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2b6c69bfecd177c2/Desktop/"/>
    </mc:Choice>
  </mc:AlternateContent>
  <xr:revisionPtr revIDLastSave="0" documentId="8_{273A112C-6C19-450E-A36A-FDBC9C4B3753}" xr6:coauthVersionLast="47" xr6:coauthVersionMax="47" xr10:uidLastSave="{00000000-0000-0000-0000-000000000000}"/>
  <bookViews>
    <workbookView xWindow="-108" yWindow="-108" windowWidth="23256" windowHeight="12456" xr2:uid="{ECB8AA55-C0BE-41F6-B56B-499B73418315}"/>
  </bookViews>
  <sheets>
    <sheet name="cars_dataset_india_Dashboard" sheetId="5" r:id="rId1"/>
    <sheet name="Count of Manufacture" sheetId="2" r:id="rId2"/>
    <sheet name="Count of Fuel Type" sheetId="3" r:id="rId3"/>
    <sheet name="Sum of Price" sheetId="4" r:id="rId4"/>
    <sheet name="Sum price Of Menufacture" sheetId="6" r:id="rId5"/>
    <sheet name="Cars of Seats" sheetId="7" r:id="rId6"/>
    <sheet name="cars_dataset_india1" sheetId="1" r:id="rId7"/>
  </sheets>
  <definedNames>
    <definedName name="_xlnm._FilterDatabase" localSheetId="6" hidden="1">cars_dataset_india1!$A$1:$N$5976</definedName>
    <definedName name="Slicer_Owner_Type">#N/A</definedName>
  </definedNames>
  <calcPr calcId="191029"/>
  <pivotCaches>
    <pivotCache cacheId="5"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12" i="1" l="1"/>
  <c r="AD12" i="1"/>
  <c r="AC13" i="1"/>
  <c r="AC14" i="1"/>
  <c r="AC15" i="1"/>
  <c r="AC16" i="1"/>
  <c r="AC17" i="1"/>
  <c r="AC18" i="1"/>
  <c r="AC19" i="1"/>
  <c r="AC20" i="1"/>
  <c r="AC21" i="1"/>
  <c r="AC22" i="1"/>
  <c r="AC23" i="1"/>
  <c r="AC24" i="1"/>
  <c r="AC25" i="1"/>
  <c r="AC26" i="1"/>
  <c r="AC27" i="1"/>
  <c r="AC28" i="1"/>
  <c r="AC29" i="1"/>
  <c r="AC30" i="1"/>
  <c r="AC31" i="1"/>
  <c r="AC12" i="1"/>
  <c r="AI7" i="1"/>
  <c r="AJ7" i="1"/>
  <c r="AH7" i="1"/>
  <c r="AH8" i="1"/>
  <c r="AH9" i="1"/>
  <c r="AH10" i="1"/>
  <c r="AH11" i="1"/>
  <c r="AF2" i="1"/>
  <c r="T3" i="1"/>
  <c r="AB3" i="1"/>
  <c r="AB2" i="1"/>
  <c r="V12" i="1" a="1"/>
  <c r="V12" i="1" s="1"/>
  <c r="Y12" i="1" s="1"/>
  <c r="V13" i="1" a="1"/>
  <c r="V13" i="1" s="1"/>
  <c r="W13" i="1" s="1"/>
  <c r="V14" i="1" a="1"/>
  <c r="V14" i="1" s="1"/>
  <c r="W14" i="1" s="1"/>
  <c r="V15" i="1" a="1"/>
  <c r="V15" i="1" s="1"/>
  <c r="Y15" i="1" s="1"/>
  <c r="V16" i="1" a="1"/>
  <c r="V16" i="1" s="1"/>
  <c r="Y16" i="1" s="1"/>
  <c r="V17" i="1" a="1"/>
  <c r="V17" i="1" s="1"/>
  <c r="W17" i="1" s="1"/>
  <c r="V18" i="1" a="1"/>
  <c r="V18" i="1" s="1"/>
  <c r="W18" i="1" s="1"/>
  <c r="V19" i="1" a="1"/>
  <c r="V19" i="1" s="1"/>
  <c r="W19" i="1" s="1"/>
  <c r="V20" i="1" a="1"/>
  <c r="V20" i="1" s="1"/>
  <c r="Y20" i="1" s="1"/>
  <c r="V21" i="1" a="1"/>
  <c r="V21" i="1" s="1"/>
  <c r="W21" i="1" s="1"/>
  <c r="V22" i="1" a="1"/>
  <c r="V22" i="1" s="1"/>
  <c r="Y22" i="1" s="1"/>
  <c r="V23" i="1" a="1"/>
  <c r="V23" i="1" s="1"/>
  <c r="V24" i="1" a="1"/>
  <c r="V24" i="1" s="1"/>
  <c r="Y24" i="1" s="1"/>
  <c r="V25" i="1" a="1"/>
  <c r="V25" i="1" s="1"/>
  <c r="W25" i="1" s="1"/>
  <c r="V26" i="1" a="1"/>
  <c r="V26" i="1" s="1"/>
  <c r="W26" i="1" s="1"/>
  <c r="V27" i="1" a="1"/>
  <c r="V27" i="1" s="1"/>
  <c r="V28" i="1" a="1"/>
  <c r="V28" i="1" s="1"/>
  <c r="W28" i="1" s="1"/>
  <c r="V29" i="1" a="1"/>
  <c r="V29" i="1" s="1"/>
  <c r="W29" i="1" s="1"/>
  <c r="V30" i="1" a="1"/>
  <c r="V30" i="1" s="1"/>
  <c r="V31" i="1" a="1"/>
  <c r="V31" i="1" s="1"/>
  <c r="V32" i="1" a="1"/>
  <c r="V32" i="1" s="1"/>
  <c r="V33" i="1" a="1"/>
  <c r="V33" i="1" s="1"/>
  <c r="V34" i="1" a="1"/>
  <c r="V34" i="1" s="1"/>
  <c r="V35" i="1" a="1"/>
  <c r="V35" i="1" s="1"/>
  <c r="V36" i="1" a="1"/>
  <c r="V36" i="1" s="1"/>
  <c r="V37" i="1" a="1"/>
  <c r="V37" i="1" s="1"/>
  <c r="V38" i="1" a="1"/>
  <c r="V38" i="1" s="1"/>
  <c r="V39" i="1" a="1"/>
  <c r="V39" i="1" s="1"/>
  <c r="V40" i="1" a="1"/>
  <c r="V40" i="1" s="1"/>
  <c r="V41" i="1" a="1"/>
  <c r="V41" i="1" s="1"/>
  <c r="V42" i="1" a="1"/>
  <c r="V42" i="1" s="1"/>
  <c r="V43" i="1" a="1"/>
  <c r="V43" i="1" s="1"/>
  <c r="V44" i="1" a="1"/>
  <c r="V44" i="1" s="1"/>
  <c r="V45" i="1" a="1"/>
  <c r="V45" i="1" s="1"/>
  <c r="V46" i="1" a="1"/>
  <c r="V46" i="1" s="1"/>
  <c r="V47" i="1" a="1"/>
  <c r="V47" i="1" s="1"/>
  <c r="V48" i="1" a="1"/>
  <c r="V48" i="1" s="1"/>
  <c r="V49" i="1" a="1"/>
  <c r="V49" i="1" s="1"/>
  <c r="V50" i="1" a="1"/>
  <c r="V50" i="1" s="1"/>
  <c r="V51" i="1" a="1"/>
  <c r="V51" i="1" s="1"/>
  <c r="V52" i="1" a="1"/>
  <c r="V52" i="1" s="1"/>
  <c r="V53" i="1" a="1"/>
  <c r="V53" i="1" s="1"/>
  <c r="V54" i="1" a="1"/>
  <c r="V54" i="1" s="1"/>
  <c r="V55" i="1" a="1"/>
  <c r="V55" i="1" s="1"/>
  <c r="V56" i="1" a="1"/>
  <c r="V56" i="1" s="1"/>
  <c r="V57" i="1" a="1"/>
  <c r="V57" i="1" s="1"/>
  <c r="V58" i="1" a="1"/>
  <c r="V58" i="1" s="1"/>
  <c r="V59" i="1" a="1"/>
  <c r="V59" i="1" s="1"/>
  <c r="V60" i="1" a="1"/>
  <c r="V60" i="1" s="1"/>
  <c r="V61" i="1" a="1"/>
  <c r="V61" i="1" s="1"/>
  <c r="V62" i="1" a="1"/>
  <c r="V62" i="1" s="1"/>
  <c r="V63" i="1" a="1"/>
  <c r="V63" i="1" s="1"/>
  <c r="V64" i="1" a="1"/>
  <c r="V64" i="1" s="1"/>
  <c r="V65" i="1" a="1"/>
  <c r="V65" i="1" s="1"/>
  <c r="V66" i="1" a="1"/>
  <c r="V66" i="1" s="1"/>
  <c r="V67" i="1" a="1"/>
  <c r="V67" i="1" s="1"/>
  <c r="V68" i="1" a="1"/>
  <c r="V68" i="1" s="1"/>
  <c r="V69" i="1" a="1"/>
  <c r="V69" i="1" s="1"/>
  <c r="V70" i="1" a="1"/>
  <c r="V70" i="1" s="1"/>
  <c r="V71" i="1" a="1"/>
  <c r="V71" i="1" s="1"/>
  <c r="V72" i="1" a="1"/>
  <c r="V72" i="1" s="1"/>
  <c r="V73" i="1" a="1"/>
  <c r="V73" i="1" s="1"/>
  <c r="V74" i="1" a="1"/>
  <c r="V74" i="1" s="1"/>
  <c r="V75" i="1" a="1"/>
  <c r="V75" i="1" s="1"/>
  <c r="V76" i="1" a="1"/>
  <c r="V76" i="1" s="1"/>
  <c r="V77" i="1" a="1"/>
  <c r="V77" i="1" s="1"/>
  <c r="V78" i="1" a="1"/>
  <c r="V78" i="1" s="1"/>
  <c r="V79" i="1" a="1"/>
  <c r="V79" i="1" s="1"/>
  <c r="V80" i="1" a="1"/>
  <c r="V80" i="1" s="1"/>
  <c r="V81" i="1" a="1"/>
  <c r="V81" i="1" s="1"/>
  <c r="V82" i="1" a="1"/>
  <c r="V82" i="1" s="1"/>
  <c r="V83" i="1" a="1"/>
  <c r="V83" i="1" s="1"/>
  <c r="V84" i="1" a="1"/>
  <c r="V84" i="1" s="1"/>
  <c r="V85" i="1" a="1"/>
  <c r="V85" i="1" s="1"/>
  <c r="V86" i="1" a="1"/>
  <c r="V86" i="1" s="1"/>
  <c r="V87" i="1" a="1"/>
  <c r="V87" i="1" s="1"/>
  <c r="V88" i="1" a="1"/>
  <c r="V88" i="1" s="1"/>
  <c r="V89" i="1" a="1"/>
  <c r="V89" i="1" s="1"/>
  <c r="V90" i="1" a="1"/>
  <c r="V90" i="1" s="1"/>
  <c r="V91" i="1" a="1"/>
  <c r="V91" i="1" s="1"/>
  <c r="V92" i="1" a="1"/>
  <c r="V92" i="1" s="1"/>
  <c r="V93" i="1" a="1"/>
  <c r="V93" i="1" s="1"/>
  <c r="V94" i="1" a="1"/>
  <c r="V94" i="1" s="1"/>
  <c r="V95" i="1" a="1"/>
  <c r="V95" i="1" s="1"/>
  <c r="V96" i="1" a="1"/>
  <c r="V96" i="1" s="1"/>
  <c r="V97" i="1" a="1"/>
  <c r="V97" i="1" s="1"/>
  <c r="V98" i="1" a="1"/>
  <c r="V98" i="1" s="1"/>
  <c r="V99" i="1" a="1"/>
  <c r="V99" i="1" s="1"/>
  <c r="V100" i="1" a="1"/>
  <c r="V100" i="1" s="1"/>
  <c r="V101" i="1" a="1"/>
  <c r="V101" i="1" s="1"/>
  <c r="V102" i="1" a="1"/>
  <c r="V102" i="1" s="1"/>
  <c r="V103" i="1" a="1"/>
  <c r="V103" i="1" s="1"/>
  <c r="V104" i="1" a="1"/>
  <c r="V104" i="1" s="1"/>
  <c r="V105" i="1" a="1"/>
  <c r="V105" i="1" s="1"/>
  <c r="V106" i="1" a="1"/>
  <c r="V106" i="1" s="1"/>
  <c r="V107" i="1" a="1"/>
  <c r="V107" i="1" s="1"/>
  <c r="V108" i="1" a="1"/>
  <c r="V108" i="1" s="1"/>
  <c r="V109" i="1" a="1"/>
  <c r="V109" i="1" s="1"/>
  <c r="V110" i="1" a="1"/>
  <c r="V110" i="1" s="1"/>
  <c r="V111" i="1" a="1"/>
  <c r="V111" i="1" s="1"/>
  <c r="V112" i="1" a="1"/>
  <c r="V112" i="1" s="1"/>
  <c r="V113" i="1" a="1"/>
  <c r="V113" i="1" s="1"/>
  <c r="V114" i="1" a="1"/>
  <c r="V114" i="1" s="1"/>
  <c r="V115" i="1" a="1"/>
  <c r="V115" i="1" s="1"/>
  <c r="V116" i="1" a="1"/>
  <c r="V116" i="1" s="1"/>
  <c r="V117" i="1" a="1"/>
  <c r="V117" i="1" s="1"/>
  <c r="V118" i="1" a="1"/>
  <c r="V118" i="1" s="1"/>
  <c r="V119" i="1" a="1"/>
  <c r="V119" i="1" s="1"/>
  <c r="V120" i="1" a="1"/>
  <c r="V120" i="1" s="1"/>
  <c r="V121" i="1" a="1"/>
  <c r="V121" i="1" s="1"/>
  <c r="V122" i="1" a="1"/>
  <c r="V122" i="1" s="1"/>
  <c r="V123" i="1" a="1"/>
  <c r="V123" i="1" s="1"/>
  <c r="V124" i="1" a="1"/>
  <c r="V124" i="1" s="1"/>
  <c r="V125" i="1" a="1"/>
  <c r="V125" i="1" s="1"/>
  <c r="V126" i="1" a="1"/>
  <c r="V126" i="1" s="1"/>
  <c r="V127" i="1" a="1"/>
  <c r="V127" i="1" s="1"/>
  <c r="V128" i="1" a="1"/>
  <c r="V128" i="1" s="1"/>
  <c r="V129" i="1" a="1"/>
  <c r="V129" i="1" s="1"/>
  <c r="V130" i="1" a="1"/>
  <c r="V130" i="1" s="1"/>
  <c r="V131" i="1" a="1"/>
  <c r="V131" i="1" s="1"/>
  <c r="V132" i="1" a="1"/>
  <c r="V132" i="1" s="1"/>
  <c r="V133" i="1" a="1"/>
  <c r="V133" i="1" s="1"/>
  <c r="V134" i="1" a="1"/>
  <c r="V134" i="1" s="1"/>
  <c r="V135" i="1" a="1"/>
  <c r="V135" i="1" s="1"/>
  <c r="V136" i="1" a="1"/>
  <c r="V136" i="1" s="1"/>
  <c r="V137" i="1" a="1"/>
  <c r="V137" i="1" s="1"/>
  <c r="V138" i="1" a="1"/>
  <c r="V138" i="1" s="1"/>
  <c r="V139" i="1" a="1"/>
  <c r="V139" i="1" s="1"/>
  <c r="V140" i="1" a="1"/>
  <c r="V140" i="1" s="1"/>
  <c r="V141" i="1" a="1"/>
  <c r="V141" i="1" s="1"/>
  <c r="V142" i="1" a="1"/>
  <c r="V142" i="1" s="1"/>
  <c r="V143" i="1" a="1"/>
  <c r="V143" i="1" s="1"/>
  <c r="V144" i="1" a="1"/>
  <c r="V144" i="1" s="1"/>
  <c r="V145" i="1" a="1"/>
  <c r="V145" i="1" s="1"/>
  <c r="V146" i="1" a="1"/>
  <c r="V146" i="1" s="1"/>
  <c r="V147" i="1" a="1"/>
  <c r="V147" i="1" s="1"/>
  <c r="V148" i="1" a="1"/>
  <c r="V148" i="1" s="1"/>
  <c r="V149" i="1" a="1"/>
  <c r="V149" i="1" s="1"/>
  <c r="V150" i="1" a="1"/>
  <c r="V150" i="1" s="1"/>
  <c r="V151" i="1" a="1"/>
  <c r="V151" i="1" s="1"/>
  <c r="V152" i="1" a="1"/>
  <c r="V152" i="1" s="1"/>
  <c r="V153" i="1" a="1"/>
  <c r="V153" i="1" s="1"/>
  <c r="V154" i="1" a="1"/>
  <c r="V154" i="1" s="1"/>
  <c r="V155" i="1" a="1"/>
  <c r="V155" i="1" s="1"/>
  <c r="V156" i="1" a="1"/>
  <c r="V156" i="1" s="1"/>
  <c r="V157" i="1" a="1"/>
  <c r="V157" i="1" s="1"/>
  <c r="V158" i="1" a="1"/>
  <c r="V158" i="1" s="1"/>
  <c r="V159" i="1" a="1"/>
  <c r="V159" i="1" s="1"/>
  <c r="V160" i="1" a="1"/>
  <c r="V160" i="1" s="1"/>
  <c r="V161" i="1" a="1"/>
  <c r="V161" i="1" s="1"/>
  <c r="V162" i="1" a="1"/>
  <c r="V162" i="1" s="1"/>
  <c r="V163" i="1" a="1"/>
  <c r="V163" i="1" s="1"/>
  <c r="V164" i="1" a="1"/>
  <c r="V164" i="1" s="1"/>
  <c r="V165" i="1" a="1"/>
  <c r="V165" i="1" s="1"/>
  <c r="V166" i="1" a="1"/>
  <c r="V166" i="1" s="1"/>
  <c r="V167" i="1" a="1"/>
  <c r="V167" i="1" s="1"/>
  <c r="V168" i="1" a="1"/>
  <c r="V168" i="1" s="1"/>
  <c r="V169" i="1" a="1"/>
  <c r="V169" i="1" s="1"/>
  <c r="V170" i="1" a="1"/>
  <c r="V170" i="1" s="1"/>
  <c r="V171" i="1" a="1"/>
  <c r="V171" i="1" s="1"/>
  <c r="V172" i="1" a="1"/>
  <c r="V172" i="1" s="1"/>
  <c r="V173" i="1" a="1"/>
  <c r="V173" i="1" s="1"/>
  <c r="V174" i="1" a="1"/>
  <c r="V174" i="1" s="1"/>
  <c r="V175" i="1" a="1"/>
  <c r="V175" i="1" s="1"/>
  <c r="V176" i="1" a="1"/>
  <c r="V176" i="1" s="1"/>
  <c r="V177" i="1" a="1"/>
  <c r="V177" i="1" s="1"/>
  <c r="V178" i="1" a="1"/>
  <c r="V178" i="1" s="1"/>
  <c r="V179" i="1" a="1"/>
  <c r="V179" i="1" s="1"/>
  <c r="V180" i="1" a="1"/>
  <c r="V180" i="1" s="1"/>
  <c r="V181" i="1" a="1"/>
  <c r="V181" i="1" s="1"/>
  <c r="V182" i="1" a="1"/>
  <c r="V182" i="1" s="1"/>
  <c r="V183" i="1" a="1"/>
  <c r="V183" i="1" s="1"/>
  <c r="V184" i="1" a="1"/>
  <c r="V184" i="1" s="1"/>
  <c r="V185" i="1" a="1"/>
  <c r="V185" i="1" s="1"/>
  <c r="V186" i="1" a="1"/>
  <c r="V186" i="1" s="1"/>
  <c r="V187" i="1" a="1"/>
  <c r="V187" i="1" s="1"/>
  <c r="V188" i="1" a="1"/>
  <c r="V188" i="1" s="1"/>
  <c r="V189" i="1" a="1"/>
  <c r="V189" i="1" s="1"/>
  <c r="V190" i="1" a="1"/>
  <c r="V190" i="1" s="1"/>
  <c r="V191" i="1" a="1"/>
  <c r="V191" i="1" s="1"/>
  <c r="V192" i="1" a="1"/>
  <c r="V192" i="1" s="1"/>
  <c r="V193" i="1" a="1"/>
  <c r="V193" i="1" s="1"/>
  <c r="V194" i="1" a="1"/>
  <c r="V194" i="1" s="1"/>
  <c r="V195" i="1" a="1"/>
  <c r="V195" i="1" s="1"/>
  <c r="V196" i="1" a="1"/>
  <c r="V196" i="1" s="1"/>
  <c r="V197" i="1" a="1"/>
  <c r="V197" i="1" s="1"/>
  <c r="V198" i="1" a="1"/>
  <c r="V198" i="1" s="1"/>
  <c r="V199" i="1" a="1"/>
  <c r="V199" i="1" s="1"/>
  <c r="V200" i="1" a="1"/>
  <c r="V200" i="1" s="1"/>
  <c r="V201" i="1" a="1"/>
  <c r="V201" i="1" s="1"/>
  <c r="V202" i="1" a="1"/>
  <c r="V202" i="1" s="1"/>
  <c r="V203" i="1" a="1"/>
  <c r="V203" i="1" s="1"/>
  <c r="V204" i="1" a="1"/>
  <c r="V204" i="1" s="1"/>
  <c r="V205" i="1" a="1"/>
  <c r="V205" i="1" s="1"/>
  <c r="V206" i="1" a="1"/>
  <c r="V206" i="1" s="1"/>
  <c r="V207" i="1" a="1"/>
  <c r="V207" i="1" s="1"/>
  <c r="V208" i="1" a="1"/>
  <c r="V208" i="1" s="1"/>
  <c r="V209" i="1" a="1"/>
  <c r="V209" i="1" s="1"/>
  <c r="V210" i="1" a="1"/>
  <c r="V210" i="1" s="1"/>
  <c r="V211" i="1" a="1"/>
  <c r="V211" i="1" s="1"/>
  <c r="V212" i="1" a="1"/>
  <c r="V212" i="1" s="1"/>
  <c r="V213" i="1" a="1"/>
  <c r="V213" i="1" s="1"/>
  <c r="V214" i="1" a="1"/>
  <c r="V214" i="1" s="1"/>
  <c r="V215" i="1" a="1"/>
  <c r="V215" i="1" s="1"/>
  <c r="V216" i="1" a="1"/>
  <c r="V216" i="1" s="1"/>
  <c r="V217" i="1" a="1"/>
  <c r="V217" i="1" s="1"/>
  <c r="V218" i="1" a="1"/>
  <c r="V218" i="1" s="1"/>
  <c r="V219" i="1" a="1"/>
  <c r="V219" i="1" s="1"/>
  <c r="V220" i="1" a="1"/>
  <c r="V220" i="1" s="1"/>
  <c r="V221" i="1" a="1"/>
  <c r="V221" i="1" s="1"/>
  <c r="V222" i="1" a="1"/>
  <c r="V222" i="1" s="1"/>
  <c r="V223" i="1" a="1"/>
  <c r="V223" i="1" s="1"/>
  <c r="V224" i="1" a="1"/>
  <c r="V224" i="1" s="1"/>
  <c r="V225" i="1" a="1"/>
  <c r="V225" i="1" s="1"/>
  <c r="V226" i="1" a="1"/>
  <c r="V226" i="1" s="1"/>
  <c r="V227" i="1" a="1"/>
  <c r="V227" i="1" s="1"/>
  <c r="V228" i="1" a="1"/>
  <c r="V228" i="1" s="1"/>
  <c r="V229" i="1" a="1"/>
  <c r="V229" i="1" s="1"/>
  <c r="V230" i="1" a="1"/>
  <c r="V230" i="1" s="1"/>
  <c r="V231" i="1" a="1"/>
  <c r="V231" i="1" s="1"/>
  <c r="V232" i="1" a="1"/>
  <c r="V232" i="1" s="1"/>
  <c r="V233" i="1" a="1"/>
  <c r="V233" i="1" s="1"/>
  <c r="V234" i="1" a="1"/>
  <c r="V234" i="1" s="1"/>
  <c r="V235" i="1" a="1"/>
  <c r="V235" i="1"/>
  <c r="V236" i="1" a="1"/>
  <c r="V236" i="1" s="1"/>
  <c r="V237" i="1" a="1"/>
  <c r="V237" i="1" s="1"/>
  <c r="V238" i="1" a="1"/>
  <c r="V238" i="1" s="1"/>
  <c r="V239" i="1" a="1"/>
  <c r="V239" i="1" s="1"/>
  <c r="V240" i="1" a="1"/>
  <c r="V240" i="1" s="1"/>
  <c r="V241" i="1" a="1"/>
  <c r="V241" i="1" s="1"/>
  <c r="V242" i="1" a="1"/>
  <c r="V242" i="1" s="1"/>
  <c r="V243" i="1" a="1"/>
  <c r="V243" i="1" s="1"/>
  <c r="V244" i="1" a="1"/>
  <c r="V244" i="1" s="1"/>
  <c r="V245" i="1" a="1"/>
  <c r="V245" i="1" s="1"/>
  <c r="V246" i="1" a="1"/>
  <c r="V246" i="1" s="1"/>
  <c r="V247" i="1" a="1"/>
  <c r="V247" i="1" s="1"/>
  <c r="V248" i="1" a="1"/>
  <c r="V248" i="1" s="1"/>
  <c r="V249" i="1" a="1"/>
  <c r="V249" i="1" s="1"/>
  <c r="V250" i="1" a="1"/>
  <c r="V250" i="1" s="1"/>
  <c r="V251" i="1" a="1"/>
  <c r="V251" i="1" s="1"/>
  <c r="V252" i="1" a="1"/>
  <c r="V252" i="1" s="1"/>
  <c r="V253" i="1" a="1"/>
  <c r="V253" i="1" s="1"/>
  <c r="V254" i="1" a="1"/>
  <c r="V254" i="1" s="1"/>
  <c r="V255" i="1" a="1"/>
  <c r="V255" i="1" s="1"/>
  <c r="V256" i="1" a="1"/>
  <c r="V256" i="1" s="1"/>
  <c r="V257" i="1" a="1"/>
  <c r="V257" i="1" s="1"/>
  <c r="V258" i="1" a="1"/>
  <c r="V258" i="1" s="1"/>
  <c r="V259" i="1" a="1"/>
  <c r="V259" i="1" s="1"/>
  <c r="V260" i="1" a="1"/>
  <c r="V260" i="1" s="1"/>
  <c r="V261" i="1" a="1"/>
  <c r="V261" i="1" s="1"/>
  <c r="V262" i="1" a="1"/>
  <c r="V262" i="1" s="1"/>
  <c r="V263" i="1" a="1"/>
  <c r="V263" i="1" s="1"/>
  <c r="V264" i="1" a="1"/>
  <c r="V264" i="1" s="1"/>
  <c r="V265" i="1" a="1"/>
  <c r="V265" i="1" s="1"/>
  <c r="V266" i="1" a="1"/>
  <c r="V266" i="1" s="1"/>
  <c r="V267" i="1" a="1"/>
  <c r="V267" i="1" s="1"/>
  <c r="V268" i="1" a="1"/>
  <c r="V268" i="1" s="1"/>
  <c r="V269" i="1" a="1"/>
  <c r="V269" i="1" s="1"/>
  <c r="V270" i="1" a="1"/>
  <c r="V270" i="1" s="1"/>
  <c r="V271" i="1" a="1"/>
  <c r="V271" i="1" s="1"/>
  <c r="V272" i="1" a="1"/>
  <c r="V272" i="1" s="1"/>
  <c r="V273" i="1" a="1"/>
  <c r="V273" i="1" s="1"/>
  <c r="V274" i="1" a="1"/>
  <c r="V274" i="1" s="1"/>
  <c r="V275" i="1" a="1"/>
  <c r="V275" i="1" s="1"/>
  <c r="V276" i="1" a="1"/>
  <c r="V276" i="1" s="1"/>
  <c r="V277" i="1" a="1"/>
  <c r="V277" i="1" s="1"/>
  <c r="V278" i="1" a="1"/>
  <c r="V278" i="1" s="1"/>
  <c r="V279" i="1" a="1"/>
  <c r="V279" i="1" s="1"/>
  <c r="V280" i="1" a="1"/>
  <c r="V280" i="1" s="1"/>
  <c r="V281" i="1" a="1"/>
  <c r="V281" i="1" s="1"/>
  <c r="V282" i="1" a="1"/>
  <c r="V282" i="1" s="1"/>
  <c r="V283" i="1" a="1"/>
  <c r="V283" i="1" s="1"/>
  <c r="V284" i="1" a="1"/>
  <c r="V284" i="1" s="1"/>
  <c r="V285" i="1" a="1"/>
  <c r="V285" i="1" s="1"/>
  <c r="V286" i="1" a="1"/>
  <c r="V286" i="1" s="1"/>
  <c r="V287" i="1" a="1"/>
  <c r="V287" i="1" s="1"/>
  <c r="V288" i="1" a="1"/>
  <c r="V288" i="1" s="1"/>
  <c r="V289" i="1" a="1"/>
  <c r="V289" i="1" s="1"/>
  <c r="V290" i="1" a="1"/>
  <c r="V290" i="1" s="1"/>
  <c r="V291" i="1" a="1"/>
  <c r="V291" i="1" s="1"/>
  <c r="V292" i="1" a="1"/>
  <c r="V292" i="1" s="1"/>
  <c r="V293" i="1" a="1"/>
  <c r="V293" i="1" s="1"/>
  <c r="V294" i="1" a="1"/>
  <c r="V294" i="1" s="1"/>
  <c r="V295" i="1" a="1"/>
  <c r="V295" i="1" s="1"/>
  <c r="V296" i="1" a="1"/>
  <c r="V296" i="1" s="1"/>
  <c r="V297" i="1" a="1"/>
  <c r="V297" i="1" s="1"/>
  <c r="V298" i="1" a="1"/>
  <c r="V298" i="1" s="1"/>
  <c r="V299" i="1" a="1"/>
  <c r="V299" i="1" s="1"/>
  <c r="V300" i="1" a="1"/>
  <c r="V300" i="1" s="1"/>
  <c r="V301" i="1" a="1"/>
  <c r="V301" i="1" s="1"/>
  <c r="V302" i="1" a="1"/>
  <c r="V302" i="1" s="1"/>
  <c r="V303" i="1" a="1"/>
  <c r="V303" i="1" s="1"/>
  <c r="V304" i="1" a="1"/>
  <c r="V304" i="1" s="1"/>
  <c r="V305" i="1" a="1"/>
  <c r="V305" i="1" s="1"/>
  <c r="V306" i="1" a="1"/>
  <c r="V306" i="1" s="1"/>
  <c r="V307" i="1" a="1"/>
  <c r="V307" i="1" s="1"/>
  <c r="V308" i="1" a="1"/>
  <c r="V308" i="1" s="1"/>
  <c r="V309" i="1" a="1"/>
  <c r="V309" i="1" s="1"/>
  <c r="V310" i="1" a="1"/>
  <c r="V310" i="1" s="1"/>
  <c r="V311" i="1" a="1"/>
  <c r="V311" i="1" s="1"/>
  <c r="V312" i="1" a="1"/>
  <c r="V312" i="1" s="1"/>
  <c r="V313" i="1" a="1"/>
  <c r="V313" i="1" s="1"/>
  <c r="V314" i="1" a="1"/>
  <c r="V314" i="1" s="1"/>
  <c r="V315" i="1" a="1"/>
  <c r="V315" i="1" s="1"/>
  <c r="V316" i="1" a="1"/>
  <c r="V316" i="1" s="1"/>
  <c r="V317" i="1" a="1"/>
  <c r="V317" i="1" s="1"/>
  <c r="V318" i="1" a="1"/>
  <c r="V318" i="1" s="1"/>
  <c r="V319" i="1" a="1"/>
  <c r="V319" i="1" s="1"/>
  <c r="V320" i="1" a="1"/>
  <c r="V320" i="1" s="1"/>
  <c r="V321" i="1" a="1"/>
  <c r="V321" i="1" s="1"/>
  <c r="V322" i="1" a="1"/>
  <c r="V322" i="1" s="1"/>
  <c r="V323" i="1" a="1"/>
  <c r="V323" i="1" s="1"/>
  <c r="V324" i="1" a="1"/>
  <c r="V324" i="1" s="1"/>
  <c r="V325" i="1" a="1"/>
  <c r="V325" i="1" s="1"/>
  <c r="V326" i="1" a="1"/>
  <c r="V326" i="1" s="1"/>
  <c r="V327" i="1" a="1"/>
  <c r="V327" i="1" s="1"/>
  <c r="V328" i="1" a="1"/>
  <c r="V328" i="1" s="1"/>
  <c r="V329" i="1" a="1"/>
  <c r="V329" i="1" s="1"/>
  <c r="V330" i="1" a="1"/>
  <c r="V330" i="1" s="1"/>
  <c r="V331" i="1" a="1"/>
  <c r="V331" i="1" s="1"/>
  <c r="V332" i="1" a="1"/>
  <c r="V332" i="1" s="1"/>
  <c r="V333" i="1" a="1"/>
  <c r="V333" i="1" s="1"/>
  <c r="V334" i="1" a="1"/>
  <c r="V334" i="1" s="1"/>
  <c r="V335" i="1" a="1"/>
  <c r="V335" i="1" s="1"/>
  <c r="V336" i="1" a="1"/>
  <c r="V336" i="1" s="1"/>
  <c r="V337" i="1" a="1"/>
  <c r="V337" i="1" s="1"/>
  <c r="V338" i="1" a="1"/>
  <c r="V338" i="1" s="1"/>
  <c r="V339" i="1" a="1"/>
  <c r="V339" i="1" s="1"/>
  <c r="V340" i="1" a="1"/>
  <c r="V340" i="1" s="1"/>
  <c r="V341" i="1" a="1"/>
  <c r="V341" i="1" s="1"/>
  <c r="V342" i="1" a="1"/>
  <c r="V342" i="1" s="1"/>
  <c r="V343" i="1" a="1"/>
  <c r="V343" i="1" s="1"/>
  <c r="V344" i="1" a="1"/>
  <c r="V344" i="1" s="1"/>
  <c r="V345" i="1" a="1"/>
  <c r="V345" i="1" s="1"/>
  <c r="V346" i="1" a="1"/>
  <c r="V346" i="1" s="1"/>
  <c r="V347" i="1" a="1"/>
  <c r="V347" i="1" s="1"/>
  <c r="V348" i="1" a="1"/>
  <c r="V348" i="1" s="1"/>
  <c r="V349" i="1" a="1"/>
  <c r="V349" i="1" s="1"/>
  <c r="V350" i="1" a="1"/>
  <c r="V350" i="1" s="1"/>
  <c r="V351" i="1" a="1"/>
  <c r="V351" i="1" s="1"/>
  <c r="V352" i="1" a="1"/>
  <c r="V352" i="1" s="1"/>
  <c r="V353" i="1" a="1"/>
  <c r="V353" i="1" s="1"/>
  <c r="V354" i="1" a="1"/>
  <c r="V354" i="1" s="1"/>
  <c r="V355" i="1" a="1"/>
  <c r="V355" i="1" s="1"/>
  <c r="V356" i="1" a="1"/>
  <c r="V356" i="1" s="1"/>
  <c r="V357" i="1" a="1"/>
  <c r="V357" i="1" s="1"/>
  <c r="V358" i="1" a="1"/>
  <c r="V358" i="1" s="1"/>
  <c r="V359" i="1" a="1"/>
  <c r="V359" i="1" s="1"/>
  <c r="V360" i="1" a="1"/>
  <c r="V360" i="1" s="1"/>
  <c r="V361" i="1" a="1"/>
  <c r="V361" i="1" s="1"/>
  <c r="V362" i="1" a="1"/>
  <c r="V362" i="1" s="1"/>
  <c r="V363" i="1" a="1"/>
  <c r="V363" i="1" s="1"/>
  <c r="V364" i="1" a="1"/>
  <c r="V364" i="1" s="1"/>
  <c r="V365" i="1" a="1"/>
  <c r="V365" i="1" s="1"/>
  <c r="V366" i="1" a="1"/>
  <c r="V366" i="1" s="1"/>
  <c r="V367" i="1" a="1"/>
  <c r="V367" i="1" s="1"/>
  <c r="V368" i="1" a="1"/>
  <c r="V368" i="1" s="1"/>
  <c r="V369" i="1" a="1"/>
  <c r="V369" i="1" s="1"/>
  <c r="V370" i="1" a="1"/>
  <c r="V370" i="1" s="1"/>
  <c r="V371" i="1" a="1"/>
  <c r="V371" i="1" s="1"/>
  <c r="V372" i="1" a="1"/>
  <c r="V372" i="1" s="1"/>
  <c r="V373" i="1" a="1"/>
  <c r="V373" i="1" s="1"/>
  <c r="V374" i="1" a="1"/>
  <c r="V374" i="1" s="1"/>
  <c r="V375" i="1" a="1"/>
  <c r="V375" i="1" s="1"/>
  <c r="V376" i="1" a="1"/>
  <c r="V376" i="1" s="1"/>
  <c r="V377" i="1" a="1"/>
  <c r="V377" i="1" s="1"/>
  <c r="V378" i="1" a="1"/>
  <c r="V378" i="1" s="1"/>
  <c r="V379" i="1" a="1"/>
  <c r="V379" i="1" s="1"/>
  <c r="V380" i="1" a="1"/>
  <c r="V380" i="1" s="1"/>
  <c r="V381" i="1" a="1"/>
  <c r="V381" i="1" s="1"/>
  <c r="V382" i="1" a="1"/>
  <c r="V382" i="1" s="1"/>
  <c r="V383" i="1" a="1"/>
  <c r="V383" i="1" s="1"/>
  <c r="V384" i="1" a="1"/>
  <c r="V384" i="1" s="1"/>
  <c r="V385" i="1" a="1"/>
  <c r="V385" i="1" s="1"/>
  <c r="V386" i="1" a="1"/>
  <c r="V386" i="1" s="1"/>
  <c r="V387" i="1" a="1"/>
  <c r="V387" i="1" s="1"/>
  <c r="V388" i="1" a="1"/>
  <c r="V388" i="1" s="1"/>
  <c r="V389" i="1" a="1"/>
  <c r="V389" i="1" s="1"/>
  <c r="V390" i="1" a="1"/>
  <c r="V390" i="1" s="1"/>
  <c r="V391" i="1" a="1"/>
  <c r="V391" i="1" s="1"/>
  <c r="V392" i="1" a="1"/>
  <c r="V392" i="1" s="1"/>
  <c r="V393" i="1" a="1"/>
  <c r="V393" i="1" s="1"/>
  <c r="V394" i="1" a="1"/>
  <c r="V394" i="1" s="1"/>
  <c r="V395" i="1" a="1"/>
  <c r="V395" i="1" s="1"/>
  <c r="V396" i="1" a="1"/>
  <c r="V396" i="1" s="1"/>
  <c r="V397" i="1" a="1"/>
  <c r="V397" i="1" s="1"/>
  <c r="V398" i="1" a="1"/>
  <c r="V398" i="1" s="1"/>
  <c r="V399" i="1" a="1"/>
  <c r="V399" i="1" s="1"/>
  <c r="V400" i="1" a="1"/>
  <c r="V400" i="1" s="1"/>
  <c r="V401" i="1" a="1"/>
  <c r="V401" i="1" s="1"/>
  <c r="V402" i="1" a="1"/>
  <c r="V402" i="1" s="1"/>
  <c r="V403" i="1" a="1"/>
  <c r="V403" i="1" s="1"/>
  <c r="V404" i="1" a="1"/>
  <c r="V404" i="1" s="1"/>
  <c r="V405" i="1" a="1"/>
  <c r="V405" i="1" s="1"/>
  <c r="V406" i="1" a="1"/>
  <c r="V406" i="1" s="1"/>
  <c r="V407" i="1" a="1"/>
  <c r="V407" i="1" s="1"/>
  <c r="V408" i="1" a="1"/>
  <c r="V408" i="1" s="1"/>
  <c r="V409" i="1" a="1"/>
  <c r="V409" i="1" s="1"/>
  <c r="V410" i="1" a="1"/>
  <c r="V410" i="1" s="1"/>
  <c r="V411" i="1" a="1"/>
  <c r="V411" i="1" s="1"/>
  <c r="V412" i="1" a="1"/>
  <c r="V412" i="1" s="1"/>
  <c r="V413" i="1" a="1"/>
  <c r="V413" i="1" s="1"/>
  <c r="V414" i="1" a="1"/>
  <c r="V414" i="1" s="1"/>
  <c r="V415" i="1" a="1"/>
  <c r="V415" i="1" s="1"/>
  <c r="V416" i="1" a="1"/>
  <c r="V416" i="1" s="1"/>
  <c r="V417" i="1" a="1"/>
  <c r="V417" i="1" s="1"/>
  <c r="V418" i="1" a="1"/>
  <c r="V418" i="1" s="1"/>
  <c r="V419" i="1" a="1"/>
  <c r="V419" i="1" s="1"/>
  <c r="V420" i="1" a="1"/>
  <c r="V420" i="1" s="1"/>
  <c r="V421" i="1" a="1"/>
  <c r="V421" i="1" s="1"/>
  <c r="V422" i="1" a="1"/>
  <c r="V422" i="1" s="1"/>
  <c r="V423" i="1" a="1"/>
  <c r="V423" i="1" s="1"/>
  <c r="V424" i="1" a="1"/>
  <c r="V424" i="1" s="1"/>
  <c r="V425" i="1" a="1"/>
  <c r="V425" i="1" s="1"/>
  <c r="V426" i="1" a="1"/>
  <c r="V426" i="1" s="1"/>
  <c r="V427" i="1" a="1"/>
  <c r="V427" i="1" s="1"/>
  <c r="V428" i="1" a="1"/>
  <c r="V428" i="1" s="1"/>
  <c r="V429" i="1" a="1"/>
  <c r="V429" i="1" s="1"/>
  <c r="V430" i="1" a="1"/>
  <c r="V430" i="1" s="1"/>
  <c r="V431" i="1" a="1"/>
  <c r="V431" i="1" s="1"/>
  <c r="V432" i="1" a="1"/>
  <c r="V432" i="1" s="1"/>
  <c r="V433" i="1" a="1"/>
  <c r="V433" i="1" s="1"/>
  <c r="V434" i="1" a="1"/>
  <c r="V434" i="1" s="1"/>
  <c r="V435" i="1" a="1"/>
  <c r="V435" i="1" s="1"/>
  <c r="V436" i="1" a="1"/>
  <c r="V436" i="1" s="1"/>
  <c r="V437" i="1" a="1"/>
  <c r="V437" i="1" s="1"/>
  <c r="V438" i="1" a="1"/>
  <c r="V438" i="1" s="1"/>
  <c r="V439" i="1" a="1"/>
  <c r="V439" i="1" s="1"/>
  <c r="V440" i="1" a="1"/>
  <c r="V440" i="1" s="1"/>
  <c r="V441" i="1" a="1"/>
  <c r="V441" i="1" s="1"/>
  <c r="V442" i="1" a="1"/>
  <c r="V442" i="1" s="1"/>
  <c r="V443" i="1" a="1"/>
  <c r="V443" i="1" s="1"/>
  <c r="V444" i="1" a="1"/>
  <c r="V444" i="1" s="1"/>
  <c r="V445" i="1" a="1"/>
  <c r="V445" i="1" s="1"/>
  <c r="V446" i="1" a="1"/>
  <c r="V446" i="1" s="1"/>
  <c r="V447" i="1" a="1"/>
  <c r="V447" i="1" s="1"/>
  <c r="V448" i="1" a="1"/>
  <c r="V448" i="1" s="1"/>
  <c r="V449" i="1" a="1"/>
  <c r="V449" i="1" s="1"/>
  <c r="V450" i="1" a="1"/>
  <c r="V450" i="1" s="1"/>
  <c r="V451" i="1" a="1"/>
  <c r="V451" i="1" s="1"/>
  <c r="V452" i="1" a="1"/>
  <c r="V452" i="1" s="1"/>
  <c r="V453" i="1" a="1"/>
  <c r="V453" i="1" s="1"/>
  <c r="V454" i="1" a="1"/>
  <c r="V454" i="1" s="1"/>
  <c r="V455" i="1" a="1"/>
  <c r="V455" i="1" s="1"/>
  <c r="V456" i="1" a="1"/>
  <c r="V456" i="1" s="1"/>
  <c r="V457" i="1" a="1"/>
  <c r="V457" i="1" s="1"/>
  <c r="V458" i="1" a="1"/>
  <c r="V458" i="1" s="1"/>
  <c r="V459" i="1" a="1"/>
  <c r="V459" i="1" s="1"/>
  <c r="V460" i="1" a="1"/>
  <c r="V460" i="1" s="1"/>
  <c r="V461" i="1" a="1"/>
  <c r="V461" i="1" s="1"/>
  <c r="V462" i="1" a="1"/>
  <c r="V462" i="1" s="1"/>
  <c r="V463" i="1" a="1"/>
  <c r="V463" i="1" s="1"/>
  <c r="V464" i="1" a="1"/>
  <c r="V464" i="1" s="1"/>
  <c r="V465" i="1" a="1"/>
  <c r="V465" i="1" s="1"/>
  <c r="V466" i="1" a="1"/>
  <c r="V466" i="1" s="1"/>
  <c r="V467" i="1" a="1"/>
  <c r="V467" i="1" s="1"/>
  <c r="V468" i="1" a="1"/>
  <c r="V468" i="1" s="1"/>
  <c r="V469" i="1" a="1"/>
  <c r="V469" i="1" s="1"/>
  <c r="V470" i="1" a="1"/>
  <c r="V470" i="1" s="1"/>
  <c r="V471" i="1" a="1"/>
  <c r="V471" i="1" s="1"/>
  <c r="V472" i="1" a="1"/>
  <c r="V472" i="1" s="1"/>
  <c r="V473" i="1" a="1"/>
  <c r="V473" i="1" s="1"/>
  <c r="V474" i="1" a="1"/>
  <c r="V474" i="1" s="1"/>
  <c r="V475" i="1" a="1"/>
  <c r="V475" i="1" s="1"/>
  <c r="V476" i="1" a="1"/>
  <c r="V476" i="1" s="1"/>
  <c r="V477" i="1" a="1"/>
  <c r="V477" i="1" s="1"/>
  <c r="V478" i="1" a="1"/>
  <c r="V478" i="1" s="1"/>
  <c r="V479" i="1" a="1"/>
  <c r="V479" i="1" s="1"/>
  <c r="V480" i="1" a="1"/>
  <c r="V480" i="1" s="1"/>
  <c r="V481" i="1" a="1"/>
  <c r="V481" i="1" s="1"/>
  <c r="V482" i="1" a="1"/>
  <c r="V482" i="1" s="1"/>
  <c r="V483" i="1" a="1"/>
  <c r="V483" i="1" s="1"/>
  <c r="V484" i="1" a="1"/>
  <c r="V484" i="1" s="1"/>
  <c r="V485" i="1" a="1"/>
  <c r="V485" i="1" s="1"/>
  <c r="V486" i="1" a="1"/>
  <c r="V486" i="1" s="1"/>
  <c r="V487" i="1" a="1"/>
  <c r="V487" i="1" s="1"/>
  <c r="V488" i="1" a="1"/>
  <c r="V488" i="1" s="1"/>
  <c r="V489" i="1" a="1"/>
  <c r="V489" i="1" s="1"/>
  <c r="V490" i="1" a="1"/>
  <c r="V490" i="1" s="1"/>
  <c r="V491" i="1" a="1"/>
  <c r="V491" i="1" s="1"/>
  <c r="V492" i="1" a="1"/>
  <c r="V492" i="1" s="1"/>
  <c r="V493" i="1" a="1"/>
  <c r="V493" i="1" s="1"/>
  <c r="V494" i="1" a="1"/>
  <c r="V494" i="1" s="1"/>
  <c r="V495" i="1" a="1"/>
  <c r="V495" i="1" s="1"/>
  <c r="V496" i="1" a="1"/>
  <c r="V496" i="1" s="1"/>
  <c r="V497" i="1" a="1"/>
  <c r="V497" i="1" s="1"/>
  <c r="V498" i="1" a="1"/>
  <c r="V498" i="1" s="1"/>
  <c r="V499" i="1" a="1"/>
  <c r="V499" i="1" s="1"/>
  <c r="V500" i="1" a="1"/>
  <c r="V500" i="1" s="1"/>
  <c r="V501" i="1" a="1"/>
  <c r="V501" i="1" s="1"/>
  <c r="V502" i="1" a="1"/>
  <c r="V502" i="1" s="1"/>
  <c r="V503" i="1" a="1"/>
  <c r="V503" i="1" s="1"/>
  <c r="V504" i="1" a="1"/>
  <c r="V504" i="1" s="1"/>
  <c r="V505" i="1" a="1"/>
  <c r="V505" i="1" s="1"/>
  <c r="V506" i="1" a="1"/>
  <c r="V506" i="1" s="1"/>
  <c r="V507" i="1" a="1"/>
  <c r="V507" i="1" s="1"/>
  <c r="V508" i="1" a="1"/>
  <c r="V508" i="1" s="1"/>
  <c r="V509" i="1" a="1"/>
  <c r="V509" i="1" s="1"/>
  <c r="V510" i="1" a="1"/>
  <c r="V510" i="1" s="1"/>
  <c r="V511" i="1" a="1"/>
  <c r="V511" i="1" s="1"/>
  <c r="V512" i="1" a="1"/>
  <c r="V512" i="1" s="1"/>
  <c r="V513" i="1" a="1"/>
  <c r="V513" i="1" s="1"/>
  <c r="V514" i="1" a="1"/>
  <c r="V514" i="1" s="1"/>
  <c r="V515" i="1" a="1"/>
  <c r="V515" i="1" s="1"/>
  <c r="V516" i="1" a="1"/>
  <c r="V516" i="1" s="1"/>
  <c r="V517" i="1" a="1"/>
  <c r="V517" i="1" s="1"/>
  <c r="V518" i="1" a="1"/>
  <c r="V518" i="1" s="1"/>
  <c r="V519" i="1" a="1"/>
  <c r="V519" i="1" s="1"/>
  <c r="V520" i="1" a="1"/>
  <c r="V520" i="1" s="1"/>
  <c r="V521" i="1" a="1"/>
  <c r="V521" i="1" s="1"/>
  <c r="V522" i="1" a="1"/>
  <c r="V522" i="1" s="1"/>
  <c r="V523" i="1" a="1"/>
  <c r="V523" i="1" s="1"/>
  <c r="V524" i="1" a="1"/>
  <c r="V524" i="1" s="1"/>
  <c r="V525" i="1" a="1"/>
  <c r="V525" i="1" s="1"/>
  <c r="V526" i="1" a="1"/>
  <c r="V526" i="1" s="1"/>
  <c r="V527" i="1" a="1"/>
  <c r="V527" i="1" s="1"/>
  <c r="V528" i="1" a="1"/>
  <c r="V528" i="1" s="1"/>
  <c r="V529" i="1" a="1"/>
  <c r="V529" i="1" s="1"/>
  <c r="V530" i="1" a="1"/>
  <c r="V530" i="1" s="1"/>
  <c r="V531" i="1" a="1"/>
  <c r="V531" i="1" s="1"/>
  <c r="V532" i="1" a="1"/>
  <c r="V532" i="1" s="1"/>
  <c r="V533" i="1" a="1"/>
  <c r="V533" i="1" s="1"/>
  <c r="V534" i="1" a="1"/>
  <c r="V534" i="1" s="1"/>
  <c r="V535" i="1" a="1"/>
  <c r="V535" i="1" s="1"/>
  <c r="V536" i="1" a="1"/>
  <c r="V536" i="1" s="1"/>
  <c r="V537" i="1" a="1"/>
  <c r="V537" i="1" s="1"/>
  <c r="V538" i="1" a="1"/>
  <c r="V538" i="1" s="1"/>
  <c r="V539" i="1" a="1"/>
  <c r="V539" i="1" s="1"/>
  <c r="V540" i="1" a="1"/>
  <c r="V540" i="1" s="1"/>
  <c r="V541" i="1" a="1"/>
  <c r="V541" i="1" s="1"/>
  <c r="V542" i="1" a="1"/>
  <c r="V542" i="1" s="1"/>
  <c r="V543" i="1" a="1"/>
  <c r="V543" i="1" s="1"/>
  <c r="V544" i="1" a="1"/>
  <c r="V544" i="1" s="1"/>
  <c r="V545" i="1" a="1"/>
  <c r="V545" i="1" s="1"/>
  <c r="V546" i="1" a="1"/>
  <c r="V546" i="1" s="1"/>
  <c r="V547" i="1" a="1"/>
  <c r="V547" i="1" s="1"/>
  <c r="V548" i="1" a="1"/>
  <c r="V548" i="1" s="1"/>
  <c r="V549" i="1" a="1"/>
  <c r="V549" i="1" s="1"/>
  <c r="V550" i="1" a="1"/>
  <c r="V550" i="1" s="1"/>
  <c r="V551" i="1" a="1"/>
  <c r="V551" i="1" s="1"/>
  <c r="V552" i="1" a="1"/>
  <c r="V552" i="1" s="1"/>
  <c r="V553" i="1" a="1"/>
  <c r="V553" i="1" s="1"/>
  <c r="V554" i="1" a="1"/>
  <c r="V554" i="1" s="1"/>
  <c r="V555" i="1" a="1"/>
  <c r="V555" i="1" s="1"/>
  <c r="V556" i="1" a="1"/>
  <c r="V556" i="1" s="1"/>
  <c r="V557" i="1" a="1"/>
  <c r="V557" i="1" s="1"/>
  <c r="V558" i="1" a="1"/>
  <c r="V558" i="1" s="1"/>
  <c r="V559" i="1" a="1"/>
  <c r="V559" i="1" s="1"/>
  <c r="V560" i="1" a="1"/>
  <c r="V560" i="1" s="1"/>
  <c r="V561" i="1" a="1"/>
  <c r="V561" i="1" s="1"/>
  <c r="V562" i="1" a="1"/>
  <c r="V562" i="1" s="1"/>
  <c r="V563" i="1" a="1"/>
  <c r="V563" i="1" s="1"/>
  <c r="V564" i="1" a="1"/>
  <c r="V564" i="1" s="1"/>
  <c r="V565" i="1" a="1"/>
  <c r="V565" i="1" s="1"/>
  <c r="V566" i="1" a="1"/>
  <c r="V566" i="1" s="1"/>
  <c r="V567" i="1" a="1"/>
  <c r="V567" i="1" s="1"/>
  <c r="V568" i="1" a="1"/>
  <c r="V568" i="1" s="1"/>
  <c r="V569" i="1" a="1"/>
  <c r="V569" i="1" s="1"/>
  <c r="V570" i="1" a="1"/>
  <c r="V570" i="1" s="1"/>
  <c r="V571" i="1" a="1"/>
  <c r="V571" i="1" s="1"/>
  <c r="V572" i="1" a="1"/>
  <c r="V572" i="1" s="1"/>
  <c r="V573" i="1" a="1"/>
  <c r="V573" i="1" s="1"/>
  <c r="V574" i="1" a="1"/>
  <c r="V574" i="1" s="1"/>
  <c r="V575" i="1" a="1"/>
  <c r="V575" i="1" s="1"/>
  <c r="V576" i="1" a="1"/>
  <c r="V576" i="1" s="1"/>
  <c r="V577" i="1" a="1"/>
  <c r="V577" i="1" s="1"/>
  <c r="V578" i="1" a="1"/>
  <c r="V578" i="1" s="1"/>
  <c r="V579" i="1" a="1"/>
  <c r="V579" i="1" s="1"/>
  <c r="V580" i="1" a="1"/>
  <c r="V580" i="1" s="1"/>
  <c r="V581" i="1" a="1"/>
  <c r="V581" i="1" s="1"/>
  <c r="V582" i="1" a="1"/>
  <c r="V582" i="1" s="1"/>
  <c r="V583" i="1" a="1"/>
  <c r="V583" i="1" s="1"/>
  <c r="V584" i="1" a="1"/>
  <c r="V584" i="1" s="1"/>
  <c r="V585" i="1" a="1"/>
  <c r="V585" i="1" s="1"/>
  <c r="V586" i="1" a="1"/>
  <c r="V586" i="1" s="1"/>
  <c r="V587" i="1" a="1"/>
  <c r="V587" i="1" s="1"/>
  <c r="V588" i="1" a="1"/>
  <c r="V588" i="1" s="1"/>
  <c r="V589" i="1" a="1"/>
  <c r="V589" i="1" s="1"/>
  <c r="V590" i="1" a="1"/>
  <c r="V590" i="1" s="1"/>
  <c r="V591" i="1" a="1"/>
  <c r="V591" i="1" s="1"/>
  <c r="V592" i="1" a="1"/>
  <c r="V592" i="1" s="1"/>
  <c r="V593" i="1" a="1"/>
  <c r="V593" i="1" s="1"/>
  <c r="V594" i="1" a="1"/>
  <c r="V594" i="1" s="1"/>
  <c r="V595" i="1" a="1"/>
  <c r="V595" i="1" s="1"/>
  <c r="V596" i="1" a="1"/>
  <c r="V596" i="1" s="1"/>
  <c r="V597" i="1" a="1"/>
  <c r="V597" i="1" s="1"/>
  <c r="V598" i="1" a="1"/>
  <c r="V598" i="1" s="1"/>
  <c r="V599" i="1" a="1"/>
  <c r="V599" i="1" s="1"/>
  <c r="V600" i="1" a="1"/>
  <c r="V600" i="1" s="1"/>
  <c r="V601" i="1" a="1"/>
  <c r="V601" i="1" s="1"/>
  <c r="V602" i="1" a="1"/>
  <c r="V602" i="1" s="1"/>
  <c r="V603" i="1" a="1"/>
  <c r="V603" i="1" s="1"/>
  <c r="V604" i="1" a="1"/>
  <c r="V604" i="1" s="1"/>
  <c r="V605" i="1" a="1"/>
  <c r="V605" i="1" s="1"/>
  <c r="V606" i="1" a="1"/>
  <c r="V606" i="1" s="1"/>
  <c r="V607" i="1" a="1"/>
  <c r="V607" i="1" s="1"/>
  <c r="V608" i="1" a="1"/>
  <c r="V608" i="1" s="1"/>
  <c r="V609" i="1" a="1"/>
  <c r="V609" i="1" s="1"/>
  <c r="V610" i="1" a="1"/>
  <c r="V610" i="1" s="1"/>
  <c r="V611" i="1" a="1"/>
  <c r="V611" i="1" s="1"/>
  <c r="V612" i="1" a="1"/>
  <c r="V612" i="1" s="1"/>
  <c r="V613" i="1" a="1"/>
  <c r="V613" i="1" s="1"/>
  <c r="V614" i="1" a="1"/>
  <c r="V614" i="1" s="1"/>
  <c r="V615" i="1" a="1"/>
  <c r="V615" i="1" s="1"/>
  <c r="V616" i="1" a="1"/>
  <c r="V616" i="1" s="1"/>
  <c r="V617" i="1" a="1"/>
  <c r="V617" i="1" s="1"/>
  <c r="V618" i="1" a="1"/>
  <c r="V618" i="1" s="1"/>
  <c r="V619" i="1" a="1"/>
  <c r="V619" i="1" s="1"/>
  <c r="V620" i="1" a="1"/>
  <c r="V620" i="1" s="1"/>
  <c r="V621" i="1" a="1"/>
  <c r="V621" i="1" s="1"/>
  <c r="V622" i="1" a="1"/>
  <c r="V622" i="1" s="1"/>
  <c r="V623" i="1" a="1"/>
  <c r="V623" i="1" s="1"/>
  <c r="V624" i="1" a="1"/>
  <c r="V624" i="1" s="1"/>
  <c r="V625" i="1" a="1"/>
  <c r="V625" i="1" s="1"/>
  <c r="V626" i="1" a="1"/>
  <c r="V626" i="1" s="1"/>
  <c r="V627" i="1" a="1"/>
  <c r="V627" i="1" s="1"/>
  <c r="V628" i="1" a="1"/>
  <c r="V628" i="1" s="1"/>
  <c r="V629" i="1" a="1"/>
  <c r="V629" i="1" s="1"/>
  <c r="V630" i="1" a="1"/>
  <c r="V630" i="1" s="1"/>
  <c r="V631" i="1" a="1"/>
  <c r="V631" i="1" s="1"/>
  <c r="V632" i="1" a="1"/>
  <c r="V632" i="1" s="1"/>
  <c r="V633" i="1" a="1"/>
  <c r="V633" i="1" s="1"/>
  <c r="V634" i="1" a="1"/>
  <c r="V634" i="1" s="1"/>
  <c r="V635" i="1" a="1"/>
  <c r="V635" i="1" s="1"/>
  <c r="V636" i="1" a="1"/>
  <c r="V636" i="1" s="1"/>
  <c r="V637" i="1" a="1"/>
  <c r="V637" i="1" s="1"/>
  <c r="V638" i="1" a="1"/>
  <c r="V638" i="1" s="1"/>
  <c r="V639" i="1" a="1"/>
  <c r="V639" i="1" s="1"/>
  <c r="V640" i="1" a="1"/>
  <c r="V640" i="1" s="1"/>
  <c r="V641" i="1" a="1"/>
  <c r="V641" i="1" s="1"/>
  <c r="V642" i="1" a="1"/>
  <c r="V642" i="1" s="1"/>
  <c r="V643" i="1" a="1"/>
  <c r="V643" i="1" s="1"/>
  <c r="V644" i="1" a="1"/>
  <c r="V644" i="1" s="1"/>
  <c r="V645" i="1" a="1"/>
  <c r="V645" i="1" s="1"/>
  <c r="V646" i="1" a="1"/>
  <c r="V646" i="1" s="1"/>
  <c r="V647" i="1" a="1"/>
  <c r="V647" i="1" s="1"/>
  <c r="V648" i="1" a="1"/>
  <c r="V648" i="1" s="1"/>
  <c r="V649" i="1" a="1"/>
  <c r="V649" i="1" s="1"/>
  <c r="V650" i="1" a="1"/>
  <c r="V650" i="1" s="1"/>
  <c r="V651" i="1" a="1"/>
  <c r="V651" i="1" s="1"/>
  <c r="V652" i="1" a="1"/>
  <c r="V652" i="1" s="1"/>
  <c r="V653" i="1" a="1"/>
  <c r="V653" i="1" s="1"/>
  <c r="V654" i="1" a="1"/>
  <c r="V654" i="1" s="1"/>
  <c r="V655" i="1" a="1"/>
  <c r="V655" i="1" s="1"/>
  <c r="V656" i="1" a="1"/>
  <c r="V656" i="1" s="1"/>
  <c r="V657" i="1" a="1"/>
  <c r="V657" i="1" s="1"/>
  <c r="V658" i="1" a="1"/>
  <c r="V658" i="1" s="1"/>
  <c r="V659" i="1" a="1"/>
  <c r="V659" i="1" s="1"/>
  <c r="V660" i="1" a="1"/>
  <c r="V660" i="1" s="1"/>
  <c r="V661" i="1" a="1"/>
  <c r="V661" i="1" s="1"/>
  <c r="V662" i="1" a="1"/>
  <c r="V662" i="1" s="1"/>
  <c r="V663" i="1" a="1"/>
  <c r="V663" i="1" s="1"/>
  <c r="V664" i="1" a="1"/>
  <c r="V664" i="1" s="1"/>
  <c r="V665" i="1" a="1"/>
  <c r="V665" i="1" s="1"/>
  <c r="V666" i="1" a="1"/>
  <c r="V666" i="1" s="1"/>
  <c r="V667" i="1" a="1"/>
  <c r="V667" i="1" s="1"/>
  <c r="V668" i="1" a="1"/>
  <c r="V668" i="1" s="1"/>
  <c r="V669" i="1" a="1"/>
  <c r="V669" i="1" s="1"/>
  <c r="V670" i="1" a="1"/>
  <c r="V670" i="1" s="1"/>
  <c r="V671" i="1" a="1"/>
  <c r="V671" i="1" s="1"/>
  <c r="V672" i="1" a="1"/>
  <c r="V672" i="1" s="1"/>
  <c r="V673" i="1" a="1"/>
  <c r="V673" i="1" s="1"/>
  <c r="V674" i="1" a="1"/>
  <c r="V674" i="1" s="1"/>
  <c r="V675" i="1" a="1"/>
  <c r="V675" i="1" s="1"/>
  <c r="V676" i="1" a="1"/>
  <c r="V676" i="1" s="1"/>
  <c r="V677" i="1" a="1"/>
  <c r="V677" i="1" s="1"/>
  <c r="V678" i="1" a="1"/>
  <c r="V678" i="1" s="1"/>
  <c r="V679" i="1" a="1"/>
  <c r="V679" i="1" s="1"/>
  <c r="V680" i="1" a="1"/>
  <c r="V680" i="1" s="1"/>
  <c r="V681" i="1" a="1"/>
  <c r="V681" i="1" s="1"/>
  <c r="V682" i="1" a="1"/>
  <c r="V682" i="1" s="1"/>
  <c r="V683" i="1" a="1"/>
  <c r="V683" i="1" s="1"/>
  <c r="V684" i="1" a="1"/>
  <c r="V684" i="1" s="1"/>
  <c r="V685" i="1" a="1"/>
  <c r="V685" i="1" s="1"/>
  <c r="V686" i="1" a="1"/>
  <c r="V686" i="1" s="1"/>
  <c r="V687" i="1" a="1"/>
  <c r="V687" i="1" s="1"/>
  <c r="V688" i="1" a="1"/>
  <c r="V688" i="1" s="1"/>
  <c r="V689" i="1" a="1"/>
  <c r="V689" i="1" s="1"/>
  <c r="V690" i="1" a="1"/>
  <c r="V690" i="1" s="1"/>
  <c r="V691" i="1" a="1"/>
  <c r="V691" i="1" s="1"/>
  <c r="V692" i="1" a="1"/>
  <c r="V692" i="1" s="1"/>
  <c r="V693" i="1" a="1"/>
  <c r="V693" i="1" s="1"/>
  <c r="V694" i="1" a="1"/>
  <c r="V694" i="1" s="1"/>
  <c r="V695" i="1" a="1"/>
  <c r="V695" i="1" s="1"/>
  <c r="V696" i="1" a="1"/>
  <c r="V696" i="1" s="1"/>
  <c r="V697" i="1" a="1"/>
  <c r="V697" i="1" s="1"/>
  <c r="V698" i="1" a="1"/>
  <c r="V698" i="1" s="1"/>
  <c r="V699" i="1" a="1"/>
  <c r="V699" i="1" s="1"/>
  <c r="V700" i="1" a="1"/>
  <c r="V700" i="1" s="1"/>
  <c r="V701" i="1" a="1"/>
  <c r="V701" i="1" s="1"/>
  <c r="V702" i="1" a="1"/>
  <c r="V702" i="1" s="1"/>
  <c r="V703" i="1" a="1"/>
  <c r="V703" i="1" s="1"/>
  <c r="V704" i="1" a="1"/>
  <c r="V704" i="1" s="1"/>
  <c r="V705" i="1" a="1"/>
  <c r="V705" i="1" s="1"/>
  <c r="V706" i="1" a="1"/>
  <c r="V706" i="1" s="1"/>
  <c r="V707" i="1" a="1"/>
  <c r="V707" i="1" s="1"/>
  <c r="V708" i="1" a="1"/>
  <c r="V708" i="1" s="1"/>
  <c r="V709" i="1" a="1"/>
  <c r="V709" i="1" s="1"/>
  <c r="V710" i="1" a="1"/>
  <c r="V710" i="1" s="1"/>
  <c r="V711" i="1" a="1"/>
  <c r="V711" i="1" s="1"/>
  <c r="V712" i="1" a="1"/>
  <c r="V712" i="1" s="1"/>
  <c r="V713" i="1" a="1"/>
  <c r="V713" i="1" s="1"/>
  <c r="V714" i="1" a="1"/>
  <c r="V714" i="1" s="1"/>
  <c r="V715" i="1" a="1"/>
  <c r="V715" i="1" s="1"/>
  <c r="V716" i="1" a="1"/>
  <c r="V716" i="1" s="1"/>
  <c r="V717" i="1" a="1"/>
  <c r="V717" i="1" s="1"/>
  <c r="V718" i="1" a="1"/>
  <c r="V718" i="1" s="1"/>
  <c r="V719" i="1" a="1"/>
  <c r="V719" i="1" s="1"/>
  <c r="V720" i="1" a="1"/>
  <c r="V720" i="1" s="1"/>
  <c r="V721" i="1" a="1"/>
  <c r="V721" i="1" s="1"/>
  <c r="V722" i="1" a="1"/>
  <c r="V722" i="1" s="1"/>
  <c r="V723" i="1" a="1"/>
  <c r="V723" i="1" s="1"/>
  <c r="V724" i="1" a="1"/>
  <c r="V724" i="1" s="1"/>
  <c r="V725" i="1" a="1"/>
  <c r="V725" i="1" s="1"/>
  <c r="V726" i="1" a="1"/>
  <c r="V726" i="1" s="1"/>
  <c r="V727" i="1" a="1"/>
  <c r="V727" i="1" s="1"/>
  <c r="V728" i="1" a="1"/>
  <c r="V728" i="1" s="1"/>
  <c r="V729" i="1" a="1"/>
  <c r="V729" i="1" s="1"/>
  <c r="V730" i="1" a="1"/>
  <c r="V730" i="1" s="1"/>
  <c r="V731" i="1" a="1"/>
  <c r="V731" i="1" s="1"/>
  <c r="V732" i="1" a="1"/>
  <c r="V732" i="1" s="1"/>
  <c r="V733" i="1" a="1"/>
  <c r="V733" i="1" s="1"/>
  <c r="V734" i="1" a="1"/>
  <c r="V734" i="1" s="1"/>
  <c r="V735" i="1" a="1"/>
  <c r="V735" i="1" s="1"/>
  <c r="V736" i="1" a="1"/>
  <c r="V736" i="1" s="1"/>
  <c r="V737" i="1" a="1"/>
  <c r="V737" i="1" s="1"/>
  <c r="V738" i="1" a="1"/>
  <c r="V738" i="1" s="1"/>
  <c r="V739" i="1" a="1"/>
  <c r="V739" i="1" s="1"/>
  <c r="V740" i="1" a="1"/>
  <c r="V740" i="1" s="1"/>
  <c r="V741" i="1" a="1"/>
  <c r="V741" i="1" s="1"/>
  <c r="V742" i="1" a="1"/>
  <c r="V742" i="1" s="1"/>
  <c r="V743" i="1" a="1"/>
  <c r="V743" i="1" s="1"/>
  <c r="V744" i="1" a="1"/>
  <c r="V744" i="1" s="1"/>
  <c r="V745" i="1" a="1"/>
  <c r="V745" i="1" s="1"/>
  <c r="V746" i="1" a="1"/>
  <c r="V746" i="1" s="1"/>
  <c r="V747" i="1" a="1"/>
  <c r="V747" i="1" s="1"/>
  <c r="V748" i="1" a="1"/>
  <c r="V748" i="1" s="1"/>
  <c r="V749" i="1" a="1"/>
  <c r="V749" i="1" s="1"/>
  <c r="V750" i="1" a="1"/>
  <c r="V750" i="1" s="1"/>
  <c r="V751" i="1" a="1"/>
  <c r="V751" i="1" s="1"/>
  <c r="V752" i="1" a="1"/>
  <c r="V752" i="1" s="1"/>
  <c r="V753" i="1" a="1"/>
  <c r="V753" i="1" s="1"/>
  <c r="V754" i="1" a="1"/>
  <c r="V754" i="1" s="1"/>
  <c r="V755" i="1" a="1"/>
  <c r="V755" i="1" s="1"/>
  <c r="V756" i="1" a="1"/>
  <c r="V756" i="1" s="1"/>
  <c r="V757" i="1" a="1"/>
  <c r="V757" i="1" s="1"/>
  <c r="V758" i="1" a="1"/>
  <c r="V758" i="1" s="1"/>
  <c r="V759" i="1" a="1"/>
  <c r="V759" i="1" s="1"/>
  <c r="V760" i="1" a="1"/>
  <c r="V760" i="1" s="1"/>
  <c r="V761" i="1" a="1"/>
  <c r="V761" i="1" s="1"/>
  <c r="V762" i="1" a="1"/>
  <c r="V762" i="1" s="1"/>
  <c r="V763" i="1" a="1"/>
  <c r="V763" i="1" s="1"/>
  <c r="V764" i="1" a="1"/>
  <c r="V764" i="1" s="1"/>
  <c r="V765" i="1" a="1"/>
  <c r="V765" i="1" s="1"/>
  <c r="V766" i="1" a="1"/>
  <c r="V766" i="1" s="1"/>
  <c r="V767" i="1" a="1"/>
  <c r="V767" i="1" s="1"/>
  <c r="V768" i="1" a="1"/>
  <c r="V768" i="1" s="1"/>
  <c r="V769" i="1" a="1"/>
  <c r="V769" i="1" s="1"/>
  <c r="V770" i="1" a="1"/>
  <c r="V770" i="1" s="1"/>
  <c r="V771" i="1" a="1"/>
  <c r="V771" i="1" s="1"/>
  <c r="V772" i="1" a="1"/>
  <c r="V772" i="1" s="1"/>
  <c r="V773" i="1" a="1"/>
  <c r="V773" i="1" s="1"/>
  <c r="V774" i="1" a="1"/>
  <c r="V774" i="1" s="1"/>
  <c r="V775" i="1" a="1"/>
  <c r="V775" i="1" s="1"/>
  <c r="V776" i="1" a="1"/>
  <c r="V776" i="1" s="1"/>
  <c r="V777" i="1" a="1"/>
  <c r="V777" i="1" s="1"/>
  <c r="V778" i="1" a="1"/>
  <c r="V778" i="1" s="1"/>
  <c r="V779" i="1" a="1"/>
  <c r="V779" i="1" s="1"/>
  <c r="V780" i="1" a="1"/>
  <c r="V780" i="1" s="1"/>
  <c r="V781" i="1" a="1"/>
  <c r="V781" i="1" s="1"/>
  <c r="V782" i="1" a="1"/>
  <c r="V782" i="1" s="1"/>
  <c r="V783" i="1" a="1"/>
  <c r="V783" i="1" s="1"/>
  <c r="V784" i="1" a="1"/>
  <c r="V784" i="1" s="1"/>
  <c r="V785" i="1" a="1"/>
  <c r="V785" i="1" s="1"/>
  <c r="V786" i="1" a="1"/>
  <c r="V786" i="1" s="1"/>
  <c r="V787" i="1" a="1"/>
  <c r="V787" i="1" s="1"/>
  <c r="V788" i="1" a="1"/>
  <c r="V788" i="1" s="1"/>
  <c r="V789" i="1" a="1"/>
  <c r="V789" i="1" s="1"/>
  <c r="V790" i="1" a="1"/>
  <c r="V790" i="1" s="1"/>
  <c r="V791" i="1" a="1"/>
  <c r="V791" i="1" s="1"/>
  <c r="V792" i="1" a="1"/>
  <c r="V792" i="1" s="1"/>
  <c r="V793" i="1" a="1"/>
  <c r="V793" i="1" s="1"/>
  <c r="V794" i="1" a="1"/>
  <c r="V794" i="1" s="1"/>
  <c r="V795" i="1" a="1"/>
  <c r="V795" i="1" s="1"/>
  <c r="V796" i="1" a="1"/>
  <c r="V796" i="1" s="1"/>
  <c r="V797" i="1" a="1"/>
  <c r="V797" i="1" s="1"/>
  <c r="V798" i="1" a="1"/>
  <c r="V798" i="1" s="1"/>
  <c r="V799" i="1" a="1"/>
  <c r="V799" i="1" s="1"/>
  <c r="V800" i="1" a="1"/>
  <c r="V800" i="1" s="1"/>
  <c r="V801" i="1" a="1"/>
  <c r="V801" i="1" s="1"/>
  <c r="V802" i="1" a="1"/>
  <c r="V802" i="1" s="1"/>
  <c r="V803" i="1" a="1"/>
  <c r="V803" i="1" s="1"/>
  <c r="V804" i="1" a="1"/>
  <c r="V804" i="1" s="1"/>
  <c r="V805" i="1" a="1"/>
  <c r="V805" i="1" s="1"/>
  <c r="V806" i="1" a="1"/>
  <c r="V806" i="1" s="1"/>
  <c r="V807" i="1" a="1"/>
  <c r="V807" i="1" s="1"/>
  <c r="V808" i="1" a="1"/>
  <c r="V808" i="1" s="1"/>
  <c r="V809" i="1" a="1"/>
  <c r="V809" i="1" s="1"/>
  <c r="V810" i="1" a="1"/>
  <c r="V810" i="1" s="1"/>
  <c r="V811" i="1" a="1"/>
  <c r="V811" i="1" s="1"/>
  <c r="V812" i="1" a="1"/>
  <c r="V812" i="1" s="1"/>
  <c r="V813" i="1" a="1"/>
  <c r="V813" i="1" s="1"/>
  <c r="V814" i="1" a="1"/>
  <c r="V814" i="1" s="1"/>
  <c r="V815" i="1" a="1"/>
  <c r="V815" i="1" s="1"/>
  <c r="V816" i="1" a="1"/>
  <c r="V816" i="1" s="1"/>
  <c r="V817" i="1" a="1"/>
  <c r="V817" i="1" s="1"/>
  <c r="V818" i="1" a="1"/>
  <c r="V818" i="1" s="1"/>
  <c r="V819" i="1" a="1"/>
  <c r="V819" i="1" s="1"/>
  <c r="V820" i="1" a="1"/>
  <c r="V820" i="1" s="1"/>
  <c r="V821" i="1" a="1"/>
  <c r="V821" i="1" s="1"/>
  <c r="V822" i="1" a="1"/>
  <c r="V822" i="1" s="1"/>
  <c r="V823" i="1" a="1"/>
  <c r="V823" i="1" s="1"/>
  <c r="V824" i="1" a="1"/>
  <c r="V824" i="1" s="1"/>
  <c r="V825" i="1" a="1"/>
  <c r="V825" i="1" s="1"/>
  <c r="V826" i="1" a="1"/>
  <c r="V826" i="1" s="1"/>
  <c r="V827" i="1" a="1"/>
  <c r="V827" i="1" s="1"/>
  <c r="V828" i="1" a="1"/>
  <c r="V828" i="1" s="1"/>
  <c r="V829" i="1" a="1"/>
  <c r="V829" i="1" s="1"/>
  <c r="V830" i="1" a="1"/>
  <c r="V830" i="1" s="1"/>
  <c r="V831" i="1" a="1"/>
  <c r="V831" i="1" s="1"/>
  <c r="V832" i="1" a="1"/>
  <c r="V832" i="1" s="1"/>
  <c r="V833" i="1" a="1"/>
  <c r="V833" i="1" s="1"/>
  <c r="V834" i="1" a="1"/>
  <c r="V834" i="1" s="1"/>
  <c r="V835" i="1" a="1"/>
  <c r="V835" i="1" s="1"/>
  <c r="V836" i="1" a="1"/>
  <c r="V836" i="1" s="1"/>
  <c r="V837" i="1" a="1"/>
  <c r="V837" i="1" s="1"/>
  <c r="V838" i="1" a="1"/>
  <c r="V838" i="1" s="1"/>
  <c r="V839" i="1" a="1"/>
  <c r="V839" i="1" s="1"/>
  <c r="V840" i="1" a="1"/>
  <c r="V840" i="1" s="1"/>
  <c r="V841" i="1" a="1"/>
  <c r="V841" i="1" s="1"/>
  <c r="V842" i="1" a="1"/>
  <c r="V842" i="1" s="1"/>
  <c r="V843" i="1" a="1"/>
  <c r="V843" i="1" s="1"/>
  <c r="V844" i="1" a="1"/>
  <c r="V844" i="1" s="1"/>
  <c r="V845" i="1" a="1"/>
  <c r="V845" i="1" s="1"/>
  <c r="V846" i="1" a="1"/>
  <c r="V846" i="1" s="1"/>
  <c r="V847" i="1" a="1"/>
  <c r="V847" i="1" s="1"/>
  <c r="V848" i="1" a="1"/>
  <c r="V848" i="1" s="1"/>
  <c r="V849" i="1" a="1"/>
  <c r="V849" i="1" s="1"/>
  <c r="V850" i="1" a="1"/>
  <c r="V850" i="1" s="1"/>
  <c r="V851" i="1" a="1"/>
  <c r="V851" i="1" s="1"/>
  <c r="V852" i="1" a="1"/>
  <c r="V852" i="1" s="1"/>
  <c r="V853" i="1" a="1"/>
  <c r="V853" i="1" s="1"/>
  <c r="V854" i="1" a="1"/>
  <c r="V854" i="1" s="1"/>
  <c r="V855" i="1" a="1"/>
  <c r="V855" i="1" s="1"/>
  <c r="V856" i="1" a="1"/>
  <c r="V856" i="1" s="1"/>
  <c r="V857" i="1" a="1"/>
  <c r="V857" i="1" s="1"/>
  <c r="V858" i="1" a="1"/>
  <c r="V858" i="1" s="1"/>
  <c r="V859" i="1" a="1"/>
  <c r="V859" i="1" s="1"/>
  <c r="V860" i="1" a="1"/>
  <c r="V860" i="1" s="1"/>
  <c r="V861" i="1" a="1"/>
  <c r="V861" i="1" s="1"/>
  <c r="V862" i="1" a="1"/>
  <c r="V862" i="1" s="1"/>
  <c r="V863" i="1" a="1"/>
  <c r="V863" i="1" s="1"/>
  <c r="V864" i="1" a="1"/>
  <c r="V864" i="1" s="1"/>
  <c r="V865" i="1" a="1"/>
  <c r="V865" i="1" s="1"/>
  <c r="V866" i="1" a="1"/>
  <c r="V866" i="1" s="1"/>
  <c r="V867" i="1" a="1"/>
  <c r="V867" i="1" s="1"/>
  <c r="V868" i="1" a="1"/>
  <c r="V868" i="1" s="1"/>
  <c r="V869" i="1" a="1"/>
  <c r="V869" i="1" s="1"/>
  <c r="V870" i="1" a="1"/>
  <c r="V870" i="1" s="1"/>
  <c r="V871" i="1" a="1"/>
  <c r="V871" i="1" s="1"/>
  <c r="V872" i="1" a="1"/>
  <c r="V872" i="1" s="1"/>
  <c r="V873" i="1" a="1"/>
  <c r="V873" i="1" s="1"/>
  <c r="V874" i="1" a="1"/>
  <c r="V874" i="1" s="1"/>
  <c r="V875" i="1" a="1"/>
  <c r="V875" i="1" s="1"/>
  <c r="V876" i="1" a="1"/>
  <c r="V876" i="1" s="1"/>
  <c r="V877" i="1" a="1"/>
  <c r="V877" i="1" s="1"/>
  <c r="V878" i="1" a="1"/>
  <c r="V878" i="1" s="1"/>
  <c r="V879" i="1" a="1"/>
  <c r="V879" i="1" s="1"/>
  <c r="V880" i="1" a="1"/>
  <c r="V880" i="1" s="1"/>
  <c r="V881" i="1" a="1"/>
  <c r="V881" i="1" s="1"/>
  <c r="V882" i="1" a="1"/>
  <c r="V882" i="1" s="1"/>
  <c r="V883" i="1" a="1"/>
  <c r="V883" i="1" s="1"/>
  <c r="V884" i="1" a="1"/>
  <c r="V884" i="1" s="1"/>
  <c r="V885" i="1" a="1"/>
  <c r="V885" i="1" s="1"/>
  <c r="V886" i="1" a="1"/>
  <c r="V886" i="1" s="1"/>
  <c r="V887" i="1" a="1"/>
  <c r="V887" i="1" s="1"/>
  <c r="V888" i="1" a="1"/>
  <c r="V888" i="1" s="1"/>
  <c r="V889" i="1" a="1"/>
  <c r="V889" i="1" s="1"/>
  <c r="V890" i="1" a="1"/>
  <c r="V890" i="1" s="1"/>
  <c r="V891" i="1" a="1"/>
  <c r="V891" i="1" s="1"/>
  <c r="V892" i="1" a="1"/>
  <c r="V892" i="1" s="1"/>
  <c r="V893" i="1" a="1"/>
  <c r="V893" i="1" s="1"/>
  <c r="V894" i="1" a="1"/>
  <c r="V894" i="1" s="1"/>
  <c r="V895" i="1" a="1"/>
  <c r="V895" i="1" s="1"/>
  <c r="V896" i="1" a="1"/>
  <c r="V896" i="1" s="1"/>
  <c r="V897" i="1" a="1"/>
  <c r="V897" i="1" s="1"/>
  <c r="V898" i="1" a="1"/>
  <c r="V898" i="1" s="1"/>
  <c r="V899" i="1" a="1"/>
  <c r="V899" i="1" s="1"/>
  <c r="V900" i="1" a="1"/>
  <c r="V900" i="1" s="1"/>
  <c r="V901" i="1" a="1"/>
  <c r="V901" i="1" s="1"/>
  <c r="V902" i="1" a="1"/>
  <c r="V902" i="1" s="1"/>
  <c r="V903" i="1" a="1"/>
  <c r="V903" i="1" s="1"/>
  <c r="V904" i="1" a="1"/>
  <c r="V904" i="1" s="1"/>
  <c r="V905" i="1" a="1"/>
  <c r="V905" i="1" s="1"/>
  <c r="V906" i="1" a="1"/>
  <c r="V906" i="1" s="1"/>
  <c r="V907" i="1" a="1"/>
  <c r="V907" i="1" s="1"/>
  <c r="V908" i="1" a="1"/>
  <c r="V908" i="1" s="1"/>
  <c r="V909" i="1" a="1"/>
  <c r="V909" i="1" s="1"/>
  <c r="V910" i="1" a="1"/>
  <c r="V910" i="1" s="1"/>
  <c r="V911" i="1" a="1"/>
  <c r="V911" i="1" s="1"/>
  <c r="V912" i="1" a="1"/>
  <c r="V912" i="1" s="1"/>
  <c r="V913" i="1" a="1"/>
  <c r="V913" i="1" s="1"/>
  <c r="V914" i="1" a="1"/>
  <c r="V914" i="1" s="1"/>
  <c r="V915" i="1" a="1"/>
  <c r="V915" i="1" s="1"/>
  <c r="V916" i="1" a="1"/>
  <c r="V916" i="1" s="1"/>
  <c r="V917" i="1" a="1"/>
  <c r="V917" i="1" s="1"/>
  <c r="V918" i="1" a="1"/>
  <c r="V918" i="1" s="1"/>
  <c r="V919" i="1" a="1"/>
  <c r="V919" i="1" s="1"/>
  <c r="V920" i="1" a="1"/>
  <c r="V920" i="1" s="1"/>
  <c r="V921" i="1" a="1"/>
  <c r="V921" i="1" s="1"/>
  <c r="V922" i="1" a="1"/>
  <c r="V922" i="1" s="1"/>
  <c r="V923" i="1" a="1"/>
  <c r="V923" i="1" s="1"/>
  <c r="V924" i="1" a="1"/>
  <c r="V924" i="1" s="1"/>
  <c r="V925" i="1" a="1"/>
  <c r="V925" i="1" s="1"/>
  <c r="V926" i="1" a="1"/>
  <c r="V926" i="1" s="1"/>
  <c r="V927" i="1" a="1"/>
  <c r="V927" i="1" s="1"/>
  <c r="V928" i="1" a="1"/>
  <c r="V928" i="1" s="1"/>
  <c r="V929" i="1" a="1"/>
  <c r="V929" i="1" s="1"/>
  <c r="V930" i="1" a="1"/>
  <c r="V930" i="1" s="1"/>
  <c r="V931" i="1" a="1"/>
  <c r="V931" i="1" s="1"/>
  <c r="V932" i="1" a="1"/>
  <c r="V932" i="1" s="1"/>
  <c r="V933" i="1" a="1"/>
  <c r="V933" i="1" s="1"/>
  <c r="V934" i="1" a="1"/>
  <c r="V934" i="1" s="1"/>
  <c r="V935" i="1" a="1"/>
  <c r="V935" i="1" s="1"/>
  <c r="V936" i="1" a="1"/>
  <c r="V936" i="1" s="1"/>
  <c r="V937" i="1" a="1"/>
  <c r="V937" i="1" s="1"/>
  <c r="V938" i="1" a="1"/>
  <c r="V938" i="1" s="1"/>
  <c r="V939" i="1" a="1"/>
  <c r="V939" i="1" s="1"/>
  <c r="V940" i="1" a="1"/>
  <c r="V940" i="1" s="1"/>
  <c r="V941" i="1" a="1"/>
  <c r="V941" i="1" s="1"/>
  <c r="V942" i="1" a="1"/>
  <c r="V942" i="1" s="1"/>
  <c r="V943" i="1" a="1"/>
  <c r="V943" i="1" s="1"/>
  <c r="V944" i="1" a="1"/>
  <c r="V944" i="1" s="1"/>
  <c r="V945" i="1" a="1"/>
  <c r="V945" i="1" s="1"/>
  <c r="V946" i="1" a="1"/>
  <c r="V946" i="1" s="1"/>
  <c r="V947" i="1" a="1"/>
  <c r="V947" i="1" s="1"/>
  <c r="V948" i="1" a="1"/>
  <c r="V948" i="1" s="1"/>
  <c r="V949" i="1" a="1"/>
  <c r="V949" i="1" s="1"/>
  <c r="V950" i="1" a="1"/>
  <c r="V950" i="1" s="1"/>
  <c r="V951" i="1" a="1"/>
  <c r="V951" i="1" s="1"/>
  <c r="V952" i="1" a="1"/>
  <c r="V952" i="1" s="1"/>
  <c r="V953" i="1" a="1"/>
  <c r="V953" i="1" s="1"/>
  <c r="V954" i="1" a="1"/>
  <c r="V954" i="1" s="1"/>
  <c r="V955" i="1" a="1"/>
  <c r="V955" i="1" s="1"/>
  <c r="V956" i="1" a="1"/>
  <c r="V956" i="1" s="1"/>
  <c r="V957" i="1" a="1"/>
  <c r="V957" i="1" s="1"/>
  <c r="V958" i="1" a="1"/>
  <c r="V958" i="1" s="1"/>
  <c r="V959" i="1" a="1"/>
  <c r="V959" i="1" s="1"/>
  <c r="V960" i="1" a="1"/>
  <c r="V960" i="1" s="1"/>
  <c r="V961" i="1" a="1"/>
  <c r="V961" i="1" s="1"/>
  <c r="V962" i="1" a="1"/>
  <c r="V962" i="1" s="1"/>
  <c r="V963" i="1" a="1"/>
  <c r="V963" i="1" s="1"/>
  <c r="V964" i="1" a="1"/>
  <c r="V964" i="1" s="1"/>
  <c r="V965" i="1" a="1"/>
  <c r="V965" i="1" s="1"/>
  <c r="V966" i="1" a="1"/>
  <c r="V966" i="1" s="1"/>
  <c r="V967" i="1" a="1"/>
  <c r="V967" i="1" s="1"/>
  <c r="V968" i="1" a="1"/>
  <c r="V968" i="1" s="1"/>
  <c r="V969" i="1" a="1"/>
  <c r="V969" i="1" s="1"/>
  <c r="V970" i="1" a="1"/>
  <c r="V970" i="1" s="1"/>
  <c r="V971" i="1" a="1"/>
  <c r="V971" i="1" s="1"/>
  <c r="V972" i="1" a="1"/>
  <c r="V972" i="1" s="1"/>
  <c r="V973" i="1" a="1"/>
  <c r="V973" i="1" s="1"/>
  <c r="V974" i="1" a="1"/>
  <c r="V974" i="1" s="1"/>
  <c r="V975" i="1" a="1"/>
  <c r="V975" i="1" s="1"/>
  <c r="V976" i="1" a="1"/>
  <c r="V976" i="1" s="1"/>
  <c r="V977" i="1" a="1"/>
  <c r="V977" i="1" s="1"/>
  <c r="V978" i="1" a="1"/>
  <c r="V978" i="1" s="1"/>
  <c r="V979" i="1" a="1"/>
  <c r="V979" i="1" s="1"/>
  <c r="V980" i="1" a="1"/>
  <c r="V980" i="1" s="1"/>
  <c r="V981" i="1" a="1"/>
  <c r="V981" i="1" s="1"/>
  <c r="V982" i="1" a="1"/>
  <c r="V982" i="1" s="1"/>
  <c r="V983" i="1" a="1"/>
  <c r="V983" i="1" s="1"/>
  <c r="V984" i="1" a="1"/>
  <c r="V984" i="1" s="1"/>
  <c r="V985" i="1" a="1"/>
  <c r="V985" i="1" s="1"/>
  <c r="V986" i="1" a="1"/>
  <c r="V986" i="1" s="1"/>
  <c r="V987" i="1" a="1"/>
  <c r="V987" i="1" s="1"/>
  <c r="V988" i="1" a="1"/>
  <c r="V988" i="1" s="1"/>
  <c r="V989" i="1" a="1"/>
  <c r="V989" i="1" s="1"/>
  <c r="V990" i="1" a="1"/>
  <c r="V990" i="1" s="1"/>
  <c r="V991" i="1" a="1"/>
  <c r="V991" i="1" s="1"/>
  <c r="V992" i="1" a="1"/>
  <c r="V992" i="1" s="1"/>
  <c r="V993" i="1" a="1"/>
  <c r="V993" i="1" s="1"/>
  <c r="V994" i="1" a="1"/>
  <c r="V994" i="1" s="1"/>
  <c r="V995" i="1" a="1"/>
  <c r="V995" i="1" s="1"/>
  <c r="V996" i="1" a="1"/>
  <c r="V996" i="1" s="1"/>
  <c r="V997" i="1" a="1"/>
  <c r="V997" i="1" s="1"/>
  <c r="V998" i="1" a="1"/>
  <c r="V998" i="1" s="1"/>
  <c r="V999" i="1" a="1"/>
  <c r="V999" i="1" s="1"/>
  <c r="V1000" i="1" a="1"/>
  <c r="V1000" i="1" s="1"/>
  <c r="V1001" i="1" a="1"/>
  <c r="V1001" i="1" s="1"/>
  <c r="V1002" i="1" a="1"/>
  <c r="V1002" i="1" s="1"/>
  <c r="V1003" i="1" a="1"/>
  <c r="V1003" i="1" s="1"/>
  <c r="V1004" i="1" a="1"/>
  <c r="V1004" i="1" s="1"/>
  <c r="V1005" i="1" a="1"/>
  <c r="V1005" i="1" s="1"/>
  <c r="V1006" i="1" a="1"/>
  <c r="V1006" i="1" s="1"/>
  <c r="V1007" i="1" a="1"/>
  <c r="V1007" i="1" s="1"/>
  <c r="V1008" i="1" a="1"/>
  <c r="V1008" i="1" s="1"/>
  <c r="V1009" i="1" a="1"/>
  <c r="V1009" i="1" s="1"/>
  <c r="V1010" i="1" a="1"/>
  <c r="V1010" i="1" s="1"/>
  <c r="V1011" i="1" a="1"/>
  <c r="V1011" i="1" s="1"/>
  <c r="V1012" i="1" a="1"/>
  <c r="V1012" i="1" s="1"/>
  <c r="V1013" i="1" a="1"/>
  <c r="V1013" i="1" s="1"/>
  <c r="V1014" i="1" a="1"/>
  <c r="V1014" i="1" s="1"/>
  <c r="V1015" i="1" a="1"/>
  <c r="V1015" i="1" s="1"/>
  <c r="V1016" i="1" a="1"/>
  <c r="V1016" i="1" s="1"/>
  <c r="V1017" i="1" a="1"/>
  <c r="V1017" i="1" s="1"/>
  <c r="V1018" i="1" a="1"/>
  <c r="V1018" i="1" s="1"/>
  <c r="V1019" i="1" a="1"/>
  <c r="V1019" i="1" s="1"/>
  <c r="V1020" i="1" a="1"/>
  <c r="V1020" i="1" s="1"/>
  <c r="V1021" i="1" a="1"/>
  <c r="V1021" i="1" s="1"/>
  <c r="V1022" i="1" a="1"/>
  <c r="V1022" i="1" s="1"/>
  <c r="V1023" i="1" a="1"/>
  <c r="V1023" i="1" s="1"/>
  <c r="V1024" i="1" a="1"/>
  <c r="V1024" i="1" s="1"/>
  <c r="V1025" i="1" a="1"/>
  <c r="V1025" i="1" s="1"/>
  <c r="V1026" i="1" a="1"/>
  <c r="V1026" i="1" s="1"/>
  <c r="V1027" i="1" a="1"/>
  <c r="V1027" i="1" s="1"/>
  <c r="V1028" i="1" a="1"/>
  <c r="V1028" i="1" s="1"/>
  <c r="V1029" i="1" a="1"/>
  <c r="V1029" i="1" s="1"/>
  <c r="V1030" i="1" a="1"/>
  <c r="V1030" i="1" s="1"/>
  <c r="V1031" i="1" a="1"/>
  <c r="V1031" i="1" s="1"/>
  <c r="V1032" i="1" a="1"/>
  <c r="V1032" i="1" s="1"/>
  <c r="V1033" i="1" a="1"/>
  <c r="V1033" i="1" s="1"/>
  <c r="V1034" i="1" a="1"/>
  <c r="V1034" i="1" s="1"/>
  <c r="V1035" i="1" a="1"/>
  <c r="V1035" i="1" s="1"/>
  <c r="V1036" i="1" a="1"/>
  <c r="V1036" i="1" s="1"/>
  <c r="V1037" i="1" a="1"/>
  <c r="V1037" i="1" s="1"/>
  <c r="V1038" i="1" a="1"/>
  <c r="V1038" i="1" s="1"/>
  <c r="V1039" i="1" a="1"/>
  <c r="V1039" i="1" s="1"/>
  <c r="V1040" i="1" a="1"/>
  <c r="V1040" i="1" s="1"/>
  <c r="V1041" i="1" a="1"/>
  <c r="V1041" i="1" s="1"/>
  <c r="V1042" i="1" a="1"/>
  <c r="V1042" i="1" s="1"/>
  <c r="V1043" i="1" a="1"/>
  <c r="V1043" i="1" s="1"/>
  <c r="V1044" i="1" a="1"/>
  <c r="V1044" i="1" s="1"/>
  <c r="V1045" i="1" a="1"/>
  <c r="V1045" i="1" s="1"/>
  <c r="V1046" i="1" a="1"/>
  <c r="V1046" i="1" s="1"/>
  <c r="V1047" i="1" a="1"/>
  <c r="V1047" i="1" s="1"/>
  <c r="V1048" i="1" a="1"/>
  <c r="V1048" i="1" s="1"/>
  <c r="V1049" i="1" a="1"/>
  <c r="V1049" i="1" s="1"/>
  <c r="V1050" i="1" a="1"/>
  <c r="V1050" i="1" s="1"/>
  <c r="V1051" i="1" a="1"/>
  <c r="V1051" i="1" s="1"/>
  <c r="V1052" i="1" a="1"/>
  <c r="V1052" i="1" s="1"/>
  <c r="V1053" i="1" a="1"/>
  <c r="V1053" i="1" s="1"/>
  <c r="V1054" i="1" a="1"/>
  <c r="V1054" i="1" s="1"/>
  <c r="V1055" i="1" a="1"/>
  <c r="V1055" i="1" s="1"/>
  <c r="V1056" i="1" a="1"/>
  <c r="V1056" i="1" s="1"/>
  <c r="V1057" i="1" a="1"/>
  <c r="V1057" i="1" s="1"/>
  <c r="V1058" i="1" a="1"/>
  <c r="V1058" i="1" s="1"/>
  <c r="V1059" i="1" a="1"/>
  <c r="V1059" i="1" s="1"/>
  <c r="V1060" i="1" a="1"/>
  <c r="V1060" i="1" s="1"/>
  <c r="V1061" i="1" a="1"/>
  <c r="V1061" i="1" s="1"/>
  <c r="V1062" i="1" a="1"/>
  <c r="V1062" i="1" s="1"/>
  <c r="V1063" i="1" a="1"/>
  <c r="V1063" i="1" s="1"/>
  <c r="V1064" i="1" a="1"/>
  <c r="V1064" i="1" s="1"/>
  <c r="V1065" i="1" a="1"/>
  <c r="V1065" i="1" s="1"/>
  <c r="V1066" i="1" a="1"/>
  <c r="V1066" i="1" s="1"/>
  <c r="V1067" i="1" a="1"/>
  <c r="V1067" i="1" s="1"/>
  <c r="V1068" i="1" a="1"/>
  <c r="V1068" i="1" s="1"/>
  <c r="V1069" i="1" a="1"/>
  <c r="V1069" i="1" s="1"/>
  <c r="V1070" i="1" a="1"/>
  <c r="V1070" i="1" s="1"/>
  <c r="V1071" i="1" a="1"/>
  <c r="V1071" i="1" s="1"/>
  <c r="V1072" i="1" a="1"/>
  <c r="V1072" i="1" s="1"/>
  <c r="V1073" i="1" a="1"/>
  <c r="V1073" i="1" s="1"/>
  <c r="V1074" i="1" a="1"/>
  <c r="V1074" i="1" s="1"/>
  <c r="V1075" i="1" a="1"/>
  <c r="V1075" i="1" s="1"/>
  <c r="V1076" i="1" a="1"/>
  <c r="V1076" i="1" s="1"/>
  <c r="V1077" i="1" a="1"/>
  <c r="V1077" i="1" s="1"/>
  <c r="V1078" i="1" a="1"/>
  <c r="V1078" i="1" s="1"/>
  <c r="V1079" i="1" a="1"/>
  <c r="V1079" i="1" s="1"/>
  <c r="V1080" i="1" a="1"/>
  <c r="V1080" i="1" s="1"/>
  <c r="V1081" i="1" a="1"/>
  <c r="V1081" i="1" s="1"/>
  <c r="V1082" i="1" a="1"/>
  <c r="V1082" i="1" s="1"/>
  <c r="V1083" i="1" a="1"/>
  <c r="V1083" i="1" s="1"/>
  <c r="V1084" i="1" a="1"/>
  <c r="V1084" i="1" s="1"/>
  <c r="V1085" i="1" a="1"/>
  <c r="V1085" i="1" s="1"/>
  <c r="V1086" i="1" a="1"/>
  <c r="V1086" i="1" s="1"/>
  <c r="V1087" i="1" a="1"/>
  <c r="V1087" i="1" s="1"/>
  <c r="V1088" i="1" a="1"/>
  <c r="V1088" i="1" s="1"/>
  <c r="V1089" i="1" a="1"/>
  <c r="V1089" i="1" s="1"/>
  <c r="V1090" i="1" a="1"/>
  <c r="V1090" i="1" s="1"/>
  <c r="V1091" i="1" a="1"/>
  <c r="V1091" i="1" s="1"/>
  <c r="V1092" i="1" a="1"/>
  <c r="V1092" i="1" s="1"/>
  <c r="V1093" i="1" a="1"/>
  <c r="V1093" i="1" s="1"/>
  <c r="V1094" i="1" a="1"/>
  <c r="V1094" i="1" s="1"/>
  <c r="V1095" i="1" a="1"/>
  <c r="V1095" i="1" s="1"/>
  <c r="V1096" i="1" a="1"/>
  <c r="V1096" i="1" s="1"/>
  <c r="V1097" i="1" a="1"/>
  <c r="V1097" i="1" s="1"/>
  <c r="V1098" i="1" a="1"/>
  <c r="V1098" i="1" s="1"/>
  <c r="V1099" i="1" a="1"/>
  <c r="V1099" i="1" s="1"/>
  <c r="V1100" i="1" a="1"/>
  <c r="V1100" i="1" s="1"/>
  <c r="V1101" i="1" a="1"/>
  <c r="V1101" i="1" s="1"/>
  <c r="V1102" i="1" a="1"/>
  <c r="V1102" i="1" s="1"/>
  <c r="V1103" i="1" a="1"/>
  <c r="V1103" i="1" s="1"/>
  <c r="V1104" i="1" a="1"/>
  <c r="V1104" i="1" s="1"/>
  <c r="V1105" i="1" a="1"/>
  <c r="V1105" i="1" s="1"/>
  <c r="V1106" i="1" a="1"/>
  <c r="V1106" i="1" s="1"/>
  <c r="V1107" i="1" a="1"/>
  <c r="V1107" i="1" s="1"/>
  <c r="V1108" i="1" a="1"/>
  <c r="V1108" i="1" s="1"/>
  <c r="V1109" i="1" a="1"/>
  <c r="V1109" i="1" s="1"/>
  <c r="V1110" i="1" a="1"/>
  <c r="V1110" i="1" s="1"/>
  <c r="V1111" i="1" a="1"/>
  <c r="V1111" i="1" s="1"/>
  <c r="V1112" i="1" a="1"/>
  <c r="V1112" i="1" s="1"/>
  <c r="V1113" i="1" a="1"/>
  <c r="V1113" i="1" s="1"/>
  <c r="V1114" i="1" a="1"/>
  <c r="V1114" i="1" s="1"/>
  <c r="V1115" i="1" a="1"/>
  <c r="V1115" i="1" s="1"/>
  <c r="V1116" i="1" a="1"/>
  <c r="V1116" i="1" s="1"/>
  <c r="V1117" i="1" a="1"/>
  <c r="V1117" i="1" s="1"/>
  <c r="V1118" i="1" a="1"/>
  <c r="V1118" i="1" s="1"/>
  <c r="V1119" i="1" a="1"/>
  <c r="V1119" i="1" s="1"/>
  <c r="V1120" i="1" a="1"/>
  <c r="V1120" i="1" s="1"/>
  <c r="V1121" i="1" a="1"/>
  <c r="V1121" i="1" s="1"/>
  <c r="V1122" i="1" a="1"/>
  <c r="V1122" i="1" s="1"/>
  <c r="V1123" i="1" a="1"/>
  <c r="V1123" i="1" s="1"/>
  <c r="V1124" i="1" a="1"/>
  <c r="V1124" i="1" s="1"/>
  <c r="V1125" i="1" a="1"/>
  <c r="V1125" i="1" s="1"/>
  <c r="V1126" i="1" a="1"/>
  <c r="V1126" i="1" s="1"/>
  <c r="V1127" i="1" a="1"/>
  <c r="V1127" i="1" s="1"/>
  <c r="V1128" i="1" a="1"/>
  <c r="V1128" i="1" s="1"/>
  <c r="V1129" i="1" a="1"/>
  <c r="V1129" i="1" s="1"/>
  <c r="V1130" i="1" a="1"/>
  <c r="V1130" i="1" s="1"/>
  <c r="V1131" i="1" a="1"/>
  <c r="V1131" i="1" s="1"/>
  <c r="V1132" i="1" a="1"/>
  <c r="V1132" i="1" s="1"/>
  <c r="V1133" i="1" a="1"/>
  <c r="V1133" i="1" s="1"/>
  <c r="V1134" i="1" a="1"/>
  <c r="V1134" i="1" s="1"/>
  <c r="V1135" i="1" a="1"/>
  <c r="V1135" i="1" s="1"/>
  <c r="V1136" i="1" a="1"/>
  <c r="V1136" i="1" s="1"/>
  <c r="V1137" i="1" a="1"/>
  <c r="V1137" i="1" s="1"/>
  <c r="V1138" i="1" a="1"/>
  <c r="V1138" i="1" s="1"/>
  <c r="V1139" i="1" a="1"/>
  <c r="V1139" i="1" s="1"/>
  <c r="V1140" i="1" a="1"/>
  <c r="V1140" i="1" s="1"/>
  <c r="V1141" i="1" a="1"/>
  <c r="V1141" i="1" s="1"/>
  <c r="V1142" i="1" a="1"/>
  <c r="V1142" i="1" s="1"/>
  <c r="V1143" i="1" a="1"/>
  <c r="V1143" i="1" s="1"/>
  <c r="V1144" i="1" a="1"/>
  <c r="V1144" i="1" s="1"/>
  <c r="V1145" i="1" a="1"/>
  <c r="V1145" i="1" s="1"/>
  <c r="V1146" i="1" a="1"/>
  <c r="V1146" i="1" s="1"/>
  <c r="V1147" i="1" a="1"/>
  <c r="V1147" i="1" s="1"/>
  <c r="V1148" i="1" a="1"/>
  <c r="V1148" i="1" s="1"/>
  <c r="V1149" i="1" a="1"/>
  <c r="V1149" i="1" s="1"/>
  <c r="V1150" i="1" a="1"/>
  <c r="V1150" i="1" s="1"/>
  <c r="V1151" i="1" a="1"/>
  <c r="V1151" i="1" s="1"/>
  <c r="V1152" i="1" a="1"/>
  <c r="V1152" i="1" s="1"/>
  <c r="V1153" i="1" a="1"/>
  <c r="V1153" i="1" s="1"/>
  <c r="V1154" i="1" a="1"/>
  <c r="V1154" i="1" s="1"/>
  <c r="V1155" i="1" a="1"/>
  <c r="V1155" i="1" s="1"/>
  <c r="V1156" i="1" a="1"/>
  <c r="V1156" i="1" s="1"/>
  <c r="V1157" i="1" a="1"/>
  <c r="V1157" i="1" s="1"/>
  <c r="V1158" i="1" a="1"/>
  <c r="V1158" i="1" s="1"/>
  <c r="V1159" i="1" a="1"/>
  <c r="V1159" i="1" s="1"/>
  <c r="V1160" i="1" a="1"/>
  <c r="V1160" i="1" s="1"/>
  <c r="V1161" i="1" a="1"/>
  <c r="V1161" i="1" s="1"/>
  <c r="V1162" i="1" a="1"/>
  <c r="V1162" i="1" s="1"/>
  <c r="V1163" i="1" a="1"/>
  <c r="V1163" i="1" s="1"/>
  <c r="V1164" i="1" a="1"/>
  <c r="V1164" i="1" s="1"/>
  <c r="V1165" i="1" a="1"/>
  <c r="V1165" i="1" s="1"/>
  <c r="V1166" i="1" a="1"/>
  <c r="V1166" i="1" s="1"/>
  <c r="V1167" i="1" a="1"/>
  <c r="V1167" i="1" s="1"/>
  <c r="V1168" i="1" a="1"/>
  <c r="V1168" i="1" s="1"/>
  <c r="V1169" i="1" a="1"/>
  <c r="V1169" i="1" s="1"/>
  <c r="V1170" i="1" a="1"/>
  <c r="V1170" i="1" s="1"/>
  <c r="V1171" i="1" a="1"/>
  <c r="V1171" i="1" s="1"/>
  <c r="V1172" i="1" a="1"/>
  <c r="V1172" i="1" s="1"/>
  <c r="V1173" i="1" a="1"/>
  <c r="V1173" i="1" s="1"/>
  <c r="V1174" i="1" a="1"/>
  <c r="V1174" i="1" s="1"/>
  <c r="V1175" i="1" a="1"/>
  <c r="V1175" i="1" s="1"/>
  <c r="V1176" i="1" a="1"/>
  <c r="V1176" i="1" s="1"/>
  <c r="V1177" i="1" a="1"/>
  <c r="V1177" i="1" s="1"/>
  <c r="V1178" i="1" a="1"/>
  <c r="V1178" i="1" s="1"/>
  <c r="V1179" i="1" a="1"/>
  <c r="V1179" i="1" s="1"/>
  <c r="V1180" i="1" a="1"/>
  <c r="V1180" i="1" s="1"/>
  <c r="V1181" i="1" a="1"/>
  <c r="V1181" i="1" s="1"/>
  <c r="V1182" i="1" a="1"/>
  <c r="V1182" i="1" s="1"/>
  <c r="V1183" i="1" a="1"/>
  <c r="V1183" i="1" s="1"/>
  <c r="V1184" i="1" a="1"/>
  <c r="V1184" i="1" s="1"/>
  <c r="V1185" i="1" a="1"/>
  <c r="V1185" i="1" s="1"/>
  <c r="V1186" i="1" a="1"/>
  <c r="V1186" i="1" s="1"/>
  <c r="V1187" i="1" a="1"/>
  <c r="V1187" i="1" s="1"/>
  <c r="V1188" i="1" a="1"/>
  <c r="V1188" i="1" s="1"/>
  <c r="V1189" i="1" a="1"/>
  <c r="V1189" i="1" s="1"/>
  <c r="V1190" i="1" a="1"/>
  <c r="V1190" i="1" s="1"/>
  <c r="V1191" i="1" a="1"/>
  <c r="V1191" i="1" s="1"/>
  <c r="V1192" i="1" a="1"/>
  <c r="V1192" i="1" s="1"/>
  <c r="V1193" i="1" a="1"/>
  <c r="V1193" i="1" s="1"/>
  <c r="V1194" i="1" a="1"/>
  <c r="V1194" i="1" s="1"/>
  <c r="V1195" i="1" a="1"/>
  <c r="V1195" i="1" s="1"/>
  <c r="V1196" i="1" a="1"/>
  <c r="V1196" i="1" s="1"/>
  <c r="V1197" i="1" a="1"/>
  <c r="V1197" i="1" s="1"/>
  <c r="V1198" i="1" a="1"/>
  <c r="V1198" i="1" s="1"/>
  <c r="V1199" i="1" a="1"/>
  <c r="V1199" i="1" s="1"/>
  <c r="V1200" i="1" a="1"/>
  <c r="V1200" i="1" s="1"/>
  <c r="V1201" i="1" a="1"/>
  <c r="V1201" i="1" s="1"/>
  <c r="V1202" i="1" a="1"/>
  <c r="V1202" i="1" s="1"/>
  <c r="V1203" i="1" a="1"/>
  <c r="V1203" i="1" s="1"/>
  <c r="V1204" i="1" a="1"/>
  <c r="V1204" i="1" s="1"/>
  <c r="V1205" i="1" a="1"/>
  <c r="V1205" i="1" s="1"/>
  <c r="V1206" i="1" a="1"/>
  <c r="V1206" i="1" s="1"/>
  <c r="V1207" i="1" a="1"/>
  <c r="V1207" i="1" s="1"/>
  <c r="V1208" i="1" a="1"/>
  <c r="V1208" i="1" s="1"/>
  <c r="V1209" i="1" a="1"/>
  <c r="V1209" i="1" s="1"/>
  <c r="V1210" i="1" a="1"/>
  <c r="V1210" i="1" s="1"/>
  <c r="V1211" i="1" a="1"/>
  <c r="V1211" i="1" s="1"/>
  <c r="V1212" i="1" a="1"/>
  <c r="V1212" i="1" s="1"/>
  <c r="V1213" i="1" a="1"/>
  <c r="V1213" i="1" s="1"/>
  <c r="V1214" i="1" a="1"/>
  <c r="V1214" i="1" s="1"/>
  <c r="V1215" i="1" a="1"/>
  <c r="V1215" i="1" s="1"/>
  <c r="V1216" i="1" a="1"/>
  <c r="V1216" i="1" s="1"/>
  <c r="V1217" i="1" a="1"/>
  <c r="V1217" i="1" s="1"/>
  <c r="V1218" i="1" a="1"/>
  <c r="V1218" i="1" s="1"/>
  <c r="V1219" i="1" a="1"/>
  <c r="V1219" i="1" s="1"/>
  <c r="V1220" i="1" a="1"/>
  <c r="V1220" i="1" s="1"/>
  <c r="V1221" i="1" a="1"/>
  <c r="V1221" i="1" s="1"/>
  <c r="V1222" i="1" a="1"/>
  <c r="V1222" i="1" s="1"/>
  <c r="V1223" i="1" a="1"/>
  <c r="V1223" i="1" s="1"/>
  <c r="V1224" i="1" a="1"/>
  <c r="V1224" i="1" s="1"/>
  <c r="V1225" i="1" a="1"/>
  <c r="V1225" i="1" s="1"/>
  <c r="V1226" i="1" a="1"/>
  <c r="V1226" i="1" s="1"/>
  <c r="V1227" i="1" a="1"/>
  <c r="V1227" i="1" s="1"/>
  <c r="V1228" i="1" a="1"/>
  <c r="V1228" i="1" s="1"/>
  <c r="V1229" i="1" a="1"/>
  <c r="V1229" i="1" s="1"/>
  <c r="V1230" i="1" a="1"/>
  <c r="V1230" i="1" s="1"/>
  <c r="V1231" i="1" a="1"/>
  <c r="V1231" i="1" s="1"/>
  <c r="V1232" i="1" a="1"/>
  <c r="V1232" i="1" s="1"/>
  <c r="V1233" i="1" a="1"/>
  <c r="V1233" i="1" s="1"/>
  <c r="V1234" i="1" a="1"/>
  <c r="V1234" i="1" s="1"/>
  <c r="V1235" i="1" a="1"/>
  <c r="V1235" i="1" s="1"/>
  <c r="V1236" i="1" a="1"/>
  <c r="V1236" i="1" s="1"/>
  <c r="V1237" i="1" a="1"/>
  <c r="V1237" i="1" s="1"/>
  <c r="V1238" i="1" a="1"/>
  <c r="V1238" i="1" s="1"/>
  <c r="V1239" i="1" a="1"/>
  <c r="V1239" i="1" s="1"/>
  <c r="V1240" i="1" a="1"/>
  <c r="V1240" i="1" s="1"/>
  <c r="V1241" i="1" a="1"/>
  <c r="V1241" i="1" s="1"/>
  <c r="V1242" i="1" a="1"/>
  <c r="V1242" i="1" s="1"/>
  <c r="V1243" i="1" a="1"/>
  <c r="V1243" i="1" s="1"/>
  <c r="V1244" i="1" a="1"/>
  <c r="V1244" i="1" s="1"/>
  <c r="V1245" i="1" a="1"/>
  <c r="V1245" i="1" s="1"/>
  <c r="V1246" i="1" a="1"/>
  <c r="V1246" i="1" s="1"/>
  <c r="V1247" i="1" a="1"/>
  <c r="V1247" i="1" s="1"/>
  <c r="V1248" i="1" a="1"/>
  <c r="V1248" i="1" s="1"/>
  <c r="V1249" i="1" a="1"/>
  <c r="V1249" i="1" s="1"/>
  <c r="V1250" i="1" a="1"/>
  <c r="V1250" i="1" s="1"/>
  <c r="V1251" i="1" a="1"/>
  <c r="V1251" i="1" s="1"/>
  <c r="V1252" i="1" a="1"/>
  <c r="V1252" i="1" s="1"/>
  <c r="V1253" i="1" a="1"/>
  <c r="V1253" i="1" s="1"/>
  <c r="V1254" i="1" a="1"/>
  <c r="V1254" i="1" s="1"/>
  <c r="V1255" i="1" a="1"/>
  <c r="V1255" i="1" s="1"/>
  <c r="V1256" i="1" a="1"/>
  <c r="V1256" i="1" s="1"/>
  <c r="V1257" i="1" a="1"/>
  <c r="V1257" i="1" s="1"/>
  <c r="V1258" i="1" a="1"/>
  <c r="V1258" i="1" s="1"/>
  <c r="V1259" i="1" a="1"/>
  <c r="V1259" i="1" s="1"/>
  <c r="V1260" i="1" a="1"/>
  <c r="V1260" i="1" s="1"/>
  <c r="V1261" i="1" a="1"/>
  <c r="V1261" i="1" s="1"/>
  <c r="V1262" i="1" a="1"/>
  <c r="V1262" i="1" s="1"/>
  <c r="V1263" i="1" a="1"/>
  <c r="V1263" i="1" s="1"/>
  <c r="V1264" i="1" a="1"/>
  <c r="V1264" i="1" s="1"/>
  <c r="V1265" i="1" a="1"/>
  <c r="V1265" i="1" s="1"/>
  <c r="V1266" i="1" a="1"/>
  <c r="V1266" i="1" s="1"/>
  <c r="V1267" i="1" a="1"/>
  <c r="V1267" i="1" s="1"/>
  <c r="V1268" i="1" a="1"/>
  <c r="V1268" i="1" s="1"/>
  <c r="V1269" i="1" a="1"/>
  <c r="V1269" i="1" s="1"/>
  <c r="V1270" i="1" a="1"/>
  <c r="V1270" i="1" s="1"/>
  <c r="V1271" i="1" a="1"/>
  <c r="V1271" i="1" s="1"/>
  <c r="V1272" i="1" a="1"/>
  <c r="V1272" i="1" s="1"/>
  <c r="V1273" i="1" a="1"/>
  <c r="V1273" i="1" s="1"/>
  <c r="V1274" i="1" a="1"/>
  <c r="V1274" i="1" s="1"/>
  <c r="V1275" i="1" a="1"/>
  <c r="V1275" i="1" s="1"/>
  <c r="V1276" i="1" a="1"/>
  <c r="V1276" i="1" s="1"/>
  <c r="V1277" i="1" a="1"/>
  <c r="V1277" i="1" s="1"/>
  <c r="V1278" i="1" a="1"/>
  <c r="V1278" i="1" s="1"/>
  <c r="V1279" i="1" a="1"/>
  <c r="V1279" i="1" s="1"/>
  <c r="V1280" i="1" a="1"/>
  <c r="V1280" i="1" s="1"/>
  <c r="V1281" i="1" a="1"/>
  <c r="V1281" i="1" s="1"/>
  <c r="V1282" i="1" a="1"/>
  <c r="V1282" i="1" s="1"/>
  <c r="V1283" i="1" a="1"/>
  <c r="V1283" i="1" s="1"/>
  <c r="V1284" i="1" a="1"/>
  <c r="V1284" i="1" s="1"/>
  <c r="V1285" i="1" a="1"/>
  <c r="V1285" i="1" s="1"/>
  <c r="V1286" i="1" a="1"/>
  <c r="V1286" i="1" s="1"/>
  <c r="V1287" i="1" a="1"/>
  <c r="V1287" i="1" s="1"/>
  <c r="V1288" i="1" a="1"/>
  <c r="V1288" i="1" s="1"/>
  <c r="V1289" i="1" a="1"/>
  <c r="V1289" i="1" s="1"/>
  <c r="V1290" i="1" a="1"/>
  <c r="V1290" i="1" s="1"/>
  <c r="V1291" i="1" a="1"/>
  <c r="V1291" i="1" s="1"/>
  <c r="V1292" i="1" a="1"/>
  <c r="V1292" i="1" s="1"/>
  <c r="V1293" i="1" a="1"/>
  <c r="V1293" i="1" s="1"/>
  <c r="V1294" i="1" a="1"/>
  <c r="V1294" i="1" s="1"/>
  <c r="V1295" i="1" a="1"/>
  <c r="V1295" i="1" s="1"/>
  <c r="V1296" i="1" a="1"/>
  <c r="V1296" i="1" s="1"/>
  <c r="V1297" i="1" a="1"/>
  <c r="V1297" i="1" s="1"/>
  <c r="V1298" i="1" a="1"/>
  <c r="V1298" i="1" s="1"/>
  <c r="V1299" i="1" a="1"/>
  <c r="V1299" i="1" s="1"/>
  <c r="V1300" i="1" a="1"/>
  <c r="V1300" i="1" s="1"/>
  <c r="V1301" i="1" a="1"/>
  <c r="V1301" i="1" s="1"/>
  <c r="V1302" i="1" a="1"/>
  <c r="V1302" i="1" s="1"/>
  <c r="V1303" i="1" a="1"/>
  <c r="V1303" i="1" s="1"/>
  <c r="V1304" i="1" a="1"/>
  <c r="V1304" i="1" s="1"/>
  <c r="V1305" i="1" a="1"/>
  <c r="V1305" i="1" s="1"/>
  <c r="V1306" i="1" a="1"/>
  <c r="V1306" i="1" s="1"/>
  <c r="V1307" i="1" a="1"/>
  <c r="V1307" i="1" s="1"/>
  <c r="V1308" i="1" a="1"/>
  <c r="V1308" i="1" s="1"/>
  <c r="V1309" i="1" a="1"/>
  <c r="V1309" i="1" s="1"/>
  <c r="V1310" i="1" a="1"/>
  <c r="V1310" i="1" s="1"/>
  <c r="V1311" i="1" a="1"/>
  <c r="V1311" i="1" s="1"/>
  <c r="V1312" i="1" a="1"/>
  <c r="V1312" i="1" s="1"/>
  <c r="V1313" i="1" a="1"/>
  <c r="V1313" i="1" s="1"/>
  <c r="V1314" i="1" a="1"/>
  <c r="V1314" i="1" s="1"/>
  <c r="V1315" i="1" a="1"/>
  <c r="V1315" i="1" s="1"/>
  <c r="V1316" i="1" a="1"/>
  <c r="V1316" i="1" s="1"/>
  <c r="V1317" i="1" a="1"/>
  <c r="V1317" i="1" s="1"/>
  <c r="V1318" i="1" a="1"/>
  <c r="V1318" i="1" s="1"/>
  <c r="V1319" i="1" a="1"/>
  <c r="V1319" i="1" s="1"/>
  <c r="V1320" i="1" a="1"/>
  <c r="V1320" i="1" s="1"/>
  <c r="V1321" i="1" a="1"/>
  <c r="V1321" i="1" s="1"/>
  <c r="V1322" i="1" a="1"/>
  <c r="V1322" i="1" s="1"/>
  <c r="V1323" i="1" a="1"/>
  <c r="V1323" i="1" s="1"/>
  <c r="V1324" i="1" a="1"/>
  <c r="V1324" i="1"/>
  <c r="V1325" i="1" a="1"/>
  <c r="V1325" i="1" s="1"/>
  <c r="V1326" i="1" a="1"/>
  <c r="V1326" i="1" s="1"/>
  <c r="V1327" i="1" a="1"/>
  <c r="V1327" i="1" s="1"/>
  <c r="V1328" i="1" a="1"/>
  <c r="V1328" i="1" s="1"/>
  <c r="V1329" i="1" a="1"/>
  <c r="V1329" i="1" s="1"/>
  <c r="V1330" i="1" a="1"/>
  <c r="V1330" i="1" s="1"/>
  <c r="V1331" i="1" a="1"/>
  <c r="V1331" i="1" s="1"/>
  <c r="V1332" i="1" a="1"/>
  <c r="V1332" i="1" s="1"/>
  <c r="V1333" i="1" a="1"/>
  <c r="V1333" i="1" s="1"/>
  <c r="V1334" i="1" a="1"/>
  <c r="V1334" i="1" s="1"/>
  <c r="V1335" i="1" a="1"/>
  <c r="V1335" i="1" s="1"/>
  <c r="V1336" i="1" a="1"/>
  <c r="V1336" i="1" s="1"/>
  <c r="V1337" i="1" a="1"/>
  <c r="V1337" i="1" s="1"/>
  <c r="V1338" i="1" a="1"/>
  <c r="V1338" i="1" s="1"/>
  <c r="V1339" i="1" a="1"/>
  <c r="V1339" i="1" s="1"/>
  <c r="V1340" i="1" a="1"/>
  <c r="V1340" i="1" s="1"/>
  <c r="V1341" i="1" a="1"/>
  <c r="V1341" i="1" s="1"/>
  <c r="V1342" i="1" a="1"/>
  <c r="V1342" i="1" s="1"/>
  <c r="V1343" i="1" a="1"/>
  <c r="V1343" i="1" s="1"/>
  <c r="V1344" i="1" a="1"/>
  <c r="V1344" i="1" s="1"/>
  <c r="V1345" i="1" a="1"/>
  <c r="V1345" i="1" s="1"/>
  <c r="V1346" i="1" a="1"/>
  <c r="V1346" i="1" s="1"/>
  <c r="V1347" i="1" a="1"/>
  <c r="V1347" i="1" s="1"/>
  <c r="V1348" i="1" a="1"/>
  <c r="V1348" i="1" s="1"/>
  <c r="V1349" i="1" a="1"/>
  <c r="V1349" i="1" s="1"/>
  <c r="V1350" i="1" a="1"/>
  <c r="V1350" i="1" s="1"/>
  <c r="V1351" i="1" a="1"/>
  <c r="V1351" i="1" s="1"/>
  <c r="V1352" i="1" a="1"/>
  <c r="V1352" i="1" s="1"/>
  <c r="V1353" i="1" a="1"/>
  <c r="V1353" i="1" s="1"/>
  <c r="V1354" i="1" a="1"/>
  <c r="V1354" i="1" s="1"/>
  <c r="V1355" i="1" a="1"/>
  <c r="V1355" i="1" s="1"/>
  <c r="V1356" i="1" a="1"/>
  <c r="V1356" i="1" s="1"/>
  <c r="V1357" i="1" a="1"/>
  <c r="V1357" i="1" s="1"/>
  <c r="V1358" i="1" a="1"/>
  <c r="V1358" i="1" s="1"/>
  <c r="V1359" i="1" a="1"/>
  <c r="V1359" i="1" s="1"/>
  <c r="V1360" i="1" a="1"/>
  <c r="V1360" i="1" s="1"/>
  <c r="V1361" i="1" a="1"/>
  <c r="V1361" i="1" s="1"/>
  <c r="V1362" i="1" a="1"/>
  <c r="V1362" i="1" s="1"/>
  <c r="V1363" i="1" a="1"/>
  <c r="V1363" i="1" s="1"/>
  <c r="V1364" i="1" a="1"/>
  <c r="V1364" i="1" s="1"/>
  <c r="V1365" i="1" a="1"/>
  <c r="V1365" i="1" s="1"/>
  <c r="V1366" i="1" a="1"/>
  <c r="V1366" i="1" s="1"/>
  <c r="V1367" i="1" a="1"/>
  <c r="V1367" i="1" s="1"/>
  <c r="V1368" i="1" a="1"/>
  <c r="V1368" i="1" s="1"/>
  <c r="V1369" i="1" a="1"/>
  <c r="V1369" i="1" s="1"/>
  <c r="V1370" i="1" a="1"/>
  <c r="V1370" i="1" s="1"/>
  <c r="V1371" i="1" a="1"/>
  <c r="V1371" i="1" s="1"/>
  <c r="V1372" i="1" a="1"/>
  <c r="V1372" i="1" s="1"/>
  <c r="V1373" i="1" a="1"/>
  <c r="V1373" i="1" s="1"/>
  <c r="V1374" i="1" a="1"/>
  <c r="V1374" i="1" s="1"/>
  <c r="V1375" i="1" a="1"/>
  <c r="V1375" i="1" s="1"/>
  <c r="V1376" i="1" a="1"/>
  <c r="V1376" i="1" s="1"/>
  <c r="V1377" i="1" a="1"/>
  <c r="V1377" i="1" s="1"/>
  <c r="V1378" i="1" a="1"/>
  <c r="V1378" i="1" s="1"/>
  <c r="V1379" i="1" a="1"/>
  <c r="V1379" i="1" s="1"/>
  <c r="V1380" i="1" a="1"/>
  <c r="V1380" i="1" s="1"/>
  <c r="V1381" i="1" a="1"/>
  <c r="V1381" i="1" s="1"/>
  <c r="V1382" i="1" a="1"/>
  <c r="V1382" i="1" s="1"/>
  <c r="V1383" i="1" a="1"/>
  <c r="V1383" i="1" s="1"/>
  <c r="V1384" i="1" a="1"/>
  <c r="V1384" i="1" s="1"/>
  <c r="V1385" i="1" a="1"/>
  <c r="V1385" i="1" s="1"/>
  <c r="V1386" i="1" a="1"/>
  <c r="V1386" i="1" s="1"/>
  <c r="V1387" i="1" a="1"/>
  <c r="V1387" i="1" s="1"/>
  <c r="V1388" i="1" a="1"/>
  <c r="V1388" i="1" s="1"/>
  <c r="V1389" i="1" a="1"/>
  <c r="V1389" i="1" s="1"/>
  <c r="V1390" i="1" a="1"/>
  <c r="V1390" i="1" s="1"/>
  <c r="V1391" i="1" a="1"/>
  <c r="V1391" i="1" s="1"/>
  <c r="V1392" i="1" a="1"/>
  <c r="V1392" i="1" s="1"/>
  <c r="V1393" i="1" a="1"/>
  <c r="V1393" i="1" s="1"/>
  <c r="V1394" i="1" a="1"/>
  <c r="V1394" i="1" s="1"/>
  <c r="V1395" i="1" a="1"/>
  <c r="V1395" i="1" s="1"/>
  <c r="V1396" i="1" a="1"/>
  <c r="V1396" i="1" s="1"/>
  <c r="V1397" i="1" a="1"/>
  <c r="V1397" i="1" s="1"/>
  <c r="V1398" i="1" a="1"/>
  <c r="V1398" i="1" s="1"/>
  <c r="V1399" i="1" a="1"/>
  <c r="V1399" i="1" s="1"/>
  <c r="V1400" i="1" a="1"/>
  <c r="V1400" i="1" s="1"/>
  <c r="V1401" i="1" a="1"/>
  <c r="V1401" i="1" s="1"/>
  <c r="V1402" i="1" a="1"/>
  <c r="V1402" i="1" s="1"/>
  <c r="V1403" i="1" a="1"/>
  <c r="V1403" i="1" s="1"/>
  <c r="V1404" i="1" a="1"/>
  <c r="V1404" i="1" s="1"/>
  <c r="V1405" i="1" a="1"/>
  <c r="V1405" i="1" s="1"/>
  <c r="V1406" i="1" a="1"/>
  <c r="V1406" i="1" s="1"/>
  <c r="V1407" i="1" a="1"/>
  <c r="V1407" i="1" s="1"/>
  <c r="V1408" i="1" a="1"/>
  <c r="V1408" i="1" s="1"/>
  <c r="V1409" i="1" a="1"/>
  <c r="V1409" i="1" s="1"/>
  <c r="V1410" i="1" a="1"/>
  <c r="V1410" i="1" s="1"/>
  <c r="V1411" i="1" a="1"/>
  <c r="V1411" i="1" s="1"/>
  <c r="V1412" i="1" a="1"/>
  <c r="V1412" i="1" s="1"/>
  <c r="V1413" i="1" a="1"/>
  <c r="V1413" i="1" s="1"/>
  <c r="V1414" i="1" a="1"/>
  <c r="V1414" i="1" s="1"/>
  <c r="V1415" i="1" a="1"/>
  <c r="V1415" i="1" s="1"/>
  <c r="V1416" i="1" a="1"/>
  <c r="V1416" i="1" s="1"/>
  <c r="V1417" i="1" a="1"/>
  <c r="V1417" i="1" s="1"/>
  <c r="V1418" i="1" a="1"/>
  <c r="V1418" i="1" s="1"/>
  <c r="V1419" i="1" a="1"/>
  <c r="V1419" i="1" s="1"/>
  <c r="V1420" i="1" a="1"/>
  <c r="V1420" i="1" s="1"/>
  <c r="V1421" i="1" a="1"/>
  <c r="V1421" i="1" s="1"/>
  <c r="V1422" i="1" a="1"/>
  <c r="V1422" i="1" s="1"/>
  <c r="V1423" i="1" a="1"/>
  <c r="V1423" i="1" s="1"/>
  <c r="V1424" i="1" a="1"/>
  <c r="V1424" i="1" s="1"/>
  <c r="V1425" i="1" a="1"/>
  <c r="V1425" i="1" s="1"/>
  <c r="V1426" i="1" a="1"/>
  <c r="V1426" i="1" s="1"/>
  <c r="V1427" i="1" a="1"/>
  <c r="V1427" i="1" s="1"/>
  <c r="V1428" i="1" a="1"/>
  <c r="V1428" i="1" s="1"/>
  <c r="V1429" i="1" a="1"/>
  <c r="V1429" i="1" s="1"/>
  <c r="V1430" i="1" a="1"/>
  <c r="V1430" i="1" s="1"/>
  <c r="V1431" i="1" a="1"/>
  <c r="V1431" i="1" s="1"/>
  <c r="V1432" i="1" a="1"/>
  <c r="V1432" i="1" s="1"/>
  <c r="V1433" i="1" a="1"/>
  <c r="V1433" i="1" s="1"/>
  <c r="V1434" i="1" a="1"/>
  <c r="V1434" i="1" s="1"/>
  <c r="V1435" i="1" a="1"/>
  <c r="V1435" i="1" s="1"/>
  <c r="V1436" i="1" a="1"/>
  <c r="V1436" i="1" s="1"/>
  <c r="V1437" i="1" a="1"/>
  <c r="V1437" i="1" s="1"/>
  <c r="V1438" i="1" a="1"/>
  <c r="V1438" i="1" s="1"/>
  <c r="V1439" i="1" a="1"/>
  <c r="V1439" i="1" s="1"/>
  <c r="V1440" i="1" a="1"/>
  <c r="V1440" i="1" s="1"/>
  <c r="V1441" i="1" a="1"/>
  <c r="V1441" i="1" s="1"/>
  <c r="V1442" i="1" a="1"/>
  <c r="V1442" i="1" s="1"/>
  <c r="V1443" i="1" a="1"/>
  <c r="V1443" i="1" s="1"/>
  <c r="V1444" i="1" a="1"/>
  <c r="V1444" i="1" s="1"/>
  <c r="V1445" i="1" a="1"/>
  <c r="V1445" i="1" s="1"/>
  <c r="V1446" i="1" a="1"/>
  <c r="V1446" i="1" s="1"/>
  <c r="V1447" i="1" a="1"/>
  <c r="V1447" i="1" s="1"/>
  <c r="V1448" i="1" a="1"/>
  <c r="V1448" i="1" s="1"/>
  <c r="V1449" i="1" a="1"/>
  <c r="V1449" i="1" s="1"/>
  <c r="V1450" i="1" a="1"/>
  <c r="V1450" i="1" s="1"/>
  <c r="V1451" i="1" a="1"/>
  <c r="V1451" i="1" s="1"/>
  <c r="V1452" i="1" a="1"/>
  <c r="V1452" i="1" s="1"/>
  <c r="V1453" i="1" a="1"/>
  <c r="V1453" i="1" s="1"/>
  <c r="V1454" i="1" a="1"/>
  <c r="V1454" i="1" s="1"/>
  <c r="V1455" i="1" a="1"/>
  <c r="V1455" i="1" s="1"/>
  <c r="V1456" i="1" a="1"/>
  <c r="V1456" i="1" s="1"/>
  <c r="V1457" i="1" a="1"/>
  <c r="V1457" i="1" s="1"/>
  <c r="V1458" i="1" a="1"/>
  <c r="V1458" i="1" s="1"/>
  <c r="V1459" i="1" a="1"/>
  <c r="V1459" i="1" s="1"/>
  <c r="V1460" i="1" a="1"/>
  <c r="V1460" i="1" s="1"/>
  <c r="V1461" i="1" a="1"/>
  <c r="V1461" i="1" s="1"/>
  <c r="V1462" i="1" a="1"/>
  <c r="V1462" i="1" s="1"/>
  <c r="V1463" i="1" a="1"/>
  <c r="V1463" i="1" s="1"/>
  <c r="V1464" i="1" a="1"/>
  <c r="V1464" i="1" s="1"/>
  <c r="V1465" i="1" a="1"/>
  <c r="V1465" i="1" s="1"/>
  <c r="V1466" i="1" a="1"/>
  <c r="V1466" i="1" s="1"/>
  <c r="V1467" i="1" a="1"/>
  <c r="V1467" i="1" s="1"/>
  <c r="V1468" i="1" a="1"/>
  <c r="V1468" i="1" s="1"/>
  <c r="V1469" i="1" a="1"/>
  <c r="V1469" i="1" s="1"/>
  <c r="V1470" i="1" a="1"/>
  <c r="V1470" i="1" s="1"/>
  <c r="V1471" i="1" a="1"/>
  <c r="V1471" i="1" s="1"/>
  <c r="V1472" i="1" a="1"/>
  <c r="V1472" i="1" s="1"/>
  <c r="V1473" i="1" a="1"/>
  <c r="V1473" i="1" s="1"/>
  <c r="V1474" i="1" a="1"/>
  <c r="V1474" i="1" s="1"/>
  <c r="V1475" i="1" a="1"/>
  <c r="V1475" i="1" s="1"/>
  <c r="V1476" i="1" a="1"/>
  <c r="V1476" i="1" s="1"/>
  <c r="V1477" i="1" a="1"/>
  <c r="V1477" i="1" s="1"/>
  <c r="V1478" i="1" a="1"/>
  <c r="V1478" i="1" s="1"/>
  <c r="V1479" i="1" a="1"/>
  <c r="V1479" i="1" s="1"/>
  <c r="V1480" i="1" a="1"/>
  <c r="V1480" i="1" s="1"/>
  <c r="V1481" i="1" a="1"/>
  <c r="V1481" i="1" s="1"/>
  <c r="V1482" i="1" a="1"/>
  <c r="V1482" i="1" s="1"/>
  <c r="V1483" i="1" a="1"/>
  <c r="V1483" i="1" s="1"/>
  <c r="V1484" i="1" a="1"/>
  <c r="V1484" i="1" s="1"/>
  <c r="V1485" i="1" a="1"/>
  <c r="V1485" i="1" s="1"/>
  <c r="V1486" i="1" a="1"/>
  <c r="V1486" i="1" s="1"/>
  <c r="V1487" i="1" a="1"/>
  <c r="V1487" i="1" s="1"/>
  <c r="V1488" i="1" a="1"/>
  <c r="V1488" i="1" s="1"/>
  <c r="V1489" i="1" a="1"/>
  <c r="V1489" i="1" s="1"/>
  <c r="V1490" i="1" a="1"/>
  <c r="V1490" i="1" s="1"/>
  <c r="V1491" i="1" a="1"/>
  <c r="V1491" i="1" s="1"/>
  <c r="V1492" i="1" a="1"/>
  <c r="V1492" i="1" s="1"/>
  <c r="V1493" i="1" a="1"/>
  <c r="V1493" i="1" s="1"/>
  <c r="V1494" i="1" a="1"/>
  <c r="V1494" i="1" s="1"/>
  <c r="V1495" i="1" a="1"/>
  <c r="V1495" i="1" s="1"/>
  <c r="V1496" i="1" a="1"/>
  <c r="V1496" i="1" s="1"/>
  <c r="V1497" i="1" a="1"/>
  <c r="V1497" i="1" s="1"/>
  <c r="V1498" i="1" a="1"/>
  <c r="V1498" i="1" s="1"/>
  <c r="V1499" i="1" a="1"/>
  <c r="V1499" i="1" s="1"/>
  <c r="V1500" i="1" a="1"/>
  <c r="V1500" i="1" s="1"/>
  <c r="V1501" i="1" a="1"/>
  <c r="V1501" i="1" s="1"/>
  <c r="V1502" i="1" a="1"/>
  <c r="V1502" i="1" s="1"/>
  <c r="V1503" i="1" a="1"/>
  <c r="V1503" i="1" s="1"/>
  <c r="V1504" i="1" a="1"/>
  <c r="V1504" i="1" s="1"/>
  <c r="V1505" i="1" a="1"/>
  <c r="V1505" i="1" s="1"/>
  <c r="V1506" i="1" a="1"/>
  <c r="V1506" i="1" s="1"/>
  <c r="V1507" i="1" a="1"/>
  <c r="V1507" i="1" s="1"/>
  <c r="V1508" i="1" a="1"/>
  <c r="V1508" i="1" s="1"/>
  <c r="V1509" i="1" a="1"/>
  <c r="V1509" i="1" s="1"/>
  <c r="V1510" i="1" a="1"/>
  <c r="V1510" i="1" s="1"/>
  <c r="V1511" i="1" a="1"/>
  <c r="V1511" i="1" s="1"/>
  <c r="V1512" i="1" a="1"/>
  <c r="V1512" i="1" s="1"/>
  <c r="V1513" i="1" a="1"/>
  <c r="V1513" i="1" s="1"/>
  <c r="V1514" i="1" a="1"/>
  <c r="V1514" i="1" s="1"/>
  <c r="V1515" i="1" a="1"/>
  <c r="V1515" i="1" s="1"/>
  <c r="V1516" i="1" a="1"/>
  <c r="V1516" i="1" s="1"/>
  <c r="V1517" i="1" a="1"/>
  <c r="V1517" i="1" s="1"/>
  <c r="V1518" i="1" a="1"/>
  <c r="V1518" i="1" s="1"/>
  <c r="V1519" i="1" a="1"/>
  <c r="V1519" i="1" s="1"/>
  <c r="V1520" i="1" a="1"/>
  <c r="V1520" i="1" s="1"/>
  <c r="V1521" i="1" a="1"/>
  <c r="V1521" i="1" s="1"/>
  <c r="V1522" i="1" a="1"/>
  <c r="V1522" i="1" s="1"/>
  <c r="V1523" i="1" a="1"/>
  <c r="V1523" i="1" s="1"/>
  <c r="V1524" i="1" a="1"/>
  <c r="V1524" i="1" s="1"/>
  <c r="V1525" i="1" a="1"/>
  <c r="V1525" i="1" s="1"/>
  <c r="V1526" i="1" a="1"/>
  <c r="V1526" i="1" s="1"/>
  <c r="V1527" i="1" a="1"/>
  <c r="V1527" i="1" s="1"/>
  <c r="V1528" i="1" a="1"/>
  <c r="V1528" i="1" s="1"/>
  <c r="V1529" i="1" a="1"/>
  <c r="V1529" i="1" s="1"/>
  <c r="V1530" i="1" a="1"/>
  <c r="V1530" i="1" s="1"/>
  <c r="V1531" i="1" a="1"/>
  <c r="V1531" i="1" s="1"/>
  <c r="V1532" i="1" a="1"/>
  <c r="V1532" i="1" s="1"/>
  <c r="V1533" i="1" a="1"/>
  <c r="V1533" i="1" s="1"/>
  <c r="V1534" i="1" a="1"/>
  <c r="V1534" i="1" s="1"/>
  <c r="V1535" i="1" a="1"/>
  <c r="V1535" i="1" s="1"/>
  <c r="V1536" i="1" a="1"/>
  <c r="V1536" i="1" s="1"/>
  <c r="V1537" i="1" a="1"/>
  <c r="V1537" i="1" s="1"/>
  <c r="V1538" i="1" a="1"/>
  <c r="V1538" i="1" s="1"/>
  <c r="V1539" i="1" a="1"/>
  <c r="V1539" i="1" s="1"/>
  <c r="V1540" i="1" a="1"/>
  <c r="V1540" i="1" s="1"/>
  <c r="V1541" i="1" a="1"/>
  <c r="V1541" i="1" s="1"/>
  <c r="V1542" i="1" a="1"/>
  <c r="V1542" i="1" s="1"/>
  <c r="V1543" i="1" a="1"/>
  <c r="V1543" i="1" s="1"/>
  <c r="V1544" i="1" a="1"/>
  <c r="V1544" i="1" s="1"/>
  <c r="V1545" i="1" a="1"/>
  <c r="V1545" i="1" s="1"/>
  <c r="V1546" i="1" a="1"/>
  <c r="V1546" i="1" s="1"/>
  <c r="V1547" i="1" a="1"/>
  <c r="V1547" i="1" s="1"/>
  <c r="V1548" i="1" a="1"/>
  <c r="V1548" i="1" s="1"/>
  <c r="V1549" i="1" a="1"/>
  <c r="V1549" i="1" s="1"/>
  <c r="V1550" i="1" a="1"/>
  <c r="V1550" i="1" s="1"/>
  <c r="V1551" i="1" a="1"/>
  <c r="V1551" i="1" s="1"/>
  <c r="V1552" i="1" a="1"/>
  <c r="V1552" i="1" s="1"/>
  <c r="V1553" i="1" a="1"/>
  <c r="V1553" i="1" s="1"/>
  <c r="V1554" i="1" a="1"/>
  <c r="V1554" i="1" s="1"/>
  <c r="V1555" i="1" a="1"/>
  <c r="V1555" i="1" s="1"/>
  <c r="V1556" i="1" a="1"/>
  <c r="V1556" i="1" s="1"/>
  <c r="V1557" i="1" a="1"/>
  <c r="V1557" i="1" s="1"/>
  <c r="V1558" i="1" a="1"/>
  <c r="V1558" i="1" s="1"/>
  <c r="V1559" i="1" a="1"/>
  <c r="V1559" i="1" s="1"/>
  <c r="V1560" i="1" a="1"/>
  <c r="V1560" i="1" s="1"/>
  <c r="V1561" i="1" a="1"/>
  <c r="V1561" i="1" s="1"/>
  <c r="V1562" i="1" a="1"/>
  <c r="V1562" i="1" s="1"/>
  <c r="V1563" i="1" a="1"/>
  <c r="V1563" i="1" s="1"/>
  <c r="V1564" i="1" a="1"/>
  <c r="V1564" i="1" s="1"/>
  <c r="V1565" i="1" a="1"/>
  <c r="V1565" i="1" s="1"/>
  <c r="V1566" i="1" a="1"/>
  <c r="V1566" i="1" s="1"/>
  <c r="V1567" i="1" a="1"/>
  <c r="V1567" i="1" s="1"/>
  <c r="V1568" i="1" a="1"/>
  <c r="V1568" i="1" s="1"/>
  <c r="V1569" i="1" a="1"/>
  <c r="V1569" i="1" s="1"/>
  <c r="V1570" i="1" a="1"/>
  <c r="V1570" i="1" s="1"/>
  <c r="V1571" i="1" a="1"/>
  <c r="V1571" i="1" s="1"/>
  <c r="V1572" i="1" a="1"/>
  <c r="V1572" i="1" s="1"/>
  <c r="V1573" i="1" a="1"/>
  <c r="V1573" i="1" s="1"/>
  <c r="V1574" i="1" a="1"/>
  <c r="V1574" i="1" s="1"/>
  <c r="V1575" i="1" a="1"/>
  <c r="V1575" i="1" s="1"/>
  <c r="V1576" i="1" a="1"/>
  <c r="V1576" i="1" s="1"/>
  <c r="V1577" i="1" a="1"/>
  <c r="V1577" i="1" s="1"/>
  <c r="V1578" i="1" a="1"/>
  <c r="V1578" i="1" s="1"/>
  <c r="V1579" i="1" a="1"/>
  <c r="V1579" i="1" s="1"/>
  <c r="V1580" i="1" a="1"/>
  <c r="V1580" i="1" s="1"/>
  <c r="V1581" i="1" a="1"/>
  <c r="V1581" i="1" s="1"/>
  <c r="V1582" i="1" a="1"/>
  <c r="V1582" i="1" s="1"/>
  <c r="V1583" i="1" a="1"/>
  <c r="V1583" i="1" s="1"/>
  <c r="V1584" i="1" a="1"/>
  <c r="V1584" i="1" s="1"/>
  <c r="V1585" i="1" a="1"/>
  <c r="V1585" i="1" s="1"/>
  <c r="V1586" i="1" a="1"/>
  <c r="V1586" i="1" s="1"/>
  <c r="V1587" i="1" a="1"/>
  <c r="V1587" i="1" s="1"/>
  <c r="V1588" i="1" a="1"/>
  <c r="V1588" i="1" s="1"/>
  <c r="V1589" i="1" a="1"/>
  <c r="V1589" i="1" s="1"/>
  <c r="V1590" i="1" a="1"/>
  <c r="V1590" i="1" s="1"/>
  <c r="V1591" i="1" a="1"/>
  <c r="V1591" i="1" s="1"/>
  <c r="V1592" i="1" a="1"/>
  <c r="V1592" i="1" s="1"/>
  <c r="V1593" i="1" a="1"/>
  <c r="V1593" i="1" s="1"/>
  <c r="V1594" i="1" a="1"/>
  <c r="V1594" i="1" s="1"/>
  <c r="V1595" i="1" a="1"/>
  <c r="V1595" i="1" s="1"/>
  <c r="V1596" i="1" a="1"/>
  <c r="V1596" i="1" s="1"/>
  <c r="V1597" i="1" a="1"/>
  <c r="V1597" i="1" s="1"/>
  <c r="V1598" i="1" a="1"/>
  <c r="V1598" i="1" s="1"/>
  <c r="V1599" i="1" a="1"/>
  <c r="V1599" i="1" s="1"/>
  <c r="V1600" i="1" a="1"/>
  <c r="V1600" i="1" s="1"/>
  <c r="V1601" i="1" a="1"/>
  <c r="V1601" i="1" s="1"/>
  <c r="V1602" i="1" a="1"/>
  <c r="V1602" i="1" s="1"/>
  <c r="V1603" i="1" a="1"/>
  <c r="V1603" i="1" s="1"/>
  <c r="V1604" i="1" a="1"/>
  <c r="V1604" i="1" s="1"/>
  <c r="V1605" i="1" a="1"/>
  <c r="V1605" i="1" s="1"/>
  <c r="V1606" i="1" a="1"/>
  <c r="V1606" i="1" s="1"/>
  <c r="V1607" i="1" a="1"/>
  <c r="V1607" i="1" s="1"/>
  <c r="V1608" i="1" a="1"/>
  <c r="V1608" i="1" s="1"/>
  <c r="V1609" i="1" a="1"/>
  <c r="V1609" i="1" s="1"/>
  <c r="V1610" i="1" a="1"/>
  <c r="V1610" i="1" s="1"/>
  <c r="V1611" i="1" a="1"/>
  <c r="V1611" i="1" s="1"/>
  <c r="V1612" i="1" a="1"/>
  <c r="V1612" i="1" s="1"/>
  <c r="V1613" i="1" a="1"/>
  <c r="V1613" i="1" s="1"/>
  <c r="V1614" i="1" a="1"/>
  <c r="V1614" i="1" s="1"/>
  <c r="V1615" i="1" a="1"/>
  <c r="V1615" i="1" s="1"/>
  <c r="V1616" i="1" a="1"/>
  <c r="V1616" i="1" s="1"/>
  <c r="V1617" i="1" a="1"/>
  <c r="V1617" i="1" s="1"/>
  <c r="V1618" i="1" a="1"/>
  <c r="V1618" i="1" s="1"/>
  <c r="V1619" i="1" a="1"/>
  <c r="V1619" i="1" s="1"/>
  <c r="V1620" i="1" a="1"/>
  <c r="V1620" i="1" s="1"/>
  <c r="V1621" i="1" a="1"/>
  <c r="V1621" i="1" s="1"/>
  <c r="V1622" i="1" a="1"/>
  <c r="V1622" i="1" s="1"/>
  <c r="V1623" i="1" a="1"/>
  <c r="V1623" i="1" s="1"/>
  <c r="V1624" i="1" a="1"/>
  <c r="V1624" i="1" s="1"/>
  <c r="V1625" i="1" a="1"/>
  <c r="V1625" i="1" s="1"/>
  <c r="V1626" i="1" a="1"/>
  <c r="V1626" i="1" s="1"/>
  <c r="V1627" i="1" a="1"/>
  <c r="V1627" i="1" s="1"/>
  <c r="V1628" i="1" a="1"/>
  <c r="V1628" i="1" s="1"/>
  <c r="V1629" i="1" a="1"/>
  <c r="V1629" i="1" s="1"/>
  <c r="V1630" i="1" a="1"/>
  <c r="V1630" i="1" s="1"/>
  <c r="V1631" i="1" a="1"/>
  <c r="V1631" i="1" s="1"/>
  <c r="V1632" i="1" a="1"/>
  <c r="V1632" i="1" s="1"/>
  <c r="V1633" i="1" a="1"/>
  <c r="V1633" i="1" s="1"/>
  <c r="V1634" i="1" a="1"/>
  <c r="V1634" i="1" s="1"/>
  <c r="V1635" i="1" a="1"/>
  <c r="V1635" i="1" s="1"/>
  <c r="V1636" i="1" a="1"/>
  <c r="V1636" i="1" s="1"/>
  <c r="V1637" i="1" a="1"/>
  <c r="V1637" i="1" s="1"/>
  <c r="V1638" i="1" a="1"/>
  <c r="V1638" i="1" s="1"/>
  <c r="V1639" i="1" a="1"/>
  <c r="V1639" i="1" s="1"/>
  <c r="V1640" i="1" a="1"/>
  <c r="V1640" i="1" s="1"/>
  <c r="V1641" i="1" a="1"/>
  <c r="V1641" i="1" s="1"/>
  <c r="V1642" i="1" a="1"/>
  <c r="V1642" i="1" s="1"/>
  <c r="V1643" i="1" a="1"/>
  <c r="V1643" i="1" s="1"/>
  <c r="V1644" i="1" a="1"/>
  <c r="V1644" i="1" s="1"/>
  <c r="V1645" i="1" a="1"/>
  <c r="V1645" i="1" s="1"/>
  <c r="V1646" i="1" a="1"/>
  <c r="V1646" i="1" s="1"/>
  <c r="V1647" i="1" a="1"/>
  <c r="V1647" i="1" s="1"/>
  <c r="V1648" i="1" a="1"/>
  <c r="V1648" i="1" s="1"/>
  <c r="V1649" i="1" a="1"/>
  <c r="V1649" i="1" s="1"/>
  <c r="V1650" i="1" a="1"/>
  <c r="V1650" i="1" s="1"/>
  <c r="V1651" i="1" a="1"/>
  <c r="V1651" i="1" s="1"/>
  <c r="V1652" i="1" a="1"/>
  <c r="V1652" i="1" s="1"/>
  <c r="V1653" i="1" a="1"/>
  <c r="V1653" i="1" s="1"/>
  <c r="V1654" i="1" a="1"/>
  <c r="V1654" i="1" s="1"/>
  <c r="V1655" i="1" a="1"/>
  <c r="V1655" i="1" s="1"/>
  <c r="V1656" i="1" a="1"/>
  <c r="V1656" i="1" s="1"/>
  <c r="V1657" i="1" a="1"/>
  <c r="V1657" i="1" s="1"/>
  <c r="V1658" i="1" a="1"/>
  <c r="V1658" i="1" s="1"/>
  <c r="V1659" i="1" a="1"/>
  <c r="V1659" i="1" s="1"/>
  <c r="V1660" i="1" a="1"/>
  <c r="V1660" i="1" s="1"/>
  <c r="V1661" i="1" a="1"/>
  <c r="V1661" i="1" s="1"/>
  <c r="V1662" i="1" a="1"/>
  <c r="V1662" i="1" s="1"/>
  <c r="V1663" i="1" a="1"/>
  <c r="V1663" i="1" s="1"/>
  <c r="V1664" i="1" a="1"/>
  <c r="V1664" i="1" s="1"/>
  <c r="V1665" i="1" a="1"/>
  <c r="V1665" i="1" s="1"/>
  <c r="V1666" i="1" a="1"/>
  <c r="V1666" i="1" s="1"/>
  <c r="V1667" i="1" a="1"/>
  <c r="V1667" i="1" s="1"/>
  <c r="V1668" i="1" a="1"/>
  <c r="V1668" i="1" s="1"/>
  <c r="V1669" i="1" a="1"/>
  <c r="V1669" i="1" s="1"/>
  <c r="V1670" i="1" a="1"/>
  <c r="V1670" i="1" s="1"/>
  <c r="V1671" i="1" a="1"/>
  <c r="V1671" i="1" s="1"/>
  <c r="V1672" i="1" a="1"/>
  <c r="V1672" i="1" s="1"/>
  <c r="V1673" i="1" a="1"/>
  <c r="V1673" i="1" s="1"/>
  <c r="V1674" i="1" a="1"/>
  <c r="V1674" i="1" s="1"/>
  <c r="V1675" i="1" a="1"/>
  <c r="V1675" i="1" s="1"/>
  <c r="V1676" i="1" a="1"/>
  <c r="V1676" i="1" s="1"/>
  <c r="V1677" i="1" a="1"/>
  <c r="V1677" i="1" s="1"/>
  <c r="V1678" i="1" a="1"/>
  <c r="V1678" i="1" s="1"/>
  <c r="V1679" i="1" a="1"/>
  <c r="V1679" i="1" s="1"/>
  <c r="V1680" i="1" a="1"/>
  <c r="V1680" i="1" s="1"/>
  <c r="V1681" i="1" a="1"/>
  <c r="V1681" i="1" s="1"/>
  <c r="V1682" i="1" a="1"/>
  <c r="V1682" i="1" s="1"/>
  <c r="V1683" i="1" a="1"/>
  <c r="V1683" i="1" s="1"/>
  <c r="V1684" i="1" a="1"/>
  <c r="V1684" i="1" s="1"/>
  <c r="V1685" i="1" a="1"/>
  <c r="V1685" i="1" s="1"/>
  <c r="V1686" i="1" a="1"/>
  <c r="V1686" i="1" s="1"/>
  <c r="V1687" i="1" a="1"/>
  <c r="V1687" i="1" s="1"/>
  <c r="V1688" i="1" a="1"/>
  <c r="V1688" i="1" s="1"/>
  <c r="V1689" i="1" a="1"/>
  <c r="V1689" i="1" s="1"/>
  <c r="V1690" i="1" a="1"/>
  <c r="V1690" i="1" s="1"/>
  <c r="V1691" i="1" a="1"/>
  <c r="V1691" i="1" s="1"/>
  <c r="V1692" i="1" a="1"/>
  <c r="V1692" i="1" s="1"/>
  <c r="V1693" i="1" a="1"/>
  <c r="V1693" i="1" s="1"/>
  <c r="V1694" i="1" a="1"/>
  <c r="V1694" i="1" s="1"/>
  <c r="V1695" i="1" a="1"/>
  <c r="V1695" i="1" s="1"/>
  <c r="V1696" i="1" a="1"/>
  <c r="V1696" i="1" s="1"/>
  <c r="V1697" i="1" a="1"/>
  <c r="V1697" i="1" s="1"/>
  <c r="V1698" i="1" a="1"/>
  <c r="V1698" i="1" s="1"/>
  <c r="V1699" i="1" a="1"/>
  <c r="V1699" i="1" s="1"/>
  <c r="V1700" i="1" a="1"/>
  <c r="V1700" i="1" s="1"/>
  <c r="V1701" i="1" a="1"/>
  <c r="V1701" i="1" s="1"/>
  <c r="V1702" i="1" a="1"/>
  <c r="V1702" i="1" s="1"/>
  <c r="V1703" i="1" a="1"/>
  <c r="V1703" i="1" s="1"/>
  <c r="V1704" i="1" a="1"/>
  <c r="V1704" i="1" s="1"/>
  <c r="V1705" i="1" a="1"/>
  <c r="V1705" i="1" s="1"/>
  <c r="V1706" i="1" a="1"/>
  <c r="V1706" i="1" s="1"/>
  <c r="V1707" i="1" a="1"/>
  <c r="V1707" i="1" s="1"/>
  <c r="V1708" i="1" a="1"/>
  <c r="V1708" i="1" s="1"/>
  <c r="V1709" i="1" a="1"/>
  <c r="V1709" i="1" s="1"/>
  <c r="V1710" i="1" a="1"/>
  <c r="V1710" i="1" s="1"/>
  <c r="V1711" i="1" a="1"/>
  <c r="V1711" i="1" s="1"/>
  <c r="V1712" i="1" a="1"/>
  <c r="V1712" i="1" s="1"/>
  <c r="V1713" i="1" a="1"/>
  <c r="V1713" i="1" s="1"/>
  <c r="V1714" i="1" a="1"/>
  <c r="V1714" i="1" s="1"/>
  <c r="V1715" i="1" a="1"/>
  <c r="V1715" i="1" s="1"/>
  <c r="V1716" i="1" a="1"/>
  <c r="V1716" i="1" s="1"/>
  <c r="V1717" i="1" a="1"/>
  <c r="V1717" i="1" s="1"/>
  <c r="V1718" i="1" a="1"/>
  <c r="V1718" i="1" s="1"/>
  <c r="V1719" i="1" a="1"/>
  <c r="V1719" i="1" s="1"/>
  <c r="V1720" i="1" a="1"/>
  <c r="V1720" i="1" s="1"/>
  <c r="V1721" i="1" a="1"/>
  <c r="V1721" i="1" s="1"/>
  <c r="V1722" i="1" a="1"/>
  <c r="V1722" i="1" s="1"/>
  <c r="V1723" i="1" a="1"/>
  <c r="V1723" i="1" s="1"/>
  <c r="V1724" i="1" a="1"/>
  <c r="V1724" i="1" s="1"/>
  <c r="V1725" i="1" a="1"/>
  <c r="V1725" i="1" s="1"/>
  <c r="V1726" i="1" a="1"/>
  <c r="V1726" i="1" s="1"/>
  <c r="V1727" i="1" a="1"/>
  <c r="V1727" i="1" s="1"/>
  <c r="V1728" i="1" a="1"/>
  <c r="V1728" i="1" s="1"/>
  <c r="V1729" i="1" a="1"/>
  <c r="V1729" i="1" s="1"/>
  <c r="V1730" i="1" a="1"/>
  <c r="V1730" i="1" s="1"/>
  <c r="V1731" i="1" a="1"/>
  <c r="V1731" i="1" s="1"/>
  <c r="V1732" i="1" a="1"/>
  <c r="V1732" i="1" s="1"/>
  <c r="V1733" i="1" a="1"/>
  <c r="V1733" i="1" s="1"/>
  <c r="V1734" i="1" a="1"/>
  <c r="V1734" i="1" s="1"/>
  <c r="V1735" i="1" a="1"/>
  <c r="V1735" i="1" s="1"/>
  <c r="V1736" i="1" a="1"/>
  <c r="V1736" i="1" s="1"/>
  <c r="V1737" i="1" a="1"/>
  <c r="V1737" i="1" s="1"/>
  <c r="V1738" i="1" a="1"/>
  <c r="V1738" i="1" s="1"/>
  <c r="V1739" i="1" a="1"/>
  <c r="V1739" i="1" s="1"/>
  <c r="V1740" i="1" a="1"/>
  <c r="V1740" i="1" s="1"/>
  <c r="V1741" i="1" a="1"/>
  <c r="V1741" i="1" s="1"/>
  <c r="V1742" i="1" a="1"/>
  <c r="V1742" i="1" s="1"/>
  <c r="V1743" i="1" a="1"/>
  <c r="V1743" i="1" s="1"/>
  <c r="V1744" i="1" a="1"/>
  <c r="V1744" i="1" s="1"/>
  <c r="V1745" i="1" a="1"/>
  <c r="V1745" i="1" s="1"/>
  <c r="V1746" i="1" a="1"/>
  <c r="V1746" i="1" s="1"/>
  <c r="V1747" i="1" a="1"/>
  <c r="V1747" i="1" s="1"/>
  <c r="V1748" i="1" a="1"/>
  <c r="V1748" i="1" s="1"/>
  <c r="V1749" i="1" a="1"/>
  <c r="V1749" i="1" s="1"/>
  <c r="V1750" i="1" a="1"/>
  <c r="V1750" i="1" s="1"/>
  <c r="V1751" i="1" a="1"/>
  <c r="V1751" i="1" s="1"/>
  <c r="V1752" i="1" a="1"/>
  <c r="V1752" i="1" s="1"/>
  <c r="V1753" i="1" a="1"/>
  <c r="V1753" i="1" s="1"/>
  <c r="V1754" i="1" a="1"/>
  <c r="V1754" i="1" s="1"/>
  <c r="V1755" i="1" a="1"/>
  <c r="V1755" i="1" s="1"/>
  <c r="V1756" i="1" a="1"/>
  <c r="V1756" i="1" s="1"/>
  <c r="V1757" i="1" a="1"/>
  <c r="V1757" i="1" s="1"/>
  <c r="V1758" i="1" a="1"/>
  <c r="V1758" i="1" s="1"/>
  <c r="V1759" i="1" a="1"/>
  <c r="V1759" i="1" s="1"/>
  <c r="V1760" i="1" a="1"/>
  <c r="V1760" i="1" s="1"/>
  <c r="V1761" i="1" a="1"/>
  <c r="V1761" i="1" s="1"/>
  <c r="V1762" i="1" a="1"/>
  <c r="V1762" i="1" s="1"/>
  <c r="V1763" i="1" a="1"/>
  <c r="V1763" i="1" s="1"/>
  <c r="V1764" i="1" a="1"/>
  <c r="V1764" i="1" s="1"/>
  <c r="V1765" i="1" a="1"/>
  <c r="V1765" i="1" s="1"/>
  <c r="V1766" i="1" a="1"/>
  <c r="V1766" i="1" s="1"/>
  <c r="V1767" i="1" a="1"/>
  <c r="V1767" i="1" s="1"/>
  <c r="V1768" i="1" a="1"/>
  <c r="V1768" i="1" s="1"/>
  <c r="V1769" i="1" a="1"/>
  <c r="V1769" i="1" s="1"/>
  <c r="V1770" i="1" a="1"/>
  <c r="V1770" i="1" s="1"/>
  <c r="V1771" i="1" a="1"/>
  <c r="V1771" i="1" s="1"/>
  <c r="V1772" i="1" a="1"/>
  <c r="V1772" i="1" s="1"/>
  <c r="V1773" i="1" a="1"/>
  <c r="V1773" i="1" s="1"/>
  <c r="V1774" i="1" a="1"/>
  <c r="V1774" i="1" s="1"/>
  <c r="V1775" i="1" a="1"/>
  <c r="V1775" i="1" s="1"/>
  <c r="V1776" i="1" a="1"/>
  <c r="V1776" i="1" s="1"/>
  <c r="V1777" i="1" a="1"/>
  <c r="V1777" i="1" s="1"/>
  <c r="V1778" i="1" a="1"/>
  <c r="V1778" i="1" s="1"/>
  <c r="V1779" i="1" a="1"/>
  <c r="V1779" i="1" s="1"/>
  <c r="V1780" i="1" a="1"/>
  <c r="V1780" i="1" s="1"/>
  <c r="V1781" i="1" a="1"/>
  <c r="V1781" i="1" s="1"/>
  <c r="V1782" i="1" a="1"/>
  <c r="V1782" i="1" s="1"/>
  <c r="V1783" i="1" a="1"/>
  <c r="V1783" i="1" s="1"/>
  <c r="V1784" i="1" a="1"/>
  <c r="V1784" i="1" s="1"/>
  <c r="V1785" i="1" a="1"/>
  <c r="V1785" i="1" s="1"/>
  <c r="V1786" i="1" a="1"/>
  <c r="V1786" i="1" s="1"/>
  <c r="V1787" i="1" a="1"/>
  <c r="V1787" i="1" s="1"/>
  <c r="V1788" i="1" a="1"/>
  <c r="V1788" i="1" s="1"/>
  <c r="V1789" i="1" a="1"/>
  <c r="V1789" i="1" s="1"/>
  <c r="V1790" i="1" a="1"/>
  <c r="V1790" i="1" s="1"/>
  <c r="V1791" i="1" a="1"/>
  <c r="V1791" i="1" s="1"/>
  <c r="V1792" i="1" a="1"/>
  <c r="V1792" i="1" s="1"/>
  <c r="V1793" i="1" a="1"/>
  <c r="V1793" i="1" s="1"/>
  <c r="V1794" i="1" a="1"/>
  <c r="V1794" i="1" s="1"/>
  <c r="V1795" i="1" a="1"/>
  <c r="V1795" i="1" s="1"/>
  <c r="V1796" i="1" a="1"/>
  <c r="V1796" i="1" s="1"/>
  <c r="V1797" i="1" a="1"/>
  <c r="V1797" i="1" s="1"/>
  <c r="V1798" i="1" a="1"/>
  <c r="V1798" i="1" s="1"/>
  <c r="V1799" i="1" a="1"/>
  <c r="V1799" i="1" s="1"/>
  <c r="V1800" i="1" a="1"/>
  <c r="V1800" i="1" s="1"/>
  <c r="V1801" i="1" a="1"/>
  <c r="V1801" i="1" s="1"/>
  <c r="V1802" i="1" a="1"/>
  <c r="V1802" i="1" s="1"/>
  <c r="V1803" i="1" a="1"/>
  <c r="V1803" i="1" s="1"/>
  <c r="V1804" i="1" a="1"/>
  <c r="V1804" i="1" s="1"/>
  <c r="V1805" i="1" a="1"/>
  <c r="V1805" i="1" s="1"/>
  <c r="V1806" i="1" a="1"/>
  <c r="V1806" i="1" s="1"/>
  <c r="V1807" i="1" a="1"/>
  <c r="V1807" i="1" s="1"/>
  <c r="V1808" i="1" a="1"/>
  <c r="V1808" i="1" s="1"/>
  <c r="V1809" i="1" a="1"/>
  <c r="V1809" i="1" s="1"/>
  <c r="V1810" i="1" a="1"/>
  <c r="V1810" i="1" s="1"/>
  <c r="V1811" i="1" a="1"/>
  <c r="V1811" i="1" s="1"/>
  <c r="V1812" i="1" a="1"/>
  <c r="V1812" i="1" s="1"/>
  <c r="V1813" i="1" a="1"/>
  <c r="V1813" i="1" s="1"/>
  <c r="V1814" i="1" a="1"/>
  <c r="V1814" i="1" s="1"/>
  <c r="V1815" i="1" a="1"/>
  <c r="V1815" i="1" s="1"/>
  <c r="V1816" i="1" a="1"/>
  <c r="V1816" i="1" s="1"/>
  <c r="V1817" i="1" a="1"/>
  <c r="V1817" i="1" s="1"/>
  <c r="V1818" i="1" a="1"/>
  <c r="V1818" i="1" s="1"/>
  <c r="V1819" i="1" a="1"/>
  <c r="V1819" i="1" s="1"/>
  <c r="V1820" i="1" a="1"/>
  <c r="V1820" i="1" s="1"/>
  <c r="V1821" i="1" a="1"/>
  <c r="V1821" i="1" s="1"/>
  <c r="V1822" i="1" a="1"/>
  <c r="V1822" i="1" s="1"/>
  <c r="V1823" i="1" a="1"/>
  <c r="V1823" i="1" s="1"/>
  <c r="V1824" i="1" a="1"/>
  <c r="V1824" i="1" s="1"/>
  <c r="V1825" i="1" a="1"/>
  <c r="V1825" i="1" s="1"/>
  <c r="V1826" i="1" a="1"/>
  <c r="V1826" i="1" s="1"/>
  <c r="V1827" i="1" a="1"/>
  <c r="V1827" i="1" s="1"/>
  <c r="V1828" i="1" a="1"/>
  <c r="V1828" i="1" s="1"/>
  <c r="V1829" i="1" a="1"/>
  <c r="V1829" i="1" s="1"/>
  <c r="V1830" i="1" a="1"/>
  <c r="V1830" i="1" s="1"/>
  <c r="V1831" i="1" a="1"/>
  <c r="V1831" i="1" s="1"/>
  <c r="V1832" i="1" a="1"/>
  <c r="V1832" i="1" s="1"/>
  <c r="V1833" i="1" a="1"/>
  <c r="V1833" i="1" s="1"/>
  <c r="V1834" i="1" a="1"/>
  <c r="V1834" i="1" s="1"/>
  <c r="V1835" i="1" a="1"/>
  <c r="V1835" i="1" s="1"/>
  <c r="V1836" i="1" a="1"/>
  <c r="V1836" i="1" s="1"/>
  <c r="V1837" i="1" a="1"/>
  <c r="V1837" i="1" s="1"/>
  <c r="V1838" i="1" a="1"/>
  <c r="V1838" i="1" s="1"/>
  <c r="V1839" i="1" a="1"/>
  <c r="V1839" i="1" s="1"/>
  <c r="V1840" i="1" a="1"/>
  <c r="V1840" i="1" s="1"/>
  <c r="V1841" i="1" a="1"/>
  <c r="V1841" i="1" s="1"/>
  <c r="V1842" i="1" a="1"/>
  <c r="V1842" i="1" s="1"/>
  <c r="V1843" i="1" a="1"/>
  <c r="V1843" i="1" s="1"/>
  <c r="V1844" i="1" a="1"/>
  <c r="V1844" i="1" s="1"/>
  <c r="V1845" i="1" a="1"/>
  <c r="V1845" i="1" s="1"/>
  <c r="V1846" i="1" a="1"/>
  <c r="V1846" i="1" s="1"/>
  <c r="V1847" i="1" a="1"/>
  <c r="V1847" i="1" s="1"/>
  <c r="V1848" i="1" a="1"/>
  <c r="V1848" i="1" s="1"/>
  <c r="V1849" i="1" a="1"/>
  <c r="V1849" i="1" s="1"/>
  <c r="V1850" i="1" a="1"/>
  <c r="V1850" i="1" s="1"/>
  <c r="V1851" i="1" a="1"/>
  <c r="V1851" i="1" s="1"/>
  <c r="V1852" i="1" a="1"/>
  <c r="V1852" i="1" s="1"/>
  <c r="V1853" i="1" a="1"/>
  <c r="V1853" i="1" s="1"/>
  <c r="V1854" i="1" a="1"/>
  <c r="V1854" i="1" s="1"/>
  <c r="V1855" i="1" a="1"/>
  <c r="V1855" i="1" s="1"/>
  <c r="V1856" i="1" a="1"/>
  <c r="V1856" i="1" s="1"/>
  <c r="V1857" i="1" a="1"/>
  <c r="V1857" i="1" s="1"/>
  <c r="V1858" i="1" a="1"/>
  <c r="V1858" i="1" s="1"/>
  <c r="V1859" i="1" a="1"/>
  <c r="V1859" i="1" s="1"/>
  <c r="V1860" i="1" a="1"/>
  <c r="V1860" i="1" s="1"/>
  <c r="V1861" i="1" a="1"/>
  <c r="V1861" i="1" s="1"/>
  <c r="V1862" i="1" a="1"/>
  <c r="V1862" i="1" s="1"/>
  <c r="V1863" i="1" a="1"/>
  <c r="V1863" i="1" s="1"/>
  <c r="V1864" i="1" a="1"/>
  <c r="V1864" i="1" s="1"/>
  <c r="V1865" i="1" a="1"/>
  <c r="V1865" i="1" s="1"/>
  <c r="V1866" i="1" a="1"/>
  <c r="V1866" i="1" s="1"/>
  <c r="V1867" i="1" a="1"/>
  <c r="V1867" i="1" s="1"/>
  <c r="V1868" i="1" a="1"/>
  <c r="V1868" i="1" s="1"/>
  <c r="V1869" i="1" a="1"/>
  <c r="V1869" i="1" s="1"/>
  <c r="V1870" i="1" a="1"/>
  <c r="V1870" i="1" s="1"/>
  <c r="V1871" i="1" a="1"/>
  <c r="V1871" i="1" s="1"/>
  <c r="V1872" i="1" a="1"/>
  <c r="V1872" i="1"/>
  <c r="V1873" i="1" a="1"/>
  <c r="V1873" i="1" s="1"/>
  <c r="V1874" i="1" a="1"/>
  <c r="V1874" i="1" s="1"/>
  <c r="V1875" i="1" a="1"/>
  <c r="V1875" i="1" s="1"/>
  <c r="V1876" i="1" a="1"/>
  <c r="V1876" i="1" s="1"/>
  <c r="V1877" i="1" a="1"/>
  <c r="V1877" i="1" s="1"/>
  <c r="V1878" i="1" a="1"/>
  <c r="V1878" i="1" s="1"/>
  <c r="V1879" i="1" a="1"/>
  <c r="V1879" i="1" s="1"/>
  <c r="V1880" i="1" a="1"/>
  <c r="V1880" i="1" s="1"/>
  <c r="V1881" i="1" a="1"/>
  <c r="V1881" i="1" s="1"/>
  <c r="V1882" i="1" a="1"/>
  <c r="V1882" i="1" s="1"/>
  <c r="V1883" i="1" a="1"/>
  <c r="V1883" i="1" s="1"/>
  <c r="V1884" i="1" a="1"/>
  <c r="V1884" i="1" s="1"/>
  <c r="V1885" i="1" a="1"/>
  <c r="V1885" i="1" s="1"/>
  <c r="V1886" i="1" a="1"/>
  <c r="V1886" i="1" s="1"/>
  <c r="V1887" i="1" a="1"/>
  <c r="V1887" i="1" s="1"/>
  <c r="V1888" i="1" a="1"/>
  <c r="V1888" i="1" s="1"/>
  <c r="V1889" i="1" a="1"/>
  <c r="V1889" i="1" s="1"/>
  <c r="V1890" i="1" a="1"/>
  <c r="V1890" i="1" s="1"/>
  <c r="V1891" i="1" a="1"/>
  <c r="V1891" i="1" s="1"/>
  <c r="V1892" i="1" a="1"/>
  <c r="V1892" i="1" s="1"/>
  <c r="V1893" i="1" a="1"/>
  <c r="V1893" i="1" s="1"/>
  <c r="V1894" i="1" a="1"/>
  <c r="V1894" i="1" s="1"/>
  <c r="V1895" i="1" a="1"/>
  <c r="V1895" i="1" s="1"/>
  <c r="V1896" i="1" a="1"/>
  <c r="V1896" i="1" s="1"/>
  <c r="V1897" i="1" a="1"/>
  <c r="V1897" i="1" s="1"/>
  <c r="V1898" i="1" a="1"/>
  <c r="V1898" i="1" s="1"/>
  <c r="V1899" i="1" a="1"/>
  <c r="V1899" i="1" s="1"/>
  <c r="V1900" i="1" a="1"/>
  <c r="V1900" i="1" s="1"/>
  <c r="V1901" i="1" a="1"/>
  <c r="V1901" i="1" s="1"/>
  <c r="V1902" i="1" a="1"/>
  <c r="V1902" i="1" s="1"/>
  <c r="V1903" i="1" a="1"/>
  <c r="V1903" i="1" s="1"/>
  <c r="V1904" i="1" a="1"/>
  <c r="V1904" i="1" s="1"/>
  <c r="V1905" i="1" a="1"/>
  <c r="V1905" i="1" s="1"/>
  <c r="V1906" i="1" a="1"/>
  <c r="V1906" i="1" s="1"/>
  <c r="V1907" i="1" a="1"/>
  <c r="V1907" i="1" s="1"/>
  <c r="V1908" i="1" a="1"/>
  <c r="V1908" i="1" s="1"/>
  <c r="V1909" i="1" a="1"/>
  <c r="V1909" i="1" s="1"/>
  <c r="V1910" i="1" a="1"/>
  <c r="V1910" i="1" s="1"/>
  <c r="V1911" i="1" a="1"/>
  <c r="V1911" i="1" s="1"/>
  <c r="V1912" i="1" a="1"/>
  <c r="V1912" i="1" s="1"/>
  <c r="V1913" i="1" a="1"/>
  <c r="V1913" i="1" s="1"/>
  <c r="V1914" i="1" a="1"/>
  <c r="V1914" i="1" s="1"/>
  <c r="V1915" i="1" a="1"/>
  <c r="V1915" i="1" s="1"/>
  <c r="V1916" i="1" a="1"/>
  <c r="V1916" i="1" s="1"/>
  <c r="V1917" i="1" a="1"/>
  <c r="V1917" i="1" s="1"/>
  <c r="V1918" i="1" a="1"/>
  <c r="V1918" i="1" s="1"/>
  <c r="V1919" i="1" a="1"/>
  <c r="V1919" i="1" s="1"/>
  <c r="V1920" i="1" a="1"/>
  <c r="V1920" i="1" s="1"/>
  <c r="V1921" i="1" a="1"/>
  <c r="V1921" i="1" s="1"/>
  <c r="V1922" i="1" a="1"/>
  <c r="V1922" i="1" s="1"/>
  <c r="V1923" i="1" a="1"/>
  <c r="V1923" i="1" s="1"/>
  <c r="V1924" i="1" a="1"/>
  <c r="V1924" i="1" s="1"/>
  <c r="V1925" i="1" a="1"/>
  <c r="V1925" i="1" s="1"/>
  <c r="V1926" i="1" a="1"/>
  <c r="V1926" i="1" s="1"/>
  <c r="V1927" i="1" a="1"/>
  <c r="V1927" i="1" s="1"/>
  <c r="V1928" i="1" a="1"/>
  <c r="V1928" i="1" s="1"/>
  <c r="V1929" i="1" a="1"/>
  <c r="V1929" i="1" s="1"/>
  <c r="V1930" i="1" a="1"/>
  <c r="V1930" i="1" s="1"/>
  <c r="V1931" i="1" a="1"/>
  <c r="V1931" i="1" s="1"/>
  <c r="V1932" i="1" a="1"/>
  <c r="V1932" i="1" s="1"/>
  <c r="V1933" i="1" a="1"/>
  <c r="V1933" i="1" s="1"/>
  <c r="V1934" i="1" a="1"/>
  <c r="V1934" i="1" s="1"/>
  <c r="V1935" i="1" a="1"/>
  <c r="V1935" i="1" s="1"/>
  <c r="V1936" i="1" a="1"/>
  <c r="V1936" i="1" s="1"/>
  <c r="V1937" i="1" a="1"/>
  <c r="V1937" i="1" s="1"/>
  <c r="V1938" i="1" a="1"/>
  <c r="V1938" i="1" s="1"/>
  <c r="V1939" i="1" a="1"/>
  <c r="V1939" i="1" s="1"/>
  <c r="V1940" i="1" a="1"/>
  <c r="V1940" i="1" s="1"/>
  <c r="V1941" i="1" a="1"/>
  <c r="V1941" i="1" s="1"/>
  <c r="V1942" i="1" a="1"/>
  <c r="V1942" i="1" s="1"/>
  <c r="V1943" i="1" a="1"/>
  <c r="V1943" i="1" s="1"/>
  <c r="V1944" i="1" a="1"/>
  <c r="V1944" i="1" s="1"/>
  <c r="V1945" i="1" a="1"/>
  <c r="V1945" i="1" s="1"/>
  <c r="V1946" i="1" a="1"/>
  <c r="V1946" i="1" s="1"/>
  <c r="V1947" i="1" a="1"/>
  <c r="V1947" i="1" s="1"/>
  <c r="V1948" i="1" a="1"/>
  <c r="V1948" i="1" s="1"/>
  <c r="V1949" i="1" a="1"/>
  <c r="V1949" i="1" s="1"/>
  <c r="V1950" i="1" a="1"/>
  <c r="V1950" i="1" s="1"/>
  <c r="V1951" i="1" a="1"/>
  <c r="V1951" i="1" s="1"/>
  <c r="V1952" i="1" a="1"/>
  <c r="V1952" i="1" s="1"/>
  <c r="V1953" i="1" a="1"/>
  <c r="V1953" i="1" s="1"/>
  <c r="V1954" i="1" a="1"/>
  <c r="V1954" i="1" s="1"/>
  <c r="V1955" i="1" a="1"/>
  <c r="V1955" i="1" s="1"/>
  <c r="V1956" i="1" a="1"/>
  <c r="V1956" i="1" s="1"/>
  <c r="V1957" i="1" a="1"/>
  <c r="V1957" i="1" s="1"/>
  <c r="V1958" i="1" a="1"/>
  <c r="V1958" i="1" s="1"/>
  <c r="V1959" i="1" a="1"/>
  <c r="V1959" i="1" s="1"/>
  <c r="V1960" i="1" a="1"/>
  <c r="V1960" i="1" s="1"/>
  <c r="V1961" i="1" a="1"/>
  <c r="V1961" i="1" s="1"/>
  <c r="V1962" i="1" a="1"/>
  <c r="V1962" i="1" s="1"/>
  <c r="V1963" i="1" a="1"/>
  <c r="V1963" i="1" s="1"/>
  <c r="V1964" i="1" a="1"/>
  <c r="V1964" i="1" s="1"/>
  <c r="V1965" i="1" a="1"/>
  <c r="V1965" i="1" s="1"/>
  <c r="V1966" i="1" a="1"/>
  <c r="V1966" i="1" s="1"/>
  <c r="V1967" i="1" a="1"/>
  <c r="V1967" i="1" s="1"/>
  <c r="V1968" i="1" a="1"/>
  <c r="V1968" i="1" s="1"/>
  <c r="V1969" i="1" a="1"/>
  <c r="V1969" i="1" s="1"/>
  <c r="V1970" i="1" a="1"/>
  <c r="V1970" i="1" s="1"/>
  <c r="V1971" i="1" a="1"/>
  <c r="V1971" i="1" s="1"/>
  <c r="V1972" i="1" a="1"/>
  <c r="V1972" i="1" s="1"/>
  <c r="V1973" i="1" a="1"/>
  <c r="V1973" i="1" s="1"/>
  <c r="V1974" i="1" a="1"/>
  <c r="V1974" i="1" s="1"/>
  <c r="V1975" i="1" a="1"/>
  <c r="V1975" i="1" s="1"/>
  <c r="V1976" i="1" a="1"/>
  <c r="V1976" i="1" s="1"/>
  <c r="V1977" i="1" a="1"/>
  <c r="V1977" i="1" s="1"/>
  <c r="V1978" i="1" a="1"/>
  <c r="V1978" i="1" s="1"/>
  <c r="V1979" i="1" a="1"/>
  <c r="V1979" i="1" s="1"/>
  <c r="V1980" i="1" a="1"/>
  <c r="V1980" i="1" s="1"/>
  <c r="V1981" i="1" a="1"/>
  <c r="V1981" i="1" s="1"/>
  <c r="V1982" i="1" a="1"/>
  <c r="V1982" i="1" s="1"/>
  <c r="V1983" i="1" a="1"/>
  <c r="V1983" i="1" s="1"/>
  <c r="V1984" i="1" a="1"/>
  <c r="V1984" i="1" s="1"/>
  <c r="V1985" i="1" a="1"/>
  <c r="V1985" i="1" s="1"/>
  <c r="V1986" i="1" a="1"/>
  <c r="V1986" i="1" s="1"/>
  <c r="V1987" i="1" a="1"/>
  <c r="V1987" i="1" s="1"/>
  <c r="V1988" i="1" a="1"/>
  <c r="V1988" i="1" s="1"/>
  <c r="V1989" i="1" a="1"/>
  <c r="V1989" i="1" s="1"/>
  <c r="V1990" i="1" a="1"/>
  <c r="V1990" i="1" s="1"/>
  <c r="V1991" i="1" a="1"/>
  <c r="V1991" i="1" s="1"/>
  <c r="V1992" i="1" a="1"/>
  <c r="V1992" i="1" s="1"/>
  <c r="V1993" i="1" a="1"/>
  <c r="V1993" i="1" s="1"/>
  <c r="V1994" i="1" a="1"/>
  <c r="V1994" i="1" s="1"/>
  <c r="V1995" i="1" a="1"/>
  <c r="V1995" i="1" s="1"/>
  <c r="V1996" i="1" a="1"/>
  <c r="V1996" i="1" s="1"/>
  <c r="V1997" i="1" a="1"/>
  <c r="V1997" i="1" s="1"/>
  <c r="V1998" i="1" a="1"/>
  <c r="V1998" i="1" s="1"/>
  <c r="V1999" i="1" a="1"/>
  <c r="V1999" i="1" s="1"/>
  <c r="V2000" i="1" a="1"/>
  <c r="V2000" i="1" s="1"/>
  <c r="V2001" i="1" a="1"/>
  <c r="V2001" i="1" s="1"/>
  <c r="V2002" i="1" a="1"/>
  <c r="V2002" i="1" s="1"/>
  <c r="V2003" i="1" a="1"/>
  <c r="V2003" i="1" s="1"/>
  <c r="V2004" i="1" a="1"/>
  <c r="V2004" i="1" s="1"/>
  <c r="V2005" i="1" a="1"/>
  <c r="V2005" i="1" s="1"/>
  <c r="V2006" i="1" a="1"/>
  <c r="V2006" i="1" s="1"/>
  <c r="V2007" i="1" a="1"/>
  <c r="V2007" i="1" s="1"/>
  <c r="V2008" i="1" a="1"/>
  <c r="V2008" i="1" s="1"/>
  <c r="V2009" i="1" a="1"/>
  <c r="V2009" i="1" s="1"/>
  <c r="V2010" i="1" a="1"/>
  <c r="V2010" i="1" s="1"/>
  <c r="V2011" i="1" a="1"/>
  <c r="V2011" i="1" s="1"/>
  <c r="V2012" i="1" a="1"/>
  <c r="V2012" i="1" s="1"/>
  <c r="V2013" i="1" a="1"/>
  <c r="V2013" i="1" s="1"/>
  <c r="V2014" i="1" a="1"/>
  <c r="V2014" i="1" s="1"/>
  <c r="V2015" i="1" a="1"/>
  <c r="V2015" i="1" s="1"/>
  <c r="V2016" i="1" a="1"/>
  <c r="V2016" i="1" s="1"/>
  <c r="V2017" i="1" a="1"/>
  <c r="V2017" i="1" s="1"/>
  <c r="V2018" i="1" a="1"/>
  <c r="V2018" i="1" s="1"/>
  <c r="V2019" i="1" a="1"/>
  <c r="V2019" i="1" s="1"/>
  <c r="V2020" i="1" a="1"/>
  <c r="V2020" i="1" s="1"/>
  <c r="V2021" i="1" a="1"/>
  <c r="V2021" i="1" s="1"/>
  <c r="V2022" i="1" a="1"/>
  <c r="V2022" i="1" s="1"/>
  <c r="V2023" i="1" a="1"/>
  <c r="V2023" i="1" s="1"/>
  <c r="V2024" i="1" a="1"/>
  <c r="V2024" i="1" s="1"/>
  <c r="V2025" i="1" a="1"/>
  <c r="V2025" i="1" s="1"/>
  <c r="V2026" i="1" a="1"/>
  <c r="V2026" i="1" s="1"/>
  <c r="V2027" i="1" a="1"/>
  <c r="V2027" i="1" s="1"/>
  <c r="V2028" i="1" a="1"/>
  <c r="V2028" i="1" s="1"/>
  <c r="V2029" i="1" a="1"/>
  <c r="V2029" i="1" s="1"/>
  <c r="V2030" i="1" a="1"/>
  <c r="V2030" i="1" s="1"/>
  <c r="V2031" i="1" a="1"/>
  <c r="V2031" i="1" s="1"/>
  <c r="V2032" i="1" a="1"/>
  <c r="V2032" i="1" s="1"/>
  <c r="V2033" i="1" a="1"/>
  <c r="V2033" i="1" s="1"/>
  <c r="V2034" i="1" a="1"/>
  <c r="V2034" i="1" s="1"/>
  <c r="V2035" i="1" a="1"/>
  <c r="V2035" i="1" s="1"/>
  <c r="V2036" i="1" a="1"/>
  <c r="V2036" i="1" s="1"/>
  <c r="V2037" i="1" a="1"/>
  <c r="V2037" i="1" s="1"/>
  <c r="V2038" i="1" a="1"/>
  <c r="V2038" i="1" s="1"/>
  <c r="V2039" i="1" a="1"/>
  <c r="V2039" i="1" s="1"/>
  <c r="V2040" i="1" a="1"/>
  <c r="V2040" i="1" s="1"/>
  <c r="V2041" i="1" a="1"/>
  <c r="V2041" i="1" s="1"/>
  <c r="V2042" i="1" a="1"/>
  <c r="V2042" i="1" s="1"/>
  <c r="V2043" i="1" a="1"/>
  <c r="V2043" i="1" s="1"/>
  <c r="V2044" i="1" a="1"/>
  <c r="V2044" i="1" s="1"/>
  <c r="V2045" i="1" a="1"/>
  <c r="V2045" i="1" s="1"/>
  <c r="V2046" i="1" a="1"/>
  <c r="V2046" i="1" s="1"/>
  <c r="V2047" i="1" a="1"/>
  <c r="V2047" i="1" s="1"/>
  <c r="V2048" i="1" a="1"/>
  <c r="V2048" i="1" s="1"/>
  <c r="V2049" i="1" a="1"/>
  <c r="V2049" i="1" s="1"/>
  <c r="V2050" i="1" a="1"/>
  <c r="V2050" i="1" s="1"/>
  <c r="V2051" i="1" a="1"/>
  <c r="V2051" i="1" s="1"/>
  <c r="V2052" i="1" a="1"/>
  <c r="V2052" i="1" s="1"/>
  <c r="V2053" i="1" a="1"/>
  <c r="V2053" i="1" s="1"/>
  <c r="V2054" i="1" a="1"/>
  <c r="V2054" i="1" s="1"/>
  <c r="V2055" i="1" a="1"/>
  <c r="V2055" i="1" s="1"/>
  <c r="V2056" i="1" a="1"/>
  <c r="V2056" i="1" s="1"/>
  <c r="V2057" i="1" a="1"/>
  <c r="V2057" i="1" s="1"/>
  <c r="V2058" i="1" a="1"/>
  <c r="V2058" i="1" s="1"/>
  <c r="V2059" i="1" a="1"/>
  <c r="V2059" i="1" s="1"/>
  <c r="V2060" i="1" a="1"/>
  <c r="V2060" i="1" s="1"/>
  <c r="V2061" i="1" a="1"/>
  <c r="V2061" i="1" s="1"/>
  <c r="V2062" i="1" a="1"/>
  <c r="V2062" i="1" s="1"/>
  <c r="V2063" i="1" a="1"/>
  <c r="V2063" i="1" s="1"/>
  <c r="V2064" i="1" a="1"/>
  <c r="V2064" i="1" s="1"/>
  <c r="V2065" i="1" a="1"/>
  <c r="V2065" i="1" s="1"/>
  <c r="V2066" i="1" a="1"/>
  <c r="V2066" i="1" s="1"/>
  <c r="V2067" i="1" a="1"/>
  <c r="V2067" i="1" s="1"/>
  <c r="V2068" i="1" a="1"/>
  <c r="V2068" i="1" s="1"/>
  <c r="V2069" i="1" a="1"/>
  <c r="V2069" i="1" s="1"/>
  <c r="V2070" i="1" a="1"/>
  <c r="V2070" i="1" s="1"/>
  <c r="V2071" i="1" a="1"/>
  <c r="V2071" i="1" s="1"/>
  <c r="V2072" i="1" a="1"/>
  <c r="V2072" i="1" s="1"/>
  <c r="V2073" i="1" a="1"/>
  <c r="V2073" i="1" s="1"/>
  <c r="V2074" i="1" a="1"/>
  <c r="V2074" i="1" s="1"/>
  <c r="V2075" i="1" a="1"/>
  <c r="V2075" i="1" s="1"/>
  <c r="V2076" i="1" a="1"/>
  <c r="V2076" i="1" s="1"/>
  <c r="V2077" i="1" a="1"/>
  <c r="V2077" i="1" s="1"/>
  <c r="V2078" i="1" a="1"/>
  <c r="V2078" i="1" s="1"/>
  <c r="V2079" i="1" a="1"/>
  <c r="V2079" i="1" s="1"/>
  <c r="V2080" i="1" a="1"/>
  <c r="V2080" i="1" s="1"/>
  <c r="V2081" i="1" a="1"/>
  <c r="V2081" i="1" s="1"/>
  <c r="V2082" i="1" a="1"/>
  <c r="V2082" i="1" s="1"/>
  <c r="V2083" i="1" a="1"/>
  <c r="V2083" i="1" s="1"/>
  <c r="V2084" i="1" a="1"/>
  <c r="V2084" i="1" s="1"/>
  <c r="V2085" i="1" a="1"/>
  <c r="V2085" i="1" s="1"/>
  <c r="V2086" i="1" a="1"/>
  <c r="V2086" i="1" s="1"/>
  <c r="V2087" i="1" a="1"/>
  <c r="V2087" i="1" s="1"/>
  <c r="V2088" i="1" a="1"/>
  <c r="V2088" i="1" s="1"/>
  <c r="V2089" i="1" a="1"/>
  <c r="V2089" i="1" s="1"/>
  <c r="V2090" i="1" a="1"/>
  <c r="V2090" i="1" s="1"/>
  <c r="V2091" i="1" a="1"/>
  <c r="V2091" i="1" s="1"/>
  <c r="V2092" i="1" a="1"/>
  <c r="V2092" i="1" s="1"/>
  <c r="V2093" i="1" a="1"/>
  <c r="V2093" i="1" s="1"/>
  <c r="V2094" i="1" a="1"/>
  <c r="V2094" i="1" s="1"/>
  <c r="V2095" i="1" a="1"/>
  <c r="V2095" i="1" s="1"/>
  <c r="V2096" i="1" a="1"/>
  <c r="V2096" i="1" s="1"/>
  <c r="V2097" i="1" a="1"/>
  <c r="V2097" i="1" s="1"/>
  <c r="V2098" i="1" a="1"/>
  <c r="V2098" i="1" s="1"/>
  <c r="V2099" i="1" a="1"/>
  <c r="V2099" i="1" s="1"/>
  <c r="V2100" i="1" a="1"/>
  <c r="V2100" i="1" s="1"/>
  <c r="V2101" i="1" a="1"/>
  <c r="V2101" i="1" s="1"/>
  <c r="V2102" i="1" a="1"/>
  <c r="V2102" i="1" s="1"/>
  <c r="V2103" i="1" a="1"/>
  <c r="V2103" i="1" s="1"/>
  <c r="V2104" i="1" a="1"/>
  <c r="V2104" i="1" s="1"/>
  <c r="V2105" i="1" a="1"/>
  <c r="V2105" i="1" s="1"/>
  <c r="V2106" i="1" a="1"/>
  <c r="V2106" i="1" s="1"/>
  <c r="V2107" i="1" a="1"/>
  <c r="V2107" i="1" s="1"/>
  <c r="V2108" i="1" a="1"/>
  <c r="V2108" i="1" s="1"/>
  <c r="V2109" i="1" a="1"/>
  <c r="V2109" i="1" s="1"/>
  <c r="V2110" i="1" a="1"/>
  <c r="V2110" i="1" s="1"/>
  <c r="V2111" i="1" a="1"/>
  <c r="V2111" i="1" s="1"/>
  <c r="V2112" i="1" a="1"/>
  <c r="V2112" i="1" s="1"/>
  <c r="V2113" i="1" a="1"/>
  <c r="V2113" i="1" s="1"/>
  <c r="V2114" i="1" a="1"/>
  <c r="V2114" i="1" s="1"/>
  <c r="V2115" i="1" a="1"/>
  <c r="V2115" i="1" s="1"/>
  <c r="V2116" i="1" a="1"/>
  <c r="V2116" i="1" s="1"/>
  <c r="V2117" i="1" a="1"/>
  <c r="V2117" i="1" s="1"/>
  <c r="V2118" i="1" a="1"/>
  <c r="V2118" i="1" s="1"/>
  <c r="V2119" i="1" a="1"/>
  <c r="V2119" i="1" s="1"/>
  <c r="V2120" i="1" a="1"/>
  <c r="V2120" i="1" s="1"/>
  <c r="V2121" i="1" a="1"/>
  <c r="V2121" i="1" s="1"/>
  <c r="V2122" i="1" a="1"/>
  <c r="V2122" i="1" s="1"/>
  <c r="V2123" i="1" a="1"/>
  <c r="V2123" i="1" s="1"/>
  <c r="V2124" i="1" a="1"/>
  <c r="V2124" i="1" s="1"/>
  <c r="V2125" i="1" a="1"/>
  <c r="V2125" i="1" s="1"/>
  <c r="V2126" i="1" a="1"/>
  <c r="V2126" i="1" s="1"/>
  <c r="V2127" i="1" a="1"/>
  <c r="V2127" i="1" s="1"/>
  <c r="V2128" i="1" a="1"/>
  <c r="V2128" i="1" s="1"/>
  <c r="V2129" i="1" a="1"/>
  <c r="V2129" i="1" s="1"/>
  <c r="V2130" i="1" a="1"/>
  <c r="V2130" i="1" s="1"/>
  <c r="V2131" i="1" a="1"/>
  <c r="V2131" i="1" s="1"/>
  <c r="V2132" i="1" a="1"/>
  <c r="V2132" i="1" s="1"/>
  <c r="V2133" i="1" a="1"/>
  <c r="V2133" i="1" s="1"/>
  <c r="V2134" i="1" a="1"/>
  <c r="V2134" i="1" s="1"/>
  <c r="V2135" i="1" a="1"/>
  <c r="V2135" i="1" s="1"/>
  <c r="V2136" i="1" a="1"/>
  <c r="V2136" i="1" s="1"/>
  <c r="V2137" i="1" a="1"/>
  <c r="V2137" i="1" s="1"/>
  <c r="V2138" i="1" a="1"/>
  <c r="V2138" i="1" s="1"/>
  <c r="V2139" i="1" a="1"/>
  <c r="V2139" i="1" s="1"/>
  <c r="V2140" i="1" a="1"/>
  <c r="V2140" i="1" s="1"/>
  <c r="V2141" i="1" a="1"/>
  <c r="V2141" i="1" s="1"/>
  <c r="V2142" i="1" a="1"/>
  <c r="V2142" i="1" s="1"/>
  <c r="V2143" i="1" a="1"/>
  <c r="V2143" i="1" s="1"/>
  <c r="V2144" i="1" a="1"/>
  <c r="V2144" i="1" s="1"/>
  <c r="V2145" i="1" a="1"/>
  <c r="V2145" i="1" s="1"/>
  <c r="V2146" i="1" a="1"/>
  <c r="V2146" i="1" s="1"/>
  <c r="V2147" i="1" a="1"/>
  <c r="V2147" i="1" s="1"/>
  <c r="V2148" i="1" a="1"/>
  <c r="V2148" i="1" s="1"/>
  <c r="V2149" i="1" a="1"/>
  <c r="V2149" i="1" s="1"/>
  <c r="V2150" i="1" a="1"/>
  <c r="V2150" i="1" s="1"/>
  <c r="V2151" i="1" a="1"/>
  <c r="V2151" i="1" s="1"/>
  <c r="V2152" i="1" a="1"/>
  <c r="V2152" i="1" s="1"/>
  <c r="V2153" i="1" a="1"/>
  <c r="V2153" i="1" s="1"/>
  <c r="V2154" i="1" a="1"/>
  <c r="V2154" i="1" s="1"/>
  <c r="V2155" i="1" a="1"/>
  <c r="V2155" i="1" s="1"/>
  <c r="V2156" i="1" a="1"/>
  <c r="V2156" i="1" s="1"/>
  <c r="V2157" i="1" a="1"/>
  <c r="V2157" i="1" s="1"/>
  <c r="V2158" i="1" a="1"/>
  <c r="V2158" i="1" s="1"/>
  <c r="V2159" i="1" a="1"/>
  <c r="V2159" i="1" s="1"/>
  <c r="V2160" i="1" a="1"/>
  <c r="V2160" i="1" s="1"/>
  <c r="V2161" i="1" a="1"/>
  <c r="V2161" i="1" s="1"/>
  <c r="V2162" i="1" a="1"/>
  <c r="V2162" i="1" s="1"/>
  <c r="V2163" i="1" a="1"/>
  <c r="V2163" i="1" s="1"/>
  <c r="V2164" i="1" a="1"/>
  <c r="V2164" i="1" s="1"/>
  <c r="V2165" i="1" a="1"/>
  <c r="V2165" i="1" s="1"/>
  <c r="V2166" i="1" a="1"/>
  <c r="V2166" i="1" s="1"/>
  <c r="V2167" i="1" a="1"/>
  <c r="V2167" i="1" s="1"/>
  <c r="V2168" i="1" a="1"/>
  <c r="V2168" i="1" s="1"/>
  <c r="V2169" i="1" a="1"/>
  <c r="V2169" i="1" s="1"/>
  <c r="V2170" i="1" a="1"/>
  <c r="V2170" i="1" s="1"/>
  <c r="V2171" i="1" a="1"/>
  <c r="V2171" i="1" s="1"/>
  <c r="V2172" i="1" a="1"/>
  <c r="V2172" i="1" s="1"/>
  <c r="V2173" i="1" a="1"/>
  <c r="V2173" i="1" s="1"/>
  <c r="V2174" i="1" a="1"/>
  <c r="V2174" i="1" s="1"/>
  <c r="V2175" i="1" a="1"/>
  <c r="V2175" i="1" s="1"/>
  <c r="V2176" i="1" a="1"/>
  <c r="V2176" i="1" s="1"/>
  <c r="V2177" i="1" a="1"/>
  <c r="V2177" i="1" s="1"/>
  <c r="V2178" i="1" a="1"/>
  <c r="V2178" i="1" s="1"/>
  <c r="V2179" i="1" a="1"/>
  <c r="V2179" i="1" s="1"/>
  <c r="V2180" i="1" a="1"/>
  <c r="V2180" i="1" s="1"/>
  <c r="V2181" i="1" a="1"/>
  <c r="V2181" i="1" s="1"/>
  <c r="V2182" i="1" a="1"/>
  <c r="V2182" i="1" s="1"/>
  <c r="V2183" i="1" a="1"/>
  <c r="V2183" i="1" s="1"/>
  <c r="V2184" i="1" a="1"/>
  <c r="V2184" i="1" s="1"/>
  <c r="V2185" i="1" a="1"/>
  <c r="V2185" i="1" s="1"/>
  <c r="V2186" i="1" a="1"/>
  <c r="V2186" i="1" s="1"/>
  <c r="V2187" i="1" a="1"/>
  <c r="V2187" i="1" s="1"/>
  <c r="V2188" i="1" a="1"/>
  <c r="V2188" i="1" s="1"/>
  <c r="V2189" i="1" a="1"/>
  <c r="V2189" i="1" s="1"/>
  <c r="V2190" i="1" a="1"/>
  <c r="V2190" i="1" s="1"/>
  <c r="V2191" i="1" a="1"/>
  <c r="V2191" i="1" s="1"/>
  <c r="V2192" i="1" a="1"/>
  <c r="V2192" i="1" s="1"/>
  <c r="V2193" i="1" a="1"/>
  <c r="V2193" i="1" s="1"/>
  <c r="V2194" i="1" a="1"/>
  <c r="V2194" i="1" s="1"/>
  <c r="V2195" i="1" a="1"/>
  <c r="V2195" i="1" s="1"/>
  <c r="V2196" i="1" a="1"/>
  <c r="V2196" i="1" s="1"/>
  <c r="V2197" i="1" a="1"/>
  <c r="V2197" i="1" s="1"/>
  <c r="V2198" i="1" a="1"/>
  <c r="V2198" i="1" s="1"/>
  <c r="V2199" i="1" a="1"/>
  <c r="V2199" i="1" s="1"/>
  <c r="V2200" i="1" a="1"/>
  <c r="V2200" i="1" s="1"/>
  <c r="V2201" i="1" a="1"/>
  <c r="V2201" i="1" s="1"/>
  <c r="V2202" i="1" a="1"/>
  <c r="V2202" i="1" s="1"/>
  <c r="V2203" i="1" a="1"/>
  <c r="V2203" i="1" s="1"/>
  <c r="V2204" i="1" a="1"/>
  <c r="V2204" i="1" s="1"/>
  <c r="V2205" i="1" a="1"/>
  <c r="V2205" i="1" s="1"/>
  <c r="V2206" i="1" a="1"/>
  <c r="V2206" i="1" s="1"/>
  <c r="V2207" i="1" a="1"/>
  <c r="V2207" i="1" s="1"/>
  <c r="V2208" i="1" a="1"/>
  <c r="V2208" i="1" s="1"/>
  <c r="V2209" i="1" a="1"/>
  <c r="V2209" i="1" s="1"/>
  <c r="V2210" i="1" a="1"/>
  <c r="V2210" i="1" s="1"/>
  <c r="V2211" i="1" a="1"/>
  <c r="V2211" i="1" s="1"/>
  <c r="V2212" i="1" a="1"/>
  <c r="V2212" i="1" s="1"/>
  <c r="V2213" i="1" a="1"/>
  <c r="V2213" i="1" s="1"/>
  <c r="V2214" i="1" a="1"/>
  <c r="V2214" i="1" s="1"/>
  <c r="V2215" i="1" a="1"/>
  <c r="V2215" i="1" s="1"/>
  <c r="V2216" i="1" a="1"/>
  <c r="V2216" i="1" s="1"/>
  <c r="V2217" i="1" a="1"/>
  <c r="V2217" i="1" s="1"/>
  <c r="V2218" i="1" a="1"/>
  <c r="V2218" i="1" s="1"/>
  <c r="V2219" i="1" a="1"/>
  <c r="V2219" i="1" s="1"/>
  <c r="V2220" i="1" a="1"/>
  <c r="V2220" i="1" s="1"/>
  <c r="V2221" i="1" a="1"/>
  <c r="V2221" i="1" s="1"/>
  <c r="V2222" i="1" a="1"/>
  <c r="V2222" i="1" s="1"/>
  <c r="V2223" i="1" a="1"/>
  <c r="V2223" i="1" s="1"/>
  <c r="V2224" i="1" a="1"/>
  <c r="V2224" i="1" s="1"/>
  <c r="V2225" i="1" a="1"/>
  <c r="V2225" i="1" s="1"/>
  <c r="V2226" i="1" a="1"/>
  <c r="V2226" i="1" s="1"/>
  <c r="V2227" i="1" a="1"/>
  <c r="V2227" i="1" s="1"/>
  <c r="V2228" i="1" a="1"/>
  <c r="V2228" i="1" s="1"/>
  <c r="V2229" i="1" a="1"/>
  <c r="V2229" i="1" s="1"/>
  <c r="V2230" i="1" a="1"/>
  <c r="V2230" i="1" s="1"/>
  <c r="V2231" i="1" a="1"/>
  <c r="V2231" i="1" s="1"/>
  <c r="V2232" i="1" a="1"/>
  <c r="V2232" i="1" s="1"/>
  <c r="V2233" i="1" a="1"/>
  <c r="V2233" i="1" s="1"/>
  <c r="V2234" i="1" a="1"/>
  <c r="V2234" i="1" s="1"/>
  <c r="V2235" i="1" a="1"/>
  <c r="V2235" i="1" s="1"/>
  <c r="V2236" i="1" a="1"/>
  <c r="V2236" i="1" s="1"/>
  <c r="V2237" i="1" a="1"/>
  <c r="V2237" i="1" s="1"/>
  <c r="V2238" i="1" a="1"/>
  <c r="V2238" i="1" s="1"/>
  <c r="V2239" i="1" a="1"/>
  <c r="V2239" i="1" s="1"/>
  <c r="V2240" i="1" a="1"/>
  <c r="V2240" i="1" s="1"/>
  <c r="V2241" i="1" a="1"/>
  <c r="V2241" i="1" s="1"/>
  <c r="V2242" i="1" a="1"/>
  <c r="V2242" i="1" s="1"/>
  <c r="V2243" i="1" a="1"/>
  <c r="V2243" i="1" s="1"/>
  <c r="V2244" i="1" a="1"/>
  <c r="V2244" i="1" s="1"/>
  <c r="V2245" i="1" a="1"/>
  <c r="V2245" i="1" s="1"/>
  <c r="V2246" i="1" a="1"/>
  <c r="V2246" i="1" s="1"/>
  <c r="V2247" i="1" a="1"/>
  <c r="V2247" i="1" s="1"/>
  <c r="V2248" i="1" a="1"/>
  <c r="V2248" i="1" s="1"/>
  <c r="V2249" i="1" a="1"/>
  <c r="V2249" i="1" s="1"/>
  <c r="V2250" i="1" a="1"/>
  <c r="V2250" i="1" s="1"/>
  <c r="V2251" i="1" a="1"/>
  <c r="V2251" i="1" s="1"/>
  <c r="V2252" i="1" a="1"/>
  <c r="V2252" i="1" s="1"/>
  <c r="V2253" i="1" a="1"/>
  <c r="V2253" i="1" s="1"/>
  <c r="V2254" i="1" a="1"/>
  <c r="V2254" i="1" s="1"/>
  <c r="V2255" i="1" a="1"/>
  <c r="V2255" i="1" s="1"/>
  <c r="V2256" i="1" a="1"/>
  <c r="V2256" i="1" s="1"/>
  <c r="V2257" i="1" a="1"/>
  <c r="V2257" i="1" s="1"/>
  <c r="V2258" i="1" a="1"/>
  <c r="V2258" i="1" s="1"/>
  <c r="V2259" i="1" a="1"/>
  <c r="V2259" i="1" s="1"/>
  <c r="V2260" i="1" a="1"/>
  <c r="V2260" i="1" s="1"/>
  <c r="V2261" i="1" a="1"/>
  <c r="V2261" i="1" s="1"/>
  <c r="V2262" i="1" a="1"/>
  <c r="V2262" i="1" s="1"/>
  <c r="V2263" i="1" a="1"/>
  <c r="V2263" i="1" s="1"/>
  <c r="V2264" i="1" a="1"/>
  <c r="V2264" i="1" s="1"/>
  <c r="V2265" i="1" a="1"/>
  <c r="V2265" i="1" s="1"/>
  <c r="V2266" i="1" a="1"/>
  <c r="V2266" i="1" s="1"/>
  <c r="V2267" i="1" a="1"/>
  <c r="V2267" i="1" s="1"/>
  <c r="V2268" i="1" a="1"/>
  <c r="V2268" i="1" s="1"/>
  <c r="V2269" i="1" a="1"/>
  <c r="V2269" i="1" s="1"/>
  <c r="V2270" i="1" a="1"/>
  <c r="V2270" i="1" s="1"/>
  <c r="V2271" i="1" a="1"/>
  <c r="V2271" i="1" s="1"/>
  <c r="V2272" i="1" a="1"/>
  <c r="V2272" i="1" s="1"/>
  <c r="V2273" i="1" a="1"/>
  <c r="V2273" i="1" s="1"/>
  <c r="V2274" i="1" a="1"/>
  <c r="V2274" i="1" s="1"/>
  <c r="V2275" i="1" a="1"/>
  <c r="V2275" i="1" s="1"/>
  <c r="V2276" i="1" a="1"/>
  <c r="V2276" i="1" s="1"/>
  <c r="V2277" i="1" a="1"/>
  <c r="V2277" i="1" s="1"/>
  <c r="V2278" i="1" a="1"/>
  <c r="V2278" i="1" s="1"/>
  <c r="V2279" i="1" a="1"/>
  <c r="V2279" i="1" s="1"/>
  <c r="V2280" i="1" a="1"/>
  <c r="V2280" i="1" s="1"/>
  <c r="V2281" i="1" a="1"/>
  <c r="V2281" i="1" s="1"/>
  <c r="V2282" i="1" a="1"/>
  <c r="V2282" i="1" s="1"/>
  <c r="V2283" i="1" a="1"/>
  <c r="V2283" i="1" s="1"/>
  <c r="V2284" i="1" a="1"/>
  <c r="V2284" i="1" s="1"/>
  <c r="V2285" i="1" a="1"/>
  <c r="V2285" i="1" s="1"/>
  <c r="V2286" i="1" a="1"/>
  <c r="V2286" i="1" s="1"/>
  <c r="V2287" i="1" a="1"/>
  <c r="V2287" i="1" s="1"/>
  <c r="V2288" i="1" a="1"/>
  <c r="V2288" i="1" s="1"/>
  <c r="V2289" i="1" a="1"/>
  <c r="V2289" i="1" s="1"/>
  <c r="V2290" i="1" a="1"/>
  <c r="V2290" i="1" s="1"/>
  <c r="V2291" i="1" a="1"/>
  <c r="V2291" i="1" s="1"/>
  <c r="V2292" i="1" a="1"/>
  <c r="V2292" i="1" s="1"/>
  <c r="V2293" i="1" a="1"/>
  <c r="V2293" i="1" s="1"/>
  <c r="V2294" i="1" a="1"/>
  <c r="V2294" i="1" s="1"/>
  <c r="V2295" i="1" a="1"/>
  <c r="V2295" i="1" s="1"/>
  <c r="V2296" i="1" a="1"/>
  <c r="V2296" i="1" s="1"/>
  <c r="V2297" i="1" a="1"/>
  <c r="V2297" i="1" s="1"/>
  <c r="V2298" i="1" a="1"/>
  <c r="V2298" i="1" s="1"/>
  <c r="V2299" i="1" a="1"/>
  <c r="V2299" i="1" s="1"/>
  <c r="V2300" i="1" a="1"/>
  <c r="V2300" i="1" s="1"/>
  <c r="V2301" i="1" a="1"/>
  <c r="V2301" i="1" s="1"/>
  <c r="V2302" i="1" a="1"/>
  <c r="V2302" i="1" s="1"/>
  <c r="V2303" i="1" a="1"/>
  <c r="V2303" i="1" s="1"/>
  <c r="V2304" i="1" a="1"/>
  <c r="V2304" i="1" s="1"/>
  <c r="V2305" i="1" a="1"/>
  <c r="V2305" i="1" s="1"/>
  <c r="V2306" i="1" a="1"/>
  <c r="V2306" i="1" s="1"/>
  <c r="V2307" i="1" a="1"/>
  <c r="V2307" i="1" s="1"/>
  <c r="V2308" i="1" a="1"/>
  <c r="V2308" i="1" s="1"/>
  <c r="V2309" i="1" a="1"/>
  <c r="V2309" i="1" s="1"/>
  <c r="V2310" i="1" a="1"/>
  <c r="V2310" i="1" s="1"/>
  <c r="V2311" i="1" a="1"/>
  <c r="V2311" i="1" s="1"/>
  <c r="V2312" i="1" a="1"/>
  <c r="V2312" i="1" s="1"/>
  <c r="V2313" i="1" a="1"/>
  <c r="V2313" i="1" s="1"/>
  <c r="V2314" i="1" a="1"/>
  <c r="V2314" i="1" s="1"/>
  <c r="V2315" i="1" a="1"/>
  <c r="V2315" i="1" s="1"/>
  <c r="V2316" i="1" a="1"/>
  <c r="V2316" i="1" s="1"/>
  <c r="V2317" i="1" a="1"/>
  <c r="V2317" i="1" s="1"/>
  <c r="V2318" i="1" a="1"/>
  <c r="V2318" i="1" s="1"/>
  <c r="V2319" i="1" a="1"/>
  <c r="V2319" i="1" s="1"/>
  <c r="V2320" i="1" a="1"/>
  <c r="V2320" i="1" s="1"/>
  <c r="V2321" i="1" a="1"/>
  <c r="V2321" i="1" s="1"/>
  <c r="V2322" i="1" a="1"/>
  <c r="V2322" i="1" s="1"/>
  <c r="V2323" i="1" a="1"/>
  <c r="V2323" i="1" s="1"/>
  <c r="V2324" i="1" a="1"/>
  <c r="V2324" i="1" s="1"/>
  <c r="V2325" i="1" a="1"/>
  <c r="V2325" i="1" s="1"/>
  <c r="V2326" i="1" a="1"/>
  <c r="V2326" i="1" s="1"/>
  <c r="V2327" i="1" a="1"/>
  <c r="V2327" i="1" s="1"/>
  <c r="V2328" i="1" a="1"/>
  <c r="V2328" i="1" s="1"/>
  <c r="V2329" i="1" a="1"/>
  <c r="V2329" i="1" s="1"/>
  <c r="V2330" i="1" a="1"/>
  <c r="V2330" i="1" s="1"/>
  <c r="V2331" i="1" a="1"/>
  <c r="V2331" i="1" s="1"/>
  <c r="V2332" i="1" a="1"/>
  <c r="V2332" i="1" s="1"/>
  <c r="V2333" i="1" a="1"/>
  <c r="V2333" i="1" s="1"/>
  <c r="V2334" i="1" a="1"/>
  <c r="V2334" i="1" s="1"/>
  <c r="V2335" i="1" a="1"/>
  <c r="V2335" i="1" s="1"/>
  <c r="V2336" i="1" a="1"/>
  <c r="V2336" i="1" s="1"/>
  <c r="V2337" i="1" a="1"/>
  <c r="V2337" i="1" s="1"/>
  <c r="V2338" i="1" a="1"/>
  <c r="V2338" i="1" s="1"/>
  <c r="V2339" i="1" a="1"/>
  <c r="V2339" i="1" s="1"/>
  <c r="V2340" i="1" a="1"/>
  <c r="V2340" i="1" s="1"/>
  <c r="V2341" i="1" a="1"/>
  <c r="V2341" i="1" s="1"/>
  <c r="V2342" i="1" a="1"/>
  <c r="V2342" i="1" s="1"/>
  <c r="V2343" i="1" a="1"/>
  <c r="V2343" i="1" s="1"/>
  <c r="V2344" i="1" a="1"/>
  <c r="V2344" i="1" s="1"/>
  <c r="V2345" i="1" a="1"/>
  <c r="V2345" i="1" s="1"/>
  <c r="V2346" i="1" a="1"/>
  <c r="V2346" i="1" s="1"/>
  <c r="V2347" i="1" a="1"/>
  <c r="V2347" i="1" s="1"/>
  <c r="V2348" i="1" a="1"/>
  <c r="V2348" i="1" s="1"/>
  <c r="V2349" i="1" a="1"/>
  <c r="V2349" i="1" s="1"/>
  <c r="V2350" i="1" a="1"/>
  <c r="V2350" i="1" s="1"/>
  <c r="V2351" i="1" a="1"/>
  <c r="V2351" i="1" s="1"/>
  <c r="V2352" i="1" a="1"/>
  <c r="V2352" i="1" s="1"/>
  <c r="V2353" i="1" a="1"/>
  <c r="V2353" i="1" s="1"/>
  <c r="V2354" i="1" a="1"/>
  <c r="V2354" i="1" s="1"/>
  <c r="V2355" i="1" a="1"/>
  <c r="V2355" i="1" s="1"/>
  <c r="V2356" i="1" a="1"/>
  <c r="V2356" i="1" s="1"/>
  <c r="V2357" i="1" a="1"/>
  <c r="V2357" i="1" s="1"/>
  <c r="V2358" i="1" a="1"/>
  <c r="V2358" i="1" s="1"/>
  <c r="V2359" i="1" a="1"/>
  <c r="V2359" i="1" s="1"/>
  <c r="V2360" i="1" a="1"/>
  <c r="V2360" i="1" s="1"/>
  <c r="V2361" i="1" a="1"/>
  <c r="V2361" i="1" s="1"/>
  <c r="V2362" i="1" a="1"/>
  <c r="V2362" i="1" s="1"/>
  <c r="V2363" i="1" a="1"/>
  <c r="V2363" i="1" s="1"/>
  <c r="V2364" i="1" a="1"/>
  <c r="V2364" i="1" s="1"/>
  <c r="V2365" i="1" a="1"/>
  <c r="V2365" i="1" s="1"/>
  <c r="V2366" i="1" a="1"/>
  <c r="V2366" i="1" s="1"/>
  <c r="V2367" i="1" a="1"/>
  <c r="V2367" i="1" s="1"/>
  <c r="V2368" i="1" a="1"/>
  <c r="V2368" i="1" s="1"/>
  <c r="V2369" i="1" a="1"/>
  <c r="V2369" i="1" s="1"/>
  <c r="V2370" i="1" a="1"/>
  <c r="V2370" i="1" s="1"/>
  <c r="V2371" i="1" a="1"/>
  <c r="V2371" i="1" s="1"/>
  <c r="V2372" i="1" a="1"/>
  <c r="V2372" i="1" s="1"/>
  <c r="V2373" i="1" a="1"/>
  <c r="V2373" i="1" s="1"/>
  <c r="V2374" i="1" a="1"/>
  <c r="V2374" i="1" s="1"/>
  <c r="V2375" i="1" a="1"/>
  <c r="V2375" i="1" s="1"/>
  <c r="V2376" i="1" a="1"/>
  <c r="V2376" i="1" s="1"/>
  <c r="V2377" i="1" a="1"/>
  <c r="V2377" i="1" s="1"/>
  <c r="V2378" i="1" a="1"/>
  <c r="V2378" i="1" s="1"/>
  <c r="V2379" i="1" a="1"/>
  <c r="V2379" i="1" s="1"/>
  <c r="V2380" i="1" a="1"/>
  <c r="V2380" i="1" s="1"/>
  <c r="V2381" i="1" a="1"/>
  <c r="V2381" i="1" s="1"/>
  <c r="V2382" i="1" a="1"/>
  <c r="V2382" i="1" s="1"/>
  <c r="V2383" i="1" a="1"/>
  <c r="V2383" i="1" s="1"/>
  <c r="V2384" i="1" a="1"/>
  <c r="V2384" i="1" s="1"/>
  <c r="V2385" i="1" a="1"/>
  <c r="V2385" i="1" s="1"/>
  <c r="V2386" i="1" a="1"/>
  <c r="V2386" i="1" s="1"/>
  <c r="V2387" i="1" a="1"/>
  <c r="V2387" i="1" s="1"/>
  <c r="V2388" i="1" a="1"/>
  <c r="V2388" i="1" s="1"/>
  <c r="V2389" i="1" a="1"/>
  <c r="V2389" i="1" s="1"/>
  <c r="V2390" i="1" a="1"/>
  <c r="V2390" i="1" s="1"/>
  <c r="V2391" i="1" a="1"/>
  <c r="V2391" i="1" s="1"/>
  <c r="V2392" i="1" a="1"/>
  <c r="V2392" i="1" s="1"/>
  <c r="V2393" i="1" a="1"/>
  <c r="V2393" i="1" s="1"/>
  <c r="V2394" i="1" a="1"/>
  <c r="V2394" i="1" s="1"/>
  <c r="V2395" i="1" a="1"/>
  <c r="V2395" i="1" s="1"/>
  <c r="V2396" i="1" a="1"/>
  <c r="V2396" i="1" s="1"/>
  <c r="V2397" i="1" a="1"/>
  <c r="V2397" i="1" s="1"/>
  <c r="V2398" i="1" a="1"/>
  <c r="V2398" i="1" s="1"/>
  <c r="V2399" i="1" a="1"/>
  <c r="V2399" i="1" s="1"/>
  <c r="V2400" i="1" a="1"/>
  <c r="V2400" i="1" s="1"/>
  <c r="V2401" i="1" a="1"/>
  <c r="V2401" i="1" s="1"/>
  <c r="V2402" i="1" a="1"/>
  <c r="V2402" i="1" s="1"/>
  <c r="V2403" i="1" a="1"/>
  <c r="V2403" i="1" s="1"/>
  <c r="V2404" i="1" a="1"/>
  <c r="V2404" i="1" s="1"/>
  <c r="V2405" i="1" a="1"/>
  <c r="V2405" i="1" s="1"/>
  <c r="V2406" i="1" a="1"/>
  <c r="V2406" i="1" s="1"/>
  <c r="V2407" i="1" a="1"/>
  <c r="V2407" i="1" s="1"/>
  <c r="V2408" i="1" a="1"/>
  <c r="V2408" i="1" s="1"/>
  <c r="V2409" i="1" a="1"/>
  <c r="V2409" i="1" s="1"/>
  <c r="V2410" i="1" a="1"/>
  <c r="V2410" i="1" s="1"/>
  <c r="V2411" i="1" a="1"/>
  <c r="V2411" i="1" s="1"/>
  <c r="V2412" i="1" a="1"/>
  <c r="V2412" i="1" s="1"/>
  <c r="V2413" i="1" a="1"/>
  <c r="V2413" i="1" s="1"/>
  <c r="V2414" i="1" a="1"/>
  <c r="V2414" i="1" s="1"/>
  <c r="V2415" i="1" a="1"/>
  <c r="V2415" i="1" s="1"/>
  <c r="V2416" i="1" a="1"/>
  <c r="V2416" i="1" s="1"/>
  <c r="V2417" i="1" a="1"/>
  <c r="V2417" i="1" s="1"/>
  <c r="V2418" i="1" a="1"/>
  <c r="V2418" i="1" s="1"/>
  <c r="V2419" i="1" a="1"/>
  <c r="V2419" i="1" s="1"/>
  <c r="V2420" i="1" a="1"/>
  <c r="V2420" i="1" s="1"/>
  <c r="V2421" i="1" a="1"/>
  <c r="V2421" i="1" s="1"/>
  <c r="V2422" i="1" a="1"/>
  <c r="V2422" i="1" s="1"/>
  <c r="V2423" i="1" a="1"/>
  <c r="V2423" i="1" s="1"/>
  <c r="V2424" i="1" a="1"/>
  <c r="V2424" i="1" s="1"/>
  <c r="V2425" i="1" a="1"/>
  <c r="V2425" i="1" s="1"/>
  <c r="V2426" i="1" a="1"/>
  <c r="V2426" i="1" s="1"/>
  <c r="V2427" i="1" a="1"/>
  <c r="V2427" i="1" s="1"/>
  <c r="V2428" i="1" a="1"/>
  <c r="V2428" i="1" s="1"/>
  <c r="V2429" i="1" a="1"/>
  <c r="V2429" i="1" s="1"/>
  <c r="V2430" i="1" a="1"/>
  <c r="V2430" i="1" s="1"/>
  <c r="V2431" i="1" a="1"/>
  <c r="V2431" i="1" s="1"/>
  <c r="V2432" i="1" a="1"/>
  <c r="V2432" i="1" s="1"/>
  <c r="V2433" i="1" a="1"/>
  <c r="V2433" i="1" s="1"/>
  <c r="V2434" i="1" a="1"/>
  <c r="V2434" i="1" s="1"/>
  <c r="V2435" i="1" a="1"/>
  <c r="V2435" i="1" s="1"/>
  <c r="V2436" i="1" a="1"/>
  <c r="V2436" i="1" s="1"/>
  <c r="V2437" i="1" a="1"/>
  <c r="V2437" i="1" s="1"/>
  <c r="V2438" i="1" a="1"/>
  <c r="V2438" i="1" s="1"/>
  <c r="V2439" i="1" a="1"/>
  <c r="V2439" i="1" s="1"/>
  <c r="V2440" i="1" a="1"/>
  <c r="V2440" i="1" s="1"/>
  <c r="V2441" i="1" a="1"/>
  <c r="V2441" i="1" s="1"/>
  <c r="V2442" i="1" a="1"/>
  <c r="V2442" i="1" s="1"/>
  <c r="V2443" i="1" a="1"/>
  <c r="V2443" i="1" s="1"/>
  <c r="V2444" i="1" a="1"/>
  <c r="V2444" i="1" s="1"/>
  <c r="V2445" i="1" a="1"/>
  <c r="V2445" i="1" s="1"/>
  <c r="V2446" i="1" a="1"/>
  <c r="V2446" i="1" s="1"/>
  <c r="V2447" i="1" a="1"/>
  <c r="V2447" i="1" s="1"/>
  <c r="V2448" i="1" a="1"/>
  <c r="V2448" i="1" s="1"/>
  <c r="V2449" i="1" a="1"/>
  <c r="V2449" i="1" s="1"/>
  <c r="V2450" i="1" a="1"/>
  <c r="V2450" i="1" s="1"/>
  <c r="V2451" i="1" a="1"/>
  <c r="V2451" i="1" s="1"/>
  <c r="V2452" i="1" a="1"/>
  <c r="V2452" i="1" s="1"/>
  <c r="V2453" i="1" a="1"/>
  <c r="V2453" i="1" s="1"/>
  <c r="V2454" i="1" a="1"/>
  <c r="V2454" i="1" s="1"/>
  <c r="V2455" i="1" a="1"/>
  <c r="V2455" i="1" s="1"/>
  <c r="V2456" i="1" a="1"/>
  <c r="V2456" i="1" s="1"/>
  <c r="V2457" i="1" a="1"/>
  <c r="V2457" i="1" s="1"/>
  <c r="V2458" i="1" a="1"/>
  <c r="V2458" i="1" s="1"/>
  <c r="V2459" i="1" a="1"/>
  <c r="V2459" i="1" s="1"/>
  <c r="V2460" i="1" a="1"/>
  <c r="V2460" i="1" s="1"/>
  <c r="V2461" i="1" a="1"/>
  <c r="V2461" i="1" s="1"/>
  <c r="V2462" i="1" a="1"/>
  <c r="V2462" i="1" s="1"/>
  <c r="V2463" i="1" a="1"/>
  <c r="V2463" i="1" s="1"/>
  <c r="V2464" i="1" a="1"/>
  <c r="V2464" i="1" s="1"/>
  <c r="V2465" i="1" a="1"/>
  <c r="V2465" i="1" s="1"/>
  <c r="V2466" i="1" a="1"/>
  <c r="V2466" i="1" s="1"/>
  <c r="V2467" i="1" a="1"/>
  <c r="V2467" i="1" s="1"/>
  <c r="V2468" i="1" a="1"/>
  <c r="V2468" i="1" s="1"/>
  <c r="V2469" i="1" a="1"/>
  <c r="V2469" i="1" s="1"/>
  <c r="V2470" i="1" a="1"/>
  <c r="V2470" i="1" s="1"/>
  <c r="V2471" i="1" a="1"/>
  <c r="V2471" i="1" s="1"/>
  <c r="V2472" i="1" a="1"/>
  <c r="V2472" i="1" s="1"/>
  <c r="V2473" i="1" a="1"/>
  <c r="V2473" i="1" s="1"/>
  <c r="V2474" i="1" a="1"/>
  <c r="V2474" i="1" s="1"/>
  <c r="V2475" i="1" a="1"/>
  <c r="V2475" i="1" s="1"/>
  <c r="V2476" i="1" a="1"/>
  <c r="V2476" i="1" s="1"/>
  <c r="V2477" i="1" a="1"/>
  <c r="V2477" i="1" s="1"/>
  <c r="V2478" i="1" a="1"/>
  <c r="V2478" i="1" s="1"/>
  <c r="V2479" i="1" a="1"/>
  <c r="V2479" i="1" s="1"/>
  <c r="V2480" i="1" a="1"/>
  <c r="V2480" i="1" s="1"/>
  <c r="V2481" i="1" a="1"/>
  <c r="V2481" i="1" s="1"/>
  <c r="V2482" i="1" a="1"/>
  <c r="V2482" i="1" s="1"/>
  <c r="V2483" i="1" a="1"/>
  <c r="V2483" i="1" s="1"/>
  <c r="V2484" i="1" a="1"/>
  <c r="V2484" i="1" s="1"/>
  <c r="V2485" i="1" a="1"/>
  <c r="V2485" i="1" s="1"/>
  <c r="V2486" i="1" a="1"/>
  <c r="V2486" i="1" s="1"/>
  <c r="V2487" i="1" a="1"/>
  <c r="V2487" i="1" s="1"/>
  <c r="V2488" i="1" a="1"/>
  <c r="V2488" i="1" s="1"/>
  <c r="V2489" i="1" a="1"/>
  <c r="V2489" i="1" s="1"/>
  <c r="V2490" i="1" a="1"/>
  <c r="V2490" i="1" s="1"/>
  <c r="V2491" i="1" a="1"/>
  <c r="V2491" i="1" s="1"/>
  <c r="V2492" i="1" a="1"/>
  <c r="V2492" i="1" s="1"/>
  <c r="V2493" i="1" a="1"/>
  <c r="V2493" i="1" s="1"/>
  <c r="V2494" i="1" a="1"/>
  <c r="V2494" i="1" s="1"/>
  <c r="V2495" i="1" a="1"/>
  <c r="V2495" i="1" s="1"/>
  <c r="V2496" i="1" a="1"/>
  <c r="V2496" i="1" s="1"/>
  <c r="V2497" i="1" a="1"/>
  <c r="V2497" i="1" s="1"/>
  <c r="V2498" i="1" a="1"/>
  <c r="V2498" i="1" s="1"/>
  <c r="V2499" i="1" a="1"/>
  <c r="V2499" i="1" s="1"/>
  <c r="V2500" i="1" a="1"/>
  <c r="V2500" i="1" s="1"/>
  <c r="V2501" i="1" a="1"/>
  <c r="V2501" i="1" s="1"/>
  <c r="V2502" i="1" a="1"/>
  <c r="V2502" i="1" s="1"/>
  <c r="V2503" i="1" a="1"/>
  <c r="V2503" i="1" s="1"/>
  <c r="V2504" i="1" a="1"/>
  <c r="V2504" i="1" s="1"/>
  <c r="V2505" i="1" a="1"/>
  <c r="V2505" i="1" s="1"/>
  <c r="V2506" i="1" a="1"/>
  <c r="V2506" i="1" s="1"/>
  <c r="V2507" i="1" a="1"/>
  <c r="V2507" i="1" s="1"/>
  <c r="V2508" i="1" a="1"/>
  <c r="V2508" i="1" s="1"/>
  <c r="V2509" i="1" a="1"/>
  <c r="V2509" i="1" s="1"/>
  <c r="V2510" i="1" a="1"/>
  <c r="V2510" i="1" s="1"/>
  <c r="V2511" i="1" a="1"/>
  <c r="V2511" i="1" s="1"/>
  <c r="V2512" i="1" a="1"/>
  <c r="V2512" i="1" s="1"/>
  <c r="V2513" i="1" a="1"/>
  <c r="V2513" i="1" s="1"/>
  <c r="V2514" i="1" a="1"/>
  <c r="V2514" i="1" s="1"/>
  <c r="V2515" i="1" a="1"/>
  <c r="V2515" i="1" s="1"/>
  <c r="V2516" i="1" a="1"/>
  <c r="V2516" i="1" s="1"/>
  <c r="V2517" i="1" a="1"/>
  <c r="V2517" i="1" s="1"/>
  <c r="V2518" i="1" a="1"/>
  <c r="V2518" i="1" s="1"/>
  <c r="V2519" i="1" a="1"/>
  <c r="V2519" i="1" s="1"/>
  <c r="V2520" i="1" a="1"/>
  <c r="V2520" i="1" s="1"/>
  <c r="V2521" i="1" a="1"/>
  <c r="V2521" i="1" s="1"/>
  <c r="V2522" i="1" a="1"/>
  <c r="V2522" i="1" s="1"/>
  <c r="V2523" i="1" a="1"/>
  <c r="V2523" i="1" s="1"/>
  <c r="V2524" i="1" a="1"/>
  <c r="V2524" i="1" s="1"/>
  <c r="V2525" i="1" a="1"/>
  <c r="V2525" i="1" s="1"/>
  <c r="V2526" i="1" a="1"/>
  <c r="V2526" i="1" s="1"/>
  <c r="V2527" i="1" a="1"/>
  <c r="V2527" i="1" s="1"/>
  <c r="V2528" i="1" a="1"/>
  <c r="V2528" i="1" s="1"/>
  <c r="V2529" i="1" a="1"/>
  <c r="V2529" i="1" s="1"/>
  <c r="V2530" i="1" a="1"/>
  <c r="V2530" i="1" s="1"/>
  <c r="V2531" i="1" a="1"/>
  <c r="V2531" i="1" s="1"/>
  <c r="V2532" i="1" a="1"/>
  <c r="V2532" i="1" s="1"/>
  <c r="V2533" i="1" a="1"/>
  <c r="V2533" i="1" s="1"/>
  <c r="V2534" i="1" a="1"/>
  <c r="V2534" i="1" s="1"/>
  <c r="V2535" i="1" a="1"/>
  <c r="V2535" i="1" s="1"/>
  <c r="V2536" i="1" a="1"/>
  <c r="V2536" i="1" s="1"/>
  <c r="V2537" i="1" a="1"/>
  <c r="V2537" i="1" s="1"/>
  <c r="V2538" i="1" a="1"/>
  <c r="V2538" i="1" s="1"/>
  <c r="V2539" i="1" a="1"/>
  <c r="V2539" i="1" s="1"/>
  <c r="V2540" i="1" a="1"/>
  <c r="V2540" i="1" s="1"/>
  <c r="V2541" i="1" a="1"/>
  <c r="V2541" i="1" s="1"/>
  <c r="V2542" i="1" a="1"/>
  <c r="V2542" i="1" s="1"/>
  <c r="V2543" i="1" a="1"/>
  <c r="V2543" i="1" s="1"/>
  <c r="V2544" i="1" a="1"/>
  <c r="V2544" i="1" s="1"/>
  <c r="V2545" i="1" a="1"/>
  <c r="V2545" i="1" s="1"/>
  <c r="V2546" i="1" a="1"/>
  <c r="V2546" i="1" s="1"/>
  <c r="V2547" i="1" a="1"/>
  <c r="V2547" i="1" s="1"/>
  <c r="V2548" i="1" a="1"/>
  <c r="V2548" i="1" s="1"/>
  <c r="V2549" i="1" a="1"/>
  <c r="V2549" i="1" s="1"/>
  <c r="V2550" i="1" a="1"/>
  <c r="V2550" i="1" s="1"/>
  <c r="V2551" i="1" a="1"/>
  <c r="V2551" i="1" s="1"/>
  <c r="V2552" i="1" a="1"/>
  <c r="V2552" i="1" s="1"/>
  <c r="V2553" i="1" a="1"/>
  <c r="V2553" i="1" s="1"/>
  <c r="V2554" i="1" a="1"/>
  <c r="V2554" i="1" s="1"/>
  <c r="V2555" i="1" a="1"/>
  <c r="V2555" i="1" s="1"/>
  <c r="V2556" i="1" a="1"/>
  <c r="V2556" i="1" s="1"/>
  <c r="V2557" i="1" a="1"/>
  <c r="V2557" i="1" s="1"/>
  <c r="V2558" i="1" a="1"/>
  <c r="V2558" i="1" s="1"/>
  <c r="V2559" i="1" a="1"/>
  <c r="V2559" i="1" s="1"/>
  <c r="V2560" i="1" a="1"/>
  <c r="V2560" i="1" s="1"/>
  <c r="V2561" i="1" a="1"/>
  <c r="V2561" i="1" s="1"/>
  <c r="V2562" i="1" a="1"/>
  <c r="V2562" i="1" s="1"/>
  <c r="V2563" i="1" a="1"/>
  <c r="V2563" i="1" s="1"/>
  <c r="V2564" i="1" a="1"/>
  <c r="V2564" i="1" s="1"/>
  <c r="V2565" i="1" a="1"/>
  <c r="V2565" i="1" s="1"/>
  <c r="V2566" i="1" a="1"/>
  <c r="V2566" i="1" s="1"/>
  <c r="V2567" i="1" a="1"/>
  <c r="V2567" i="1" s="1"/>
  <c r="V2568" i="1" a="1"/>
  <c r="V2568" i="1" s="1"/>
  <c r="V2569" i="1" a="1"/>
  <c r="V2569" i="1" s="1"/>
  <c r="V2570" i="1" a="1"/>
  <c r="V2570" i="1" s="1"/>
  <c r="V2571" i="1" a="1"/>
  <c r="V2571" i="1" s="1"/>
  <c r="V2572" i="1" a="1"/>
  <c r="V2572" i="1" s="1"/>
  <c r="V2573" i="1" a="1"/>
  <c r="V2573" i="1" s="1"/>
  <c r="V2574" i="1" a="1"/>
  <c r="V2574" i="1" s="1"/>
  <c r="V2575" i="1" a="1"/>
  <c r="V2575" i="1" s="1"/>
  <c r="V2576" i="1" a="1"/>
  <c r="V2576" i="1" s="1"/>
  <c r="V2577" i="1" a="1"/>
  <c r="V2577" i="1" s="1"/>
  <c r="V2578" i="1" a="1"/>
  <c r="V2578" i="1" s="1"/>
  <c r="V2579" i="1" a="1"/>
  <c r="V2579" i="1" s="1"/>
  <c r="V2580" i="1" a="1"/>
  <c r="V2580" i="1" s="1"/>
  <c r="V2581" i="1" a="1"/>
  <c r="V2581" i="1" s="1"/>
  <c r="V2582" i="1" a="1"/>
  <c r="V2582" i="1" s="1"/>
  <c r="V2583" i="1" a="1"/>
  <c r="V2583" i="1" s="1"/>
  <c r="V2584" i="1" a="1"/>
  <c r="V2584" i="1" s="1"/>
  <c r="V2585" i="1" a="1"/>
  <c r="V2585" i="1" s="1"/>
  <c r="V2586" i="1" a="1"/>
  <c r="V2586" i="1" s="1"/>
  <c r="V2587" i="1" a="1"/>
  <c r="V2587" i="1" s="1"/>
  <c r="V2588" i="1" a="1"/>
  <c r="V2588" i="1" s="1"/>
  <c r="V2589" i="1" a="1"/>
  <c r="V2589" i="1" s="1"/>
  <c r="V2590" i="1" a="1"/>
  <c r="V2590" i="1" s="1"/>
  <c r="V2591" i="1" a="1"/>
  <c r="V2591" i="1" s="1"/>
  <c r="V2592" i="1" a="1"/>
  <c r="V2592" i="1" s="1"/>
  <c r="V2593" i="1" a="1"/>
  <c r="V2593" i="1" s="1"/>
  <c r="V2594" i="1" a="1"/>
  <c r="V2594" i="1" s="1"/>
  <c r="V2595" i="1" a="1"/>
  <c r="V2595" i="1" s="1"/>
  <c r="V2596" i="1" a="1"/>
  <c r="V2596" i="1" s="1"/>
  <c r="V2597" i="1" a="1"/>
  <c r="V2597" i="1" s="1"/>
  <c r="V2598" i="1" a="1"/>
  <c r="V2598" i="1" s="1"/>
  <c r="V2599" i="1" a="1"/>
  <c r="V2599" i="1" s="1"/>
  <c r="V2600" i="1" a="1"/>
  <c r="V2600" i="1" s="1"/>
  <c r="V2601" i="1" a="1"/>
  <c r="V2601" i="1" s="1"/>
  <c r="V2602" i="1" a="1"/>
  <c r="V2602" i="1" s="1"/>
  <c r="V2603" i="1" a="1"/>
  <c r="V2603" i="1" s="1"/>
  <c r="V2604" i="1" a="1"/>
  <c r="V2604" i="1" s="1"/>
  <c r="V2605" i="1" a="1"/>
  <c r="V2605" i="1" s="1"/>
  <c r="V2606" i="1" a="1"/>
  <c r="V2606" i="1" s="1"/>
  <c r="V2607" i="1" a="1"/>
  <c r="V2607" i="1" s="1"/>
  <c r="V2608" i="1" a="1"/>
  <c r="V2608" i="1" s="1"/>
  <c r="V2609" i="1" a="1"/>
  <c r="V2609" i="1" s="1"/>
  <c r="V2610" i="1" a="1"/>
  <c r="V2610" i="1" s="1"/>
  <c r="V2611" i="1" a="1"/>
  <c r="V2611" i="1" s="1"/>
  <c r="V2612" i="1" a="1"/>
  <c r="V2612" i="1" s="1"/>
  <c r="V2613" i="1" a="1"/>
  <c r="V2613" i="1" s="1"/>
  <c r="V2614" i="1" a="1"/>
  <c r="V2614" i="1" s="1"/>
  <c r="V2615" i="1" a="1"/>
  <c r="V2615" i="1" s="1"/>
  <c r="V2616" i="1" a="1"/>
  <c r="V2616" i="1" s="1"/>
  <c r="V2617" i="1" a="1"/>
  <c r="V2617" i="1" s="1"/>
  <c r="V2618" i="1" a="1"/>
  <c r="V2618" i="1" s="1"/>
  <c r="V2619" i="1" a="1"/>
  <c r="V2619" i="1" s="1"/>
  <c r="V2620" i="1" a="1"/>
  <c r="V2620" i="1" s="1"/>
  <c r="V2621" i="1" a="1"/>
  <c r="V2621" i="1" s="1"/>
  <c r="V2622" i="1" a="1"/>
  <c r="V2622" i="1" s="1"/>
  <c r="V2623" i="1" a="1"/>
  <c r="V2623" i="1" s="1"/>
  <c r="V2624" i="1" a="1"/>
  <c r="V2624" i="1" s="1"/>
  <c r="V2625" i="1" a="1"/>
  <c r="V2625" i="1" s="1"/>
  <c r="V2626" i="1" a="1"/>
  <c r="V2626" i="1" s="1"/>
  <c r="V2627" i="1" a="1"/>
  <c r="V2627" i="1" s="1"/>
  <c r="V2628" i="1" a="1"/>
  <c r="V2628" i="1" s="1"/>
  <c r="V2629" i="1" a="1"/>
  <c r="V2629" i="1" s="1"/>
  <c r="V2630" i="1" a="1"/>
  <c r="V2630" i="1" s="1"/>
  <c r="V2631" i="1" a="1"/>
  <c r="V2631" i="1" s="1"/>
  <c r="V2632" i="1" a="1"/>
  <c r="V2632" i="1" s="1"/>
  <c r="V2633" i="1" a="1"/>
  <c r="V2633" i="1" s="1"/>
  <c r="V2634" i="1" a="1"/>
  <c r="V2634" i="1" s="1"/>
  <c r="V2635" i="1" a="1"/>
  <c r="V2635" i="1" s="1"/>
  <c r="V2636" i="1" a="1"/>
  <c r="V2636" i="1" s="1"/>
  <c r="V2637" i="1" a="1"/>
  <c r="V2637" i="1" s="1"/>
  <c r="V2638" i="1" a="1"/>
  <c r="V2638" i="1" s="1"/>
  <c r="V2639" i="1" a="1"/>
  <c r="V2639" i="1" s="1"/>
  <c r="V2640" i="1" a="1"/>
  <c r="V2640" i="1" s="1"/>
  <c r="V2641" i="1" a="1"/>
  <c r="V2641" i="1" s="1"/>
  <c r="V2642" i="1" a="1"/>
  <c r="V2642" i="1" s="1"/>
  <c r="V2643" i="1" a="1"/>
  <c r="V2643" i="1" s="1"/>
  <c r="V2644" i="1" a="1"/>
  <c r="V2644" i="1" s="1"/>
  <c r="V2645" i="1" a="1"/>
  <c r="V2645" i="1" s="1"/>
  <c r="V2646" i="1" a="1"/>
  <c r="V2646" i="1" s="1"/>
  <c r="V2647" i="1" a="1"/>
  <c r="V2647" i="1" s="1"/>
  <c r="V2648" i="1" a="1"/>
  <c r="V2648" i="1" s="1"/>
  <c r="V2649" i="1" a="1"/>
  <c r="V2649" i="1" s="1"/>
  <c r="V2650" i="1" a="1"/>
  <c r="V2650" i="1" s="1"/>
  <c r="V2651" i="1" a="1"/>
  <c r="V2651" i="1" s="1"/>
  <c r="V2652" i="1" a="1"/>
  <c r="V2652" i="1" s="1"/>
  <c r="V2653" i="1" a="1"/>
  <c r="V2653" i="1" s="1"/>
  <c r="V2654" i="1" a="1"/>
  <c r="V2654" i="1" s="1"/>
  <c r="V2655" i="1" a="1"/>
  <c r="V2655" i="1" s="1"/>
  <c r="V2656" i="1" a="1"/>
  <c r="V2656" i="1" s="1"/>
  <c r="V2657" i="1" a="1"/>
  <c r="V2657" i="1" s="1"/>
  <c r="V2658" i="1" a="1"/>
  <c r="V2658" i="1" s="1"/>
  <c r="V2659" i="1" a="1"/>
  <c r="V2659" i="1" s="1"/>
  <c r="V2660" i="1" a="1"/>
  <c r="V2660" i="1" s="1"/>
  <c r="V2661" i="1" a="1"/>
  <c r="V2661" i="1" s="1"/>
  <c r="V2662" i="1" a="1"/>
  <c r="V2662" i="1" s="1"/>
  <c r="V2663" i="1" a="1"/>
  <c r="V2663" i="1" s="1"/>
  <c r="V2664" i="1" a="1"/>
  <c r="V2664" i="1" s="1"/>
  <c r="V2665" i="1" a="1"/>
  <c r="V2665" i="1" s="1"/>
  <c r="V2666" i="1" a="1"/>
  <c r="V2666" i="1" s="1"/>
  <c r="V2667" i="1" a="1"/>
  <c r="V2667" i="1" s="1"/>
  <c r="V2668" i="1" a="1"/>
  <c r="V2668" i="1" s="1"/>
  <c r="V2669" i="1" a="1"/>
  <c r="V2669" i="1" s="1"/>
  <c r="V2670" i="1" a="1"/>
  <c r="V2670" i="1" s="1"/>
  <c r="V2671" i="1" a="1"/>
  <c r="V2671" i="1" s="1"/>
  <c r="V2672" i="1" a="1"/>
  <c r="V2672" i="1" s="1"/>
  <c r="V2673" i="1" a="1"/>
  <c r="V2673" i="1" s="1"/>
  <c r="V2674" i="1" a="1"/>
  <c r="V2674" i="1" s="1"/>
  <c r="V2675" i="1" a="1"/>
  <c r="V2675" i="1" s="1"/>
  <c r="V2676" i="1" a="1"/>
  <c r="V2676" i="1" s="1"/>
  <c r="V2677" i="1" a="1"/>
  <c r="V2677" i="1" s="1"/>
  <c r="V2678" i="1" a="1"/>
  <c r="V2678" i="1" s="1"/>
  <c r="V2679" i="1" a="1"/>
  <c r="V2679" i="1" s="1"/>
  <c r="V2680" i="1" a="1"/>
  <c r="V2680" i="1" s="1"/>
  <c r="V2681" i="1" a="1"/>
  <c r="V2681" i="1" s="1"/>
  <c r="V2682" i="1" a="1"/>
  <c r="V2682" i="1" s="1"/>
  <c r="V2683" i="1" a="1"/>
  <c r="V2683" i="1" s="1"/>
  <c r="V2684" i="1" a="1"/>
  <c r="V2684" i="1" s="1"/>
  <c r="V2685" i="1" a="1"/>
  <c r="V2685" i="1" s="1"/>
  <c r="V2686" i="1" a="1"/>
  <c r="V2686" i="1" s="1"/>
  <c r="V2687" i="1" a="1"/>
  <c r="V2687" i="1" s="1"/>
  <c r="V2688" i="1" a="1"/>
  <c r="V2688" i="1" s="1"/>
  <c r="V2689" i="1" a="1"/>
  <c r="V2689" i="1" s="1"/>
  <c r="V2690" i="1" a="1"/>
  <c r="V2690" i="1" s="1"/>
  <c r="V2691" i="1" a="1"/>
  <c r="V2691" i="1" s="1"/>
  <c r="V2692" i="1" a="1"/>
  <c r="V2692" i="1" s="1"/>
  <c r="V2693" i="1" a="1"/>
  <c r="V2693" i="1" s="1"/>
  <c r="V2694" i="1" a="1"/>
  <c r="V2694" i="1" s="1"/>
  <c r="V2695" i="1" a="1"/>
  <c r="V2695" i="1" s="1"/>
  <c r="V2696" i="1" a="1"/>
  <c r="V2696" i="1" s="1"/>
  <c r="V2697" i="1" a="1"/>
  <c r="V2697" i="1" s="1"/>
  <c r="V2698" i="1" a="1"/>
  <c r="V2698" i="1" s="1"/>
  <c r="V2699" i="1" a="1"/>
  <c r="V2699" i="1" s="1"/>
  <c r="V2700" i="1" a="1"/>
  <c r="V2700" i="1" s="1"/>
  <c r="V2701" i="1" a="1"/>
  <c r="V2701" i="1" s="1"/>
  <c r="V2702" i="1" a="1"/>
  <c r="V2702" i="1" s="1"/>
  <c r="V2703" i="1" a="1"/>
  <c r="V2703" i="1" s="1"/>
  <c r="V2704" i="1" a="1"/>
  <c r="V2704" i="1" s="1"/>
  <c r="V2705" i="1" a="1"/>
  <c r="V2705" i="1" s="1"/>
  <c r="V2706" i="1" a="1"/>
  <c r="V2706" i="1" s="1"/>
  <c r="V2707" i="1" a="1"/>
  <c r="V2707" i="1" s="1"/>
  <c r="V2708" i="1" a="1"/>
  <c r="V2708" i="1" s="1"/>
  <c r="V2709" i="1" a="1"/>
  <c r="V2709" i="1" s="1"/>
  <c r="V2710" i="1" a="1"/>
  <c r="V2710" i="1" s="1"/>
  <c r="V2711" i="1" a="1"/>
  <c r="V2711" i="1" s="1"/>
  <c r="V2712" i="1" a="1"/>
  <c r="V2712" i="1" s="1"/>
  <c r="V2713" i="1" a="1"/>
  <c r="V2713" i="1" s="1"/>
  <c r="V2714" i="1" a="1"/>
  <c r="V2714" i="1" s="1"/>
  <c r="V2715" i="1" a="1"/>
  <c r="V2715" i="1" s="1"/>
  <c r="V2716" i="1" a="1"/>
  <c r="V2716" i="1" s="1"/>
  <c r="V2717" i="1" a="1"/>
  <c r="V2717" i="1" s="1"/>
  <c r="V2718" i="1" a="1"/>
  <c r="V2718" i="1" s="1"/>
  <c r="V2719" i="1" a="1"/>
  <c r="V2719" i="1" s="1"/>
  <c r="V2720" i="1" a="1"/>
  <c r="V2720" i="1" s="1"/>
  <c r="V2721" i="1" a="1"/>
  <c r="V2721" i="1" s="1"/>
  <c r="V2722" i="1" a="1"/>
  <c r="V2722" i="1" s="1"/>
  <c r="V2723" i="1" a="1"/>
  <c r="V2723" i="1" s="1"/>
  <c r="V2724" i="1" a="1"/>
  <c r="V2724" i="1" s="1"/>
  <c r="V2725" i="1" a="1"/>
  <c r="V2725" i="1" s="1"/>
  <c r="V2726" i="1" a="1"/>
  <c r="V2726" i="1" s="1"/>
  <c r="V2727" i="1" a="1"/>
  <c r="V2727" i="1" s="1"/>
  <c r="V2728" i="1" a="1"/>
  <c r="V2728" i="1" s="1"/>
  <c r="V2729" i="1" a="1"/>
  <c r="V2729" i="1" s="1"/>
  <c r="V2730" i="1" a="1"/>
  <c r="V2730" i="1" s="1"/>
  <c r="V2731" i="1" a="1"/>
  <c r="V2731" i="1" s="1"/>
  <c r="V2732" i="1" a="1"/>
  <c r="V2732" i="1" s="1"/>
  <c r="V2733" i="1" a="1"/>
  <c r="V2733" i="1" s="1"/>
  <c r="V2734" i="1" a="1"/>
  <c r="V2734" i="1" s="1"/>
  <c r="V2735" i="1" a="1"/>
  <c r="V2735" i="1" s="1"/>
  <c r="V2736" i="1" a="1"/>
  <c r="V2736" i="1" s="1"/>
  <c r="V2737" i="1" a="1"/>
  <c r="V2737" i="1" s="1"/>
  <c r="V2738" i="1" a="1"/>
  <c r="V2738" i="1" s="1"/>
  <c r="V2739" i="1" a="1"/>
  <c r="V2739" i="1" s="1"/>
  <c r="V2740" i="1" a="1"/>
  <c r="V2740" i="1" s="1"/>
  <c r="V2741" i="1" a="1"/>
  <c r="V2741" i="1" s="1"/>
  <c r="V2742" i="1" a="1"/>
  <c r="V2742" i="1" s="1"/>
  <c r="V2743" i="1" a="1"/>
  <c r="V2743" i="1" s="1"/>
  <c r="V2744" i="1" a="1"/>
  <c r="V2744" i="1" s="1"/>
  <c r="V2745" i="1" a="1"/>
  <c r="V2745" i="1" s="1"/>
  <c r="V2746" i="1" a="1"/>
  <c r="V2746" i="1" s="1"/>
  <c r="V2747" i="1" a="1"/>
  <c r="V2747" i="1" s="1"/>
  <c r="V2748" i="1" a="1"/>
  <c r="V2748" i="1" s="1"/>
  <c r="V2749" i="1" a="1"/>
  <c r="V2749" i="1" s="1"/>
  <c r="V2750" i="1" a="1"/>
  <c r="V2750" i="1" s="1"/>
  <c r="V2751" i="1" a="1"/>
  <c r="V2751" i="1" s="1"/>
  <c r="V2752" i="1" a="1"/>
  <c r="V2752" i="1" s="1"/>
  <c r="V2753" i="1" a="1"/>
  <c r="V2753" i="1" s="1"/>
  <c r="V2754" i="1" a="1"/>
  <c r="V2754" i="1" s="1"/>
  <c r="V2755" i="1" a="1"/>
  <c r="V2755" i="1" s="1"/>
  <c r="V2756" i="1" a="1"/>
  <c r="V2756" i="1" s="1"/>
  <c r="V2757" i="1" a="1"/>
  <c r="V2757" i="1" s="1"/>
  <c r="V2758" i="1" a="1"/>
  <c r="V2758" i="1" s="1"/>
  <c r="V2759" i="1" a="1"/>
  <c r="V2759" i="1" s="1"/>
  <c r="V2760" i="1" a="1"/>
  <c r="V2760" i="1" s="1"/>
  <c r="V2761" i="1" a="1"/>
  <c r="V2761" i="1" s="1"/>
  <c r="V2762" i="1" a="1"/>
  <c r="V2762" i="1" s="1"/>
  <c r="V2763" i="1" a="1"/>
  <c r="V2763" i="1" s="1"/>
  <c r="V2764" i="1" a="1"/>
  <c r="V2764" i="1" s="1"/>
  <c r="V2765" i="1" a="1"/>
  <c r="V2765" i="1" s="1"/>
  <c r="V2766" i="1" a="1"/>
  <c r="V2766" i="1" s="1"/>
  <c r="V2767" i="1" a="1"/>
  <c r="V2767" i="1" s="1"/>
  <c r="V2768" i="1" a="1"/>
  <c r="V2768" i="1" s="1"/>
  <c r="V2769" i="1" a="1"/>
  <c r="V2769" i="1" s="1"/>
  <c r="V2770" i="1" a="1"/>
  <c r="V2770" i="1" s="1"/>
  <c r="V2771" i="1" a="1"/>
  <c r="V2771" i="1" s="1"/>
  <c r="V2772" i="1" a="1"/>
  <c r="V2772" i="1" s="1"/>
  <c r="V2773" i="1" a="1"/>
  <c r="V2773" i="1" s="1"/>
  <c r="V2774" i="1" a="1"/>
  <c r="V2774" i="1" s="1"/>
  <c r="V2775" i="1" a="1"/>
  <c r="V2775" i="1" s="1"/>
  <c r="V2776" i="1" a="1"/>
  <c r="V2776" i="1" s="1"/>
  <c r="V2777" i="1" a="1"/>
  <c r="V2777" i="1" s="1"/>
  <c r="V2778" i="1" a="1"/>
  <c r="V2778" i="1" s="1"/>
  <c r="V2779" i="1" a="1"/>
  <c r="V2779" i="1" s="1"/>
  <c r="V2780" i="1" a="1"/>
  <c r="V2780" i="1" s="1"/>
  <c r="V2781" i="1" a="1"/>
  <c r="V2781" i="1" s="1"/>
  <c r="V2782" i="1" a="1"/>
  <c r="V2782" i="1" s="1"/>
  <c r="V2783" i="1" a="1"/>
  <c r="V2783" i="1" s="1"/>
  <c r="V2784" i="1" a="1"/>
  <c r="V2784" i="1" s="1"/>
  <c r="V2785" i="1" a="1"/>
  <c r="V2785" i="1" s="1"/>
  <c r="V2786" i="1" a="1"/>
  <c r="V2786" i="1" s="1"/>
  <c r="V2787" i="1" a="1"/>
  <c r="V2787" i="1" s="1"/>
  <c r="V2788" i="1" a="1"/>
  <c r="V2788" i="1" s="1"/>
  <c r="V2789" i="1" a="1"/>
  <c r="V2789" i="1" s="1"/>
  <c r="V2790" i="1" a="1"/>
  <c r="V2790" i="1" s="1"/>
  <c r="V2791" i="1" a="1"/>
  <c r="V2791" i="1" s="1"/>
  <c r="V2792" i="1" a="1"/>
  <c r="V2792" i="1" s="1"/>
  <c r="V2793" i="1" a="1"/>
  <c r="V2793" i="1" s="1"/>
  <c r="V2794" i="1" a="1"/>
  <c r="V2794" i="1" s="1"/>
  <c r="V2795" i="1" a="1"/>
  <c r="V2795" i="1" s="1"/>
  <c r="V2796" i="1" a="1"/>
  <c r="V2796" i="1" s="1"/>
  <c r="V2797" i="1" a="1"/>
  <c r="V2797" i="1" s="1"/>
  <c r="V2798" i="1" a="1"/>
  <c r="V2798" i="1" s="1"/>
  <c r="V2799" i="1" a="1"/>
  <c r="V2799" i="1" s="1"/>
  <c r="V2800" i="1" a="1"/>
  <c r="V2800" i="1" s="1"/>
  <c r="V2801" i="1" a="1"/>
  <c r="V2801" i="1" s="1"/>
  <c r="V2802" i="1" a="1"/>
  <c r="V2802" i="1" s="1"/>
  <c r="V2803" i="1" a="1"/>
  <c r="V2803" i="1" s="1"/>
  <c r="V2804" i="1" a="1"/>
  <c r="V2804" i="1" s="1"/>
  <c r="V2805" i="1" a="1"/>
  <c r="V2805" i="1" s="1"/>
  <c r="V2806" i="1" a="1"/>
  <c r="V2806" i="1" s="1"/>
  <c r="V2807" i="1" a="1"/>
  <c r="V2807" i="1" s="1"/>
  <c r="V2808" i="1" a="1"/>
  <c r="V2808" i="1" s="1"/>
  <c r="V2809" i="1" a="1"/>
  <c r="V2809" i="1" s="1"/>
  <c r="V2810" i="1" a="1"/>
  <c r="V2810" i="1" s="1"/>
  <c r="V2811" i="1" a="1"/>
  <c r="V2811" i="1" s="1"/>
  <c r="V2812" i="1" a="1"/>
  <c r="V2812" i="1" s="1"/>
  <c r="V2813" i="1" a="1"/>
  <c r="V2813" i="1" s="1"/>
  <c r="V2814" i="1" a="1"/>
  <c r="V2814" i="1" s="1"/>
  <c r="V2815" i="1" a="1"/>
  <c r="V2815" i="1" s="1"/>
  <c r="V2816" i="1" a="1"/>
  <c r="V2816" i="1" s="1"/>
  <c r="V2817" i="1" a="1"/>
  <c r="V2817" i="1" s="1"/>
  <c r="V2818" i="1" a="1"/>
  <c r="V2818" i="1" s="1"/>
  <c r="V2819" i="1" a="1"/>
  <c r="V2819" i="1" s="1"/>
  <c r="V2820" i="1" a="1"/>
  <c r="V2820" i="1" s="1"/>
  <c r="V2821" i="1" a="1"/>
  <c r="V2821" i="1" s="1"/>
  <c r="V2822" i="1" a="1"/>
  <c r="V2822" i="1" s="1"/>
  <c r="V2823" i="1" a="1"/>
  <c r="V2823" i="1" s="1"/>
  <c r="V2824" i="1" a="1"/>
  <c r="V2824" i="1" s="1"/>
  <c r="V2825" i="1" a="1"/>
  <c r="V2825" i="1" s="1"/>
  <c r="V2826" i="1" a="1"/>
  <c r="V2826" i="1" s="1"/>
  <c r="V2827" i="1" a="1"/>
  <c r="V2827" i="1" s="1"/>
  <c r="V2828" i="1" a="1"/>
  <c r="V2828" i="1" s="1"/>
  <c r="V2829" i="1" a="1"/>
  <c r="V2829" i="1" s="1"/>
  <c r="V2830" i="1" a="1"/>
  <c r="V2830" i="1" s="1"/>
  <c r="V2831" i="1" a="1"/>
  <c r="V2831" i="1" s="1"/>
  <c r="V2832" i="1" a="1"/>
  <c r="V2832" i="1" s="1"/>
  <c r="V2833" i="1" a="1"/>
  <c r="V2833" i="1" s="1"/>
  <c r="V2834" i="1" a="1"/>
  <c r="V2834" i="1" s="1"/>
  <c r="V2835" i="1" a="1"/>
  <c r="V2835" i="1" s="1"/>
  <c r="V2836" i="1" a="1"/>
  <c r="V2836" i="1" s="1"/>
  <c r="V2837" i="1" a="1"/>
  <c r="V2837" i="1" s="1"/>
  <c r="V2838" i="1" a="1"/>
  <c r="V2838" i="1" s="1"/>
  <c r="V2839" i="1" a="1"/>
  <c r="V2839" i="1" s="1"/>
  <c r="V2840" i="1" a="1"/>
  <c r="V2840" i="1" s="1"/>
  <c r="V2841" i="1" a="1"/>
  <c r="V2841" i="1" s="1"/>
  <c r="V2842" i="1" a="1"/>
  <c r="V2842" i="1" s="1"/>
  <c r="V2843" i="1" a="1"/>
  <c r="V2843" i="1" s="1"/>
  <c r="V2844" i="1" a="1"/>
  <c r="V2844" i="1" s="1"/>
  <c r="V2845" i="1" a="1"/>
  <c r="V2845" i="1" s="1"/>
  <c r="V2846" i="1" a="1"/>
  <c r="V2846" i="1" s="1"/>
  <c r="V2847" i="1" a="1"/>
  <c r="V2847" i="1" s="1"/>
  <c r="V2848" i="1" a="1"/>
  <c r="V2848" i="1" s="1"/>
  <c r="V2849" i="1" a="1"/>
  <c r="V2849" i="1" s="1"/>
  <c r="V2850" i="1" a="1"/>
  <c r="V2850" i="1" s="1"/>
  <c r="V2851" i="1" a="1"/>
  <c r="V2851" i="1" s="1"/>
  <c r="V2852" i="1" a="1"/>
  <c r="V2852" i="1" s="1"/>
  <c r="V2853" i="1" a="1"/>
  <c r="V2853" i="1" s="1"/>
  <c r="V2854" i="1" a="1"/>
  <c r="V2854" i="1" s="1"/>
  <c r="V2855" i="1" a="1"/>
  <c r="V2855" i="1" s="1"/>
  <c r="V2856" i="1" a="1"/>
  <c r="V2856" i="1" s="1"/>
  <c r="V2857" i="1" a="1"/>
  <c r="V2857" i="1" s="1"/>
  <c r="V2858" i="1" a="1"/>
  <c r="V2858" i="1" s="1"/>
  <c r="V2859" i="1" a="1"/>
  <c r="V2859" i="1" s="1"/>
  <c r="V2860" i="1" a="1"/>
  <c r="V2860" i="1" s="1"/>
  <c r="V2861" i="1" a="1"/>
  <c r="V2861" i="1" s="1"/>
  <c r="V2862" i="1" a="1"/>
  <c r="V2862" i="1" s="1"/>
  <c r="V2863" i="1" a="1"/>
  <c r="V2863" i="1" s="1"/>
  <c r="V2864" i="1" a="1"/>
  <c r="V2864" i="1" s="1"/>
  <c r="V2865" i="1" a="1"/>
  <c r="V2865" i="1" s="1"/>
  <c r="V2866" i="1" a="1"/>
  <c r="V2866" i="1" s="1"/>
  <c r="V2867" i="1" a="1"/>
  <c r="V2867" i="1" s="1"/>
  <c r="V2868" i="1" a="1"/>
  <c r="V2868" i="1" s="1"/>
  <c r="V2869" i="1" a="1"/>
  <c r="V2869" i="1" s="1"/>
  <c r="V2870" i="1" a="1"/>
  <c r="V2870" i="1" s="1"/>
  <c r="V2871" i="1" a="1"/>
  <c r="V2871" i="1" s="1"/>
  <c r="V2872" i="1" a="1"/>
  <c r="V2872" i="1" s="1"/>
  <c r="V2873" i="1" a="1"/>
  <c r="V2873" i="1" s="1"/>
  <c r="V2874" i="1" a="1"/>
  <c r="V2874" i="1" s="1"/>
  <c r="V2875" i="1" a="1"/>
  <c r="V2875" i="1" s="1"/>
  <c r="V2876" i="1" a="1"/>
  <c r="V2876" i="1" s="1"/>
  <c r="V2877" i="1" a="1"/>
  <c r="V2877" i="1" s="1"/>
  <c r="V2878" i="1" a="1"/>
  <c r="V2878" i="1" s="1"/>
  <c r="V2879" i="1" a="1"/>
  <c r="V2879" i="1" s="1"/>
  <c r="V2880" i="1" a="1"/>
  <c r="V2880" i="1" s="1"/>
  <c r="V2881" i="1" a="1"/>
  <c r="V2881" i="1" s="1"/>
  <c r="V2882" i="1" a="1"/>
  <c r="V2882" i="1" s="1"/>
  <c r="V2883" i="1" a="1"/>
  <c r="V2883" i="1" s="1"/>
  <c r="V2884" i="1" a="1"/>
  <c r="V2884" i="1" s="1"/>
  <c r="V2885" i="1" a="1"/>
  <c r="V2885" i="1" s="1"/>
  <c r="V2886" i="1" a="1"/>
  <c r="V2886" i="1" s="1"/>
  <c r="V2887" i="1" a="1"/>
  <c r="V2887" i="1" s="1"/>
  <c r="V2888" i="1" a="1"/>
  <c r="V2888" i="1" s="1"/>
  <c r="V2889" i="1" a="1"/>
  <c r="V2889" i="1" s="1"/>
  <c r="V2890" i="1" a="1"/>
  <c r="V2890" i="1" s="1"/>
  <c r="V2891" i="1" a="1"/>
  <c r="V2891" i="1" s="1"/>
  <c r="V2892" i="1" a="1"/>
  <c r="V2892" i="1" s="1"/>
  <c r="V2893" i="1" a="1"/>
  <c r="V2893" i="1" s="1"/>
  <c r="V2894" i="1" a="1"/>
  <c r="V2894" i="1" s="1"/>
  <c r="V2895" i="1" a="1"/>
  <c r="V2895" i="1" s="1"/>
  <c r="V2896" i="1" a="1"/>
  <c r="V2896" i="1" s="1"/>
  <c r="V2897" i="1" a="1"/>
  <c r="V2897" i="1" s="1"/>
  <c r="V2898" i="1" a="1"/>
  <c r="V2898" i="1" s="1"/>
  <c r="V2899" i="1" a="1"/>
  <c r="V2899" i="1" s="1"/>
  <c r="V2900" i="1" a="1"/>
  <c r="V2900" i="1" s="1"/>
  <c r="V2901" i="1" a="1"/>
  <c r="V2901" i="1" s="1"/>
  <c r="V2902" i="1" a="1"/>
  <c r="V2902" i="1" s="1"/>
  <c r="V2903" i="1" a="1"/>
  <c r="V2903" i="1" s="1"/>
  <c r="V2904" i="1" a="1"/>
  <c r="V2904" i="1" s="1"/>
  <c r="V2905" i="1" a="1"/>
  <c r="V2905" i="1" s="1"/>
  <c r="V2906" i="1" a="1"/>
  <c r="V2906" i="1" s="1"/>
  <c r="V2907" i="1" a="1"/>
  <c r="V2907" i="1" s="1"/>
  <c r="V2908" i="1" a="1"/>
  <c r="V2908" i="1" s="1"/>
  <c r="V2909" i="1" a="1"/>
  <c r="V2909" i="1" s="1"/>
  <c r="V2910" i="1" a="1"/>
  <c r="V2910" i="1" s="1"/>
  <c r="V2911" i="1" a="1"/>
  <c r="V2911" i="1" s="1"/>
  <c r="V2912" i="1" a="1"/>
  <c r="V2912" i="1" s="1"/>
  <c r="V2913" i="1" a="1"/>
  <c r="V2913" i="1" s="1"/>
  <c r="V2914" i="1" a="1"/>
  <c r="V2914" i="1" s="1"/>
  <c r="V2915" i="1" a="1"/>
  <c r="V2915" i="1" s="1"/>
  <c r="V2916" i="1" a="1"/>
  <c r="V2916" i="1" s="1"/>
  <c r="V2917" i="1" a="1"/>
  <c r="V2917" i="1" s="1"/>
  <c r="V2918" i="1" a="1"/>
  <c r="V2918" i="1" s="1"/>
  <c r="V2919" i="1" a="1"/>
  <c r="V2919" i="1" s="1"/>
  <c r="V2920" i="1" a="1"/>
  <c r="V2920" i="1" s="1"/>
  <c r="V2921" i="1" a="1"/>
  <c r="V2921" i="1" s="1"/>
  <c r="V2922" i="1" a="1"/>
  <c r="V2922" i="1" s="1"/>
  <c r="V2923" i="1" a="1"/>
  <c r="V2923" i="1" s="1"/>
  <c r="V2924" i="1" a="1"/>
  <c r="V2924" i="1" s="1"/>
  <c r="V2925" i="1" a="1"/>
  <c r="V2925" i="1" s="1"/>
  <c r="V2926" i="1" a="1"/>
  <c r="V2926" i="1" s="1"/>
  <c r="V2927" i="1" a="1"/>
  <c r="V2927" i="1" s="1"/>
  <c r="V2928" i="1" a="1"/>
  <c r="V2928" i="1" s="1"/>
  <c r="V2929" i="1" a="1"/>
  <c r="V2929" i="1" s="1"/>
  <c r="V2930" i="1" a="1"/>
  <c r="V2930" i="1" s="1"/>
  <c r="V2931" i="1" a="1"/>
  <c r="V2931" i="1" s="1"/>
  <c r="V2932" i="1" a="1"/>
  <c r="V2932" i="1" s="1"/>
  <c r="V2933" i="1" a="1"/>
  <c r="V2933" i="1" s="1"/>
  <c r="V2934" i="1" a="1"/>
  <c r="V2934" i="1" s="1"/>
  <c r="V2935" i="1" a="1"/>
  <c r="V2935" i="1" s="1"/>
  <c r="V2936" i="1" a="1"/>
  <c r="V2936" i="1" s="1"/>
  <c r="V2937" i="1" a="1"/>
  <c r="V2937" i="1" s="1"/>
  <c r="V2938" i="1" a="1"/>
  <c r="V2938" i="1" s="1"/>
  <c r="V2939" i="1" a="1"/>
  <c r="V2939" i="1" s="1"/>
  <c r="V2940" i="1" a="1"/>
  <c r="V2940" i="1" s="1"/>
  <c r="V2941" i="1" a="1"/>
  <c r="V2941" i="1" s="1"/>
  <c r="V2942" i="1" a="1"/>
  <c r="V2942" i="1" s="1"/>
  <c r="V2943" i="1" a="1"/>
  <c r="V2943" i="1" s="1"/>
  <c r="V2944" i="1" a="1"/>
  <c r="V2944" i="1" s="1"/>
  <c r="V2945" i="1" a="1"/>
  <c r="V2945" i="1" s="1"/>
  <c r="V2946" i="1" a="1"/>
  <c r="V2946" i="1" s="1"/>
  <c r="V2947" i="1" a="1"/>
  <c r="V2947" i="1" s="1"/>
  <c r="V2948" i="1" a="1"/>
  <c r="V2948" i="1" s="1"/>
  <c r="V2949" i="1" a="1"/>
  <c r="V2949" i="1" s="1"/>
  <c r="V2950" i="1" a="1"/>
  <c r="V2950" i="1" s="1"/>
  <c r="V2951" i="1" a="1"/>
  <c r="V2951" i="1" s="1"/>
  <c r="V2952" i="1" a="1"/>
  <c r="V2952" i="1" s="1"/>
  <c r="V2953" i="1" a="1"/>
  <c r="V2953" i="1" s="1"/>
  <c r="V2954" i="1" a="1"/>
  <c r="V2954" i="1" s="1"/>
  <c r="V2955" i="1" a="1"/>
  <c r="V2955" i="1" s="1"/>
  <c r="V2956" i="1" a="1"/>
  <c r="V2956" i="1" s="1"/>
  <c r="V2957" i="1" a="1"/>
  <c r="V2957" i="1" s="1"/>
  <c r="V2958" i="1" a="1"/>
  <c r="V2958" i="1" s="1"/>
  <c r="V2959" i="1" a="1"/>
  <c r="V2959" i="1" s="1"/>
  <c r="V2960" i="1" a="1"/>
  <c r="V2960" i="1" s="1"/>
  <c r="V2961" i="1" a="1"/>
  <c r="V2961" i="1" s="1"/>
  <c r="V2962" i="1" a="1"/>
  <c r="V2962" i="1" s="1"/>
  <c r="V2963" i="1" a="1"/>
  <c r="V2963" i="1" s="1"/>
  <c r="V2964" i="1" a="1"/>
  <c r="V2964" i="1" s="1"/>
  <c r="V2965" i="1" a="1"/>
  <c r="V2965" i="1" s="1"/>
  <c r="V2966" i="1" a="1"/>
  <c r="V2966" i="1" s="1"/>
  <c r="V2967" i="1" a="1"/>
  <c r="V2967" i="1" s="1"/>
  <c r="V2968" i="1" a="1"/>
  <c r="V2968" i="1" s="1"/>
  <c r="V2969" i="1" a="1"/>
  <c r="V2969" i="1" s="1"/>
  <c r="V2970" i="1" a="1"/>
  <c r="V2970" i="1" s="1"/>
  <c r="V2971" i="1" a="1"/>
  <c r="V2971" i="1" s="1"/>
  <c r="V2972" i="1" a="1"/>
  <c r="V2972" i="1" s="1"/>
  <c r="V2973" i="1" a="1"/>
  <c r="V2973" i="1" s="1"/>
  <c r="V2974" i="1" a="1"/>
  <c r="V2974" i="1" s="1"/>
  <c r="V2975" i="1" a="1"/>
  <c r="V2975" i="1" s="1"/>
  <c r="V2976" i="1" a="1"/>
  <c r="V2976" i="1" s="1"/>
  <c r="V2977" i="1" a="1"/>
  <c r="V2977" i="1" s="1"/>
  <c r="V2978" i="1" a="1"/>
  <c r="V2978" i="1" s="1"/>
  <c r="V2979" i="1" a="1"/>
  <c r="V2979" i="1" s="1"/>
  <c r="V2980" i="1" a="1"/>
  <c r="V2980" i="1" s="1"/>
  <c r="V2981" i="1" a="1"/>
  <c r="V2981" i="1" s="1"/>
  <c r="V2982" i="1" a="1"/>
  <c r="V2982" i="1" s="1"/>
  <c r="V2983" i="1" a="1"/>
  <c r="V2983" i="1" s="1"/>
  <c r="V2984" i="1" a="1"/>
  <c r="V2984" i="1" s="1"/>
  <c r="V2985" i="1" a="1"/>
  <c r="V2985" i="1" s="1"/>
  <c r="V2986" i="1" a="1"/>
  <c r="V2986" i="1" s="1"/>
  <c r="V2987" i="1" a="1"/>
  <c r="V2987" i="1" s="1"/>
  <c r="V2988" i="1" a="1"/>
  <c r="V2988" i="1" s="1"/>
  <c r="V2989" i="1" a="1"/>
  <c r="V2989" i="1" s="1"/>
  <c r="V2990" i="1" a="1"/>
  <c r="V2990" i="1" s="1"/>
  <c r="V2991" i="1" a="1"/>
  <c r="V2991" i="1" s="1"/>
  <c r="V2992" i="1" a="1"/>
  <c r="V2992" i="1" s="1"/>
  <c r="V2993" i="1" a="1"/>
  <c r="V2993" i="1" s="1"/>
  <c r="V2994" i="1" a="1"/>
  <c r="V2994" i="1" s="1"/>
  <c r="V2995" i="1" a="1"/>
  <c r="V2995" i="1" s="1"/>
  <c r="V2996" i="1" a="1"/>
  <c r="V2996" i="1" s="1"/>
  <c r="V2997" i="1" a="1"/>
  <c r="V2997" i="1" s="1"/>
  <c r="V2998" i="1" a="1"/>
  <c r="V2998" i="1" s="1"/>
  <c r="V2999" i="1" a="1"/>
  <c r="V2999" i="1" s="1"/>
  <c r="V3000" i="1" a="1"/>
  <c r="V3000" i="1" s="1"/>
  <c r="V3001" i="1" a="1"/>
  <c r="V3001" i="1" s="1"/>
  <c r="V3002" i="1" a="1"/>
  <c r="V3002" i="1" s="1"/>
  <c r="V3003" i="1" a="1"/>
  <c r="V3003" i="1" s="1"/>
  <c r="V3004" i="1" a="1"/>
  <c r="V3004" i="1" s="1"/>
  <c r="V3005" i="1" a="1"/>
  <c r="V3005" i="1" s="1"/>
  <c r="V3006" i="1" a="1"/>
  <c r="V3006" i="1" s="1"/>
  <c r="V3007" i="1" a="1"/>
  <c r="V3007" i="1" s="1"/>
  <c r="V3008" i="1" a="1"/>
  <c r="V3008" i="1" s="1"/>
  <c r="V3009" i="1" a="1"/>
  <c r="V3009" i="1" s="1"/>
  <c r="V3010" i="1" a="1"/>
  <c r="V3010" i="1" s="1"/>
  <c r="V3011" i="1" a="1"/>
  <c r="V3011" i="1" s="1"/>
  <c r="V3012" i="1" a="1"/>
  <c r="V3012" i="1" s="1"/>
  <c r="V3013" i="1" a="1"/>
  <c r="V3013" i="1" s="1"/>
  <c r="V3014" i="1" a="1"/>
  <c r="V3014" i="1" s="1"/>
  <c r="V3015" i="1" a="1"/>
  <c r="V3015" i="1" s="1"/>
  <c r="V3016" i="1" a="1"/>
  <c r="V3016" i="1" s="1"/>
  <c r="V3017" i="1" a="1"/>
  <c r="V3017" i="1" s="1"/>
  <c r="V3018" i="1" a="1"/>
  <c r="V3018" i="1" s="1"/>
  <c r="V3019" i="1" a="1"/>
  <c r="V3019" i="1" s="1"/>
  <c r="V3020" i="1" a="1"/>
  <c r="V3020" i="1" s="1"/>
  <c r="V3021" i="1" a="1"/>
  <c r="V3021" i="1" s="1"/>
  <c r="V3022" i="1" a="1"/>
  <c r="V3022" i="1" s="1"/>
  <c r="V3023" i="1" a="1"/>
  <c r="V3023" i="1" s="1"/>
  <c r="V3024" i="1" a="1"/>
  <c r="V3024" i="1" s="1"/>
  <c r="V3025" i="1" a="1"/>
  <c r="V3025" i="1" s="1"/>
  <c r="V3026" i="1" a="1"/>
  <c r="V3026" i="1" s="1"/>
  <c r="V3027" i="1" a="1"/>
  <c r="V3027" i="1" s="1"/>
  <c r="V3028" i="1" a="1"/>
  <c r="V3028" i="1" s="1"/>
  <c r="V3029" i="1" a="1"/>
  <c r="V3029" i="1" s="1"/>
  <c r="V3030" i="1" a="1"/>
  <c r="V3030" i="1" s="1"/>
  <c r="V3031" i="1" a="1"/>
  <c r="V3031" i="1" s="1"/>
  <c r="V3032" i="1" a="1"/>
  <c r="V3032" i="1" s="1"/>
  <c r="V3033" i="1" a="1"/>
  <c r="V3033" i="1" s="1"/>
  <c r="V3034" i="1" a="1"/>
  <c r="V3034" i="1" s="1"/>
  <c r="V3035" i="1" a="1"/>
  <c r="V3035" i="1" s="1"/>
  <c r="V3036" i="1" a="1"/>
  <c r="V3036" i="1" s="1"/>
  <c r="V3037" i="1" a="1"/>
  <c r="V3037" i="1" s="1"/>
  <c r="V3038" i="1" a="1"/>
  <c r="V3038" i="1" s="1"/>
  <c r="V3039" i="1" a="1"/>
  <c r="V3039" i="1" s="1"/>
  <c r="V3040" i="1" a="1"/>
  <c r="V3040" i="1" s="1"/>
  <c r="V3041" i="1" a="1"/>
  <c r="V3041" i="1" s="1"/>
  <c r="V3042" i="1" a="1"/>
  <c r="V3042" i="1" s="1"/>
  <c r="V3043" i="1" a="1"/>
  <c r="V3043" i="1" s="1"/>
  <c r="V3044" i="1" a="1"/>
  <c r="V3044" i="1" s="1"/>
  <c r="V3045" i="1" a="1"/>
  <c r="V3045" i="1" s="1"/>
  <c r="V3046" i="1" a="1"/>
  <c r="V3046" i="1" s="1"/>
  <c r="V3047" i="1" a="1"/>
  <c r="V3047" i="1" s="1"/>
  <c r="V3048" i="1" a="1"/>
  <c r="V3048" i="1" s="1"/>
  <c r="V3049" i="1" a="1"/>
  <c r="V3049" i="1" s="1"/>
  <c r="V3050" i="1" a="1"/>
  <c r="V3050" i="1" s="1"/>
  <c r="V3051" i="1" a="1"/>
  <c r="V3051" i="1" s="1"/>
  <c r="V3052" i="1" a="1"/>
  <c r="V3052" i="1" s="1"/>
  <c r="V3053" i="1" a="1"/>
  <c r="V3053" i="1" s="1"/>
  <c r="V3054" i="1" a="1"/>
  <c r="V3054" i="1" s="1"/>
  <c r="V3055" i="1" a="1"/>
  <c r="V3055" i="1" s="1"/>
  <c r="V3056" i="1" a="1"/>
  <c r="V3056" i="1" s="1"/>
  <c r="V3057" i="1" a="1"/>
  <c r="V3057" i="1" s="1"/>
  <c r="V3058" i="1" a="1"/>
  <c r="V3058" i="1" s="1"/>
  <c r="V3059" i="1" a="1"/>
  <c r="V3059" i="1" s="1"/>
  <c r="V3060" i="1" a="1"/>
  <c r="V3060" i="1" s="1"/>
  <c r="V3061" i="1" a="1"/>
  <c r="V3061" i="1" s="1"/>
  <c r="V3062" i="1" a="1"/>
  <c r="V3062" i="1" s="1"/>
  <c r="V3063" i="1" a="1"/>
  <c r="V3063" i="1" s="1"/>
  <c r="V3064" i="1" a="1"/>
  <c r="V3064" i="1" s="1"/>
  <c r="V3065" i="1" a="1"/>
  <c r="V3065" i="1" s="1"/>
  <c r="V3066" i="1" a="1"/>
  <c r="V3066" i="1" s="1"/>
  <c r="V3067" i="1" a="1"/>
  <c r="V3067" i="1" s="1"/>
  <c r="V3068" i="1" a="1"/>
  <c r="V3068" i="1" s="1"/>
  <c r="V3069" i="1" a="1"/>
  <c r="V3069" i="1" s="1"/>
  <c r="V3070" i="1" a="1"/>
  <c r="V3070" i="1" s="1"/>
  <c r="V3071" i="1" a="1"/>
  <c r="V3071" i="1" s="1"/>
  <c r="V3072" i="1" a="1"/>
  <c r="V3072" i="1" s="1"/>
  <c r="V3073" i="1" a="1"/>
  <c r="V3073" i="1" s="1"/>
  <c r="V3074" i="1" a="1"/>
  <c r="V3074" i="1" s="1"/>
  <c r="V3075" i="1" a="1"/>
  <c r="V3075" i="1" s="1"/>
  <c r="V3076" i="1" a="1"/>
  <c r="V3076" i="1" s="1"/>
  <c r="V3077" i="1" a="1"/>
  <c r="V3077" i="1" s="1"/>
  <c r="V3078" i="1" a="1"/>
  <c r="V3078" i="1" s="1"/>
  <c r="V3079" i="1" a="1"/>
  <c r="V3079" i="1" s="1"/>
  <c r="V3080" i="1" a="1"/>
  <c r="V3080" i="1" s="1"/>
  <c r="V3081" i="1" a="1"/>
  <c r="V3081" i="1" s="1"/>
  <c r="V3082" i="1" a="1"/>
  <c r="V3082" i="1" s="1"/>
  <c r="V3083" i="1" a="1"/>
  <c r="V3083" i="1" s="1"/>
  <c r="V3084" i="1" a="1"/>
  <c r="V3084" i="1" s="1"/>
  <c r="V3085" i="1" a="1"/>
  <c r="V3085" i="1" s="1"/>
  <c r="V3086" i="1" a="1"/>
  <c r="V3086" i="1" s="1"/>
  <c r="V3087" i="1" a="1"/>
  <c r="V3087" i="1" s="1"/>
  <c r="V3088" i="1" a="1"/>
  <c r="V3088" i="1" s="1"/>
  <c r="V3089" i="1" a="1"/>
  <c r="V3089" i="1" s="1"/>
  <c r="V3090" i="1" a="1"/>
  <c r="V3090" i="1" s="1"/>
  <c r="V3091" i="1" a="1"/>
  <c r="V3091" i="1" s="1"/>
  <c r="V3092" i="1" a="1"/>
  <c r="V3092" i="1" s="1"/>
  <c r="V3093" i="1" a="1"/>
  <c r="V3093" i="1" s="1"/>
  <c r="V3094" i="1" a="1"/>
  <c r="V3094" i="1" s="1"/>
  <c r="V3095" i="1" a="1"/>
  <c r="V3095" i="1" s="1"/>
  <c r="V3096" i="1" a="1"/>
  <c r="V3096" i="1" s="1"/>
  <c r="V3097" i="1" a="1"/>
  <c r="V3097" i="1" s="1"/>
  <c r="V3098" i="1" a="1"/>
  <c r="V3098" i="1" s="1"/>
  <c r="V3099" i="1" a="1"/>
  <c r="V3099" i="1" s="1"/>
  <c r="V3100" i="1" a="1"/>
  <c r="V3100" i="1" s="1"/>
  <c r="V3101" i="1" a="1"/>
  <c r="V3101" i="1" s="1"/>
  <c r="V3102" i="1" a="1"/>
  <c r="V3102" i="1" s="1"/>
  <c r="V3103" i="1" a="1"/>
  <c r="V3103" i="1" s="1"/>
  <c r="V3104" i="1" a="1"/>
  <c r="V3104" i="1" s="1"/>
  <c r="V3105" i="1" a="1"/>
  <c r="V3105" i="1" s="1"/>
  <c r="V3106" i="1" a="1"/>
  <c r="V3106" i="1" s="1"/>
  <c r="V3107" i="1" a="1"/>
  <c r="V3107" i="1" s="1"/>
  <c r="V3108" i="1" a="1"/>
  <c r="V3108" i="1" s="1"/>
  <c r="V3109" i="1" a="1"/>
  <c r="V3109" i="1" s="1"/>
  <c r="V3110" i="1" a="1"/>
  <c r="V3110" i="1" s="1"/>
  <c r="V3111" i="1" a="1"/>
  <c r="V3111" i="1" s="1"/>
  <c r="V3112" i="1" a="1"/>
  <c r="V3112" i="1" s="1"/>
  <c r="V3113" i="1" a="1"/>
  <c r="V3113" i="1" s="1"/>
  <c r="V3114" i="1" a="1"/>
  <c r="V3114" i="1" s="1"/>
  <c r="V3115" i="1" a="1"/>
  <c r="V3115" i="1" s="1"/>
  <c r="V3116" i="1" a="1"/>
  <c r="V3116" i="1" s="1"/>
  <c r="V3117" i="1" a="1"/>
  <c r="V3117" i="1" s="1"/>
  <c r="V3118" i="1" a="1"/>
  <c r="V3118" i="1" s="1"/>
  <c r="V3119" i="1" a="1"/>
  <c r="V3119" i="1" s="1"/>
  <c r="V3120" i="1" a="1"/>
  <c r="V3120" i="1" s="1"/>
  <c r="V3121" i="1" a="1"/>
  <c r="V3121" i="1" s="1"/>
  <c r="V3122" i="1" a="1"/>
  <c r="V3122" i="1" s="1"/>
  <c r="V3123" i="1" a="1"/>
  <c r="V3123" i="1" s="1"/>
  <c r="V3124" i="1" a="1"/>
  <c r="V3124" i="1" s="1"/>
  <c r="V3125" i="1" a="1"/>
  <c r="V3125" i="1" s="1"/>
  <c r="V3126" i="1" a="1"/>
  <c r="V3126" i="1" s="1"/>
  <c r="V3127" i="1" a="1"/>
  <c r="V3127" i="1" s="1"/>
  <c r="V3128" i="1" a="1"/>
  <c r="V3128" i="1" s="1"/>
  <c r="V3129" i="1" a="1"/>
  <c r="V3129" i="1" s="1"/>
  <c r="V3130" i="1" a="1"/>
  <c r="V3130" i="1" s="1"/>
  <c r="V3131" i="1" a="1"/>
  <c r="V3131" i="1" s="1"/>
  <c r="V3132" i="1" a="1"/>
  <c r="V3132" i="1" s="1"/>
  <c r="V3133" i="1" a="1"/>
  <c r="V3133" i="1" s="1"/>
  <c r="V3134" i="1" a="1"/>
  <c r="V3134" i="1" s="1"/>
  <c r="V3135" i="1" a="1"/>
  <c r="V3135" i="1" s="1"/>
  <c r="V3136" i="1" a="1"/>
  <c r="V3136" i="1" s="1"/>
  <c r="V3137" i="1" a="1"/>
  <c r="V3137" i="1" s="1"/>
  <c r="V3138" i="1" a="1"/>
  <c r="V3138" i="1" s="1"/>
  <c r="V3139" i="1" a="1"/>
  <c r="V3139" i="1" s="1"/>
  <c r="V3140" i="1" a="1"/>
  <c r="V3140" i="1" s="1"/>
  <c r="V3141" i="1" a="1"/>
  <c r="V3141" i="1" s="1"/>
  <c r="V3142" i="1" a="1"/>
  <c r="V3142" i="1" s="1"/>
  <c r="V3143" i="1" a="1"/>
  <c r="V3143" i="1" s="1"/>
  <c r="V3144" i="1" a="1"/>
  <c r="V3144" i="1" s="1"/>
  <c r="V3145" i="1" a="1"/>
  <c r="V3145" i="1" s="1"/>
  <c r="V3146" i="1" a="1"/>
  <c r="V3146" i="1" s="1"/>
  <c r="V3147" i="1" a="1"/>
  <c r="V3147" i="1" s="1"/>
  <c r="V3148" i="1" a="1"/>
  <c r="V3148" i="1" s="1"/>
  <c r="V3149" i="1" a="1"/>
  <c r="V3149" i="1" s="1"/>
  <c r="V3150" i="1" a="1"/>
  <c r="V3150" i="1" s="1"/>
  <c r="V3151" i="1" a="1"/>
  <c r="V3151" i="1" s="1"/>
  <c r="V3152" i="1" a="1"/>
  <c r="V3152" i="1" s="1"/>
  <c r="V3153" i="1" a="1"/>
  <c r="V3153" i="1" s="1"/>
  <c r="V3154" i="1" a="1"/>
  <c r="V3154" i="1" s="1"/>
  <c r="V3155" i="1" a="1"/>
  <c r="V3155" i="1" s="1"/>
  <c r="V3156" i="1" a="1"/>
  <c r="V3156" i="1" s="1"/>
  <c r="V3157" i="1" a="1"/>
  <c r="V3157" i="1" s="1"/>
  <c r="V3158" i="1" a="1"/>
  <c r="V3158" i="1" s="1"/>
  <c r="V3159" i="1" a="1"/>
  <c r="V3159" i="1" s="1"/>
  <c r="V3160" i="1" a="1"/>
  <c r="V3160" i="1" s="1"/>
  <c r="V3161" i="1" a="1"/>
  <c r="V3161" i="1" s="1"/>
  <c r="V3162" i="1" a="1"/>
  <c r="V3162" i="1" s="1"/>
  <c r="V3163" i="1" a="1"/>
  <c r="V3163" i="1" s="1"/>
  <c r="V3164" i="1" a="1"/>
  <c r="V3164" i="1" s="1"/>
  <c r="V3165" i="1" a="1"/>
  <c r="V3165" i="1" s="1"/>
  <c r="V3166" i="1" a="1"/>
  <c r="V3166" i="1" s="1"/>
  <c r="V3167" i="1" a="1"/>
  <c r="V3167" i="1" s="1"/>
  <c r="V3168" i="1" a="1"/>
  <c r="V3168" i="1" s="1"/>
  <c r="V3169" i="1" a="1"/>
  <c r="V3169" i="1" s="1"/>
  <c r="V3170" i="1" a="1"/>
  <c r="V3170" i="1" s="1"/>
  <c r="V3171" i="1" a="1"/>
  <c r="V3171" i="1" s="1"/>
  <c r="V3172" i="1" a="1"/>
  <c r="V3172" i="1" s="1"/>
  <c r="V3173" i="1" a="1"/>
  <c r="V3173" i="1" s="1"/>
  <c r="V3174" i="1" a="1"/>
  <c r="V3174" i="1" s="1"/>
  <c r="V3175" i="1" a="1"/>
  <c r="V3175" i="1" s="1"/>
  <c r="V3176" i="1" a="1"/>
  <c r="V3176" i="1" s="1"/>
  <c r="V3177" i="1" a="1"/>
  <c r="V3177" i="1" s="1"/>
  <c r="V3178" i="1" a="1"/>
  <c r="V3178" i="1" s="1"/>
  <c r="V3179" i="1" a="1"/>
  <c r="V3179" i="1" s="1"/>
  <c r="V3180" i="1" a="1"/>
  <c r="V3180" i="1" s="1"/>
  <c r="V3181" i="1" a="1"/>
  <c r="V3181" i="1" s="1"/>
  <c r="V3182" i="1" a="1"/>
  <c r="V3182" i="1" s="1"/>
  <c r="V3183" i="1" a="1"/>
  <c r="V3183" i="1" s="1"/>
  <c r="V3184" i="1" a="1"/>
  <c r="V3184" i="1" s="1"/>
  <c r="V3185" i="1" a="1"/>
  <c r="V3185" i="1" s="1"/>
  <c r="V3186" i="1" a="1"/>
  <c r="V3186" i="1" s="1"/>
  <c r="V3187" i="1" a="1"/>
  <c r="V3187" i="1" s="1"/>
  <c r="V3188" i="1" a="1"/>
  <c r="V3188" i="1" s="1"/>
  <c r="V3189" i="1" a="1"/>
  <c r="V3189" i="1" s="1"/>
  <c r="V3190" i="1" a="1"/>
  <c r="V3190" i="1" s="1"/>
  <c r="V3191" i="1" a="1"/>
  <c r="V3191" i="1" s="1"/>
  <c r="V3192" i="1" a="1"/>
  <c r="V3192" i="1" s="1"/>
  <c r="V3193" i="1" a="1"/>
  <c r="V3193" i="1" s="1"/>
  <c r="V3194" i="1" a="1"/>
  <c r="V3194" i="1" s="1"/>
  <c r="V3195" i="1" a="1"/>
  <c r="V3195" i="1" s="1"/>
  <c r="V3196" i="1" a="1"/>
  <c r="V3196" i="1" s="1"/>
  <c r="V3197" i="1" a="1"/>
  <c r="V3197" i="1" s="1"/>
  <c r="V3198" i="1" a="1"/>
  <c r="V3198" i="1" s="1"/>
  <c r="V3199" i="1" a="1"/>
  <c r="V3199" i="1" s="1"/>
  <c r="V3200" i="1" a="1"/>
  <c r="V3200" i="1" s="1"/>
  <c r="V3201" i="1" a="1"/>
  <c r="V3201" i="1" s="1"/>
  <c r="V3202" i="1" a="1"/>
  <c r="V3202" i="1" s="1"/>
  <c r="V3203" i="1" a="1"/>
  <c r="V3203" i="1" s="1"/>
  <c r="V3204" i="1" a="1"/>
  <c r="V3204" i="1" s="1"/>
  <c r="V3205" i="1" a="1"/>
  <c r="V3205" i="1" s="1"/>
  <c r="V3206" i="1" a="1"/>
  <c r="V3206" i="1" s="1"/>
  <c r="V3207" i="1" a="1"/>
  <c r="V3207" i="1" s="1"/>
  <c r="V3208" i="1" a="1"/>
  <c r="V3208" i="1" s="1"/>
  <c r="V3209" i="1" a="1"/>
  <c r="V3209" i="1" s="1"/>
  <c r="V3210" i="1" a="1"/>
  <c r="V3210" i="1" s="1"/>
  <c r="V3211" i="1" a="1"/>
  <c r="V3211" i="1" s="1"/>
  <c r="V3212" i="1" a="1"/>
  <c r="V3212" i="1" s="1"/>
  <c r="V3213" i="1" a="1"/>
  <c r="V3213" i="1" s="1"/>
  <c r="V3214" i="1" a="1"/>
  <c r="V3214" i="1" s="1"/>
  <c r="V3215" i="1" a="1"/>
  <c r="V3215" i="1" s="1"/>
  <c r="V3216" i="1" a="1"/>
  <c r="V3216" i="1" s="1"/>
  <c r="V3217" i="1" a="1"/>
  <c r="V3217" i="1" s="1"/>
  <c r="V3218" i="1" a="1"/>
  <c r="V3218" i="1" s="1"/>
  <c r="V3219" i="1" a="1"/>
  <c r="V3219" i="1" s="1"/>
  <c r="V3220" i="1" a="1"/>
  <c r="V3220" i="1" s="1"/>
  <c r="V3221" i="1" a="1"/>
  <c r="V3221" i="1" s="1"/>
  <c r="V3222" i="1" a="1"/>
  <c r="V3222" i="1" s="1"/>
  <c r="V3223" i="1" a="1"/>
  <c r="V3223" i="1" s="1"/>
  <c r="V3224" i="1" a="1"/>
  <c r="V3224" i="1" s="1"/>
  <c r="V3225" i="1" a="1"/>
  <c r="V3225" i="1" s="1"/>
  <c r="V3226" i="1" a="1"/>
  <c r="V3226" i="1" s="1"/>
  <c r="V3227" i="1" a="1"/>
  <c r="V3227" i="1" s="1"/>
  <c r="V3228" i="1" a="1"/>
  <c r="V3228" i="1" s="1"/>
  <c r="V3229" i="1" a="1"/>
  <c r="V3229" i="1" s="1"/>
  <c r="V3230" i="1" a="1"/>
  <c r="V3230" i="1" s="1"/>
  <c r="V3231" i="1" a="1"/>
  <c r="V3231" i="1" s="1"/>
  <c r="V3232" i="1" a="1"/>
  <c r="V3232" i="1" s="1"/>
  <c r="V3233" i="1" a="1"/>
  <c r="V3233" i="1" s="1"/>
  <c r="V3234" i="1" a="1"/>
  <c r="V3234" i="1" s="1"/>
  <c r="V3235" i="1" a="1"/>
  <c r="V3235" i="1" s="1"/>
  <c r="V3236" i="1" a="1"/>
  <c r="V3236" i="1" s="1"/>
  <c r="V3237" i="1" a="1"/>
  <c r="V3237" i="1" s="1"/>
  <c r="V3238" i="1" a="1"/>
  <c r="V3238" i="1" s="1"/>
  <c r="V3239" i="1" a="1"/>
  <c r="V3239" i="1" s="1"/>
  <c r="V3240" i="1" a="1"/>
  <c r="V3240" i="1" s="1"/>
  <c r="V3241" i="1" a="1"/>
  <c r="V3241" i="1" s="1"/>
  <c r="V3242" i="1" a="1"/>
  <c r="V3242" i="1" s="1"/>
  <c r="V3243" i="1" a="1"/>
  <c r="V3243" i="1" s="1"/>
  <c r="V3244" i="1" a="1"/>
  <c r="V3244" i="1" s="1"/>
  <c r="V3245" i="1" a="1"/>
  <c r="V3245" i="1" s="1"/>
  <c r="V3246" i="1" a="1"/>
  <c r="V3246" i="1" s="1"/>
  <c r="V3247" i="1" a="1"/>
  <c r="V3247" i="1" s="1"/>
  <c r="V3248" i="1" a="1"/>
  <c r="V3248" i="1" s="1"/>
  <c r="V3249" i="1" a="1"/>
  <c r="V3249" i="1" s="1"/>
  <c r="V3250" i="1" a="1"/>
  <c r="V3250" i="1" s="1"/>
  <c r="V3251" i="1" a="1"/>
  <c r="V3251" i="1" s="1"/>
  <c r="V3252" i="1" a="1"/>
  <c r="V3252" i="1" s="1"/>
  <c r="V3253" i="1" a="1"/>
  <c r="V3253" i="1" s="1"/>
  <c r="V3254" i="1" a="1"/>
  <c r="V3254" i="1" s="1"/>
  <c r="V3255" i="1" a="1"/>
  <c r="V3255" i="1" s="1"/>
  <c r="V3256" i="1" a="1"/>
  <c r="V3256" i="1" s="1"/>
  <c r="V3257" i="1" a="1"/>
  <c r="V3257" i="1" s="1"/>
  <c r="V3258" i="1" a="1"/>
  <c r="V3258" i="1" s="1"/>
  <c r="V3259" i="1" a="1"/>
  <c r="V3259" i="1" s="1"/>
  <c r="V3260" i="1" a="1"/>
  <c r="V3260" i="1" s="1"/>
  <c r="V3261" i="1" a="1"/>
  <c r="V3261" i="1" s="1"/>
  <c r="V3262" i="1" a="1"/>
  <c r="V3262" i="1" s="1"/>
  <c r="V3263" i="1" a="1"/>
  <c r="V3263" i="1" s="1"/>
  <c r="V3264" i="1" a="1"/>
  <c r="V3264" i="1" s="1"/>
  <c r="V3265" i="1" a="1"/>
  <c r="V3265" i="1" s="1"/>
  <c r="V3266" i="1" a="1"/>
  <c r="V3266" i="1" s="1"/>
  <c r="V3267" i="1" a="1"/>
  <c r="V3267" i="1" s="1"/>
  <c r="V3268" i="1" a="1"/>
  <c r="V3268" i="1" s="1"/>
  <c r="V3269" i="1" a="1"/>
  <c r="V3269" i="1" s="1"/>
  <c r="V3270" i="1" a="1"/>
  <c r="V3270" i="1" s="1"/>
  <c r="V3271" i="1" a="1"/>
  <c r="V3271" i="1" s="1"/>
  <c r="V3272" i="1" a="1"/>
  <c r="V3272" i="1" s="1"/>
  <c r="V3273" i="1" a="1"/>
  <c r="V3273" i="1" s="1"/>
  <c r="V3274" i="1" a="1"/>
  <c r="V3274" i="1" s="1"/>
  <c r="V3275" i="1" a="1"/>
  <c r="V3275" i="1" s="1"/>
  <c r="V3276" i="1" a="1"/>
  <c r="V3276" i="1" s="1"/>
  <c r="V3277" i="1" a="1"/>
  <c r="V3277" i="1" s="1"/>
  <c r="V3278" i="1" a="1"/>
  <c r="V3278" i="1" s="1"/>
  <c r="V3279" i="1" a="1"/>
  <c r="V3279" i="1" s="1"/>
  <c r="V3280" i="1" a="1"/>
  <c r="V3280" i="1" s="1"/>
  <c r="V3281" i="1" a="1"/>
  <c r="V3281" i="1" s="1"/>
  <c r="V3282" i="1" a="1"/>
  <c r="V3282" i="1" s="1"/>
  <c r="V3283" i="1" a="1"/>
  <c r="V3283" i="1" s="1"/>
  <c r="V3284" i="1" a="1"/>
  <c r="V3284" i="1" s="1"/>
  <c r="V3285" i="1" a="1"/>
  <c r="V3285" i="1" s="1"/>
  <c r="V3286" i="1" a="1"/>
  <c r="V3286" i="1" s="1"/>
  <c r="V3287" i="1" a="1"/>
  <c r="V3287" i="1" s="1"/>
  <c r="V3288" i="1" a="1"/>
  <c r="V3288" i="1" s="1"/>
  <c r="V3289" i="1" a="1"/>
  <c r="V3289" i="1" s="1"/>
  <c r="V3290" i="1" a="1"/>
  <c r="V3290" i="1" s="1"/>
  <c r="V3291" i="1" a="1"/>
  <c r="V3291" i="1" s="1"/>
  <c r="V3292" i="1" a="1"/>
  <c r="V3292" i="1" s="1"/>
  <c r="V3293" i="1" a="1"/>
  <c r="V3293" i="1" s="1"/>
  <c r="V3294" i="1" a="1"/>
  <c r="V3294" i="1" s="1"/>
  <c r="V3295" i="1" a="1"/>
  <c r="V3295" i="1" s="1"/>
  <c r="V3296" i="1" a="1"/>
  <c r="V3296" i="1" s="1"/>
  <c r="V3297" i="1" a="1"/>
  <c r="V3297" i="1" s="1"/>
  <c r="V3298" i="1" a="1"/>
  <c r="V3298" i="1" s="1"/>
  <c r="V3299" i="1" a="1"/>
  <c r="V3299" i="1" s="1"/>
  <c r="V3300" i="1" a="1"/>
  <c r="V3300" i="1" s="1"/>
  <c r="V3301" i="1" a="1"/>
  <c r="V3301" i="1" s="1"/>
  <c r="V3302" i="1" a="1"/>
  <c r="V3302" i="1" s="1"/>
  <c r="V3303" i="1" a="1"/>
  <c r="V3303" i="1" s="1"/>
  <c r="V3304" i="1" a="1"/>
  <c r="V3304" i="1" s="1"/>
  <c r="V3305" i="1" a="1"/>
  <c r="V3305" i="1" s="1"/>
  <c r="V3306" i="1" a="1"/>
  <c r="V3306" i="1" s="1"/>
  <c r="V3307" i="1" a="1"/>
  <c r="V3307" i="1" s="1"/>
  <c r="V3308" i="1" a="1"/>
  <c r="V3308" i="1" s="1"/>
  <c r="V3309" i="1" a="1"/>
  <c r="V3309" i="1" s="1"/>
  <c r="V3310" i="1" a="1"/>
  <c r="V3310" i="1" s="1"/>
  <c r="V3311" i="1" a="1"/>
  <c r="V3311" i="1" s="1"/>
  <c r="V3312" i="1" a="1"/>
  <c r="V3312" i="1" s="1"/>
  <c r="V3313" i="1" a="1"/>
  <c r="V3313" i="1" s="1"/>
  <c r="V3314" i="1" a="1"/>
  <c r="V3314" i="1" s="1"/>
  <c r="V3315" i="1" a="1"/>
  <c r="V3315" i="1" s="1"/>
  <c r="V3316" i="1" a="1"/>
  <c r="V3316" i="1" s="1"/>
  <c r="V3317" i="1" a="1"/>
  <c r="V3317" i="1" s="1"/>
  <c r="V3318" i="1" a="1"/>
  <c r="V3318" i="1" s="1"/>
  <c r="V3319" i="1" a="1"/>
  <c r="V3319" i="1" s="1"/>
  <c r="V3320" i="1" a="1"/>
  <c r="V3320" i="1" s="1"/>
  <c r="V3321" i="1" a="1"/>
  <c r="V3321" i="1" s="1"/>
  <c r="V3322" i="1" a="1"/>
  <c r="V3322" i="1" s="1"/>
  <c r="V3323" i="1" a="1"/>
  <c r="V3323" i="1" s="1"/>
  <c r="V3324" i="1" a="1"/>
  <c r="V3324" i="1" s="1"/>
  <c r="V3325" i="1" a="1"/>
  <c r="V3325" i="1" s="1"/>
  <c r="V3326" i="1" a="1"/>
  <c r="V3326" i="1" s="1"/>
  <c r="V3327" i="1" a="1"/>
  <c r="V3327" i="1" s="1"/>
  <c r="V3328" i="1" a="1"/>
  <c r="V3328" i="1" s="1"/>
  <c r="V3329" i="1" a="1"/>
  <c r="V3329" i="1" s="1"/>
  <c r="V3330" i="1" a="1"/>
  <c r="V3330" i="1" s="1"/>
  <c r="V3331" i="1" a="1"/>
  <c r="V3331" i="1" s="1"/>
  <c r="V3332" i="1" a="1"/>
  <c r="V3332" i="1" s="1"/>
  <c r="V3333" i="1" a="1"/>
  <c r="V3333" i="1" s="1"/>
  <c r="V3334" i="1" a="1"/>
  <c r="V3334" i="1" s="1"/>
  <c r="V3335" i="1" a="1"/>
  <c r="V3335" i="1" s="1"/>
  <c r="V3336" i="1" a="1"/>
  <c r="V3336" i="1" s="1"/>
  <c r="V3337" i="1" a="1"/>
  <c r="V3337" i="1" s="1"/>
  <c r="V3338" i="1" a="1"/>
  <c r="V3338" i="1" s="1"/>
  <c r="V3339" i="1" a="1"/>
  <c r="V3339" i="1" s="1"/>
  <c r="V3340" i="1" a="1"/>
  <c r="V3340" i="1" s="1"/>
  <c r="V3341" i="1" a="1"/>
  <c r="V3341" i="1" s="1"/>
  <c r="V3342" i="1" a="1"/>
  <c r="V3342" i="1" s="1"/>
  <c r="V3343" i="1" a="1"/>
  <c r="V3343" i="1" s="1"/>
  <c r="V3344" i="1" a="1"/>
  <c r="V3344" i="1" s="1"/>
  <c r="V3345" i="1" a="1"/>
  <c r="V3345" i="1" s="1"/>
  <c r="V3346" i="1" a="1"/>
  <c r="V3346" i="1" s="1"/>
  <c r="V3347" i="1" a="1"/>
  <c r="V3347" i="1" s="1"/>
  <c r="V3348" i="1" a="1"/>
  <c r="V3348" i="1" s="1"/>
  <c r="V3349" i="1" a="1"/>
  <c r="V3349" i="1" s="1"/>
  <c r="V3350" i="1" a="1"/>
  <c r="V3350" i="1" s="1"/>
  <c r="V3351" i="1" a="1"/>
  <c r="V3351" i="1" s="1"/>
  <c r="V3352" i="1" a="1"/>
  <c r="V3352" i="1" s="1"/>
  <c r="V3353" i="1" a="1"/>
  <c r="V3353" i="1" s="1"/>
  <c r="V3354" i="1" a="1"/>
  <c r="V3354" i="1" s="1"/>
  <c r="V3355" i="1" a="1"/>
  <c r="V3355" i="1" s="1"/>
  <c r="V3356" i="1" a="1"/>
  <c r="V3356" i="1" s="1"/>
  <c r="V3357" i="1" a="1"/>
  <c r="V3357" i="1" s="1"/>
  <c r="V3358" i="1" a="1"/>
  <c r="V3358" i="1" s="1"/>
  <c r="V3359" i="1" a="1"/>
  <c r="V3359" i="1" s="1"/>
  <c r="V3360" i="1" a="1"/>
  <c r="V3360" i="1" s="1"/>
  <c r="V3361" i="1" a="1"/>
  <c r="V3361" i="1" s="1"/>
  <c r="V3362" i="1" a="1"/>
  <c r="V3362" i="1" s="1"/>
  <c r="V3363" i="1" a="1"/>
  <c r="V3363" i="1" s="1"/>
  <c r="V3364" i="1" a="1"/>
  <c r="V3364" i="1" s="1"/>
  <c r="V3365" i="1" a="1"/>
  <c r="V3365" i="1" s="1"/>
  <c r="V3366" i="1" a="1"/>
  <c r="V3366" i="1" s="1"/>
  <c r="V3367" i="1" a="1"/>
  <c r="V3367" i="1" s="1"/>
  <c r="V3368" i="1" a="1"/>
  <c r="V3368" i="1" s="1"/>
  <c r="V3369" i="1" a="1"/>
  <c r="V3369" i="1" s="1"/>
  <c r="V3370" i="1" a="1"/>
  <c r="V3370" i="1" s="1"/>
  <c r="V3371" i="1" a="1"/>
  <c r="V3371" i="1" s="1"/>
  <c r="V3372" i="1" a="1"/>
  <c r="V3372" i="1" s="1"/>
  <c r="V3373" i="1" a="1"/>
  <c r="V3373" i="1" s="1"/>
  <c r="V3374" i="1" a="1"/>
  <c r="V3374" i="1" s="1"/>
  <c r="V3375" i="1" a="1"/>
  <c r="V3375" i="1" s="1"/>
  <c r="V3376" i="1" a="1"/>
  <c r="V3376" i="1" s="1"/>
  <c r="V3377" i="1" a="1"/>
  <c r="V3377" i="1" s="1"/>
  <c r="V3378" i="1" a="1"/>
  <c r="V3378" i="1" s="1"/>
  <c r="V3379" i="1" a="1"/>
  <c r="V3379" i="1" s="1"/>
  <c r="V3380" i="1" a="1"/>
  <c r="V3380" i="1" s="1"/>
  <c r="V3381" i="1" a="1"/>
  <c r="V3381" i="1" s="1"/>
  <c r="V3382" i="1" a="1"/>
  <c r="V3382" i="1" s="1"/>
  <c r="V3383" i="1" a="1"/>
  <c r="V3383" i="1" s="1"/>
  <c r="V3384" i="1" a="1"/>
  <c r="V3384" i="1" s="1"/>
  <c r="V3385" i="1" a="1"/>
  <c r="V3385" i="1" s="1"/>
  <c r="V3386" i="1" a="1"/>
  <c r="V3386" i="1" s="1"/>
  <c r="V3387" i="1" a="1"/>
  <c r="V3387" i="1" s="1"/>
  <c r="V3388" i="1" a="1"/>
  <c r="V3388" i="1" s="1"/>
  <c r="V3389" i="1" a="1"/>
  <c r="V3389" i="1" s="1"/>
  <c r="V3390" i="1" a="1"/>
  <c r="V3390" i="1" s="1"/>
  <c r="V3391" i="1" a="1"/>
  <c r="V3391" i="1" s="1"/>
  <c r="V3392" i="1" a="1"/>
  <c r="V3392" i="1" s="1"/>
  <c r="V3393" i="1" a="1"/>
  <c r="V3393" i="1" s="1"/>
  <c r="V3394" i="1" a="1"/>
  <c r="V3394" i="1" s="1"/>
  <c r="V3395" i="1" a="1"/>
  <c r="V3395" i="1" s="1"/>
  <c r="V3396" i="1" a="1"/>
  <c r="V3396" i="1" s="1"/>
  <c r="V3397" i="1" a="1"/>
  <c r="V3397" i="1" s="1"/>
  <c r="V3398" i="1" a="1"/>
  <c r="V3398" i="1" s="1"/>
  <c r="V3399" i="1" a="1"/>
  <c r="V3399" i="1" s="1"/>
  <c r="V3400" i="1" a="1"/>
  <c r="V3400" i="1" s="1"/>
  <c r="V3401" i="1" a="1"/>
  <c r="V3401" i="1" s="1"/>
  <c r="V3402" i="1" a="1"/>
  <c r="V3402" i="1" s="1"/>
  <c r="V3403" i="1" a="1"/>
  <c r="V3403" i="1" s="1"/>
  <c r="V3404" i="1" a="1"/>
  <c r="V3404" i="1" s="1"/>
  <c r="V3405" i="1" a="1"/>
  <c r="V3405" i="1" s="1"/>
  <c r="V3406" i="1" a="1"/>
  <c r="V3406" i="1" s="1"/>
  <c r="V3407" i="1" a="1"/>
  <c r="V3407" i="1" s="1"/>
  <c r="V3408" i="1" a="1"/>
  <c r="V3408" i="1" s="1"/>
  <c r="V3409" i="1" a="1"/>
  <c r="V3409" i="1" s="1"/>
  <c r="V3410" i="1" a="1"/>
  <c r="V3410" i="1" s="1"/>
  <c r="V3411" i="1" a="1"/>
  <c r="V3411" i="1" s="1"/>
  <c r="V3412" i="1" a="1"/>
  <c r="V3412" i="1" s="1"/>
  <c r="V3413" i="1" a="1"/>
  <c r="V3413" i="1" s="1"/>
  <c r="V3414" i="1" a="1"/>
  <c r="V3414" i="1" s="1"/>
  <c r="V3415" i="1" a="1"/>
  <c r="V3415" i="1" s="1"/>
  <c r="V3416" i="1" a="1"/>
  <c r="V3416" i="1" s="1"/>
  <c r="V3417" i="1" a="1"/>
  <c r="V3417" i="1" s="1"/>
  <c r="V3418" i="1" a="1"/>
  <c r="V3418" i="1" s="1"/>
  <c r="V3419" i="1" a="1"/>
  <c r="V3419" i="1" s="1"/>
  <c r="V3420" i="1" a="1"/>
  <c r="V3420" i="1" s="1"/>
  <c r="V3421" i="1" a="1"/>
  <c r="V3421" i="1" s="1"/>
  <c r="V3422" i="1" a="1"/>
  <c r="V3422" i="1" s="1"/>
  <c r="V3423" i="1" a="1"/>
  <c r="V3423" i="1" s="1"/>
  <c r="V3424" i="1" a="1"/>
  <c r="V3424" i="1" s="1"/>
  <c r="V3425" i="1" a="1"/>
  <c r="V3425" i="1" s="1"/>
  <c r="V3426" i="1" a="1"/>
  <c r="V3426" i="1" s="1"/>
  <c r="V3427" i="1" a="1"/>
  <c r="V3427" i="1" s="1"/>
  <c r="V3428" i="1" a="1"/>
  <c r="V3428" i="1" s="1"/>
  <c r="V3429" i="1" a="1"/>
  <c r="V3429" i="1" s="1"/>
  <c r="V3430" i="1" a="1"/>
  <c r="V3430" i="1" s="1"/>
  <c r="V3431" i="1" a="1"/>
  <c r="V3431" i="1" s="1"/>
  <c r="V3432" i="1" a="1"/>
  <c r="V3432" i="1" s="1"/>
  <c r="V3433" i="1" a="1"/>
  <c r="V3433" i="1" s="1"/>
  <c r="V3434" i="1" a="1"/>
  <c r="V3434" i="1" s="1"/>
  <c r="V3435" i="1" a="1"/>
  <c r="V3435" i="1" s="1"/>
  <c r="V3436" i="1" a="1"/>
  <c r="V3436" i="1" s="1"/>
  <c r="V3437" i="1" a="1"/>
  <c r="V3437" i="1" s="1"/>
  <c r="V3438" i="1" a="1"/>
  <c r="V3438" i="1" s="1"/>
  <c r="V3439" i="1" a="1"/>
  <c r="V3439" i="1" s="1"/>
  <c r="V3440" i="1" a="1"/>
  <c r="V3440" i="1" s="1"/>
  <c r="V3441" i="1" a="1"/>
  <c r="V3441" i="1" s="1"/>
  <c r="V3442" i="1" a="1"/>
  <c r="V3442" i="1" s="1"/>
  <c r="V3443" i="1" a="1"/>
  <c r="V3443" i="1" s="1"/>
  <c r="V3444" i="1" a="1"/>
  <c r="V3444" i="1" s="1"/>
  <c r="V3445" i="1" a="1"/>
  <c r="V3445" i="1" s="1"/>
  <c r="V3446" i="1" a="1"/>
  <c r="V3446" i="1" s="1"/>
  <c r="V3447" i="1" a="1"/>
  <c r="V3447" i="1" s="1"/>
  <c r="V3448" i="1" a="1"/>
  <c r="V3448" i="1" s="1"/>
  <c r="V3449" i="1" a="1"/>
  <c r="V3449" i="1" s="1"/>
  <c r="V3450" i="1" a="1"/>
  <c r="V3450" i="1" s="1"/>
  <c r="V3451" i="1" a="1"/>
  <c r="V3451" i="1" s="1"/>
  <c r="V3452" i="1" a="1"/>
  <c r="V3452" i="1" s="1"/>
  <c r="V3453" i="1" a="1"/>
  <c r="V3453" i="1" s="1"/>
  <c r="V3454" i="1" a="1"/>
  <c r="V3454" i="1" s="1"/>
  <c r="V3455" i="1" a="1"/>
  <c r="V3455" i="1" s="1"/>
  <c r="V3456" i="1" a="1"/>
  <c r="V3456" i="1" s="1"/>
  <c r="V3457" i="1" a="1"/>
  <c r="V3457" i="1" s="1"/>
  <c r="V3458" i="1" a="1"/>
  <c r="V3458" i="1" s="1"/>
  <c r="V3459" i="1" a="1"/>
  <c r="V3459" i="1" s="1"/>
  <c r="V3460" i="1" a="1"/>
  <c r="V3460" i="1" s="1"/>
  <c r="V3461" i="1" a="1"/>
  <c r="V3461" i="1" s="1"/>
  <c r="V3462" i="1" a="1"/>
  <c r="V3462" i="1" s="1"/>
  <c r="V3463" i="1" a="1"/>
  <c r="V3463" i="1" s="1"/>
  <c r="V3464" i="1" a="1"/>
  <c r="V3464" i="1" s="1"/>
  <c r="V3465" i="1" a="1"/>
  <c r="V3465" i="1" s="1"/>
  <c r="V3466" i="1" a="1"/>
  <c r="V3466" i="1" s="1"/>
  <c r="V3467" i="1" a="1"/>
  <c r="V3467" i="1" s="1"/>
  <c r="V3468" i="1" a="1"/>
  <c r="V3468" i="1" s="1"/>
  <c r="V3469" i="1" a="1"/>
  <c r="V3469" i="1" s="1"/>
  <c r="V3470" i="1" a="1"/>
  <c r="V3470" i="1" s="1"/>
  <c r="V3471" i="1" a="1"/>
  <c r="V3471" i="1" s="1"/>
  <c r="V3472" i="1" a="1"/>
  <c r="V3472" i="1" s="1"/>
  <c r="V3473" i="1" a="1"/>
  <c r="V3473" i="1" s="1"/>
  <c r="V3474" i="1" a="1"/>
  <c r="V3474" i="1" s="1"/>
  <c r="V3475" i="1" a="1"/>
  <c r="V3475" i="1" s="1"/>
  <c r="V3476" i="1" a="1"/>
  <c r="V3476" i="1" s="1"/>
  <c r="V3477" i="1" a="1"/>
  <c r="V3477" i="1" s="1"/>
  <c r="V3478" i="1" a="1"/>
  <c r="V3478" i="1" s="1"/>
  <c r="V3479" i="1" a="1"/>
  <c r="V3479" i="1" s="1"/>
  <c r="V3480" i="1" a="1"/>
  <c r="V3480" i="1" s="1"/>
  <c r="V3481" i="1" a="1"/>
  <c r="V3481" i="1" s="1"/>
  <c r="V3482" i="1" a="1"/>
  <c r="V3482" i="1" s="1"/>
  <c r="V3483" i="1" a="1"/>
  <c r="V3483" i="1" s="1"/>
  <c r="V3484" i="1" a="1"/>
  <c r="V3484" i="1" s="1"/>
  <c r="V3485" i="1" a="1"/>
  <c r="V3485" i="1" s="1"/>
  <c r="V3486" i="1" a="1"/>
  <c r="V3486" i="1" s="1"/>
  <c r="V3487" i="1" a="1"/>
  <c r="V3487" i="1" s="1"/>
  <c r="V3488" i="1" a="1"/>
  <c r="V3488" i="1" s="1"/>
  <c r="V3489" i="1" a="1"/>
  <c r="V3489" i="1" s="1"/>
  <c r="V3490" i="1" a="1"/>
  <c r="V3490" i="1" s="1"/>
  <c r="V3491" i="1" a="1"/>
  <c r="V3491" i="1" s="1"/>
  <c r="V3492" i="1" a="1"/>
  <c r="V3492" i="1" s="1"/>
  <c r="V3493" i="1" a="1"/>
  <c r="V3493" i="1" s="1"/>
  <c r="V3494" i="1" a="1"/>
  <c r="V3494" i="1" s="1"/>
  <c r="V3495" i="1" a="1"/>
  <c r="V3495" i="1" s="1"/>
  <c r="V3496" i="1" a="1"/>
  <c r="V3496" i="1" s="1"/>
  <c r="V3497" i="1" a="1"/>
  <c r="V3497" i="1" s="1"/>
  <c r="V3498" i="1" a="1"/>
  <c r="V3498" i="1" s="1"/>
  <c r="V3499" i="1" a="1"/>
  <c r="V3499" i="1" s="1"/>
  <c r="V3500" i="1" a="1"/>
  <c r="V3500" i="1" s="1"/>
  <c r="V3501" i="1" a="1"/>
  <c r="V3501" i="1" s="1"/>
  <c r="V3502" i="1" a="1"/>
  <c r="V3502" i="1" s="1"/>
  <c r="V3503" i="1" a="1"/>
  <c r="V3503" i="1" s="1"/>
  <c r="V3504" i="1" a="1"/>
  <c r="V3504" i="1" s="1"/>
  <c r="V3505" i="1" a="1"/>
  <c r="V3505" i="1" s="1"/>
  <c r="V3506" i="1" a="1"/>
  <c r="V3506" i="1" s="1"/>
  <c r="V3507" i="1" a="1"/>
  <c r="V3507" i="1" s="1"/>
  <c r="V3508" i="1" a="1"/>
  <c r="V3508" i="1" s="1"/>
  <c r="V3509" i="1" a="1"/>
  <c r="V3509" i="1" s="1"/>
  <c r="V3510" i="1" a="1"/>
  <c r="V3510" i="1" s="1"/>
  <c r="V3511" i="1" a="1"/>
  <c r="V3511" i="1" s="1"/>
  <c r="V3512" i="1" a="1"/>
  <c r="V3512" i="1" s="1"/>
  <c r="V3513" i="1" a="1"/>
  <c r="V3513" i="1" s="1"/>
  <c r="V3514" i="1" a="1"/>
  <c r="V3514" i="1" s="1"/>
  <c r="V3515" i="1" a="1"/>
  <c r="V3515" i="1" s="1"/>
  <c r="V3516" i="1" a="1"/>
  <c r="V3516" i="1" s="1"/>
  <c r="V3517" i="1" a="1"/>
  <c r="V3517" i="1" s="1"/>
  <c r="V3518" i="1" a="1"/>
  <c r="V3518" i="1" s="1"/>
  <c r="V3519" i="1" a="1"/>
  <c r="V3519" i="1" s="1"/>
  <c r="V3520" i="1" a="1"/>
  <c r="V3520" i="1" s="1"/>
  <c r="V3521" i="1" a="1"/>
  <c r="V3521" i="1" s="1"/>
  <c r="V3522" i="1" a="1"/>
  <c r="V3522" i="1" s="1"/>
  <c r="V3523" i="1" a="1"/>
  <c r="V3523" i="1" s="1"/>
  <c r="V3524" i="1" a="1"/>
  <c r="V3524" i="1" s="1"/>
  <c r="V3525" i="1" a="1"/>
  <c r="V3525" i="1" s="1"/>
  <c r="V3526" i="1" a="1"/>
  <c r="V3526" i="1" s="1"/>
  <c r="V3527" i="1" a="1"/>
  <c r="V3527" i="1" s="1"/>
  <c r="V3528" i="1" a="1"/>
  <c r="V3528" i="1" s="1"/>
  <c r="V3529" i="1" a="1"/>
  <c r="V3529" i="1" s="1"/>
  <c r="V3530" i="1" a="1"/>
  <c r="V3530" i="1" s="1"/>
  <c r="V3531" i="1" a="1"/>
  <c r="V3531" i="1" s="1"/>
  <c r="V3532" i="1" a="1"/>
  <c r="V3532" i="1" s="1"/>
  <c r="V3533" i="1" a="1"/>
  <c r="V3533" i="1" s="1"/>
  <c r="V3534" i="1" a="1"/>
  <c r="V3534" i="1" s="1"/>
  <c r="V3535" i="1" a="1"/>
  <c r="V3535" i="1" s="1"/>
  <c r="V3536" i="1" a="1"/>
  <c r="V3536" i="1" s="1"/>
  <c r="V3537" i="1" a="1"/>
  <c r="V3537" i="1" s="1"/>
  <c r="V3538" i="1" a="1"/>
  <c r="V3538" i="1" s="1"/>
  <c r="V3539" i="1" a="1"/>
  <c r="V3539" i="1" s="1"/>
  <c r="V3540" i="1" a="1"/>
  <c r="V3540" i="1" s="1"/>
  <c r="V3541" i="1" a="1"/>
  <c r="V3541" i="1" s="1"/>
  <c r="V3542" i="1" a="1"/>
  <c r="V3542" i="1" s="1"/>
  <c r="V3543" i="1" a="1"/>
  <c r="V3543" i="1" s="1"/>
  <c r="V3544" i="1" a="1"/>
  <c r="V3544" i="1" s="1"/>
  <c r="V3545" i="1" a="1"/>
  <c r="V3545" i="1" s="1"/>
  <c r="V3546" i="1" a="1"/>
  <c r="V3546" i="1" s="1"/>
  <c r="V3547" i="1" a="1"/>
  <c r="V3547" i="1" s="1"/>
  <c r="V3548" i="1" a="1"/>
  <c r="V3548" i="1" s="1"/>
  <c r="V3549" i="1" a="1"/>
  <c r="V3549" i="1" s="1"/>
  <c r="V3550" i="1" a="1"/>
  <c r="V3550" i="1" s="1"/>
  <c r="V3551" i="1" a="1"/>
  <c r="V3551" i="1" s="1"/>
  <c r="V3552" i="1" a="1"/>
  <c r="V3552" i="1" s="1"/>
  <c r="V3553" i="1" a="1"/>
  <c r="V3553" i="1" s="1"/>
  <c r="V3554" i="1" a="1"/>
  <c r="V3554" i="1" s="1"/>
  <c r="V3555" i="1" a="1"/>
  <c r="V3555" i="1" s="1"/>
  <c r="V3556" i="1" a="1"/>
  <c r="V3556" i="1" s="1"/>
  <c r="V3557" i="1" a="1"/>
  <c r="V3557" i="1" s="1"/>
  <c r="V3558" i="1" a="1"/>
  <c r="V3558" i="1" s="1"/>
  <c r="V3559" i="1" a="1"/>
  <c r="V3559" i="1" s="1"/>
  <c r="V3560" i="1" a="1"/>
  <c r="V3560" i="1" s="1"/>
  <c r="V3561" i="1" a="1"/>
  <c r="V3561" i="1" s="1"/>
  <c r="V3562" i="1" a="1"/>
  <c r="V3562" i="1" s="1"/>
  <c r="V3563" i="1" a="1"/>
  <c r="V3563" i="1" s="1"/>
  <c r="V3564" i="1" a="1"/>
  <c r="V3564" i="1" s="1"/>
  <c r="V3565" i="1" a="1"/>
  <c r="V3565" i="1" s="1"/>
  <c r="V3566" i="1" a="1"/>
  <c r="V3566" i="1" s="1"/>
  <c r="V3567" i="1" a="1"/>
  <c r="V3567" i="1" s="1"/>
  <c r="V3568" i="1" a="1"/>
  <c r="V3568" i="1" s="1"/>
  <c r="V3569" i="1" a="1"/>
  <c r="V3569" i="1" s="1"/>
  <c r="V3570" i="1" a="1"/>
  <c r="V3570" i="1" s="1"/>
  <c r="V3571" i="1" a="1"/>
  <c r="V3571" i="1" s="1"/>
  <c r="V3572" i="1" a="1"/>
  <c r="V3572" i="1" s="1"/>
  <c r="V3573" i="1" a="1"/>
  <c r="V3573" i="1" s="1"/>
  <c r="V3574" i="1" a="1"/>
  <c r="V3574" i="1" s="1"/>
  <c r="V3575" i="1" a="1"/>
  <c r="V3575" i="1" s="1"/>
  <c r="V3576" i="1" a="1"/>
  <c r="V3576" i="1" s="1"/>
  <c r="V3577" i="1" a="1"/>
  <c r="V3577" i="1" s="1"/>
  <c r="V3578" i="1" a="1"/>
  <c r="V3578" i="1" s="1"/>
  <c r="V3579" i="1" a="1"/>
  <c r="V3579" i="1" s="1"/>
  <c r="V3580" i="1" a="1"/>
  <c r="V3580" i="1" s="1"/>
  <c r="V3581" i="1" a="1"/>
  <c r="V3581" i="1" s="1"/>
  <c r="V3582" i="1" a="1"/>
  <c r="V3582" i="1" s="1"/>
  <c r="V3583" i="1" a="1"/>
  <c r="V3583" i="1" s="1"/>
  <c r="V3584" i="1" a="1"/>
  <c r="V3584" i="1" s="1"/>
  <c r="V3585" i="1" a="1"/>
  <c r="V3585" i="1" s="1"/>
  <c r="V3586" i="1" a="1"/>
  <c r="V3586" i="1" s="1"/>
  <c r="V3587" i="1" a="1"/>
  <c r="V3587" i="1" s="1"/>
  <c r="V3588" i="1" a="1"/>
  <c r="V3588" i="1" s="1"/>
  <c r="V3589" i="1" a="1"/>
  <c r="V3589" i="1" s="1"/>
  <c r="V3590" i="1" a="1"/>
  <c r="V3590" i="1" s="1"/>
  <c r="V3591" i="1" a="1"/>
  <c r="V3591" i="1" s="1"/>
  <c r="V3592" i="1" a="1"/>
  <c r="V3592" i="1" s="1"/>
  <c r="V3593" i="1" a="1"/>
  <c r="V3593" i="1" s="1"/>
  <c r="V3594" i="1" a="1"/>
  <c r="V3594" i="1" s="1"/>
  <c r="V3595" i="1" a="1"/>
  <c r="V3595" i="1" s="1"/>
  <c r="V3596" i="1" a="1"/>
  <c r="V3596" i="1" s="1"/>
  <c r="V3597" i="1" a="1"/>
  <c r="V3597" i="1" s="1"/>
  <c r="V3598" i="1" a="1"/>
  <c r="V3598" i="1" s="1"/>
  <c r="V3599" i="1" a="1"/>
  <c r="V3599" i="1" s="1"/>
  <c r="V3600" i="1" a="1"/>
  <c r="V3600" i="1" s="1"/>
  <c r="V3601" i="1" a="1"/>
  <c r="V3601" i="1" s="1"/>
  <c r="V3602" i="1" a="1"/>
  <c r="V3602" i="1" s="1"/>
  <c r="V3603" i="1" a="1"/>
  <c r="V3603" i="1" s="1"/>
  <c r="V3604" i="1" a="1"/>
  <c r="V3604" i="1" s="1"/>
  <c r="V3605" i="1" a="1"/>
  <c r="V3605" i="1" s="1"/>
  <c r="V3606" i="1" a="1"/>
  <c r="V3606" i="1" s="1"/>
  <c r="V3607" i="1" a="1"/>
  <c r="V3607" i="1" s="1"/>
  <c r="V3608" i="1" a="1"/>
  <c r="V3608" i="1" s="1"/>
  <c r="V3609" i="1" a="1"/>
  <c r="V3609" i="1" s="1"/>
  <c r="V3610" i="1" a="1"/>
  <c r="V3610" i="1" s="1"/>
  <c r="V3611" i="1" a="1"/>
  <c r="V3611" i="1" s="1"/>
  <c r="V3612" i="1" a="1"/>
  <c r="V3612" i="1" s="1"/>
  <c r="V3613" i="1" a="1"/>
  <c r="V3613" i="1" s="1"/>
  <c r="V3614" i="1" a="1"/>
  <c r="V3614" i="1" s="1"/>
  <c r="V3615" i="1" a="1"/>
  <c r="V3615" i="1" s="1"/>
  <c r="V3616" i="1" a="1"/>
  <c r="V3616" i="1" s="1"/>
  <c r="V3617" i="1" a="1"/>
  <c r="V3617" i="1" s="1"/>
  <c r="V3618" i="1" a="1"/>
  <c r="V3618" i="1" s="1"/>
  <c r="V3619" i="1" a="1"/>
  <c r="V3619" i="1" s="1"/>
  <c r="V3620" i="1" a="1"/>
  <c r="V3620" i="1" s="1"/>
  <c r="V3621" i="1" a="1"/>
  <c r="V3621" i="1" s="1"/>
  <c r="V3622" i="1" a="1"/>
  <c r="V3622" i="1" s="1"/>
  <c r="V3623" i="1" a="1"/>
  <c r="V3623" i="1" s="1"/>
  <c r="V3624" i="1" a="1"/>
  <c r="V3624" i="1" s="1"/>
  <c r="V3625" i="1" a="1"/>
  <c r="V3625" i="1" s="1"/>
  <c r="V3626" i="1" a="1"/>
  <c r="V3626" i="1" s="1"/>
  <c r="V3627" i="1" a="1"/>
  <c r="V3627" i="1" s="1"/>
  <c r="V3628" i="1" a="1"/>
  <c r="V3628" i="1" s="1"/>
  <c r="V3629" i="1" a="1"/>
  <c r="V3629" i="1" s="1"/>
  <c r="V3630" i="1" a="1"/>
  <c r="V3630" i="1" s="1"/>
  <c r="V3631" i="1" a="1"/>
  <c r="V3631" i="1" s="1"/>
  <c r="V3632" i="1" a="1"/>
  <c r="V3632" i="1" s="1"/>
  <c r="V3633" i="1" a="1"/>
  <c r="V3633" i="1" s="1"/>
  <c r="V3634" i="1" a="1"/>
  <c r="V3634" i="1" s="1"/>
  <c r="V3635" i="1" a="1"/>
  <c r="V3635" i="1" s="1"/>
  <c r="V3636" i="1" a="1"/>
  <c r="V3636" i="1" s="1"/>
  <c r="V3637" i="1" a="1"/>
  <c r="V3637" i="1" s="1"/>
  <c r="V3638" i="1" a="1"/>
  <c r="V3638" i="1" s="1"/>
  <c r="V3639" i="1" a="1"/>
  <c r="V3639" i="1" s="1"/>
  <c r="V3640" i="1" a="1"/>
  <c r="V3640" i="1" s="1"/>
  <c r="V3641" i="1" a="1"/>
  <c r="V3641" i="1" s="1"/>
  <c r="V3642" i="1" a="1"/>
  <c r="V3642" i="1" s="1"/>
  <c r="V3643" i="1" a="1"/>
  <c r="V3643" i="1" s="1"/>
  <c r="V3644" i="1" a="1"/>
  <c r="V3644" i="1" s="1"/>
  <c r="V3645" i="1" a="1"/>
  <c r="V3645" i="1" s="1"/>
  <c r="V3646" i="1" a="1"/>
  <c r="V3646" i="1" s="1"/>
  <c r="V3647" i="1" a="1"/>
  <c r="V3647" i="1" s="1"/>
  <c r="V3648" i="1" a="1"/>
  <c r="V3648" i="1" s="1"/>
  <c r="V3649" i="1" a="1"/>
  <c r="V3649" i="1" s="1"/>
  <c r="V3650" i="1" a="1"/>
  <c r="V3650" i="1" s="1"/>
  <c r="V3651" i="1" a="1"/>
  <c r="V3651" i="1" s="1"/>
  <c r="V3652" i="1" a="1"/>
  <c r="V3652" i="1" s="1"/>
  <c r="V3653" i="1" a="1"/>
  <c r="V3653" i="1" s="1"/>
  <c r="V3654" i="1" a="1"/>
  <c r="V3654" i="1" s="1"/>
  <c r="V3655" i="1" a="1"/>
  <c r="V3655" i="1" s="1"/>
  <c r="V3656" i="1" a="1"/>
  <c r="V3656" i="1" s="1"/>
  <c r="V3657" i="1" a="1"/>
  <c r="V3657" i="1" s="1"/>
  <c r="V3658" i="1" a="1"/>
  <c r="V3658" i="1" s="1"/>
  <c r="V3659" i="1" a="1"/>
  <c r="V3659" i="1" s="1"/>
  <c r="V3660" i="1" a="1"/>
  <c r="V3660" i="1" s="1"/>
  <c r="V3661" i="1" a="1"/>
  <c r="V3661" i="1" s="1"/>
  <c r="V3662" i="1" a="1"/>
  <c r="V3662" i="1" s="1"/>
  <c r="V3663" i="1" a="1"/>
  <c r="V3663" i="1" s="1"/>
  <c r="V3664" i="1" a="1"/>
  <c r="V3664" i="1" s="1"/>
  <c r="V3665" i="1" a="1"/>
  <c r="V3665" i="1" s="1"/>
  <c r="V3666" i="1" a="1"/>
  <c r="V3666" i="1" s="1"/>
  <c r="V3667" i="1" a="1"/>
  <c r="V3667" i="1" s="1"/>
  <c r="V3668" i="1" a="1"/>
  <c r="V3668" i="1" s="1"/>
  <c r="V3669" i="1" a="1"/>
  <c r="V3669" i="1" s="1"/>
  <c r="V3670" i="1" a="1"/>
  <c r="V3670" i="1" s="1"/>
  <c r="V3671" i="1" a="1"/>
  <c r="V3671" i="1" s="1"/>
  <c r="V3672" i="1" a="1"/>
  <c r="V3672" i="1" s="1"/>
  <c r="V3673" i="1" a="1"/>
  <c r="V3673" i="1" s="1"/>
  <c r="V3674" i="1" a="1"/>
  <c r="V3674" i="1" s="1"/>
  <c r="V3675" i="1" a="1"/>
  <c r="V3675" i="1" s="1"/>
  <c r="V3676" i="1" a="1"/>
  <c r="V3676" i="1" s="1"/>
  <c r="V3677" i="1" a="1"/>
  <c r="V3677" i="1" s="1"/>
  <c r="V3678" i="1" a="1"/>
  <c r="V3678" i="1" s="1"/>
  <c r="V3679" i="1" a="1"/>
  <c r="V3679" i="1" s="1"/>
  <c r="V3680" i="1" a="1"/>
  <c r="V3680" i="1" s="1"/>
  <c r="V3681" i="1" a="1"/>
  <c r="V3681" i="1" s="1"/>
  <c r="V3682" i="1" a="1"/>
  <c r="V3682" i="1" s="1"/>
  <c r="V3683" i="1" a="1"/>
  <c r="V3683" i="1" s="1"/>
  <c r="V3684" i="1" a="1"/>
  <c r="V3684" i="1" s="1"/>
  <c r="V3685" i="1" a="1"/>
  <c r="V3685" i="1" s="1"/>
  <c r="V3686" i="1" a="1"/>
  <c r="V3686" i="1" s="1"/>
  <c r="V3687" i="1" a="1"/>
  <c r="V3687" i="1" s="1"/>
  <c r="V3688" i="1" a="1"/>
  <c r="V3688" i="1" s="1"/>
  <c r="V3689" i="1" a="1"/>
  <c r="V3689" i="1" s="1"/>
  <c r="V3690" i="1" a="1"/>
  <c r="V3690" i="1" s="1"/>
  <c r="V3691" i="1" a="1"/>
  <c r="V3691" i="1" s="1"/>
  <c r="V3692" i="1" a="1"/>
  <c r="V3692" i="1" s="1"/>
  <c r="V3693" i="1" a="1"/>
  <c r="V3693" i="1" s="1"/>
  <c r="V3694" i="1" a="1"/>
  <c r="V3694" i="1" s="1"/>
  <c r="V3695" i="1" a="1"/>
  <c r="V3695" i="1" s="1"/>
  <c r="V3696" i="1" a="1"/>
  <c r="V3696" i="1" s="1"/>
  <c r="V3697" i="1" a="1"/>
  <c r="V3697" i="1" s="1"/>
  <c r="V3698" i="1" a="1"/>
  <c r="V3698" i="1" s="1"/>
  <c r="V3699" i="1" a="1"/>
  <c r="V3699" i="1" s="1"/>
  <c r="V3700" i="1" a="1"/>
  <c r="V3700" i="1" s="1"/>
  <c r="V3701" i="1" a="1"/>
  <c r="V3701" i="1" s="1"/>
  <c r="V3702" i="1" a="1"/>
  <c r="V3702" i="1" s="1"/>
  <c r="V3703" i="1" a="1"/>
  <c r="V3703" i="1" s="1"/>
  <c r="V3704" i="1" a="1"/>
  <c r="V3704" i="1" s="1"/>
  <c r="V3705" i="1" a="1"/>
  <c r="V3705" i="1" s="1"/>
  <c r="V3706" i="1" a="1"/>
  <c r="V3706" i="1" s="1"/>
  <c r="V3707" i="1" a="1"/>
  <c r="V3707" i="1" s="1"/>
  <c r="V3708" i="1" a="1"/>
  <c r="V3708" i="1" s="1"/>
  <c r="V3709" i="1" a="1"/>
  <c r="V3709" i="1" s="1"/>
  <c r="V3710" i="1" a="1"/>
  <c r="V3710" i="1" s="1"/>
  <c r="V3711" i="1" a="1"/>
  <c r="V3711" i="1" s="1"/>
  <c r="V3712" i="1" a="1"/>
  <c r="V3712" i="1" s="1"/>
  <c r="V3713" i="1" a="1"/>
  <c r="V3713" i="1" s="1"/>
  <c r="V3714" i="1" a="1"/>
  <c r="V3714" i="1" s="1"/>
  <c r="V3715" i="1" a="1"/>
  <c r="V3715" i="1" s="1"/>
  <c r="V3716" i="1" a="1"/>
  <c r="V3716" i="1" s="1"/>
  <c r="V3717" i="1" a="1"/>
  <c r="V3717" i="1" s="1"/>
  <c r="V3718" i="1" a="1"/>
  <c r="V3718" i="1" s="1"/>
  <c r="V3719" i="1" a="1"/>
  <c r="V3719" i="1" s="1"/>
  <c r="V3720" i="1" a="1"/>
  <c r="V3720" i="1" s="1"/>
  <c r="V3721" i="1" a="1"/>
  <c r="V3721" i="1" s="1"/>
  <c r="V3722" i="1" a="1"/>
  <c r="V3722" i="1" s="1"/>
  <c r="V3723" i="1" a="1"/>
  <c r="V3723" i="1" s="1"/>
  <c r="V3724" i="1" a="1"/>
  <c r="V3724" i="1" s="1"/>
  <c r="V3725" i="1" a="1"/>
  <c r="V3725" i="1" s="1"/>
  <c r="V3726" i="1" a="1"/>
  <c r="V3726" i="1" s="1"/>
  <c r="V3727" i="1" a="1"/>
  <c r="V3727" i="1" s="1"/>
  <c r="V3728" i="1" a="1"/>
  <c r="V3728" i="1" s="1"/>
  <c r="V3729" i="1" a="1"/>
  <c r="V3729" i="1" s="1"/>
  <c r="V3730" i="1" a="1"/>
  <c r="V3730" i="1" s="1"/>
  <c r="V3731" i="1" a="1"/>
  <c r="V3731" i="1" s="1"/>
  <c r="V3732" i="1" a="1"/>
  <c r="V3732" i="1" s="1"/>
  <c r="V3733" i="1" a="1"/>
  <c r="V3733" i="1" s="1"/>
  <c r="V3734" i="1" a="1"/>
  <c r="V3734" i="1" s="1"/>
  <c r="V3735" i="1" a="1"/>
  <c r="V3735" i="1" s="1"/>
  <c r="V3736" i="1" a="1"/>
  <c r="V3736" i="1" s="1"/>
  <c r="V3737" i="1" a="1"/>
  <c r="V3737" i="1" s="1"/>
  <c r="V3738" i="1" a="1"/>
  <c r="V3738" i="1" s="1"/>
  <c r="V3739" i="1" a="1"/>
  <c r="V3739" i="1" s="1"/>
  <c r="V3740" i="1" a="1"/>
  <c r="V3740" i="1" s="1"/>
  <c r="V3741" i="1" a="1"/>
  <c r="V3741" i="1" s="1"/>
  <c r="V3742" i="1" a="1"/>
  <c r="V3742" i="1" s="1"/>
  <c r="V3743" i="1" a="1"/>
  <c r="V3743" i="1" s="1"/>
  <c r="V3744" i="1" a="1"/>
  <c r="V3744" i="1" s="1"/>
  <c r="V3745" i="1" a="1"/>
  <c r="V3745" i="1" s="1"/>
  <c r="V3746" i="1" a="1"/>
  <c r="V3746" i="1" s="1"/>
  <c r="V3747" i="1" a="1"/>
  <c r="V3747" i="1" s="1"/>
  <c r="V3748" i="1" a="1"/>
  <c r="V3748" i="1" s="1"/>
  <c r="V3749" i="1" a="1"/>
  <c r="V3749" i="1" s="1"/>
  <c r="V3750" i="1" a="1"/>
  <c r="V3750" i="1" s="1"/>
  <c r="V3751" i="1" a="1"/>
  <c r="V3751" i="1" s="1"/>
  <c r="V3752" i="1" a="1"/>
  <c r="V3752" i="1" s="1"/>
  <c r="V3753" i="1" a="1"/>
  <c r="V3753" i="1" s="1"/>
  <c r="V3754" i="1" a="1"/>
  <c r="V3754" i="1" s="1"/>
  <c r="V3755" i="1" a="1"/>
  <c r="V3755" i="1" s="1"/>
  <c r="V3756" i="1" a="1"/>
  <c r="V3756" i="1" s="1"/>
  <c r="V3757" i="1" a="1"/>
  <c r="V3757" i="1" s="1"/>
  <c r="V3758" i="1" a="1"/>
  <c r="V3758" i="1" s="1"/>
  <c r="V3759" i="1" a="1"/>
  <c r="V3759" i="1" s="1"/>
  <c r="V3760" i="1" a="1"/>
  <c r="V3760" i="1" s="1"/>
  <c r="V3761" i="1" a="1"/>
  <c r="V3761" i="1" s="1"/>
  <c r="V3762" i="1" a="1"/>
  <c r="V3762" i="1" s="1"/>
  <c r="V3763" i="1" a="1"/>
  <c r="V3763" i="1" s="1"/>
  <c r="V3764" i="1" a="1"/>
  <c r="V3764" i="1" s="1"/>
  <c r="V3765" i="1" a="1"/>
  <c r="V3765" i="1" s="1"/>
  <c r="V3766" i="1" a="1"/>
  <c r="V3766" i="1" s="1"/>
  <c r="V3767" i="1" a="1"/>
  <c r="V3767" i="1" s="1"/>
  <c r="V3768" i="1" a="1"/>
  <c r="V3768" i="1" s="1"/>
  <c r="V3769" i="1" a="1"/>
  <c r="V3769" i="1" s="1"/>
  <c r="V3770" i="1" a="1"/>
  <c r="V3770" i="1" s="1"/>
  <c r="V3771" i="1" a="1"/>
  <c r="V3771" i="1" s="1"/>
  <c r="V3772" i="1" a="1"/>
  <c r="V3772" i="1" s="1"/>
  <c r="V3773" i="1" a="1"/>
  <c r="V3773" i="1" s="1"/>
  <c r="V3774" i="1" a="1"/>
  <c r="V3774" i="1" s="1"/>
  <c r="V3775" i="1" a="1"/>
  <c r="V3775" i="1" s="1"/>
  <c r="V3776" i="1" a="1"/>
  <c r="V3776" i="1" s="1"/>
  <c r="V3777" i="1" a="1"/>
  <c r="V3777" i="1" s="1"/>
  <c r="V3778" i="1" a="1"/>
  <c r="V3778" i="1" s="1"/>
  <c r="V3779" i="1" a="1"/>
  <c r="V3779" i="1" s="1"/>
  <c r="V3780" i="1" a="1"/>
  <c r="V3780" i="1" s="1"/>
  <c r="V3781" i="1" a="1"/>
  <c r="V3781" i="1" s="1"/>
  <c r="V3782" i="1" a="1"/>
  <c r="V3782" i="1" s="1"/>
  <c r="V3783" i="1" a="1"/>
  <c r="V3783" i="1" s="1"/>
  <c r="V3784" i="1" a="1"/>
  <c r="V3784" i="1" s="1"/>
  <c r="V3785" i="1" a="1"/>
  <c r="V3785" i="1" s="1"/>
  <c r="V3786" i="1" a="1"/>
  <c r="V3786" i="1" s="1"/>
  <c r="V3787" i="1" a="1"/>
  <c r="V3787" i="1" s="1"/>
  <c r="V3788" i="1" a="1"/>
  <c r="V3788" i="1" s="1"/>
  <c r="V3789" i="1" a="1"/>
  <c r="V3789" i="1" s="1"/>
  <c r="V3790" i="1" a="1"/>
  <c r="V3790" i="1" s="1"/>
  <c r="V3791" i="1" a="1"/>
  <c r="V3791" i="1" s="1"/>
  <c r="V3792" i="1" a="1"/>
  <c r="V3792" i="1" s="1"/>
  <c r="V3793" i="1" a="1"/>
  <c r="V3793" i="1" s="1"/>
  <c r="V3794" i="1" a="1"/>
  <c r="V3794" i="1" s="1"/>
  <c r="V3795" i="1" a="1"/>
  <c r="V3795" i="1" s="1"/>
  <c r="V3796" i="1" a="1"/>
  <c r="V3796" i="1" s="1"/>
  <c r="V3797" i="1" a="1"/>
  <c r="V3797" i="1" s="1"/>
  <c r="V3798" i="1" a="1"/>
  <c r="V3798" i="1" s="1"/>
  <c r="V3799" i="1" a="1"/>
  <c r="V3799" i="1" s="1"/>
  <c r="V3800" i="1" a="1"/>
  <c r="V3800" i="1" s="1"/>
  <c r="V3801" i="1" a="1"/>
  <c r="V3801" i="1" s="1"/>
  <c r="V3802" i="1" a="1"/>
  <c r="V3802" i="1" s="1"/>
  <c r="V3803" i="1" a="1"/>
  <c r="V3803" i="1" s="1"/>
  <c r="V3804" i="1" a="1"/>
  <c r="V3804" i="1" s="1"/>
  <c r="V3805" i="1" a="1"/>
  <c r="V3805" i="1" s="1"/>
  <c r="V3806" i="1" a="1"/>
  <c r="V3806" i="1" s="1"/>
  <c r="V3807" i="1" a="1"/>
  <c r="V3807" i="1" s="1"/>
  <c r="V3808" i="1" a="1"/>
  <c r="V3808" i="1" s="1"/>
  <c r="V3809" i="1" a="1"/>
  <c r="V3809" i="1" s="1"/>
  <c r="V3810" i="1" a="1"/>
  <c r="V3810" i="1" s="1"/>
  <c r="V3811" i="1" a="1"/>
  <c r="V3811" i="1" s="1"/>
  <c r="V3812" i="1" a="1"/>
  <c r="V3812" i="1" s="1"/>
  <c r="V3813" i="1" a="1"/>
  <c r="V3813" i="1" s="1"/>
  <c r="V3814" i="1" a="1"/>
  <c r="V3814" i="1" s="1"/>
  <c r="V3815" i="1" a="1"/>
  <c r="V3815" i="1" s="1"/>
  <c r="V3816" i="1" a="1"/>
  <c r="V3816" i="1" s="1"/>
  <c r="V3817" i="1" a="1"/>
  <c r="V3817" i="1" s="1"/>
  <c r="V3818" i="1" a="1"/>
  <c r="V3818" i="1" s="1"/>
  <c r="V3819" i="1" a="1"/>
  <c r="V3819" i="1" s="1"/>
  <c r="V3820" i="1" a="1"/>
  <c r="V3820" i="1" s="1"/>
  <c r="V3821" i="1" a="1"/>
  <c r="V3821" i="1" s="1"/>
  <c r="V3822" i="1" a="1"/>
  <c r="V3822" i="1" s="1"/>
  <c r="V3823" i="1" a="1"/>
  <c r="V3823" i="1" s="1"/>
  <c r="V3824" i="1" a="1"/>
  <c r="V3824" i="1" s="1"/>
  <c r="V3825" i="1" a="1"/>
  <c r="V3825" i="1" s="1"/>
  <c r="V3826" i="1" a="1"/>
  <c r="V3826" i="1" s="1"/>
  <c r="V3827" i="1" a="1"/>
  <c r="V3827" i="1" s="1"/>
  <c r="V3828" i="1" a="1"/>
  <c r="V3828" i="1" s="1"/>
  <c r="V3829" i="1" a="1"/>
  <c r="V3829" i="1" s="1"/>
  <c r="V3830" i="1" a="1"/>
  <c r="V3830" i="1" s="1"/>
  <c r="V3831" i="1" a="1"/>
  <c r="V3831" i="1" s="1"/>
  <c r="V3832" i="1" a="1"/>
  <c r="V3832" i="1" s="1"/>
  <c r="V3833" i="1" a="1"/>
  <c r="V3833" i="1" s="1"/>
  <c r="V3834" i="1" a="1"/>
  <c r="V3834" i="1" s="1"/>
  <c r="V3835" i="1" a="1"/>
  <c r="V3835" i="1" s="1"/>
  <c r="V3836" i="1" a="1"/>
  <c r="V3836" i="1" s="1"/>
  <c r="V3837" i="1" a="1"/>
  <c r="V3837" i="1" s="1"/>
  <c r="V3838" i="1" a="1"/>
  <c r="V3838" i="1" s="1"/>
  <c r="V3839" i="1" a="1"/>
  <c r="V3839" i="1" s="1"/>
  <c r="V3840" i="1" a="1"/>
  <c r="V3840" i="1" s="1"/>
  <c r="V3841" i="1" a="1"/>
  <c r="V3841" i="1" s="1"/>
  <c r="V3842" i="1" a="1"/>
  <c r="V3842" i="1" s="1"/>
  <c r="V3843" i="1" a="1"/>
  <c r="V3843" i="1" s="1"/>
  <c r="V3844" i="1" a="1"/>
  <c r="V3844" i="1" s="1"/>
  <c r="V3845" i="1" a="1"/>
  <c r="V3845" i="1" s="1"/>
  <c r="V3846" i="1" a="1"/>
  <c r="V3846" i="1" s="1"/>
  <c r="V3847" i="1" a="1"/>
  <c r="V3847" i="1" s="1"/>
  <c r="V3848" i="1" a="1"/>
  <c r="V3848" i="1" s="1"/>
  <c r="V3849" i="1" a="1"/>
  <c r="V3849" i="1" s="1"/>
  <c r="V3850" i="1" a="1"/>
  <c r="V3850" i="1" s="1"/>
  <c r="V3851" i="1" a="1"/>
  <c r="V3851" i="1" s="1"/>
  <c r="V3852" i="1" a="1"/>
  <c r="V3852" i="1" s="1"/>
  <c r="V3853" i="1" a="1"/>
  <c r="V3853" i="1" s="1"/>
  <c r="V3854" i="1" a="1"/>
  <c r="V3854" i="1" s="1"/>
  <c r="V3855" i="1" a="1"/>
  <c r="V3855" i="1" s="1"/>
  <c r="V3856" i="1" a="1"/>
  <c r="V3856" i="1" s="1"/>
  <c r="V3857" i="1" a="1"/>
  <c r="V3857" i="1" s="1"/>
  <c r="V3858" i="1" a="1"/>
  <c r="V3858" i="1" s="1"/>
  <c r="V3859" i="1" a="1"/>
  <c r="V3859" i="1" s="1"/>
  <c r="V3860" i="1" a="1"/>
  <c r="V3860" i="1" s="1"/>
  <c r="V3861" i="1" a="1"/>
  <c r="V3861" i="1" s="1"/>
  <c r="V3862" i="1" a="1"/>
  <c r="V3862" i="1" s="1"/>
  <c r="V3863" i="1" a="1"/>
  <c r="V3863" i="1" s="1"/>
  <c r="V3864" i="1" a="1"/>
  <c r="V3864" i="1" s="1"/>
  <c r="V3865" i="1" a="1"/>
  <c r="V3865" i="1" s="1"/>
  <c r="V3866" i="1" a="1"/>
  <c r="V3866" i="1" s="1"/>
  <c r="V3867" i="1" a="1"/>
  <c r="V3867" i="1" s="1"/>
  <c r="V3868" i="1" a="1"/>
  <c r="V3868" i="1" s="1"/>
  <c r="V3869" i="1" a="1"/>
  <c r="V3869" i="1" s="1"/>
  <c r="V3870" i="1" a="1"/>
  <c r="V3870" i="1" s="1"/>
  <c r="V3871" i="1" a="1"/>
  <c r="V3871" i="1" s="1"/>
  <c r="V3872" i="1" a="1"/>
  <c r="V3872" i="1" s="1"/>
  <c r="V3873" i="1" a="1"/>
  <c r="V3873" i="1" s="1"/>
  <c r="V3874" i="1" a="1"/>
  <c r="V3874" i="1" s="1"/>
  <c r="V3875" i="1" a="1"/>
  <c r="V3875" i="1" s="1"/>
  <c r="V3876" i="1" a="1"/>
  <c r="V3876" i="1" s="1"/>
  <c r="V3877" i="1" a="1"/>
  <c r="V3877" i="1" s="1"/>
  <c r="V3878" i="1" a="1"/>
  <c r="V3878" i="1" s="1"/>
  <c r="V3879" i="1" a="1"/>
  <c r="V3879" i="1" s="1"/>
  <c r="V3880" i="1" a="1"/>
  <c r="V3880" i="1" s="1"/>
  <c r="V3881" i="1" a="1"/>
  <c r="V3881" i="1" s="1"/>
  <c r="V3882" i="1" a="1"/>
  <c r="V3882" i="1" s="1"/>
  <c r="V3883" i="1" a="1"/>
  <c r="V3883" i="1" s="1"/>
  <c r="V3884" i="1" a="1"/>
  <c r="V3884" i="1" s="1"/>
  <c r="V3885" i="1" a="1"/>
  <c r="V3885" i="1" s="1"/>
  <c r="V3886" i="1" a="1"/>
  <c r="V3886" i="1" s="1"/>
  <c r="V3887" i="1" a="1"/>
  <c r="V3887" i="1" s="1"/>
  <c r="V3888" i="1" a="1"/>
  <c r="V3888" i="1" s="1"/>
  <c r="V3889" i="1" a="1"/>
  <c r="V3889" i="1" s="1"/>
  <c r="V3890" i="1" a="1"/>
  <c r="V3890" i="1" s="1"/>
  <c r="V3891" i="1" a="1"/>
  <c r="V3891" i="1" s="1"/>
  <c r="V3892" i="1" a="1"/>
  <c r="V3892" i="1" s="1"/>
  <c r="V3893" i="1" a="1"/>
  <c r="V3893" i="1" s="1"/>
  <c r="V3894" i="1" a="1"/>
  <c r="V3894" i="1" s="1"/>
  <c r="V3895" i="1" a="1"/>
  <c r="V3895" i="1" s="1"/>
  <c r="V3896" i="1" a="1"/>
  <c r="V3896" i="1" s="1"/>
  <c r="V3897" i="1" a="1"/>
  <c r="V3897" i="1" s="1"/>
  <c r="V3898" i="1" a="1"/>
  <c r="V3898" i="1" s="1"/>
  <c r="V3899" i="1" a="1"/>
  <c r="V3899" i="1" s="1"/>
  <c r="V3900" i="1" a="1"/>
  <c r="V3900" i="1" s="1"/>
  <c r="V3901" i="1" a="1"/>
  <c r="V3901" i="1" s="1"/>
  <c r="V3902" i="1" a="1"/>
  <c r="V3902" i="1" s="1"/>
  <c r="V3903" i="1" a="1"/>
  <c r="V3903" i="1" s="1"/>
  <c r="V3904" i="1" a="1"/>
  <c r="V3904" i="1" s="1"/>
  <c r="V3905" i="1" a="1"/>
  <c r="V3905" i="1" s="1"/>
  <c r="V3906" i="1" a="1"/>
  <c r="V3906" i="1" s="1"/>
  <c r="V3907" i="1" a="1"/>
  <c r="V3907" i="1" s="1"/>
  <c r="V3908" i="1" a="1"/>
  <c r="V3908" i="1" s="1"/>
  <c r="V3909" i="1" a="1"/>
  <c r="V3909" i="1" s="1"/>
  <c r="V3910" i="1" a="1"/>
  <c r="V3910" i="1" s="1"/>
  <c r="V3911" i="1" a="1"/>
  <c r="V3911" i="1" s="1"/>
  <c r="V3912" i="1" a="1"/>
  <c r="V3912" i="1" s="1"/>
  <c r="V3913" i="1" a="1"/>
  <c r="V3913" i="1" s="1"/>
  <c r="V3914" i="1" a="1"/>
  <c r="V3914" i="1" s="1"/>
  <c r="V3915" i="1" a="1"/>
  <c r="V3915" i="1" s="1"/>
  <c r="V3916" i="1" a="1"/>
  <c r="V3916" i="1" s="1"/>
  <c r="V3917" i="1" a="1"/>
  <c r="V3917" i="1" s="1"/>
  <c r="V3918" i="1" a="1"/>
  <c r="V3918" i="1" s="1"/>
  <c r="V3919" i="1" a="1"/>
  <c r="V3919" i="1" s="1"/>
  <c r="V3920" i="1" a="1"/>
  <c r="V3920" i="1" s="1"/>
  <c r="V3921" i="1" a="1"/>
  <c r="V3921" i="1" s="1"/>
  <c r="V3922" i="1" a="1"/>
  <c r="V3922" i="1" s="1"/>
  <c r="V3923" i="1" a="1"/>
  <c r="V3923" i="1" s="1"/>
  <c r="V3924" i="1" a="1"/>
  <c r="V3924" i="1" s="1"/>
  <c r="V3925" i="1" a="1"/>
  <c r="V3925" i="1" s="1"/>
  <c r="V3926" i="1" a="1"/>
  <c r="V3926" i="1" s="1"/>
  <c r="V3927" i="1" a="1"/>
  <c r="V3927" i="1" s="1"/>
  <c r="V3928" i="1" a="1"/>
  <c r="V3928" i="1" s="1"/>
  <c r="V3929" i="1" a="1"/>
  <c r="V3929" i="1" s="1"/>
  <c r="V3930" i="1" a="1"/>
  <c r="V3930" i="1" s="1"/>
  <c r="V3931" i="1" a="1"/>
  <c r="V3931" i="1" s="1"/>
  <c r="V3932" i="1" a="1"/>
  <c r="V3932" i="1" s="1"/>
  <c r="V3933" i="1" a="1"/>
  <c r="V3933" i="1" s="1"/>
  <c r="V3934" i="1" a="1"/>
  <c r="V3934" i="1" s="1"/>
  <c r="V3935" i="1" a="1"/>
  <c r="V3935" i="1" s="1"/>
  <c r="V3936" i="1" a="1"/>
  <c r="V3936" i="1" s="1"/>
  <c r="V3937" i="1" a="1"/>
  <c r="V3937" i="1" s="1"/>
  <c r="V3938" i="1" a="1"/>
  <c r="V3938" i="1" s="1"/>
  <c r="V3939" i="1" a="1"/>
  <c r="V3939" i="1" s="1"/>
  <c r="V3940" i="1" a="1"/>
  <c r="V3940" i="1" s="1"/>
  <c r="V3941" i="1" a="1"/>
  <c r="V3941" i="1" s="1"/>
  <c r="V3942" i="1" a="1"/>
  <c r="V3942" i="1" s="1"/>
  <c r="V3943" i="1" a="1"/>
  <c r="V3943" i="1" s="1"/>
  <c r="V3944" i="1" a="1"/>
  <c r="V3944" i="1" s="1"/>
  <c r="V3945" i="1" a="1"/>
  <c r="V3945" i="1" s="1"/>
  <c r="V3946" i="1" a="1"/>
  <c r="V3946" i="1" s="1"/>
  <c r="V3947" i="1" a="1"/>
  <c r="V3947" i="1" s="1"/>
  <c r="V3948" i="1" a="1"/>
  <c r="V3948" i="1" s="1"/>
  <c r="V3949" i="1" a="1"/>
  <c r="V3949" i="1" s="1"/>
  <c r="V3950" i="1" a="1"/>
  <c r="V3950" i="1" s="1"/>
  <c r="V3951" i="1" a="1"/>
  <c r="V3951" i="1" s="1"/>
  <c r="V3952" i="1" a="1"/>
  <c r="V3952" i="1" s="1"/>
  <c r="V3953" i="1" a="1"/>
  <c r="V3953" i="1" s="1"/>
  <c r="V3954" i="1" a="1"/>
  <c r="V3954" i="1" s="1"/>
  <c r="V3955" i="1" a="1"/>
  <c r="V3955" i="1" s="1"/>
  <c r="V3956" i="1" a="1"/>
  <c r="V3956" i="1" s="1"/>
  <c r="V3957" i="1" a="1"/>
  <c r="V3957" i="1" s="1"/>
  <c r="V3958" i="1" a="1"/>
  <c r="V3958" i="1" s="1"/>
  <c r="V3959" i="1" a="1"/>
  <c r="V3959" i="1" s="1"/>
  <c r="V3960" i="1" a="1"/>
  <c r="V3960" i="1" s="1"/>
  <c r="V3961" i="1" a="1"/>
  <c r="V3961" i="1" s="1"/>
  <c r="V3962" i="1" a="1"/>
  <c r="V3962" i="1" s="1"/>
  <c r="V3963" i="1" a="1"/>
  <c r="V3963" i="1" s="1"/>
  <c r="V3964" i="1" a="1"/>
  <c r="V3964" i="1" s="1"/>
  <c r="V3965" i="1" a="1"/>
  <c r="V3965" i="1" s="1"/>
  <c r="V3966" i="1" a="1"/>
  <c r="V3966" i="1" s="1"/>
  <c r="V3967" i="1" a="1"/>
  <c r="V3967" i="1" s="1"/>
  <c r="V3968" i="1" a="1"/>
  <c r="V3968" i="1" s="1"/>
  <c r="V3969" i="1" a="1"/>
  <c r="V3969" i="1" s="1"/>
  <c r="V3970" i="1" a="1"/>
  <c r="V3970" i="1" s="1"/>
  <c r="V3971" i="1" a="1"/>
  <c r="V3971" i="1" s="1"/>
  <c r="V3972" i="1" a="1"/>
  <c r="V3972" i="1" s="1"/>
  <c r="V3973" i="1" a="1"/>
  <c r="V3973" i="1" s="1"/>
  <c r="V3974" i="1" a="1"/>
  <c r="V3974" i="1" s="1"/>
  <c r="V3975" i="1" a="1"/>
  <c r="V3975" i="1" s="1"/>
  <c r="V3976" i="1" a="1"/>
  <c r="V3976" i="1" s="1"/>
  <c r="V3977" i="1" a="1"/>
  <c r="V3977" i="1" s="1"/>
  <c r="V3978" i="1" a="1"/>
  <c r="V3978" i="1" s="1"/>
  <c r="V3979" i="1" a="1"/>
  <c r="V3979" i="1" s="1"/>
  <c r="V3980" i="1" a="1"/>
  <c r="V3980" i="1" s="1"/>
  <c r="V3981" i="1" a="1"/>
  <c r="V3981" i="1" s="1"/>
  <c r="V3982" i="1" a="1"/>
  <c r="V3982" i="1" s="1"/>
  <c r="V3983" i="1" a="1"/>
  <c r="V3983" i="1" s="1"/>
  <c r="V3984" i="1" a="1"/>
  <c r="V3984" i="1" s="1"/>
  <c r="V3985" i="1" a="1"/>
  <c r="V3985" i="1" s="1"/>
  <c r="V3986" i="1" a="1"/>
  <c r="V3986" i="1" s="1"/>
  <c r="V3987" i="1" a="1"/>
  <c r="V3987" i="1" s="1"/>
  <c r="V3988" i="1" a="1"/>
  <c r="V3988" i="1" s="1"/>
  <c r="V3989" i="1" a="1"/>
  <c r="V3989" i="1" s="1"/>
  <c r="V3990" i="1" a="1"/>
  <c r="V3990" i="1" s="1"/>
  <c r="V3991" i="1" a="1"/>
  <c r="V3991" i="1" s="1"/>
  <c r="V3992" i="1" a="1"/>
  <c r="V3992" i="1" s="1"/>
  <c r="V3993" i="1" a="1"/>
  <c r="V3993" i="1" s="1"/>
  <c r="V3994" i="1" a="1"/>
  <c r="V3994" i="1" s="1"/>
  <c r="V3995" i="1" a="1"/>
  <c r="V3995" i="1" s="1"/>
  <c r="V3996" i="1" a="1"/>
  <c r="V3996" i="1" s="1"/>
  <c r="V3997" i="1" a="1"/>
  <c r="V3997" i="1" s="1"/>
  <c r="V3998" i="1" a="1"/>
  <c r="V3998" i="1" s="1"/>
  <c r="V3999" i="1" a="1"/>
  <c r="V3999" i="1" s="1"/>
  <c r="V4000" i="1" a="1"/>
  <c r="V4000" i="1" s="1"/>
  <c r="V4001" i="1" a="1"/>
  <c r="V4001" i="1" s="1"/>
  <c r="V4002" i="1" a="1"/>
  <c r="V4002" i="1" s="1"/>
  <c r="V4003" i="1" a="1"/>
  <c r="V4003" i="1" s="1"/>
  <c r="V4004" i="1" a="1"/>
  <c r="V4004" i="1" s="1"/>
  <c r="V4005" i="1" a="1"/>
  <c r="V4005" i="1" s="1"/>
  <c r="V4006" i="1" a="1"/>
  <c r="V4006" i="1" s="1"/>
  <c r="V4007" i="1" a="1"/>
  <c r="V4007" i="1" s="1"/>
  <c r="V4008" i="1" a="1"/>
  <c r="V4008" i="1" s="1"/>
  <c r="V4009" i="1" a="1"/>
  <c r="V4009" i="1" s="1"/>
  <c r="V4010" i="1" a="1"/>
  <c r="V4010" i="1" s="1"/>
  <c r="V4011" i="1" a="1"/>
  <c r="V4011" i="1" s="1"/>
  <c r="V4012" i="1" a="1"/>
  <c r="V4012" i="1" s="1"/>
  <c r="V4013" i="1" a="1"/>
  <c r="V4013" i="1" s="1"/>
  <c r="V4014" i="1" a="1"/>
  <c r="V4014" i="1" s="1"/>
  <c r="V4015" i="1" a="1"/>
  <c r="V4015" i="1" s="1"/>
  <c r="V4016" i="1" a="1"/>
  <c r="V4016" i="1" s="1"/>
  <c r="V4017" i="1" a="1"/>
  <c r="V4017" i="1" s="1"/>
  <c r="V4018" i="1" a="1"/>
  <c r="V4018" i="1" s="1"/>
  <c r="V4019" i="1" a="1"/>
  <c r="V4019" i="1" s="1"/>
  <c r="V4020" i="1" a="1"/>
  <c r="V4020" i="1" s="1"/>
  <c r="V4021" i="1" a="1"/>
  <c r="V4021" i="1" s="1"/>
  <c r="V4022" i="1" a="1"/>
  <c r="V4022" i="1" s="1"/>
  <c r="V4023" i="1" a="1"/>
  <c r="V4023" i="1" s="1"/>
  <c r="V4024" i="1" a="1"/>
  <c r="V4024" i="1" s="1"/>
  <c r="V4025" i="1" a="1"/>
  <c r="V4025" i="1" s="1"/>
  <c r="V4026" i="1" a="1"/>
  <c r="V4026" i="1" s="1"/>
  <c r="V4027" i="1" a="1"/>
  <c r="V4027" i="1" s="1"/>
  <c r="V4028" i="1" a="1"/>
  <c r="V4028" i="1" s="1"/>
  <c r="V4029" i="1" a="1"/>
  <c r="V4029" i="1" s="1"/>
  <c r="V4030" i="1" a="1"/>
  <c r="V4030" i="1" s="1"/>
  <c r="V4031" i="1" a="1"/>
  <c r="V4031" i="1" s="1"/>
  <c r="V4032" i="1" a="1"/>
  <c r="V4032" i="1" s="1"/>
  <c r="V4033" i="1" a="1"/>
  <c r="V4033" i="1" s="1"/>
  <c r="V4034" i="1" a="1"/>
  <c r="V4034" i="1" s="1"/>
  <c r="V4035" i="1" a="1"/>
  <c r="V4035" i="1" s="1"/>
  <c r="V4036" i="1" a="1"/>
  <c r="V4036" i="1" s="1"/>
  <c r="V4037" i="1" a="1"/>
  <c r="V4037" i="1" s="1"/>
  <c r="V4038" i="1" a="1"/>
  <c r="V4038" i="1" s="1"/>
  <c r="V4039" i="1" a="1"/>
  <c r="V4039" i="1" s="1"/>
  <c r="V4040" i="1" a="1"/>
  <c r="V4040" i="1" s="1"/>
  <c r="V4041" i="1" a="1"/>
  <c r="V4041" i="1" s="1"/>
  <c r="V4042" i="1" a="1"/>
  <c r="V4042" i="1" s="1"/>
  <c r="V4043" i="1" a="1"/>
  <c r="V4043" i="1" s="1"/>
  <c r="V4044" i="1" a="1"/>
  <c r="V4044" i="1" s="1"/>
  <c r="V4045" i="1" a="1"/>
  <c r="V4045" i="1" s="1"/>
  <c r="V4046" i="1" a="1"/>
  <c r="V4046" i="1" s="1"/>
  <c r="V4047" i="1" a="1"/>
  <c r="V4047" i="1" s="1"/>
  <c r="V4048" i="1" a="1"/>
  <c r="V4048" i="1" s="1"/>
  <c r="V4049" i="1" a="1"/>
  <c r="V4049" i="1" s="1"/>
  <c r="V4050" i="1" a="1"/>
  <c r="V4050" i="1" s="1"/>
  <c r="V4051" i="1" a="1"/>
  <c r="V4051" i="1" s="1"/>
  <c r="V4052" i="1" a="1"/>
  <c r="V4052" i="1" s="1"/>
  <c r="V4053" i="1" a="1"/>
  <c r="V4053" i="1" s="1"/>
  <c r="V4054" i="1" a="1"/>
  <c r="V4054" i="1" s="1"/>
  <c r="V4055" i="1" a="1"/>
  <c r="V4055" i="1" s="1"/>
  <c r="V4056" i="1" a="1"/>
  <c r="V4056" i="1" s="1"/>
  <c r="V4057" i="1" a="1"/>
  <c r="V4057" i="1" s="1"/>
  <c r="V4058" i="1" a="1"/>
  <c r="V4058" i="1" s="1"/>
  <c r="V4059" i="1" a="1"/>
  <c r="V4059" i="1" s="1"/>
  <c r="V4060" i="1" a="1"/>
  <c r="V4060" i="1" s="1"/>
  <c r="V4061" i="1" a="1"/>
  <c r="V4061" i="1" s="1"/>
  <c r="V4062" i="1" a="1"/>
  <c r="V4062" i="1" s="1"/>
  <c r="V4063" i="1" a="1"/>
  <c r="V4063" i="1" s="1"/>
  <c r="V4064" i="1" a="1"/>
  <c r="V4064" i="1" s="1"/>
  <c r="V4065" i="1" a="1"/>
  <c r="V4065" i="1" s="1"/>
  <c r="V4066" i="1" a="1"/>
  <c r="V4066" i="1" s="1"/>
  <c r="V4067" i="1" a="1"/>
  <c r="V4067" i="1" s="1"/>
  <c r="V4068" i="1" a="1"/>
  <c r="V4068" i="1" s="1"/>
  <c r="V4069" i="1" a="1"/>
  <c r="V4069" i="1" s="1"/>
  <c r="V4070" i="1" a="1"/>
  <c r="V4070" i="1" s="1"/>
  <c r="V4071" i="1" a="1"/>
  <c r="V4071" i="1" s="1"/>
  <c r="V4072" i="1" a="1"/>
  <c r="V4072" i="1" s="1"/>
  <c r="V4073" i="1" a="1"/>
  <c r="V4073" i="1" s="1"/>
  <c r="V4074" i="1" a="1"/>
  <c r="V4074" i="1" s="1"/>
  <c r="V4075" i="1" a="1"/>
  <c r="V4075" i="1" s="1"/>
  <c r="V4076" i="1" a="1"/>
  <c r="V4076" i="1" s="1"/>
  <c r="V4077" i="1" a="1"/>
  <c r="V4077" i="1" s="1"/>
  <c r="V4078" i="1" a="1"/>
  <c r="V4078" i="1" s="1"/>
  <c r="V4079" i="1" a="1"/>
  <c r="V4079" i="1" s="1"/>
  <c r="V4080" i="1" a="1"/>
  <c r="V4080" i="1" s="1"/>
  <c r="V4081" i="1" a="1"/>
  <c r="V4081" i="1" s="1"/>
  <c r="V4082" i="1" a="1"/>
  <c r="V4082" i="1" s="1"/>
  <c r="V4083" i="1" a="1"/>
  <c r="V4083" i="1" s="1"/>
  <c r="V4084" i="1" a="1"/>
  <c r="V4084" i="1" s="1"/>
  <c r="V4085" i="1" a="1"/>
  <c r="V4085" i="1" s="1"/>
  <c r="V4086" i="1" a="1"/>
  <c r="V4086" i="1" s="1"/>
  <c r="V4087" i="1" a="1"/>
  <c r="V4087" i="1" s="1"/>
  <c r="V4088" i="1" a="1"/>
  <c r="V4088" i="1" s="1"/>
  <c r="V4089" i="1" a="1"/>
  <c r="V4089" i="1" s="1"/>
  <c r="V4090" i="1" a="1"/>
  <c r="V4090" i="1" s="1"/>
  <c r="V4091" i="1" a="1"/>
  <c r="V4091" i="1" s="1"/>
  <c r="V4092" i="1" a="1"/>
  <c r="V4092" i="1" s="1"/>
  <c r="V4093" i="1" a="1"/>
  <c r="V4093" i="1" s="1"/>
  <c r="V4094" i="1" a="1"/>
  <c r="V4094" i="1" s="1"/>
  <c r="V4095" i="1" a="1"/>
  <c r="V4095" i="1" s="1"/>
  <c r="V4096" i="1" a="1"/>
  <c r="V4096" i="1" s="1"/>
  <c r="V4097" i="1" a="1"/>
  <c r="V4097" i="1" s="1"/>
  <c r="V4098" i="1" a="1"/>
  <c r="V4098" i="1" s="1"/>
  <c r="V4099" i="1" a="1"/>
  <c r="V4099" i="1" s="1"/>
  <c r="V4100" i="1" a="1"/>
  <c r="V4100" i="1" s="1"/>
  <c r="V4101" i="1" a="1"/>
  <c r="V4101" i="1" s="1"/>
  <c r="V4102" i="1" a="1"/>
  <c r="V4102" i="1" s="1"/>
  <c r="V4103" i="1" a="1"/>
  <c r="V4103" i="1" s="1"/>
  <c r="V4104" i="1" a="1"/>
  <c r="V4104" i="1" s="1"/>
  <c r="V4105" i="1" a="1"/>
  <c r="V4105" i="1" s="1"/>
  <c r="V4106" i="1" a="1"/>
  <c r="V4106" i="1" s="1"/>
  <c r="V4107" i="1" a="1"/>
  <c r="V4107" i="1" s="1"/>
  <c r="V4108" i="1" a="1"/>
  <c r="V4108" i="1" s="1"/>
  <c r="V4109" i="1" a="1"/>
  <c r="V4109" i="1" s="1"/>
  <c r="V4110" i="1" a="1"/>
  <c r="V4110" i="1" s="1"/>
  <c r="V4111" i="1" a="1"/>
  <c r="V4111" i="1" s="1"/>
  <c r="V4112" i="1" a="1"/>
  <c r="V4112" i="1" s="1"/>
  <c r="V4113" i="1" a="1"/>
  <c r="V4113" i="1" s="1"/>
  <c r="V4114" i="1" a="1"/>
  <c r="V4114" i="1" s="1"/>
  <c r="V4115" i="1" a="1"/>
  <c r="V4115" i="1" s="1"/>
  <c r="V4116" i="1" a="1"/>
  <c r="V4116" i="1" s="1"/>
  <c r="V4117" i="1" a="1"/>
  <c r="V4117" i="1" s="1"/>
  <c r="V4118" i="1" a="1"/>
  <c r="V4118" i="1" s="1"/>
  <c r="V4119" i="1" a="1"/>
  <c r="V4119" i="1" s="1"/>
  <c r="V4120" i="1" a="1"/>
  <c r="V4120" i="1" s="1"/>
  <c r="V4121" i="1" a="1"/>
  <c r="V4121" i="1" s="1"/>
  <c r="V4122" i="1" a="1"/>
  <c r="V4122" i="1" s="1"/>
  <c r="V4123" i="1" a="1"/>
  <c r="V4123" i="1" s="1"/>
  <c r="V4124" i="1" a="1"/>
  <c r="V4124" i="1" s="1"/>
  <c r="V4125" i="1" a="1"/>
  <c r="V4125" i="1" s="1"/>
  <c r="V4126" i="1" a="1"/>
  <c r="V4126" i="1" s="1"/>
  <c r="V4127" i="1" a="1"/>
  <c r="V4127" i="1" s="1"/>
  <c r="V4128" i="1" a="1"/>
  <c r="V4128" i="1" s="1"/>
  <c r="V4129" i="1" a="1"/>
  <c r="V4129" i="1" s="1"/>
  <c r="V4130" i="1" a="1"/>
  <c r="V4130" i="1" s="1"/>
  <c r="V4131" i="1" a="1"/>
  <c r="V4131" i="1" s="1"/>
  <c r="V4132" i="1" a="1"/>
  <c r="V4132" i="1" s="1"/>
  <c r="V4133" i="1" a="1"/>
  <c r="V4133" i="1" s="1"/>
  <c r="V4134" i="1" a="1"/>
  <c r="V4134" i="1" s="1"/>
  <c r="V4135" i="1" a="1"/>
  <c r="V4135" i="1" s="1"/>
  <c r="V4136" i="1" a="1"/>
  <c r="V4136" i="1" s="1"/>
  <c r="V4137" i="1" a="1"/>
  <c r="V4137" i="1" s="1"/>
  <c r="V4138" i="1" a="1"/>
  <c r="V4138" i="1" s="1"/>
  <c r="V4139" i="1" a="1"/>
  <c r="V4139" i="1" s="1"/>
  <c r="V4140" i="1" a="1"/>
  <c r="V4140" i="1" s="1"/>
  <c r="V4141" i="1" a="1"/>
  <c r="V4141" i="1" s="1"/>
  <c r="V4142" i="1" a="1"/>
  <c r="V4142" i="1" s="1"/>
  <c r="V4143" i="1" a="1"/>
  <c r="V4143" i="1" s="1"/>
  <c r="V4144" i="1" a="1"/>
  <c r="V4144" i="1" s="1"/>
  <c r="V4145" i="1" a="1"/>
  <c r="V4145" i="1" s="1"/>
  <c r="V4146" i="1" a="1"/>
  <c r="V4146" i="1" s="1"/>
  <c r="V4147" i="1" a="1"/>
  <c r="V4147" i="1" s="1"/>
  <c r="V4148" i="1" a="1"/>
  <c r="V4148" i="1" s="1"/>
  <c r="V4149" i="1" a="1"/>
  <c r="V4149" i="1" s="1"/>
  <c r="V4150" i="1" a="1"/>
  <c r="V4150" i="1" s="1"/>
  <c r="V4151" i="1" a="1"/>
  <c r="V4151" i="1" s="1"/>
  <c r="V4152" i="1" a="1"/>
  <c r="V4152" i="1" s="1"/>
  <c r="V4153" i="1" a="1"/>
  <c r="V4153" i="1" s="1"/>
  <c r="V4154" i="1" a="1"/>
  <c r="V4154" i="1" s="1"/>
  <c r="V4155" i="1" a="1"/>
  <c r="V4155" i="1" s="1"/>
  <c r="V4156" i="1" a="1"/>
  <c r="V4156" i="1" s="1"/>
  <c r="V4157" i="1" a="1"/>
  <c r="V4157" i="1" s="1"/>
  <c r="V4158" i="1" a="1"/>
  <c r="V4158" i="1" s="1"/>
  <c r="V4159" i="1" a="1"/>
  <c r="V4159" i="1" s="1"/>
  <c r="V4160" i="1" a="1"/>
  <c r="V4160" i="1" s="1"/>
  <c r="V4161" i="1" a="1"/>
  <c r="V4161" i="1" s="1"/>
  <c r="V4162" i="1" a="1"/>
  <c r="V4162" i="1" s="1"/>
  <c r="V4163" i="1" a="1"/>
  <c r="V4163" i="1" s="1"/>
  <c r="V4164" i="1" a="1"/>
  <c r="V4164" i="1" s="1"/>
  <c r="V4165" i="1" a="1"/>
  <c r="V4165" i="1" s="1"/>
  <c r="V4166" i="1" a="1"/>
  <c r="V4166" i="1" s="1"/>
  <c r="V4167" i="1" a="1"/>
  <c r="V4167" i="1" s="1"/>
  <c r="V4168" i="1" a="1"/>
  <c r="V4168" i="1" s="1"/>
  <c r="V4169" i="1" a="1"/>
  <c r="V4169" i="1" s="1"/>
  <c r="V4170" i="1" a="1"/>
  <c r="V4170" i="1" s="1"/>
  <c r="V4171" i="1" a="1"/>
  <c r="V4171" i="1" s="1"/>
  <c r="V4172" i="1" a="1"/>
  <c r="V4172" i="1" s="1"/>
  <c r="V4173" i="1" a="1"/>
  <c r="V4173" i="1" s="1"/>
  <c r="V4174" i="1" a="1"/>
  <c r="V4174" i="1" s="1"/>
  <c r="V4175" i="1" a="1"/>
  <c r="V4175" i="1" s="1"/>
  <c r="V4176" i="1" a="1"/>
  <c r="V4176" i="1" s="1"/>
  <c r="V4177" i="1" a="1"/>
  <c r="V4177" i="1" s="1"/>
  <c r="V4178" i="1" a="1"/>
  <c r="V4178" i="1" s="1"/>
  <c r="V4179" i="1" a="1"/>
  <c r="V4179" i="1" s="1"/>
  <c r="V4180" i="1" a="1"/>
  <c r="V4180" i="1" s="1"/>
  <c r="V4181" i="1" a="1"/>
  <c r="V4181" i="1" s="1"/>
  <c r="V4182" i="1" a="1"/>
  <c r="V4182" i="1" s="1"/>
  <c r="V4183" i="1" a="1"/>
  <c r="V4183" i="1" s="1"/>
  <c r="V4184" i="1" a="1"/>
  <c r="V4184" i="1" s="1"/>
  <c r="V4185" i="1" a="1"/>
  <c r="V4185" i="1" s="1"/>
  <c r="V4186" i="1" a="1"/>
  <c r="V4186" i="1" s="1"/>
  <c r="V4187" i="1" a="1"/>
  <c r="V4187" i="1" s="1"/>
  <c r="V4188" i="1" a="1"/>
  <c r="V4188" i="1" s="1"/>
  <c r="V4189" i="1" a="1"/>
  <c r="V4189" i="1" s="1"/>
  <c r="V4190" i="1" a="1"/>
  <c r="V4190" i="1" s="1"/>
  <c r="V4191" i="1" a="1"/>
  <c r="V4191" i="1" s="1"/>
  <c r="V4192" i="1" a="1"/>
  <c r="V4192" i="1" s="1"/>
  <c r="V4193" i="1" a="1"/>
  <c r="V4193" i="1" s="1"/>
  <c r="V4194" i="1" a="1"/>
  <c r="V4194" i="1" s="1"/>
  <c r="V4195" i="1" a="1"/>
  <c r="V4195" i="1" s="1"/>
  <c r="V4196" i="1" a="1"/>
  <c r="V4196" i="1" s="1"/>
  <c r="V4197" i="1" a="1"/>
  <c r="V4197" i="1" s="1"/>
  <c r="V4198" i="1" a="1"/>
  <c r="V4198" i="1" s="1"/>
  <c r="V4199" i="1" a="1"/>
  <c r="V4199" i="1" s="1"/>
  <c r="V4200" i="1" a="1"/>
  <c r="V4200" i="1" s="1"/>
  <c r="V4201" i="1" a="1"/>
  <c r="V4201" i="1" s="1"/>
  <c r="V4202" i="1" a="1"/>
  <c r="V4202" i="1" s="1"/>
  <c r="V4203" i="1" a="1"/>
  <c r="V4203" i="1" s="1"/>
  <c r="V4204" i="1" a="1"/>
  <c r="V4204" i="1" s="1"/>
  <c r="V4205" i="1" a="1"/>
  <c r="V4205" i="1" s="1"/>
  <c r="V4206" i="1" a="1"/>
  <c r="V4206" i="1" s="1"/>
  <c r="V4207" i="1" a="1"/>
  <c r="V4207" i="1" s="1"/>
  <c r="V4208" i="1" a="1"/>
  <c r="V4208" i="1" s="1"/>
  <c r="V4209" i="1" a="1"/>
  <c r="V4209" i="1" s="1"/>
  <c r="V4210" i="1" a="1"/>
  <c r="V4210" i="1" s="1"/>
  <c r="V4211" i="1" a="1"/>
  <c r="V4211" i="1" s="1"/>
  <c r="V4212" i="1" a="1"/>
  <c r="V4212" i="1" s="1"/>
  <c r="V4213" i="1" a="1"/>
  <c r="V4213" i="1" s="1"/>
  <c r="V4214" i="1" a="1"/>
  <c r="V4214" i="1" s="1"/>
  <c r="V4215" i="1" a="1"/>
  <c r="V4215" i="1" s="1"/>
  <c r="V4216" i="1" a="1"/>
  <c r="V4216" i="1" s="1"/>
  <c r="V4217" i="1" a="1"/>
  <c r="V4217" i="1" s="1"/>
  <c r="V4218" i="1" a="1"/>
  <c r="V4218" i="1" s="1"/>
  <c r="V4219" i="1" a="1"/>
  <c r="V4219" i="1" s="1"/>
  <c r="V4220" i="1" a="1"/>
  <c r="V4220" i="1" s="1"/>
  <c r="V4221" i="1" a="1"/>
  <c r="V4221" i="1" s="1"/>
  <c r="V4222" i="1" a="1"/>
  <c r="V4222" i="1" s="1"/>
  <c r="V4223" i="1" a="1"/>
  <c r="V4223" i="1" s="1"/>
  <c r="V4224" i="1" a="1"/>
  <c r="V4224" i="1" s="1"/>
  <c r="V4225" i="1" a="1"/>
  <c r="V4225" i="1" s="1"/>
  <c r="V4226" i="1" a="1"/>
  <c r="V4226" i="1" s="1"/>
  <c r="V4227" i="1" a="1"/>
  <c r="V4227" i="1" s="1"/>
  <c r="V4228" i="1" a="1"/>
  <c r="V4228" i="1" s="1"/>
  <c r="V4229" i="1" a="1"/>
  <c r="V4229" i="1" s="1"/>
  <c r="V4230" i="1" a="1"/>
  <c r="V4230" i="1" s="1"/>
  <c r="V4231" i="1" a="1"/>
  <c r="V4231" i="1" s="1"/>
  <c r="V4232" i="1" a="1"/>
  <c r="V4232" i="1" s="1"/>
  <c r="V4233" i="1" a="1"/>
  <c r="V4233" i="1" s="1"/>
  <c r="V4234" i="1" a="1"/>
  <c r="V4234" i="1" s="1"/>
  <c r="V4235" i="1" a="1"/>
  <c r="V4235" i="1" s="1"/>
  <c r="V4236" i="1" a="1"/>
  <c r="V4236" i="1" s="1"/>
  <c r="V4237" i="1" a="1"/>
  <c r="V4237" i="1" s="1"/>
  <c r="V4238" i="1" a="1"/>
  <c r="V4238" i="1" s="1"/>
  <c r="V4239" i="1" a="1"/>
  <c r="V4239" i="1" s="1"/>
  <c r="V4240" i="1" a="1"/>
  <c r="V4240" i="1" s="1"/>
  <c r="V4241" i="1" a="1"/>
  <c r="V4241" i="1" s="1"/>
  <c r="V4242" i="1" a="1"/>
  <c r="V4242" i="1" s="1"/>
  <c r="V4243" i="1" a="1"/>
  <c r="V4243" i="1" s="1"/>
  <c r="V4244" i="1" a="1"/>
  <c r="V4244" i="1" s="1"/>
  <c r="V4245" i="1" a="1"/>
  <c r="V4245" i="1" s="1"/>
  <c r="V4246" i="1" a="1"/>
  <c r="V4246" i="1" s="1"/>
  <c r="V4247" i="1" a="1"/>
  <c r="V4247" i="1" s="1"/>
  <c r="V4248" i="1" a="1"/>
  <c r="V4248" i="1" s="1"/>
  <c r="V4249" i="1" a="1"/>
  <c r="V4249" i="1" s="1"/>
  <c r="V4250" i="1" a="1"/>
  <c r="V4250" i="1" s="1"/>
  <c r="V4251" i="1" a="1"/>
  <c r="V4251" i="1" s="1"/>
  <c r="V4252" i="1" a="1"/>
  <c r="V4252" i="1" s="1"/>
  <c r="V4253" i="1" a="1"/>
  <c r="V4253" i="1" s="1"/>
  <c r="V4254" i="1" a="1"/>
  <c r="V4254" i="1" s="1"/>
  <c r="V4255" i="1" a="1"/>
  <c r="V4255" i="1" s="1"/>
  <c r="V4256" i="1" a="1"/>
  <c r="V4256" i="1" s="1"/>
  <c r="V4257" i="1" a="1"/>
  <c r="V4257" i="1" s="1"/>
  <c r="V4258" i="1" a="1"/>
  <c r="V4258" i="1" s="1"/>
  <c r="V4259" i="1" a="1"/>
  <c r="V4259" i="1" s="1"/>
  <c r="V4260" i="1" a="1"/>
  <c r="V4260" i="1" s="1"/>
  <c r="V4261" i="1" a="1"/>
  <c r="V4261" i="1" s="1"/>
  <c r="V4262" i="1" a="1"/>
  <c r="V4262" i="1" s="1"/>
  <c r="V4263" i="1" a="1"/>
  <c r="V4263" i="1" s="1"/>
  <c r="V4264" i="1" a="1"/>
  <c r="V4264" i="1" s="1"/>
  <c r="V4265" i="1" a="1"/>
  <c r="V4265" i="1" s="1"/>
  <c r="V4266" i="1" a="1"/>
  <c r="V4266" i="1" s="1"/>
  <c r="V4267" i="1" a="1"/>
  <c r="V4267" i="1" s="1"/>
  <c r="V4268" i="1" a="1"/>
  <c r="V4268" i="1" s="1"/>
  <c r="V4269" i="1" a="1"/>
  <c r="V4269" i="1" s="1"/>
  <c r="V4270" i="1" a="1"/>
  <c r="V4270" i="1" s="1"/>
  <c r="V4271" i="1" a="1"/>
  <c r="V4271" i="1" s="1"/>
  <c r="V4272" i="1" a="1"/>
  <c r="V4272" i="1" s="1"/>
  <c r="V4273" i="1" a="1"/>
  <c r="V4273" i="1" s="1"/>
  <c r="V4274" i="1" a="1"/>
  <c r="V4274" i="1" s="1"/>
  <c r="V4275" i="1" a="1"/>
  <c r="V4275" i="1" s="1"/>
  <c r="V4276" i="1" a="1"/>
  <c r="V4276" i="1" s="1"/>
  <c r="V4277" i="1" a="1"/>
  <c r="V4277" i="1" s="1"/>
  <c r="V4278" i="1" a="1"/>
  <c r="V4278" i="1" s="1"/>
  <c r="V4279" i="1" a="1"/>
  <c r="V4279" i="1" s="1"/>
  <c r="V4280" i="1" a="1"/>
  <c r="V4280" i="1" s="1"/>
  <c r="V4281" i="1" a="1"/>
  <c r="V4281" i="1" s="1"/>
  <c r="V4282" i="1" a="1"/>
  <c r="V4282" i="1" s="1"/>
  <c r="V4283" i="1" a="1"/>
  <c r="V4283" i="1" s="1"/>
  <c r="V4284" i="1" a="1"/>
  <c r="V4284" i="1" s="1"/>
  <c r="V4285" i="1" a="1"/>
  <c r="V4285" i="1" s="1"/>
  <c r="V4286" i="1" a="1"/>
  <c r="V4286" i="1" s="1"/>
  <c r="V4287" i="1" a="1"/>
  <c r="V4287" i="1" s="1"/>
  <c r="V4288" i="1" a="1"/>
  <c r="V4288" i="1" s="1"/>
  <c r="V4289" i="1" a="1"/>
  <c r="V4289" i="1" s="1"/>
  <c r="V4290" i="1" a="1"/>
  <c r="V4290" i="1" s="1"/>
  <c r="V4291" i="1" a="1"/>
  <c r="V4291" i="1" s="1"/>
  <c r="V4292" i="1" a="1"/>
  <c r="V4292" i="1" s="1"/>
  <c r="V4293" i="1" a="1"/>
  <c r="V4293" i="1" s="1"/>
  <c r="V4294" i="1" a="1"/>
  <c r="V4294" i="1" s="1"/>
  <c r="V4295" i="1" a="1"/>
  <c r="V4295" i="1" s="1"/>
  <c r="V4296" i="1" a="1"/>
  <c r="V4296" i="1" s="1"/>
  <c r="V4297" i="1" a="1"/>
  <c r="V4297" i="1" s="1"/>
  <c r="V4298" i="1" a="1"/>
  <c r="V4298" i="1" s="1"/>
  <c r="V4299" i="1" a="1"/>
  <c r="V4299" i="1" s="1"/>
  <c r="V4300" i="1" a="1"/>
  <c r="V4300" i="1" s="1"/>
  <c r="V4301" i="1" a="1"/>
  <c r="V4301" i="1" s="1"/>
  <c r="V4302" i="1" a="1"/>
  <c r="V4302" i="1" s="1"/>
  <c r="V4303" i="1" a="1"/>
  <c r="V4303" i="1" s="1"/>
  <c r="V4304" i="1" a="1"/>
  <c r="V4304" i="1" s="1"/>
  <c r="V4305" i="1" a="1"/>
  <c r="V4305" i="1" s="1"/>
  <c r="V4306" i="1" a="1"/>
  <c r="V4306" i="1" s="1"/>
  <c r="V4307" i="1" a="1"/>
  <c r="V4307" i="1" s="1"/>
  <c r="V4308" i="1" a="1"/>
  <c r="V4308" i="1" s="1"/>
  <c r="V4309" i="1" a="1"/>
  <c r="V4309" i="1" s="1"/>
  <c r="V4310" i="1" a="1"/>
  <c r="V4310" i="1" s="1"/>
  <c r="V4311" i="1" a="1"/>
  <c r="V4311" i="1" s="1"/>
  <c r="V4312" i="1" a="1"/>
  <c r="V4312" i="1" s="1"/>
  <c r="V4313" i="1" a="1"/>
  <c r="V4313" i="1" s="1"/>
  <c r="V4314" i="1" a="1"/>
  <c r="V4314" i="1" s="1"/>
  <c r="V4315" i="1" a="1"/>
  <c r="V4315" i="1" s="1"/>
  <c r="V4316" i="1" a="1"/>
  <c r="V4316" i="1" s="1"/>
  <c r="V4317" i="1" a="1"/>
  <c r="V4317" i="1" s="1"/>
  <c r="V4318" i="1" a="1"/>
  <c r="V4318" i="1" s="1"/>
  <c r="V4319" i="1" a="1"/>
  <c r="V4319" i="1" s="1"/>
  <c r="V4320" i="1" a="1"/>
  <c r="V4320" i="1" s="1"/>
  <c r="V4321" i="1" a="1"/>
  <c r="V4321" i="1" s="1"/>
  <c r="V4322" i="1" a="1"/>
  <c r="V4322" i="1" s="1"/>
  <c r="V4323" i="1" a="1"/>
  <c r="V4323" i="1" s="1"/>
  <c r="V4324" i="1" a="1"/>
  <c r="V4324" i="1" s="1"/>
  <c r="V4325" i="1" a="1"/>
  <c r="V4325" i="1" s="1"/>
  <c r="V4326" i="1" a="1"/>
  <c r="V4326" i="1" s="1"/>
  <c r="V4327" i="1" a="1"/>
  <c r="V4327" i="1" s="1"/>
  <c r="V4328" i="1" a="1"/>
  <c r="V4328" i="1" s="1"/>
  <c r="V4329" i="1" a="1"/>
  <c r="V4329" i="1" s="1"/>
  <c r="V4330" i="1" a="1"/>
  <c r="V4330" i="1" s="1"/>
  <c r="V4331" i="1" a="1"/>
  <c r="V4331" i="1" s="1"/>
  <c r="V4332" i="1" a="1"/>
  <c r="V4332" i="1" s="1"/>
  <c r="V4333" i="1" a="1"/>
  <c r="V4333" i="1" s="1"/>
  <c r="V4334" i="1" a="1"/>
  <c r="V4334" i="1" s="1"/>
  <c r="V4335" i="1" a="1"/>
  <c r="V4335" i="1" s="1"/>
  <c r="V4336" i="1" a="1"/>
  <c r="V4336" i="1" s="1"/>
  <c r="V4337" i="1" a="1"/>
  <c r="V4337" i="1" s="1"/>
  <c r="V4338" i="1" a="1"/>
  <c r="V4338" i="1" s="1"/>
  <c r="V4339" i="1" a="1"/>
  <c r="V4339" i="1" s="1"/>
  <c r="V4340" i="1" a="1"/>
  <c r="V4340" i="1" s="1"/>
  <c r="V4341" i="1" a="1"/>
  <c r="V4341" i="1" s="1"/>
  <c r="V4342" i="1" a="1"/>
  <c r="V4342" i="1" s="1"/>
  <c r="V4343" i="1" a="1"/>
  <c r="V4343" i="1" s="1"/>
  <c r="V4344" i="1" a="1"/>
  <c r="V4344" i="1" s="1"/>
  <c r="V4345" i="1" a="1"/>
  <c r="V4345" i="1" s="1"/>
  <c r="V4346" i="1" a="1"/>
  <c r="V4346" i="1" s="1"/>
  <c r="V4347" i="1" a="1"/>
  <c r="V4347" i="1" s="1"/>
  <c r="V4348" i="1" a="1"/>
  <c r="V4348" i="1" s="1"/>
  <c r="V4349" i="1" a="1"/>
  <c r="V4349" i="1" s="1"/>
  <c r="V4350" i="1" a="1"/>
  <c r="V4350" i="1" s="1"/>
  <c r="V4351" i="1" a="1"/>
  <c r="V4351" i="1" s="1"/>
  <c r="V4352" i="1" a="1"/>
  <c r="V4352" i="1" s="1"/>
  <c r="V4353" i="1" a="1"/>
  <c r="V4353" i="1" s="1"/>
  <c r="V4354" i="1" a="1"/>
  <c r="V4354" i="1" s="1"/>
  <c r="V4355" i="1" a="1"/>
  <c r="V4355" i="1" s="1"/>
  <c r="V4356" i="1" a="1"/>
  <c r="V4356" i="1" s="1"/>
  <c r="V4357" i="1" a="1"/>
  <c r="V4357" i="1" s="1"/>
  <c r="V4358" i="1" a="1"/>
  <c r="V4358" i="1" s="1"/>
  <c r="V4359" i="1" a="1"/>
  <c r="V4359" i="1" s="1"/>
  <c r="V4360" i="1" a="1"/>
  <c r="V4360" i="1" s="1"/>
  <c r="V4361" i="1" a="1"/>
  <c r="V4361" i="1" s="1"/>
  <c r="V4362" i="1" a="1"/>
  <c r="V4362" i="1" s="1"/>
  <c r="V4363" i="1" a="1"/>
  <c r="V4363" i="1" s="1"/>
  <c r="V4364" i="1" a="1"/>
  <c r="V4364" i="1" s="1"/>
  <c r="V4365" i="1" a="1"/>
  <c r="V4365" i="1" s="1"/>
  <c r="V4366" i="1" a="1"/>
  <c r="V4366" i="1" s="1"/>
  <c r="V4367" i="1" a="1"/>
  <c r="V4367" i="1" s="1"/>
  <c r="V4368" i="1" a="1"/>
  <c r="V4368" i="1" s="1"/>
  <c r="V4369" i="1" a="1"/>
  <c r="V4369" i="1" s="1"/>
  <c r="V4370" i="1" a="1"/>
  <c r="V4370" i="1" s="1"/>
  <c r="V4371" i="1" a="1"/>
  <c r="V4371" i="1" s="1"/>
  <c r="V4372" i="1" a="1"/>
  <c r="V4372" i="1" s="1"/>
  <c r="V4373" i="1" a="1"/>
  <c r="V4373" i="1" s="1"/>
  <c r="V4374" i="1" a="1"/>
  <c r="V4374" i="1" s="1"/>
  <c r="V4375" i="1" a="1"/>
  <c r="V4375" i="1" s="1"/>
  <c r="V4376" i="1" a="1"/>
  <c r="V4376" i="1" s="1"/>
  <c r="V4377" i="1" a="1"/>
  <c r="V4377" i="1" s="1"/>
  <c r="V4378" i="1" a="1"/>
  <c r="V4378" i="1" s="1"/>
  <c r="V4379" i="1" a="1"/>
  <c r="V4379" i="1" s="1"/>
  <c r="V4380" i="1" a="1"/>
  <c r="V4380" i="1" s="1"/>
  <c r="V4381" i="1" a="1"/>
  <c r="V4381" i="1" s="1"/>
  <c r="V4382" i="1" a="1"/>
  <c r="V4382" i="1" s="1"/>
  <c r="V4383" i="1" a="1"/>
  <c r="V4383" i="1" s="1"/>
  <c r="V4384" i="1" a="1"/>
  <c r="V4384" i="1" s="1"/>
  <c r="V4385" i="1" a="1"/>
  <c r="V4385" i="1" s="1"/>
  <c r="V4386" i="1" a="1"/>
  <c r="V4386" i="1" s="1"/>
  <c r="V4387" i="1" a="1"/>
  <c r="V4387" i="1" s="1"/>
  <c r="V4388" i="1" a="1"/>
  <c r="V4388" i="1" s="1"/>
  <c r="V4389" i="1" a="1"/>
  <c r="V4389" i="1" s="1"/>
  <c r="V4390" i="1" a="1"/>
  <c r="V4390" i="1" s="1"/>
  <c r="V4391" i="1" a="1"/>
  <c r="V4391" i="1" s="1"/>
  <c r="V4392" i="1" a="1"/>
  <c r="V4392" i="1" s="1"/>
  <c r="V4393" i="1" a="1"/>
  <c r="V4393" i="1" s="1"/>
  <c r="V4394" i="1" a="1"/>
  <c r="V4394" i="1" s="1"/>
  <c r="V4395" i="1" a="1"/>
  <c r="V4395" i="1" s="1"/>
  <c r="V4396" i="1" a="1"/>
  <c r="V4396" i="1" s="1"/>
  <c r="V4397" i="1" a="1"/>
  <c r="V4397" i="1" s="1"/>
  <c r="V4398" i="1" a="1"/>
  <c r="V4398" i="1" s="1"/>
  <c r="V4399" i="1" a="1"/>
  <c r="V4399" i="1" s="1"/>
  <c r="V4400" i="1" a="1"/>
  <c r="V4400" i="1" s="1"/>
  <c r="V4401" i="1" a="1"/>
  <c r="V4401" i="1" s="1"/>
  <c r="V4402" i="1" a="1"/>
  <c r="V4402" i="1" s="1"/>
  <c r="V4403" i="1" a="1"/>
  <c r="V4403" i="1" s="1"/>
  <c r="V4404" i="1" a="1"/>
  <c r="V4404" i="1" s="1"/>
  <c r="V4405" i="1" a="1"/>
  <c r="V4405" i="1" s="1"/>
  <c r="V4406" i="1" a="1"/>
  <c r="V4406" i="1" s="1"/>
  <c r="V4407" i="1" a="1"/>
  <c r="V4407" i="1" s="1"/>
  <c r="V4408" i="1" a="1"/>
  <c r="V4408" i="1" s="1"/>
  <c r="V4409" i="1" a="1"/>
  <c r="V4409" i="1" s="1"/>
  <c r="V4410" i="1" a="1"/>
  <c r="V4410" i="1" s="1"/>
  <c r="V4411" i="1" a="1"/>
  <c r="V4411" i="1" s="1"/>
  <c r="V4412" i="1" a="1"/>
  <c r="V4412" i="1" s="1"/>
  <c r="V4413" i="1" a="1"/>
  <c r="V4413" i="1" s="1"/>
  <c r="V4414" i="1" a="1"/>
  <c r="V4414" i="1" s="1"/>
  <c r="V4415" i="1" a="1"/>
  <c r="V4415" i="1" s="1"/>
  <c r="V4416" i="1" a="1"/>
  <c r="V4416" i="1" s="1"/>
  <c r="V4417" i="1" a="1"/>
  <c r="V4417" i="1" s="1"/>
  <c r="V4418" i="1" a="1"/>
  <c r="V4418" i="1" s="1"/>
  <c r="V4419" i="1" a="1"/>
  <c r="V4419" i="1" s="1"/>
  <c r="V4420" i="1" a="1"/>
  <c r="V4420" i="1" s="1"/>
  <c r="V4421" i="1" a="1"/>
  <c r="V4421" i="1" s="1"/>
  <c r="V4422" i="1" a="1"/>
  <c r="V4422" i="1" s="1"/>
  <c r="V4423" i="1" a="1"/>
  <c r="V4423" i="1" s="1"/>
  <c r="V4424" i="1" a="1"/>
  <c r="V4424" i="1" s="1"/>
  <c r="V4425" i="1" a="1"/>
  <c r="V4425" i="1" s="1"/>
  <c r="V4426" i="1" a="1"/>
  <c r="V4426" i="1" s="1"/>
  <c r="V4427" i="1" a="1"/>
  <c r="V4427" i="1" s="1"/>
  <c r="V4428" i="1" a="1"/>
  <c r="V4428" i="1" s="1"/>
  <c r="V4429" i="1" a="1"/>
  <c r="V4429" i="1" s="1"/>
  <c r="V4430" i="1" a="1"/>
  <c r="V4430" i="1" s="1"/>
  <c r="V4431" i="1" a="1"/>
  <c r="V4431" i="1" s="1"/>
  <c r="V4432" i="1" a="1"/>
  <c r="V4432" i="1" s="1"/>
  <c r="V4433" i="1" a="1"/>
  <c r="V4433" i="1" s="1"/>
  <c r="V4434" i="1" a="1"/>
  <c r="V4434" i="1" s="1"/>
  <c r="V4435" i="1" a="1"/>
  <c r="V4435" i="1" s="1"/>
  <c r="V4436" i="1" a="1"/>
  <c r="V4436" i="1" s="1"/>
  <c r="V4437" i="1" a="1"/>
  <c r="V4437" i="1" s="1"/>
  <c r="V4438" i="1" a="1"/>
  <c r="V4438" i="1" s="1"/>
  <c r="V4439" i="1" a="1"/>
  <c r="V4439" i="1" s="1"/>
  <c r="V4440" i="1" a="1"/>
  <c r="V4440" i="1" s="1"/>
  <c r="V4441" i="1" a="1"/>
  <c r="V4441" i="1" s="1"/>
  <c r="V4442" i="1" a="1"/>
  <c r="V4442" i="1" s="1"/>
  <c r="V4443" i="1" a="1"/>
  <c r="V4443" i="1" s="1"/>
  <c r="V4444" i="1" a="1"/>
  <c r="V4444" i="1" s="1"/>
  <c r="V4445" i="1" a="1"/>
  <c r="V4445" i="1" s="1"/>
  <c r="V4446" i="1" a="1"/>
  <c r="V4446" i="1" s="1"/>
  <c r="V4447" i="1" a="1"/>
  <c r="V4447" i="1" s="1"/>
  <c r="V4448" i="1" a="1"/>
  <c r="V4448" i="1" s="1"/>
  <c r="V4449" i="1" a="1"/>
  <c r="V4449" i="1" s="1"/>
  <c r="V4450" i="1" a="1"/>
  <c r="V4450" i="1" s="1"/>
  <c r="V4451" i="1" a="1"/>
  <c r="V4451" i="1" s="1"/>
  <c r="V4452" i="1" a="1"/>
  <c r="V4452" i="1" s="1"/>
  <c r="V4453" i="1" a="1"/>
  <c r="V4453" i="1" s="1"/>
  <c r="V4454" i="1" a="1"/>
  <c r="V4454" i="1" s="1"/>
  <c r="V4455" i="1" a="1"/>
  <c r="V4455" i="1" s="1"/>
  <c r="V4456" i="1" a="1"/>
  <c r="V4456" i="1" s="1"/>
  <c r="V4457" i="1" a="1"/>
  <c r="V4457" i="1" s="1"/>
  <c r="V4458" i="1" a="1"/>
  <c r="V4458" i="1" s="1"/>
  <c r="V4459" i="1" a="1"/>
  <c r="V4459" i="1" s="1"/>
  <c r="V4460" i="1" a="1"/>
  <c r="V4460" i="1" s="1"/>
  <c r="V4461" i="1" a="1"/>
  <c r="V4461" i="1" s="1"/>
  <c r="V4462" i="1" a="1"/>
  <c r="V4462" i="1" s="1"/>
  <c r="V4463" i="1" a="1"/>
  <c r="V4463" i="1" s="1"/>
  <c r="V4464" i="1" a="1"/>
  <c r="V4464" i="1" s="1"/>
  <c r="V4465" i="1" a="1"/>
  <c r="V4465" i="1" s="1"/>
  <c r="V4466" i="1" a="1"/>
  <c r="V4466" i="1" s="1"/>
  <c r="V4467" i="1" a="1"/>
  <c r="V4467" i="1" s="1"/>
  <c r="V4468" i="1" a="1"/>
  <c r="V4468" i="1" s="1"/>
  <c r="V4469" i="1" a="1"/>
  <c r="V4469" i="1" s="1"/>
  <c r="V4470" i="1" a="1"/>
  <c r="V4470" i="1" s="1"/>
  <c r="V4471" i="1" a="1"/>
  <c r="V4471" i="1" s="1"/>
  <c r="V4472" i="1" a="1"/>
  <c r="V4472" i="1" s="1"/>
  <c r="V4473" i="1" a="1"/>
  <c r="V4473" i="1" s="1"/>
  <c r="V4474" i="1" a="1"/>
  <c r="V4474" i="1" s="1"/>
  <c r="V4475" i="1" a="1"/>
  <c r="V4475" i="1" s="1"/>
  <c r="V4476" i="1" a="1"/>
  <c r="V4476" i="1" s="1"/>
  <c r="V4477" i="1" a="1"/>
  <c r="V4477" i="1" s="1"/>
  <c r="V4478" i="1" a="1"/>
  <c r="V4478" i="1" s="1"/>
  <c r="V4479" i="1" a="1"/>
  <c r="V4479" i="1" s="1"/>
  <c r="V4480" i="1" a="1"/>
  <c r="V4480" i="1" s="1"/>
  <c r="V4481" i="1" a="1"/>
  <c r="V4481" i="1" s="1"/>
  <c r="V4482" i="1" a="1"/>
  <c r="V4482" i="1" s="1"/>
  <c r="V4483" i="1" a="1"/>
  <c r="V4483" i="1" s="1"/>
  <c r="V4484" i="1" a="1"/>
  <c r="V4484" i="1" s="1"/>
  <c r="V4485" i="1" a="1"/>
  <c r="V4485" i="1" s="1"/>
  <c r="V4486" i="1" a="1"/>
  <c r="V4486" i="1" s="1"/>
  <c r="V4487" i="1" a="1"/>
  <c r="V4487" i="1" s="1"/>
  <c r="V4488" i="1" a="1"/>
  <c r="V4488" i="1" s="1"/>
  <c r="V4489" i="1" a="1"/>
  <c r="V4489" i="1" s="1"/>
  <c r="V4490" i="1" a="1"/>
  <c r="V4490" i="1" s="1"/>
  <c r="V4491" i="1" a="1"/>
  <c r="V4491" i="1" s="1"/>
  <c r="V4492" i="1" a="1"/>
  <c r="V4492" i="1" s="1"/>
  <c r="V4493" i="1" a="1"/>
  <c r="V4493" i="1" s="1"/>
  <c r="V4494" i="1" a="1"/>
  <c r="V4494" i="1" s="1"/>
  <c r="V4495" i="1" a="1"/>
  <c r="V4495" i="1" s="1"/>
  <c r="V4496" i="1" a="1"/>
  <c r="V4496" i="1" s="1"/>
  <c r="V4497" i="1" a="1"/>
  <c r="V4497" i="1" s="1"/>
  <c r="V4498" i="1" a="1"/>
  <c r="V4498" i="1" s="1"/>
  <c r="V4499" i="1" a="1"/>
  <c r="V4499" i="1" s="1"/>
  <c r="V4500" i="1" a="1"/>
  <c r="V4500" i="1" s="1"/>
  <c r="V4501" i="1" a="1"/>
  <c r="V4501" i="1" s="1"/>
  <c r="V4502" i="1" a="1"/>
  <c r="V4502" i="1" s="1"/>
  <c r="V4503" i="1" a="1"/>
  <c r="V4503" i="1" s="1"/>
  <c r="V4504" i="1" a="1"/>
  <c r="V4504" i="1" s="1"/>
  <c r="V4505" i="1" a="1"/>
  <c r="V4505" i="1" s="1"/>
  <c r="V4506" i="1" a="1"/>
  <c r="V4506" i="1" s="1"/>
  <c r="V4507" i="1" a="1"/>
  <c r="V4507" i="1" s="1"/>
  <c r="V4508" i="1" a="1"/>
  <c r="V4508" i="1" s="1"/>
  <c r="V4509" i="1" a="1"/>
  <c r="V4509" i="1" s="1"/>
  <c r="V4510" i="1" a="1"/>
  <c r="V4510" i="1" s="1"/>
  <c r="V4511" i="1" a="1"/>
  <c r="V4511" i="1" s="1"/>
  <c r="V4512" i="1" a="1"/>
  <c r="V4512" i="1" s="1"/>
  <c r="V4513" i="1" a="1"/>
  <c r="V4513" i="1" s="1"/>
  <c r="V4514" i="1" a="1"/>
  <c r="V4514" i="1" s="1"/>
  <c r="V4515" i="1" a="1"/>
  <c r="V4515" i="1" s="1"/>
  <c r="V4516" i="1" a="1"/>
  <c r="V4516" i="1" s="1"/>
  <c r="V4517" i="1" a="1"/>
  <c r="V4517" i="1" s="1"/>
  <c r="V4518" i="1" a="1"/>
  <c r="V4518" i="1" s="1"/>
  <c r="V4519" i="1" a="1"/>
  <c r="V4519" i="1" s="1"/>
  <c r="V4520" i="1" a="1"/>
  <c r="V4520" i="1" s="1"/>
  <c r="V4521" i="1" a="1"/>
  <c r="V4521" i="1" s="1"/>
  <c r="V4522" i="1" a="1"/>
  <c r="V4522" i="1" s="1"/>
  <c r="V4523" i="1" a="1"/>
  <c r="V4523" i="1" s="1"/>
  <c r="V4524" i="1" a="1"/>
  <c r="V4524" i="1" s="1"/>
  <c r="V4525" i="1" a="1"/>
  <c r="V4525" i="1" s="1"/>
  <c r="V4526" i="1" a="1"/>
  <c r="V4526" i="1" s="1"/>
  <c r="V4527" i="1" a="1"/>
  <c r="V4527" i="1" s="1"/>
  <c r="V4528" i="1" a="1"/>
  <c r="V4528" i="1" s="1"/>
  <c r="V4529" i="1" a="1"/>
  <c r="V4529" i="1" s="1"/>
  <c r="V4530" i="1" a="1"/>
  <c r="V4530" i="1" s="1"/>
  <c r="V4531" i="1" a="1"/>
  <c r="V4531" i="1" s="1"/>
  <c r="V4532" i="1" a="1"/>
  <c r="V4532" i="1" s="1"/>
  <c r="V4533" i="1" a="1"/>
  <c r="V4533" i="1" s="1"/>
  <c r="V4534" i="1" a="1"/>
  <c r="V4534" i="1" s="1"/>
  <c r="V4535" i="1" a="1"/>
  <c r="V4535" i="1" s="1"/>
  <c r="V4536" i="1" a="1"/>
  <c r="V4536" i="1" s="1"/>
  <c r="V4537" i="1" a="1"/>
  <c r="V4537" i="1" s="1"/>
  <c r="V4538" i="1" a="1"/>
  <c r="V4538" i="1" s="1"/>
  <c r="V4539" i="1" a="1"/>
  <c r="V4539" i="1" s="1"/>
  <c r="V4540" i="1" a="1"/>
  <c r="V4540" i="1" s="1"/>
  <c r="V4541" i="1" a="1"/>
  <c r="V4541" i="1" s="1"/>
  <c r="V4542" i="1" a="1"/>
  <c r="V4542" i="1" s="1"/>
  <c r="V4543" i="1" a="1"/>
  <c r="V4543" i="1" s="1"/>
  <c r="V4544" i="1" a="1"/>
  <c r="V4544" i="1" s="1"/>
  <c r="V4545" i="1" a="1"/>
  <c r="V4545" i="1" s="1"/>
  <c r="V4546" i="1" a="1"/>
  <c r="V4546" i="1" s="1"/>
  <c r="V4547" i="1" a="1"/>
  <c r="V4547" i="1" s="1"/>
  <c r="V4548" i="1" a="1"/>
  <c r="V4548" i="1" s="1"/>
  <c r="V4549" i="1" a="1"/>
  <c r="V4549" i="1" s="1"/>
  <c r="V4550" i="1" a="1"/>
  <c r="V4550" i="1" s="1"/>
  <c r="V4551" i="1" a="1"/>
  <c r="V4551" i="1" s="1"/>
  <c r="V4552" i="1" a="1"/>
  <c r="V4552" i="1" s="1"/>
  <c r="V4553" i="1" a="1"/>
  <c r="V4553" i="1" s="1"/>
  <c r="V4554" i="1" a="1"/>
  <c r="V4554" i="1" s="1"/>
  <c r="V4555" i="1" a="1"/>
  <c r="V4555" i="1" s="1"/>
  <c r="V4556" i="1" a="1"/>
  <c r="V4556" i="1" s="1"/>
  <c r="V4557" i="1" a="1"/>
  <c r="V4557" i="1" s="1"/>
  <c r="V4558" i="1" a="1"/>
  <c r="V4558" i="1" s="1"/>
  <c r="V4559" i="1" a="1"/>
  <c r="V4559" i="1" s="1"/>
  <c r="V4560" i="1" a="1"/>
  <c r="V4560" i="1" s="1"/>
  <c r="V4561" i="1" a="1"/>
  <c r="V4561" i="1" s="1"/>
  <c r="V4562" i="1" a="1"/>
  <c r="V4562" i="1" s="1"/>
  <c r="V4563" i="1" a="1"/>
  <c r="V4563" i="1" s="1"/>
  <c r="V4564" i="1" a="1"/>
  <c r="V4564" i="1" s="1"/>
  <c r="V4565" i="1" a="1"/>
  <c r="V4565" i="1" s="1"/>
  <c r="V4566" i="1" a="1"/>
  <c r="V4566" i="1" s="1"/>
  <c r="V4567" i="1" a="1"/>
  <c r="V4567" i="1" s="1"/>
  <c r="V4568" i="1" a="1"/>
  <c r="V4568" i="1" s="1"/>
  <c r="V4569" i="1" a="1"/>
  <c r="V4569" i="1" s="1"/>
  <c r="V4570" i="1" a="1"/>
  <c r="V4570" i="1" s="1"/>
  <c r="V4571" i="1" a="1"/>
  <c r="V4571" i="1" s="1"/>
  <c r="V4572" i="1" a="1"/>
  <c r="V4572" i="1" s="1"/>
  <c r="V4573" i="1" a="1"/>
  <c r="V4573" i="1" s="1"/>
  <c r="V4574" i="1" a="1"/>
  <c r="V4574" i="1" s="1"/>
  <c r="V4575" i="1" a="1"/>
  <c r="V4575" i="1" s="1"/>
  <c r="V4576" i="1" a="1"/>
  <c r="V4576" i="1" s="1"/>
  <c r="V4577" i="1" a="1"/>
  <c r="V4577" i="1" s="1"/>
  <c r="V4578" i="1" a="1"/>
  <c r="V4578" i="1" s="1"/>
  <c r="V4579" i="1" a="1"/>
  <c r="V4579" i="1" s="1"/>
  <c r="V4580" i="1" a="1"/>
  <c r="V4580" i="1" s="1"/>
  <c r="V4581" i="1" a="1"/>
  <c r="V4581" i="1" s="1"/>
  <c r="V4582" i="1" a="1"/>
  <c r="V4582" i="1" s="1"/>
  <c r="V4583" i="1" a="1"/>
  <c r="V4583" i="1" s="1"/>
  <c r="V4584" i="1" a="1"/>
  <c r="V4584" i="1" s="1"/>
  <c r="V4585" i="1" a="1"/>
  <c r="V4585" i="1" s="1"/>
  <c r="V4586" i="1" a="1"/>
  <c r="V4586" i="1" s="1"/>
  <c r="V4587" i="1" a="1"/>
  <c r="V4587" i="1" s="1"/>
  <c r="V4588" i="1" a="1"/>
  <c r="V4588" i="1" s="1"/>
  <c r="V4589" i="1" a="1"/>
  <c r="V4589" i="1" s="1"/>
  <c r="V4590" i="1" a="1"/>
  <c r="V4590" i="1" s="1"/>
  <c r="V4591" i="1" a="1"/>
  <c r="V4591" i="1" s="1"/>
  <c r="V4592" i="1" a="1"/>
  <c r="V4592" i="1" s="1"/>
  <c r="V4593" i="1" a="1"/>
  <c r="V4593" i="1" s="1"/>
  <c r="V4594" i="1" a="1"/>
  <c r="V4594" i="1" s="1"/>
  <c r="V4595" i="1" a="1"/>
  <c r="V4595" i="1" s="1"/>
  <c r="V4596" i="1" a="1"/>
  <c r="V4596" i="1" s="1"/>
  <c r="V4597" i="1" a="1"/>
  <c r="V4597" i="1" s="1"/>
  <c r="V4598" i="1" a="1"/>
  <c r="V4598" i="1" s="1"/>
  <c r="V4599" i="1" a="1"/>
  <c r="V4599" i="1" s="1"/>
  <c r="V4600" i="1" a="1"/>
  <c r="V4600" i="1" s="1"/>
  <c r="V4601" i="1" a="1"/>
  <c r="V4601" i="1" s="1"/>
  <c r="V4602" i="1" a="1"/>
  <c r="V4602" i="1" s="1"/>
  <c r="V4603" i="1" a="1"/>
  <c r="V4603" i="1" s="1"/>
  <c r="V4604" i="1" a="1"/>
  <c r="V4604" i="1" s="1"/>
  <c r="V4605" i="1" a="1"/>
  <c r="V4605" i="1" s="1"/>
  <c r="V4606" i="1" a="1"/>
  <c r="V4606" i="1" s="1"/>
  <c r="V4607" i="1" a="1"/>
  <c r="V4607" i="1" s="1"/>
  <c r="V4608" i="1" a="1"/>
  <c r="V4608" i="1" s="1"/>
  <c r="V4609" i="1" a="1"/>
  <c r="V4609" i="1" s="1"/>
  <c r="V4610" i="1" a="1"/>
  <c r="V4610" i="1" s="1"/>
  <c r="V4611" i="1" a="1"/>
  <c r="V4611" i="1" s="1"/>
  <c r="V4612" i="1" a="1"/>
  <c r="V4612" i="1" s="1"/>
  <c r="V4613" i="1" a="1"/>
  <c r="V4613" i="1" s="1"/>
  <c r="V4614" i="1" a="1"/>
  <c r="V4614" i="1" s="1"/>
  <c r="V4615" i="1" a="1"/>
  <c r="V4615" i="1" s="1"/>
  <c r="V4616" i="1" a="1"/>
  <c r="V4616" i="1" s="1"/>
  <c r="V4617" i="1" a="1"/>
  <c r="V4617" i="1" s="1"/>
  <c r="V4618" i="1" a="1"/>
  <c r="V4618" i="1" s="1"/>
  <c r="V4619" i="1" a="1"/>
  <c r="V4619" i="1" s="1"/>
  <c r="V4620" i="1" a="1"/>
  <c r="V4620" i="1" s="1"/>
  <c r="V4621" i="1" a="1"/>
  <c r="V4621" i="1" s="1"/>
  <c r="V4622" i="1" a="1"/>
  <c r="V4622" i="1" s="1"/>
  <c r="V4623" i="1" a="1"/>
  <c r="V4623" i="1" s="1"/>
  <c r="V4624" i="1" a="1"/>
  <c r="V4624" i="1" s="1"/>
  <c r="V4625" i="1" a="1"/>
  <c r="V4625" i="1" s="1"/>
  <c r="V4626" i="1" a="1"/>
  <c r="V4626" i="1" s="1"/>
  <c r="V4627" i="1" a="1"/>
  <c r="V4627" i="1" s="1"/>
  <c r="V4628" i="1" a="1"/>
  <c r="V4628" i="1" s="1"/>
  <c r="V4629" i="1" a="1"/>
  <c r="V4629" i="1" s="1"/>
  <c r="V4630" i="1" a="1"/>
  <c r="V4630" i="1" s="1"/>
  <c r="V4631" i="1" a="1"/>
  <c r="V4631" i="1" s="1"/>
  <c r="V4632" i="1" a="1"/>
  <c r="V4632" i="1" s="1"/>
  <c r="V4633" i="1" a="1"/>
  <c r="V4633" i="1" s="1"/>
  <c r="V4634" i="1" a="1"/>
  <c r="V4634" i="1" s="1"/>
  <c r="V4635" i="1" a="1"/>
  <c r="V4635" i="1" s="1"/>
  <c r="V4636" i="1" a="1"/>
  <c r="V4636" i="1" s="1"/>
  <c r="V4637" i="1" a="1"/>
  <c r="V4637" i="1" s="1"/>
  <c r="V4638" i="1" a="1"/>
  <c r="V4638" i="1" s="1"/>
  <c r="V4639" i="1" a="1"/>
  <c r="V4639" i="1" s="1"/>
  <c r="V4640" i="1" a="1"/>
  <c r="V4640" i="1" s="1"/>
  <c r="V4641" i="1" a="1"/>
  <c r="V4641" i="1" s="1"/>
  <c r="V4642" i="1" a="1"/>
  <c r="V4642" i="1" s="1"/>
  <c r="V4643" i="1" a="1"/>
  <c r="V4643" i="1" s="1"/>
  <c r="V4644" i="1" a="1"/>
  <c r="V4644" i="1" s="1"/>
  <c r="V4645" i="1" a="1"/>
  <c r="V4645" i="1" s="1"/>
  <c r="V4646" i="1" a="1"/>
  <c r="V4646" i="1" s="1"/>
  <c r="V4647" i="1" a="1"/>
  <c r="V4647" i="1" s="1"/>
  <c r="V4648" i="1" a="1"/>
  <c r="V4648" i="1" s="1"/>
  <c r="V4649" i="1" a="1"/>
  <c r="V4649" i="1" s="1"/>
  <c r="V4650" i="1" a="1"/>
  <c r="V4650" i="1" s="1"/>
  <c r="V4651" i="1" a="1"/>
  <c r="V4651" i="1" s="1"/>
  <c r="V4652" i="1" a="1"/>
  <c r="V4652" i="1" s="1"/>
  <c r="V4653" i="1" a="1"/>
  <c r="V4653" i="1" s="1"/>
  <c r="V4654" i="1" a="1"/>
  <c r="V4654" i="1" s="1"/>
  <c r="V4655" i="1" a="1"/>
  <c r="V4655" i="1" s="1"/>
  <c r="V4656" i="1" a="1"/>
  <c r="V4656" i="1" s="1"/>
  <c r="V4657" i="1" a="1"/>
  <c r="V4657" i="1" s="1"/>
  <c r="V4658" i="1" a="1"/>
  <c r="V4658" i="1" s="1"/>
  <c r="V4659" i="1" a="1"/>
  <c r="V4659" i="1" s="1"/>
  <c r="V4660" i="1" a="1"/>
  <c r="V4660" i="1" s="1"/>
  <c r="V4661" i="1" a="1"/>
  <c r="V4661" i="1" s="1"/>
  <c r="V4662" i="1" a="1"/>
  <c r="V4662" i="1" s="1"/>
  <c r="V4663" i="1" a="1"/>
  <c r="V4663" i="1" s="1"/>
  <c r="V4664" i="1" a="1"/>
  <c r="V4664" i="1" s="1"/>
  <c r="V4665" i="1" a="1"/>
  <c r="V4665" i="1" s="1"/>
  <c r="V4666" i="1" a="1"/>
  <c r="V4666" i="1" s="1"/>
  <c r="V4667" i="1" a="1"/>
  <c r="V4667" i="1" s="1"/>
  <c r="V4668" i="1" a="1"/>
  <c r="V4668" i="1" s="1"/>
  <c r="V4669" i="1" a="1"/>
  <c r="V4669" i="1" s="1"/>
  <c r="V4670" i="1" a="1"/>
  <c r="V4670" i="1" s="1"/>
  <c r="V4671" i="1" a="1"/>
  <c r="V4671" i="1" s="1"/>
  <c r="V4672" i="1" a="1"/>
  <c r="V4672" i="1" s="1"/>
  <c r="V4673" i="1" a="1"/>
  <c r="V4673" i="1" s="1"/>
  <c r="V4674" i="1" a="1"/>
  <c r="V4674" i="1" s="1"/>
  <c r="V4675" i="1" a="1"/>
  <c r="V4675" i="1" s="1"/>
  <c r="V4676" i="1" a="1"/>
  <c r="V4676" i="1" s="1"/>
  <c r="V4677" i="1" a="1"/>
  <c r="V4677" i="1" s="1"/>
  <c r="V4678" i="1" a="1"/>
  <c r="V4678" i="1" s="1"/>
  <c r="V4679" i="1" a="1"/>
  <c r="V4679" i="1" s="1"/>
  <c r="V4680" i="1" a="1"/>
  <c r="V4680" i="1" s="1"/>
  <c r="V4681" i="1" a="1"/>
  <c r="V4681" i="1" s="1"/>
  <c r="V4682" i="1" a="1"/>
  <c r="V4682" i="1" s="1"/>
  <c r="V4683" i="1" a="1"/>
  <c r="V4683" i="1" s="1"/>
  <c r="V4684" i="1" a="1"/>
  <c r="V4684" i="1" s="1"/>
  <c r="V4685" i="1" a="1"/>
  <c r="V4685" i="1" s="1"/>
  <c r="V4686" i="1" a="1"/>
  <c r="V4686" i="1" s="1"/>
  <c r="V4687" i="1" a="1"/>
  <c r="V4687" i="1" s="1"/>
  <c r="V4688" i="1" a="1"/>
  <c r="V4688" i="1" s="1"/>
  <c r="V4689" i="1" a="1"/>
  <c r="V4689" i="1" s="1"/>
  <c r="V4690" i="1" a="1"/>
  <c r="V4690" i="1" s="1"/>
  <c r="V4691" i="1" a="1"/>
  <c r="V4691" i="1" s="1"/>
  <c r="V4692" i="1" a="1"/>
  <c r="V4692" i="1" s="1"/>
  <c r="V4693" i="1" a="1"/>
  <c r="V4693" i="1" s="1"/>
  <c r="V4694" i="1" a="1"/>
  <c r="V4694" i="1" s="1"/>
  <c r="V4695" i="1" a="1"/>
  <c r="V4695" i="1" s="1"/>
  <c r="V4696" i="1" a="1"/>
  <c r="V4696" i="1" s="1"/>
  <c r="V4697" i="1" a="1"/>
  <c r="V4697" i="1" s="1"/>
  <c r="V4698" i="1" a="1"/>
  <c r="V4698" i="1" s="1"/>
  <c r="V4699" i="1" a="1"/>
  <c r="V4699" i="1" s="1"/>
  <c r="V4700" i="1" a="1"/>
  <c r="V4700" i="1" s="1"/>
  <c r="V4701" i="1" a="1"/>
  <c r="V4701" i="1" s="1"/>
  <c r="V4702" i="1" a="1"/>
  <c r="V4702" i="1" s="1"/>
  <c r="V4703" i="1" a="1"/>
  <c r="V4703" i="1" s="1"/>
  <c r="V4704" i="1" a="1"/>
  <c r="V4704" i="1" s="1"/>
  <c r="V4705" i="1" a="1"/>
  <c r="V4705" i="1" s="1"/>
  <c r="V4706" i="1" a="1"/>
  <c r="V4706" i="1" s="1"/>
  <c r="V4707" i="1" a="1"/>
  <c r="V4707" i="1" s="1"/>
  <c r="V4708" i="1" a="1"/>
  <c r="V4708" i="1" s="1"/>
  <c r="V4709" i="1" a="1"/>
  <c r="V4709" i="1" s="1"/>
  <c r="V4710" i="1" a="1"/>
  <c r="V4710" i="1" s="1"/>
  <c r="V4711" i="1" a="1"/>
  <c r="V4711" i="1" s="1"/>
  <c r="V4712" i="1" a="1"/>
  <c r="V4712" i="1" s="1"/>
  <c r="V4713" i="1" a="1"/>
  <c r="V4713" i="1" s="1"/>
  <c r="V4714" i="1" a="1"/>
  <c r="V4714" i="1" s="1"/>
  <c r="V4715" i="1" a="1"/>
  <c r="V4715" i="1" s="1"/>
  <c r="V4716" i="1" a="1"/>
  <c r="V4716" i="1" s="1"/>
  <c r="V4717" i="1" a="1"/>
  <c r="V4717" i="1" s="1"/>
  <c r="V4718" i="1" a="1"/>
  <c r="V4718" i="1" s="1"/>
  <c r="V4719" i="1" a="1"/>
  <c r="V4719" i="1" s="1"/>
  <c r="V4720" i="1" a="1"/>
  <c r="V4720" i="1" s="1"/>
  <c r="V4721" i="1" a="1"/>
  <c r="V4721" i="1" s="1"/>
  <c r="V4722" i="1" a="1"/>
  <c r="V4722" i="1" s="1"/>
  <c r="V4723" i="1" a="1"/>
  <c r="V4723" i="1" s="1"/>
  <c r="V4724" i="1" a="1"/>
  <c r="V4724" i="1" s="1"/>
  <c r="V4725" i="1" a="1"/>
  <c r="V4725" i="1" s="1"/>
  <c r="V4726" i="1" a="1"/>
  <c r="V4726" i="1" s="1"/>
  <c r="V4727" i="1" a="1"/>
  <c r="V4727" i="1" s="1"/>
  <c r="V4728" i="1" a="1"/>
  <c r="V4728" i="1" s="1"/>
  <c r="V4729" i="1" a="1"/>
  <c r="V4729" i="1" s="1"/>
  <c r="V4730" i="1" a="1"/>
  <c r="V4730" i="1" s="1"/>
  <c r="V4731" i="1" a="1"/>
  <c r="V4731" i="1" s="1"/>
  <c r="V4732" i="1" a="1"/>
  <c r="V4732" i="1" s="1"/>
  <c r="V4733" i="1" a="1"/>
  <c r="V4733" i="1" s="1"/>
  <c r="V4734" i="1" a="1"/>
  <c r="V4734" i="1" s="1"/>
  <c r="V4735" i="1" a="1"/>
  <c r="V4735" i="1" s="1"/>
  <c r="V4736" i="1" a="1"/>
  <c r="V4736" i="1" s="1"/>
  <c r="V4737" i="1" a="1"/>
  <c r="V4737" i="1" s="1"/>
  <c r="V4738" i="1" a="1"/>
  <c r="V4738" i="1" s="1"/>
  <c r="V4739" i="1" a="1"/>
  <c r="V4739" i="1" s="1"/>
  <c r="V4740" i="1" a="1"/>
  <c r="V4740" i="1" s="1"/>
  <c r="V4741" i="1" a="1"/>
  <c r="V4741" i="1" s="1"/>
  <c r="V4742" i="1" a="1"/>
  <c r="V4742" i="1" s="1"/>
  <c r="V4743" i="1" a="1"/>
  <c r="V4743" i="1" s="1"/>
  <c r="V4744" i="1" a="1"/>
  <c r="V4744" i="1" s="1"/>
  <c r="V4745" i="1" a="1"/>
  <c r="V4745" i="1" s="1"/>
  <c r="V4746" i="1" a="1"/>
  <c r="V4746" i="1" s="1"/>
  <c r="V4747" i="1" a="1"/>
  <c r="V4747" i="1" s="1"/>
  <c r="V4748" i="1" a="1"/>
  <c r="V4748" i="1" s="1"/>
  <c r="V4749" i="1" a="1"/>
  <c r="V4749" i="1" s="1"/>
  <c r="V4750" i="1" a="1"/>
  <c r="V4750" i="1" s="1"/>
  <c r="V4751" i="1" a="1"/>
  <c r="V4751" i="1" s="1"/>
  <c r="V4752" i="1" a="1"/>
  <c r="V4752" i="1" s="1"/>
  <c r="V4753" i="1" a="1"/>
  <c r="V4753" i="1" s="1"/>
  <c r="V4754" i="1" a="1"/>
  <c r="V4754" i="1" s="1"/>
  <c r="V4755" i="1" a="1"/>
  <c r="V4755" i="1" s="1"/>
  <c r="V4756" i="1" a="1"/>
  <c r="V4756" i="1" s="1"/>
  <c r="V4757" i="1" a="1"/>
  <c r="V4757" i="1" s="1"/>
  <c r="V4758" i="1" a="1"/>
  <c r="V4758" i="1" s="1"/>
  <c r="V4759" i="1" a="1"/>
  <c r="V4759" i="1" s="1"/>
  <c r="V4760" i="1" a="1"/>
  <c r="V4760" i="1" s="1"/>
  <c r="V4761" i="1" a="1"/>
  <c r="V4761" i="1" s="1"/>
  <c r="V4762" i="1" a="1"/>
  <c r="V4762" i="1" s="1"/>
  <c r="V4763" i="1" a="1"/>
  <c r="V4763" i="1" s="1"/>
  <c r="V4764" i="1" a="1"/>
  <c r="V4764" i="1" s="1"/>
  <c r="V4765" i="1" a="1"/>
  <c r="V4765" i="1" s="1"/>
  <c r="V4766" i="1" a="1"/>
  <c r="V4766" i="1" s="1"/>
  <c r="V4767" i="1" a="1"/>
  <c r="V4767" i="1" s="1"/>
  <c r="V4768" i="1" a="1"/>
  <c r="V4768" i="1" s="1"/>
  <c r="V4769" i="1" a="1"/>
  <c r="V4769" i="1" s="1"/>
  <c r="V4770" i="1" a="1"/>
  <c r="V4770" i="1" s="1"/>
  <c r="V4771" i="1" a="1"/>
  <c r="V4771" i="1" s="1"/>
  <c r="V4772" i="1" a="1"/>
  <c r="V4772" i="1" s="1"/>
  <c r="V4773" i="1" a="1"/>
  <c r="V4773" i="1" s="1"/>
  <c r="V4774" i="1" a="1"/>
  <c r="V4774" i="1" s="1"/>
  <c r="V4775" i="1" a="1"/>
  <c r="V4775" i="1" s="1"/>
  <c r="V4776" i="1" a="1"/>
  <c r="V4776" i="1" s="1"/>
  <c r="V4777" i="1" a="1"/>
  <c r="V4777" i="1" s="1"/>
  <c r="V4778" i="1" a="1"/>
  <c r="V4778" i="1" s="1"/>
  <c r="V4779" i="1" a="1"/>
  <c r="V4779" i="1" s="1"/>
  <c r="V4780" i="1" a="1"/>
  <c r="V4780" i="1" s="1"/>
  <c r="V4781" i="1" a="1"/>
  <c r="V4781" i="1" s="1"/>
  <c r="V4782" i="1" a="1"/>
  <c r="V4782" i="1" s="1"/>
  <c r="V4783" i="1" a="1"/>
  <c r="V4783" i="1" s="1"/>
  <c r="V4784" i="1" a="1"/>
  <c r="V4784" i="1" s="1"/>
  <c r="V4785" i="1" a="1"/>
  <c r="V4785" i="1" s="1"/>
  <c r="V4786" i="1" a="1"/>
  <c r="V4786" i="1" s="1"/>
  <c r="V4787" i="1" a="1"/>
  <c r="V4787" i="1" s="1"/>
  <c r="V4788" i="1" a="1"/>
  <c r="V4788" i="1" s="1"/>
  <c r="V4789" i="1" a="1"/>
  <c r="V4789" i="1" s="1"/>
  <c r="V4790" i="1" a="1"/>
  <c r="V4790" i="1" s="1"/>
  <c r="V4791" i="1" a="1"/>
  <c r="V4791" i="1" s="1"/>
  <c r="V4792" i="1" a="1"/>
  <c r="V4792" i="1" s="1"/>
  <c r="V4793" i="1" a="1"/>
  <c r="V4793" i="1" s="1"/>
  <c r="V4794" i="1" a="1"/>
  <c r="V4794" i="1" s="1"/>
  <c r="V4795" i="1" a="1"/>
  <c r="V4795" i="1" s="1"/>
  <c r="V4796" i="1" a="1"/>
  <c r="V4796" i="1" s="1"/>
  <c r="V4797" i="1" a="1"/>
  <c r="V4797" i="1" s="1"/>
  <c r="V4798" i="1" a="1"/>
  <c r="V4798" i="1" s="1"/>
  <c r="V4799" i="1" a="1"/>
  <c r="V4799" i="1" s="1"/>
  <c r="V4800" i="1" a="1"/>
  <c r="V4800" i="1" s="1"/>
  <c r="V4801" i="1" a="1"/>
  <c r="V4801" i="1" s="1"/>
  <c r="V4802" i="1" a="1"/>
  <c r="V4802" i="1" s="1"/>
  <c r="V4803" i="1" a="1"/>
  <c r="V4803" i="1" s="1"/>
  <c r="V4804" i="1" a="1"/>
  <c r="V4804" i="1" s="1"/>
  <c r="V4805" i="1" a="1"/>
  <c r="V4805" i="1" s="1"/>
  <c r="V4806" i="1" a="1"/>
  <c r="V4806" i="1" s="1"/>
  <c r="V4807" i="1" a="1"/>
  <c r="V4807" i="1" s="1"/>
  <c r="V4808" i="1" a="1"/>
  <c r="V4808" i="1" s="1"/>
  <c r="V4809" i="1" a="1"/>
  <c r="V4809" i="1" s="1"/>
  <c r="V4810" i="1" a="1"/>
  <c r="V4810" i="1" s="1"/>
  <c r="V4811" i="1" a="1"/>
  <c r="V4811" i="1" s="1"/>
  <c r="V4812" i="1" a="1"/>
  <c r="V4812" i="1" s="1"/>
  <c r="V4813" i="1" a="1"/>
  <c r="V4813" i="1" s="1"/>
  <c r="V4814" i="1" a="1"/>
  <c r="V4814" i="1" s="1"/>
  <c r="V4815" i="1" a="1"/>
  <c r="V4815" i="1" s="1"/>
  <c r="V4816" i="1" a="1"/>
  <c r="V4816" i="1" s="1"/>
  <c r="V4817" i="1" a="1"/>
  <c r="V4817" i="1" s="1"/>
  <c r="V4818" i="1" a="1"/>
  <c r="V4818" i="1" s="1"/>
  <c r="V4819" i="1" a="1"/>
  <c r="V4819" i="1" s="1"/>
  <c r="V4820" i="1" a="1"/>
  <c r="V4820" i="1" s="1"/>
  <c r="V4821" i="1" a="1"/>
  <c r="V4821" i="1" s="1"/>
  <c r="V4822" i="1" a="1"/>
  <c r="V4822" i="1" s="1"/>
  <c r="V4823" i="1" a="1"/>
  <c r="V4823" i="1" s="1"/>
  <c r="V4824" i="1" a="1"/>
  <c r="V4824" i="1" s="1"/>
  <c r="V4825" i="1" a="1"/>
  <c r="V4825" i="1" s="1"/>
  <c r="V4826" i="1" a="1"/>
  <c r="V4826" i="1" s="1"/>
  <c r="V4827" i="1" a="1"/>
  <c r="V4827" i="1" s="1"/>
  <c r="V4828" i="1" a="1"/>
  <c r="V4828" i="1" s="1"/>
  <c r="V4829" i="1" a="1"/>
  <c r="V4829" i="1" s="1"/>
  <c r="V4830" i="1" a="1"/>
  <c r="V4830" i="1" s="1"/>
  <c r="V4831" i="1" a="1"/>
  <c r="V4831" i="1" s="1"/>
  <c r="V4832" i="1" a="1"/>
  <c r="V4832" i="1" s="1"/>
  <c r="V4833" i="1" a="1"/>
  <c r="V4833" i="1" s="1"/>
  <c r="V4834" i="1" a="1"/>
  <c r="V4834" i="1" s="1"/>
  <c r="V4835" i="1" a="1"/>
  <c r="V4835" i="1" s="1"/>
  <c r="V4836" i="1" a="1"/>
  <c r="V4836" i="1" s="1"/>
  <c r="V4837" i="1" a="1"/>
  <c r="V4837" i="1" s="1"/>
  <c r="V4838" i="1" a="1"/>
  <c r="V4838" i="1" s="1"/>
  <c r="V4839" i="1" a="1"/>
  <c r="V4839" i="1" s="1"/>
  <c r="V4840" i="1" a="1"/>
  <c r="V4840" i="1" s="1"/>
  <c r="V4841" i="1" a="1"/>
  <c r="V4841" i="1" s="1"/>
  <c r="V4842" i="1" a="1"/>
  <c r="V4842" i="1" s="1"/>
  <c r="V4843" i="1" a="1"/>
  <c r="V4843" i="1" s="1"/>
  <c r="V4844" i="1" a="1"/>
  <c r="V4844" i="1" s="1"/>
  <c r="V4845" i="1" a="1"/>
  <c r="V4845" i="1" s="1"/>
  <c r="V4846" i="1" a="1"/>
  <c r="V4846" i="1" s="1"/>
  <c r="V4847" i="1" a="1"/>
  <c r="V4847" i="1" s="1"/>
  <c r="V4848" i="1" a="1"/>
  <c r="V4848" i="1" s="1"/>
  <c r="V4849" i="1" a="1"/>
  <c r="V4849" i="1" s="1"/>
  <c r="V4850" i="1" a="1"/>
  <c r="V4850" i="1" s="1"/>
  <c r="V4851" i="1" a="1"/>
  <c r="V4851" i="1" s="1"/>
  <c r="V4852" i="1" a="1"/>
  <c r="V4852" i="1" s="1"/>
  <c r="V4853" i="1" a="1"/>
  <c r="V4853" i="1" s="1"/>
  <c r="V4854" i="1" a="1"/>
  <c r="V4854" i="1" s="1"/>
  <c r="V4855" i="1" a="1"/>
  <c r="V4855" i="1" s="1"/>
  <c r="V4856" i="1" a="1"/>
  <c r="V4856" i="1" s="1"/>
  <c r="V4857" i="1" a="1"/>
  <c r="V4857" i="1" s="1"/>
  <c r="V4858" i="1" a="1"/>
  <c r="V4858" i="1" s="1"/>
  <c r="V4859" i="1" a="1"/>
  <c r="V4859" i="1" s="1"/>
  <c r="V4860" i="1" a="1"/>
  <c r="V4860" i="1" s="1"/>
  <c r="V4861" i="1" a="1"/>
  <c r="V4861" i="1" s="1"/>
  <c r="V4862" i="1" a="1"/>
  <c r="V4862" i="1" s="1"/>
  <c r="V4863" i="1" a="1"/>
  <c r="V4863" i="1" s="1"/>
  <c r="V4864" i="1" a="1"/>
  <c r="V4864" i="1" s="1"/>
  <c r="V4865" i="1" a="1"/>
  <c r="V4865" i="1" s="1"/>
  <c r="V4866" i="1" a="1"/>
  <c r="V4866" i="1" s="1"/>
  <c r="V4867" i="1" a="1"/>
  <c r="V4867" i="1" s="1"/>
  <c r="V4868" i="1" a="1"/>
  <c r="V4868" i="1" s="1"/>
  <c r="V4869" i="1" a="1"/>
  <c r="V4869" i="1" s="1"/>
  <c r="V4870" i="1" a="1"/>
  <c r="V4870" i="1" s="1"/>
  <c r="V4871" i="1" a="1"/>
  <c r="V4871" i="1" s="1"/>
  <c r="V4872" i="1" a="1"/>
  <c r="V4872" i="1" s="1"/>
  <c r="V4873" i="1" a="1"/>
  <c r="V4873" i="1" s="1"/>
  <c r="V4874" i="1" a="1"/>
  <c r="V4874" i="1" s="1"/>
  <c r="V4875" i="1" a="1"/>
  <c r="V4875" i="1" s="1"/>
  <c r="V4876" i="1" a="1"/>
  <c r="V4876" i="1" s="1"/>
  <c r="V4877" i="1" a="1"/>
  <c r="V4877" i="1" s="1"/>
  <c r="V4878" i="1" a="1"/>
  <c r="V4878" i="1" s="1"/>
  <c r="V4879" i="1" a="1"/>
  <c r="V4879" i="1" s="1"/>
  <c r="V4880" i="1" a="1"/>
  <c r="V4880" i="1" s="1"/>
  <c r="V4881" i="1" a="1"/>
  <c r="V4881" i="1" s="1"/>
  <c r="V4882" i="1" a="1"/>
  <c r="V4882" i="1" s="1"/>
  <c r="V4883" i="1" a="1"/>
  <c r="V4883" i="1" s="1"/>
  <c r="V4884" i="1" a="1"/>
  <c r="V4884" i="1" s="1"/>
  <c r="V4885" i="1" a="1"/>
  <c r="V4885" i="1" s="1"/>
  <c r="V4886" i="1" a="1"/>
  <c r="V4886" i="1" s="1"/>
  <c r="V4887" i="1" a="1"/>
  <c r="V4887" i="1" s="1"/>
  <c r="V4888" i="1" a="1"/>
  <c r="V4888" i="1" s="1"/>
  <c r="V4889" i="1" a="1"/>
  <c r="V4889" i="1" s="1"/>
  <c r="V4890" i="1" a="1"/>
  <c r="V4890" i="1" s="1"/>
  <c r="V4891" i="1" a="1"/>
  <c r="V4891" i="1" s="1"/>
  <c r="V4892" i="1" a="1"/>
  <c r="V4892" i="1" s="1"/>
  <c r="V4893" i="1" a="1"/>
  <c r="V4893" i="1" s="1"/>
  <c r="V4894" i="1" a="1"/>
  <c r="V4894" i="1" s="1"/>
  <c r="V4895" i="1" a="1"/>
  <c r="V4895" i="1" s="1"/>
  <c r="V4896" i="1" a="1"/>
  <c r="V4896" i="1" s="1"/>
  <c r="V4897" i="1" a="1"/>
  <c r="V4897" i="1" s="1"/>
  <c r="V4898" i="1" a="1"/>
  <c r="V4898" i="1" s="1"/>
  <c r="V4899" i="1" a="1"/>
  <c r="V4899" i="1" s="1"/>
  <c r="V4900" i="1" a="1"/>
  <c r="V4900" i="1" s="1"/>
  <c r="V4901" i="1" a="1"/>
  <c r="V4901" i="1" s="1"/>
  <c r="V4902" i="1" a="1"/>
  <c r="V4902" i="1" s="1"/>
  <c r="V4903" i="1" a="1"/>
  <c r="V4903" i="1" s="1"/>
  <c r="V4904" i="1" a="1"/>
  <c r="V4904" i="1" s="1"/>
  <c r="V4905" i="1" a="1"/>
  <c r="V4905" i="1" s="1"/>
  <c r="V4906" i="1" a="1"/>
  <c r="V4906" i="1" s="1"/>
  <c r="V4907" i="1" a="1"/>
  <c r="V4907" i="1" s="1"/>
  <c r="V4908" i="1" a="1"/>
  <c r="V4908" i="1" s="1"/>
  <c r="V4909" i="1" a="1"/>
  <c r="V4909" i="1" s="1"/>
  <c r="V4910" i="1" a="1"/>
  <c r="V4910" i="1" s="1"/>
  <c r="V4911" i="1" a="1"/>
  <c r="V4911" i="1" s="1"/>
  <c r="V4912" i="1" a="1"/>
  <c r="V4912" i="1" s="1"/>
  <c r="V4913" i="1" a="1"/>
  <c r="V4913" i="1" s="1"/>
  <c r="V4914" i="1" a="1"/>
  <c r="V4914" i="1" s="1"/>
  <c r="V4915" i="1" a="1"/>
  <c r="V4915" i="1" s="1"/>
  <c r="V4916" i="1" a="1"/>
  <c r="V4916" i="1" s="1"/>
  <c r="V4917" i="1" a="1"/>
  <c r="V4917" i="1" s="1"/>
  <c r="V4918" i="1" a="1"/>
  <c r="V4918" i="1" s="1"/>
  <c r="V4919" i="1" a="1"/>
  <c r="V4919" i="1" s="1"/>
  <c r="V4920" i="1" a="1"/>
  <c r="V4920" i="1" s="1"/>
  <c r="V4921" i="1" a="1"/>
  <c r="V4921" i="1" s="1"/>
  <c r="V4922" i="1" a="1"/>
  <c r="V4922" i="1" s="1"/>
  <c r="V4923" i="1" a="1"/>
  <c r="V4923" i="1" s="1"/>
  <c r="V4924" i="1" a="1"/>
  <c r="V4924" i="1" s="1"/>
  <c r="V4925" i="1" a="1"/>
  <c r="V4925" i="1" s="1"/>
  <c r="V4926" i="1" a="1"/>
  <c r="V4926" i="1" s="1"/>
  <c r="V4927" i="1" a="1"/>
  <c r="V4927" i="1" s="1"/>
  <c r="V4928" i="1" a="1"/>
  <c r="V4928" i="1" s="1"/>
  <c r="V4929" i="1" a="1"/>
  <c r="V4929" i="1" s="1"/>
  <c r="V4930" i="1" a="1"/>
  <c r="V4930" i="1" s="1"/>
  <c r="V4931" i="1" a="1"/>
  <c r="V4931" i="1" s="1"/>
  <c r="V4932" i="1" a="1"/>
  <c r="V4932" i="1" s="1"/>
  <c r="V4933" i="1" a="1"/>
  <c r="V4933" i="1" s="1"/>
  <c r="V4934" i="1" a="1"/>
  <c r="V4934" i="1" s="1"/>
  <c r="V4935" i="1" a="1"/>
  <c r="V4935" i="1" s="1"/>
  <c r="V4936" i="1" a="1"/>
  <c r="V4936" i="1" s="1"/>
  <c r="V4937" i="1" a="1"/>
  <c r="V4937" i="1" s="1"/>
  <c r="V4938" i="1" a="1"/>
  <c r="V4938" i="1" s="1"/>
  <c r="V4939" i="1" a="1"/>
  <c r="V4939" i="1" s="1"/>
  <c r="V4940" i="1" a="1"/>
  <c r="V4940" i="1" s="1"/>
  <c r="V4941" i="1" a="1"/>
  <c r="V4941" i="1" s="1"/>
  <c r="V4942" i="1" a="1"/>
  <c r="V4942" i="1" s="1"/>
  <c r="V4943" i="1" a="1"/>
  <c r="V4943" i="1" s="1"/>
  <c r="V4944" i="1" a="1"/>
  <c r="V4944" i="1" s="1"/>
  <c r="V4945" i="1" a="1"/>
  <c r="V4945" i="1" s="1"/>
  <c r="V4946" i="1" a="1"/>
  <c r="V4946" i="1" s="1"/>
  <c r="V4947" i="1" a="1"/>
  <c r="V4947" i="1" s="1"/>
  <c r="V4948" i="1" a="1"/>
  <c r="V4948" i="1" s="1"/>
  <c r="V4949" i="1" a="1"/>
  <c r="V4949" i="1" s="1"/>
  <c r="V4950" i="1" a="1"/>
  <c r="V4950" i="1" s="1"/>
  <c r="V4951" i="1" a="1"/>
  <c r="V4951" i="1" s="1"/>
  <c r="V4952" i="1" a="1"/>
  <c r="V4952" i="1" s="1"/>
  <c r="V4953" i="1" a="1"/>
  <c r="V4953" i="1" s="1"/>
  <c r="V4954" i="1" a="1"/>
  <c r="V4954" i="1" s="1"/>
  <c r="V4955" i="1" a="1"/>
  <c r="V4955" i="1" s="1"/>
  <c r="V4956" i="1" a="1"/>
  <c r="V4956" i="1" s="1"/>
  <c r="V4957" i="1" a="1"/>
  <c r="V4957" i="1" s="1"/>
  <c r="V4958" i="1" a="1"/>
  <c r="V4958" i="1" s="1"/>
  <c r="V4959" i="1" a="1"/>
  <c r="V4959" i="1" s="1"/>
  <c r="V4960" i="1" a="1"/>
  <c r="V4960" i="1" s="1"/>
  <c r="V4961" i="1" a="1"/>
  <c r="V4961" i="1" s="1"/>
  <c r="V4962" i="1" a="1"/>
  <c r="V4962" i="1" s="1"/>
  <c r="V4963" i="1" a="1"/>
  <c r="V4963" i="1" s="1"/>
  <c r="V4964" i="1" a="1"/>
  <c r="V4964" i="1" s="1"/>
  <c r="V4965" i="1" a="1"/>
  <c r="V4965" i="1" s="1"/>
  <c r="V4966" i="1" a="1"/>
  <c r="V4966" i="1" s="1"/>
  <c r="V4967" i="1" a="1"/>
  <c r="V4967" i="1" s="1"/>
  <c r="V4968" i="1" a="1"/>
  <c r="V4968" i="1" s="1"/>
  <c r="V4969" i="1" a="1"/>
  <c r="V4969" i="1" s="1"/>
  <c r="V4970" i="1" a="1"/>
  <c r="V4970" i="1" s="1"/>
  <c r="V4971" i="1" a="1"/>
  <c r="V4971" i="1" s="1"/>
  <c r="V4972" i="1" a="1"/>
  <c r="V4972" i="1" s="1"/>
  <c r="V4973" i="1" a="1"/>
  <c r="V4973" i="1" s="1"/>
  <c r="V4974" i="1" a="1"/>
  <c r="V4974" i="1" s="1"/>
  <c r="V4975" i="1" a="1"/>
  <c r="V4975" i="1" s="1"/>
  <c r="V4976" i="1" a="1"/>
  <c r="V4976" i="1" s="1"/>
  <c r="V4977" i="1" a="1"/>
  <c r="V4977" i="1" s="1"/>
  <c r="V4978" i="1" a="1"/>
  <c r="V4978" i="1" s="1"/>
  <c r="V4979" i="1" a="1"/>
  <c r="V4979" i="1" s="1"/>
  <c r="V4980" i="1" a="1"/>
  <c r="V4980" i="1" s="1"/>
  <c r="V4981" i="1" a="1"/>
  <c r="V4981" i="1" s="1"/>
  <c r="V4982" i="1" a="1"/>
  <c r="V4982" i="1" s="1"/>
  <c r="V4983" i="1" a="1"/>
  <c r="V4983" i="1" s="1"/>
  <c r="V4984" i="1" a="1"/>
  <c r="V4984" i="1" s="1"/>
  <c r="V4985" i="1" a="1"/>
  <c r="V4985" i="1" s="1"/>
  <c r="V4986" i="1" a="1"/>
  <c r="V4986" i="1" s="1"/>
  <c r="V4987" i="1" a="1"/>
  <c r="V4987" i="1" s="1"/>
  <c r="V4988" i="1" a="1"/>
  <c r="V4988" i="1" s="1"/>
  <c r="V4989" i="1" a="1"/>
  <c r="V4989" i="1" s="1"/>
  <c r="V4990" i="1" a="1"/>
  <c r="V4990" i="1" s="1"/>
  <c r="V4991" i="1" a="1"/>
  <c r="V4991" i="1" s="1"/>
  <c r="V4992" i="1" a="1"/>
  <c r="V4992" i="1" s="1"/>
  <c r="V4993" i="1" a="1"/>
  <c r="V4993" i="1" s="1"/>
  <c r="V4994" i="1" a="1"/>
  <c r="V4994" i="1" s="1"/>
  <c r="V4995" i="1" a="1"/>
  <c r="V4995" i="1" s="1"/>
  <c r="V4996" i="1" a="1"/>
  <c r="V4996" i="1" s="1"/>
  <c r="V4997" i="1" a="1"/>
  <c r="V4997" i="1" s="1"/>
  <c r="V4998" i="1" a="1"/>
  <c r="V4998" i="1" s="1"/>
  <c r="V4999" i="1" a="1"/>
  <c r="V4999" i="1" s="1"/>
  <c r="V5000" i="1" a="1"/>
  <c r="V5000" i="1" s="1"/>
  <c r="V5001" i="1" a="1"/>
  <c r="V5001" i="1" s="1"/>
  <c r="V5002" i="1" a="1"/>
  <c r="V5002" i="1" s="1"/>
  <c r="V5003" i="1" a="1"/>
  <c r="V5003" i="1" s="1"/>
  <c r="V5004" i="1" a="1"/>
  <c r="V5004" i="1" s="1"/>
  <c r="V5005" i="1" a="1"/>
  <c r="V5005" i="1" s="1"/>
  <c r="V5006" i="1" a="1"/>
  <c r="V5006" i="1" s="1"/>
  <c r="V5007" i="1" a="1"/>
  <c r="V5007" i="1" s="1"/>
  <c r="V5008" i="1" a="1"/>
  <c r="V5008" i="1" s="1"/>
  <c r="V5009" i="1" a="1"/>
  <c r="V5009" i="1" s="1"/>
  <c r="V5010" i="1" a="1"/>
  <c r="V5010" i="1" s="1"/>
  <c r="V5011" i="1" a="1"/>
  <c r="V5011" i="1" s="1"/>
  <c r="V5012" i="1" a="1"/>
  <c r="V5012" i="1" s="1"/>
  <c r="V5013" i="1" a="1"/>
  <c r="V5013" i="1" s="1"/>
  <c r="V5014" i="1" a="1"/>
  <c r="V5014" i="1" s="1"/>
  <c r="V5015" i="1" a="1"/>
  <c r="V5015" i="1" s="1"/>
  <c r="V5016" i="1" a="1"/>
  <c r="V5016" i="1" s="1"/>
  <c r="V5017" i="1" a="1"/>
  <c r="V5017" i="1" s="1"/>
  <c r="V5018" i="1" a="1"/>
  <c r="V5018" i="1" s="1"/>
  <c r="V5019" i="1" a="1"/>
  <c r="V5019" i="1" s="1"/>
  <c r="V5020" i="1" a="1"/>
  <c r="V5020" i="1" s="1"/>
  <c r="V5021" i="1" a="1"/>
  <c r="V5021" i="1" s="1"/>
  <c r="V5022" i="1" a="1"/>
  <c r="V5022" i="1" s="1"/>
  <c r="V5023" i="1" a="1"/>
  <c r="V5023" i="1" s="1"/>
  <c r="V5024" i="1" a="1"/>
  <c r="V5024" i="1" s="1"/>
  <c r="V5025" i="1" a="1"/>
  <c r="V5025" i="1" s="1"/>
  <c r="V5026" i="1" a="1"/>
  <c r="V5026" i="1" s="1"/>
  <c r="V5027" i="1" a="1"/>
  <c r="V5027" i="1" s="1"/>
  <c r="V5028" i="1" a="1"/>
  <c r="V5028" i="1" s="1"/>
  <c r="V5029" i="1" a="1"/>
  <c r="V5029" i="1" s="1"/>
  <c r="V5030" i="1" a="1"/>
  <c r="V5030" i="1" s="1"/>
  <c r="V5031" i="1" a="1"/>
  <c r="V5031" i="1" s="1"/>
  <c r="V5032" i="1" a="1"/>
  <c r="V5032" i="1" s="1"/>
  <c r="V5033" i="1" a="1"/>
  <c r="V5033" i="1" s="1"/>
  <c r="V5034" i="1" a="1"/>
  <c r="V5034" i="1" s="1"/>
  <c r="V5035" i="1" a="1"/>
  <c r="V5035" i="1" s="1"/>
  <c r="V5036" i="1" a="1"/>
  <c r="V5036" i="1" s="1"/>
  <c r="V5037" i="1" a="1"/>
  <c r="V5037" i="1" s="1"/>
  <c r="V5038" i="1" a="1"/>
  <c r="V5038" i="1" s="1"/>
  <c r="V5039" i="1" a="1"/>
  <c r="V5039" i="1" s="1"/>
  <c r="V5040" i="1" a="1"/>
  <c r="V5040" i="1" s="1"/>
  <c r="V5041" i="1" a="1"/>
  <c r="V5041" i="1" s="1"/>
  <c r="V5042" i="1" a="1"/>
  <c r="V5042" i="1" s="1"/>
  <c r="V5043" i="1" a="1"/>
  <c r="V5043" i="1" s="1"/>
  <c r="V5044" i="1" a="1"/>
  <c r="V5044" i="1" s="1"/>
  <c r="V5045" i="1" a="1"/>
  <c r="V5045" i="1" s="1"/>
  <c r="V5046" i="1" a="1"/>
  <c r="V5046" i="1" s="1"/>
  <c r="V5047" i="1" a="1"/>
  <c r="V5047" i="1" s="1"/>
  <c r="V5048" i="1" a="1"/>
  <c r="V5048" i="1" s="1"/>
  <c r="V5049" i="1" a="1"/>
  <c r="V5049" i="1" s="1"/>
  <c r="V5050" i="1" a="1"/>
  <c r="V5050" i="1" s="1"/>
  <c r="V5051" i="1" a="1"/>
  <c r="V5051" i="1" s="1"/>
  <c r="V5052" i="1" a="1"/>
  <c r="V5052" i="1" s="1"/>
  <c r="V5053" i="1" a="1"/>
  <c r="V5053" i="1" s="1"/>
  <c r="V5054" i="1" a="1"/>
  <c r="V5054" i="1" s="1"/>
  <c r="V5055" i="1" a="1"/>
  <c r="V5055" i="1" s="1"/>
  <c r="V5056" i="1" a="1"/>
  <c r="V5056" i="1" s="1"/>
  <c r="V5057" i="1" a="1"/>
  <c r="V5057" i="1" s="1"/>
  <c r="V5058" i="1" a="1"/>
  <c r="V5058" i="1" s="1"/>
  <c r="V5059" i="1" a="1"/>
  <c r="V5059" i="1" s="1"/>
  <c r="V5060" i="1" a="1"/>
  <c r="V5060" i="1" s="1"/>
  <c r="V5061" i="1" a="1"/>
  <c r="V5061" i="1" s="1"/>
  <c r="V5062" i="1" a="1"/>
  <c r="V5062" i="1" s="1"/>
  <c r="V5063" i="1" a="1"/>
  <c r="V5063" i="1" s="1"/>
  <c r="V5064" i="1" a="1"/>
  <c r="V5064" i="1" s="1"/>
  <c r="V5065" i="1" a="1"/>
  <c r="V5065" i="1" s="1"/>
  <c r="V5066" i="1" a="1"/>
  <c r="V5066" i="1" s="1"/>
  <c r="V5067" i="1" a="1"/>
  <c r="V5067" i="1" s="1"/>
  <c r="V5068" i="1" a="1"/>
  <c r="V5068" i="1" s="1"/>
  <c r="V5069" i="1" a="1"/>
  <c r="V5069" i="1" s="1"/>
  <c r="V5070" i="1" a="1"/>
  <c r="V5070" i="1" s="1"/>
  <c r="V5071" i="1" a="1"/>
  <c r="V5071" i="1" s="1"/>
  <c r="V5072" i="1" a="1"/>
  <c r="V5072" i="1" s="1"/>
  <c r="V5073" i="1" a="1"/>
  <c r="V5073" i="1" s="1"/>
  <c r="V5074" i="1" a="1"/>
  <c r="V5074" i="1" s="1"/>
  <c r="V5075" i="1" a="1"/>
  <c r="V5075" i="1" s="1"/>
  <c r="V5076" i="1" a="1"/>
  <c r="V5076" i="1" s="1"/>
  <c r="V5077" i="1" a="1"/>
  <c r="V5077" i="1" s="1"/>
  <c r="V5078" i="1" a="1"/>
  <c r="V5078" i="1" s="1"/>
  <c r="V5079" i="1" a="1"/>
  <c r="V5079" i="1" s="1"/>
  <c r="V5080" i="1" a="1"/>
  <c r="V5080" i="1" s="1"/>
  <c r="V5081" i="1" a="1"/>
  <c r="V5081" i="1" s="1"/>
  <c r="V5082" i="1" a="1"/>
  <c r="V5082" i="1" s="1"/>
  <c r="V5083" i="1" a="1"/>
  <c r="V5083" i="1" s="1"/>
  <c r="V5084" i="1" a="1"/>
  <c r="V5084" i="1" s="1"/>
  <c r="V5085" i="1" a="1"/>
  <c r="V5085" i="1" s="1"/>
  <c r="V5086" i="1" a="1"/>
  <c r="V5086" i="1" s="1"/>
  <c r="V5087" i="1" a="1"/>
  <c r="V5087" i="1" s="1"/>
  <c r="V5088" i="1" a="1"/>
  <c r="V5088" i="1" s="1"/>
  <c r="V5089" i="1" a="1"/>
  <c r="V5089" i="1" s="1"/>
  <c r="V5090" i="1" a="1"/>
  <c r="V5090" i="1" s="1"/>
  <c r="V5091" i="1" a="1"/>
  <c r="V5091" i="1" s="1"/>
  <c r="V5092" i="1" a="1"/>
  <c r="V5092" i="1" s="1"/>
  <c r="V5093" i="1" a="1"/>
  <c r="V5093" i="1" s="1"/>
  <c r="V5094" i="1" a="1"/>
  <c r="V5094" i="1" s="1"/>
  <c r="V5095" i="1" a="1"/>
  <c r="V5095" i="1" s="1"/>
  <c r="V5096" i="1" a="1"/>
  <c r="V5096" i="1" s="1"/>
  <c r="V5097" i="1" a="1"/>
  <c r="V5097" i="1" s="1"/>
  <c r="V5098" i="1" a="1"/>
  <c r="V5098" i="1" s="1"/>
  <c r="V5099" i="1" a="1"/>
  <c r="V5099" i="1" s="1"/>
  <c r="V5100" i="1" a="1"/>
  <c r="V5100" i="1" s="1"/>
  <c r="V5101" i="1" a="1"/>
  <c r="V5101" i="1" s="1"/>
  <c r="V5102" i="1" a="1"/>
  <c r="V5102" i="1" s="1"/>
  <c r="V5103" i="1" a="1"/>
  <c r="V5103" i="1" s="1"/>
  <c r="V5104" i="1" a="1"/>
  <c r="V5104" i="1" s="1"/>
  <c r="V5105" i="1" a="1"/>
  <c r="V5105" i="1" s="1"/>
  <c r="V5106" i="1" a="1"/>
  <c r="V5106" i="1" s="1"/>
  <c r="V5107" i="1" a="1"/>
  <c r="V5107" i="1" s="1"/>
  <c r="V5108" i="1" a="1"/>
  <c r="V5108" i="1" s="1"/>
  <c r="V5109" i="1" a="1"/>
  <c r="V5109" i="1" s="1"/>
  <c r="V5110" i="1" a="1"/>
  <c r="V5110" i="1" s="1"/>
  <c r="V5111" i="1" a="1"/>
  <c r="V5111" i="1" s="1"/>
  <c r="V5112" i="1" a="1"/>
  <c r="V5112" i="1" s="1"/>
  <c r="V5113" i="1" a="1"/>
  <c r="V5113" i="1" s="1"/>
  <c r="V5114" i="1" a="1"/>
  <c r="V5114" i="1" s="1"/>
  <c r="V5115" i="1" a="1"/>
  <c r="V5115" i="1" s="1"/>
  <c r="V5116" i="1" a="1"/>
  <c r="V5116" i="1" s="1"/>
  <c r="V5117" i="1" a="1"/>
  <c r="V5117" i="1" s="1"/>
  <c r="V5118" i="1" a="1"/>
  <c r="V5118" i="1" s="1"/>
  <c r="V5119" i="1" a="1"/>
  <c r="V5119" i="1" s="1"/>
  <c r="V5120" i="1" a="1"/>
  <c r="V5120" i="1" s="1"/>
  <c r="V5121" i="1" a="1"/>
  <c r="V5121" i="1" s="1"/>
  <c r="V5122" i="1" a="1"/>
  <c r="V5122" i="1" s="1"/>
  <c r="V5123" i="1" a="1"/>
  <c r="V5123" i="1" s="1"/>
  <c r="V5124" i="1" a="1"/>
  <c r="V5124" i="1" s="1"/>
  <c r="V5125" i="1" a="1"/>
  <c r="V5125" i="1" s="1"/>
  <c r="V5126" i="1" a="1"/>
  <c r="V5126" i="1" s="1"/>
  <c r="V5127" i="1" a="1"/>
  <c r="V5127" i="1" s="1"/>
  <c r="V5128" i="1" a="1"/>
  <c r="V5128" i="1" s="1"/>
  <c r="V5129" i="1" a="1"/>
  <c r="V5129" i="1" s="1"/>
  <c r="V5130" i="1" a="1"/>
  <c r="V5130" i="1" s="1"/>
  <c r="V5131" i="1" a="1"/>
  <c r="V5131" i="1" s="1"/>
  <c r="V5132" i="1" a="1"/>
  <c r="V5132" i="1" s="1"/>
  <c r="V5133" i="1" a="1"/>
  <c r="V5133" i="1" s="1"/>
  <c r="V5134" i="1" a="1"/>
  <c r="V5134" i="1" s="1"/>
  <c r="V5135" i="1" a="1"/>
  <c r="V5135" i="1" s="1"/>
  <c r="V5136" i="1" a="1"/>
  <c r="V5136" i="1" s="1"/>
  <c r="V5137" i="1" a="1"/>
  <c r="V5137" i="1" s="1"/>
  <c r="V5138" i="1" a="1"/>
  <c r="V5138" i="1" s="1"/>
  <c r="V5139" i="1" a="1"/>
  <c r="V5139" i="1" s="1"/>
  <c r="V5140" i="1" a="1"/>
  <c r="V5140" i="1" s="1"/>
  <c r="V5141" i="1" a="1"/>
  <c r="V5141" i="1" s="1"/>
  <c r="V5142" i="1" a="1"/>
  <c r="V5142" i="1" s="1"/>
  <c r="V5143" i="1" a="1"/>
  <c r="V5143" i="1" s="1"/>
  <c r="V5144" i="1" a="1"/>
  <c r="V5144" i="1" s="1"/>
  <c r="V5145" i="1" a="1"/>
  <c r="V5145" i="1" s="1"/>
  <c r="V5146" i="1" a="1"/>
  <c r="V5146" i="1" s="1"/>
  <c r="V5147" i="1" a="1"/>
  <c r="V5147" i="1" s="1"/>
  <c r="V5148" i="1" a="1"/>
  <c r="V5148" i="1" s="1"/>
  <c r="V5149" i="1" a="1"/>
  <c r="V5149" i="1" s="1"/>
  <c r="V5150" i="1" a="1"/>
  <c r="V5150" i="1" s="1"/>
  <c r="V5151" i="1" a="1"/>
  <c r="V5151" i="1" s="1"/>
  <c r="V5152" i="1" a="1"/>
  <c r="V5152" i="1" s="1"/>
  <c r="V5153" i="1" a="1"/>
  <c r="V5153" i="1" s="1"/>
  <c r="V5154" i="1" a="1"/>
  <c r="V5154" i="1" s="1"/>
  <c r="V5155" i="1" a="1"/>
  <c r="V5155" i="1" s="1"/>
  <c r="V5156" i="1" a="1"/>
  <c r="V5156" i="1" s="1"/>
  <c r="V5157" i="1" a="1"/>
  <c r="V5157" i="1" s="1"/>
  <c r="V5158" i="1" a="1"/>
  <c r="V5158" i="1" s="1"/>
  <c r="V5159" i="1" a="1"/>
  <c r="V5159" i="1" s="1"/>
  <c r="V5160" i="1" a="1"/>
  <c r="V5160" i="1" s="1"/>
  <c r="V5161" i="1" a="1"/>
  <c r="V5161" i="1" s="1"/>
  <c r="V5162" i="1" a="1"/>
  <c r="V5162" i="1" s="1"/>
  <c r="V5163" i="1" a="1"/>
  <c r="V5163" i="1" s="1"/>
  <c r="V5164" i="1" a="1"/>
  <c r="V5164" i="1" s="1"/>
  <c r="V5165" i="1" a="1"/>
  <c r="V5165" i="1" s="1"/>
  <c r="V5166" i="1" a="1"/>
  <c r="V5166" i="1" s="1"/>
  <c r="V5167" i="1" a="1"/>
  <c r="V5167" i="1" s="1"/>
  <c r="V5168" i="1" a="1"/>
  <c r="V5168" i="1" s="1"/>
  <c r="V5169" i="1" a="1"/>
  <c r="V5169" i="1" s="1"/>
  <c r="V5170" i="1" a="1"/>
  <c r="V5170" i="1" s="1"/>
  <c r="V5171" i="1" a="1"/>
  <c r="V5171" i="1" s="1"/>
  <c r="V5172" i="1" a="1"/>
  <c r="V5172" i="1" s="1"/>
  <c r="V5173" i="1" a="1"/>
  <c r="V5173" i="1" s="1"/>
  <c r="V5174" i="1" a="1"/>
  <c r="V5174" i="1" s="1"/>
  <c r="V5175" i="1" a="1"/>
  <c r="V5175" i="1" s="1"/>
  <c r="V5176" i="1" a="1"/>
  <c r="V5176" i="1" s="1"/>
  <c r="V5177" i="1" a="1"/>
  <c r="V5177" i="1" s="1"/>
  <c r="V5178" i="1" a="1"/>
  <c r="V5178" i="1" s="1"/>
  <c r="V5179" i="1" a="1"/>
  <c r="V5179" i="1" s="1"/>
  <c r="V5180" i="1" a="1"/>
  <c r="V5180" i="1" s="1"/>
  <c r="V5181" i="1" a="1"/>
  <c r="V5181" i="1" s="1"/>
  <c r="V5182" i="1" a="1"/>
  <c r="V5182" i="1" s="1"/>
  <c r="V5183" i="1" a="1"/>
  <c r="V5183" i="1" s="1"/>
  <c r="V5184" i="1" a="1"/>
  <c r="V5184" i="1" s="1"/>
  <c r="V5185" i="1" a="1"/>
  <c r="V5185" i="1" s="1"/>
  <c r="V5186" i="1" a="1"/>
  <c r="V5186" i="1" s="1"/>
  <c r="V5187" i="1" a="1"/>
  <c r="V5187" i="1" s="1"/>
  <c r="V5188" i="1" a="1"/>
  <c r="V5188" i="1" s="1"/>
  <c r="V5189" i="1" a="1"/>
  <c r="V5189" i="1" s="1"/>
  <c r="V5190" i="1" a="1"/>
  <c r="V5190" i="1" s="1"/>
  <c r="V5191" i="1" a="1"/>
  <c r="V5191" i="1" s="1"/>
  <c r="V5192" i="1" a="1"/>
  <c r="V5192" i="1" s="1"/>
  <c r="V5193" i="1" a="1"/>
  <c r="V5193" i="1" s="1"/>
  <c r="V5194" i="1" a="1"/>
  <c r="V5194" i="1" s="1"/>
  <c r="V5195" i="1" a="1"/>
  <c r="V5195" i="1" s="1"/>
  <c r="V5196" i="1" a="1"/>
  <c r="V5196" i="1" s="1"/>
  <c r="V5197" i="1" a="1"/>
  <c r="V5197" i="1" s="1"/>
  <c r="V5198" i="1" a="1"/>
  <c r="V5198" i="1" s="1"/>
  <c r="V5199" i="1" a="1"/>
  <c r="V5199" i="1" s="1"/>
  <c r="V5200" i="1" a="1"/>
  <c r="V5200" i="1" s="1"/>
  <c r="V5201" i="1" a="1"/>
  <c r="V5201" i="1" s="1"/>
  <c r="V5202" i="1" a="1"/>
  <c r="V5202" i="1" s="1"/>
  <c r="V5203" i="1" a="1"/>
  <c r="V5203" i="1" s="1"/>
  <c r="V5204" i="1" a="1"/>
  <c r="V5204" i="1" s="1"/>
  <c r="V5205" i="1" a="1"/>
  <c r="V5205" i="1" s="1"/>
  <c r="V5206" i="1" a="1"/>
  <c r="V5206" i="1" s="1"/>
  <c r="V5207" i="1" a="1"/>
  <c r="V5207" i="1" s="1"/>
  <c r="V5208" i="1" a="1"/>
  <c r="V5208" i="1" s="1"/>
  <c r="V5209" i="1" a="1"/>
  <c r="V5209" i="1" s="1"/>
  <c r="V5210" i="1" a="1"/>
  <c r="V5210" i="1" s="1"/>
  <c r="V5211" i="1" a="1"/>
  <c r="V5211" i="1" s="1"/>
  <c r="V5212" i="1" a="1"/>
  <c r="V5212" i="1" s="1"/>
  <c r="V5213" i="1" a="1"/>
  <c r="V5213" i="1" s="1"/>
  <c r="V5214" i="1" a="1"/>
  <c r="V5214" i="1" s="1"/>
  <c r="V5215" i="1" a="1"/>
  <c r="V5215" i="1" s="1"/>
  <c r="V5216" i="1" a="1"/>
  <c r="V5216" i="1" s="1"/>
  <c r="V5217" i="1" a="1"/>
  <c r="V5217" i="1" s="1"/>
  <c r="V5218" i="1" a="1"/>
  <c r="V5218" i="1" s="1"/>
  <c r="V5219" i="1" a="1"/>
  <c r="V5219" i="1" s="1"/>
  <c r="V5220" i="1" a="1"/>
  <c r="V5220" i="1" s="1"/>
  <c r="V5221" i="1" a="1"/>
  <c r="V5221" i="1" s="1"/>
  <c r="V5222" i="1" a="1"/>
  <c r="V5222" i="1" s="1"/>
  <c r="V5223" i="1" a="1"/>
  <c r="V5223" i="1" s="1"/>
  <c r="V5224" i="1" a="1"/>
  <c r="V5224" i="1" s="1"/>
  <c r="V5225" i="1" a="1"/>
  <c r="V5225" i="1" s="1"/>
  <c r="V5226" i="1" a="1"/>
  <c r="V5226" i="1" s="1"/>
  <c r="V5227" i="1" a="1"/>
  <c r="V5227" i="1" s="1"/>
  <c r="V5228" i="1" a="1"/>
  <c r="V5228" i="1" s="1"/>
  <c r="V5229" i="1" a="1"/>
  <c r="V5229" i="1" s="1"/>
  <c r="V5230" i="1" a="1"/>
  <c r="V5230" i="1" s="1"/>
  <c r="V5231" i="1" a="1"/>
  <c r="V5231" i="1" s="1"/>
  <c r="V5232" i="1" a="1"/>
  <c r="V5232" i="1" s="1"/>
  <c r="V5233" i="1" a="1"/>
  <c r="V5233" i="1" s="1"/>
  <c r="V5234" i="1" a="1"/>
  <c r="V5234" i="1" s="1"/>
  <c r="V5235" i="1" a="1"/>
  <c r="V5235" i="1" s="1"/>
  <c r="V5236" i="1" a="1"/>
  <c r="V5236" i="1" s="1"/>
  <c r="V5237" i="1" a="1"/>
  <c r="V5237" i="1" s="1"/>
  <c r="V5238" i="1" a="1"/>
  <c r="V5238" i="1" s="1"/>
  <c r="V5239" i="1" a="1"/>
  <c r="V5239" i="1" s="1"/>
  <c r="V5240" i="1" a="1"/>
  <c r="V5240" i="1" s="1"/>
  <c r="V5241" i="1" a="1"/>
  <c r="V5241" i="1" s="1"/>
  <c r="V5242" i="1" a="1"/>
  <c r="V5242" i="1" s="1"/>
  <c r="V5243" i="1" a="1"/>
  <c r="V5243" i="1" s="1"/>
  <c r="V5244" i="1" a="1"/>
  <c r="V5244" i="1" s="1"/>
  <c r="V5245" i="1" a="1"/>
  <c r="V5245" i="1" s="1"/>
  <c r="V5246" i="1" a="1"/>
  <c r="V5246" i="1" s="1"/>
  <c r="V5247" i="1" a="1"/>
  <c r="V5247" i="1" s="1"/>
  <c r="V5248" i="1" a="1"/>
  <c r="V5248" i="1" s="1"/>
  <c r="V5249" i="1" a="1"/>
  <c r="V5249" i="1" s="1"/>
  <c r="V5250" i="1" a="1"/>
  <c r="V5250" i="1" s="1"/>
  <c r="V5251" i="1" a="1"/>
  <c r="V5251" i="1" s="1"/>
  <c r="V5252" i="1" a="1"/>
  <c r="V5252" i="1" s="1"/>
  <c r="V5253" i="1" a="1"/>
  <c r="V5253" i="1" s="1"/>
  <c r="V5254" i="1" a="1"/>
  <c r="V5254" i="1" s="1"/>
  <c r="V5255" i="1" a="1"/>
  <c r="V5255" i="1" s="1"/>
  <c r="V5256" i="1" a="1"/>
  <c r="V5256" i="1" s="1"/>
  <c r="V5257" i="1" a="1"/>
  <c r="V5257" i="1" s="1"/>
  <c r="V5258" i="1" a="1"/>
  <c r="V5258" i="1" s="1"/>
  <c r="V5259" i="1" a="1"/>
  <c r="V5259" i="1" s="1"/>
  <c r="V5260" i="1" a="1"/>
  <c r="V5260" i="1" s="1"/>
  <c r="V5261" i="1" a="1"/>
  <c r="V5261" i="1" s="1"/>
  <c r="V5262" i="1" a="1"/>
  <c r="V5262" i="1" s="1"/>
  <c r="V5263" i="1" a="1"/>
  <c r="V5263" i="1" s="1"/>
  <c r="V5264" i="1" a="1"/>
  <c r="V5264" i="1" s="1"/>
  <c r="V5265" i="1" a="1"/>
  <c r="V5265" i="1" s="1"/>
  <c r="V5266" i="1" a="1"/>
  <c r="V5266" i="1" s="1"/>
  <c r="V5267" i="1" a="1"/>
  <c r="V5267" i="1" s="1"/>
  <c r="V5268" i="1" a="1"/>
  <c r="V5268" i="1" s="1"/>
  <c r="V5269" i="1" a="1"/>
  <c r="V5269" i="1" s="1"/>
  <c r="V5270" i="1" a="1"/>
  <c r="V5270" i="1" s="1"/>
  <c r="V5271" i="1" a="1"/>
  <c r="V5271" i="1" s="1"/>
  <c r="V5272" i="1" a="1"/>
  <c r="V5272" i="1" s="1"/>
  <c r="V5273" i="1" a="1"/>
  <c r="V5273" i="1" s="1"/>
  <c r="V5274" i="1" a="1"/>
  <c r="V5274" i="1" s="1"/>
  <c r="V5275" i="1" a="1"/>
  <c r="V5275" i="1" s="1"/>
  <c r="V5276" i="1" a="1"/>
  <c r="V5276" i="1" s="1"/>
  <c r="V5277" i="1" a="1"/>
  <c r="V5277" i="1" s="1"/>
  <c r="V5278" i="1" a="1"/>
  <c r="V5278" i="1" s="1"/>
  <c r="V5279" i="1" a="1"/>
  <c r="V5279" i="1" s="1"/>
  <c r="V5280" i="1" a="1"/>
  <c r="V5280" i="1" s="1"/>
  <c r="V5281" i="1" a="1"/>
  <c r="V5281" i="1" s="1"/>
  <c r="V5282" i="1" a="1"/>
  <c r="V5282" i="1" s="1"/>
  <c r="V5283" i="1" a="1"/>
  <c r="V5283" i="1" s="1"/>
  <c r="V5284" i="1" a="1"/>
  <c r="V5284" i="1" s="1"/>
  <c r="V5285" i="1" a="1"/>
  <c r="V5285" i="1" s="1"/>
  <c r="V5286" i="1" a="1"/>
  <c r="V5286" i="1" s="1"/>
  <c r="V5287" i="1" a="1"/>
  <c r="V5287" i="1" s="1"/>
  <c r="V5288" i="1" a="1"/>
  <c r="V5288" i="1" s="1"/>
  <c r="V5289" i="1" a="1"/>
  <c r="V5289" i="1" s="1"/>
  <c r="V5290" i="1" a="1"/>
  <c r="V5290" i="1" s="1"/>
  <c r="V5291" i="1" a="1"/>
  <c r="V5291" i="1" s="1"/>
  <c r="V5292" i="1" a="1"/>
  <c r="V5292" i="1" s="1"/>
  <c r="V5293" i="1" a="1"/>
  <c r="V5293" i="1" s="1"/>
  <c r="V5294" i="1" a="1"/>
  <c r="V5294" i="1" s="1"/>
  <c r="V5295" i="1" a="1"/>
  <c r="V5295" i="1" s="1"/>
  <c r="V5296" i="1" a="1"/>
  <c r="V5296" i="1" s="1"/>
  <c r="V5297" i="1" a="1"/>
  <c r="V5297" i="1" s="1"/>
  <c r="V5298" i="1" a="1"/>
  <c r="V5298" i="1" s="1"/>
  <c r="V5299" i="1" a="1"/>
  <c r="V5299" i="1" s="1"/>
  <c r="V5300" i="1" a="1"/>
  <c r="V5300" i="1" s="1"/>
  <c r="V5301" i="1" a="1"/>
  <c r="V5301" i="1" s="1"/>
  <c r="V5302" i="1" a="1"/>
  <c r="V5302" i="1" s="1"/>
  <c r="V5303" i="1" a="1"/>
  <c r="V5303" i="1" s="1"/>
  <c r="V5304" i="1" a="1"/>
  <c r="V5304" i="1" s="1"/>
  <c r="V5305" i="1" a="1"/>
  <c r="V5305" i="1" s="1"/>
  <c r="V5306" i="1" a="1"/>
  <c r="V5306" i="1" s="1"/>
  <c r="V5307" i="1" a="1"/>
  <c r="V5307" i="1" s="1"/>
  <c r="V5308" i="1" a="1"/>
  <c r="V5308" i="1" s="1"/>
  <c r="V5309" i="1" a="1"/>
  <c r="V5309" i="1" s="1"/>
  <c r="V5310" i="1" a="1"/>
  <c r="V5310" i="1" s="1"/>
  <c r="V5311" i="1" a="1"/>
  <c r="V5311" i="1" s="1"/>
  <c r="V5312" i="1" a="1"/>
  <c r="V5312" i="1" s="1"/>
  <c r="V5313" i="1" a="1"/>
  <c r="V5313" i="1" s="1"/>
  <c r="V5314" i="1" a="1"/>
  <c r="V5314" i="1" s="1"/>
  <c r="V5315" i="1" a="1"/>
  <c r="V5315" i="1" s="1"/>
  <c r="V5316" i="1" a="1"/>
  <c r="V5316" i="1" s="1"/>
  <c r="V5317" i="1" a="1"/>
  <c r="V5317" i="1" s="1"/>
  <c r="V5318" i="1" a="1"/>
  <c r="V5318" i="1" s="1"/>
  <c r="V5319" i="1" a="1"/>
  <c r="V5319" i="1" s="1"/>
  <c r="V5320" i="1" a="1"/>
  <c r="V5320" i="1" s="1"/>
  <c r="V5321" i="1" a="1"/>
  <c r="V5321" i="1" s="1"/>
  <c r="V5322" i="1" a="1"/>
  <c r="V5322" i="1" s="1"/>
  <c r="V5323" i="1" a="1"/>
  <c r="V5323" i="1" s="1"/>
  <c r="V5324" i="1" a="1"/>
  <c r="V5324" i="1" s="1"/>
  <c r="V5325" i="1" a="1"/>
  <c r="V5325" i="1" s="1"/>
  <c r="V5326" i="1" a="1"/>
  <c r="V5326" i="1" s="1"/>
  <c r="V5327" i="1" a="1"/>
  <c r="V5327" i="1" s="1"/>
  <c r="V5328" i="1" a="1"/>
  <c r="V5328" i="1" s="1"/>
  <c r="V5329" i="1" a="1"/>
  <c r="V5329" i="1" s="1"/>
  <c r="V5330" i="1" a="1"/>
  <c r="V5330" i="1" s="1"/>
  <c r="V5331" i="1" a="1"/>
  <c r="V5331" i="1" s="1"/>
  <c r="V5332" i="1" a="1"/>
  <c r="V5332" i="1" s="1"/>
  <c r="V5333" i="1" a="1"/>
  <c r="V5333" i="1" s="1"/>
  <c r="V5334" i="1" a="1"/>
  <c r="V5334" i="1" s="1"/>
  <c r="V5335" i="1" a="1"/>
  <c r="V5335" i="1" s="1"/>
  <c r="V5336" i="1" a="1"/>
  <c r="V5336" i="1" s="1"/>
  <c r="V5337" i="1" a="1"/>
  <c r="V5337" i="1" s="1"/>
  <c r="V5338" i="1" a="1"/>
  <c r="V5338" i="1" s="1"/>
  <c r="V5339" i="1" a="1"/>
  <c r="V5339" i="1" s="1"/>
  <c r="V5340" i="1" a="1"/>
  <c r="V5340" i="1" s="1"/>
  <c r="V5341" i="1" a="1"/>
  <c r="V5341" i="1" s="1"/>
  <c r="V5342" i="1" a="1"/>
  <c r="V5342" i="1" s="1"/>
  <c r="V5343" i="1" a="1"/>
  <c r="V5343" i="1" s="1"/>
  <c r="V5344" i="1" a="1"/>
  <c r="V5344" i="1" s="1"/>
  <c r="V5345" i="1" a="1"/>
  <c r="V5345" i="1" s="1"/>
  <c r="V5346" i="1" a="1"/>
  <c r="V5346" i="1" s="1"/>
  <c r="V5347" i="1" a="1"/>
  <c r="V5347" i="1" s="1"/>
  <c r="V5348" i="1" a="1"/>
  <c r="V5348" i="1" s="1"/>
  <c r="V5349" i="1" a="1"/>
  <c r="V5349" i="1" s="1"/>
  <c r="V5350" i="1" a="1"/>
  <c r="V5350" i="1" s="1"/>
  <c r="V5351" i="1" a="1"/>
  <c r="V5351" i="1" s="1"/>
  <c r="V5352" i="1" a="1"/>
  <c r="V5352" i="1" s="1"/>
  <c r="V5353" i="1" a="1"/>
  <c r="V5353" i="1" s="1"/>
  <c r="V5354" i="1" a="1"/>
  <c r="V5354" i="1" s="1"/>
  <c r="V5355" i="1" a="1"/>
  <c r="V5355" i="1" s="1"/>
  <c r="V5356" i="1" a="1"/>
  <c r="V5356" i="1" s="1"/>
  <c r="V5357" i="1" a="1"/>
  <c r="V5357" i="1" s="1"/>
  <c r="V5358" i="1" a="1"/>
  <c r="V5358" i="1" s="1"/>
  <c r="V5359" i="1" a="1"/>
  <c r="V5359" i="1" s="1"/>
  <c r="V5360" i="1" a="1"/>
  <c r="V5360" i="1" s="1"/>
  <c r="V5361" i="1" a="1"/>
  <c r="V5361" i="1" s="1"/>
  <c r="V5362" i="1" a="1"/>
  <c r="V5362" i="1" s="1"/>
  <c r="V5363" i="1" a="1"/>
  <c r="V5363" i="1" s="1"/>
  <c r="V5364" i="1" a="1"/>
  <c r="V5364" i="1" s="1"/>
  <c r="V5365" i="1" a="1"/>
  <c r="V5365" i="1" s="1"/>
  <c r="V5366" i="1" a="1"/>
  <c r="V5366" i="1" s="1"/>
  <c r="V5367" i="1" a="1"/>
  <c r="V5367" i="1" s="1"/>
  <c r="V5368" i="1" a="1"/>
  <c r="V5368" i="1" s="1"/>
  <c r="V5369" i="1" a="1"/>
  <c r="V5369" i="1" s="1"/>
  <c r="V5370" i="1" a="1"/>
  <c r="V5370" i="1" s="1"/>
  <c r="V5371" i="1" a="1"/>
  <c r="V5371" i="1" s="1"/>
  <c r="V5372" i="1" a="1"/>
  <c r="V5372" i="1" s="1"/>
  <c r="V5373" i="1" a="1"/>
  <c r="V5373" i="1" s="1"/>
  <c r="V5374" i="1" a="1"/>
  <c r="V5374" i="1" s="1"/>
  <c r="V5375" i="1" a="1"/>
  <c r="V5375" i="1" s="1"/>
  <c r="V5376" i="1" a="1"/>
  <c r="V5376" i="1" s="1"/>
  <c r="V5377" i="1" a="1"/>
  <c r="V5377" i="1" s="1"/>
  <c r="V5378" i="1" a="1"/>
  <c r="V5378" i="1" s="1"/>
  <c r="V5379" i="1" a="1"/>
  <c r="V5379" i="1" s="1"/>
  <c r="V5380" i="1" a="1"/>
  <c r="V5380" i="1" s="1"/>
  <c r="V5381" i="1" a="1"/>
  <c r="V5381" i="1" s="1"/>
  <c r="V5382" i="1" a="1"/>
  <c r="V5382" i="1" s="1"/>
  <c r="V5383" i="1" a="1"/>
  <c r="V5383" i="1" s="1"/>
  <c r="V5384" i="1" a="1"/>
  <c r="V5384" i="1" s="1"/>
  <c r="V5385" i="1" a="1"/>
  <c r="V5385" i="1" s="1"/>
  <c r="V5386" i="1" a="1"/>
  <c r="V5386" i="1" s="1"/>
  <c r="V5387" i="1" a="1"/>
  <c r="V5387" i="1" s="1"/>
  <c r="V5388" i="1" a="1"/>
  <c r="V5388" i="1" s="1"/>
  <c r="V5389" i="1" a="1"/>
  <c r="V5389" i="1" s="1"/>
  <c r="V5390" i="1" a="1"/>
  <c r="V5390" i="1" s="1"/>
  <c r="V5391" i="1" a="1"/>
  <c r="V5391" i="1" s="1"/>
  <c r="V5392" i="1" a="1"/>
  <c r="V5392" i="1" s="1"/>
  <c r="V5393" i="1" a="1"/>
  <c r="V5393" i="1" s="1"/>
  <c r="V5394" i="1" a="1"/>
  <c r="V5394" i="1" s="1"/>
  <c r="V5395" i="1" a="1"/>
  <c r="V5395" i="1" s="1"/>
  <c r="V5396" i="1" a="1"/>
  <c r="V5396" i="1" s="1"/>
  <c r="V5397" i="1" a="1"/>
  <c r="V5397" i="1" s="1"/>
  <c r="V5398" i="1" a="1"/>
  <c r="V5398" i="1" s="1"/>
  <c r="V5399" i="1" a="1"/>
  <c r="V5399" i="1" s="1"/>
  <c r="V5400" i="1" a="1"/>
  <c r="V5400" i="1" s="1"/>
  <c r="V5401" i="1" a="1"/>
  <c r="V5401" i="1" s="1"/>
  <c r="V5402" i="1" a="1"/>
  <c r="V5402" i="1" s="1"/>
  <c r="V5403" i="1" a="1"/>
  <c r="V5403" i="1" s="1"/>
  <c r="V5404" i="1" a="1"/>
  <c r="V5404" i="1" s="1"/>
  <c r="V5405" i="1" a="1"/>
  <c r="V5405" i="1" s="1"/>
  <c r="V5406" i="1" a="1"/>
  <c r="V5406" i="1" s="1"/>
  <c r="V5407" i="1" a="1"/>
  <c r="V5407" i="1" s="1"/>
  <c r="V5408" i="1" a="1"/>
  <c r="V5408" i="1" s="1"/>
  <c r="V5409" i="1" a="1"/>
  <c r="V5409" i="1" s="1"/>
  <c r="V5410" i="1" a="1"/>
  <c r="V5410" i="1" s="1"/>
  <c r="V5411" i="1" a="1"/>
  <c r="V5411" i="1" s="1"/>
  <c r="V5412" i="1" a="1"/>
  <c r="V5412" i="1" s="1"/>
  <c r="V5413" i="1" a="1"/>
  <c r="V5413" i="1" s="1"/>
  <c r="V5414" i="1" a="1"/>
  <c r="V5414" i="1" s="1"/>
  <c r="V5415" i="1" a="1"/>
  <c r="V5415" i="1" s="1"/>
  <c r="V5416" i="1" a="1"/>
  <c r="V5416" i="1" s="1"/>
  <c r="V5417" i="1" a="1"/>
  <c r="V5417" i="1" s="1"/>
  <c r="V5418" i="1" a="1"/>
  <c r="V5418" i="1" s="1"/>
  <c r="V5419" i="1" a="1"/>
  <c r="V5419" i="1" s="1"/>
  <c r="V5420" i="1" a="1"/>
  <c r="V5420" i="1" s="1"/>
  <c r="V5421" i="1" a="1"/>
  <c r="V5421" i="1" s="1"/>
  <c r="V5422" i="1" a="1"/>
  <c r="V5422" i="1" s="1"/>
  <c r="V5423" i="1" a="1"/>
  <c r="V5423" i="1" s="1"/>
  <c r="V5424" i="1" a="1"/>
  <c r="V5424" i="1" s="1"/>
  <c r="V5425" i="1" a="1"/>
  <c r="V5425" i="1" s="1"/>
  <c r="V5426" i="1" a="1"/>
  <c r="V5426" i="1" s="1"/>
  <c r="V5427" i="1" a="1"/>
  <c r="V5427" i="1" s="1"/>
  <c r="V5428" i="1" a="1"/>
  <c r="V5428" i="1" s="1"/>
  <c r="V5429" i="1" a="1"/>
  <c r="V5429" i="1" s="1"/>
  <c r="V5430" i="1" a="1"/>
  <c r="V5430" i="1" s="1"/>
  <c r="V5431" i="1" a="1"/>
  <c r="V5431" i="1" s="1"/>
  <c r="V5432" i="1" a="1"/>
  <c r="V5432" i="1" s="1"/>
  <c r="V5433" i="1" a="1"/>
  <c r="V5433" i="1" s="1"/>
  <c r="V5434" i="1" a="1"/>
  <c r="V5434" i="1" s="1"/>
  <c r="V5435" i="1" a="1"/>
  <c r="V5435" i="1" s="1"/>
  <c r="V5436" i="1" a="1"/>
  <c r="V5436" i="1" s="1"/>
  <c r="V5437" i="1" a="1"/>
  <c r="V5437" i="1" s="1"/>
  <c r="V5438" i="1" a="1"/>
  <c r="V5438" i="1" s="1"/>
  <c r="V5439" i="1" a="1"/>
  <c r="V5439" i="1" s="1"/>
  <c r="V5440" i="1" a="1"/>
  <c r="V5440" i="1" s="1"/>
  <c r="V5441" i="1" a="1"/>
  <c r="V5441" i="1" s="1"/>
  <c r="V5442" i="1" a="1"/>
  <c r="V5442" i="1" s="1"/>
  <c r="V5443" i="1" a="1"/>
  <c r="V5443" i="1" s="1"/>
  <c r="V5444" i="1" a="1"/>
  <c r="V5444" i="1" s="1"/>
  <c r="V5445" i="1" a="1"/>
  <c r="V5445" i="1" s="1"/>
  <c r="V5446" i="1" a="1"/>
  <c r="V5446" i="1" s="1"/>
  <c r="V5447" i="1" a="1"/>
  <c r="V5447" i="1" s="1"/>
  <c r="V5448" i="1" a="1"/>
  <c r="V5448" i="1" s="1"/>
  <c r="V5449" i="1" a="1"/>
  <c r="V5449" i="1" s="1"/>
  <c r="V5450" i="1" a="1"/>
  <c r="V5450" i="1" s="1"/>
  <c r="V5451" i="1" a="1"/>
  <c r="V5451" i="1" s="1"/>
  <c r="V5452" i="1" a="1"/>
  <c r="V5452" i="1" s="1"/>
  <c r="V5453" i="1" a="1"/>
  <c r="V5453" i="1" s="1"/>
  <c r="V5454" i="1" a="1"/>
  <c r="V5454" i="1" s="1"/>
  <c r="V5455" i="1" a="1"/>
  <c r="V5455" i="1" s="1"/>
  <c r="V5456" i="1" a="1"/>
  <c r="V5456" i="1" s="1"/>
  <c r="V5457" i="1" a="1"/>
  <c r="V5457" i="1" s="1"/>
  <c r="V5458" i="1" a="1"/>
  <c r="V5458" i="1" s="1"/>
  <c r="V5459" i="1" a="1"/>
  <c r="V5459" i="1" s="1"/>
  <c r="V5460" i="1" a="1"/>
  <c r="V5460" i="1" s="1"/>
  <c r="V5461" i="1" a="1"/>
  <c r="V5461" i="1" s="1"/>
  <c r="V5462" i="1" a="1"/>
  <c r="V5462" i="1" s="1"/>
  <c r="V5463" i="1" a="1"/>
  <c r="V5463" i="1" s="1"/>
  <c r="V5464" i="1" a="1"/>
  <c r="V5464" i="1" s="1"/>
  <c r="V5465" i="1" a="1"/>
  <c r="V5465" i="1" s="1"/>
  <c r="V5466" i="1" a="1"/>
  <c r="V5466" i="1" s="1"/>
  <c r="V5467" i="1" a="1"/>
  <c r="V5467" i="1" s="1"/>
  <c r="V5468" i="1" a="1"/>
  <c r="V5468" i="1" s="1"/>
  <c r="V5469" i="1" a="1"/>
  <c r="V5469" i="1" s="1"/>
  <c r="V5470" i="1" a="1"/>
  <c r="V5470" i="1" s="1"/>
  <c r="V5471" i="1" a="1"/>
  <c r="V5471" i="1" s="1"/>
  <c r="V5472" i="1" a="1"/>
  <c r="V5472" i="1" s="1"/>
  <c r="V5473" i="1" a="1"/>
  <c r="V5473" i="1" s="1"/>
  <c r="V5474" i="1" a="1"/>
  <c r="V5474" i="1" s="1"/>
  <c r="V5475" i="1" a="1"/>
  <c r="V5475" i="1" s="1"/>
  <c r="V5476" i="1" a="1"/>
  <c r="V5476" i="1" s="1"/>
  <c r="V5477" i="1" a="1"/>
  <c r="V5477" i="1" s="1"/>
  <c r="V5478" i="1" a="1"/>
  <c r="V5478" i="1" s="1"/>
  <c r="V5479" i="1" a="1"/>
  <c r="V5479" i="1" s="1"/>
  <c r="V5480" i="1" a="1"/>
  <c r="V5480" i="1" s="1"/>
  <c r="V5481" i="1" a="1"/>
  <c r="V5481" i="1" s="1"/>
  <c r="V5482" i="1" a="1"/>
  <c r="V5482" i="1" s="1"/>
  <c r="V5483" i="1" a="1"/>
  <c r="V5483" i="1" s="1"/>
  <c r="V5484" i="1" a="1"/>
  <c r="V5484" i="1" s="1"/>
  <c r="V5485" i="1" a="1"/>
  <c r="V5485" i="1" s="1"/>
  <c r="V5486" i="1" a="1"/>
  <c r="V5486" i="1" s="1"/>
  <c r="V5487" i="1" a="1"/>
  <c r="V5487" i="1" s="1"/>
  <c r="V5488" i="1" a="1"/>
  <c r="V5488" i="1" s="1"/>
  <c r="V5489" i="1" a="1"/>
  <c r="V5489" i="1" s="1"/>
  <c r="V5490" i="1" a="1"/>
  <c r="V5490" i="1" s="1"/>
  <c r="V5491" i="1" a="1"/>
  <c r="V5491" i="1" s="1"/>
  <c r="V5492" i="1" a="1"/>
  <c r="V5492" i="1" s="1"/>
  <c r="V5493" i="1" a="1"/>
  <c r="V5493" i="1" s="1"/>
  <c r="V5494" i="1" a="1"/>
  <c r="V5494" i="1" s="1"/>
  <c r="V5495" i="1" a="1"/>
  <c r="V5495" i="1" s="1"/>
  <c r="V5496" i="1" a="1"/>
  <c r="V5496" i="1" s="1"/>
  <c r="V5497" i="1" a="1"/>
  <c r="V5497" i="1" s="1"/>
  <c r="V5498" i="1" a="1"/>
  <c r="V5498" i="1" s="1"/>
  <c r="V5499" i="1" a="1"/>
  <c r="V5499" i="1" s="1"/>
  <c r="V5500" i="1" a="1"/>
  <c r="V5500" i="1" s="1"/>
  <c r="V5501" i="1" a="1"/>
  <c r="V5501" i="1" s="1"/>
  <c r="V5502" i="1" a="1"/>
  <c r="V5502" i="1" s="1"/>
  <c r="V5503" i="1" a="1"/>
  <c r="V5503" i="1" s="1"/>
  <c r="V5504" i="1" a="1"/>
  <c r="V5504" i="1" s="1"/>
  <c r="V5505" i="1" a="1"/>
  <c r="V5505" i="1" s="1"/>
  <c r="V5506" i="1" a="1"/>
  <c r="V5506" i="1" s="1"/>
  <c r="V5507" i="1" a="1"/>
  <c r="V5507" i="1" s="1"/>
  <c r="V5508" i="1" a="1"/>
  <c r="V5508" i="1" s="1"/>
  <c r="V5509" i="1" a="1"/>
  <c r="V5509" i="1" s="1"/>
  <c r="V5510" i="1" a="1"/>
  <c r="V5510" i="1" s="1"/>
  <c r="V5511" i="1" a="1"/>
  <c r="V5511" i="1" s="1"/>
  <c r="V5512" i="1" a="1"/>
  <c r="V5512" i="1" s="1"/>
  <c r="V5513" i="1" a="1"/>
  <c r="V5513" i="1" s="1"/>
  <c r="V5514" i="1" a="1"/>
  <c r="V5514" i="1" s="1"/>
  <c r="V5515" i="1" a="1"/>
  <c r="V5515" i="1" s="1"/>
  <c r="V5516" i="1" a="1"/>
  <c r="V5516" i="1" s="1"/>
  <c r="V5517" i="1" a="1"/>
  <c r="V5517" i="1" s="1"/>
  <c r="V5518" i="1" a="1"/>
  <c r="V5518" i="1" s="1"/>
  <c r="V5519" i="1" a="1"/>
  <c r="V5519" i="1" s="1"/>
  <c r="V5520" i="1" a="1"/>
  <c r="V5520" i="1" s="1"/>
  <c r="V5521" i="1" a="1"/>
  <c r="V5521" i="1" s="1"/>
  <c r="V5522" i="1" a="1"/>
  <c r="V5522" i="1" s="1"/>
  <c r="V5523" i="1" a="1"/>
  <c r="V5523" i="1" s="1"/>
  <c r="V5524" i="1" a="1"/>
  <c r="V5524" i="1" s="1"/>
  <c r="V5525" i="1" a="1"/>
  <c r="V5525" i="1" s="1"/>
  <c r="V5526" i="1" a="1"/>
  <c r="V5526" i="1" s="1"/>
  <c r="V5527" i="1" a="1"/>
  <c r="V5527" i="1" s="1"/>
  <c r="V5528" i="1" a="1"/>
  <c r="V5528" i="1" s="1"/>
  <c r="V5529" i="1" a="1"/>
  <c r="V5529" i="1" s="1"/>
  <c r="V5530" i="1" a="1"/>
  <c r="V5530" i="1" s="1"/>
  <c r="V5531" i="1" a="1"/>
  <c r="V5531" i="1" s="1"/>
  <c r="V5532" i="1" a="1"/>
  <c r="V5532" i="1" s="1"/>
  <c r="V5533" i="1" a="1"/>
  <c r="V5533" i="1" s="1"/>
  <c r="V5534" i="1" a="1"/>
  <c r="V5534" i="1" s="1"/>
  <c r="V5535" i="1" a="1"/>
  <c r="V5535" i="1" s="1"/>
  <c r="V5536" i="1" a="1"/>
  <c r="V5536" i="1" s="1"/>
  <c r="V5537" i="1" a="1"/>
  <c r="V5537" i="1" s="1"/>
  <c r="V5538" i="1" a="1"/>
  <c r="V5538" i="1" s="1"/>
  <c r="V5539" i="1" a="1"/>
  <c r="V5539" i="1" s="1"/>
  <c r="V5540" i="1" a="1"/>
  <c r="V5540" i="1" s="1"/>
  <c r="V5541" i="1" a="1"/>
  <c r="V5541" i="1" s="1"/>
  <c r="V5542" i="1" a="1"/>
  <c r="V5542" i="1" s="1"/>
  <c r="V5543" i="1" a="1"/>
  <c r="V5543" i="1" s="1"/>
  <c r="V5544" i="1" a="1"/>
  <c r="V5544" i="1" s="1"/>
  <c r="V5545" i="1" a="1"/>
  <c r="V5545" i="1" s="1"/>
  <c r="V5546" i="1" a="1"/>
  <c r="V5546" i="1" s="1"/>
  <c r="V5547" i="1" a="1"/>
  <c r="V5547" i="1" s="1"/>
  <c r="V5548" i="1" a="1"/>
  <c r="V5548" i="1" s="1"/>
  <c r="V5549" i="1" a="1"/>
  <c r="V5549" i="1" s="1"/>
  <c r="V5550" i="1" a="1"/>
  <c r="V5550" i="1" s="1"/>
  <c r="V5551" i="1" a="1"/>
  <c r="V5551" i="1" s="1"/>
  <c r="V5552" i="1" a="1"/>
  <c r="V5552" i="1" s="1"/>
  <c r="V5553" i="1" a="1"/>
  <c r="V5553" i="1" s="1"/>
  <c r="V5554" i="1" a="1"/>
  <c r="V5554" i="1" s="1"/>
  <c r="V5555" i="1" a="1"/>
  <c r="V5555" i="1" s="1"/>
  <c r="V5556" i="1" a="1"/>
  <c r="V5556" i="1" s="1"/>
  <c r="V5557" i="1" a="1"/>
  <c r="V5557" i="1" s="1"/>
  <c r="V5558" i="1" a="1"/>
  <c r="V5558" i="1" s="1"/>
  <c r="V5559" i="1" a="1"/>
  <c r="V5559" i="1" s="1"/>
  <c r="V5560" i="1" a="1"/>
  <c r="V5560" i="1" s="1"/>
  <c r="V5561" i="1" a="1"/>
  <c r="V5561" i="1" s="1"/>
  <c r="V5562" i="1" a="1"/>
  <c r="V5562" i="1" s="1"/>
  <c r="V5563" i="1" a="1"/>
  <c r="V5563" i="1" s="1"/>
  <c r="V5564" i="1" a="1"/>
  <c r="V5564" i="1" s="1"/>
  <c r="V5565" i="1" a="1"/>
  <c r="V5565" i="1" s="1"/>
  <c r="V5566" i="1" a="1"/>
  <c r="V5566" i="1" s="1"/>
  <c r="V5567" i="1" a="1"/>
  <c r="V5567" i="1" s="1"/>
  <c r="V5568" i="1" a="1"/>
  <c r="V5568" i="1" s="1"/>
  <c r="V5569" i="1" a="1"/>
  <c r="V5569" i="1" s="1"/>
  <c r="V5570" i="1" a="1"/>
  <c r="V5570" i="1" s="1"/>
  <c r="V5571" i="1" a="1"/>
  <c r="V5571" i="1" s="1"/>
  <c r="V5572" i="1" a="1"/>
  <c r="V5572" i="1" s="1"/>
  <c r="V5573" i="1" a="1"/>
  <c r="V5573" i="1" s="1"/>
  <c r="V5574" i="1" a="1"/>
  <c r="V5574" i="1" s="1"/>
  <c r="V5575" i="1" a="1"/>
  <c r="V5575" i="1" s="1"/>
  <c r="V5576" i="1" a="1"/>
  <c r="V5576" i="1" s="1"/>
  <c r="V5577" i="1" a="1"/>
  <c r="V5577" i="1" s="1"/>
  <c r="V5578" i="1" a="1"/>
  <c r="V5578" i="1" s="1"/>
  <c r="V5579" i="1" a="1"/>
  <c r="V5579" i="1" s="1"/>
  <c r="V5580" i="1" a="1"/>
  <c r="V5580" i="1" s="1"/>
  <c r="V5581" i="1" a="1"/>
  <c r="V5581" i="1" s="1"/>
  <c r="V5582" i="1" a="1"/>
  <c r="V5582" i="1" s="1"/>
  <c r="V5583" i="1" a="1"/>
  <c r="V5583" i="1" s="1"/>
  <c r="V5584" i="1" a="1"/>
  <c r="V5584" i="1" s="1"/>
  <c r="V5585" i="1" a="1"/>
  <c r="V5585" i="1" s="1"/>
  <c r="V5586" i="1" a="1"/>
  <c r="V5586" i="1" s="1"/>
  <c r="V5587" i="1" a="1"/>
  <c r="V5587" i="1" s="1"/>
  <c r="V5588" i="1" a="1"/>
  <c r="V5588" i="1" s="1"/>
  <c r="V5589" i="1" a="1"/>
  <c r="V5589" i="1" s="1"/>
  <c r="V5590" i="1" a="1"/>
  <c r="V5590" i="1" s="1"/>
  <c r="V5591" i="1" a="1"/>
  <c r="V5591" i="1" s="1"/>
  <c r="V5592" i="1" a="1"/>
  <c r="V5592" i="1" s="1"/>
  <c r="V5593" i="1" a="1"/>
  <c r="V5593" i="1" s="1"/>
  <c r="V5594" i="1" a="1"/>
  <c r="V5594" i="1" s="1"/>
  <c r="V5595" i="1" a="1"/>
  <c r="V5595" i="1" s="1"/>
  <c r="V5596" i="1" a="1"/>
  <c r="V5596" i="1" s="1"/>
  <c r="V5597" i="1" a="1"/>
  <c r="V5597" i="1" s="1"/>
  <c r="V5598" i="1" a="1"/>
  <c r="V5598" i="1" s="1"/>
  <c r="V5599" i="1" a="1"/>
  <c r="V5599" i="1" s="1"/>
  <c r="V5600" i="1" a="1"/>
  <c r="V5600" i="1" s="1"/>
  <c r="V5601" i="1" a="1"/>
  <c r="V5601" i="1" s="1"/>
  <c r="V5602" i="1" a="1"/>
  <c r="V5602" i="1" s="1"/>
  <c r="V5603" i="1" a="1"/>
  <c r="V5603" i="1" s="1"/>
  <c r="V5604" i="1" a="1"/>
  <c r="V5604" i="1" s="1"/>
  <c r="V5605" i="1" a="1"/>
  <c r="V5605" i="1" s="1"/>
  <c r="V5606" i="1" a="1"/>
  <c r="V5606" i="1" s="1"/>
  <c r="V5607" i="1" a="1"/>
  <c r="V5607" i="1" s="1"/>
  <c r="V5608" i="1" a="1"/>
  <c r="V5608" i="1" s="1"/>
  <c r="V5609" i="1" a="1"/>
  <c r="V5609" i="1" s="1"/>
  <c r="V5610" i="1" a="1"/>
  <c r="V5610" i="1" s="1"/>
  <c r="V5611" i="1" a="1"/>
  <c r="V5611" i="1" s="1"/>
  <c r="V5612" i="1" a="1"/>
  <c r="V5612" i="1" s="1"/>
  <c r="V5613" i="1" a="1"/>
  <c r="V5613" i="1" s="1"/>
  <c r="V5614" i="1" a="1"/>
  <c r="V5614" i="1" s="1"/>
  <c r="V5615" i="1" a="1"/>
  <c r="V5615" i="1" s="1"/>
  <c r="V5616" i="1" a="1"/>
  <c r="V5616" i="1" s="1"/>
  <c r="V5617" i="1" a="1"/>
  <c r="V5617" i="1" s="1"/>
  <c r="V5618" i="1" a="1"/>
  <c r="V5618" i="1" s="1"/>
  <c r="V5619" i="1" a="1"/>
  <c r="V5619" i="1" s="1"/>
  <c r="V5620" i="1" a="1"/>
  <c r="V5620" i="1" s="1"/>
  <c r="V5621" i="1" a="1"/>
  <c r="V5621" i="1" s="1"/>
  <c r="V5622" i="1" a="1"/>
  <c r="V5622" i="1" s="1"/>
  <c r="V5623" i="1" a="1"/>
  <c r="V5623" i="1" s="1"/>
  <c r="V5624" i="1" a="1"/>
  <c r="V5624" i="1" s="1"/>
  <c r="V5625" i="1" a="1"/>
  <c r="V5625" i="1" s="1"/>
  <c r="V5626" i="1" a="1"/>
  <c r="V5626" i="1" s="1"/>
  <c r="V5627" i="1" a="1"/>
  <c r="V5627" i="1" s="1"/>
  <c r="V5628" i="1" a="1"/>
  <c r="V5628" i="1" s="1"/>
  <c r="V5629" i="1" a="1"/>
  <c r="V5629" i="1" s="1"/>
  <c r="V5630" i="1" a="1"/>
  <c r="V5630" i="1" s="1"/>
  <c r="V5631" i="1" a="1"/>
  <c r="V5631" i="1" s="1"/>
  <c r="V5632" i="1" a="1"/>
  <c r="V5632" i="1" s="1"/>
  <c r="V5633" i="1" a="1"/>
  <c r="V5633" i="1" s="1"/>
  <c r="V5634" i="1" a="1"/>
  <c r="V5634" i="1" s="1"/>
  <c r="V5635" i="1" a="1"/>
  <c r="V5635" i="1" s="1"/>
  <c r="V5636" i="1" a="1"/>
  <c r="V5636" i="1" s="1"/>
  <c r="V5637" i="1" a="1"/>
  <c r="V5637" i="1" s="1"/>
  <c r="V5638" i="1" a="1"/>
  <c r="V5638" i="1" s="1"/>
  <c r="V5639" i="1" a="1"/>
  <c r="V5639" i="1" s="1"/>
  <c r="V5640" i="1" a="1"/>
  <c r="V5640" i="1" s="1"/>
  <c r="V5641" i="1" a="1"/>
  <c r="V5641" i="1" s="1"/>
  <c r="V5642" i="1" a="1"/>
  <c r="V5642" i="1" s="1"/>
  <c r="V5643" i="1" a="1"/>
  <c r="V5643" i="1" s="1"/>
  <c r="V5644" i="1" a="1"/>
  <c r="V5644" i="1" s="1"/>
  <c r="V5645" i="1" a="1"/>
  <c r="V5645" i="1" s="1"/>
  <c r="V5646" i="1" a="1"/>
  <c r="V5646" i="1" s="1"/>
  <c r="V5647" i="1" a="1"/>
  <c r="V5647" i="1" s="1"/>
  <c r="V5648" i="1" a="1"/>
  <c r="V5648" i="1" s="1"/>
  <c r="V5649" i="1" a="1"/>
  <c r="V5649" i="1" s="1"/>
  <c r="V5650" i="1" a="1"/>
  <c r="V5650" i="1" s="1"/>
  <c r="V5651" i="1" a="1"/>
  <c r="V5651" i="1" s="1"/>
  <c r="V5652" i="1" a="1"/>
  <c r="V5652" i="1" s="1"/>
  <c r="V5653" i="1" a="1"/>
  <c r="V5653" i="1" s="1"/>
  <c r="V5654" i="1" a="1"/>
  <c r="V5654" i="1" s="1"/>
  <c r="V5655" i="1" a="1"/>
  <c r="V5655" i="1" s="1"/>
  <c r="V5656" i="1" a="1"/>
  <c r="V5656" i="1" s="1"/>
  <c r="V5657" i="1" a="1"/>
  <c r="V5657" i="1" s="1"/>
  <c r="V5658" i="1" a="1"/>
  <c r="V5658" i="1" s="1"/>
  <c r="V5659" i="1" a="1"/>
  <c r="V5659" i="1" s="1"/>
  <c r="V5660" i="1" a="1"/>
  <c r="V5660" i="1" s="1"/>
  <c r="V5661" i="1" a="1"/>
  <c r="V5661" i="1" s="1"/>
  <c r="V5662" i="1" a="1"/>
  <c r="V5662" i="1" s="1"/>
  <c r="V5663" i="1" a="1"/>
  <c r="V5663" i="1" s="1"/>
  <c r="V5664" i="1" a="1"/>
  <c r="V5664" i="1" s="1"/>
  <c r="V5665" i="1" a="1"/>
  <c r="V5665" i="1" s="1"/>
  <c r="V5666" i="1" a="1"/>
  <c r="V5666" i="1" s="1"/>
  <c r="V5667" i="1" a="1"/>
  <c r="V5667" i="1" s="1"/>
  <c r="V5668" i="1" a="1"/>
  <c r="V5668" i="1" s="1"/>
  <c r="V5669" i="1" a="1"/>
  <c r="V5669" i="1" s="1"/>
  <c r="V5670" i="1" a="1"/>
  <c r="V5670" i="1" s="1"/>
  <c r="V5671" i="1" a="1"/>
  <c r="V5671" i="1" s="1"/>
  <c r="V5672" i="1" a="1"/>
  <c r="V5672" i="1" s="1"/>
  <c r="V5673" i="1" a="1"/>
  <c r="V5673" i="1" s="1"/>
  <c r="V5674" i="1" a="1"/>
  <c r="V5674" i="1" s="1"/>
  <c r="V5675" i="1" a="1"/>
  <c r="V5675" i="1" s="1"/>
  <c r="V5676" i="1" a="1"/>
  <c r="V5676" i="1" s="1"/>
  <c r="V5677" i="1" a="1"/>
  <c r="V5677" i="1" s="1"/>
  <c r="V5678" i="1" a="1"/>
  <c r="V5678" i="1" s="1"/>
  <c r="V5679" i="1" a="1"/>
  <c r="V5679" i="1" s="1"/>
  <c r="V5680" i="1" a="1"/>
  <c r="V5680" i="1" s="1"/>
  <c r="V5681" i="1" a="1"/>
  <c r="V5681" i="1" s="1"/>
  <c r="V5682" i="1" a="1"/>
  <c r="V5682" i="1" s="1"/>
  <c r="V5683" i="1" a="1"/>
  <c r="V5683" i="1" s="1"/>
  <c r="V5684" i="1" a="1"/>
  <c r="V5684" i="1" s="1"/>
  <c r="V5685" i="1" a="1"/>
  <c r="V5685" i="1" s="1"/>
  <c r="V5686" i="1" a="1"/>
  <c r="V5686" i="1" s="1"/>
  <c r="V5687" i="1" a="1"/>
  <c r="V5687" i="1" s="1"/>
  <c r="V5688" i="1" a="1"/>
  <c r="V5688" i="1" s="1"/>
  <c r="V5689" i="1" a="1"/>
  <c r="V5689" i="1" s="1"/>
  <c r="V5690" i="1" a="1"/>
  <c r="V5690" i="1" s="1"/>
  <c r="V5691" i="1" a="1"/>
  <c r="V5691" i="1" s="1"/>
  <c r="V5692" i="1" a="1"/>
  <c r="V5692" i="1" s="1"/>
  <c r="V5693" i="1" a="1"/>
  <c r="V5693" i="1" s="1"/>
  <c r="V5694" i="1" a="1"/>
  <c r="V5694" i="1" s="1"/>
  <c r="V5695" i="1" a="1"/>
  <c r="V5695" i="1" s="1"/>
  <c r="V5696" i="1" a="1"/>
  <c r="V5696" i="1" s="1"/>
  <c r="V5697" i="1" a="1"/>
  <c r="V5697" i="1" s="1"/>
  <c r="V5698" i="1" a="1"/>
  <c r="V5698" i="1" s="1"/>
  <c r="V5699" i="1" a="1"/>
  <c r="V5699" i="1" s="1"/>
  <c r="V5700" i="1" a="1"/>
  <c r="V5700" i="1" s="1"/>
  <c r="V5701" i="1" a="1"/>
  <c r="V5701" i="1" s="1"/>
  <c r="V5702" i="1" a="1"/>
  <c r="V5702" i="1" s="1"/>
  <c r="V5703" i="1" a="1"/>
  <c r="V5703" i="1" s="1"/>
  <c r="V5704" i="1" a="1"/>
  <c r="V5704" i="1" s="1"/>
  <c r="V5705" i="1" a="1"/>
  <c r="V5705" i="1" s="1"/>
  <c r="V5706" i="1" a="1"/>
  <c r="V5706" i="1" s="1"/>
  <c r="V5707" i="1" a="1"/>
  <c r="V5707" i="1" s="1"/>
  <c r="V5708" i="1" a="1"/>
  <c r="V5708" i="1" s="1"/>
  <c r="V5709" i="1" a="1"/>
  <c r="V5709" i="1" s="1"/>
  <c r="V5710" i="1" a="1"/>
  <c r="V5710" i="1" s="1"/>
  <c r="V5711" i="1" a="1"/>
  <c r="V5711" i="1" s="1"/>
  <c r="V5712" i="1" a="1"/>
  <c r="V5712" i="1" s="1"/>
  <c r="V5713" i="1" a="1"/>
  <c r="V5713" i="1" s="1"/>
  <c r="V5714" i="1" a="1"/>
  <c r="V5714" i="1" s="1"/>
  <c r="V5715" i="1" a="1"/>
  <c r="V5715" i="1" s="1"/>
  <c r="V5716" i="1" a="1"/>
  <c r="V5716" i="1" s="1"/>
  <c r="V5717" i="1" a="1"/>
  <c r="V5717" i="1" s="1"/>
  <c r="V5718" i="1" a="1"/>
  <c r="V5718" i="1" s="1"/>
  <c r="V5719" i="1" a="1"/>
  <c r="V5719" i="1" s="1"/>
  <c r="V5720" i="1" a="1"/>
  <c r="V5720" i="1" s="1"/>
  <c r="V5721" i="1" a="1"/>
  <c r="V5721" i="1" s="1"/>
  <c r="V5722" i="1" a="1"/>
  <c r="V5722" i="1" s="1"/>
  <c r="V5723" i="1" a="1"/>
  <c r="V5723" i="1" s="1"/>
  <c r="V5724" i="1" a="1"/>
  <c r="V5724" i="1" s="1"/>
  <c r="V5725" i="1" a="1"/>
  <c r="V5725" i="1" s="1"/>
  <c r="V5726" i="1" a="1"/>
  <c r="V5726" i="1" s="1"/>
  <c r="V5727" i="1" a="1"/>
  <c r="V5727" i="1" s="1"/>
  <c r="V5728" i="1" a="1"/>
  <c r="V5728" i="1" s="1"/>
  <c r="V5729" i="1" a="1"/>
  <c r="V5729" i="1" s="1"/>
  <c r="V5730" i="1" a="1"/>
  <c r="V5730" i="1" s="1"/>
  <c r="V5731" i="1" a="1"/>
  <c r="V5731" i="1" s="1"/>
  <c r="V5732" i="1" a="1"/>
  <c r="V5732" i="1" s="1"/>
  <c r="V5733" i="1" a="1"/>
  <c r="V5733" i="1" s="1"/>
  <c r="V5734" i="1" a="1"/>
  <c r="V5734" i="1" s="1"/>
  <c r="V5735" i="1" a="1"/>
  <c r="V5735" i="1" s="1"/>
  <c r="V5736" i="1" a="1"/>
  <c r="V5736" i="1" s="1"/>
  <c r="V5737" i="1" a="1"/>
  <c r="V5737" i="1" s="1"/>
  <c r="V5738" i="1" a="1"/>
  <c r="V5738" i="1" s="1"/>
  <c r="V5739" i="1" a="1"/>
  <c r="V5739" i="1" s="1"/>
  <c r="V5740" i="1" a="1"/>
  <c r="V5740" i="1" s="1"/>
  <c r="V5741" i="1" a="1"/>
  <c r="V5741" i="1" s="1"/>
  <c r="V5742" i="1" a="1"/>
  <c r="V5742" i="1" s="1"/>
  <c r="V5743" i="1" a="1"/>
  <c r="V5743" i="1" s="1"/>
  <c r="V5744" i="1" a="1"/>
  <c r="V5744" i="1" s="1"/>
  <c r="V5745" i="1" a="1"/>
  <c r="V5745" i="1" s="1"/>
  <c r="V5746" i="1" a="1"/>
  <c r="V5746" i="1" s="1"/>
  <c r="V5747" i="1" a="1"/>
  <c r="V5747" i="1" s="1"/>
  <c r="V5748" i="1" a="1"/>
  <c r="V5748" i="1" s="1"/>
  <c r="V5749" i="1" a="1"/>
  <c r="V5749" i="1" s="1"/>
  <c r="V5750" i="1" a="1"/>
  <c r="V5750" i="1" s="1"/>
  <c r="V5751" i="1" a="1"/>
  <c r="V5751" i="1" s="1"/>
  <c r="V5752" i="1" a="1"/>
  <c r="V5752" i="1" s="1"/>
  <c r="V5753" i="1" a="1"/>
  <c r="V5753" i="1" s="1"/>
  <c r="V5754" i="1" a="1"/>
  <c r="V5754" i="1" s="1"/>
  <c r="V5755" i="1" a="1"/>
  <c r="V5755" i="1" s="1"/>
  <c r="V5756" i="1" a="1"/>
  <c r="V5756" i="1" s="1"/>
  <c r="V5757" i="1" a="1"/>
  <c r="V5757" i="1" s="1"/>
  <c r="V5758" i="1" a="1"/>
  <c r="V5758" i="1" s="1"/>
  <c r="V5759" i="1" a="1"/>
  <c r="V5759" i="1" s="1"/>
  <c r="V5760" i="1" a="1"/>
  <c r="V5760" i="1" s="1"/>
  <c r="V5761" i="1" a="1"/>
  <c r="V5761" i="1" s="1"/>
  <c r="V5762" i="1" a="1"/>
  <c r="V5762" i="1" s="1"/>
  <c r="V5763" i="1" a="1"/>
  <c r="V5763" i="1" s="1"/>
  <c r="V5764" i="1" a="1"/>
  <c r="V5764" i="1" s="1"/>
  <c r="V5765" i="1" a="1"/>
  <c r="V5765" i="1" s="1"/>
  <c r="V5766" i="1" a="1"/>
  <c r="V5766" i="1" s="1"/>
  <c r="V5767" i="1" a="1"/>
  <c r="V5767" i="1" s="1"/>
  <c r="V5768" i="1" a="1"/>
  <c r="V5768" i="1" s="1"/>
  <c r="V5769" i="1" a="1"/>
  <c r="V5769" i="1" s="1"/>
  <c r="V5770" i="1" a="1"/>
  <c r="V5770" i="1" s="1"/>
  <c r="V5771" i="1" a="1"/>
  <c r="V5771" i="1" s="1"/>
  <c r="V5772" i="1" a="1"/>
  <c r="V5772" i="1" s="1"/>
  <c r="V5773" i="1" a="1"/>
  <c r="V5773" i="1" s="1"/>
  <c r="V5774" i="1" a="1"/>
  <c r="V5774" i="1" s="1"/>
  <c r="V5775" i="1" a="1"/>
  <c r="V5775" i="1" s="1"/>
  <c r="V5776" i="1" a="1"/>
  <c r="V5776" i="1" s="1"/>
  <c r="V5777" i="1" a="1"/>
  <c r="V5777" i="1" s="1"/>
  <c r="V5778" i="1" a="1"/>
  <c r="V5778" i="1" s="1"/>
  <c r="V5779" i="1" a="1"/>
  <c r="V5779" i="1" s="1"/>
  <c r="V5780" i="1" a="1"/>
  <c r="V5780" i="1" s="1"/>
  <c r="V5781" i="1" a="1"/>
  <c r="V5781" i="1" s="1"/>
  <c r="V5782" i="1" a="1"/>
  <c r="V5782" i="1" s="1"/>
  <c r="V5783" i="1" a="1"/>
  <c r="V5783" i="1" s="1"/>
  <c r="V5784" i="1" a="1"/>
  <c r="V5784" i="1" s="1"/>
  <c r="V5785" i="1" a="1"/>
  <c r="V5785" i="1" s="1"/>
  <c r="V5786" i="1" a="1"/>
  <c r="V5786" i="1" s="1"/>
  <c r="V5787" i="1" a="1"/>
  <c r="V5787" i="1" s="1"/>
  <c r="V5788" i="1" a="1"/>
  <c r="V5788" i="1" s="1"/>
  <c r="V5789" i="1" a="1"/>
  <c r="V5789" i="1" s="1"/>
  <c r="V5790" i="1" a="1"/>
  <c r="V5790" i="1" s="1"/>
  <c r="V5791" i="1" a="1"/>
  <c r="V5791" i="1" s="1"/>
  <c r="V5792" i="1" a="1"/>
  <c r="V5792" i="1" s="1"/>
  <c r="V5793" i="1" a="1"/>
  <c r="V5793" i="1" s="1"/>
  <c r="V5794" i="1" a="1"/>
  <c r="V5794" i="1" s="1"/>
  <c r="V5795" i="1" a="1"/>
  <c r="V5795" i="1" s="1"/>
  <c r="V5796" i="1" a="1"/>
  <c r="V5796" i="1" s="1"/>
  <c r="V5797" i="1" a="1"/>
  <c r="V5797" i="1" s="1"/>
  <c r="V5798" i="1" a="1"/>
  <c r="V5798" i="1" s="1"/>
  <c r="V5799" i="1" a="1"/>
  <c r="V5799" i="1" s="1"/>
  <c r="V5800" i="1" a="1"/>
  <c r="V5800" i="1" s="1"/>
  <c r="V5801" i="1" a="1"/>
  <c r="V5801" i="1" s="1"/>
  <c r="V5802" i="1" a="1"/>
  <c r="V5802" i="1" s="1"/>
  <c r="V5803" i="1" a="1"/>
  <c r="V5803" i="1" s="1"/>
  <c r="V5804" i="1" a="1"/>
  <c r="V5804" i="1" s="1"/>
  <c r="V5805" i="1" a="1"/>
  <c r="V5805" i="1" s="1"/>
  <c r="V5806" i="1" a="1"/>
  <c r="V5806" i="1" s="1"/>
  <c r="V5807" i="1" a="1"/>
  <c r="V5807" i="1" s="1"/>
  <c r="V5808" i="1" a="1"/>
  <c r="V5808" i="1" s="1"/>
  <c r="V5809" i="1" a="1"/>
  <c r="V5809" i="1" s="1"/>
  <c r="V5810" i="1" a="1"/>
  <c r="V5810" i="1" s="1"/>
  <c r="V5811" i="1" a="1"/>
  <c r="V5811" i="1" s="1"/>
  <c r="V5812" i="1" a="1"/>
  <c r="V5812" i="1" s="1"/>
  <c r="V5813" i="1" a="1"/>
  <c r="V5813" i="1" s="1"/>
  <c r="V5814" i="1" a="1"/>
  <c r="V5814" i="1" s="1"/>
  <c r="V5815" i="1" a="1"/>
  <c r="V5815" i="1" s="1"/>
  <c r="V5816" i="1" a="1"/>
  <c r="V5816" i="1" s="1"/>
  <c r="V5817" i="1" a="1"/>
  <c r="V5817" i="1" s="1"/>
  <c r="V5818" i="1" a="1"/>
  <c r="V5818" i="1" s="1"/>
  <c r="V5819" i="1" a="1"/>
  <c r="V5819" i="1" s="1"/>
  <c r="V5820" i="1" a="1"/>
  <c r="V5820" i="1" s="1"/>
  <c r="V5821" i="1" a="1"/>
  <c r="V5821" i="1" s="1"/>
  <c r="V5822" i="1" a="1"/>
  <c r="V5822" i="1" s="1"/>
  <c r="V5823" i="1" a="1"/>
  <c r="V5823" i="1" s="1"/>
  <c r="V5824" i="1" a="1"/>
  <c r="V5824" i="1" s="1"/>
  <c r="V5825" i="1" a="1"/>
  <c r="V5825" i="1" s="1"/>
  <c r="V5826" i="1" a="1"/>
  <c r="V5826" i="1" s="1"/>
  <c r="V5827" i="1" a="1"/>
  <c r="V5827" i="1" s="1"/>
  <c r="V5828" i="1" a="1"/>
  <c r="V5828" i="1" s="1"/>
  <c r="V5829" i="1" a="1"/>
  <c r="V5829" i="1" s="1"/>
  <c r="V5830" i="1" a="1"/>
  <c r="V5830" i="1" s="1"/>
  <c r="V5831" i="1" a="1"/>
  <c r="V5831" i="1" s="1"/>
  <c r="V5832" i="1" a="1"/>
  <c r="V5832" i="1" s="1"/>
  <c r="V5833" i="1" a="1"/>
  <c r="V5833" i="1" s="1"/>
  <c r="V5834" i="1" a="1"/>
  <c r="V5834" i="1" s="1"/>
  <c r="V5835" i="1" a="1"/>
  <c r="V5835" i="1" s="1"/>
  <c r="V5836" i="1" a="1"/>
  <c r="V5836" i="1" s="1"/>
  <c r="V5837" i="1" a="1"/>
  <c r="V5837" i="1" s="1"/>
  <c r="V5838" i="1" a="1"/>
  <c r="V5838" i="1" s="1"/>
  <c r="V5839" i="1" a="1"/>
  <c r="V5839" i="1" s="1"/>
  <c r="V5840" i="1" a="1"/>
  <c r="V5840" i="1" s="1"/>
  <c r="V5841" i="1" a="1"/>
  <c r="V5841" i="1" s="1"/>
  <c r="V5842" i="1" a="1"/>
  <c r="V5842" i="1" s="1"/>
  <c r="V5843" i="1" a="1"/>
  <c r="V5843" i="1" s="1"/>
  <c r="V5844" i="1" a="1"/>
  <c r="V5844" i="1" s="1"/>
  <c r="V5845" i="1" a="1"/>
  <c r="V5845" i="1" s="1"/>
  <c r="V5846" i="1" a="1"/>
  <c r="V5846" i="1" s="1"/>
  <c r="V5847" i="1" a="1"/>
  <c r="V5847" i="1" s="1"/>
  <c r="V5848" i="1" a="1"/>
  <c r="V5848" i="1" s="1"/>
  <c r="V5849" i="1" a="1"/>
  <c r="V5849" i="1" s="1"/>
  <c r="V5850" i="1" a="1"/>
  <c r="V5850" i="1" s="1"/>
  <c r="V5851" i="1" a="1"/>
  <c r="V5851" i="1" s="1"/>
  <c r="V5852" i="1" a="1"/>
  <c r="V5852" i="1" s="1"/>
  <c r="V5853" i="1" a="1"/>
  <c r="V5853" i="1" s="1"/>
  <c r="V5854" i="1" a="1"/>
  <c r="V5854" i="1" s="1"/>
  <c r="V5855" i="1" a="1"/>
  <c r="V5855" i="1" s="1"/>
  <c r="V5856" i="1" a="1"/>
  <c r="V5856" i="1" s="1"/>
  <c r="V5857" i="1" a="1"/>
  <c r="V5857" i="1" s="1"/>
  <c r="V5858" i="1" a="1"/>
  <c r="V5858" i="1" s="1"/>
  <c r="V5859" i="1" a="1"/>
  <c r="V5859" i="1" s="1"/>
  <c r="V5860" i="1" a="1"/>
  <c r="V5860" i="1" s="1"/>
  <c r="V5861" i="1" a="1"/>
  <c r="V5861" i="1" s="1"/>
  <c r="V5862" i="1" a="1"/>
  <c r="V5862" i="1" s="1"/>
  <c r="V5863" i="1" a="1"/>
  <c r="V5863" i="1" s="1"/>
  <c r="V5864" i="1" a="1"/>
  <c r="V5864" i="1" s="1"/>
  <c r="V5865" i="1" a="1"/>
  <c r="V5865" i="1" s="1"/>
  <c r="V5866" i="1" a="1"/>
  <c r="V5866" i="1" s="1"/>
  <c r="V5867" i="1" a="1"/>
  <c r="V5867" i="1" s="1"/>
  <c r="V5868" i="1" a="1"/>
  <c r="V5868" i="1" s="1"/>
  <c r="V5869" i="1" a="1"/>
  <c r="V5869" i="1" s="1"/>
  <c r="V5870" i="1" a="1"/>
  <c r="V5870" i="1" s="1"/>
  <c r="V5871" i="1" a="1"/>
  <c r="V5871" i="1" s="1"/>
  <c r="V5872" i="1" a="1"/>
  <c r="V5872" i="1" s="1"/>
  <c r="V5873" i="1" a="1"/>
  <c r="V5873" i="1" s="1"/>
  <c r="V5874" i="1" a="1"/>
  <c r="V5874" i="1" s="1"/>
  <c r="V5875" i="1" a="1"/>
  <c r="V5875" i="1" s="1"/>
  <c r="V5876" i="1" a="1"/>
  <c r="V5876" i="1" s="1"/>
  <c r="V5877" i="1" a="1"/>
  <c r="V5877" i="1" s="1"/>
  <c r="V5878" i="1" a="1"/>
  <c r="V5878" i="1" s="1"/>
  <c r="V5879" i="1" a="1"/>
  <c r="V5879" i="1" s="1"/>
  <c r="V5880" i="1" a="1"/>
  <c r="V5880" i="1" s="1"/>
  <c r="V5881" i="1" a="1"/>
  <c r="V5881" i="1" s="1"/>
  <c r="V5882" i="1" a="1"/>
  <c r="V5882" i="1" s="1"/>
  <c r="V5883" i="1" a="1"/>
  <c r="V5883" i="1" s="1"/>
  <c r="V5884" i="1" a="1"/>
  <c r="V5884" i="1" s="1"/>
  <c r="V5885" i="1" a="1"/>
  <c r="V5885" i="1" s="1"/>
  <c r="V5886" i="1" a="1"/>
  <c r="V5886" i="1" s="1"/>
  <c r="V5887" i="1" a="1"/>
  <c r="V5887" i="1" s="1"/>
  <c r="V5888" i="1" a="1"/>
  <c r="V5888" i="1" s="1"/>
  <c r="V5889" i="1" a="1"/>
  <c r="V5889" i="1" s="1"/>
  <c r="V5890" i="1" a="1"/>
  <c r="V5890" i="1" s="1"/>
  <c r="V5891" i="1" a="1"/>
  <c r="V5891" i="1" s="1"/>
  <c r="V5892" i="1" a="1"/>
  <c r="V5892" i="1" s="1"/>
  <c r="V5893" i="1" a="1"/>
  <c r="V5893" i="1" s="1"/>
  <c r="V5894" i="1" a="1"/>
  <c r="V5894" i="1" s="1"/>
  <c r="V5895" i="1" a="1"/>
  <c r="V5895" i="1" s="1"/>
  <c r="V5896" i="1" a="1"/>
  <c r="V5896" i="1" s="1"/>
  <c r="V5897" i="1" a="1"/>
  <c r="V5897" i="1" s="1"/>
  <c r="V5898" i="1" a="1"/>
  <c r="V5898" i="1" s="1"/>
  <c r="V5899" i="1" a="1"/>
  <c r="V5899" i="1" s="1"/>
  <c r="V5900" i="1" a="1"/>
  <c r="V5900" i="1" s="1"/>
  <c r="V5901" i="1" a="1"/>
  <c r="V5901" i="1" s="1"/>
  <c r="V5902" i="1" a="1"/>
  <c r="V5902" i="1" s="1"/>
  <c r="V5903" i="1" a="1"/>
  <c r="V5903" i="1" s="1"/>
  <c r="V5904" i="1" a="1"/>
  <c r="V5904" i="1" s="1"/>
  <c r="V5905" i="1" a="1"/>
  <c r="V5905" i="1" s="1"/>
  <c r="V5906" i="1" a="1"/>
  <c r="V5906" i="1" s="1"/>
  <c r="V5907" i="1" a="1"/>
  <c r="V5907" i="1" s="1"/>
  <c r="V5908" i="1" a="1"/>
  <c r="V5908" i="1" s="1"/>
  <c r="V5909" i="1" a="1"/>
  <c r="V5909" i="1" s="1"/>
  <c r="V5910" i="1" a="1"/>
  <c r="V5910" i="1" s="1"/>
  <c r="V5911" i="1" a="1"/>
  <c r="V5911" i="1" s="1"/>
  <c r="V5912" i="1" a="1"/>
  <c r="V5912" i="1" s="1"/>
  <c r="V5913" i="1" a="1"/>
  <c r="V5913" i="1" s="1"/>
  <c r="V5914" i="1" a="1"/>
  <c r="V5914" i="1" s="1"/>
  <c r="V5915" i="1" a="1"/>
  <c r="V5915" i="1" s="1"/>
  <c r="V5916" i="1" a="1"/>
  <c r="V5916" i="1" s="1"/>
  <c r="V5917" i="1" a="1"/>
  <c r="V5917" i="1" s="1"/>
  <c r="V5918" i="1" a="1"/>
  <c r="V5918" i="1" s="1"/>
  <c r="V5919" i="1" a="1"/>
  <c r="V5919" i="1" s="1"/>
  <c r="V5920" i="1" a="1"/>
  <c r="V5920" i="1" s="1"/>
  <c r="V5921" i="1" a="1"/>
  <c r="V5921" i="1" s="1"/>
  <c r="V5922" i="1" a="1"/>
  <c r="V5922" i="1" s="1"/>
  <c r="V5923" i="1" a="1"/>
  <c r="V5923" i="1" s="1"/>
  <c r="V5924" i="1" a="1"/>
  <c r="V5924" i="1" s="1"/>
  <c r="V5925" i="1" a="1"/>
  <c r="V5925" i="1" s="1"/>
  <c r="V5926" i="1" a="1"/>
  <c r="V5926" i="1" s="1"/>
  <c r="V5927" i="1" a="1"/>
  <c r="V5927" i="1" s="1"/>
  <c r="V5928" i="1" a="1"/>
  <c r="V5928" i="1" s="1"/>
  <c r="V5929" i="1" a="1"/>
  <c r="V5929" i="1" s="1"/>
  <c r="V5930" i="1" a="1"/>
  <c r="V5930" i="1" s="1"/>
  <c r="V5931" i="1" a="1"/>
  <c r="V5931" i="1" s="1"/>
  <c r="V5932" i="1" a="1"/>
  <c r="V5932" i="1" s="1"/>
  <c r="V5933" i="1" a="1"/>
  <c r="V5933" i="1" s="1"/>
  <c r="V5934" i="1" a="1"/>
  <c r="V5934" i="1" s="1"/>
  <c r="V5935" i="1" a="1"/>
  <c r="V5935" i="1" s="1"/>
  <c r="V5936" i="1" a="1"/>
  <c r="V5936" i="1" s="1"/>
  <c r="V5937" i="1" a="1"/>
  <c r="V5937" i="1" s="1"/>
  <c r="V5938" i="1" a="1"/>
  <c r="V5938" i="1" s="1"/>
  <c r="V5939" i="1" a="1"/>
  <c r="V5939" i="1" s="1"/>
  <c r="V5940" i="1" a="1"/>
  <c r="V5940" i="1" s="1"/>
  <c r="V5941" i="1" a="1"/>
  <c r="V5941" i="1" s="1"/>
  <c r="V5942" i="1" a="1"/>
  <c r="V5942" i="1" s="1"/>
  <c r="V5943" i="1" a="1"/>
  <c r="V5943" i="1" s="1"/>
  <c r="V5944" i="1" a="1"/>
  <c r="V5944" i="1" s="1"/>
  <c r="V5945" i="1" a="1"/>
  <c r="V5945" i="1" s="1"/>
  <c r="V5946" i="1" a="1"/>
  <c r="V5946" i="1" s="1"/>
  <c r="V5947" i="1" a="1"/>
  <c r="V5947" i="1" s="1"/>
  <c r="V5948" i="1" a="1"/>
  <c r="V5948" i="1" s="1"/>
  <c r="V5949" i="1" a="1"/>
  <c r="V5949" i="1" s="1"/>
  <c r="V5950" i="1" a="1"/>
  <c r="V5950" i="1" s="1"/>
  <c r="V5951" i="1" a="1"/>
  <c r="V5951" i="1" s="1"/>
  <c r="V5952" i="1" a="1"/>
  <c r="V5952" i="1" s="1"/>
  <c r="V5953" i="1" a="1"/>
  <c r="V5953" i="1" s="1"/>
  <c r="V5954" i="1" a="1"/>
  <c r="V5954" i="1" s="1"/>
  <c r="V5955" i="1" a="1"/>
  <c r="V5955" i="1" s="1"/>
  <c r="V5956" i="1" a="1"/>
  <c r="V5956" i="1" s="1"/>
  <c r="V5957" i="1" a="1"/>
  <c r="V5957" i="1" s="1"/>
  <c r="V5958" i="1" a="1"/>
  <c r="V5958" i="1" s="1"/>
  <c r="V5959" i="1" a="1"/>
  <c r="V5959" i="1" s="1"/>
  <c r="V5960" i="1" a="1"/>
  <c r="V5960" i="1" s="1"/>
  <c r="V5961" i="1" a="1"/>
  <c r="V5961" i="1" s="1"/>
  <c r="V5962" i="1" a="1"/>
  <c r="V5962" i="1" s="1"/>
  <c r="V5963" i="1" a="1"/>
  <c r="V5963" i="1" s="1"/>
  <c r="V5964" i="1" a="1"/>
  <c r="V5964" i="1" s="1"/>
  <c r="V5965" i="1" a="1"/>
  <c r="V5965" i="1" s="1"/>
  <c r="V5966" i="1" a="1"/>
  <c r="V5966" i="1" s="1"/>
  <c r="V5967" i="1" a="1"/>
  <c r="V5967" i="1" s="1"/>
  <c r="V5968" i="1" a="1"/>
  <c r="V5968" i="1" s="1"/>
  <c r="V5969" i="1" a="1"/>
  <c r="V5969" i="1" s="1"/>
  <c r="V5970" i="1" a="1"/>
  <c r="V5970" i="1" s="1"/>
  <c r="V5971" i="1" a="1"/>
  <c r="V5971" i="1" s="1"/>
  <c r="V5972" i="1" a="1"/>
  <c r="V5972" i="1" s="1"/>
  <c r="V5973" i="1" a="1"/>
  <c r="V5973" i="1" s="1"/>
  <c r="V5974" i="1" a="1"/>
  <c r="V5974" i="1" s="1"/>
  <c r="V5975" i="1" a="1"/>
  <c r="V5975" i="1" s="1"/>
  <c r="V5976" i="1" a="1"/>
  <c r="V5976" i="1" s="1"/>
  <c r="V11" i="1" a="1"/>
  <c r="V11" i="1" s="1"/>
  <c r="X17" i="1" s="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11" i="1"/>
  <c r="S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11" i="1"/>
  <c r="P15" i="1"/>
  <c r="P12" i="1"/>
  <c r="P13" i="1"/>
  <c r="P14"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11" i="1"/>
  <c r="S7" i="1"/>
  <c r="R7" i="1"/>
  <c r="Q7" i="1"/>
  <c r="W22" i="1" l="1"/>
  <c r="Y17" i="1"/>
  <c r="Y11" i="1"/>
  <c r="Y29" i="1"/>
  <c r="Y28" i="1"/>
  <c r="W16" i="1"/>
  <c r="W15" i="1"/>
  <c r="X27" i="1"/>
  <c r="Y21" i="1"/>
  <c r="X26" i="1"/>
  <c r="X19" i="1"/>
  <c r="W24" i="1"/>
  <c r="X18" i="1"/>
  <c r="Y14" i="1"/>
  <c r="W23" i="1"/>
  <c r="Y23" i="1"/>
  <c r="W27" i="1"/>
  <c r="Y27" i="1"/>
  <c r="Y13" i="1"/>
  <c r="X24" i="1"/>
  <c r="X16" i="1"/>
  <c r="Y19" i="1"/>
  <c r="W20" i="1"/>
  <c r="W12" i="1"/>
  <c r="X23" i="1"/>
  <c r="X15" i="1"/>
  <c r="Y26" i="1"/>
  <c r="Y18" i="1"/>
  <c r="X11" i="1"/>
  <c r="X22" i="1"/>
  <c r="X14" i="1"/>
  <c r="Y25" i="1"/>
  <c r="X29" i="1"/>
  <c r="X21" i="1"/>
  <c r="X13" i="1"/>
  <c r="X28" i="1"/>
  <c r="X20" i="1"/>
  <c r="X12" i="1"/>
  <c r="W11" i="1"/>
  <c r="X2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<sst xmlns="http://schemas.openxmlformats.org/spreadsheetml/2006/main" count="35983" uniqueCount="1967">
  <si>
    <t>id</t>
  </si>
  <si>
    <t>Name</t>
  </si>
  <si>
    <t>Manufacturer</t>
  </si>
  <si>
    <t>Location</t>
  </si>
  <si>
    <t>Year</t>
  </si>
  <si>
    <t>Kilometers_Driven</t>
  </si>
  <si>
    <t>Fuel_Type</t>
  </si>
  <si>
    <t>Transmission</t>
  </si>
  <si>
    <t>Owner_Type</t>
  </si>
  <si>
    <t>Engine CC</t>
  </si>
  <si>
    <t>Power</t>
  </si>
  <si>
    <t>Seats</t>
  </si>
  <si>
    <t>Mileage Km/L</t>
  </si>
  <si>
    <t>Price</t>
  </si>
  <si>
    <t>Maruti Wagon R LXI CNG</t>
  </si>
  <si>
    <t>Maruti</t>
  </si>
  <si>
    <t>Mumbai</t>
  </si>
  <si>
    <t>CNG</t>
  </si>
  <si>
    <t>Manual</t>
  </si>
  <si>
    <t>First</t>
  </si>
  <si>
    <t>Hyundai Creta 1.6 CRDi SX Option</t>
  </si>
  <si>
    <t>Hyundai</t>
  </si>
  <si>
    <t>Pune</t>
  </si>
  <si>
    <t>Diesel</t>
  </si>
  <si>
    <t>Honda Jazz V</t>
  </si>
  <si>
    <t>Honda</t>
  </si>
  <si>
    <t>Chennai</t>
  </si>
  <si>
    <t>Petrol</t>
  </si>
  <si>
    <t>Maruti Ertiga VDI</t>
  </si>
  <si>
    <t>Audi A4 New 2.0 TDI Multitronic</t>
  </si>
  <si>
    <t>Audi</t>
  </si>
  <si>
    <t>Coimbatore</t>
  </si>
  <si>
    <t>Automatic</t>
  </si>
  <si>
    <t>Second</t>
  </si>
  <si>
    <t>Hyundai EON LPG Era Plus Option</t>
  </si>
  <si>
    <t>Hyderabad</t>
  </si>
  <si>
    <t>LPG</t>
  </si>
  <si>
    <t>Nissan Micra Diesel XV</t>
  </si>
  <si>
    <t>Nissan</t>
  </si>
  <si>
    <t>Jaipur</t>
  </si>
  <si>
    <t>Toyota Innova Crysta 2.8 GX AT 8S</t>
  </si>
  <si>
    <t>Toyota</t>
  </si>
  <si>
    <t>Volkswagen Vento Diesel Comfortline</t>
  </si>
  <si>
    <t>Volkswagen</t>
  </si>
  <si>
    <t>Tata Indica Vista Quadrajet LS</t>
  </si>
  <si>
    <t>Tata</t>
  </si>
  <si>
    <t>Maruti Ciaz Zeta</t>
  </si>
  <si>
    <t>Kochi</t>
  </si>
  <si>
    <t>Honda City 1.5 V AT Sunroof</t>
  </si>
  <si>
    <t>Kolkata</t>
  </si>
  <si>
    <t>Maruti Swift VDI BSIV</t>
  </si>
  <si>
    <t>Land Rover Range Rover 2.2L Pure</t>
  </si>
  <si>
    <t>Land</t>
  </si>
  <si>
    <t>Delhi</t>
  </si>
  <si>
    <t>Land Rover Freelander 2 TD4 SE</t>
  </si>
  <si>
    <t>Mitsubishi Pajero Sport 4X4</t>
  </si>
  <si>
    <t>Mitsubishi</t>
  </si>
  <si>
    <t>Honda Amaze S i-Dtech</t>
  </si>
  <si>
    <t>Maruti Swift DDiS VDI</t>
  </si>
  <si>
    <t>Renault Duster 85PS Diesel RxL Plus</t>
  </si>
  <si>
    <t>Renault</t>
  </si>
  <si>
    <t>Mercedes-Benz New C-Class C 220 CDI BE Avantgare</t>
  </si>
  <si>
    <t>MercedesBenz</t>
  </si>
  <si>
    <t>Bangalore</t>
  </si>
  <si>
    <t>BMW 3 Series 320d</t>
  </si>
  <si>
    <t>BMW</t>
  </si>
  <si>
    <t>Maruti S Cross DDiS 200 Alpha</t>
  </si>
  <si>
    <t>Audi A6 2011-2015 35 TFSI Technology</t>
  </si>
  <si>
    <t>Hyundai i20 1.2 Magna</t>
  </si>
  <si>
    <t>Volkswagen Vento Petrol Highline AT</t>
  </si>
  <si>
    <t>Honda City Corporate Edition</t>
  </si>
  <si>
    <t>Maruti Alto K10 2010-2014 VXI</t>
  </si>
  <si>
    <t>Honda WRV i-VTEC VX</t>
  </si>
  <si>
    <t>Toyota Innova 2.5 V Diesel 7-seater</t>
  </si>
  <si>
    <t>Fourth</t>
  </si>
  <si>
    <t>Renault Duster 110PS Diesel RxZ Pack</t>
  </si>
  <si>
    <t>Toyota Corolla Altis G</t>
  </si>
  <si>
    <t>Mahindra Ssangyong Rexton RX7</t>
  </si>
  <si>
    <t>Mahindra</t>
  </si>
  <si>
    <t>Audi A6 2.7 TDI</t>
  </si>
  <si>
    <t>Volkswagen Vento 1.6 Highline</t>
  </si>
  <si>
    <t>Maruti Wagon R LXI BSIII</t>
  </si>
  <si>
    <t>Maruti Vitara Brezza ZDi Plus</t>
  </si>
  <si>
    <t>Mahindra KUV 100 mFALCON G80 K6 5str AW</t>
  </si>
  <si>
    <t>Mercedes-Benz M-Class ML 350 CDI</t>
  </si>
  <si>
    <t>Volkswagen Polo Diesel Trendline 1.2L</t>
  </si>
  <si>
    <t>Maruti Alto LXi</t>
  </si>
  <si>
    <t>Tata Nano LX SE</t>
  </si>
  <si>
    <t>Mahindra KUV 100 mFALCON D75 K8 Dual Tone</t>
  </si>
  <si>
    <t>Hyundai i20 Magna Optional 1.2</t>
  </si>
  <si>
    <t>Hyundai Elantra 2.0 SX Option AT</t>
  </si>
  <si>
    <t>Toyota Corolla Altis G AT</t>
  </si>
  <si>
    <t>Hyundai Elantra CRDi</t>
  </si>
  <si>
    <t>Ahmedabad</t>
  </si>
  <si>
    <t>Toyota Innova Crysta 2.7 GX MT</t>
  </si>
  <si>
    <t>Hyundai Xcent 1.1 CRDi S</t>
  </si>
  <si>
    <t>Mahindra Thar CRDe AC</t>
  </si>
  <si>
    <t>Audi A4 2.0 TDI 177 Bhp Premium Plus</t>
  </si>
  <si>
    <t>Maruti Swift LDI</t>
  </si>
  <si>
    <t>Maruti Swift Ldi BSIV</t>
  </si>
  <si>
    <t>Maruti Swift VDI</t>
  </si>
  <si>
    <t>Hyundai Grand i10 Sportz</t>
  </si>
  <si>
    <t>Third</t>
  </si>
  <si>
    <t>Volkswagen Vento 2013-2015 1.6 Comfortline</t>
  </si>
  <si>
    <t>Renault KWID RXT</t>
  </si>
  <si>
    <t>Hyundai i10 Asta</t>
  </si>
  <si>
    <t>Nissan X-Trail SLX AT</t>
  </si>
  <si>
    <t>Maruti Zen Estilo VXI BSIII</t>
  </si>
  <si>
    <t>Toyota Innova Crysta 2.4 GX MT 8S</t>
  </si>
  <si>
    <t>Ford Figo Diesel Titanium</t>
  </si>
  <si>
    <t>Ford</t>
  </si>
  <si>
    <t>Mercedes-Benz New C-Class C 200 CGI Avantgarde</t>
  </si>
  <si>
    <t>Mercedes-Benz New C-Class 200 CDI Classic</t>
  </si>
  <si>
    <t>Tata Indica V2 eLS</t>
  </si>
  <si>
    <t>Audi A4 2.0 TDI Multitronic</t>
  </si>
  <si>
    <t>Honda City ZX CVT</t>
  </si>
  <si>
    <t>Mercedes-Benz C-Class Progressive C 220d</t>
  </si>
  <si>
    <t>Maruti Ertiga SHVS VDI</t>
  </si>
  <si>
    <t>Hyundai Creta 1.4 E Plus Diesel</t>
  </si>
  <si>
    <t>Porsche Cayenne 2009-2014 Turbo</t>
  </si>
  <si>
    <t>Porsche</t>
  </si>
  <si>
    <t>Mahindra XUV500 W8 4WD</t>
  </si>
  <si>
    <t>Hyundai i10 Sportz 1.2 AT</t>
  </si>
  <si>
    <t>Nissan Terrano XV D Pre</t>
  </si>
  <si>
    <t>Honda Brio VX AT</t>
  </si>
  <si>
    <t>Audi A6 2.0 TDI Design Edition</t>
  </si>
  <si>
    <t>Ford Fiesta 1.4 SXi TDCi</t>
  </si>
  <si>
    <t>Toyota Innova 2.0 G1</t>
  </si>
  <si>
    <t>Toyota Innova 2.5 VX 7 STR BSIV</t>
  </si>
  <si>
    <t>Hyundai Santro Xing XL</t>
  </si>
  <si>
    <t>Tata Zest Revotron 1.2T XE</t>
  </si>
  <si>
    <t>Honda Amaze SX i-VTEC</t>
  </si>
  <si>
    <t>Ford Figo Diesel ZXI</t>
  </si>
  <si>
    <t>Maruti Ritz VDi</t>
  </si>
  <si>
    <t>Honda City i VTEC E</t>
  </si>
  <si>
    <t>BMW 5 Series 2003-2012 525d</t>
  </si>
  <si>
    <t>Hyundai i10 Sportz 1.2</t>
  </si>
  <si>
    <t>Hyundai Santro Xing XO</t>
  </si>
  <si>
    <t>Toyota Fortuner 4x2 Manual</t>
  </si>
  <si>
    <t>Audi A6 2011-2015 35 TDI Premium</t>
  </si>
  <si>
    <t>Ford Ecosport 1.5 DV5 MT Titanium Optional</t>
  </si>
  <si>
    <t>Mahindra XUV500 W8 2WD</t>
  </si>
  <si>
    <t>Honda Amaze SX i-DTEC</t>
  </si>
  <si>
    <t>Volkswagen Polo Diesel Highline 1.2L</t>
  </si>
  <si>
    <t>Hyundai Verna Transform SX VGT CRDi</t>
  </si>
  <si>
    <t>Maruti Wagon R VXI BS IV</t>
  </si>
  <si>
    <t>Volkswagen Polo Petrol Highline 1.6L</t>
  </si>
  <si>
    <t>Hyundai i20 1.4 CRDi Sportz</t>
  </si>
  <si>
    <t>Hyundai i20 Asta 1.2</t>
  </si>
  <si>
    <t>Datsun GO Plus T Petrol</t>
  </si>
  <si>
    <t>Datsun</t>
  </si>
  <si>
    <t>Audi A4 3.0 TDI Quattro Premium</t>
  </si>
  <si>
    <t>Hyundai i20 2015-2017 Asta</t>
  </si>
  <si>
    <t>Maruti Omni 5 Str STD</t>
  </si>
  <si>
    <t>Toyota Etios Liva 1.2 G</t>
  </si>
  <si>
    <t>Jaguar XF 3.0 Litre S Premium Luxury</t>
  </si>
  <si>
    <t>Jaguar</t>
  </si>
  <si>
    <t>Hyundai Verna 1.6 SX CRDI (O) AT</t>
  </si>
  <si>
    <t>Toyota Innova Crysta 2.8 ZX AT</t>
  </si>
  <si>
    <t>Maruti Eeco 5 Seater AC</t>
  </si>
  <si>
    <t>Tata Nano Twist XT</t>
  </si>
  <si>
    <t>BMW 3 Series 320d Luxury Line</t>
  </si>
  <si>
    <t>Honda Civic 2006-2010 1.8 V MT</t>
  </si>
  <si>
    <t>Toyota Innova 2.5 VX (Diesel) 7 Seater</t>
  </si>
  <si>
    <t>Volvo V40 Cross Country D3</t>
  </si>
  <si>
    <t>Volvo</t>
  </si>
  <si>
    <t>Nissan Micra XV CVT</t>
  </si>
  <si>
    <t>BMW 5 Series 2010-2013 525i</t>
  </si>
  <si>
    <t>Maruti Vitara Brezza VDi</t>
  </si>
  <si>
    <t>Hyundai Santro Xing XL eRLX Euro III</t>
  </si>
  <si>
    <t>Mercedes-Benz B Class B200 CDI</t>
  </si>
  <si>
    <t>Hyundai Verna CRDi 1.6 SX Option</t>
  </si>
  <si>
    <t>Maruti Wagon R LXI BS IV</t>
  </si>
  <si>
    <t>Tata Nano XTA</t>
  </si>
  <si>
    <t>Mahindra Scorpio VLX</t>
  </si>
  <si>
    <t>Mercedes-Benz New C-Class 200 K AT</t>
  </si>
  <si>
    <t>Honda CR-V 2.4 MT</t>
  </si>
  <si>
    <t>Volkswagen Vento 1.5 TDI Comfortline AT</t>
  </si>
  <si>
    <t>Maruti Ciaz VXi Plus</t>
  </si>
  <si>
    <t>Mahindra XUV500 AT W10 FWD</t>
  </si>
  <si>
    <t>Maruti Ritz VXI ABS</t>
  </si>
  <si>
    <t>Maruti Alto K10 VXI</t>
  </si>
  <si>
    <t>Mercedes-Benz SLC 43 AMG</t>
  </si>
  <si>
    <t>Hyundai Verna VTVT 1.6 AT SX Plus</t>
  </si>
  <si>
    <t>Maruti Alto LXi BSIII</t>
  </si>
  <si>
    <t>BMW 1 Series 118d Base</t>
  </si>
  <si>
    <t>Honda Jazz 1.2 V CVT i VTEC</t>
  </si>
  <si>
    <t>Mercedes-Benz New C-Class C 220 CDI Avantgarde</t>
  </si>
  <si>
    <t>Maruti Swift VVT VXI</t>
  </si>
  <si>
    <t>Hyundai Santro Xing XO eRLX Euro II</t>
  </si>
  <si>
    <t>Toyota Fortuner 3.0 Diesel</t>
  </si>
  <si>
    <t>Chevrolet Beat LT Option</t>
  </si>
  <si>
    <t>Chevrolet</t>
  </si>
  <si>
    <t>Skoda Rapid 1.5 TDI Elegance</t>
  </si>
  <si>
    <t>Skoda</t>
  </si>
  <si>
    <t>Maruti Ciaz 1.4 Alpha</t>
  </si>
  <si>
    <t>Audi RS5 Coupe</t>
  </si>
  <si>
    <t>BMW 3 Series Luxury Line</t>
  </si>
  <si>
    <t>Mercedes-Benz S Class 2005 2013 S 500</t>
  </si>
  <si>
    <t>Skoda Rapid 1.5 TDI AT Elegance Plus Black Package</t>
  </si>
  <si>
    <t>Skoda Superb Elegance 2.0 TDI CR AT</t>
  </si>
  <si>
    <t>Hyundai EON Magna Plus</t>
  </si>
  <si>
    <t>Datsun GO NXT</t>
  </si>
  <si>
    <t>Honda Brio S MT</t>
  </si>
  <si>
    <t>Mercedes-Benz B Class B180</t>
  </si>
  <si>
    <t>Honda City i DTEC V</t>
  </si>
  <si>
    <t>Toyota Innova 2.5 G (Diesel) 7 Seater</t>
  </si>
  <si>
    <t>Maruti Swift VXI Optional</t>
  </si>
  <si>
    <t>Ford Ecosport 1.5 DV5 MT Ambiente</t>
  </si>
  <si>
    <t>Volkswagen Vento 1.5 Highline Plus AT 16 Alloy</t>
  </si>
  <si>
    <t>BMW X5 xDrive 30d</t>
  </si>
  <si>
    <t>Mercedes-Benz New C-Class C 220 CDI Style</t>
  </si>
  <si>
    <t>Honda Brio V MT</t>
  </si>
  <si>
    <t>Hyundai i10 Magna 1.2</t>
  </si>
  <si>
    <t>Mercedes-Benz GLC 220</t>
  </si>
  <si>
    <t>Hyundai Grand i10 1.2 Kappa Asta</t>
  </si>
  <si>
    <t>Audi A6 2011-2015 2.0 TDI Premium Plus</t>
  </si>
  <si>
    <t>Mini Countryman Cooper D</t>
  </si>
  <si>
    <t>Mini</t>
  </si>
  <si>
    <t>Hyundai i20 Asta 1.4 CRDi</t>
  </si>
  <si>
    <t>Chevrolet Beat Diesel LT</t>
  </si>
  <si>
    <t>Skoda Superb Elegance 1.8 TSI AT</t>
  </si>
  <si>
    <t>Ford Fiesta 1.4 TDCi EXI Limited Edition</t>
  </si>
  <si>
    <t>BMW 5 Series 520d Luxury Line</t>
  </si>
  <si>
    <t>Chevrolet Optra Magnum 1.6 LS BS3</t>
  </si>
  <si>
    <t>Renault Lodgy 110PS RxZ 8 Seater</t>
  </si>
  <si>
    <t>Mercedes-Benz E-Class E250 CDI Avantgrade</t>
  </si>
  <si>
    <t>Maruti Baleno Alpha</t>
  </si>
  <si>
    <t>Hyundai Verna 1.6 SX</t>
  </si>
  <si>
    <t>Hyundai i10 Magna 1.1</t>
  </si>
  <si>
    <t>Mahindra Scorpio 1.99 S10 4WD</t>
  </si>
  <si>
    <t>Land Rover Range Rover 2.2L Dynamic</t>
  </si>
  <si>
    <t>Maruti Ertiga ZDI</t>
  </si>
  <si>
    <t>Hyundai i10 Magna</t>
  </si>
  <si>
    <t>Skoda Laura Ambiente</t>
  </si>
  <si>
    <t>Renault Duster 85PS Diesel RxL</t>
  </si>
  <si>
    <t>Mahindra NuvoSport N6</t>
  </si>
  <si>
    <t>Maruti Vitara Brezza ZDi Plus Dual Tone</t>
  </si>
  <si>
    <t>Hyundai i20 Asta Option 1.2</t>
  </si>
  <si>
    <t>Skoda Fabia 1.4 MPI Ambiente</t>
  </si>
  <si>
    <t>Tata Indigo eCS GLX</t>
  </si>
  <si>
    <t>Audi Q3 2012-2015 35 TDI Quattro Premium Plus</t>
  </si>
  <si>
    <t>Skoda Octavia Elegance 1.8 TSI AT</t>
  </si>
  <si>
    <t>Toyota Etios Liva GD SP</t>
  </si>
  <si>
    <t>Honda Amaze S Diesel</t>
  </si>
  <si>
    <t>Renault Duster 85PS Diesel RxL Optional</t>
  </si>
  <si>
    <t>Hyundai Creta 1.6 VTVT S</t>
  </si>
  <si>
    <t>Maruti Wagon R AMT VXI</t>
  </si>
  <si>
    <t>Mercedes-Benz New C-Class C250 Avantgarde</t>
  </si>
  <si>
    <t>Audi A8 L 3.0 TDI quattro</t>
  </si>
  <si>
    <t>Skoda Rapid 1.6 MPI AT Style Black Package</t>
  </si>
  <si>
    <t>Skoda Superb Style 1.8 TSI AT</t>
  </si>
  <si>
    <t>Hyundai i20 Active 1.2 SX</t>
  </si>
  <si>
    <t>Honda Amaze VX i-DTEC</t>
  </si>
  <si>
    <t>Maruti Wagon R LXI</t>
  </si>
  <si>
    <t>Mahindra Verito 1.5 D4 BSIV</t>
  </si>
  <si>
    <t>Mercedes-Benz New C-Class C 220d Avantgarde Edition C</t>
  </si>
  <si>
    <t>Maruti Wagon R VXI</t>
  </si>
  <si>
    <t>Nissan Terrano XV Premium 110 PS Anniversary Edition</t>
  </si>
  <si>
    <t>Mini Cooper Convertible S</t>
  </si>
  <si>
    <t>Tata Indica V2 DLS BSII</t>
  </si>
  <si>
    <t>Chevrolet Beat LT</t>
  </si>
  <si>
    <t>Volkswagen Polo Diesel Comfortline 1.2L</t>
  </si>
  <si>
    <t>Maruti Swift ZDi</t>
  </si>
  <si>
    <t>Ford Figo Diesel EXI</t>
  </si>
  <si>
    <t>Toyota Innova Crysta 2.8 GX AT</t>
  </si>
  <si>
    <t>Hyundai Santa Fe 4x4 AT</t>
  </si>
  <si>
    <t>Honda City i-VTEC V</t>
  </si>
  <si>
    <t>Hyundai i20 1.2 Magna Executive</t>
  </si>
  <si>
    <t>Hyundai i20 Sportz 1.4 CRDi</t>
  </si>
  <si>
    <t>Toyota Innova 2.5 Z Diesel 7 Seater</t>
  </si>
  <si>
    <t>Honda City i VTEC V</t>
  </si>
  <si>
    <t>BMW X1 sDrive20d</t>
  </si>
  <si>
    <t>Hyundai Grand i10 CRDi Era</t>
  </si>
  <si>
    <t>Maruti Ciaz 1.3 Alpha</t>
  </si>
  <si>
    <t>Skoda Rapid Leisure 1.6 TDI MT</t>
  </si>
  <si>
    <t>Hyundai Accent CRDi</t>
  </si>
  <si>
    <t>Volkswagen Polo GT 1.5 TDI</t>
  </si>
  <si>
    <t>Honda Jazz 1.2 VX i VTEC</t>
  </si>
  <si>
    <t>Hyundai i10 Era</t>
  </si>
  <si>
    <t>Hyundai Tucson 2.0 e-VGT 2WD AT GLS</t>
  </si>
  <si>
    <t>Toyota Innova Crysta 2.4 ZX MT</t>
  </si>
  <si>
    <t>Maruti Omni MPI CARGO BSIII W/ IMMOBILISER</t>
  </si>
  <si>
    <t>Maruti Swift VXI BSIV</t>
  </si>
  <si>
    <t>Hyundai Grand i10 Magna</t>
  </si>
  <si>
    <t>Hyundai Verna CRDi 1.6 SX</t>
  </si>
  <si>
    <t>Hyundai i20 1.2 Sportz</t>
  </si>
  <si>
    <t>Mercedes-Benz GLE 350d</t>
  </si>
  <si>
    <t>Mercedes-Benz New C-Class C 220 CDI CLASSIC</t>
  </si>
  <si>
    <t>Maruti Ritz ZDi</t>
  </si>
  <si>
    <t>Hyundai Creta 1.6 CRDi SX</t>
  </si>
  <si>
    <t>Maruti A-Star Vxi</t>
  </si>
  <si>
    <t>Renault Duster 110PS Diesel RXZ Option</t>
  </si>
  <si>
    <t>Fiat Grande Punto 1.3 Emotion Pack (Diesel)</t>
  </si>
  <si>
    <t>Fiat</t>
  </si>
  <si>
    <t>BMW X3 xDrive30d M Sport</t>
  </si>
  <si>
    <t>Hyundai i10 Sportz</t>
  </si>
  <si>
    <t>Toyota Innova 2.5 G4 Diesel 7-seater</t>
  </si>
  <si>
    <t>Maruti Zen VXI BSII</t>
  </si>
  <si>
    <t>Mahindra Scorpio VLX 2.2 mHawk Airbag BSIV</t>
  </si>
  <si>
    <t>Tata Zest Quadrajet 1.3 75PS XE</t>
  </si>
  <si>
    <t>Ford EcoSport 1.0 Ecoboost Titanium Plus</t>
  </si>
  <si>
    <t>Maruti Swift Dzire ZDI</t>
  </si>
  <si>
    <t>Maruti Alto 800 LXI</t>
  </si>
  <si>
    <t>Honda City 1.5 S MT</t>
  </si>
  <si>
    <t>Audi Q7 3.0 TDI Quattro Technology</t>
  </si>
  <si>
    <t>Skoda Laura 1.9 TDI AT Ambiente</t>
  </si>
  <si>
    <t>Hyundai Verna 1.6 SX VTVT (O)</t>
  </si>
  <si>
    <t>Honda City 1.5 V AT</t>
  </si>
  <si>
    <t>Hyundai i20 Magna Optional 1.4 CRDi</t>
  </si>
  <si>
    <t>Hyundai i20 Sportz AT 1.4</t>
  </si>
  <si>
    <t>Volkswagen Vento Diesel Highline</t>
  </si>
  <si>
    <t>Honda City i VTEC VX</t>
  </si>
  <si>
    <t>BMW 5 Series 2003-2012 520d</t>
  </si>
  <si>
    <t>Maruti Wagon R LXI Minor</t>
  </si>
  <si>
    <t>Honda Jazz VX</t>
  </si>
  <si>
    <t>Volkswagen Jetta 2007-2011 2.0 TDI Comfortline</t>
  </si>
  <si>
    <t>Hyundai i10 Magna 1.2 iTech SE</t>
  </si>
  <si>
    <t>Audi A6 2011-2015 2.0 TDI Technology</t>
  </si>
  <si>
    <t>Volkswagen Polo Petrol Trendline 1.2L</t>
  </si>
  <si>
    <t>Maruti Alto K10 LXI</t>
  </si>
  <si>
    <t>Honda City i-VTEC CVT ZX</t>
  </si>
  <si>
    <t>Tata Indigo LX</t>
  </si>
  <si>
    <t>Mercedes-Benz GLA Class 200 CDI SPORT</t>
  </si>
  <si>
    <t>Maruti Celerio VXI AT</t>
  </si>
  <si>
    <t>Mercedes-Benz GLE 250d</t>
  </si>
  <si>
    <t>Land Rover Range Rover HSE Dynamic</t>
  </si>
  <si>
    <t>Volkswagen Vento Diesel Trendline</t>
  </si>
  <si>
    <t>Maruti Omni 8 Seater BSIV</t>
  </si>
  <si>
    <t>Honda Brio 1.2 VX MT</t>
  </si>
  <si>
    <t>Tata Sumo Delux</t>
  </si>
  <si>
    <t>Tata Indica Vista Aura 1.3 Quadrajet</t>
  </si>
  <si>
    <t>Tata Indigo LS Dicor</t>
  </si>
  <si>
    <t>Maruti Ertiga Paseo VXI</t>
  </si>
  <si>
    <t>Honda Accord 2.4 A/T</t>
  </si>
  <si>
    <t>Maruti Swift Dzire VDi</t>
  </si>
  <si>
    <t>Ford Fiesta EXi 1.4 TDCi Ltd</t>
  </si>
  <si>
    <t>Honda City ZX GXi</t>
  </si>
  <si>
    <t>BMW 6 Series 640d Gran Coupe</t>
  </si>
  <si>
    <t>Audi Q7 45 TDI Quattro Technology</t>
  </si>
  <si>
    <t>Maruti Zen Estilo LXI Green (CNG)</t>
  </si>
  <si>
    <t>Hyundai i20 1.4 CRDi Asta</t>
  </si>
  <si>
    <t>Hyundai i10 Sportz AT</t>
  </si>
  <si>
    <t>Volkswagen Polo Petrol Comfortline 1.2L</t>
  </si>
  <si>
    <t>Toyota Corolla H4</t>
  </si>
  <si>
    <t>Tata Manza ELAN Quadrajet BS IV</t>
  </si>
  <si>
    <t>Skoda Octavia Ambition Plus 2.0 TDI AT</t>
  </si>
  <si>
    <t>Maruti Vitara Brezza LDi</t>
  </si>
  <si>
    <t>Honda City 1.5 V MT</t>
  </si>
  <si>
    <t>Tata Indica Vista Aqua 1.3 Quadrajet</t>
  </si>
  <si>
    <t>Hyundai EON D Lite Plus</t>
  </si>
  <si>
    <t>Tata Manza Club Class Quadrajet90 LS</t>
  </si>
  <si>
    <t>Skoda Octavia RS</t>
  </si>
  <si>
    <t>Chevrolet Spark 1.0 LS</t>
  </si>
  <si>
    <t>Jaguar XF 2.0 Diesel Portfolio</t>
  </si>
  <si>
    <t>Honda CR-V RVi MT</t>
  </si>
  <si>
    <t>Skoda Superb L&amp;K 1.8 TSI AT</t>
  </si>
  <si>
    <t>Maruti Swift Dzire VXi AT</t>
  </si>
  <si>
    <t>Maruti Swift Dzire Tour LDI</t>
  </si>
  <si>
    <t>Ford Fiesta Classic 1.4 Duratorq CLXI</t>
  </si>
  <si>
    <t>Maruti Zen LX</t>
  </si>
  <si>
    <t>Mini Clubman Cooper S</t>
  </si>
  <si>
    <t>Toyota Etios GD</t>
  </si>
  <si>
    <t>Maruti Alto 800 2016-2019 LXI</t>
  </si>
  <si>
    <t>Maruti Alto VXi</t>
  </si>
  <si>
    <t>BMW X5 3.0d</t>
  </si>
  <si>
    <t>Nissan Teana XV</t>
  </si>
  <si>
    <t>Hyundai Grand i10 AT Asta</t>
  </si>
  <si>
    <t>Audi Q7 3.0 TDI Quattro Premium Plus</t>
  </si>
  <si>
    <t>Mercedes-Benz GLA Class 200 CDI</t>
  </si>
  <si>
    <t>Maruti 800 AC</t>
  </si>
  <si>
    <t>Toyota Corolla Altis D-4D GL</t>
  </si>
  <si>
    <t>Mercedes-Benz New C-Class 220</t>
  </si>
  <si>
    <t>Honda BRV i-VTEC V CVT</t>
  </si>
  <si>
    <t>Hyundai Xcent 1.1 CRDi Base</t>
  </si>
  <si>
    <t>Mercedes-Benz E-Class 2009-2013 E250 CDI Avantgarde</t>
  </si>
  <si>
    <t>Mercedes-Benz E-Class 2015-2017 E250 Edition E</t>
  </si>
  <si>
    <t>Honda City i VTEC VX Option</t>
  </si>
  <si>
    <t>Hyundai Verna Transform VTVT</t>
  </si>
  <si>
    <t>Jaguar XE Portfolio</t>
  </si>
  <si>
    <t>Honda Amaze S i-Vtech</t>
  </si>
  <si>
    <t>Mini Cooper Convertible 1.6</t>
  </si>
  <si>
    <t>Mercedes-Benz S Class 2005 2013 S 350 CDI</t>
  </si>
  <si>
    <t>Maruti Ritz LDi</t>
  </si>
  <si>
    <t>BMW 3 Series 320d Sedan</t>
  </si>
  <si>
    <t>Tata Xenon XT EX 4X2</t>
  </si>
  <si>
    <t>Audi A3 35 TDI Attraction</t>
  </si>
  <si>
    <t>Mercedes-Benz GL-Class 2007 2012 350 CDI Luxury</t>
  </si>
  <si>
    <t>Mitsubishi Pajero Sport 4X2 AT DualTone BlackTop</t>
  </si>
  <si>
    <t>Maruti Alto LX</t>
  </si>
  <si>
    <t>Land Rover Range Rover 2.2L Prestige</t>
  </si>
  <si>
    <t>Hyundai Verna 1.6 SX VTVT</t>
  </si>
  <si>
    <t>BMW 5 Series 525d Sedan</t>
  </si>
  <si>
    <t>Jaguar XF Diesel</t>
  </si>
  <si>
    <t>Audi Q3 35 TDI Quattro Premium</t>
  </si>
  <si>
    <t>Mercedes-Benz New C-Class 220 CDI AT</t>
  </si>
  <si>
    <t>Mahindra Scorpio S10 4WD</t>
  </si>
  <si>
    <t>Honda BR-V i-VTEC S MT</t>
  </si>
  <si>
    <t>Volvo S80 2006-2013 D5</t>
  </si>
  <si>
    <t>Hyundai Accent GLE</t>
  </si>
  <si>
    <t>Hyundai i20 Active SX Petrol</t>
  </si>
  <si>
    <t>Mercedes-Benz GLC 43 AMG Coupe</t>
  </si>
  <si>
    <t>Hyundai Grand i10 SportZ Edition</t>
  </si>
  <si>
    <t>Honda City 1.5 EXI S</t>
  </si>
  <si>
    <t>Audi A6 35 TFSI Matrix</t>
  </si>
  <si>
    <t>Volkswagen Jetta 2007-2011 1.9 L TDI</t>
  </si>
  <si>
    <t>Hyundai Creta 1.6 SX Plus Dual Tone Petrol</t>
  </si>
  <si>
    <t>Toyota Etios VD</t>
  </si>
  <si>
    <t>Maruti Baleno Alpha Automatic</t>
  </si>
  <si>
    <t>Skoda Laura Ambiente 2.0 TDI CR AT</t>
  </si>
  <si>
    <t>Hyundai EON Era Plus</t>
  </si>
  <si>
    <t>Renault Captur 1.5 Diesel RXL</t>
  </si>
  <si>
    <t>BMW 5 Series 2003-2012 GT 530d LE</t>
  </si>
  <si>
    <t>Volvo V40 D3</t>
  </si>
  <si>
    <t>Maruti Wagon R LXI BSII</t>
  </si>
  <si>
    <t>Maruti Eeco 5 STR With AC Plus HTR CNG</t>
  </si>
  <si>
    <t>Chevrolet Enjoy 1.4 LS 8</t>
  </si>
  <si>
    <t>Mahindra Bolero ZLX</t>
  </si>
  <si>
    <t>Hyundai Santro GLS I - Euro I</t>
  </si>
  <si>
    <t>Hyundai EON D Lite</t>
  </si>
  <si>
    <t>Hyundai Creta 1.6 SX Plus Petrol Automatic</t>
  </si>
  <si>
    <t>Volkswagen Vento 1.6 Comfortline</t>
  </si>
  <si>
    <t>Honda Civic 2006-2010 1.8 S AT</t>
  </si>
  <si>
    <t>Hyundai i20 1.2 Asta Option</t>
  </si>
  <si>
    <t>Audi Q5 30 TDI quattro Premium Plus</t>
  </si>
  <si>
    <t>Maruti Ritz VXi</t>
  </si>
  <si>
    <t>Mitsubishi Cedia Sports</t>
  </si>
  <si>
    <t>Maruti Celerio LDi</t>
  </si>
  <si>
    <t>Maruti S-Cross Delta DDiS 200 SH</t>
  </si>
  <si>
    <t>Audi Q3 35 TDI Quattro Premium Plus</t>
  </si>
  <si>
    <t>Audi Q7 4.2 TDI Quattro Technology</t>
  </si>
  <si>
    <t>Hyundai i20 2015-2017 Asta 1.2</t>
  </si>
  <si>
    <t>Renault Duster 110PS Diesel RxL</t>
  </si>
  <si>
    <t>Hyundai Xcent 1.1 CRDi S Celebration Edition</t>
  </si>
  <si>
    <t>Ford Ecosport 1.5 DV5 MT Titanium</t>
  </si>
  <si>
    <t>Hyundai Grand i10 CRDi Magna</t>
  </si>
  <si>
    <t>Tata Manza Aqua Quadrajet BS IV</t>
  </si>
  <si>
    <t>Hyundai Santro Xing GLS</t>
  </si>
  <si>
    <t>Maruti Ciaz 1.3 S</t>
  </si>
  <si>
    <t>Toyota Fortuner 4x4 MT TRD Sportivo</t>
  </si>
  <si>
    <t>Ford Fiesta 1.6 SXI ABS Duratec</t>
  </si>
  <si>
    <t>Mercedes-Benz E-Class E 220 d</t>
  </si>
  <si>
    <t>Mercedes-Benz New C-Class 220 CDI MT</t>
  </si>
  <si>
    <t>Skoda Yeti Ambition 4X2</t>
  </si>
  <si>
    <t>Ford Figo 2015-2019 1.2P Titanium MT</t>
  </si>
  <si>
    <t>Skoda Octavia Ambition 1.4 TSI MT</t>
  </si>
  <si>
    <t>Renault Duster 85PS Diesel RxL Option</t>
  </si>
  <si>
    <t>Land Rover Range Rover Evoque 2.0 TD4 Pure</t>
  </si>
  <si>
    <t>Ford Endeavour Hurricane Limited Edition</t>
  </si>
  <si>
    <t>Toyota Fortuner 4x4 MT</t>
  </si>
  <si>
    <t>Nissan Micra Diesel XV Premium</t>
  </si>
  <si>
    <t>BMW 5 Series 2003-2012 523i</t>
  </si>
  <si>
    <t>Mercedes-Benz GLS 350d 4MATIC</t>
  </si>
  <si>
    <t>Honda CR-V 2.4L 4WD AT</t>
  </si>
  <si>
    <t>Hyundai Creta 1.6 CRDi AT SX Plus</t>
  </si>
  <si>
    <t>Mercedes-Benz A Class A200 CDI Sport</t>
  </si>
  <si>
    <t>Maruti Ertiga VXI</t>
  </si>
  <si>
    <t>Skoda Octavia Classic 1.9 TDI MT</t>
  </si>
  <si>
    <t>Honda Amaze VX i-Vtech</t>
  </si>
  <si>
    <t>Maruti Zen LXi BSII</t>
  </si>
  <si>
    <t>Maruti SX4 ZXI MT BSIV</t>
  </si>
  <si>
    <t>Toyota Camry A/T</t>
  </si>
  <si>
    <t>Chevrolet Beat LS</t>
  </si>
  <si>
    <t>Toyota Fortuner 4x4 AT</t>
  </si>
  <si>
    <t>Maruti Swift Vdi BSIII</t>
  </si>
  <si>
    <t>Honda Mobilio S i VTEC</t>
  </si>
  <si>
    <t>Mahindra XUV500 AT W8 FWD</t>
  </si>
  <si>
    <t>Skoda Fabia 1.6 MPI Elegance</t>
  </si>
  <si>
    <t>Mahindra Scorpio 1.99 S8</t>
  </si>
  <si>
    <t>Skoda Rapid 1.6 TDI Ambition</t>
  </si>
  <si>
    <t>Renault Duster 110PS Diesel RxZ</t>
  </si>
  <si>
    <t>Toyota Etios G</t>
  </si>
  <si>
    <t>Hyundai Creta 1.6 SX</t>
  </si>
  <si>
    <t>Maruti Celerio VXI</t>
  </si>
  <si>
    <t>Audi A6 2011-2015 35 TDI Technology</t>
  </si>
  <si>
    <t>Mercedes-Benz E-Class 280 CDI</t>
  </si>
  <si>
    <t>Maruti Swift VXI</t>
  </si>
  <si>
    <t>Fiat Linea T Jet</t>
  </si>
  <si>
    <t>Maruti Ertiga ZXI</t>
  </si>
  <si>
    <t>BMW 3 Series 320i Sedan</t>
  </si>
  <si>
    <t>Hyundai Santa Fe 4X4</t>
  </si>
  <si>
    <t>Tata Indigo LS</t>
  </si>
  <si>
    <t>Mercedes-Benz E-Class 2009-2013 E 250 Elegance</t>
  </si>
  <si>
    <t>Maruti Swift Dzire LDi</t>
  </si>
  <si>
    <t>Honda City i VTEC CVT VX</t>
  </si>
  <si>
    <t>Honda Amaze VX O i VTEC</t>
  </si>
  <si>
    <t>Chevrolet Enjoy TCDi LTZ 7 Seater</t>
  </si>
  <si>
    <t>Mercedes-Benz New C-Class Progressive C 200</t>
  </si>
  <si>
    <t>Maruti SX4 ZXI AT Leather</t>
  </si>
  <si>
    <t>BMW X1 sDrive 20d xLine</t>
  </si>
  <si>
    <t>Maruti Ciaz RS ZDi Plus SHVS</t>
  </si>
  <si>
    <t>Maruti Swift Dzire VXi</t>
  </si>
  <si>
    <t>Mahindra XUV500 W6 2WD</t>
  </si>
  <si>
    <t>Honda Civic 2006-2010 1.8 S MT</t>
  </si>
  <si>
    <t>Toyota Etios Liva GD</t>
  </si>
  <si>
    <t>Audi TT 2.0 TFSI</t>
  </si>
  <si>
    <t>Skoda Rapid 1.5 TDI Style</t>
  </si>
  <si>
    <t>Volkswagen Polo 1.5 TDI Highline</t>
  </si>
  <si>
    <t>Skoda Laura 1.9 TDI AT Elegance</t>
  </si>
  <si>
    <t>Mahindra Renault Logan 1.5 DLE Diesel</t>
  </si>
  <si>
    <t>Honda Jazz 1.5 S i DTEC</t>
  </si>
  <si>
    <t>Jaguar XF 2.2 Litre Luxury</t>
  </si>
  <si>
    <t>Maruti Swift Dzire VDI</t>
  </si>
  <si>
    <t>Jeep Compass 2.0 Limited</t>
  </si>
  <si>
    <t>Jeep</t>
  </si>
  <si>
    <t>Toyota Corolla Altis 1.8 Sport</t>
  </si>
  <si>
    <t>Maruti Swift ZXI</t>
  </si>
  <si>
    <t>Ford Ikon 1.3 LXi NXt</t>
  </si>
  <si>
    <t>Mahindra Bolero VLX CRDe</t>
  </si>
  <si>
    <t>Honda City i DTEC VX Option</t>
  </si>
  <si>
    <t>Chevrolet Sail Hatchback 1.2 LS</t>
  </si>
  <si>
    <t>Hyundai i20 1.2 Spotz</t>
  </si>
  <si>
    <t>BMW X1 sDrive 20d Sportline</t>
  </si>
  <si>
    <t>BMW X1 sDrive 20d Exclusive</t>
  </si>
  <si>
    <t>Toyota Fortuner 4x2 AT</t>
  </si>
  <si>
    <t>Mercedes-Benz S Class 2005 2013 S 350 L</t>
  </si>
  <si>
    <t>Mahindra Quanto C2</t>
  </si>
  <si>
    <t>BMW X5 2014-2019 xDrive 30d Design Pure Experience 7 Seater</t>
  </si>
  <si>
    <t>Maruti Swift LDI Optional</t>
  </si>
  <si>
    <t>Mitsubishi Pajero 2.8 SFX BSIV Dual Tone</t>
  </si>
  <si>
    <t>Jaguar XF 2.2 Litre Executive</t>
  </si>
  <si>
    <t>Skoda Octavia Ambition 2.0 TDI AT</t>
  </si>
  <si>
    <t>Toyota Corolla Altis VL AT</t>
  </si>
  <si>
    <t>Maruti Omni 8 Seater BSII</t>
  </si>
  <si>
    <t>Mercedes-Benz GLC 220d 4MATIC Style</t>
  </si>
  <si>
    <t>Volkswagen Vento 1.5 TDI Highline AT</t>
  </si>
  <si>
    <t>Mahindra XUV500 W10 2WD</t>
  </si>
  <si>
    <t>Nissan Terrano XL 85 PS</t>
  </si>
  <si>
    <t>Hyundai Verna 1.6 SX CRDi (O)</t>
  </si>
  <si>
    <t>BMW 5 Series 2013-2017 530d M Sport</t>
  </si>
  <si>
    <t>Mahindra Scorpio S4 Plus</t>
  </si>
  <si>
    <t>Hyundai Verna 1.6 CRDi SX</t>
  </si>
  <si>
    <t>Chevrolet Aveo U-VA 1.2 LT</t>
  </si>
  <si>
    <t>Mahindra Bolero ZLX BSIII</t>
  </si>
  <si>
    <t>Hyundai Xcent 1.2 Kappa S</t>
  </si>
  <si>
    <t>Maruti Vitara Brezza ZDi</t>
  </si>
  <si>
    <t>BMW 3 Series 320d Prestige</t>
  </si>
  <si>
    <t>Hyundai EON Sportz</t>
  </si>
  <si>
    <t>Honda Accord 2.4 MT</t>
  </si>
  <si>
    <t>Mahindra Xylo E8</t>
  </si>
  <si>
    <t>Honda City V MT</t>
  </si>
  <si>
    <t>Mahindra Bolero DI BSII</t>
  </si>
  <si>
    <t>Maruti Esteem Vxi - BSIII</t>
  </si>
  <si>
    <t>Hyundai Santro LS zipPlus</t>
  </si>
  <si>
    <t>Mini Cooper 5 DOOR D</t>
  </si>
  <si>
    <t>Hyundai i20 Sportz Option</t>
  </si>
  <si>
    <t>Tata Safari Storme VX Varicor 400</t>
  </si>
  <si>
    <t>Honda BR-V i-DTEC VX MT</t>
  </si>
  <si>
    <t>Volkswagen Jetta 2013-2015 2.0L TDI Highline</t>
  </si>
  <si>
    <t>Hyundai Xcent 1.2 Kappa S Option</t>
  </si>
  <si>
    <t>Maruti Ignis 1.2 Alpha</t>
  </si>
  <si>
    <t>BMW 5 Series 2013-2017 520d Luxury Line</t>
  </si>
  <si>
    <t>Ford Ikon 1.3 CLXi</t>
  </si>
  <si>
    <t>Hyundai Verna 1.6 CRDI</t>
  </si>
  <si>
    <t>BMW 3 Series 320d Highline</t>
  </si>
  <si>
    <t>Mercedes-Benz E-Class 2009-2013 E200 CGI Blue Efficiency</t>
  </si>
  <si>
    <t>Chevrolet Beat Option Pack</t>
  </si>
  <si>
    <t>Hyundai Santro Xing XP</t>
  </si>
  <si>
    <t>Tata Indica DLS</t>
  </si>
  <si>
    <t>Maruti Ciaz ZDi Plus SHVS</t>
  </si>
  <si>
    <t>Mercedes-Benz New C-Class C 250 CDI Avantgarde</t>
  </si>
  <si>
    <t>Toyota Fortuner 4x2 4 Speed AT</t>
  </si>
  <si>
    <t>Jaguar XJ 2.0L Portfolio</t>
  </si>
  <si>
    <t>Hyundai i20 1.4 Magna ABS</t>
  </si>
  <si>
    <t>Toyota Corolla Executive (HE)</t>
  </si>
  <si>
    <t>Toyota Innova 2.5 ZX Diesel 7 Seater BSIII</t>
  </si>
  <si>
    <t>Hyundai Grand i10 CRDi Sportz</t>
  </si>
  <si>
    <t>Volkswagen Vento IPL II Petrol Highline AT</t>
  </si>
  <si>
    <t>Toyota Innova 2.5 VX (Diesel) 7 Seater BS IV</t>
  </si>
  <si>
    <t>Hyundai Verna CRDi SX</t>
  </si>
  <si>
    <t>Honda City i VTEC S</t>
  </si>
  <si>
    <t>Maruti Ciaz ZXi</t>
  </si>
  <si>
    <t>Nissan Sunny XV CVT</t>
  </si>
  <si>
    <t>Mercedes-Benz New C-Class C 220 CDI Elegance AT</t>
  </si>
  <si>
    <t>Hyundai i10 Magna Optional 1.1L</t>
  </si>
  <si>
    <t>Maruti Ciaz VDI SHVS</t>
  </si>
  <si>
    <t>Ford Ikon 1.3 Flair</t>
  </si>
  <si>
    <t>Volkswagen Polo 1.2 MPI Highline</t>
  </si>
  <si>
    <t>Honda Jazz 1.2 V i VTEC</t>
  </si>
  <si>
    <t>Honda Amaze EX i-Dtech</t>
  </si>
  <si>
    <t>Skoda Superb 1.8 TSI MT</t>
  </si>
  <si>
    <t>Maruti Vitara Brezza LDi Option</t>
  </si>
  <si>
    <t>Hyundai i20 Asta</t>
  </si>
  <si>
    <t>Maruti Alto K10 VXI AGS</t>
  </si>
  <si>
    <t>Mercedes-Benz SLK-Class SLK 350</t>
  </si>
  <si>
    <t>Ford EcoSport 1.5 TDCi Titanium</t>
  </si>
  <si>
    <t>Volkswagen Passat Highline DSG</t>
  </si>
  <si>
    <t>Chevrolet Aveo 1.4</t>
  </si>
  <si>
    <t>Maruti Ritz LXi</t>
  </si>
  <si>
    <t>Land Rover Freelander 2 SE</t>
  </si>
  <si>
    <t>Hyundai Grand i10 Asta</t>
  </si>
  <si>
    <t>Ford Endeavour 3.2 Trend AT 4X4</t>
  </si>
  <si>
    <t>Audi Q5 2008-2012 2.0 TDI</t>
  </si>
  <si>
    <t>Hyundai Verna 1.6 VTVT</t>
  </si>
  <si>
    <t>Mercedes-Benz E-Class 2015-2017 E250 CDI Avantgarde</t>
  </si>
  <si>
    <t>Mercedes-Benz M-Class ML 350 4Matic</t>
  </si>
  <si>
    <t>Maruti Swift Dzire ZXi</t>
  </si>
  <si>
    <t>Honda City 1.3 EXI S</t>
  </si>
  <si>
    <t>BMW X5 xDrive 30d Design Pure Experience 5 Seater</t>
  </si>
  <si>
    <t>Hyundai Xcent 1.2 Kappa SX Option</t>
  </si>
  <si>
    <t>Maruti Dzire AMT ZXI Plus</t>
  </si>
  <si>
    <t>BMW 3 Series 320d Corporate Edition</t>
  </si>
  <si>
    <t>Mini Cooper S</t>
  </si>
  <si>
    <t>Nissan Terrano XV Premium 110 PS</t>
  </si>
  <si>
    <t>BMW 3 Series 320d Luxury Plus</t>
  </si>
  <si>
    <t>Maruti Swift Dzire VXI</t>
  </si>
  <si>
    <t>Skoda Yeti Elegance 4X2</t>
  </si>
  <si>
    <t>Ford EcoSport 1.5 Ti VCT AT Titanium</t>
  </si>
  <si>
    <t>Maruti S Cross DDiS 200 Sigma Option</t>
  </si>
  <si>
    <t>Hyundai Grand i10 1.2 CRDi Magna</t>
  </si>
  <si>
    <t>Maruti Baleno Zeta 1.3</t>
  </si>
  <si>
    <t>Tata Safari Storme 2012-2015 LX</t>
  </si>
  <si>
    <t>Hyundai Accent GLS</t>
  </si>
  <si>
    <t>Maruti Swift LDI SP Limited Edition</t>
  </si>
  <si>
    <t>Maruti Celerio VXI AMT</t>
  </si>
  <si>
    <t>Volkswagen Vento Petrol Highline</t>
  </si>
  <si>
    <t>Volkswagen Jetta 2007-2011 1.9 Highline TDI</t>
  </si>
  <si>
    <t>Tata Indica V2 DLS</t>
  </si>
  <si>
    <t>Honda City i-VTEC CVT VX</t>
  </si>
  <si>
    <t>Chevrolet Cruze LTZ</t>
  </si>
  <si>
    <t>Tata Nano Lx BSIV</t>
  </si>
  <si>
    <t>Ford Figo Titanium Diesel</t>
  </si>
  <si>
    <t>Fiat Linea Emotion</t>
  </si>
  <si>
    <t>Ford Figo Aspire 1.2 Ti-VCT Trend</t>
  </si>
  <si>
    <t>Maruti Baleno LXI</t>
  </si>
  <si>
    <t>Mahindra Scorpio 2.6 DX</t>
  </si>
  <si>
    <t>Chevrolet Cruze LTZ AT</t>
  </si>
  <si>
    <t>Toyota Innova 2.5 V Diesel 8-seater</t>
  </si>
  <si>
    <t>Toyota Innova 2.5 GX (Diesel) 8 Seater BS IV</t>
  </si>
  <si>
    <t>Ford Fiesta 1.4 Duratorq ZXI</t>
  </si>
  <si>
    <t>Mercedes-Benz A Class A180 CDI</t>
  </si>
  <si>
    <t>Mercedes-Benz E-Class 2009-2013 E 220 CDI Avantgarde</t>
  </si>
  <si>
    <t>Ford EcoSport 1.5 Ti VCT MT Titanium BE</t>
  </si>
  <si>
    <t>Renault Koleos 2.0 Diesel</t>
  </si>
  <si>
    <t>Maruti Omni E 8 Str STD</t>
  </si>
  <si>
    <t>Ford Endeavour XLT TDCi 4X2</t>
  </si>
  <si>
    <t>Hyundai i20 Magna 1.2</t>
  </si>
  <si>
    <t>Mahindra XUV500 W9 AT</t>
  </si>
  <si>
    <t>Maruti SX4 S Cross DDiS 200 Zeta</t>
  </si>
  <si>
    <t>Ford Endeavour 3.2 Titanium AT 4X4</t>
  </si>
  <si>
    <t>Honda City 1.5 V MT Sunroof</t>
  </si>
  <si>
    <t>Honda Amaze VX Diesel</t>
  </si>
  <si>
    <t>Honda Mobilio S i DTEC</t>
  </si>
  <si>
    <t>Toyota Qualis FS B2</t>
  </si>
  <si>
    <t>BMW 5 Series 2003-2012 530d Highline</t>
  </si>
  <si>
    <t>BMW 3 Series 320d M Sport</t>
  </si>
  <si>
    <t>Chevrolet Aveo 1.4 LT ABS BSIV</t>
  </si>
  <si>
    <t>Mercedes-Benz E-Class 2009-2013 E250 CDI Elegance</t>
  </si>
  <si>
    <t>Volkswagen Ameo 1.5 TDI Highline</t>
  </si>
  <si>
    <t>Toyota Etios Liva G</t>
  </si>
  <si>
    <t>Hyundai i20 1.4 Asta</t>
  </si>
  <si>
    <t>Maruti Wagon R LXI Optional</t>
  </si>
  <si>
    <t>Hyundai i20 1.4 Asta Option</t>
  </si>
  <si>
    <t>Volkswagen Polo GT TSI</t>
  </si>
  <si>
    <t>Mahindra Xylo H4</t>
  </si>
  <si>
    <t>Maruti Alto Green LXi (CNG)</t>
  </si>
  <si>
    <t>Skoda Octavia Elegance 2.0 TDI AT</t>
  </si>
  <si>
    <t>Audi A6 3.0 TDI quattro</t>
  </si>
  <si>
    <t>Hyundai Verna 1.6 CRDi EX AT</t>
  </si>
  <si>
    <t>Hyundai Santro Xing GL Plus</t>
  </si>
  <si>
    <t>Audi A4 2.0 TDI</t>
  </si>
  <si>
    <t>Skoda Laura 1.9 TDI MT Ambiente</t>
  </si>
  <si>
    <t>Honda CR-V 2.0L 2WD AT</t>
  </si>
  <si>
    <t>Honda Mobilio RS i DTEC</t>
  </si>
  <si>
    <t>Toyota Innova 2.5 G (Diesel) 7 Seater BS IV</t>
  </si>
  <si>
    <t>Mahindra Bolero VLX BS IV</t>
  </si>
  <si>
    <t>Volkswagen Vento 1.5 TDI Comfortline</t>
  </si>
  <si>
    <t>Maruti Zen LXi - BS III</t>
  </si>
  <si>
    <t>Mercedes-Benz E-Class Facelift</t>
  </si>
  <si>
    <t>Hyundai Xcent 1.2 CRDi S</t>
  </si>
  <si>
    <t>Honda City i DTEC VX</t>
  </si>
  <si>
    <t>Renault KWID 1.0 RXT Optional</t>
  </si>
  <si>
    <t>Maruti Swift DDiS ZDI Plus</t>
  </si>
  <si>
    <t>Maruti Celerio VXI Optional AMT</t>
  </si>
  <si>
    <t>Maruti Dzire VXI</t>
  </si>
  <si>
    <t>Maruti Grand Vitara AT</t>
  </si>
  <si>
    <t>Audi TT 40 TFSI</t>
  </si>
  <si>
    <t>Mercedes-Benz New C-Class C 200 CGI</t>
  </si>
  <si>
    <t>Nissan Sunny 2011-2014 Diesel XV</t>
  </si>
  <si>
    <t>Maruti Swift ZDI</t>
  </si>
  <si>
    <t>Hyundai Accent Executive CNG</t>
  </si>
  <si>
    <t>Mahindra Scorpio LX 2.6 Turbo</t>
  </si>
  <si>
    <t>Datsun redi-GO T Option</t>
  </si>
  <si>
    <t>Toyota Camry Hybrid</t>
  </si>
  <si>
    <t>Honda City i DTec V</t>
  </si>
  <si>
    <t>Volkswagen Jetta 2012-2014 2.0L TDI Trendline</t>
  </si>
  <si>
    <t>Audi A6 2011-2015 2.0 TDI</t>
  </si>
  <si>
    <t>Maruti Swift Dzire Vdi BSIV</t>
  </si>
  <si>
    <t>Maruti Eeco 7 Seater Standard</t>
  </si>
  <si>
    <t>Audi Q5 30 TDI quattro Premium</t>
  </si>
  <si>
    <t>Audi Q3 2.0 TDI</t>
  </si>
  <si>
    <t>Smart Fortwo CDI AT</t>
  </si>
  <si>
    <t>Smart</t>
  </si>
  <si>
    <t>Tata Sumo DX</t>
  </si>
  <si>
    <t>Tata Indigo eCS eLX BS IV</t>
  </si>
  <si>
    <t>Volkswagen Vento TSI</t>
  </si>
  <si>
    <t>Mitsubishi Outlander 2.4</t>
  </si>
  <si>
    <t>Porsche Cayman 2009-2012 S</t>
  </si>
  <si>
    <t>Skoda Fabia 1.2 MPI Ambiente Petrol</t>
  </si>
  <si>
    <t>Maruti Zen Estilo 1.1 LXI BSIII</t>
  </si>
  <si>
    <t>Maruti Ciaz 1.4 Delta</t>
  </si>
  <si>
    <t>Mercedes-Benz New C-Class C 200 Avantgarde Edition C</t>
  </si>
  <si>
    <t>Maruti Wagon R LXI LPG BSIV</t>
  </si>
  <si>
    <t>Volkswagen Polo Petrol Highline 1.2L</t>
  </si>
  <si>
    <t>Hyundai Creta 1.6 SX Plus Diesel</t>
  </si>
  <si>
    <t>Jeep Compass 2.0 Limited 4X4</t>
  </si>
  <si>
    <t>Land Rover Range Rover Evoque 2.0 TD4 HSE Dynamic</t>
  </si>
  <si>
    <t>Maruti Baleno Alpha Diesel</t>
  </si>
  <si>
    <t>Maruti Ciaz ZDi SHVS</t>
  </si>
  <si>
    <t>Maruti SX4 Vxi BSIII</t>
  </si>
  <si>
    <t>Hyundai Elantra CRDi SX</t>
  </si>
  <si>
    <t>Volkswagen Ameo 1.2 MPI Comfortline</t>
  </si>
  <si>
    <t>Mahindra KUV 100 mFALCON D75 K6</t>
  </si>
  <si>
    <t>Maruti Baleno Delta 1.2</t>
  </si>
  <si>
    <t>Honda Jazz VX Diesel</t>
  </si>
  <si>
    <t>Hyundai i20 1.2 Asta</t>
  </si>
  <si>
    <t>Hyundai i20 Sportz Diesel</t>
  </si>
  <si>
    <t>Hyundai Xcent 1.2 Kappa Base</t>
  </si>
  <si>
    <t>Maruti Alto 800 VXI</t>
  </si>
  <si>
    <t>Mercedes-Benz CLA 200 CDI Sport</t>
  </si>
  <si>
    <t>Skoda Rapid 1.5 TDI AT Ambition</t>
  </si>
  <si>
    <t>Hyundai Accent GLS 1.6</t>
  </si>
  <si>
    <t>Ford Endeavour 2.2 Trend AT 4X2</t>
  </si>
  <si>
    <t>Chevrolet Beat Diesel PS</t>
  </si>
  <si>
    <t>Honda Civic 2010-2013 1.8 V MT</t>
  </si>
  <si>
    <t>Skoda Rapid 1.6 MPI Ambition Plus</t>
  </si>
  <si>
    <t>Maruti Baleno Vxi - BSIII</t>
  </si>
  <si>
    <t>Audi Q3 2012-2015 2.0 TDI Quattro Premium Plus</t>
  </si>
  <si>
    <t>Maruti Wagon R LXI DUO BSIII</t>
  </si>
  <si>
    <t>Volvo XC60 D5</t>
  </si>
  <si>
    <t>Honda Jazz 1.5 VX i DTEC</t>
  </si>
  <si>
    <t>Maruti Wagon R VXI Minor</t>
  </si>
  <si>
    <t>Mercedes-Benz A Class A180 Sport</t>
  </si>
  <si>
    <t>Hyundai Santro Xing GL</t>
  </si>
  <si>
    <t>Maruti Swift Dzire AMT ZDI</t>
  </si>
  <si>
    <t>Nissan Sunny 2011-2014 XV Special Edition</t>
  </si>
  <si>
    <t>Maruti A-Star Lxi</t>
  </si>
  <si>
    <t>Renault KWID RXT Optional</t>
  </si>
  <si>
    <t>Hyundai Verna 1.6 SX VTVT (O) AT</t>
  </si>
  <si>
    <t>BMW 3 Series 320d Sport Line</t>
  </si>
  <si>
    <t>Tata Indigo CS eVX</t>
  </si>
  <si>
    <t>Maruti Omni E MPI STD BS IV</t>
  </si>
  <si>
    <t>Ford Ecosport Signature Edition Diesel</t>
  </si>
  <si>
    <t>Toyota Innova Crysta 2.4 GX MT</t>
  </si>
  <si>
    <t>Mahindra Scorpio 2.6 LX</t>
  </si>
  <si>
    <t>Maruti Swift Dzire VDI Optional</t>
  </si>
  <si>
    <t>Tata Manza Aura Safire BS IV</t>
  </si>
  <si>
    <t>Hyundai i20 Asta (o) 1.4 CRDi (Diesel)</t>
  </si>
  <si>
    <t>Chevrolet Beat Diesel</t>
  </si>
  <si>
    <t>Tata New Safari DICOR 2.2 EX 4x2</t>
  </si>
  <si>
    <t>Mercedes-Benz GL-Class 350 CDI Blue Efficiency</t>
  </si>
  <si>
    <t>Toyota Fortuner 2.8 4WD MT</t>
  </si>
  <si>
    <t>BMW X1 sDrive 18i</t>
  </si>
  <si>
    <t>Renault Captur 1.5 Diesel Platine Mono</t>
  </si>
  <si>
    <t>Nissan Micra XE</t>
  </si>
  <si>
    <t>Land Rover Range Rover TDV8 (Diesel)</t>
  </si>
  <si>
    <t>Jeep Compass 1.4 Limited Option</t>
  </si>
  <si>
    <t>Honda CR-V 2.4 AT</t>
  </si>
  <si>
    <t>Audi A4 35 TDI Technology</t>
  </si>
  <si>
    <t>Hyundai Grand i10 Asta Option</t>
  </si>
  <si>
    <t>Toyota Innova 2.5 G (Diesel) 8 Seater</t>
  </si>
  <si>
    <t>Ford EcoSport 1.5 Petrol Titanium Plus AT</t>
  </si>
  <si>
    <t>Tata Indigo GLE</t>
  </si>
  <si>
    <t>Maruti Swift Dzire LDI</t>
  </si>
  <si>
    <t>Maruti S-Cross Zeta DDiS 200 SH</t>
  </si>
  <si>
    <t>Mahindra XUV500 W4 1.99 mHawk</t>
  </si>
  <si>
    <t>Hyundai i10 Era 1.1</t>
  </si>
  <si>
    <t>Tata New Safari DICOR 2.2 EX 4x4</t>
  </si>
  <si>
    <t>Skoda Laura Elegance MT</t>
  </si>
  <si>
    <t>Hyundai i20 Asta 1.4 CRDi (Diesel)</t>
  </si>
  <si>
    <t>Ford Figo 2015-2019 1.5D Trend MT</t>
  </si>
  <si>
    <t>Porsche Boxster S tiptronic</t>
  </si>
  <si>
    <t>Tata Zest Revotron 1.2 XT</t>
  </si>
  <si>
    <t>Hyundai i20 1.2 Sportz Option</t>
  </si>
  <si>
    <t>Skoda Fabia 1.4 TDI Active</t>
  </si>
  <si>
    <t>Toyota Corolla Altis D-4D J</t>
  </si>
  <si>
    <t>Nissan Terrano XL</t>
  </si>
  <si>
    <t>Hyundai i10 Asta AT</t>
  </si>
  <si>
    <t>Mahindra XUV300 W8 Diesel</t>
  </si>
  <si>
    <t>Tata Hexa XT</t>
  </si>
  <si>
    <t>BMW 5 Series 2013-2017 525d Luxury Line</t>
  </si>
  <si>
    <t>Honda Amaze EX i-Vtech</t>
  </si>
  <si>
    <t>Tata Tiago 1.2 Revotron XZ</t>
  </si>
  <si>
    <t>Maruti Swift LXI</t>
  </si>
  <si>
    <t>Hyundai EON Era</t>
  </si>
  <si>
    <t>Hyundai i20 Magna 1.4 CRDi</t>
  </si>
  <si>
    <t>Toyota Corolla Altis Diesel D4DG</t>
  </si>
  <si>
    <t>Maruti Swift VDi BSIII W/ ABS</t>
  </si>
  <si>
    <t>BMW 7 Series 2007-2012 740Li</t>
  </si>
  <si>
    <t>Hyundai i10 Magna AT</t>
  </si>
  <si>
    <t>Honda City i DTec VX</t>
  </si>
  <si>
    <t>Skoda Superb 2009-2014 Elegance 2.0 TDI MT</t>
  </si>
  <si>
    <t>Maruti Ciaz VDi Plus SHVS</t>
  </si>
  <si>
    <t>Fiat Avventura MULTIJET Emotion</t>
  </si>
  <si>
    <t>Hyundai Grand i10 1.2 Kappa Magna</t>
  </si>
  <si>
    <t>Renault Duster 110PS Diesel RxZ AMT</t>
  </si>
  <si>
    <t>Mercedes-Benz E-Class 2009-2013 E 200 CGI Avantgarde</t>
  </si>
  <si>
    <t>Honda Amaze S Petrol</t>
  </si>
  <si>
    <t>Maruti Wagon R VXI BSIII</t>
  </si>
  <si>
    <t>Toyota Corolla Altis VL</t>
  </si>
  <si>
    <t>Maruti Swift VXi BSIV</t>
  </si>
  <si>
    <t>Maruti SX4 ZDI</t>
  </si>
  <si>
    <t>Tata Tigor 1.2 Revotron XTA</t>
  </si>
  <si>
    <t>Tata Indica GLS BS IV</t>
  </si>
  <si>
    <t>Maruti SX4 S Cross DDiS 320 Zeta</t>
  </si>
  <si>
    <t>Maruti Swift VXI BSIII</t>
  </si>
  <si>
    <t>Hyundai Xcent 1.2 Kappa SX</t>
  </si>
  <si>
    <t>Volkswagen Vento Petrol Trendline</t>
  </si>
  <si>
    <t>Ford EcoSport 1.5 Ti VCT AT Titanium BE</t>
  </si>
  <si>
    <t>Fiat Linea Emotion Pack (Diesel)</t>
  </si>
  <si>
    <t>Volvo XC60 D5 Inscription</t>
  </si>
  <si>
    <t>Honda City i DTEC S</t>
  </si>
  <si>
    <t>Toyota Innova 2.5 VX (Diesel) 8 Seater BS IV</t>
  </si>
  <si>
    <t>Hyundai Verna VTVT 1.6 AT SX Option</t>
  </si>
  <si>
    <t>Hyundai Verna CRDi 1.6 AT SX Option</t>
  </si>
  <si>
    <t>Toyota Etios GD SP</t>
  </si>
  <si>
    <t>Volvo S60 D4 Momentum</t>
  </si>
  <si>
    <t>Mercedes-Benz E-Class 2015-2017 E350 CDI Avantgrade</t>
  </si>
  <si>
    <t>Toyota Innova Crysta 2.4 VX MT</t>
  </si>
  <si>
    <t>Volkswagen Polo 1.0 MPI Trendline</t>
  </si>
  <si>
    <t>Honda Civic 2010-2013 1.8 S MT</t>
  </si>
  <si>
    <t>Land Rover Freelander 2 HSE</t>
  </si>
  <si>
    <t>Honda CR-V 2.0L 2WD MT</t>
  </si>
  <si>
    <t>Toyota Innova 2.5 GX (Diesel) 7 Seater</t>
  </si>
  <si>
    <t>Tata Manza Aura Safire</t>
  </si>
  <si>
    <t>Audi Q7 35 TDI Quattro Premium Plus</t>
  </si>
  <si>
    <t>Honda City i-VTEC S</t>
  </si>
  <si>
    <t>Honda CR-V 2.4L 4WD AT AVN</t>
  </si>
  <si>
    <t>Ambassador Classic Nova Diesel</t>
  </si>
  <si>
    <t>Ambassador</t>
  </si>
  <si>
    <t>Mahindra Scorpio VLX 2.2 mHawk BSIII</t>
  </si>
  <si>
    <t>Maruti Zen VX</t>
  </si>
  <si>
    <t>Maruti 800 DX BSII</t>
  </si>
  <si>
    <t>Toyota Corolla Altis 1.8 VL CVT</t>
  </si>
  <si>
    <t>BMW 3 Series 328i Sport Line</t>
  </si>
  <si>
    <t>Toyota Corolla Altis 1.4 DG</t>
  </si>
  <si>
    <t>Mahindra XUV500 W4</t>
  </si>
  <si>
    <t>Toyota Corolla 1.8 J</t>
  </si>
  <si>
    <t>Audi Q3 2.0 TDI Quattro</t>
  </si>
  <si>
    <t>Jaguar XE 2.0L Diesel Prestige</t>
  </si>
  <si>
    <t>Mahindra Xylo D4</t>
  </si>
  <si>
    <t>Toyota Camry 2.5 Hybrid</t>
  </si>
  <si>
    <t>Audi Q5 3.0 TDI Quattro</t>
  </si>
  <si>
    <t>Maruti Ertiga VDI Limited Edition</t>
  </si>
  <si>
    <t>Maruti Baleno Sigma 1.2</t>
  </si>
  <si>
    <t>Hyundai Accent Executive</t>
  </si>
  <si>
    <t>Hyundai Xcent 1.2 VTVT S</t>
  </si>
  <si>
    <t>Land Rover Freelander 2 TD4 S</t>
  </si>
  <si>
    <t>Tata Indigo eCS LX BSIV</t>
  </si>
  <si>
    <t>Maruti Alto 800 2016-2019 CNG LXI</t>
  </si>
  <si>
    <t>Hyundai Santro GLS I - Euro II</t>
  </si>
  <si>
    <t>Toyota Fortuner 2.8 2WD MT</t>
  </si>
  <si>
    <t>Honda City 1.5 EXI</t>
  </si>
  <si>
    <t>Hyundai Grand i10 CRDi Sportz Celebration Edition</t>
  </si>
  <si>
    <t>Ford Figo Petrol LXI</t>
  </si>
  <si>
    <t>Toyota Innova 2.5 ZX Diesel 7 Seater</t>
  </si>
  <si>
    <t>Maruti Ciaz 1.4 AT Alpha</t>
  </si>
  <si>
    <t>Ford EcoSport 1.0 Ecoboost Titanium Plus BE</t>
  </si>
  <si>
    <t>Skoda Octavia Ambition 1.8 TSI AT</t>
  </si>
  <si>
    <t>Fiat Linea Emotion (Diesel)</t>
  </si>
  <si>
    <t>Maruti Swift Lxi BSIII</t>
  </si>
  <si>
    <t>Land Rover Discovery 4 TDV6 SE</t>
  </si>
  <si>
    <t>BMW X1 M Sport sDrive 20d</t>
  </si>
  <si>
    <t>Volkswagen Beetle 2.0</t>
  </si>
  <si>
    <t>Volkswagen Polo GT TDI</t>
  </si>
  <si>
    <t>Hyundai Verna CRDi 1.4 E</t>
  </si>
  <si>
    <t>Fiat Linea Classic Plus 1.3 Multijet</t>
  </si>
  <si>
    <t>Honda City 1.3 EXI</t>
  </si>
  <si>
    <t>Fiat Petra 1.2 EL</t>
  </si>
  <si>
    <t>Ford Fiesta 1.4 Duratec EXI</t>
  </si>
  <si>
    <t>Maruti Ignis 1.2 Delta</t>
  </si>
  <si>
    <t>Maruti Wagon R CNG LXI</t>
  </si>
  <si>
    <t>BMW 7 Series 730Ld</t>
  </si>
  <si>
    <t>Skoda Rapid 1.6 MPI AT Style Plus</t>
  </si>
  <si>
    <t>Honda City i DTec E</t>
  </si>
  <si>
    <t>Honda Brio S Option MT</t>
  </si>
  <si>
    <t>Toyota Corolla Altis 2008-2013 1.8 VL AT</t>
  </si>
  <si>
    <t>Maruti Baleno Vxi</t>
  </si>
  <si>
    <t>Mahindra Scorpio LX BS IV</t>
  </si>
  <si>
    <t>Skoda Laura 1.8 TSI Ambiente</t>
  </si>
  <si>
    <t>Maruti SX4 Zxi BSIII</t>
  </si>
  <si>
    <t>Land Rover Range Rover 3.6 TDV8 Vogue SE Diesel</t>
  </si>
  <si>
    <t>Hyundai Santa Fe 4WD AT</t>
  </si>
  <si>
    <t>Nissan Sunny 2011-2014 XV</t>
  </si>
  <si>
    <t>Maruti Alto 800 2016-2019 VXI</t>
  </si>
  <si>
    <t>Hyundai Grand i10 1.2 Kappa Sportz AT</t>
  </si>
  <si>
    <t>Tata Manza Aqua Quadrajet</t>
  </si>
  <si>
    <t>Chevrolet Optra Magnum 2.0 LT</t>
  </si>
  <si>
    <t>Hyundai Grand i10 1.2 Kappa Sportz</t>
  </si>
  <si>
    <t>Nissan Micra XL</t>
  </si>
  <si>
    <t>Hyundai Creta 1.6 VTVT E Plus</t>
  </si>
  <si>
    <t>Honda Accord 2.4 Elegance A/T</t>
  </si>
  <si>
    <t>Honda City 1.5 S AT</t>
  </si>
  <si>
    <t>Maruti Baleno Alpha 1.3</t>
  </si>
  <si>
    <t>Hyundai i20 Era 1.4 CRDi</t>
  </si>
  <si>
    <t>Mercedes-Benz E-Class 2015-2017 E350 Edition E</t>
  </si>
  <si>
    <t>Nissan Terrano XV 110 PS</t>
  </si>
  <si>
    <t>Hyundai Getz 1.5 CRDi GVS</t>
  </si>
  <si>
    <t>BMW 5 Series 520d Sport Line</t>
  </si>
  <si>
    <t>Ford Figo Petrol ZXI</t>
  </si>
  <si>
    <t>Hyundai Grand i10 1.2 Kappa Magna AT</t>
  </si>
  <si>
    <t>Hyundai i10 Era 1.1 iTech SE</t>
  </si>
  <si>
    <t>Honda City V MT Exclusive</t>
  </si>
  <si>
    <t>Ford EcoSport 1.5 TDCi Ambiente</t>
  </si>
  <si>
    <t>BMW 5 Series 523i Sedan</t>
  </si>
  <si>
    <t>Ford Ecosport 1.0 Ecoboost Platinum Edition</t>
  </si>
  <si>
    <t>Tata Zest Revotron 1.2T XM</t>
  </si>
  <si>
    <t>Audi A7 2011-2015 3.0 TDI Quattro</t>
  </si>
  <si>
    <t>Tata Indica Vista Quadrajet VX</t>
  </si>
  <si>
    <t>Honda Jazz 1.2 V AT i VTEC Privilege</t>
  </si>
  <si>
    <t>Ford Figo 2015-2019 1.5P Titanium AT</t>
  </si>
  <si>
    <t>Chevrolet Beat Diesel LS</t>
  </si>
  <si>
    <t>Volkswagen Polo GTI</t>
  </si>
  <si>
    <t>Ford Figo 2015-2019 1.2P Titanium Opt MT</t>
  </si>
  <si>
    <t>Ford EcoSport 1.5 Petrol Titanium</t>
  </si>
  <si>
    <t>Toyota Innova 2.5 VX (Diesel) 8 Seater</t>
  </si>
  <si>
    <t>Nissan Micra Active XL Petrol</t>
  </si>
  <si>
    <t>Mercedes-Benz New C-Class 200 Kompressor</t>
  </si>
  <si>
    <t>Ford Fiesta Diesel Style</t>
  </si>
  <si>
    <t>Hyundai Verna 1.6 VTVT S</t>
  </si>
  <si>
    <t>Hyundai i20 1.4 Asta (AT)</t>
  </si>
  <si>
    <t>Mercedes-Benz New C-Class C 220CDIBE Avantgarde Command</t>
  </si>
  <si>
    <t>Hyundai Elite i20 Petrol Asta</t>
  </si>
  <si>
    <t>Hyundai Verna 1.6 VTVT EX AT</t>
  </si>
  <si>
    <t>Toyota Corolla Altis 1.8 G</t>
  </si>
  <si>
    <t>Tata Nano LX</t>
  </si>
  <si>
    <t>Chevrolet Optra 1.6 LS</t>
  </si>
  <si>
    <t>Audi Q5 2.0 TDI Premium Plus</t>
  </si>
  <si>
    <t>Mahindra Scorpio S6 7 Seater</t>
  </si>
  <si>
    <t>Toyota Corolla Altis Aero D 4D J</t>
  </si>
  <si>
    <t>Maruti 800 Std BSIII</t>
  </si>
  <si>
    <t>Maruti Baleno Zeta 1.2</t>
  </si>
  <si>
    <t>Mini Cooper Countryman D</t>
  </si>
  <si>
    <t>Mercedes-Benz S Class 2005 2013 320 CDI</t>
  </si>
  <si>
    <t>Chevrolet Sail LT ABS</t>
  </si>
  <si>
    <t>Toyota Innova 2.5 G (Diesel) 8 Seater BS IV</t>
  </si>
  <si>
    <t>Tata Manza Club Class Quadrajet90 LX</t>
  </si>
  <si>
    <t>Hyundai Creta 1.6 SX Automatic Diesel</t>
  </si>
  <si>
    <t>Maruti Ritz VXI</t>
  </si>
  <si>
    <t>Volkswagen Ameo 1.5 TDI Comfortline</t>
  </si>
  <si>
    <t>Jaguar XJ 3.0L Portfolio LWB</t>
  </si>
  <si>
    <t>Honda Accord VTi-L (AT)</t>
  </si>
  <si>
    <t>Hyundai i20 Asta (o)</t>
  </si>
  <si>
    <t>Land Rover Range Rover Sport SE</t>
  </si>
  <si>
    <t>Chevrolet Optra Magnum 1.6 LT ABS BS3</t>
  </si>
  <si>
    <t>Honda Civic 2006-2010 1.8 V AT</t>
  </si>
  <si>
    <t>BMW X3 xDrive20d</t>
  </si>
  <si>
    <t>Skoda Laura Ambition 2.0 TDI CR AT</t>
  </si>
  <si>
    <t>Honda Accord 2.4 AT</t>
  </si>
  <si>
    <t>Honda Jazz 1.2 E i VTEC</t>
  </si>
  <si>
    <t>Maruti Dzire AMT ZDI Plus</t>
  </si>
  <si>
    <t>Nissan Sunny 2011-2014 Diesel XL</t>
  </si>
  <si>
    <t>Ford EcoSport 1.5 Diesel Titanium Plus</t>
  </si>
  <si>
    <t>Tata Zest Quadrajet 1.3 XT</t>
  </si>
  <si>
    <t>Skoda Rapid 1.5 TDI AT Style</t>
  </si>
  <si>
    <t>Toyota Innova Crysta 2.4 VX MT 8S</t>
  </si>
  <si>
    <t>Honda City i DTEC SV</t>
  </si>
  <si>
    <t>Audi Q5 2008-2012 3.0 TDI</t>
  </si>
  <si>
    <t>Mahindra Thar CRDe</t>
  </si>
  <si>
    <t>Ford Aspire Titanium Diesel</t>
  </si>
  <si>
    <t>Mini Cooper 3 DOOR D</t>
  </si>
  <si>
    <t>Chevrolet Optra 1.6 Elite</t>
  </si>
  <si>
    <t>Toyota Innova 2.5 GX 7 STR BSIV</t>
  </si>
  <si>
    <t>Honda City i DTec SV</t>
  </si>
  <si>
    <t>Volkswagen Ameo 1.2 MPI Highline</t>
  </si>
  <si>
    <t>Maruti SX4 ZDI Leather</t>
  </si>
  <si>
    <t>Audi Q7 35 TDI Quattro Technology</t>
  </si>
  <si>
    <t>Volkswagen Passat Diesel Highline 2.0 TDI</t>
  </si>
  <si>
    <t>Hyundai Elantra CRDi SX AT</t>
  </si>
  <si>
    <t>Land Rover Discovery Sport TD4 HSE 7S</t>
  </si>
  <si>
    <t>Honda City i VTEC SV</t>
  </si>
  <si>
    <t>Maruti Wagon R LX BS IV</t>
  </si>
  <si>
    <t>Maruti Ertiga VXI CNG</t>
  </si>
  <si>
    <t>Volkswagen Tiguan 2.0 TDI Highline</t>
  </si>
  <si>
    <t>Hyundai Grand i10 1.2 CRDi Sportz Option</t>
  </si>
  <si>
    <t>Volkswagen Jetta 2012-2014 2.0L TDI Comfortline</t>
  </si>
  <si>
    <t>Skoda Yeti Elegance</t>
  </si>
  <si>
    <t>Audi Q7 45 TDI Quattro Premium Plus</t>
  </si>
  <si>
    <t>Maruti Wagon R VXI Minor ABS</t>
  </si>
  <si>
    <t>Skoda Rapid 1.6 MPI Elegance Black Package</t>
  </si>
  <si>
    <t>Maruti Swift Dzire ZXI</t>
  </si>
  <si>
    <t>Audi Q7 4.2 FSI quattro</t>
  </si>
  <si>
    <t>Volkswagen Polo 1.5 TDI Comfortline</t>
  </si>
  <si>
    <t>Maruti 800 AC BSIII</t>
  </si>
  <si>
    <t>Volkswagen Polo 1.5 TDI Trendline</t>
  </si>
  <si>
    <t>Chevrolet Captiva LTZ VCDi</t>
  </si>
  <si>
    <t>Volkswagen Jetta 2013-2015 2.0L TDI Highline AT</t>
  </si>
  <si>
    <t>Maruti Ciaz 1.4 Zeta</t>
  </si>
  <si>
    <t>Mahindra Scorpio 2009-2014 VLX 4WD AT 7S BSIV</t>
  </si>
  <si>
    <t>Chevrolet Aveo U-VA 1.2 LS</t>
  </si>
  <si>
    <t>Maruti Ciaz ZXi Option</t>
  </si>
  <si>
    <t>Honda Jazz 1.2 SV i VTEC</t>
  </si>
  <si>
    <t>Skoda Fabia 1.2 TDI Ambition</t>
  </si>
  <si>
    <t>Hyundai i10 Magna(O) with Sun Roof</t>
  </si>
  <si>
    <t>Ford Ecosport 1.5 Ti VCT AT Titanium</t>
  </si>
  <si>
    <t>Mercedes-Benz E-Class 2009-2013 E350 CDI Avantgarde</t>
  </si>
  <si>
    <t>Audi A4 35 TDI Premium</t>
  </si>
  <si>
    <t>Nissan Sunny 2011-2014 XL</t>
  </si>
  <si>
    <t>Chevrolet Aveo 1.4 LS</t>
  </si>
  <si>
    <t>Honda Mobilio V i DTEC</t>
  </si>
  <si>
    <t>Maruti A-Star AT Vxi Aktiv</t>
  </si>
  <si>
    <t>Mercedes-Benz New C-Class C 200 Kompressor Elegance AT</t>
  </si>
  <si>
    <t>Hyundai i20 1.4 Asta CRDi with AVN</t>
  </si>
  <si>
    <t>Skoda Octavia Rider 1.9 TDI MT</t>
  </si>
  <si>
    <t>Renault Duster Petrol RxL</t>
  </si>
  <si>
    <t>Nissan Micra Diesel</t>
  </si>
  <si>
    <t>Audi Q5 3.0 TDI Quattro Technology</t>
  </si>
  <si>
    <t>Mahindra Xylo E8 ABS BS IV</t>
  </si>
  <si>
    <t>Hyundai Verna 1.6 SX VTVT AT</t>
  </si>
  <si>
    <t>Fiat Punto EVO 1.2 Emotion</t>
  </si>
  <si>
    <t>Mahindra TUV 300 2015-2019 mHAWK100 T8 AMT</t>
  </si>
  <si>
    <t>Ford Endeavour 4x2 XLT Limited Edition</t>
  </si>
  <si>
    <t>Honda Amaze V CVT Petrol</t>
  </si>
  <si>
    <t>BMW 3 Series 320d GT Luxury Line</t>
  </si>
  <si>
    <t>Maruti Baleno Delta Automatic</t>
  </si>
  <si>
    <t>Tata Nano Lx</t>
  </si>
  <si>
    <t>Toyota Etios G Safety</t>
  </si>
  <si>
    <t>Tata Indica V2 DLS TC</t>
  </si>
  <si>
    <t>Ford Figo 1.5D Titanium Plus MT</t>
  </si>
  <si>
    <t>Nissan Sunny XL</t>
  </si>
  <si>
    <t>Fiat Grande Punto 1.3 Emotion (Diesel)</t>
  </si>
  <si>
    <t>Ford Endeavour 3.0L 4X4 AT</t>
  </si>
  <si>
    <t>Mahindra TUV 300 2015-2019 mHAWK100 T8</t>
  </si>
  <si>
    <t>BMW X6 xDrive 40d</t>
  </si>
  <si>
    <t>Maruti Wagon R AMT VXI Option</t>
  </si>
  <si>
    <t>Maruti Zen Estilo 1.1 LX BSIII</t>
  </si>
  <si>
    <t>Mahindra Verito 1.5 D6 BSIV</t>
  </si>
  <si>
    <t>Renault KWID Climber 1.0 MT</t>
  </si>
  <si>
    <t>Porsche Cayenne Diesel</t>
  </si>
  <si>
    <t>Datsun GO T Option</t>
  </si>
  <si>
    <t>BMW 3 Series 330i</t>
  </si>
  <si>
    <t>Hyundai EON 1.0 Kappa Magna Plus Optional</t>
  </si>
  <si>
    <t>Hyundai i20 Sportz 1.2</t>
  </si>
  <si>
    <t>Maruti Ritz ZXi</t>
  </si>
  <si>
    <t>Hyundai Xcent 1.2 Kappa AT S Option</t>
  </si>
  <si>
    <t>Honda Amaze E i-Vtech</t>
  </si>
  <si>
    <t>Maruti Wagon R VXI AMT</t>
  </si>
  <si>
    <t>Ford Figo Petrol Titanium</t>
  </si>
  <si>
    <t>Volkswagen Ameo 1.2 MPI Trendline</t>
  </si>
  <si>
    <t>Ford Ecosport 1.5 DV5 MT Trend</t>
  </si>
  <si>
    <t>Toyota Etios Liva 1.2 VX Dual Tone</t>
  </si>
  <si>
    <t>Tata Bolt Quadrajet XE</t>
  </si>
  <si>
    <t>Volkswagen Vento 1.5 TDI Highline</t>
  </si>
  <si>
    <t>Hyundai i20 Sportz Petrol</t>
  </si>
  <si>
    <t>Audi Q5 2.0 TDI</t>
  </si>
  <si>
    <t>Hyundai i20 Magna</t>
  </si>
  <si>
    <t>Mahindra KUV 100 mFALCON D75 K4 Plus 5str</t>
  </si>
  <si>
    <t>Hyundai Elantra 1.6 SX Option AT</t>
  </si>
  <si>
    <t>Jeep Compass 2.0 Limited Option Black</t>
  </si>
  <si>
    <t>Maruti Vitara Brezza VDi Option</t>
  </si>
  <si>
    <t>Toyota Corolla Altis 1.8 GL</t>
  </si>
  <si>
    <t>BMW X1 xDrive 20d xLine</t>
  </si>
  <si>
    <t>Nissan Evalia 2013 XL</t>
  </si>
  <si>
    <t>Mini Cooper Countryman D High</t>
  </si>
  <si>
    <t>Fiat Linea T-Jet Active</t>
  </si>
  <si>
    <t>Chevrolet Aveo 1.4 LT</t>
  </si>
  <si>
    <t>Hyundai Santro DX</t>
  </si>
  <si>
    <t>Skoda Rapid 1.6 MPI Elegance</t>
  </si>
  <si>
    <t>Chevrolet Optra Magnum 2.0 LT BS3</t>
  </si>
  <si>
    <t>Toyota Innova 2.5 LE 2014 Diesel 7 Seater</t>
  </si>
  <si>
    <t>Tata Indica V2 eLX</t>
  </si>
  <si>
    <t>Chevrolet Enjoy 1.3 TCDi LS 8</t>
  </si>
  <si>
    <t>Ford Fiesta 1.4 Duratorq EXI</t>
  </si>
  <si>
    <t>Mercedes-Benz GLS 350d Grand Edition</t>
  </si>
  <si>
    <t>Volkswagen Ameo 1.5 TDI Highline AT</t>
  </si>
  <si>
    <t>Honda Jazz 1.2 S i VTEC</t>
  </si>
  <si>
    <t>Renault Scala Diesel RxL</t>
  </si>
  <si>
    <t>Toyota Fortuner 2.8 2WD AT</t>
  </si>
  <si>
    <t>Mercedes-Benz New C-Class 250 CDI Classic</t>
  </si>
  <si>
    <t>Toyota Qualis FS B3</t>
  </si>
  <si>
    <t>BMW 5 Series 2007-2010 525d Sedan</t>
  </si>
  <si>
    <t>Mitsubishi Pajero 2.8 SFX BSIII Dual Tone</t>
  </si>
  <si>
    <t>Toyota Corolla H2</t>
  </si>
  <si>
    <t>Hyundai Xcent 1.2 Kappa S Option CNG</t>
  </si>
  <si>
    <t>Mercedes-Benz E-Class 200 Kompressor Elegance</t>
  </si>
  <si>
    <t>Maruti Dzire VDI</t>
  </si>
  <si>
    <t>Ford EcoSport 1.5 Diesel Titanium</t>
  </si>
  <si>
    <t>Maruti Dzire ZDI Plus</t>
  </si>
  <si>
    <t>Mahindra Scorpio 1.99 S10</t>
  </si>
  <si>
    <t>Skoda Fabia 1.2L Diesel Classic</t>
  </si>
  <si>
    <t>Honda City i VTEC CVT SV</t>
  </si>
  <si>
    <t>Tata Sumo EX</t>
  </si>
  <si>
    <t>Fiat Linea 1.3 Dynamic</t>
  </si>
  <si>
    <t>Audi A3 35 TDI Technology</t>
  </si>
  <si>
    <t>Hyundai Verna VTVT 1.6 SX Option</t>
  </si>
  <si>
    <t>Hyundai i20 1.4 CRDi Magna</t>
  </si>
  <si>
    <t>Ford Fiesta 1.6 ZXI Duratec</t>
  </si>
  <si>
    <t>Mercedes-Benz GLA Class 200 d Sport</t>
  </si>
  <si>
    <t>Toyota Innova 2.0 GX 8 STR</t>
  </si>
  <si>
    <t>Ford Figo 1.2P Titanium MT</t>
  </si>
  <si>
    <t>BMW 7 Series 740Li</t>
  </si>
  <si>
    <t>Skoda Rapid 1.5 TDI AT Elegance</t>
  </si>
  <si>
    <t>BMW 3 Series 320d Sport</t>
  </si>
  <si>
    <t>Jeep Compass 2.0 Longitude</t>
  </si>
  <si>
    <t>Maruti Vitara Brezza ZDi Plus AMT Dual Tone</t>
  </si>
  <si>
    <t>Hyundai Xcent 1.2 VTVT SX</t>
  </si>
  <si>
    <t>Mercedes-Benz E-Class 220 CDI</t>
  </si>
  <si>
    <t>Mahindra Renault Logan 1.4 GLX Petrol</t>
  </si>
  <si>
    <t>Skoda Octavia 1.9 TDI</t>
  </si>
  <si>
    <t>Ford Ikon 1.4 TDCi DuraTorq</t>
  </si>
  <si>
    <t>Hyundai Verna 1.6 CRDi EX MT</t>
  </si>
  <si>
    <t>Volkswagen Polo 1.0 MPI Comfortline</t>
  </si>
  <si>
    <t>Mahindra Scorpio VLX 2WD AIRBAG BSIV</t>
  </si>
  <si>
    <t>Mahindra Xylo E4</t>
  </si>
  <si>
    <t>Toyota Innova 2.5 G3</t>
  </si>
  <si>
    <t>Mercedes-Benz E-Class 2009-2013 E 200 CGI Elegance</t>
  </si>
  <si>
    <t>Mahindra Bolero SLE</t>
  </si>
  <si>
    <t>Ford Fiesta 1.4 SXi TDCi ABS</t>
  </si>
  <si>
    <t>Maruti Ritz AT</t>
  </si>
  <si>
    <t>Mahindra Scorpio 2.6 CRDe</t>
  </si>
  <si>
    <t>Mahindra Scorpio S4 7 Seater</t>
  </si>
  <si>
    <t>Mahindra Jeep MM 550 PE</t>
  </si>
  <si>
    <t>BMW 7 Series 730Ld Eminence</t>
  </si>
  <si>
    <t>Hyundai Sonata Embera 2.0L CRDi MT</t>
  </si>
  <si>
    <t>Renault Duster Adventure Edition</t>
  </si>
  <si>
    <t>Audi A4 2.0 TDI 177 Bhp Technology Edition</t>
  </si>
  <si>
    <t>Hyundai Verna 1.4 VTVT</t>
  </si>
  <si>
    <t>Mahindra TUV 300 T8</t>
  </si>
  <si>
    <t>Hyundai Accent GLE 1</t>
  </si>
  <si>
    <t>Tata Zest Revotron 1.2T XMS</t>
  </si>
  <si>
    <t>Ford Aspire Titanium Plus Diesel</t>
  </si>
  <si>
    <t>Hyundai Verna SX CRDi AT</t>
  </si>
  <si>
    <t>BMW X3 xDrive20d Expedition</t>
  </si>
  <si>
    <t>BMW 6 Series 640d Coupe</t>
  </si>
  <si>
    <t>Porsche Cayenne Turbo S</t>
  </si>
  <si>
    <t>Mahindra Quanto C8</t>
  </si>
  <si>
    <t>Toyota Corolla H5</t>
  </si>
  <si>
    <t>Mahindra KUV 100 mFALCON D75 K4</t>
  </si>
  <si>
    <t>BMW 3 Series 2005-2011 325i Sedan</t>
  </si>
  <si>
    <t>Toyota Fortuner 4x2 MT TRD Sportivo</t>
  </si>
  <si>
    <t>Tata Indigo CS Emax CNG GLX</t>
  </si>
  <si>
    <t>Maruti Zen VXI</t>
  </si>
  <si>
    <t>Ford Freestyle Titanium Petrol</t>
  </si>
  <si>
    <t>Hyundai Elite i20 Asta Option</t>
  </si>
  <si>
    <t>Maruti Baleno Alpha 1.2</t>
  </si>
  <si>
    <t>Maruti Baleno Delta</t>
  </si>
  <si>
    <t>Hyundai Santa Fe 2WD AT</t>
  </si>
  <si>
    <t>Honda City 1.5 V MT Exclusive</t>
  </si>
  <si>
    <t>Mahindra Bolero SLE BSIII</t>
  </si>
  <si>
    <t>Ford Endeavour 2.2 Titanium AT 4X2</t>
  </si>
  <si>
    <t>Maruti Ciaz AT ZXi</t>
  </si>
  <si>
    <t>Mahindra XUV500 W10 AWD</t>
  </si>
  <si>
    <t>Hyundai Creta 1.6 SX Option</t>
  </si>
  <si>
    <t>Maruti Swift VDI BSIV W ABS</t>
  </si>
  <si>
    <t>Mahindra Scorpio SLE BSIII</t>
  </si>
  <si>
    <t>Volkswagen Jetta 2007-2011 2.0 TDI Trendline</t>
  </si>
  <si>
    <t>Land Rover Discovery HSE Luxury 3.0 TD6</t>
  </si>
  <si>
    <t>Nissan Terrano XL 110 PS</t>
  </si>
  <si>
    <t>Hyundai Tucson 2.0 Dual VTVT 2WD AT GL</t>
  </si>
  <si>
    <t>Audi A4 2.0 TFSI</t>
  </si>
  <si>
    <t>Mercedes-Benz E-Class E250 CDI Launch Edition</t>
  </si>
  <si>
    <t>Renault Duster 85PS Diesel RxE</t>
  </si>
  <si>
    <t>Honda Amaze S AT i-Vtech</t>
  </si>
  <si>
    <t>Volvo S60 D4 SUMMUM</t>
  </si>
  <si>
    <t>Maruti Swift Dzire 1.2 Lxi BSIV</t>
  </si>
  <si>
    <t>Maruti Omni MPI STD BSIV</t>
  </si>
  <si>
    <t>Maruti SX4 VDI</t>
  </si>
  <si>
    <t>Ford Fiesta Titanium 1.5 TDCi</t>
  </si>
  <si>
    <t>Mercedes-Benz E-Class E270 CDI</t>
  </si>
  <si>
    <t>Maruti Baleno Zeta Automatic</t>
  </si>
  <si>
    <t>Mahindra Scorpio S10 AT 4WD</t>
  </si>
  <si>
    <t>Volkswagen Polo 1.2 MPI Trendline</t>
  </si>
  <si>
    <t>Hyundai i20 1.2 Era</t>
  </si>
  <si>
    <t>Toyota Camry W4 (AT)</t>
  </si>
  <si>
    <t>BMW 5 Series 2013-2017 520d M Sport</t>
  </si>
  <si>
    <t>Chevrolet Sail Hatchback 1.2 LS ABS</t>
  </si>
  <si>
    <t>Skoda Superb 2.5 TDi AT</t>
  </si>
  <si>
    <t>Toyota Corolla Altis D-4D G</t>
  </si>
  <si>
    <t>Skoda Rapid 1.6 MPI AT Elegance</t>
  </si>
  <si>
    <t>Honda Brio 1.2 VX AT</t>
  </si>
  <si>
    <t>Maruti Zen Estilo LXI BSIII</t>
  </si>
  <si>
    <t>Toyota Etios Cross 1.4L GD</t>
  </si>
  <si>
    <t>Maruti Celerio ZXI MT</t>
  </si>
  <si>
    <t>Tata Tiago 1.2 Revotron XT</t>
  </si>
  <si>
    <t>Mercedes-Benz M-Class ML 250 CDI</t>
  </si>
  <si>
    <t>Maruti Wagon R VXI 1.2</t>
  </si>
  <si>
    <t>Honda City i-DTEC ZX</t>
  </si>
  <si>
    <t>Maruti Swift LXI Option</t>
  </si>
  <si>
    <t>Mercedes-Benz M-Class ML 350 CDI Corporate</t>
  </si>
  <si>
    <t>Toyota Innova Crysta 2.4 G MT</t>
  </si>
  <si>
    <t>Toyota Qualis RS E2</t>
  </si>
  <si>
    <t>Ford Ecosport 1.5 Ti VCT MT Titanium</t>
  </si>
  <si>
    <t>BMW X6 xDrive30d</t>
  </si>
  <si>
    <t>Hyundai Santro Xing GLS LPG</t>
  </si>
  <si>
    <t>Maruti Ciaz VDi</t>
  </si>
  <si>
    <t>Mahindra Logan Diesel 1.5 DLS</t>
  </si>
  <si>
    <t>Maruti Ciaz Alpha</t>
  </si>
  <si>
    <t>Ford Figo 2015-2019 1.2P Trend MT</t>
  </si>
  <si>
    <t>BMW 1 Series 118d Sport Line</t>
  </si>
  <si>
    <t>Tata Safari DICOR 2.2 LX 4x2</t>
  </si>
  <si>
    <t>Mahindra Scorpio VLX 4WD AIRBAG BSIV</t>
  </si>
  <si>
    <t>Honda City ZX VTEC</t>
  </si>
  <si>
    <t>Porsche Cayman 2009-2012 S tiptronic</t>
  </si>
  <si>
    <t>Land Rover Range Rover Sport 2005 2012 HSE</t>
  </si>
  <si>
    <t>Hyundai i10 Asta Sunroof AT</t>
  </si>
  <si>
    <t>Chevrolet Tavera LT 9 Str BS IV</t>
  </si>
  <si>
    <t>Volkswagen Vento 1.5 TDI Trendline</t>
  </si>
  <si>
    <t>Mercedes-Benz E-Class E 350 d</t>
  </si>
  <si>
    <t>Maruti Celerio LXI</t>
  </si>
  <si>
    <t>Tata Nano XT</t>
  </si>
  <si>
    <t>Chevrolet Enjoy 1.3 TCDi LTZ 8</t>
  </si>
  <si>
    <t>BMW X5 xDrive 30d M Sport</t>
  </si>
  <si>
    <t>Skoda Fabia 1.2 MPI Ambition Plus</t>
  </si>
  <si>
    <t>Nissan Terrano XL D Option</t>
  </si>
  <si>
    <t>Hyundai Santro AT</t>
  </si>
  <si>
    <t>Mahindra Xylo D2 BSIV</t>
  </si>
  <si>
    <t>Mercedes-Benz GLA Class 200 Sport Edition</t>
  </si>
  <si>
    <t>Mercedes-Benz CLA 200 Sport Edition</t>
  </si>
  <si>
    <t>Mahindra Xylo D2 Maxx</t>
  </si>
  <si>
    <t>Tata Safari Storme Explorer Edition</t>
  </si>
  <si>
    <t>Toyota Corolla Altis G MT</t>
  </si>
  <si>
    <t>Maruti Grand Vitara 2.4 MT</t>
  </si>
  <si>
    <t>Mahindra XUV500 W8 1.99 mHawk</t>
  </si>
  <si>
    <t>Mini Cooper 3 DOOR S</t>
  </si>
  <si>
    <t>Maruti Wagon R Stingray LXI</t>
  </si>
  <si>
    <t>Skoda Rapid 1.6 MPI AT Ambition</t>
  </si>
  <si>
    <t>Skoda Laura Elegance 2.0 TDI CR AT</t>
  </si>
  <si>
    <t>Ford Endeavour 2.2 Trend MT 4X4</t>
  </si>
  <si>
    <t>Hyundai i20 2015-2017 1.4 Magna ABS</t>
  </si>
  <si>
    <t>Ford EcoSport 1.5 Petrol Trend</t>
  </si>
  <si>
    <t>Honda Jazz V CVT</t>
  </si>
  <si>
    <t>Volvo XC90 2007-2015 D5 AWD</t>
  </si>
  <si>
    <t>Mahindra Scorpio S2 7 Seater</t>
  </si>
  <si>
    <t>Mercedes-Benz New C-Class C 200 CGI Elegance</t>
  </si>
  <si>
    <t>Hyundai Grand i10 1.2 CRDi Sportz</t>
  </si>
  <si>
    <t>Jaguar XJ 3.0L Portfolio</t>
  </si>
  <si>
    <t>Hyundai i20 Magna 1.4 CRDi (Diesel)</t>
  </si>
  <si>
    <t>Ford Figo Diesel EXI Option</t>
  </si>
  <si>
    <t>Hyundai i10 Magna LPG</t>
  </si>
  <si>
    <t>Maruti Baleno Delta 1.3</t>
  </si>
  <si>
    <t>Mercedes-Benz GLC 220d 4MATIC Sport</t>
  </si>
  <si>
    <t>Hyundai Xcent 1.2 CRDi E Plus</t>
  </si>
  <si>
    <t>Nissan Sunny Diesel XV</t>
  </si>
  <si>
    <t>Renault Pulse RxL</t>
  </si>
  <si>
    <t>Volkswagen Vento Petrol Comfortline</t>
  </si>
  <si>
    <t>Audi Q3 2012-2015 35 TDI Quattro Premium</t>
  </si>
  <si>
    <t>Maruti Ciaz ZDi Plus</t>
  </si>
  <si>
    <t>Mercedes-Benz CLA 200 CDI Style</t>
  </si>
  <si>
    <t>Toyota Innova 2.5 GX (Diesel) 8 Seater</t>
  </si>
  <si>
    <t>Toyota Etios Petrol TRD Sportivo</t>
  </si>
  <si>
    <t>Honda Accord 2.4 M/T</t>
  </si>
  <si>
    <t>Audi A4 35 TDI Premium Sport</t>
  </si>
  <si>
    <t>Toyota Corolla DX</t>
  </si>
  <si>
    <t>Tata Hexa XTA</t>
  </si>
  <si>
    <t>Hyundai i20 2015-2017 1.2 Asta</t>
  </si>
  <si>
    <t>Honda Accord 2001-2003 2.3 VTi L AT</t>
  </si>
  <si>
    <t>Ford Fiesta Classic 1.4 Duratorq LXI</t>
  </si>
  <si>
    <t>Hyundai Verna CRDi ABS</t>
  </si>
  <si>
    <t>Hyundai Grand i10 CRDi Asta</t>
  </si>
  <si>
    <t>BMW 6 Series Gran Coupe</t>
  </si>
  <si>
    <t>Maruti SX4 Green Vxi (CNG)</t>
  </si>
  <si>
    <t>Skoda Octavia 2.0 TDI AT Style Plus</t>
  </si>
  <si>
    <t>Hyundai Santro Xing XO CNG</t>
  </si>
  <si>
    <t>Land Rover Discovery SE 3.0 TD6</t>
  </si>
  <si>
    <t>Mercedes-Benz New C-Class 230 Avantgarde</t>
  </si>
  <si>
    <t>Audi Q7 3.0 TDI quattro</t>
  </si>
  <si>
    <t>Skoda Rapid 1.5 TDI Ambition</t>
  </si>
  <si>
    <t>BMW 3 Series 318i Sedan</t>
  </si>
  <si>
    <t>Mahindra NuvoSport N8</t>
  </si>
  <si>
    <t>BMW X6 xDrive 40d M Sport</t>
  </si>
  <si>
    <t>Honda Amaze VX AT i-Vtech</t>
  </si>
  <si>
    <t>Audi A4 2.0 TDI Premium Sport Limited Edition</t>
  </si>
  <si>
    <t>Skoda Octavia Ambiente 1.9 TDI MT</t>
  </si>
  <si>
    <t>Honda Amaze E i-Dtech</t>
  </si>
  <si>
    <t>Toyota Innova 2.5 EV Diesel MS 8 Str BSIII</t>
  </si>
  <si>
    <t>Mitsubishi Pajero 2.8 GLX Sports</t>
  </si>
  <si>
    <t>Volvo S80 D5</t>
  </si>
  <si>
    <t>Mahindra Scorpio VLX 2WD BSIV</t>
  </si>
  <si>
    <t>Chevrolet Tavera LS B3 10 Seats BSIII</t>
  </si>
  <si>
    <t>Hyundai Santro Xing XG eRLX Euro III</t>
  </si>
  <si>
    <t>Maruti Celerio ZXI AT</t>
  </si>
  <si>
    <t>Mitsubishi Montero 3.2 GLS</t>
  </si>
  <si>
    <t>Honda Civic 2006-2010 1.8 (E) MT</t>
  </si>
  <si>
    <t>Hyundai i20 2015-2017 Magna 1.2</t>
  </si>
  <si>
    <t>Hyundai i20 Sportz Option 1.2</t>
  </si>
  <si>
    <t>Tata Tiago AMT 1.2 Revotron XZA</t>
  </si>
  <si>
    <t>Tata Xenon XT EX 4X4</t>
  </si>
  <si>
    <t>Hyundai EON Magna</t>
  </si>
  <si>
    <t>Tata Nano Cx</t>
  </si>
  <si>
    <t>Renault Scala RxL</t>
  </si>
  <si>
    <t>Tata Indigo CS LX (TDI) BS III</t>
  </si>
  <si>
    <t>Ford Fiesta 1.4 TDCi EXI</t>
  </si>
  <si>
    <t>Hyundai Grand i10 CRDi SportZ Edition</t>
  </si>
  <si>
    <t>Audi A4 1.8 TFSI</t>
  </si>
  <si>
    <t>Hyundai Verna Transform SX VTVT</t>
  </si>
  <si>
    <t>Hyundai Getz GLS ABS</t>
  </si>
  <si>
    <t>Hyundai Grand i10 1.2 Kappa Sportz Option</t>
  </si>
  <si>
    <t>Ford Figo 2015-2019 1.2P Sports Edition MT</t>
  </si>
  <si>
    <t>Honda BRV i-VTEC V MT</t>
  </si>
  <si>
    <t>Audi Q5 2.0 TDI Technology</t>
  </si>
  <si>
    <t>Honda Amaze S i-DTEC</t>
  </si>
  <si>
    <t>Porsche Panamera Diesel</t>
  </si>
  <si>
    <t>Audi A6 2.8 FSI</t>
  </si>
  <si>
    <t>Maruti Ciaz ZXi Plus</t>
  </si>
  <si>
    <t>Mahindra Bolero mHAWK D70 ZLX</t>
  </si>
  <si>
    <t>Maruti Swift Dzire 1.2 Vxi BSIV</t>
  </si>
  <si>
    <t>Maruti Wagon R VXi BSII</t>
  </si>
  <si>
    <t>Honda Mobilio E i VTEC</t>
  </si>
  <si>
    <t>Skoda Superb 3.6 V6 FSI</t>
  </si>
  <si>
    <t>Hyundai i20 1.4 Sportz</t>
  </si>
  <si>
    <t>Maruti Celerio ZXI Optional</t>
  </si>
  <si>
    <t>Ford Figo Diesel LXI</t>
  </si>
  <si>
    <t>Volvo S60 D3</t>
  </si>
  <si>
    <t>Mahindra KUV 100 mFALCON G80 K2</t>
  </si>
  <si>
    <t>Mahindra TUV 300 T8 AMT</t>
  </si>
  <si>
    <t>Maruti Celerio CNG VXI MT</t>
  </si>
  <si>
    <t>Mahindra Scorpio DX 2.6 Turbo 8 Str</t>
  </si>
  <si>
    <t>Hyundai Tucson CRDi</t>
  </si>
  <si>
    <t>Porsche Panamera Diesel 250hp</t>
  </si>
  <si>
    <t>Honda Amaze V Petrol</t>
  </si>
  <si>
    <t>Hyundai i20 Active 1.2 SX Dual Tone</t>
  </si>
  <si>
    <t>Maruti Swift AMT DDiS VDI</t>
  </si>
  <si>
    <t>Maruti Wagon R VXI BS IV with ABS</t>
  </si>
  <si>
    <t>Toyota Etios VX</t>
  </si>
  <si>
    <t>Volkswagen CrossPolo 1.5 TDI</t>
  </si>
  <si>
    <t>Skoda Rapid 1.6 MPI AT Style</t>
  </si>
  <si>
    <t>Hyundai Verna CRDi</t>
  </si>
  <si>
    <t>Hyundai i20 Active S Diesel</t>
  </si>
  <si>
    <t>Maruti Baleno Alpha CVT</t>
  </si>
  <si>
    <t>Honda CR-V 2.4L 4WD MT</t>
  </si>
  <si>
    <t>Ford Fiesta 1.4 ZXi TDCi ABS</t>
  </si>
  <si>
    <t>Hyundai Verna 1.6 CRDi S</t>
  </si>
  <si>
    <t>Maruti Alto LX BSIII</t>
  </si>
  <si>
    <t>Maruti Celerio ZDi</t>
  </si>
  <si>
    <t>Hyundai EON D Lite Plus Option</t>
  </si>
  <si>
    <t>Maruti Swift VDI Optional</t>
  </si>
  <si>
    <t>Maruti Swift AMT VDI</t>
  </si>
  <si>
    <t>Mahindra Scorpio 2009-2014 SLE 7S BSIV</t>
  </si>
  <si>
    <t>Hyundai Getz GLE</t>
  </si>
  <si>
    <t>Honda Brio E MT</t>
  </si>
  <si>
    <t>Skoda Superb Elegance 1.8 TSI MT</t>
  </si>
  <si>
    <t>Ford Ecosport 1.5 Ti VCT MT Trend</t>
  </si>
  <si>
    <t>BMW 7 Series 730Ld Sedan</t>
  </si>
  <si>
    <t>Renault Fluence Diesel E4</t>
  </si>
  <si>
    <t>Mitsubishi Pajero 2.8 SFX</t>
  </si>
  <si>
    <t>BMW X5 X5 M</t>
  </si>
  <si>
    <t>Mahindra TUV 300 2015-2019 T8</t>
  </si>
  <si>
    <t>Renault KWID 1.0 RXT Optional AMT</t>
  </si>
  <si>
    <t>BMW X3 xDrive 20d Luxury Line</t>
  </si>
  <si>
    <t>Maruti Wagon R Stingray VXI</t>
  </si>
  <si>
    <t>Chevrolet Sail Hatchback LS ABS</t>
  </si>
  <si>
    <t>Tata Zest Quadrajet 1.3</t>
  </si>
  <si>
    <t>BMW X3 xDrive20d xLine</t>
  </si>
  <si>
    <t>Maruti Wagon R LX BSIII</t>
  </si>
  <si>
    <t>Hyundai Getz GLS</t>
  </si>
  <si>
    <t>Maruti Omni MPI CARGO BSIV</t>
  </si>
  <si>
    <t>Mercedes-Benz B Class 2012-2015 B200 Sport CDI</t>
  </si>
  <si>
    <t>Mahindra Scorpio VLX 4WD</t>
  </si>
  <si>
    <t>Toyota Innova 2.5 G4 Diesel 8-seater</t>
  </si>
  <si>
    <t>Tata Bolt Quadrajet XM</t>
  </si>
  <si>
    <t>Maruti Swift Dzire Ldi BSIV</t>
  </si>
  <si>
    <t>Chevrolet Spark 1.0 LT</t>
  </si>
  <si>
    <t>Audi A6 35 TDI Matrix</t>
  </si>
  <si>
    <t>Tata Tigor 1.05 Revotorq XZ Option</t>
  </si>
  <si>
    <t>Ford Figo Aspire 1.5 TDCi Trend</t>
  </si>
  <si>
    <t>Tata Venture EX</t>
  </si>
  <si>
    <t>Ford Endeavour 2.5L 4X2 MT</t>
  </si>
  <si>
    <t>Tata Nexon 1.5 Revotorq XZ Plus Dual Tone</t>
  </si>
  <si>
    <t>Isuzu MUX 4WD</t>
  </si>
  <si>
    <t>Isuzu</t>
  </si>
  <si>
    <t>Maruti Swift Ldi BSIII</t>
  </si>
  <si>
    <t>Maruti Ignis 1.2 AMT Alpha</t>
  </si>
  <si>
    <t>Ford Figo Diesel Celebration Edition</t>
  </si>
  <si>
    <t>Toyota Platinum Etios 1.4 GXD</t>
  </si>
  <si>
    <t>Mahindra Thar DI 4X4</t>
  </si>
  <si>
    <t>Mercedes-Benz New C-Class C 250 CDI Elegance</t>
  </si>
  <si>
    <t>Mercedes-Benz New C-Class 200 CDI Elegance</t>
  </si>
  <si>
    <t>Hyundai Santro Xing GL Plus LPG</t>
  </si>
  <si>
    <t>Tata Manza Aura Quadrajet</t>
  </si>
  <si>
    <t>Honda Jazz 1.5 SV i DTEC</t>
  </si>
  <si>
    <t>Tata Manza Aura Plus Quadrajet BS IV</t>
  </si>
  <si>
    <t>Tata Indigo eCS LS (TDI) BS-III</t>
  </si>
  <si>
    <t>Hyundai Grand i10 Era</t>
  </si>
  <si>
    <t>Nissan Micra Active XV</t>
  </si>
  <si>
    <t>Jeep Compass 2.0 Sport</t>
  </si>
  <si>
    <t>BMW X3 xDrive20d Advantage Edition</t>
  </si>
  <si>
    <t>Honda City V AT</t>
  </si>
  <si>
    <t>Mahindra Ssangyong Rexton RX5</t>
  </si>
  <si>
    <t>Tata Zest Quadrajet 1.3 75PS XM</t>
  </si>
  <si>
    <t>Volvo S60 D4 KINETIC</t>
  </si>
  <si>
    <t>Porsche Panamera 2010 2013 4S</t>
  </si>
  <si>
    <t>Ford EcoSport 1.5 TDCi Trend</t>
  </si>
  <si>
    <t>Mahindra KUV 100 G80 K6 Plus 5Str</t>
  </si>
  <si>
    <t>Honda City 1.5 E MT</t>
  </si>
  <si>
    <t>Hyundai Verna 1.6 EX VTVT</t>
  </si>
  <si>
    <t>Tata New Safari DICOR 2.2 EX 4x4 BS IV</t>
  </si>
  <si>
    <t>Tata Indigo eCS eLS BS IV</t>
  </si>
  <si>
    <t>Mini Cooper S Carbon Edition</t>
  </si>
  <si>
    <t>Skoda Laura Ambiente 2.0 TDI CR MT</t>
  </si>
  <si>
    <t>Tata Tigor 1.2 Revotron XT</t>
  </si>
  <si>
    <t>Mercedes-Benz E-Class 2009-2013 E250 CDI Blue Efficiency</t>
  </si>
  <si>
    <t>Land Rover Discovery Sport TD4 HSE</t>
  </si>
  <si>
    <t>Hyundai Verna CRDi SX ABS</t>
  </si>
  <si>
    <t>Skoda Rapid 1.6 MPI Active</t>
  </si>
  <si>
    <t>Hyundai Santro GS</t>
  </si>
  <si>
    <t>Maruti Ciaz VDi Plus</t>
  </si>
  <si>
    <t>Mercedes-Benz E-Class 2009-2013 E350 Petrol</t>
  </si>
  <si>
    <t>Audi A6 2011-2015 3.0 TDI Quattro Premium Plus</t>
  </si>
  <si>
    <t>Honda City 1.5 EXI AT</t>
  </si>
  <si>
    <t>Skoda Laura Ambition 2.0 TDI CR MT</t>
  </si>
  <si>
    <t>Tata Tiago Wizz 1.05 Revotorq</t>
  </si>
  <si>
    <t>Skoda Rapid 1.6 MPI Ambition</t>
  </si>
  <si>
    <t>Renault KWID RXL</t>
  </si>
  <si>
    <t>Mahindra Scorpio S8 8 Seater</t>
  </si>
  <si>
    <t>Chevrolet Enjoy TCDi LS 8 Seater</t>
  </si>
  <si>
    <t>Audi A7 2011-2015 Sportback</t>
  </si>
  <si>
    <t>Ford Fiesta 1.4 ZXi Leather</t>
  </si>
  <si>
    <t>Ford EcoSport 1.5 TDCi Trend Plus</t>
  </si>
  <si>
    <t>Maruti Swift LDI BSIV</t>
  </si>
  <si>
    <t>Maruti Ertiga Paseo VDI</t>
  </si>
  <si>
    <t>Maruti Zen Estilo LXI BS IV</t>
  </si>
  <si>
    <t>Maruti Alto K10 LXI CNG Optional</t>
  </si>
  <si>
    <t>Tata Manza Aqua Safire</t>
  </si>
  <si>
    <t>Volkswagen Vento Sport 1.2 TSI AT</t>
  </si>
  <si>
    <t>Mahindra Xylo D2 BS III</t>
  </si>
  <si>
    <t>Porsche Cayenne Base</t>
  </si>
  <si>
    <t>Volkswagen Polo 1.2 MPI Highline Plus</t>
  </si>
  <si>
    <t>Maruti Zen LXI</t>
  </si>
  <si>
    <t>Tata Safari Storme VX</t>
  </si>
  <si>
    <t>Honda Brio 1.2 S MT</t>
  </si>
  <si>
    <t>Volkswagen Jetta 2012-2014 1.4 TSI</t>
  </si>
  <si>
    <t>Honda Jazz Select Edition</t>
  </si>
  <si>
    <t>Maruti S Cross DDiS 320 Alpha</t>
  </si>
  <si>
    <t>Audi A4 30 TFSI Premium Plus</t>
  </si>
  <si>
    <t>Ford Endeavour Titanium 4X2</t>
  </si>
  <si>
    <t>Chevrolet Sail 1.2 LS</t>
  </si>
  <si>
    <t>Maruti Swift Dzire LXI</t>
  </si>
  <si>
    <t>Maruti Dzire LDI</t>
  </si>
  <si>
    <t>Maruti Eeco CNG 5 Seater AC</t>
  </si>
  <si>
    <t>Hyundai Santro GS zipDrive - Euro II</t>
  </si>
  <si>
    <t>Toyota Corolla Altis GL MT</t>
  </si>
  <si>
    <t>Mahindra XUV500 W7</t>
  </si>
  <si>
    <t>BMW 7 Series 730Ld Design Pure Excellence CBU</t>
  </si>
  <si>
    <t>Mercedes-Benz E-Class 280 Elegance</t>
  </si>
  <si>
    <t>Nissan Micra XV D</t>
  </si>
  <si>
    <t>Maruti 800 Std</t>
  </si>
  <si>
    <t>Honda Accord 2.4 Elegance M/T</t>
  </si>
  <si>
    <t>Maruti Dzire ZDI</t>
  </si>
  <si>
    <t>Toyota Corolla Altis G HV AT</t>
  </si>
  <si>
    <t>Land Rover Range Rover Vogue SE 4.4 SDV8</t>
  </si>
  <si>
    <t>Jeep Compass 2.0 Limited Option 4X4</t>
  </si>
  <si>
    <t>Toyota Etios G SP</t>
  </si>
  <si>
    <t>Ford Freestyle Titanium Plus Petrol</t>
  </si>
  <si>
    <t>Audi Q3 30 TDI Premium FWD</t>
  </si>
  <si>
    <t>Skoda Rapid 2013-2016 1.6 MPI Ambition</t>
  </si>
  <si>
    <t>Renault Duster 110PS Diesel RxZ Plus</t>
  </si>
  <si>
    <t>Mercedes-Benz E-Class E400 Cabriolet</t>
  </si>
  <si>
    <t>Maruti Baleno Delta CVT</t>
  </si>
  <si>
    <t>Ford Fiesta Diesel Titanium Plus</t>
  </si>
  <si>
    <t>Hyundai Grand i10 Magna AT</t>
  </si>
  <si>
    <t>Tata Manza Aura Quadrajet BS IV</t>
  </si>
  <si>
    <t>Toyota Innova 2.5 GX 7 STR</t>
  </si>
  <si>
    <t>Nissan Micra XL Primo</t>
  </si>
  <si>
    <t>Ford Aspire Ambiente Diesel</t>
  </si>
  <si>
    <t>Hyundai Verna Transform CRDi VGT SX ABS</t>
  </si>
  <si>
    <t>Honda City 1.5 GXI</t>
  </si>
  <si>
    <t>Hyundai Sonata Transform 2.4 GDi MT</t>
  </si>
  <si>
    <t>Skoda Superb 1.8 TFSI MT</t>
  </si>
  <si>
    <t>Mercedes-Benz M-Class ML 320 CDI</t>
  </si>
  <si>
    <t>Volkswagen Vento Diesel Breeze</t>
  </si>
  <si>
    <t>Mahindra Quanto C6</t>
  </si>
  <si>
    <t>Hyundai i10 Asta 1.2 AT with Sunroof</t>
  </si>
  <si>
    <t>Toyota Etios Liva 1.4 GD</t>
  </si>
  <si>
    <t>Ford Figo Aspire 1.2 Ti-VCT Titanium</t>
  </si>
  <si>
    <t>BMW 7 Series 2007-2012 750Li</t>
  </si>
  <si>
    <t>Hyundai EON 1.0 Magna Plus Option O</t>
  </si>
  <si>
    <t>Hyundai Xcent 1.2 Kappa AT SX Option</t>
  </si>
  <si>
    <t>Skoda Rapid 1.6 MPI AT Elegance Plus</t>
  </si>
  <si>
    <t>Mitsubishi Pajero 2.8 GLX CRZ</t>
  </si>
  <si>
    <t>Maruti SX4 Vxi BSIV</t>
  </si>
  <si>
    <t>Honda City i-VTEC VX</t>
  </si>
  <si>
    <t>Hyundai i10 Magna 1.1 iTech SE</t>
  </si>
  <si>
    <t>Renault Duster 85PS Diesel RxL Optional with Nav</t>
  </si>
  <si>
    <t>Mercedes-Benz R-Class R350 CDI 4MATIC</t>
  </si>
  <si>
    <t>Hyundai Verna 1.6 CRDI AT SX Option</t>
  </si>
  <si>
    <t>Honda Brio S Option AT</t>
  </si>
  <si>
    <t>Hyundai i10 Sportz Option</t>
  </si>
  <si>
    <t>Skoda Octavia L and K 1.9 TDI MT</t>
  </si>
  <si>
    <t>Hyundai Getz GVS</t>
  </si>
  <si>
    <t>Hyundai i20 Sportz Option Diesel</t>
  </si>
  <si>
    <t>Mahindra XUV500 AT W10 AWD</t>
  </si>
  <si>
    <t>Mahindra Bolero SLX 2WD</t>
  </si>
  <si>
    <t>Renault Scala RxL AT</t>
  </si>
  <si>
    <t>Land Rover Freelander 2 HSE SD4</t>
  </si>
  <si>
    <t>Tata Indigo XL Classic Dicor</t>
  </si>
  <si>
    <t>Nissan Micra XV</t>
  </si>
  <si>
    <t>Honda CR-V 2.0 AT</t>
  </si>
  <si>
    <t>Ford Figo Aspire 1.2 Ti-VCT Ambiente</t>
  </si>
  <si>
    <t>Toyota Innova 2.0 E</t>
  </si>
  <si>
    <t>Hyundai Elite i20 Petrol Sportz</t>
  </si>
  <si>
    <t>BMW 5 Series 2003-2012 530d</t>
  </si>
  <si>
    <t>Honda Accord VTi-L MT</t>
  </si>
  <si>
    <t>Mahindra Xylo D4 BS III</t>
  </si>
  <si>
    <t>Volkswagen Passat 1.8 TSI MT</t>
  </si>
  <si>
    <t>Skoda Rapid 1.6 MPI AT Ambition Plus Alloy</t>
  </si>
  <si>
    <t>Mahindra Quanto C4</t>
  </si>
  <si>
    <t>Hyundai Sonata Transform 2.4 GDi AT</t>
  </si>
  <si>
    <t>Maruti Ertiga SHVS ZDI Plus</t>
  </si>
  <si>
    <t>Hyundai Xcent 1.1 CRDi S Option</t>
  </si>
  <si>
    <t>Mitsubishi Pajero 4X4 LHD</t>
  </si>
  <si>
    <t>Honda Brio EX MT</t>
  </si>
  <si>
    <t>Hyundai i20 Asta Option 1.4 CRDi</t>
  </si>
  <si>
    <t>Honda Amaze S i-VTEC</t>
  </si>
  <si>
    <t>Mahindra KUV 100 mFALCON G80 K6 Plus</t>
  </si>
  <si>
    <t>Volkswagen Polo 1.2 MPI Comfortline</t>
  </si>
  <si>
    <t>Jaguar XJ 3.0L Premium Luxury</t>
  </si>
  <si>
    <t>Hyundai Verna 1.4 EX</t>
  </si>
  <si>
    <t>Hyundai Grand i10 Asta Option AT</t>
  </si>
  <si>
    <t>Nissan Teana 230jM</t>
  </si>
  <si>
    <t>Land Rover Discovery Sport SD4 HSE Luxury 7S</t>
  </si>
  <si>
    <t>Mahindra Scorpio VLX 4WD AIRBAG AT BSIV</t>
  </si>
  <si>
    <t>Datsun GO Plus T</t>
  </si>
  <si>
    <t>Mahindra Scorpio S6 Plus 7 Seater</t>
  </si>
  <si>
    <t>Hyundai Verna 1.4 CX VTVT</t>
  </si>
  <si>
    <t>Skoda Rapid 1.6 MPI Ambition With Alloy Wheel</t>
  </si>
  <si>
    <t>Maruti S Cross DDiS 200 Delta</t>
  </si>
  <si>
    <t>Mahindra KUV 100 G80 K8</t>
  </si>
  <si>
    <t>Ford Figo 2015-2019 1.5D Titanium MT</t>
  </si>
  <si>
    <t>Maruti Baleno Zeta CVT</t>
  </si>
  <si>
    <t>Maruti Swift LXi BSIV</t>
  </si>
  <si>
    <t>Mercedes-Benz CLS-Class 2006-2010 350 CDI</t>
  </si>
  <si>
    <t>Hyundai Sonata Embera 2.0L CRDi AT</t>
  </si>
  <si>
    <t>Ford Fiesta 1.4 Duratec ZXI</t>
  </si>
  <si>
    <t>Maruti Wagon R LX DUO BSIII</t>
  </si>
  <si>
    <t>Hyundai Xcent 1.2 VTVT E Plus</t>
  </si>
  <si>
    <t>Maruti Alto 800 LXI Airbag</t>
  </si>
  <si>
    <t>Skoda Rapid 1.6 TDI Elegance</t>
  </si>
  <si>
    <t>ISUZU D-MAX V-Cross 4X4</t>
  </si>
  <si>
    <t>ISUZU</t>
  </si>
  <si>
    <t>Hyundai Verna 1.4 CRDi GL</t>
  </si>
  <si>
    <t>Ford Figo Aspire 1.5 TDCi Ambiente</t>
  </si>
  <si>
    <t>Hyundai Verna VTVT 1.6 AT EX</t>
  </si>
  <si>
    <t>Honda CR-V Sport</t>
  </si>
  <si>
    <t>Hyundai i20 2015-2017 Sportz AT 1.4</t>
  </si>
  <si>
    <t>Maruti S-Cross Alpha DDiS 200 SH</t>
  </si>
  <si>
    <t>Maruti SX4 Zxi with Leather BSIII</t>
  </si>
  <si>
    <t>Honda Brio VX</t>
  </si>
  <si>
    <t>Tata Safari Storme 2012-2015 VX</t>
  </si>
  <si>
    <t>BMW 5 Series 530d Highline Sedan</t>
  </si>
  <si>
    <t>Ford Fiesta 1.4 ZXi Duratec</t>
  </si>
  <si>
    <t>Renault Fluence 1.5</t>
  </si>
  <si>
    <t>Honda Mobilio V Option i DTEC</t>
  </si>
  <si>
    <t>Chevrolet Captiva LT</t>
  </si>
  <si>
    <t>Maruti Alto 800 2016-2019 LXI Optional</t>
  </si>
  <si>
    <t>Volvo S60 D5 Summum</t>
  </si>
  <si>
    <t>Maruti Celerio ZXI AMT</t>
  </si>
  <si>
    <t>Maruti Esteem Vxi</t>
  </si>
  <si>
    <t>Honda City ZX EXi</t>
  </si>
  <si>
    <t>Mercedes-Benz E-Class 250 D W 210</t>
  </si>
  <si>
    <t>Land Rover Range Rover Sport HSE</t>
  </si>
  <si>
    <t>Maruti 800 AC Uniq</t>
  </si>
  <si>
    <t>Toyota Etios Liva Diesel</t>
  </si>
  <si>
    <t>Hyundai i20 2015-2017 1.2 Magna</t>
  </si>
  <si>
    <t>Maruti Baleno RS 1.0 Petrol</t>
  </si>
  <si>
    <t>Nissan Sunny 2011-2014 XL AT Special Edition</t>
  </si>
  <si>
    <t>Mahindra Xylo E4 ABS BS III</t>
  </si>
  <si>
    <t>Nissan X-Trail SLX MT</t>
  </si>
  <si>
    <t>Hyundai Creta 1.4 CRDi S</t>
  </si>
  <si>
    <t>Hyundai Verna 1.6 CRDI SX Option</t>
  </si>
  <si>
    <t>Ford Fiesta 1.6 ZXi Leather</t>
  </si>
  <si>
    <t>Skoda Octavia Ambiente 1.9 TDI</t>
  </si>
  <si>
    <t>Ford Endeavour 2.5L 4X2</t>
  </si>
  <si>
    <t>Volkswagen Ameo 1.2 MPI Highline Plus 16</t>
  </si>
  <si>
    <t>Renault Fluence 2.0</t>
  </si>
  <si>
    <t>Maruti Alto Std</t>
  </si>
  <si>
    <t>Fiat Linea 1.3 Emotion</t>
  </si>
  <si>
    <t>Land Rover Discovery 3 TDV6 Diesel Automatic</t>
  </si>
  <si>
    <t>Maruti Dzire New</t>
  </si>
  <si>
    <t>Hyundai Verna VTVT 1.6 SX</t>
  </si>
  <si>
    <t>Maruti Ertiga ZDI Plus</t>
  </si>
  <si>
    <t>Hyundai Sonata GOLD</t>
  </si>
  <si>
    <t>Hyundai i10 Sportz 1.1L</t>
  </si>
  <si>
    <t>Chevrolet Optra Magnum 2.0 LS BSIII</t>
  </si>
  <si>
    <t>Maruti Celerio ZXI</t>
  </si>
  <si>
    <t>Nissan Terrano XV 110 PS Limited Edition</t>
  </si>
  <si>
    <t>Honda Accord VTi-L AT</t>
  </si>
  <si>
    <t>Fiat Grande Punto 1.2 Dynamic</t>
  </si>
  <si>
    <t>Maruti Ertiga LXI</t>
  </si>
  <si>
    <t>Toyota Corolla Altis 1.8 G CNG</t>
  </si>
  <si>
    <t>Maruti Ignis 1.3 Zeta</t>
  </si>
  <si>
    <t>Tata Indigo CS eGVX</t>
  </si>
  <si>
    <t>Mercedes-Benz S-Class 320 L</t>
  </si>
  <si>
    <t>Maruti Alto K10 LXI Optional</t>
  </si>
  <si>
    <t>Honda Jazz Exclusive CVT</t>
  </si>
  <si>
    <t>Maruti Celerio ZXI AT Optional</t>
  </si>
  <si>
    <t>Mitsubishi Lancer 1.5 SFXi</t>
  </si>
  <si>
    <t>Nissan Sunny XE P</t>
  </si>
  <si>
    <t>Nissan Micra Diesel XL</t>
  </si>
  <si>
    <t>Hyundai Verna 1.6 VTVT AT SX</t>
  </si>
  <si>
    <t>Renault KWID AMT RXL</t>
  </si>
  <si>
    <t>Ford Figo 2015-2019 1.5D Ambiente MT</t>
  </si>
  <si>
    <t>Nissan Micra Diesel XV Primo</t>
  </si>
  <si>
    <t>Skoda Octavia Style Plus 2.0 TDI AT</t>
  </si>
  <si>
    <t>Hyundai i20 Active 1.4 SX Dual Tone</t>
  </si>
  <si>
    <t>Audi A4 3.2 FSI Tiptronic Quattro</t>
  </si>
  <si>
    <t>Honda Accord 2.4 Inspire M/T</t>
  </si>
  <si>
    <t>Hyundai i20 Asta Optional with Sunroof 1.2</t>
  </si>
  <si>
    <t>Maruti Swift RS VDI</t>
  </si>
  <si>
    <t>Volkswagen Passat 2.0 PD DSG</t>
  </si>
  <si>
    <t>Mercedes-Benz CLA 200 CGI Sport</t>
  </si>
  <si>
    <t>Honda CR-V 2.4 4WD AT</t>
  </si>
  <si>
    <t>Mercedes-Benz R-Class R350 4Matic Long</t>
  </si>
  <si>
    <t>Toyota Etios Cross 1.4 GD</t>
  </si>
  <si>
    <t>Tata Indica Vista TDI LX</t>
  </si>
  <si>
    <t>Skoda Octavia Rider Classic 1.9 TDI</t>
  </si>
  <si>
    <t>Mercedes-Benz E-Class E350 CDI</t>
  </si>
  <si>
    <t>Skoda Rapid 1.5 TDI AT Elegance Plus</t>
  </si>
  <si>
    <t>Ford Ecosport 1.0 Ecoboost Titanium</t>
  </si>
  <si>
    <t>Tata Indica V2 DLG TC</t>
  </si>
  <si>
    <t>Maruti Baleno LXI - BSIII</t>
  </si>
  <si>
    <t>Land Rover Range Rover 3.0 Diesel LWB Vogue</t>
  </si>
  <si>
    <t>Maruti Baleno RS Petrol</t>
  </si>
  <si>
    <t>Maruti Celerio VXI AT Optional</t>
  </si>
  <si>
    <t>Ford Classic 1.4 Duratorq Titanium</t>
  </si>
  <si>
    <t>Maruti Ciaz ZDi</t>
  </si>
  <si>
    <t>Audi A4 3.0 TDI Quattro</t>
  </si>
  <si>
    <t>Toyota Camry Hybrid 2.5</t>
  </si>
  <si>
    <t>Mitsubishi Pajero Sport 4X4 AT</t>
  </si>
  <si>
    <t>Toyota Corolla Altis JS MT</t>
  </si>
  <si>
    <t>Datsun redi-GO S</t>
  </si>
  <si>
    <t>Skoda Yeti Ambition 4WD</t>
  </si>
  <si>
    <t>Hyundai i20 1.2 Asta with AVN</t>
  </si>
  <si>
    <t>Toyota Etios Liva V</t>
  </si>
  <si>
    <t>Mercedes-Benz S-Class 280 AT</t>
  </si>
  <si>
    <t>Maruti Wagon R VXI Plus</t>
  </si>
  <si>
    <t>Mahindra Scorpio SLE BSIV</t>
  </si>
  <si>
    <t>Fiat Grande Punto EVO 1.3 Active</t>
  </si>
  <si>
    <t>Hyundai Creta 1.6 SX Option Diesel</t>
  </si>
  <si>
    <t>Maruti Eeco Smiles 5 Seater AC</t>
  </si>
  <si>
    <t>Volkswagen Vento 1.2 TSI Highline AT</t>
  </si>
  <si>
    <t>Mahindra KUV 100 mFALCON D75 K4 Plus</t>
  </si>
  <si>
    <t>Mahindra Scorpio VLX AT AIRBAG BSIV</t>
  </si>
  <si>
    <t>Honda City i-DTEC SV</t>
  </si>
  <si>
    <t>Honda City 1.5 V AT Exclusive</t>
  </si>
  <si>
    <t>Honda City V MT AVN</t>
  </si>
  <si>
    <t>Renault Duster RXZ AWD</t>
  </si>
  <si>
    <t>Audi A4 35 TDI Premium Plus</t>
  </si>
  <si>
    <t>Ford Figo 2015-2019 1.5D Titanium Plus MT</t>
  </si>
  <si>
    <t>Ford Ikon 1.6 ZXI NXt</t>
  </si>
  <si>
    <t>Mahindra Scorpio 2009-2014 LX 2WD 7S</t>
  </si>
  <si>
    <t>Ford Figo Aspire 1.5 Ti-VCT Titanium</t>
  </si>
  <si>
    <t>Renault Duster 110PS Diesel RxL AMT</t>
  </si>
  <si>
    <t>Skoda Rapid 1.5 TDI Ambition Plus</t>
  </si>
  <si>
    <t>Mercedes-Benz E-Class 230 E AT</t>
  </si>
  <si>
    <t>Honda Accord V6 AT</t>
  </si>
  <si>
    <t>Mahindra Xylo E2</t>
  </si>
  <si>
    <t>Hyundai Verna Transform Xxi ABS</t>
  </si>
  <si>
    <t>Hyundai i10 Magna 1.1L</t>
  </si>
  <si>
    <t>Volkswagen Ameo 1.2 MPI Anniversary Edition</t>
  </si>
  <si>
    <t>Toyota Camry 2.5 G</t>
  </si>
  <si>
    <t>Toyota Fortuner 4x2 AT TRD Sportivo</t>
  </si>
  <si>
    <t>Honda Jazz 1.5 V i DTEC</t>
  </si>
  <si>
    <t>BMW X1 xDrive 20d M Sport</t>
  </si>
  <si>
    <t>Mahindra KUV 100 mFALCON D75 K8</t>
  </si>
  <si>
    <t>Honda Jazz Mode</t>
  </si>
  <si>
    <t>Maruti Swift ZXI Plus</t>
  </si>
  <si>
    <t>Maruti Esteem LX BSII</t>
  </si>
  <si>
    <t>Toyota Innova 2.5 GX (Diesel) 7 Seater BS IV</t>
  </si>
  <si>
    <t>Skoda Laura RS</t>
  </si>
  <si>
    <t>Honda City i DTec S</t>
  </si>
  <si>
    <t>Tata New Safari 4X4 EX</t>
  </si>
  <si>
    <t>Renault KWID 1.0 RXL</t>
  </si>
  <si>
    <t>Maruti Ciaz RS ZXi Plus</t>
  </si>
  <si>
    <t>Maruti Zen Estilo 1.1 VXI BSIII</t>
  </si>
  <si>
    <t>Maruti Ritz LXI</t>
  </si>
  <si>
    <t>Toyota Corolla Altis 1.8 Limited Edition</t>
  </si>
  <si>
    <t>Toyota Etios VXD</t>
  </si>
  <si>
    <t>Tata Tiago 1.2 Revotron XZ WO Alloy</t>
  </si>
  <si>
    <t>Skoda Superb 2.8 V6 AT</t>
  </si>
  <si>
    <t>BMW 3 Series GT 320d Luxury Line</t>
  </si>
  <si>
    <t>Ford EcoSport 1.5 Ti VCT MT Titanium</t>
  </si>
  <si>
    <t>Mercedes-Benz New C-Class C220 CDI Executive Edition</t>
  </si>
  <si>
    <t>Ford Endeavour 4x2 XLT</t>
  </si>
  <si>
    <t>Ford Figo Petrol EXI</t>
  </si>
  <si>
    <t>Tata Indica Vista TDI LS</t>
  </si>
  <si>
    <t>Volvo XC60 D4 Summum</t>
  </si>
  <si>
    <t>Datsun Redi GO Sport</t>
  </si>
  <si>
    <t>Hyundai Verna 1.6 CRDi AT S</t>
  </si>
  <si>
    <t>Ford Mustang V8</t>
  </si>
  <si>
    <t>Tata Indica V2 DLS BSIII</t>
  </si>
  <si>
    <t>Honda Mobilio E i DTEC</t>
  </si>
  <si>
    <t>Ford Fusion Plus 1.4 TDCi Diesel</t>
  </si>
  <si>
    <t>Hyundai Xcent 1.1 CRDi SX Option</t>
  </si>
  <si>
    <t>Skoda Superb Style 2.0 TDI AT</t>
  </si>
  <si>
    <t>Ford Fiesta 1.4 Duratec EXI Limited Edition</t>
  </si>
  <si>
    <t>BMW 5 Series 530i Sedan</t>
  </si>
  <si>
    <t>Fiat Grande Punto 1.4 Emotion</t>
  </si>
  <si>
    <t>Volvo XC90 2007-2015 D5 AT AWD</t>
  </si>
  <si>
    <t>BMW 3 Series 320i</t>
  </si>
  <si>
    <t>Volkswagen Jetta 2007-2011 1.9 TDI Trendline</t>
  </si>
  <si>
    <t>Maruti Grand Vitara MT</t>
  </si>
  <si>
    <t>Tata Indigo eCS GLE BSIII</t>
  </si>
  <si>
    <t>Hyundai i20 2015-2017 1.2 Asta with AVN</t>
  </si>
  <si>
    <t>Honda Jazz Active</t>
  </si>
  <si>
    <t>Maruti Ritz ZXI</t>
  </si>
  <si>
    <t>Toyota Fortuner TRD Sportivo 2.8 2WD AT</t>
  </si>
  <si>
    <t>Tata Nano Cx BSIV</t>
  </si>
  <si>
    <t>Skoda Superb Ambition 2.0 TDI CR AT</t>
  </si>
  <si>
    <t>Tata Tigor 1.05 Revotorq XT</t>
  </si>
  <si>
    <t>Mahindra Scorpio SLX</t>
  </si>
  <si>
    <t>Audi A4 35 TDI Technology Edition</t>
  </si>
  <si>
    <t>Honda Civic 2006-2010 1.8 MT Sport</t>
  </si>
  <si>
    <t>Mercedes-Benz E-Class 2009-2013 E250 CDI Classic</t>
  </si>
  <si>
    <t>Hyundai Grand i10 1.2 CRDi Asta</t>
  </si>
  <si>
    <t>Mercedes-Benz New C-Class C 220 CDI Celebration Edition</t>
  </si>
  <si>
    <t>Toyota Corolla Altis Diesel D4DJ</t>
  </si>
  <si>
    <t>BMW 6 Series 650i Coupe</t>
  </si>
  <si>
    <t xml:space="preserve"> </t>
  </si>
  <si>
    <t>Skoda Fabia 1.2 Petrol Active</t>
  </si>
  <si>
    <t>Fiat Siena 1.2 ELX</t>
  </si>
  <si>
    <t>Ford Fiesta 1.6 ZXi Duratec</t>
  </si>
  <si>
    <t>Tata Indica Vista Quadrajet 90 ZX Plus</t>
  </si>
  <si>
    <t>Hyundai i20 Active 1.4 SX</t>
  </si>
  <si>
    <t>Ford EcoSport 1.5 TDCi Trend Plus BE</t>
  </si>
  <si>
    <t>Maruti Alto LXi BSII</t>
  </si>
  <si>
    <t>Hyundai Verna 1.6 CRDi AT SX</t>
  </si>
  <si>
    <t>Mercedes-Benz SLK-Class 55 AMG</t>
  </si>
  <si>
    <t>Toyota Etios Cross 1.4L VD</t>
  </si>
  <si>
    <t>Maruti Wagon R LX</t>
  </si>
  <si>
    <t>Mercedes-Benz E-Class 2015-2017 E 200 CGI</t>
  </si>
  <si>
    <t>Jaguar XF Aero Sport Edition</t>
  </si>
  <si>
    <t>Maruti 1000 AC</t>
  </si>
  <si>
    <t>Ford Fiesta 1.5 TDCi Titanium</t>
  </si>
  <si>
    <t>Mercedes-Benz SL-Class SL 500</t>
  </si>
  <si>
    <t>Hyundai Xcent 1.2 VTVT E</t>
  </si>
  <si>
    <t>Skoda Rapid 1.6 MPI AT Ambition Plus</t>
  </si>
  <si>
    <t>Hyundai Verna Xi (Petrol)</t>
  </si>
  <si>
    <t>Ford Ikon 1.6 CLXI</t>
  </si>
  <si>
    <t>Tata Tiago 1.2 Revotron XT Option</t>
  </si>
  <si>
    <t>Honda Civic 2010-2013 1.8 V AT Sunroof</t>
  </si>
  <si>
    <t>Hyundai Santa Fe 4X2</t>
  </si>
  <si>
    <t>Hyundai Elite i20 Sportz Plus</t>
  </si>
  <si>
    <t>Mahindra Xylo E8 BS IV</t>
  </si>
  <si>
    <t>Mercedes-Benz S-Class S 350 d</t>
  </si>
  <si>
    <t>Maruti Alto LXI</t>
  </si>
  <si>
    <t>Audi A3 35 TDI Premium</t>
  </si>
  <si>
    <t>Volvo V40 D3 R Design</t>
  </si>
  <si>
    <t>BMW 7 Series 2007-2012 730Ld</t>
  </si>
  <si>
    <t>Mitsubishi Lancer GLXD</t>
  </si>
  <si>
    <t>Volkswagen Jetta 2012-2014 2.0L TDI Highline</t>
  </si>
  <si>
    <t>BMW 5 Series 2003-2012 540i Sedan</t>
  </si>
  <si>
    <t>Datsun redi-GO T</t>
  </si>
  <si>
    <t>BMW 6 Series 630i Coupe</t>
  </si>
  <si>
    <t>Maruti Alto Vxi 1.1</t>
  </si>
  <si>
    <t>Datsun GO Plus A</t>
  </si>
  <si>
    <t>Nissan Micra XV Primo</t>
  </si>
  <si>
    <t>Mahindra Scorpio VLX 2WD AT BSIV</t>
  </si>
  <si>
    <t>Hyundai Santro D Lite</t>
  </si>
  <si>
    <t>Land Rover Range Rover 3.6 TDV8 Vogue SE</t>
  </si>
  <si>
    <t>Tata Indica V2 DLX</t>
  </si>
  <si>
    <t>Tata Nexon 1.2 Revotron XZ Plus</t>
  </si>
  <si>
    <t>Hyundai Santro Xing XL AT eRLX Euro II</t>
  </si>
  <si>
    <t>BMW Z4 2009-2013 Roadster 2.5i</t>
  </si>
  <si>
    <t>Hyundai Santro Xing XL AT eRLX Euro III</t>
  </si>
  <si>
    <t>Chevrolet Optra Magnum 1.6 LS Petrol</t>
  </si>
  <si>
    <t>Hyundai Xcent 1.1 CRDi SX</t>
  </si>
  <si>
    <t>Nissan Micra Active XV S</t>
  </si>
  <si>
    <t>Land Rover Discovery Sport TD4 S</t>
  </si>
  <si>
    <t>Hyundai Creta 1.6 SX Option Executive</t>
  </si>
  <si>
    <t>Skoda Rapid 1.6 TDI Active</t>
  </si>
  <si>
    <t>Maruti Dzire AMT VDI</t>
  </si>
  <si>
    <t>Mahindra Scorpio 2009-2014 VLX 2WD 7S BSIV</t>
  </si>
  <si>
    <t>Tata Indica V2 DLE BSIII</t>
  </si>
  <si>
    <t>Tata Nano STD SE</t>
  </si>
  <si>
    <t>Maruti Swift VXI BSIII W/ ABS</t>
  </si>
  <si>
    <t>BMW 5 Series 530d M Sport</t>
  </si>
  <si>
    <t>Audi A3 35 TDI Premium Plus</t>
  </si>
  <si>
    <t>Force One LX 4x4</t>
  </si>
  <si>
    <t>Force</t>
  </si>
  <si>
    <t>Honda Jazz S</t>
  </si>
  <si>
    <t>BMW X3 xDrive 20d xLine</t>
  </si>
  <si>
    <t>Volkswagen Ameo 1.2 MPI Highline 16 Alloy</t>
  </si>
  <si>
    <t>Land Rover Freelander 2 TD4 HSE</t>
  </si>
  <si>
    <t>Mahindra Logan Petrol 1.4 GLE</t>
  </si>
  <si>
    <t>Audi Q5 2008-2012 2.0 TFSI Quattro</t>
  </si>
  <si>
    <t>Maruti Versa DX2 BS II</t>
  </si>
  <si>
    <t>Skoda Fabia 1.2 MPI Classic</t>
  </si>
  <si>
    <t>Ford Fiesta 1.6 ZXi ABS</t>
  </si>
  <si>
    <t>Ford Fiesta Diesel Trend</t>
  </si>
  <si>
    <t>Maruti Celerio LXI MT</t>
  </si>
  <si>
    <t>Mercedes-Benz E-Class E 200 CGI</t>
  </si>
  <si>
    <t>Hyundai Sonata 2.4 GDI</t>
  </si>
  <si>
    <t>Tata New Safari Dicor EX 4X2</t>
  </si>
  <si>
    <t>BMW 3 Series 330 Ci Convertible</t>
  </si>
  <si>
    <t>Jaguar XJ 5.0 L V8 Supercharged</t>
  </si>
  <si>
    <t>Chevrolet Aveo 1.6 LT</t>
  </si>
  <si>
    <t>Mercedes-Benz GLC 220d Celebration Edition</t>
  </si>
  <si>
    <t>BMW 3 Series 320d Dynamic</t>
  </si>
  <si>
    <t>Audi A4 1.8 TFSI Technology Edition</t>
  </si>
  <si>
    <t>Tata Indica V2 2001-2011 eLS</t>
  </si>
  <si>
    <t>Maruti Zen VXi - BS III</t>
  </si>
  <si>
    <t>Chevrolet Enjoy Petrol LS 7 Seater</t>
  </si>
  <si>
    <t>Hyundai Getz 1.3 GLS</t>
  </si>
  <si>
    <t>Tata Safari Storme 2012-2015 EX</t>
  </si>
  <si>
    <t>Maruti Swift Dzire ZDi</t>
  </si>
  <si>
    <t>Force One LX ABS 7 Seating</t>
  </si>
  <si>
    <t>Hyundai Verna CRDi 1.6 AT SX Plus</t>
  </si>
  <si>
    <t>Maruti Swift LXI BSIV</t>
  </si>
  <si>
    <t>Mercedes-Benz E-Class 230</t>
  </si>
  <si>
    <t>Renault KWID Climber 1.0 AMT</t>
  </si>
  <si>
    <t>Nissan Terrano XL Plus 85 PS</t>
  </si>
  <si>
    <t>Volkswagen Jetta 2012-2014 2.0L TDI Highline AT</t>
  </si>
  <si>
    <t>Tata New Safari DICOR 2.2 VX 4x4</t>
  </si>
  <si>
    <t>BMW 3 Series 330d Convertible</t>
  </si>
  <si>
    <t>Ford EcoSport 1.5 Diesel Trend</t>
  </si>
  <si>
    <t>Maruti Ritz VDI (ABS) BS IV</t>
  </si>
  <si>
    <t>BMW 5 Series 2010-2013 530d</t>
  </si>
  <si>
    <t>Hyundai Verna XXi ABS (Petrol)</t>
  </si>
  <si>
    <t>Hyundai Elantra 1.6 SX</t>
  </si>
  <si>
    <t>Tata Tiago 1.2 Revotron XM Option</t>
  </si>
  <si>
    <t>Maruti Celerio ZXI Optional AMT</t>
  </si>
  <si>
    <t>Tata Indica V2 DL BSIII</t>
  </si>
  <si>
    <t>Mercedes-Benz CLA 200 D Sport Edition</t>
  </si>
  <si>
    <t>Renault Pulse Petrol RxL</t>
  </si>
  <si>
    <t>BMW Z4 2009-2013 35i</t>
  </si>
  <si>
    <t>Ford Figo 1.5D Trend MT</t>
  </si>
  <si>
    <t>Honda Accord 2001-2003 2.0 AT</t>
  </si>
  <si>
    <t>Hyundai i20 Active SX Dual Tone Petrol</t>
  </si>
  <si>
    <t>Porsche Cayenne S Diesel</t>
  </si>
  <si>
    <t>Honda Amaze VX i-VTEC</t>
  </si>
  <si>
    <t>Maruti A-Star AT VXI</t>
  </si>
  <si>
    <t>Renault Pulse Petrol RxZ</t>
  </si>
  <si>
    <t>Hyundai i20 Active 1.2 S</t>
  </si>
  <si>
    <t>Maruti Swift Dzire LXi</t>
  </si>
  <si>
    <t>Tata Indigo LX BSII</t>
  </si>
  <si>
    <t>Mahindra XUV500 W10 1.99 mHawk</t>
  </si>
  <si>
    <t>Hyundai Elantra CRDi S</t>
  </si>
  <si>
    <t>BMW X3 xDrive 20d Expedition</t>
  </si>
  <si>
    <t>Skoda Laura L n K 1.9 PD AT</t>
  </si>
  <si>
    <t>Hyundai i20 2015-2017 Sportz 1.2</t>
  </si>
  <si>
    <t>Maruti Dzire AMT VXI</t>
  </si>
  <si>
    <t>BMW 3 Series Sport</t>
  </si>
  <si>
    <t>Ford EcoSport 1.5 Ti VCT MT Signature</t>
  </si>
  <si>
    <t>Honda WR-V Edge Edition i-VTEC S</t>
  </si>
  <si>
    <t>Ford Endeavour XLT TDCi 4X4</t>
  </si>
  <si>
    <t>Nissan Sunny XL CVT</t>
  </si>
  <si>
    <t>Toyota Camry W2 (AT)</t>
  </si>
  <si>
    <t>Mercedes-Benz GLA Class 200 d Style</t>
  </si>
  <si>
    <t>Maruti Wagon R VXI AMT1.2</t>
  </si>
  <si>
    <t>Maruti Wagon R LX BSII</t>
  </si>
  <si>
    <t>Mahindra Scorpio S10 7 Seater</t>
  </si>
  <si>
    <t>Tata Nano CX</t>
  </si>
  <si>
    <t>Volkswagen Vento IPL II Petrol Trendline</t>
  </si>
  <si>
    <t>Hyundai Verna 1.4 CRDi</t>
  </si>
  <si>
    <t>Mahindra Scorpio 2.6 SLX CRDe</t>
  </si>
  <si>
    <t>Maruti Wagon R Duo LX BSIII</t>
  </si>
  <si>
    <t>Tata Indigo CS eGLX BS IV</t>
  </si>
  <si>
    <t>Porsche Cayenne 2009-2014 Diesel</t>
  </si>
  <si>
    <t>Bentley Continental Flying Spur</t>
  </si>
  <si>
    <t>Bentley</t>
  </si>
  <si>
    <t>Mercedes-Benz New C-Class C 200 Kompressor Elegance MT</t>
  </si>
  <si>
    <t>Hyundai Santro LP - Euro II</t>
  </si>
  <si>
    <t>Land Rover Discovery Sport SD4 HSE Luxury</t>
  </si>
  <si>
    <t>Mitsubishi Pajero 2.8 SFX 7Str</t>
  </si>
  <si>
    <t>Hyundai Creta 1.4 CRDi S Plus</t>
  </si>
  <si>
    <t>Honda CR-V Petrol 2WD</t>
  </si>
  <si>
    <t>Renault Duster 110PS Diesel RxZ AWD</t>
  </si>
  <si>
    <t>Honda Mobilio RS Option i DTEC</t>
  </si>
  <si>
    <t>Volvo XC60 D4 SUMMUM</t>
  </si>
  <si>
    <t>Hyundai Verna 1.6 i ABS</t>
  </si>
  <si>
    <t>Porsche Panamera 2010 2013 Diesel</t>
  </si>
  <si>
    <t>Nissan Sunny XV D</t>
  </si>
  <si>
    <t>Maruti Wagon R ZXI AMT 1.2</t>
  </si>
  <si>
    <t>Hyundai i20 1.4 Asta Optional With Sunroof</t>
  </si>
  <si>
    <t>Tata Tigor XE Diesel</t>
  </si>
  <si>
    <t>Toyota Etios 1.4 VXD</t>
  </si>
  <si>
    <t>Hyundai Elite i20 Diesel Asta Option</t>
  </si>
  <si>
    <t>Chevrolet Optra 1.6 LT Royale</t>
  </si>
  <si>
    <t>Toyota Qualis Fleet A3</t>
  </si>
  <si>
    <t>Skoda Rapid Ultima 1.6 MPI Ambition Plus</t>
  </si>
  <si>
    <t>Toyota Etios VD SP</t>
  </si>
  <si>
    <t>Maruti Baleno Zeta</t>
  </si>
  <si>
    <t>Maruti Omni 5 Seater BSIV</t>
  </si>
  <si>
    <t>Mitsubishi Pajero Sport Anniversary Edition</t>
  </si>
  <si>
    <t>Mercedes-Benz S Class 2005 2013 S 300 L</t>
  </si>
  <si>
    <t>Volkswagen Ameo 1.5 TDI Comfortline AT</t>
  </si>
  <si>
    <t>Maruti Alto 800 CNG LXI</t>
  </si>
  <si>
    <t>Honda City i-VTEC CVT V</t>
  </si>
  <si>
    <t>Mahindra KUV 100 G80 K8 Dual Tone</t>
  </si>
  <si>
    <t>Tata New Safari EX 4x2</t>
  </si>
  <si>
    <t>Nissan Terrano XL Plus ICC WT20 SE</t>
  </si>
  <si>
    <t>Honda Brio 1.2 S Option MT</t>
  </si>
  <si>
    <t>Volkswagen Vento Konekt Diesel Highline</t>
  </si>
  <si>
    <t>Lamborghini Gallardo Coupe</t>
  </si>
  <si>
    <t>Lamborghini</t>
  </si>
  <si>
    <t>Honda Amaze VX Petrol</t>
  </si>
  <si>
    <t>Mahindra KUV 100 mFALCON G80 K8</t>
  </si>
  <si>
    <t>Skoda Superb 1.8 TSI</t>
  </si>
  <si>
    <t>Ford Figo Aspire 1.5 TDCi Titanium</t>
  </si>
  <si>
    <t>Maruti Swift ZXI ABS</t>
  </si>
  <si>
    <t>Toyota Innova Crysta 2.4 G MT 8S</t>
  </si>
  <si>
    <t>Renault Duster 85PS Diesel RxL Explore</t>
  </si>
  <si>
    <t>Tata Indigo XL Grand Petrol</t>
  </si>
  <si>
    <t>Volkswagen Vento Magnific 1.6 Comfortline</t>
  </si>
  <si>
    <t>Skoda Superb L&amp;K 2.0 TDI AT</t>
  </si>
  <si>
    <t>Audi A4 2.0 TDI Celebration Edition</t>
  </si>
  <si>
    <t>Hyundai i20 Diesel Asta Option</t>
  </si>
  <si>
    <t>Toyota Etios V</t>
  </si>
  <si>
    <t>Renault Duster 110PS Diesel RXZ Optional with Nav</t>
  </si>
  <si>
    <t>Skoda Octavia Elegance 1.9 TDI</t>
  </si>
  <si>
    <t>Jaguar F Type 5.0 V8 S</t>
  </si>
  <si>
    <t>Mahindra Scorpio 1.99 S4 Plus</t>
  </si>
  <si>
    <t>Skoda Laura Classic 1.8 TSI</t>
  </si>
  <si>
    <t>Maruti Swift Dzire VXI Optional</t>
  </si>
  <si>
    <t>Maruti Alto K10 LXI CNG</t>
  </si>
  <si>
    <t>Mahindra Scorpio VLX 2WD Airbag BSIII</t>
  </si>
  <si>
    <t>Ford Figo Aspire 1.5 TDCi Titanium Plus</t>
  </si>
  <si>
    <t>Mahindra Jeep MM 540 DP</t>
  </si>
  <si>
    <t>Maruti Ertiga VXI AT Petrol</t>
  </si>
  <si>
    <t>Skoda Laura L and K AT</t>
  </si>
  <si>
    <t>Toyota Corolla Altis 1.8 G CVT</t>
  </si>
  <si>
    <t>Mercedes-Benz New C-Class C 200 AVANTGARDE</t>
  </si>
  <si>
    <t>Skoda Rapid Ultima 1.6 TDI Elegance</t>
  </si>
  <si>
    <t>Mercedes-Benz GLA Class 200 Sport</t>
  </si>
  <si>
    <t>Tata Indica LEI</t>
  </si>
  <si>
    <t>Hyundai i20 2015-2017 Magna</t>
  </si>
  <si>
    <t>Tata New Safari DICOR 2.2 VX 4x2</t>
  </si>
  <si>
    <t>Hyundai Elantra SX</t>
  </si>
  <si>
    <t>Maruti Wagon R Duo Lxi</t>
  </si>
  <si>
    <t>Volkswagen Polo IPL II 1.2 Petrol Highline</t>
  </si>
  <si>
    <t>Tata Bolt Revotron XT</t>
  </si>
  <si>
    <t>Mahindra Xylo D4 BSIV</t>
  </si>
  <si>
    <t>Row Labels</t>
  </si>
  <si>
    <t>Grand Total</t>
  </si>
  <si>
    <t>Count of Manufacturer</t>
  </si>
  <si>
    <t>Count of Fuel_Type</t>
  </si>
  <si>
    <t>Sum of Price</t>
  </si>
  <si>
    <t>sum</t>
  </si>
  <si>
    <t>sumif</t>
  </si>
  <si>
    <t>sumifs</t>
  </si>
  <si>
    <t>count</t>
  </si>
  <si>
    <t>countif</t>
  </si>
  <si>
    <t>countifs</t>
  </si>
  <si>
    <t>average</t>
  </si>
  <si>
    <t>averageif</t>
  </si>
  <si>
    <t>averageifs</t>
  </si>
  <si>
    <t>ips-1</t>
  </si>
  <si>
    <t>ips-2</t>
  </si>
  <si>
    <t>ips-3</t>
  </si>
  <si>
    <t>ips-4</t>
  </si>
  <si>
    <t>ips-5</t>
  </si>
  <si>
    <t>ias-1</t>
  </si>
  <si>
    <t>ias-2</t>
  </si>
  <si>
    <t>Logical Functions</t>
  </si>
  <si>
    <t>if</t>
  </si>
  <si>
    <t>if and</t>
  </si>
  <si>
    <t>if or</t>
  </si>
  <si>
    <t>if not</t>
  </si>
  <si>
    <t>Nested If</t>
  </si>
  <si>
    <t>ifs</t>
  </si>
  <si>
    <t>Lock($) Function</t>
  </si>
  <si>
    <t>lock</t>
  </si>
  <si>
    <t>Date Function</t>
  </si>
  <si>
    <t>Data Validation</t>
  </si>
  <si>
    <t>Conditional Formating</t>
  </si>
  <si>
    <t>Vlookup</t>
  </si>
  <si>
    <t>vlookup</t>
  </si>
  <si>
    <t>hlookup</t>
  </si>
  <si>
    <t>xlookup</t>
  </si>
  <si>
    <t>vlookup in an excel function use to search for a value in the first column of range and retun a value from a specified column in the same row it work vertically</t>
  </si>
  <si>
    <t>name</t>
  </si>
  <si>
    <t>price</t>
  </si>
  <si>
    <t>location</t>
  </si>
  <si>
    <t>String Functions</t>
  </si>
  <si>
    <t>Column Labels</t>
  </si>
  <si>
    <t>Count of Seats</t>
  </si>
  <si>
    <t>INDIA CARS DATASET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</si>
</sst>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1"/>
      <name val="Algerian"/>
      <family val="5"/>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16" fillId="0" borderId="0" xfId="0" applyFont="1"/>
    <xf numFmtId="14" fontId="0" fillId="0" borderId="0" xfId="0" applyNumberFormat="1"/>
    <xf numFmtId="0" fontId="16" fillId="33" borderId="0" xfId="0" applyFont="1" applyFill="1"/>
    <xf numFmtId="0" fontId="0" fillId="0" borderId="0" xfId="0" applyAlignment="1">
      <alignment horizontal="left" vertical="top" indent="1"/>
    </xf>
    <xf numFmtId="0" fontId="16" fillId="33" borderId="0" xfId="0" applyFont="1" applyFill="1" applyAlignment="1">
      <alignment horizontal="center"/>
    </xf>
    <xf numFmtId="0" fontId="0" fillId="33" borderId="0" xfId="0" applyFill="1" applyAlignment="1">
      <alignment horizontal="center"/>
    </xf>
    <xf numFmtId="0" fontId="0" fillId="0" borderId="0" xfId="0" applyNumberFormat="1"/>
    <xf numFmtId="0" fontId="0" fillId="34" borderId="0" xfId="0" applyFill="1"/>
    <xf numFmtId="0" fontId="0" fillId="34" borderId="0" xfId="0" applyFill="1" applyAlignment="1">
      <alignment horizontal="center"/>
    </xf>
    <xf numFmtId="0" fontId="18"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0006"/>
      </font>
      <fill>
        <patternFill>
          <bgColor rgb="FFFFC7CE"/>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[Excel_Dashboard_cars_dataset_india1.xlsx]Count of Manufacture!PivotTable1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 of Manufacture'!$B$3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Manufacture'!$A$4:$A$15</c:f>
              <c:strCache>
                <c:ptCount val="11"/>
                <c:pt idx="0">
                  <c:v>Ahmedabad</c:v>
                </c:pt>
                <c:pt idx="1">
                  <c:v>Bangalore</c:v>
                </c:pt>
                <c:pt idx="2">
                  <c:v>Chennai</c:v>
                </c:pt>
                <c:pt idx="3">
                  <c:v>Coimbatore</c:v>
                </c:pt>
                <c:pt idx="4">
                  <c:v>Delhi</c:v>
                </c:pt>
                <c:pt idx="5">
                  <c:v>Hyderabad</c:v>
                </c:pt>
                <c:pt idx="6">
                  <c:v>Jaipur</c:v>
                </c:pt>
                <c:pt idx="7">
                  <c:v>Kochi</c:v>
                </c:pt>
                <c:pt idx="8">
                  <c:v>Kolkata</c:v>
                </c:pt>
                <c:pt idx="9">
                  <c:v>Mumbai</c:v>
                </c:pt>
                <c:pt idx="10">
                  <c:v>Pune</c:v>
                </c:pt>
              </c:strCache>
            </c:strRef>
          </c:cat>
          <c:val>
            <c:numRef>
              <c:f>'Count of Manufacture'!$B$4:$B$15</c:f>
              <c:numCache>
                <c:formatCode>General</c:formatCode>
                <c:ptCount val="11"/>
                <c:pt idx="0">
                  <c:v>223</c:v>
                </c:pt>
                <c:pt idx="1">
                  <c:v>353</c:v>
                </c:pt>
                <c:pt idx="2">
                  <c:v>490</c:v>
                </c:pt>
                <c:pt idx="3">
                  <c:v>634</c:v>
                </c:pt>
                <c:pt idx="4">
                  <c:v>549</c:v>
                </c:pt>
                <c:pt idx="5">
                  <c:v>741</c:v>
                </c:pt>
                <c:pt idx="6">
                  <c:v>410</c:v>
                </c:pt>
                <c:pt idx="7">
                  <c:v>648</c:v>
                </c:pt>
                <c:pt idx="8">
                  <c:v>530</c:v>
                </c:pt>
                <c:pt idx="9">
                  <c:v>784</c:v>
                </c:pt>
                <c:pt idx="10">
                  <c:v>613</c:v>
                </c:pt>
              </c:numCache>
            </c:numRef>
          </c:val>
          <c:extLst>
            <c:ext xmlns:c16="http://schemas.microsoft.com/office/drawing/2014/chart" uri="{C3380CC4-5D6E-409C-BE32-E72D297353CC}">
              <c16:uniqueId val="{00000000-FBD5-401F-9208-761980747342}"/>
            </c:ext>
          </c:extLst>
        </c:ser>
        <c:dLbls>
          <c:dLblPos val="ctr"/>
          <c:showLegendKey val="0"/>
          <c:showVal val="1"/>
          <c:showCatName val="0"/>
          <c:showSerName val="0"/>
          <c:showPercent val="0"/>
          <c:showBubbleSize val="0"/>
        </c:dLbls>
        <c:gapWidth val="150"/>
        <c:overlap val="100"/>
        <c:axId val="899535072"/>
        <c:axId val="899533152"/>
      </c:barChart>
      <c:catAx>
        <c:axId val="89953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33152"/>
        <c:crosses val="autoZero"/>
        <c:auto val="1"/>
        <c:lblAlgn val="ctr"/>
        <c:lblOffset val="100"/>
        <c:noMultiLvlLbl val="0"/>
      </c:catAx>
      <c:valAx>
        <c:axId val="89953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[Excel_Dashboard_cars_dataset_india1.xlsx]Count of Fuel Type!PivotTable2</c:name>
    <c:fmtId val="3"/>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pivotFmt>
      <c:pivotFmt>
        <c:idx val="10"/>
        <c:spPr>
          <a:solidFill>
            <a:schemeClr val="accent4"/>
          </a:solidFill>
          <a:ln>
            <a:noFill/>
          </a:ln>
          <a:effectLst>
            <a:outerShdw blurRad="317500" algn="ctr" rotWithShape="0">
              <a:prstClr val="black">
                <a:alpha val="25000"/>
              </a:prstClr>
            </a:outerShdw>
          </a:effectLst>
        </c:spPr>
      </c:pivotFmt>
    </c:pivotFmts>
    <c:plotArea>
      <c:layout/>
      <c:pieChart>
        <c:varyColors val="1"/>
        <c:ser>
          <c:idx val="0"/>
          <c:order val="0"/>
          <c:tx>
            <c:strRef>
              <c:f>'Count of Fuel Type'!$B$3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45B-403B-A15D-9B3128FA2C4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45B-403B-A15D-9B3128FA2C4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45B-403B-A15D-9B3128FA2C4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45B-403B-A15D-9B3128FA2C4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'Count of Fuel Type'!$A$4:$A$8</c:f>
              <c:strCache>
                <c:ptCount val="4"/>
                <c:pt idx="0">
                  <c:v>CNG</c:v>
                </c:pt>
                <c:pt idx="1">
                  <c:v>Diesel</c:v>
                </c:pt>
                <c:pt idx="2">
                  <c:v>LPG</c:v>
                </c:pt>
                <c:pt idx="3">
                  <c:v>Petrol</c:v>
                </c:pt>
              </c:strCache>
            </c:strRef>
          </c:cat>
          <c:val>
            <c:numRef>
              <c:f>'Count of Fuel Type'!$B$4:$B$8</c:f>
              <c:numCache>
                <c:formatCode>General</c:formatCode>
                <c:ptCount val="4"/>
                <c:pt idx="0">
                  <c:v>56</c:v>
                </c:pt>
                <c:pt idx="1">
                  <c:v>3195</c:v>
                </c:pt>
                <c:pt idx="2">
                  <c:v>10</c:v>
                </c:pt>
                <c:pt idx="3">
                  <c:v>2714</c:v>
                </c:pt>
              </c:numCache>
            </c:numRef>
          </c:val>
          <c:extLst>
            <c:ext xmlns:c16="http://schemas.microsoft.com/office/drawing/2014/chart" uri="{C3380CC4-5D6E-409C-BE32-E72D297353CC}">
              <c16:uniqueId val="{00000008-C45B-403B-A15D-9B3128FA2C4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[Excel_Dashboard_cars_dataset_india1.xlsx]Sum of Price!PivotTable3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0445609327223"/>
          <c:y val="0.20612444072017125"/>
          <c:w val="0.79778752727769564"/>
          <c:h val="0.65169120838236827"/>
        </c:manualLayout>
      </c:layout>
      <c:barChart>
        <c:barDir val="col"/>
        <c:grouping val="clustered"/>
        <c:varyColors val="0"/>
        <c:ser>
          <c:idx val="0"/>
          <c:order val="0"/>
          <c:tx>
            <c:strRef>
              <c:f>'Sum of Price'!$B$3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Price'!$A$4:$A$15</c:f>
              <c:strCache>
                <c:ptCount val="11"/>
                <c:pt idx="0">
                  <c:v>Ahmedabad</c:v>
                </c:pt>
                <c:pt idx="1">
                  <c:v>Bangalore</c:v>
                </c:pt>
                <c:pt idx="2">
                  <c:v>Chennai</c:v>
                </c:pt>
                <c:pt idx="3">
                  <c:v>Coimbatore</c:v>
                </c:pt>
                <c:pt idx="4">
                  <c:v>Delhi</c:v>
                </c:pt>
                <c:pt idx="5">
                  <c:v>Hyderabad</c:v>
                </c:pt>
                <c:pt idx="6">
                  <c:v>Jaipur</c:v>
                </c:pt>
                <c:pt idx="7">
                  <c:v>Kochi</c:v>
                </c:pt>
                <c:pt idx="8">
                  <c:v>Kolkata</c:v>
                </c:pt>
                <c:pt idx="9">
                  <c:v>Mumbai</c:v>
                </c:pt>
                <c:pt idx="10">
                  <c:v>Pune</c:v>
                </c:pt>
              </c:strCache>
            </c:strRef>
          </c:cat>
          <c:val>
            <c:numRef>
              <c:f>'Sum of Price'!$B$4:$B$15</c:f>
              <c:numCache>
                <c:formatCode>General</c:formatCode>
                <c:ptCount val="11"/>
                <c:pt idx="0">
                  <c:v>1891.4900000000011</c:v>
                </c:pt>
                <c:pt idx="1">
                  <c:v>4758.1499999999951</c:v>
                </c:pt>
                <c:pt idx="2">
                  <c:v>3812.2900000000004</c:v>
                </c:pt>
                <c:pt idx="3">
                  <c:v>9546.9400000000078</c:v>
                </c:pt>
                <c:pt idx="4">
                  <c:v>5341.2799999999952</c:v>
                </c:pt>
                <c:pt idx="5">
                  <c:v>7248.3999999999842</c:v>
                </c:pt>
                <c:pt idx="6">
                  <c:v>2394.46</c:v>
                </c:pt>
                <c:pt idx="7">
                  <c:v>7253.1699999999937</c:v>
                </c:pt>
                <c:pt idx="8">
                  <c:v>3006.4199999999946</c:v>
                </c:pt>
                <c:pt idx="9">
                  <c:v>7374.5599999999913</c:v>
                </c:pt>
                <c:pt idx="10">
                  <c:v>4145.1799999999976</c:v>
                </c:pt>
              </c:numCache>
            </c:numRef>
          </c:val>
          <c:extLst>
            <c:ext xmlns:c16="http://schemas.microsoft.com/office/drawing/2014/chart" uri="{C3380CC4-5D6E-409C-BE32-E72D297353CC}">
              <c16:uniqueId val="{00000000-1C41-4BB6-BBA9-54CB6A315BC5}"/>
            </c:ext>
          </c:extLst>
        </c:ser>
        <c:dLbls>
          <c:dLblPos val="outEnd"/>
          <c:showLegendKey val="0"/>
          <c:showVal val="1"/>
          <c:showCatName val="0"/>
          <c:showSerName val="0"/>
          <c:showPercent val="0"/>
          <c:showBubbleSize val="0"/>
        </c:dLbls>
        <c:gapWidth val="219"/>
        <c:overlap val="-27"/>
        <c:axId val="899546112"/>
        <c:axId val="899546592"/>
      </c:barChart>
      <c:catAx>
        <c:axId val="899546112"/>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899546592"/>
        <c:crosses val="autoZero"/>
        <c:auto val="1"/>
        <c:lblAlgn val="ctr"/>
        <c:lblOffset val="100"/>
        <c:noMultiLvlLbl val="0"/>
      </c:catAx>
      <c:valAx>
        <c:axId val="899546592"/>
        <c:scaling>
          <c:orientation val="minMax"/>
        </c:scaling>
        <c:delete val="1"/>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89954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[Excel_Dashboard_cars_dataset_india1.xlsx]Sum price Of Menufacture!PivotTable1</c:name>
    <c:fmtId val="9"/>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 price Of Menufacture'!$B$3:$B$4</c:f>
              <c:strCache>
                <c:ptCount val="1"/>
                <c:pt idx="0">
                  <c:v>Automatic</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'Sum price Of Menufacture'!$A$5:$A$35</c:f>
              <c:strCache>
                <c:ptCount val="30"/>
                <c:pt idx="0">
                  <c:v>Ambassador</c:v>
                </c:pt>
                <c:pt idx="1">
                  <c:v>Audi</c:v>
                </c:pt>
                <c:pt idx="2">
                  <c:v>Bentley</c:v>
                </c:pt>
                <c:pt idx="3">
                  <c:v>BMW</c:v>
                </c:pt>
                <c:pt idx="4">
                  <c:v>Chevrolet</c:v>
                </c:pt>
                <c:pt idx="5">
                  <c:v>Datsun</c:v>
                </c:pt>
                <c:pt idx="6">
                  <c:v>Fiat</c:v>
                </c:pt>
                <c:pt idx="7">
                  <c:v>Force</c:v>
                </c:pt>
                <c:pt idx="8">
                  <c:v>Ford</c:v>
                </c:pt>
                <c:pt idx="9">
                  <c:v>Honda</c:v>
                </c:pt>
                <c:pt idx="10">
                  <c:v>Hyundai</c:v>
                </c:pt>
                <c:pt idx="11">
                  <c:v>Isuzu</c:v>
                </c:pt>
                <c:pt idx="12">
                  <c:v>Jaguar</c:v>
                </c:pt>
                <c:pt idx="13">
                  <c:v>Jeep</c:v>
                </c:pt>
                <c:pt idx="14">
                  <c:v>Lamborghini</c:v>
                </c:pt>
                <c:pt idx="15">
                  <c:v>Land</c:v>
                </c:pt>
                <c:pt idx="16">
                  <c:v>Mahindra</c:v>
                </c:pt>
                <c:pt idx="17">
                  <c:v>Maruti</c:v>
                </c:pt>
                <c:pt idx="18">
                  <c:v>MercedesBenz</c:v>
                </c:pt>
                <c:pt idx="19">
                  <c:v>Mini</c:v>
                </c:pt>
                <c:pt idx="20">
                  <c:v>Mitsubishi</c:v>
                </c:pt>
                <c:pt idx="21">
                  <c:v>Nissan</c:v>
                </c:pt>
                <c:pt idx="22">
                  <c:v>Porsche</c:v>
                </c:pt>
                <c:pt idx="23">
                  <c:v>Renault</c:v>
                </c:pt>
                <c:pt idx="24">
                  <c:v>Skoda</c:v>
                </c:pt>
                <c:pt idx="25">
                  <c:v>Smart</c:v>
                </c:pt>
                <c:pt idx="26">
                  <c:v>Tata</c:v>
                </c:pt>
                <c:pt idx="27">
                  <c:v>Toyota</c:v>
                </c:pt>
                <c:pt idx="28">
                  <c:v>Volkswagen</c:v>
                </c:pt>
                <c:pt idx="29">
                  <c:v>Volvo</c:v>
                </c:pt>
              </c:strCache>
            </c:strRef>
          </c:cat>
          <c:val>
            <c:numRef>
              <c:f>'Sum price Of Menufacture'!$B$5:$B$35</c:f>
              <c:numCache>
                <c:formatCode>General</c:formatCode>
                <c:ptCount val="30"/>
                <c:pt idx="1">
                  <c:v>6026.9</c:v>
                </c:pt>
                <c:pt idx="2">
                  <c:v>59</c:v>
                </c:pt>
                <c:pt idx="3">
                  <c:v>6665.1799999999976</c:v>
                </c:pt>
                <c:pt idx="4">
                  <c:v>48.769999999999996</c:v>
                </c:pt>
                <c:pt idx="8">
                  <c:v>780.64999999999975</c:v>
                </c:pt>
                <c:pt idx="9">
                  <c:v>849.55999999999983</c:v>
                </c:pt>
                <c:pt idx="10">
                  <c:v>1196.4600000000005</c:v>
                </c:pt>
                <c:pt idx="11">
                  <c:v>20</c:v>
                </c:pt>
                <c:pt idx="12">
                  <c:v>1505.29</c:v>
                </c:pt>
                <c:pt idx="13">
                  <c:v>17.75</c:v>
                </c:pt>
                <c:pt idx="14">
                  <c:v>120</c:v>
                </c:pt>
                <c:pt idx="15">
                  <c:v>2272.0800000000008</c:v>
                </c:pt>
                <c:pt idx="16">
                  <c:v>318</c:v>
                </c:pt>
                <c:pt idx="17">
                  <c:v>566.02</c:v>
                </c:pt>
                <c:pt idx="18">
                  <c:v>8247.1200000000008</c:v>
                </c:pt>
                <c:pt idx="19">
                  <c:v>664.32</c:v>
                </c:pt>
                <c:pt idx="20">
                  <c:v>111.39</c:v>
                </c:pt>
                <c:pt idx="21">
                  <c:v>67.08</c:v>
                </c:pt>
                <c:pt idx="22">
                  <c:v>830.2700000000001</c:v>
                </c:pt>
                <c:pt idx="23">
                  <c:v>132.78999999999996</c:v>
                </c:pt>
                <c:pt idx="24">
                  <c:v>912.69000000000028</c:v>
                </c:pt>
                <c:pt idx="25">
                  <c:v>3</c:v>
                </c:pt>
                <c:pt idx="26">
                  <c:v>68.78</c:v>
                </c:pt>
                <c:pt idx="27">
                  <c:v>1663.5600000000002</c:v>
                </c:pt>
                <c:pt idx="28">
                  <c:v>451.66999999999996</c:v>
                </c:pt>
                <c:pt idx="29">
                  <c:v>371.21</c:v>
                </c:pt>
              </c:numCache>
            </c:numRef>
          </c:val>
          <c:extLst>
            <c:ext xmlns:c16="http://schemas.microsoft.com/office/drawing/2014/chart" uri="{C3380CC4-5D6E-409C-BE32-E72D297353CC}">
              <c16:uniqueId val="{00000000-AB4F-4C81-BE98-15316C9F17D1}"/>
            </c:ext>
          </c:extLst>
        </c:ser>
        <c:ser>
          <c:idx val="1"/>
          <c:order val="1"/>
          <c:tx>
            <c:strRef>
              <c:f>'Sum price Of Menufacture'!$C$3:$C$4</c:f>
              <c:strCache>
                <c:ptCount val="1"/>
                <c:pt idx="0">
                  <c:v>Manual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'Sum price Of Menufacture'!$A$5:$A$35</c:f>
              <c:strCache>
                <c:ptCount val="30"/>
                <c:pt idx="0">
                  <c:v>Ambassador</c:v>
                </c:pt>
                <c:pt idx="1">
                  <c:v>Audi</c:v>
                </c:pt>
                <c:pt idx="2">
                  <c:v>Bentley</c:v>
                </c:pt>
                <c:pt idx="3">
                  <c:v>BMW</c:v>
                </c:pt>
                <c:pt idx="4">
                  <c:v>Chevrolet</c:v>
                </c:pt>
                <c:pt idx="5">
                  <c:v>Datsun</c:v>
                </c:pt>
                <c:pt idx="6">
                  <c:v>Fiat</c:v>
                </c:pt>
                <c:pt idx="7">
                  <c:v>Force</c:v>
                </c:pt>
                <c:pt idx="8">
                  <c:v>Ford</c:v>
                </c:pt>
                <c:pt idx="9">
                  <c:v>Honda</c:v>
                </c:pt>
                <c:pt idx="10">
                  <c:v>Hyundai</c:v>
                </c:pt>
                <c:pt idx="11">
                  <c:v>Isuzu</c:v>
                </c:pt>
                <c:pt idx="12">
                  <c:v>Jaguar</c:v>
                </c:pt>
                <c:pt idx="13">
                  <c:v>Jeep</c:v>
                </c:pt>
                <c:pt idx="14">
                  <c:v>Lamborghini</c:v>
                </c:pt>
                <c:pt idx="15">
                  <c:v>Land</c:v>
                </c:pt>
                <c:pt idx="16">
                  <c:v>Mahindra</c:v>
                </c:pt>
                <c:pt idx="17">
                  <c:v>Maruti</c:v>
                </c:pt>
                <c:pt idx="18">
                  <c:v>MercedesBenz</c:v>
                </c:pt>
                <c:pt idx="19">
                  <c:v>Mini</c:v>
                </c:pt>
                <c:pt idx="20">
                  <c:v>Mitsubishi</c:v>
                </c:pt>
                <c:pt idx="21">
                  <c:v>Nissan</c:v>
                </c:pt>
                <c:pt idx="22">
                  <c:v>Porsche</c:v>
                </c:pt>
                <c:pt idx="23">
                  <c:v>Renault</c:v>
                </c:pt>
                <c:pt idx="24">
                  <c:v>Skoda</c:v>
                </c:pt>
                <c:pt idx="25">
                  <c:v>Smart</c:v>
                </c:pt>
                <c:pt idx="26">
                  <c:v>Tata</c:v>
                </c:pt>
                <c:pt idx="27">
                  <c:v>Toyota</c:v>
                </c:pt>
                <c:pt idx="28">
                  <c:v>Volkswagen</c:v>
                </c:pt>
                <c:pt idx="29">
                  <c:v>Volvo</c:v>
                </c:pt>
              </c:strCache>
            </c:strRef>
          </c:cat>
          <c:val>
            <c:numRef>
              <c:f>'Sum price Of Menufacture'!$C$5:$C$35</c:f>
              <c:numCache>
                <c:formatCode>General</c:formatCode>
                <c:ptCount val="30"/>
                <c:pt idx="0">
                  <c:v>1.35</c:v>
                </c:pt>
                <c:pt idx="4">
                  <c:v>319.61000000000007</c:v>
                </c:pt>
                <c:pt idx="5">
                  <c:v>39.64</c:v>
                </c:pt>
                <c:pt idx="6">
                  <c:v>83.52</c:v>
                </c:pt>
                <c:pt idx="7">
                  <c:v>28</c:v>
                </c:pt>
                <c:pt idx="8">
                  <c:v>1275.5700000000006</c:v>
                </c:pt>
                <c:pt idx="9">
                  <c:v>2414.4400000000005</c:v>
                </c:pt>
                <c:pt idx="10">
                  <c:v>4703.5799999999954</c:v>
                </c:pt>
                <c:pt idx="11">
                  <c:v>24.09</c:v>
                </c:pt>
                <c:pt idx="13">
                  <c:v>263.03000000000003</c:v>
                </c:pt>
                <c:pt idx="16">
                  <c:v>1857.4900000000005</c:v>
                </c:pt>
                <c:pt idx="17">
                  <c:v>4866.8399999999947</c:v>
                </c:pt>
                <c:pt idx="18">
                  <c:v>278.42</c:v>
                </c:pt>
                <c:pt idx="19">
                  <c:v>35</c:v>
                </c:pt>
                <c:pt idx="20">
                  <c:v>187.19999999999996</c:v>
                </c:pt>
                <c:pt idx="21">
                  <c:v>364.11000000000013</c:v>
                </c:pt>
                <c:pt idx="22">
                  <c:v>40</c:v>
                </c:pt>
                <c:pt idx="23">
                  <c:v>708.06999999999994</c:v>
                </c:pt>
                <c:pt idx="24">
                  <c:v>395.03</c:v>
                </c:pt>
                <c:pt idx="26">
                  <c:v>593.91000000000008</c:v>
                </c:pt>
                <c:pt idx="27">
                  <c:v>3080.1299999999983</c:v>
                </c:pt>
                <c:pt idx="28">
                  <c:v>1220.1200000000006</c:v>
                </c:pt>
                <c:pt idx="29">
                  <c:v>23.65</c:v>
                </c:pt>
              </c:numCache>
            </c:numRef>
          </c:val>
          <c:extLst>
            <c:ext xmlns:c16="http://schemas.microsoft.com/office/drawing/2014/chart" uri="{C3380CC4-5D6E-409C-BE32-E72D297353CC}">
              <c16:uniqueId val="{00000001-AB4F-4C81-BE98-15316C9F17D1}"/>
            </c:ext>
          </c:extLst>
        </c:ser>
        <c:dLbls>
          <c:dLblPos val="ctr"/>
          <c:showLegendKey val="0"/>
          <c:showVal val="0"/>
          <c:showCatName val="0"/>
          <c:showSerName val="0"/>
          <c:showPercent val="0"/>
          <c:showBubbleSize val="0"/>
        </c:dLbls>
        <c:gapWidth val="100"/>
        <c:overlap val="100"/>
        <c:axId val="2115110815"/>
        <c:axId val="2115111295"/>
      </c:barChart>
      <c:catAx>
        <c:axId val="211511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15111295"/>
        <c:crosses val="autoZero"/>
        <c:auto val="1"/>
        <c:lblAlgn val="ctr"/>
        <c:lblOffset val="100"/>
        <c:noMultiLvlLbl val="0"/>
      </c:catAx>
      <c:valAx>
        <c:axId val="211511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1511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[Excel_Dashboard_cars_dataset_india1.xlsx]Cars of Seats!PivotTable2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'Cars of Seats'!$B$3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'Cars of Seats'!$A$4:$A$14</c:f>
              <c:strCache>
                <c:ptCount val="10"/>
                <c:pt idx="0">
                  <c:v>0</c:v>
                </c:pt>
                <c:pt idx="1">
                  <c:v>2</c:v>
                </c:pt>
                <c:pt idx="2">
                  <c:v>4</c:v>
                </c:pt>
                <c:pt idx="3">
                  <c:v>5</c:v>
                </c:pt>
                <c:pt idx="4">
                  <c:v>6</c:v>
                </c:pt>
                <c:pt idx="5">
                  <c:v>7</c:v>
                </c:pt>
                <c:pt idx="6">
                  <c:v>8</c:v>
                </c:pt>
                <c:pt idx="7">
                  <c:v>9</c:v>
                </c:pt>
                <c:pt idx="8">
                  <c:v>10</c:v>
                </c:pt>
                <c:pt idx="9">
                  <c:v> </c:v>
                </c:pt>
              </c:strCache>
            </c:strRef>
          </c:cat>
          <c:val>
            <c:numRef>
              <c:f>'Cars of Seats'!$B$4:$B$14</c:f>
              <c:numCache>
                <c:formatCode>General</c:formatCode>
                <c:ptCount val="10"/>
                <c:pt idx="0">
                  <c:v>1</c:v>
                </c:pt>
                <c:pt idx="1">
                  <c:v>16</c:v>
                </c:pt>
                <c:pt idx="2">
                  <c:v>98</c:v>
                </c:pt>
                <c:pt idx="3">
                  <c:v>5012</c:v>
                </c:pt>
                <c:pt idx="4">
                  <c:v>31</c:v>
                </c:pt>
                <c:pt idx="5">
                  <c:v>674</c:v>
                </c:pt>
                <c:pt idx="6">
                  <c:v>134</c:v>
                </c:pt>
                <c:pt idx="7">
                  <c:v>3</c:v>
                </c:pt>
                <c:pt idx="8">
                  <c:v>5</c:v>
                </c:pt>
                <c:pt idx="9">
                  <c:v>1</c:v>
                </c:pt>
              </c:numCache>
            </c:numRef>
          </c:val>
          <c:smooth val="0"/>
          <c:extLst>
            <c:ext xmlns:c16="http://schemas.microsoft.com/office/drawing/2014/chart" uri="{C3380CC4-5D6E-409C-BE32-E72D297353CC}">
              <c16:uniqueId val="{00000000-32E5-438A-BECD-5A0E83C73879}"/>
            </c:ext>
          </c:extLst>
        </c:ser>
        <c:dLbls>
          <c:dLblPos val="t"/>
          <c:showLegendKey val="0"/>
          <c:showVal val="1"/>
          <c:showCatName val="0"/>
          <c:showSerName val="0"/>
          <c:showPercent val="0"/>
          <c:showBubbleSize val="0"/>
        </c:dLbls>
        <c:smooth val="0"/>
        <c:axId val="334969215"/>
        <c:axId val="334970655"/>
      </c:lineChart>
      <c:catAx>
        <c:axId val="33496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70655"/>
        <c:crosses val="autoZero"/>
        <c:auto val="1"/>
        <c:lblAlgn val="ctr"/>
        <c:lblOffset val="100"/>
        <c:noMultiLvlLbl val="0"/>
      </c:catAx>
      <c:valAx>
        <c:axId val="33497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6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[Excel_Dashboard_cars_dataset_india1.xlsx]Count of Manufacture!PivotTable1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 of Manufacture'!$B$3</c:f>
              <c:strCache>
                <c:ptCount val="1"/>
                <c:pt idx="0">
                  <c:v>Total</c:v>
                </c:pt>
              </c:strCache>
            </c:strRef>
          </c:tx>
          <c:spPr>
            <a:solidFill>
              <a:schemeClr val="accent1"/>
            </a:solidFill>
            <a:ln>
              <a:noFill/>
            </a:ln>
            <a:effectLst/>
          </c:spPr>
          <c:invertIfNegative val="0"/>
          <c:cat>
            <c:strRef>
              <c:f>'Count of Manufacture'!$A$4:$A$15</c:f>
              <c:strCache>
                <c:ptCount val="11"/>
                <c:pt idx="0">
                  <c:v>Ahmedabad</c:v>
                </c:pt>
                <c:pt idx="1">
                  <c:v>Bangalore</c:v>
                </c:pt>
                <c:pt idx="2">
                  <c:v>Chennai</c:v>
                </c:pt>
                <c:pt idx="3">
                  <c:v>Coimbatore</c:v>
                </c:pt>
                <c:pt idx="4">
                  <c:v>Delhi</c:v>
                </c:pt>
                <c:pt idx="5">
                  <c:v>Hyderabad</c:v>
                </c:pt>
                <c:pt idx="6">
                  <c:v>Jaipur</c:v>
                </c:pt>
                <c:pt idx="7">
                  <c:v>Kochi</c:v>
                </c:pt>
                <c:pt idx="8">
                  <c:v>Kolkata</c:v>
                </c:pt>
                <c:pt idx="9">
                  <c:v>Mumbai</c:v>
                </c:pt>
                <c:pt idx="10">
                  <c:v>Pune</c:v>
                </c:pt>
              </c:strCache>
            </c:strRef>
          </c:cat>
          <c:val>
            <c:numRef>
              <c:f>'Count of Manufacture'!$B$4:$B$15</c:f>
              <c:numCache>
                <c:formatCode>General</c:formatCode>
                <c:ptCount val="11"/>
                <c:pt idx="0">
                  <c:v>223</c:v>
                </c:pt>
                <c:pt idx="1">
                  <c:v>353</c:v>
                </c:pt>
                <c:pt idx="2">
                  <c:v>490</c:v>
                </c:pt>
                <c:pt idx="3">
                  <c:v>634</c:v>
                </c:pt>
                <c:pt idx="4">
                  <c:v>549</c:v>
                </c:pt>
                <c:pt idx="5">
                  <c:v>741</c:v>
                </c:pt>
                <c:pt idx="6">
                  <c:v>410</c:v>
                </c:pt>
                <c:pt idx="7">
                  <c:v>648</c:v>
                </c:pt>
                <c:pt idx="8">
                  <c:v>530</c:v>
                </c:pt>
                <c:pt idx="9">
                  <c:v>784</c:v>
                </c:pt>
                <c:pt idx="10">
                  <c:v>613</c:v>
                </c:pt>
              </c:numCache>
            </c:numRef>
          </c:val>
          <c:extLst>
            <c:ext xmlns:c16="http://schemas.microsoft.com/office/drawing/2014/chart" uri="{C3380CC4-5D6E-409C-BE32-E72D297353CC}">
              <c16:uniqueId val="{00000000-5F06-4C79-8C02-304244BA8568}"/>
            </c:ext>
          </c:extLst>
        </c:ser>
        <c:dLbls>
          <c:showLegendKey val="0"/>
          <c:showVal val="0"/>
          <c:showCatName val="0"/>
          <c:showSerName val="0"/>
          <c:showPercent val="0"/>
          <c:showBubbleSize val="0"/>
        </c:dLbls>
        <c:gapWidth val="150"/>
        <c:overlap val="100"/>
        <c:axId val="899535072"/>
        <c:axId val="899533152"/>
      </c:barChart>
      <c:catAx>
        <c:axId val="89953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33152"/>
        <c:crosses val="autoZero"/>
        <c:auto val="1"/>
        <c:lblAlgn val="ctr"/>
        <c:lblOffset val="100"/>
        <c:noMultiLvlLbl val="0"/>
      </c:catAx>
      <c:valAx>
        <c:axId val="89953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[Excel_Dashboard_cars_dataset_india1.xlsx]Count of Fuel Type!PivotTable2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Fuel Type'!$B$3</c:f>
              <c:strCache>
                <c:ptCount val="1"/>
                <c:pt idx="0">
                  <c:v>Total</c:v>
                </c:pt>
              </c:strCache>
            </c:strRef>
          </c:tx>
          <c:spPr>
            <a:solidFill>
              <a:schemeClr val="accent1"/>
            </a:solidFill>
            <a:ln>
              <a:noFill/>
            </a:ln>
            <a:effectLst/>
          </c:spPr>
          <c:invertIfNegative val="0"/>
          <c:cat>
            <c:strRef>
              <c:f>'Count of Fuel Type'!$A$4:$A$8</c:f>
              <c:strCache>
                <c:ptCount val="4"/>
                <c:pt idx="0">
                  <c:v>CNG</c:v>
                </c:pt>
                <c:pt idx="1">
                  <c:v>Diesel</c:v>
                </c:pt>
                <c:pt idx="2">
                  <c:v>LPG</c:v>
                </c:pt>
                <c:pt idx="3">
                  <c:v>Petrol</c:v>
                </c:pt>
              </c:strCache>
            </c:strRef>
          </c:cat>
          <c:val>
            <c:numRef>
              <c:f>'Count of Fuel Type'!$B$4:$B$8</c:f>
              <c:numCache>
                <c:formatCode>General</c:formatCode>
                <c:ptCount val="4"/>
                <c:pt idx="0">
                  <c:v>56</c:v>
                </c:pt>
                <c:pt idx="1">
                  <c:v>3195</c:v>
                </c:pt>
                <c:pt idx="2">
                  <c:v>10</c:v>
                </c:pt>
                <c:pt idx="3">
                  <c:v>2714</c:v>
                </c:pt>
              </c:numCache>
            </c:numRef>
          </c:val>
          <c:extLst>
            <c:ext xmlns:c16="http://schemas.microsoft.com/office/drawing/2014/chart" uri="{C3380CC4-5D6E-409C-BE32-E72D297353CC}">
              <c16:uniqueId val="{00000000-98B5-4650-A5DB-D0F7BCC6AD95}"/>
            </c:ext>
          </c:extLst>
        </c:ser>
        <c:dLbls>
          <c:showLegendKey val="0"/>
          <c:showVal val="0"/>
          <c:showCatName val="0"/>
          <c:showSerName val="0"/>
          <c:showPercent val="0"/>
          <c:showBubbleSize val="0"/>
        </c:dLbls>
        <c:gapWidth val="219"/>
        <c:overlap val="-27"/>
        <c:axId val="899539872"/>
        <c:axId val="899532672"/>
      </c:barChart>
      <c:catAx>
        <c:axId val="89953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32672"/>
        <c:crosses val="autoZero"/>
        <c:auto val="1"/>
        <c:lblAlgn val="ctr"/>
        <c:lblOffset val="100"/>
        <c:noMultiLvlLbl val="0"/>
      </c:catAx>
      <c:valAx>
        <c:axId val="89953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3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[Excel_Dashboard_cars_dataset_india1.xlsx]Count of Fuel Type!PivotTable2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'Count of Fuel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F0-4902-AC12-76C5C57605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F0-4902-AC12-76C5C57605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F0-4902-AC12-76C5C57605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F0-4902-AC12-76C5C5760569}"/>
              </c:ext>
            </c:extLst>
          </c:dPt>
          <c:cat>
            <c:strRef>
              <c:f>'Count of Fuel Type'!$A$4:$A$8</c:f>
              <c:strCache>
                <c:ptCount val="4"/>
                <c:pt idx="0">
                  <c:v>CNG</c:v>
                </c:pt>
                <c:pt idx="1">
                  <c:v>Diesel</c:v>
                </c:pt>
                <c:pt idx="2">
                  <c:v>LPG</c:v>
                </c:pt>
                <c:pt idx="3">
                  <c:v>Petrol</c:v>
                </c:pt>
              </c:strCache>
            </c:strRef>
          </c:cat>
          <c:val>
            <c:numRef>
              <c:f>'Count of Fuel Type'!$B$4:$B$8</c:f>
              <c:numCache>
                <c:formatCode>General</c:formatCode>
                <c:ptCount val="4"/>
                <c:pt idx="0">
                  <c:v>56</c:v>
                </c:pt>
                <c:pt idx="1">
                  <c:v>3195</c:v>
                </c:pt>
                <c:pt idx="2">
                  <c:v>10</c:v>
                </c:pt>
                <c:pt idx="3">
                  <c:v>2714</c:v>
                </c:pt>
              </c:numCache>
            </c:numRef>
          </c:val>
          <c:extLst>
            <c:ext xmlns:c16="http://schemas.microsoft.com/office/drawing/2014/chart" uri="{C3380CC4-5D6E-409C-BE32-E72D297353CC}">
              <c16:uniqueId val="{00000000-D6FE-4662-BD54-70EBC66DC8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[Excel_Dashboard_cars_dataset_india1.xlsx]Sum of Price!PivotTable3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 of Price'!$B$3</c:f>
              <c:strCache>
                <c:ptCount val="1"/>
                <c:pt idx="0">
                  <c:v>Total</c:v>
                </c:pt>
              </c:strCache>
            </c:strRef>
          </c:tx>
          <c:spPr>
            <a:solidFill>
              <a:schemeClr val="accent1"/>
            </a:solidFill>
            <a:ln>
              <a:noFill/>
            </a:ln>
            <a:effectLst/>
          </c:spPr>
          <c:invertIfNegative val="0"/>
          <c:cat>
            <c:strRef>
              <c:f>'Sum of Price'!$A$4:$A$15</c:f>
              <c:strCache>
                <c:ptCount val="11"/>
                <c:pt idx="0">
                  <c:v>Ahmedabad</c:v>
                </c:pt>
                <c:pt idx="1">
                  <c:v>Bangalore</c:v>
                </c:pt>
                <c:pt idx="2">
                  <c:v>Chennai</c:v>
                </c:pt>
                <c:pt idx="3">
                  <c:v>Coimbatore</c:v>
                </c:pt>
                <c:pt idx="4">
                  <c:v>Delhi</c:v>
                </c:pt>
                <c:pt idx="5">
                  <c:v>Hyderabad</c:v>
                </c:pt>
                <c:pt idx="6">
                  <c:v>Jaipur</c:v>
                </c:pt>
                <c:pt idx="7">
                  <c:v>Kochi</c:v>
                </c:pt>
                <c:pt idx="8">
                  <c:v>Kolkata</c:v>
                </c:pt>
                <c:pt idx="9">
                  <c:v>Mumbai</c:v>
                </c:pt>
                <c:pt idx="10">
                  <c:v>Pune</c:v>
                </c:pt>
              </c:strCache>
            </c:strRef>
          </c:cat>
          <c:val>
            <c:numRef>
              <c:f>'Sum of Price'!$B$4:$B$15</c:f>
              <c:numCache>
                <c:formatCode>General</c:formatCode>
                <c:ptCount val="11"/>
                <c:pt idx="0">
                  <c:v>1891.4900000000011</c:v>
                </c:pt>
                <c:pt idx="1">
                  <c:v>4758.1499999999951</c:v>
                </c:pt>
                <c:pt idx="2">
                  <c:v>3812.2900000000004</c:v>
                </c:pt>
                <c:pt idx="3">
                  <c:v>9546.9400000000078</c:v>
                </c:pt>
                <c:pt idx="4">
                  <c:v>5341.2799999999952</c:v>
                </c:pt>
                <c:pt idx="5">
                  <c:v>7248.3999999999842</c:v>
                </c:pt>
                <c:pt idx="6">
                  <c:v>2394.46</c:v>
                </c:pt>
                <c:pt idx="7">
                  <c:v>7253.1699999999937</c:v>
                </c:pt>
                <c:pt idx="8">
                  <c:v>3006.4199999999946</c:v>
                </c:pt>
                <c:pt idx="9">
                  <c:v>7374.5599999999913</c:v>
                </c:pt>
                <c:pt idx="10">
                  <c:v>4145.1799999999976</c:v>
                </c:pt>
              </c:numCache>
            </c:numRef>
          </c:val>
          <c:extLst>
            <c:ext xmlns:c16="http://schemas.microsoft.com/office/drawing/2014/chart" uri="{C3380CC4-5D6E-409C-BE32-E72D297353CC}">
              <c16:uniqueId val="{00000000-8D62-4DBB-AA31-9F7BB8CD95EF}"/>
            </c:ext>
          </c:extLst>
        </c:ser>
        <c:dLbls>
          <c:showLegendKey val="0"/>
          <c:showVal val="0"/>
          <c:showCatName val="0"/>
          <c:showSerName val="0"/>
          <c:showPercent val="0"/>
          <c:showBubbleSize val="0"/>
        </c:dLbls>
        <c:gapWidth val="219"/>
        <c:axId val="899546112"/>
        <c:axId val="899546592"/>
      </c:barChart>
      <c:catAx>
        <c:axId val="89954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46592"/>
        <c:crosses val="autoZero"/>
        <c:auto val="1"/>
        <c:lblAlgn val="ctr"/>
        <c:lblOffset val="100"/>
        <c:noMultiLvlLbl val="0"/>
      </c:catAx>
      <c:valAx>
        <c:axId val="899546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4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[Excel_Dashboard_cars_dataset_india1.xlsx]Sum price Of Menufacture!PivotTable1</c:name>
    <c:fmtId val="0"/>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 price Of Menufacture'!$B$3:$B$4</c:f>
              <c:strCache>
                <c:ptCount val="1"/>
                <c:pt idx="0">
                  <c:v>Automatic</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'Sum price Of Menufacture'!$A$5:$A$35</c:f>
              <c:strCache>
                <c:ptCount val="30"/>
                <c:pt idx="0">
                  <c:v>Ambassador</c:v>
                </c:pt>
                <c:pt idx="1">
                  <c:v>Audi</c:v>
                </c:pt>
                <c:pt idx="2">
                  <c:v>Bentley</c:v>
                </c:pt>
                <c:pt idx="3">
                  <c:v>BMW</c:v>
                </c:pt>
                <c:pt idx="4">
                  <c:v>Chevrolet</c:v>
                </c:pt>
                <c:pt idx="5">
                  <c:v>Datsun</c:v>
                </c:pt>
                <c:pt idx="6">
                  <c:v>Fiat</c:v>
                </c:pt>
                <c:pt idx="7">
                  <c:v>Force</c:v>
                </c:pt>
                <c:pt idx="8">
                  <c:v>Ford</c:v>
                </c:pt>
                <c:pt idx="9">
                  <c:v>Honda</c:v>
                </c:pt>
                <c:pt idx="10">
                  <c:v>Hyundai</c:v>
                </c:pt>
                <c:pt idx="11">
                  <c:v>Isuzu</c:v>
                </c:pt>
                <c:pt idx="12">
                  <c:v>Jaguar</c:v>
                </c:pt>
                <c:pt idx="13">
                  <c:v>Jeep</c:v>
                </c:pt>
                <c:pt idx="14">
                  <c:v>Lamborghini</c:v>
                </c:pt>
                <c:pt idx="15">
                  <c:v>Land</c:v>
                </c:pt>
                <c:pt idx="16">
                  <c:v>Mahindra</c:v>
                </c:pt>
                <c:pt idx="17">
                  <c:v>Maruti</c:v>
                </c:pt>
                <c:pt idx="18">
                  <c:v>MercedesBenz</c:v>
                </c:pt>
                <c:pt idx="19">
                  <c:v>Mini</c:v>
                </c:pt>
                <c:pt idx="20">
                  <c:v>Mitsubishi</c:v>
                </c:pt>
                <c:pt idx="21">
                  <c:v>Nissan</c:v>
                </c:pt>
                <c:pt idx="22">
                  <c:v>Porsche</c:v>
                </c:pt>
                <c:pt idx="23">
                  <c:v>Renault</c:v>
                </c:pt>
                <c:pt idx="24">
                  <c:v>Skoda</c:v>
                </c:pt>
                <c:pt idx="25">
                  <c:v>Smart</c:v>
                </c:pt>
                <c:pt idx="26">
                  <c:v>Tata</c:v>
                </c:pt>
                <c:pt idx="27">
                  <c:v>Toyota</c:v>
                </c:pt>
                <c:pt idx="28">
                  <c:v>Volkswagen</c:v>
                </c:pt>
                <c:pt idx="29">
                  <c:v>Volvo</c:v>
                </c:pt>
              </c:strCache>
            </c:strRef>
          </c:cat>
          <c:val>
            <c:numRef>
              <c:f>'Sum price Of Menufacture'!$B$5:$B$35</c:f>
              <c:numCache>
                <c:formatCode>General</c:formatCode>
                <c:ptCount val="30"/>
                <c:pt idx="1">
                  <c:v>6026.9</c:v>
                </c:pt>
                <c:pt idx="2">
                  <c:v>59</c:v>
                </c:pt>
                <c:pt idx="3">
                  <c:v>6665.1799999999976</c:v>
                </c:pt>
                <c:pt idx="4">
                  <c:v>48.769999999999996</c:v>
                </c:pt>
                <c:pt idx="8">
                  <c:v>780.64999999999975</c:v>
                </c:pt>
                <c:pt idx="9">
                  <c:v>849.55999999999983</c:v>
                </c:pt>
                <c:pt idx="10">
                  <c:v>1196.4600000000005</c:v>
                </c:pt>
                <c:pt idx="11">
                  <c:v>20</c:v>
                </c:pt>
                <c:pt idx="12">
                  <c:v>1505.29</c:v>
                </c:pt>
                <c:pt idx="13">
                  <c:v>17.75</c:v>
                </c:pt>
                <c:pt idx="14">
                  <c:v>120</c:v>
                </c:pt>
                <c:pt idx="15">
                  <c:v>2272.0800000000008</c:v>
                </c:pt>
                <c:pt idx="16">
                  <c:v>318</c:v>
                </c:pt>
                <c:pt idx="17">
                  <c:v>566.02</c:v>
                </c:pt>
                <c:pt idx="18">
                  <c:v>8247.1200000000008</c:v>
                </c:pt>
                <c:pt idx="19">
                  <c:v>664.32</c:v>
                </c:pt>
                <c:pt idx="20">
                  <c:v>111.39</c:v>
                </c:pt>
                <c:pt idx="21">
                  <c:v>67.08</c:v>
                </c:pt>
                <c:pt idx="22">
                  <c:v>830.2700000000001</c:v>
                </c:pt>
                <c:pt idx="23">
                  <c:v>132.78999999999996</c:v>
                </c:pt>
                <c:pt idx="24">
                  <c:v>912.69000000000028</c:v>
                </c:pt>
                <c:pt idx="25">
                  <c:v>3</c:v>
                </c:pt>
                <c:pt idx="26">
                  <c:v>68.78</c:v>
                </c:pt>
                <c:pt idx="27">
                  <c:v>1663.5600000000002</c:v>
                </c:pt>
                <c:pt idx="28">
                  <c:v>451.66999999999996</c:v>
                </c:pt>
                <c:pt idx="29">
                  <c:v>371.21</c:v>
                </c:pt>
              </c:numCache>
            </c:numRef>
          </c:val>
          <c:extLst>
            <c:ext xmlns:c16="http://schemas.microsoft.com/office/drawing/2014/chart" uri="{C3380CC4-5D6E-409C-BE32-E72D297353CC}">
              <c16:uniqueId val="{00000000-2BDD-4748-9B71-B5D06B2BFFD3}"/>
            </c:ext>
          </c:extLst>
        </c:ser>
        <c:ser>
          <c:idx val="1"/>
          <c:order val="1"/>
          <c:tx>
            <c:strRef>
              <c:f>'Sum price Of Menufacture'!$C$3:$C$4</c:f>
              <c:strCache>
                <c:ptCount val="1"/>
                <c:pt idx="0">
                  <c:v>Manual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'Sum price Of Menufacture'!$A$5:$A$35</c:f>
              <c:strCache>
                <c:ptCount val="30"/>
                <c:pt idx="0">
                  <c:v>Ambassador</c:v>
                </c:pt>
                <c:pt idx="1">
                  <c:v>Audi</c:v>
                </c:pt>
                <c:pt idx="2">
                  <c:v>Bentley</c:v>
                </c:pt>
                <c:pt idx="3">
                  <c:v>BMW</c:v>
                </c:pt>
                <c:pt idx="4">
                  <c:v>Chevrolet</c:v>
                </c:pt>
                <c:pt idx="5">
                  <c:v>Datsun</c:v>
                </c:pt>
                <c:pt idx="6">
                  <c:v>Fiat</c:v>
                </c:pt>
                <c:pt idx="7">
                  <c:v>Force</c:v>
                </c:pt>
                <c:pt idx="8">
                  <c:v>Ford</c:v>
                </c:pt>
                <c:pt idx="9">
                  <c:v>Honda</c:v>
                </c:pt>
                <c:pt idx="10">
                  <c:v>Hyundai</c:v>
                </c:pt>
                <c:pt idx="11">
                  <c:v>Isuzu</c:v>
                </c:pt>
                <c:pt idx="12">
                  <c:v>Jaguar</c:v>
                </c:pt>
                <c:pt idx="13">
                  <c:v>Jeep</c:v>
                </c:pt>
                <c:pt idx="14">
                  <c:v>Lamborghini</c:v>
                </c:pt>
                <c:pt idx="15">
                  <c:v>Land</c:v>
                </c:pt>
                <c:pt idx="16">
                  <c:v>Mahindra</c:v>
                </c:pt>
                <c:pt idx="17">
                  <c:v>Maruti</c:v>
                </c:pt>
                <c:pt idx="18">
                  <c:v>MercedesBenz</c:v>
                </c:pt>
                <c:pt idx="19">
                  <c:v>Mini</c:v>
                </c:pt>
                <c:pt idx="20">
                  <c:v>Mitsubishi</c:v>
                </c:pt>
                <c:pt idx="21">
                  <c:v>Nissan</c:v>
                </c:pt>
                <c:pt idx="22">
                  <c:v>Porsche</c:v>
                </c:pt>
                <c:pt idx="23">
                  <c:v>Renault</c:v>
                </c:pt>
                <c:pt idx="24">
                  <c:v>Skoda</c:v>
                </c:pt>
                <c:pt idx="25">
                  <c:v>Smart</c:v>
                </c:pt>
                <c:pt idx="26">
                  <c:v>Tata</c:v>
                </c:pt>
                <c:pt idx="27">
                  <c:v>Toyota</c:v>
                </c:pt>
                <c:pt idx="28">
                  <c:v>Volkswagen</c:v>
                </c:pt>
                <c:pt idx="29">
                  <c:v>Volvo</c:v>
                </c:pt>
              </c:strCache>
            </c:strRef>
          </c:cat>
          <c:val>
            <c:numRef>
              <c:f>'Sum price Of Menufacture'!$C$5:$C$35</c:f>
              <c:numCache>
                <c:formatCode>General</c:formatCode>
                <c:ptCount val="30"/>
                <c:pt idx="0">
                  <c:v>1.35</c:v>
                </c:pt>
                <c:pt idx="4">
                  <c:v>319.61000000000007</c:v>
                </c:pt>
                <c:pt idx="5">
                  <c:v>39.64</c:v>
                </c:pt>
                <c:pt idx="6">
                  <c:v>83.52</c:v>
                </c:pt>
                <c:pt idx="7">
                  <c:v>28</c:v>
                </c:pt>
                <c:pt idx="8">
                  <c:v>1275.5700000000006</c:v>
                </c:pt>
                <c:pt idx="9">
                  <c:v>2414.4400000000005</c:v>
                </c:pt>
                <c:pt idx="10">
                  <c:v>4703.5799999999954</c:v>
                </c:pt>
                <c:pt idx="11">
                  <c:v>24.09</c:v>
                </c:pt>
                <c:pt idx="13">
                  <c:v>263.03000000000003</c:v>
                </c:pt>
                <c:pt idx="16">
                  <c:v>1857.4900000000005</c:v>
                </c:pt>
                <c:pt idx="17">
                  <c:v>4866.8399999999947</c:v>
                </c:pt>
                <c:pt idx="18">
                  <c:v>278.42</c:v>
                </c:pt>
                <c:pt idx="19">
                  <c:v>35</c:v>
                </c:pt>
                <c:pt idx="20">
                  <c:v>187.19999999999996</c:v>
                </c:pt>
                <c:pt idx="21">
                  <c:v>364.11000000000013</c:v>
                </c:pt>
                <c:pt idx="22">
                  <c:v>40</c:v>
                </c:pt>
                <c:pt idx="23">
                  <c:v>708.06999999999994</c:v>
                </c:pt>
                <c:pt idx="24">
                  <c:v>395.03</c:v>
                </c:pt>
                <c:pt idx="26">
                  <c:v>593.91000000000008</c:v>
                </c:pt>
                <c:pt idx="27">
                  <c:v>3080.1299999999983</c:v>
                </c:pt>
                <c:pt idx="28">
                  <c:v>1220.1200000000006</c:v>
                </c:pt>
                <c:pt idx="29">
                  <c:v>23.65</c:v>
                </c:pt>
              </c:numCache>
            </c:numRef>
          </c:val>
          <c:extLst>
            <c:ext xmlns:c16="http://schemas.microsoft.com/office/drawing/2014/chart" uri="{C3380CC4-5D6E-409C-BE32-E72D297353CC}">
              <c16:uniqueId val="{0000000C-2BDD-4748-9B71-B5D06B2BFFD3}"/>
            </c:ext>
          </c:extLst>
        </c:ser>
        <c:dLbls>
          <c:showLegendKey val="0"/>
          <c:showVal val="0"/>
          <c:showCatName val="0"/>
          <c:showSerName val="0"/>
          <c:showPercent val="0"/>
          <c:showBubbleSize val="0"/>
        </c:dLbls>
        <c:gapWidth val="100"/>
        <c:overlap val="100"/>
        <c:axId val="2115110815"/>
        <c:axId val="2115111295"/>
      </c:barChart>
      <c:catAx>
        <c:axId val="211511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15111295"/>
        <c:crosses val="autoZero"/>
        <c:auto val="1"/>
        <c:lblAlgn val="ctr"/>
        <c:lblOffset val="100"/>
        <c:noMultiLvlLbl val="0"/>
      </c:catAx>
      <c:valAx>
        <c:axId val="211511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1511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[Excel_Dashboard_cars_dataset_india1.xlsx]Cars of Seats!PivotTable2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'Cars of Seats'!$B$3</c:f>
              <c:strCache>
                <c:ptCount val="1"/>
                <c:pt idx="0">
                  <c:v>Total</c:v>
                </c:pt>
              </c:strCache>
            </c:strRef>
          </c:tx>
          <c:spPr>
            <a:ln w="28575" cap="rnd">
              <a:solidFill>
                <a:schemeClr val="accent1"/>
              </a:solidFill>
              <a:round/>
            </a:ln>
            <a:effectLst/>
          </c:spPr>
          <c:marker>
            <c:symbol val="none"/>
          </c:marker>
          <c:cat>
            <c:strRef>
              <c:f>'Cars of Seats'!$A$4:$A$14</c:f>
              <c:strCache>
                <c:ptCount val="10"/>
                <c:pt idx="0">
                  <c:v>0</c:v>
                </c:pt>
                <c:pt idx="1">
                  <c:v>2</c:v>
                </c:pt>
                <c:pt idx="2">
                  <c:v>4</c:v>
                </c:pt>
                <c:pt idx="3">
                  <c:v>5</c:v>
                </c:pt>
                <c:pt idx="4">
                  <c:v>6</c:v>
                </c:pt>
                <c:pt idx="5">
                  <c:v>7</c:v>
                </c:pt>
                <c:pt idx="6">
                  <c:v>8</c:v>
                </c:pt>
                <c:pt idx="7">
                  <c:v>9</c:v>
                </c:pt>
                <c:pt idx="8">
                  <c:v>10</c:v>
                </c:pt>
                <c:pt idx="9">
                  <c:v> </c:v>
                </c:pt>
              </c:strCache>
            </c:strRef>
          </c:cat>
          <c:val>
            <c:numRef>
              <c:f>'Cars of Seats'!$B$4:$B$14</c:f>
              <c:numCache>
                <c:formatCode>General</c:formatCode>
                <c:ptCount val="10"/>
                <c:pt idx="0">
                  <c:v>1</c:v>
                </c:pt>
                <c:pt idx="1">
                  <c:v>16</c:v>
                </c:pt>
                <c:pt idx="2">
                  <c:v>98</c:v>
                </c:pt>
                <c:pt idx="3">
                  <c:v>5012</c:v>
                </c:pt>
                <c:pt idx="4">
                  <c:v>31</c:v>
                </c:pt>
                <c:pt idx="5">
                  <c:v>674</c:v>
                </c:pt>
                <c:pt idx="6">
                  <c:v>134</c:v>
                </c:pt>
                <c:pt idx="7">
                  <c:v>3</c:v>
                </c:pt>
                <c:pt idx="8">
                  <c:v>5</c:v>
                </c:pt>
                <c:pt idx="9">
                  <c:v>1</c:v>
                </c:pt>
              </c:numCache>
            </c:numRef>
          </c:val>
          <c:smooth val="0"/>
          <c:extLst>
            <c:ext xmlns:c16="http://schemas.microsoft.com/office/drawing/2014/chart" uri="{C3380CC4-5D6E-409C-BE32-E72D297353CC}">
              <c16:uniqueId val="{00000000-7F43-4375-874F-1AD4ED4CA8EF}"/>
            </c:ext>
          </c:extLst>
        </c:ser>
        <c:dLbls>
          <c:showLegendKey val="0"/>
          <c:showVal val="0"/>
          <c:showCatName val="0"/>
          <c:showSerName val="0"/>
          <c:showPercent val="0"/>
          <c:showBubbleSize val="0"/>
        </c:dLbls>
        <c:smooth val="0"/>
        <c:axId val="334969215"/>
        <c:axId val="334970655"/>
      </c:lineChart>
      <c:catAx>
        <c:axId val="33496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70655"/>
        <c:crosses val="autoZero"/>
        <c:auto val="1"/>
        <c:lblAlgn val="ctr"/>
        <c:lblOffset val="100"/>
        <c:noMultiLvlLbl val="0"/>
      </c:catAx>
      <c:valAx>
        <c:axId val="33497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6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122829</xdr:colOff>
      <xdr:row>10</xdr:row>
      <xdr:rowOff>147852</xdr:rowOff>
    </xdr:from>
    <xdr:to>
      <xdr:col>10</xdr:col>
      <xdr:colOff>443551</xdr:colOff>
      <xdr:row>30</xdr:row>
      <xdr:rowOff>22747</xdr:rowOff>
    </xdr:to>
    <xdr:graphicFrame macro="">
      <xdr:nvGraphicFramePr>
        <xdr:cNvPr id="2" name="Chart 1">
          <a:extLst>
            <a:ext uri="{FF2B5EF4-FFF2-40B4-BE49-F238E27FC236}">
              <a16:creationId xmlns:a16="http://schemas.microsoft.com/office/drawing/2014/main" id="{EB9D7DD4-1A81-4BBC-89E4-A1B6D391B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500418</xdr:colOff>
      <xdr:row>30</xdr:row>
      <xdr:rowOff>79612</xdr:rowOff>
    </xdr:from>
    <xdr:to>
      <xdr:col>14</xdr:col>
      <xdr:colOff>377247</xdr:colOff>
      <xdr:row>46</xdr:row>
      <xdr:rowOff>23088</xdr:rowOff>
    </xdr:to>
    <xdr:graphicFrame macro="">
      <xdr:nvGraphicFramePr>
        <xdr:cNvPr id="3" name="Chart 2">
          <a:extLst>
            <a:ext uri="{FF2B5EF4-FFF2-40B4-BE49-F238E27FC236}">
              <a16:creationId xmlns:a16="http://schemas.microsoft.com/office/drawing/2014/main" id="{E92A03A2-7568-4641-87B5-0152755A2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102358</xdr:colOff>
      <xdr:row>10</xdr:row>
      <xdr:rowOff>102359</xdr:rowOff>
    </xdr:from>
    <xdr:to>
      <xdr:col>22</xdr:col>
      <xdr:colOff>307073</xdr:colOff>
      <xdr:row>30</xdr:row>
      <xdr:rowOff>34120</xdr:rowOff>
    </xdr:to>
    <xdr:graphicFrame macro="">
      <xdr:nvGraphicFramePr>
        <xdr:cNvPr id="4" name="Chart 3">
          <a:extLst>
            <a:ext uri="{FF2B5EF4-FFF2-40B4-BE49-F238E27FC236}">
              <a16:creationId xmlns:a16="http://schemas.microsoft.com/office/drawing/2014/main" id="{5F9ACCA4-54DA-4C1B-B3C2-C355F49DD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226324</xdr:colOff>
      <xdr:row>1</xdr:row>
      <xdr:rowOff>61416</xdr:rowOff>
    </xdr:from>
    <xdr:to>
      <xdr:col>22</xdr:col>
      <xdr:colOff>295701</xdr:colOff>
      <xdr:row>9</xdr:row>
      <xdr:rowOff>136478</xdr:rowOff>
    </xdr:to>
    <mc:AlternateContent xmlns:mc="http://schemas.openxmlformats.org/markup-compatibility/2006">
      <mc:Choice xmlns:a14="http://schemas.microsoft.com/office/drawing/2010/main" Requires="a14">
        <xdr:graphicFrame macro="">
          <xdr:nvGraphicFramePr>
            <xdr:cNvPr id="5" name="Owner_Type">
              <a:extLst>
                <a:ext uri="{FF2B5EF4-FFF2-40B4-BE49-F238E27FC236}">
                  <a16:creationId xmlns:a16="http://schemas.microsoft.com/office/drawing/2014/main" id="{272D5A93-E7E7-3B92-FCD4-B7578CB57A61}"/>
                </a:ext>
              </a:extLst>
            </xdr:cNvPr>
            <xdr:cNvGraphicFramePr/>
          </xdr:nvGraphicFramePr>
          <xdr:xfrm>
            <a:off x="0" y="0"/>
            <a:ext cx="0" cy="0"/>
          </xdr:xfrm>
          <a:graphic>
            <a:graphicData uri="http://schemas.microsoft.com/office/drawing/2010/slicer">
              <sle:slicer xmlns:sle="http://schemas.microsoft.com/office/drawing/2010/slicer" name="Owner_Type"/>
            </a:graphicData>
          </a:graphic>
        </xdr:graphicFrame>
      </mc:Choice>
      <mc:Fallback>
        <xdr:sp macro="" textlink="">
          <xdr:nvSpPr>
            <xdr:cNvPr id="0" name=""/>
            <xdr:cNvSpPr>
              <a:spLocks noTextEdit="1"/>
            </xdr:cNvSpPr>
          </xdr:nvSpPr>
          <xdr:spPr>
            <a:xfrm>
              <a:off x="10052712" y="243386"/>
              <a:ext cx="3754273" cy="1530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79612</xdr:colOff>
      <xdr:row>31</xdr:row>
      <xdr:rowOff>34119</xdr:rowOff>
    </xdr:from>
    <xdr:to>
      <xdr:col>7</xdr:col>
      <xdr:colOff>314467</xdr:colOff>
      <xdr:row>46</xdr:row>
      <xdr:rowOff>47767</xdr:rowOff>
    </xdr:to>
    <xdr:graphicFrame macro="">
      <xdr:nvGraphicFramePr>
        <xdr:cNvPr id="6" name="Chart 5">
          <a:extLst>
            <a:ext uri="{FF2B5EF4-FFF2-40B4-BE49-F238E27FC236}">
              <a16:creationId xmlns:a16="http://schemas.microsoft.com/office/drawing/2014/main" id="{3BBCD281-A8B1-43E8-954A-DC084450A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34120</xdr:colOff>
      <xdr:row>30</xdr:row>
      <xdr:rowOff>136479</xdr:rowOff>
    </xdr:from>
    <xdr:to>
      <xdr:col>22</xdr:col>
      <xdr:colOff>307075</xdr:colOff>
      <xdr:row>45</xdr:row>
      <xdr:rowOff>150126</xdr:rowOff>
    </xdr:to>
    <xdr:graphicFrame macro="">
      <xdr:nvGraphicFramePr>
        <xdr:cNvPr id="7" name="Chart 6">
          <a:extLst>
            <a:ext uri="{FF2B5EF4-FFF2-40B4-BE49-F238E27FC236}">
              <a16:creationId xmlns:a16="http://schemas.microsoft.com/office/drawing/2014/main" id="{23622DCD-887E-4DBA-B32C-A28ADC560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186967</xdr:colOff>
      <xdr:row>0</xdr:row>
      <xdr:rowOff>113731</xdr:rowOff>
    </xdr:from>
    <xdr:to>
      <xdr:col>4</xdr:col>
      <xdr:colOff>443551</xdr:colOff>
      <xdr:row>9</xdr:row>
      <xdr:rowOff>45493</xdr:rowOff>
    </xdr:to>
    <xdr:pic>
      <xdr:nvPicPr>
        <xdr:cNvPr id="8" name="Graphic 1" descr="Car with solid fill">
          <a:extLst>
            <a:ext uri="{FF2B5EF4-FFF2-40B4-BE49-F238E27FC236}">
              <a16:creationId xmlns:a16="http://schemas.microsoft.com/office/drawing/2014/main" id="{4265911F-647C-3383-5F0F-3A90DFAB28A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86967" y="113731"/>
          <a:ext cx="2713181" cy="15694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2</xdr:row>
      <xdr:rowOff>87630</xdr:rowOff>
    </xdr:from>
    <xdr:to>
      <xdr:col>11</xdr:col>
      <xdr:colOff>38100</xdr:colOff>
      <xdr:row>17</xdr:row>
      <xdr:rowOff>87630</xdr:rowOff>
    </xdr:to>
    <xdr:graphicFrame macro="">
      <xdr:nvGraphicFramePr>
        <xdr:cNvPr id="2" name="Chart 1">
          <a:extLst>
            <a:ext uri="{FF2B5EF4-FFF2-40B4-BE49-F238E27FC236}">
              <a16:creationId xmlns:a16="http://schemas.microsoft.com/office/drawing/2014/main" id="{0553704F-E6F3-E497-CDD8-1F39C4B02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457200</xdr:colOff>
      <xdr:row>7</xdr:row>
      <xdr:rowOff>148590</xdr:rowOff>
    </xdr:from>
    <xdr:to>
      <xdr:col>11</xdr:col>
      <xdr:colOff>152400</xdr:colOff>
      <xdr:row>22</xdr:row>
      <xdr:rowOff>148590</xdr:rowOff>
    </xdr:to>
    <xdr:graphicFrame macro="">
      <xdr:nvGraphicFramePr>
        <xdr:cNvPr id="2" name="Chart 1">
          <a:extLst>
            <a:ext uri="{FF2B5EF4-FFF2-40B4-BE49-F238E27FC236}">
              <a16:creationId xmlns:a16="http://schemas.microsoft.com/office/drawing/2014/main" id="{AD1F1837-8019-8F92-79B2-EE61420A7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457200</xdr:colOff>
      <xdr:row>7</xdr:row>
      <xdr:rowOff>148590</xdr:rowOff>
    </xdr:from>
    <xdr:to>
      <xdr:col>11</xdr:col>
      <xdr:colOff>152400</xdr:colOff>
      <xdr:row>22</xdr:row>
      <xdr:rowOff>148590</xdr:rowOff>
    </xdr:to>
    <xdr:graphicFrame macro="">
      <xdr:nvGraphicFramePr>
        <xdr:cNvPr id="3" name="Chart 2">
          <a:extLst>
            <a:ext uri="{FF2B5EF4-FFF2-40B4-BE49-F238E27FC236}">
              <a16:creationId xmlns:a16="http://schemas.microsoft.com/office/drawing/2014/main" id="{8D73085E-A7EF-8AA1-685D-E4FEC9381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579120</xdr:colOff>
      <xdr:row>2</xdr:row>
      <xdr:rowOff>118110</xdr:rowOff>
    </xdr:from>
    <xdr:to>
      <xdr:col>11</xdr:col>
      <xdr:colOff>274320</xdr:colOff>
      <xdr:row>17</xdr:row>
      <xdr:rowOff>118110</xdr:rowOff>
    </xdr:to>
    <xdr:graphicFrame macro="">
      <xdr:nvGraphicFramePr>
        <xdr:cNvPr id="2" name="Chart 1">
          <a:extLst>
            <a:ext uri="{FF2B5EF4-FFF2-40B4-BE49-F238E27FC236}">
              <a16:creationId xmlns:a16="http://schemas.microsoft.com/office/drawing/2014/main" id="{F72C3495-D47A-2EAF-3CB5-1BB2EAD52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712470</xdr:colOff>
      <xdr:row>6</xdr:row>
      <xdr:rowOff>102870</xdr:rowOff>
    </xdr:from>
    <xdr:to>
      <xdr:col>12</xdr:col>
      <xdr:colOff>499110</xdr:colOff>
      <xdr:row>21</xdr:row>
      <xdr:rowOff>102870</xdr:rowOff>
    </xdr:to>
    <xdr:graphicFrame macro="">
      <xdr:nvGraphicFramePr>
        <xdr:cNvPr id="2" name="Chart 1">
          <a:extLst>
            <a:ext uri="{FF2B5EF4-FFF2-40B4-BE49-F238E27FC236}">
              <a16:creationId xmlns:a16="http://schemas.microsoft.com/office/drawing/2014/main" id="{52337E7F-9AEB-F39B-5E03-82CB36836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152400</xdr:colOff>
      <xdr:row>2</xdr:row>
      <xdr:rowOff>41910</xdr:rowOff>
    </xdr:from>
    <xdr:to>
      <xdr:col>10</xdr:col>
      <xdr:colOff>457200</xdr:colOff>
      <xdr:row>17</xdr:row>
      <xdr:rowOff>41910</xdr:rowOff>
    </xdr:to>
    <xdr:graphicFrame macro="">
      <xdr:nvGraphicFramePr>
        <xdr:cNvPr id="2" name="Chart 1">
          <a:extLst>
            <a:ext uri="{FF2B5EF4-FFF2-40B4-BE49-F238E27FC236}">
              <a16:creationId xmlns:a16="http://schemas.microsoft.com/office/drawing/2014/main" id="{A290A5C3-DE85-9F9A-3507-2A32EA2B3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Meshram" refreshedDate="45749.835869675924" createdVersion="8" refreshedVersion="8" minRefreshableVersion="3" recordCount="5975" xr:uid="{B838A909-E72C-4009-ADAC-B3E07625D3F4}">
  <cacheSource type="worksheet">
    <worksheetSource ref="A1:N5976" sheet="cars_dataset_india1"/>
  </cacheSource>
  <cacheFields count="14">
    <cacheField name="id" numFmtId="0">
      <sharedItems containsSemiMixedTypes="0" containsString="0" containsNumber="1" containsInteger="1" minValue="0" maxValue="6018"/>
    </cacheField>
    <cacheField name="Name" numFmtId="0">
      <sharedItems/>
    </cacheField>
    <cacheField name="Manufacturer" numFmtId="0">
      <sharedItems count="30">
        <s v="Maruti"/>
        <s v="Hyundai"/>
        <s v="Honda"/>
        <s v="Audi"/>
        <s v="Nissan"/>
        <s v="Toyota"/>
        <s v="Volkswagen"/>
        <s v="Tata"/>
        <s v="Land"/>
        <s v="Mitsubishi"/>
        <s v="Renault"/>
        <s v="MercedesBenz"/>
        <s v="BMW"/>
        <s v="Mahindra"/>
        <s v="Ford"/>
        <s v="Porsche"/>
        <s v="Datsun"/>
        <s v="Jaguar"/>
        <s v="Volvo"/>
        <s v="Chevrolet"/>
        <s v="Skoda"/>
        <s v="Mini"/>
        <s v="Fiat"/>
        <s v="Jeep"/>
        <s v="Smart"/>
        <s v="Ambassador"/>
        <s v="Isuzu"/>
        <s v="Force"/>
        <s v="Bentley"/>
        <s v="Lamborghini"/>
      </sharedItems>
    </cacheField>
    <cacheField name="Location" numFmtId="0">
      <sharedItems count="11">
        <s v="Mumbai"/>
        <s v="Pune"/>
        <s v="Chennai"/>
        <s v="Coimbatore"/>
        <s v="Hyderabad"/>
        <s v="Jaipur"/>
        <s v="Kochi"/>
        <s v="Kolkata"/>
        <s v="Delhi"/>
        <s v="Bangalore"/>
        <s v="Ahmedabad"/>
      </sharedItems>
    </cacheField>
    <cacheField name="Year" numFmtId="0">
      <sharedItems containsSemiMixedTypes="0" containsString="0" containsNumber="1" containsInteger="1" minValue="1998" maxValue="2019"/>
    </cacheField>
    <cacheField name="Kilometers_Driven" numFmtId="0">
      <sharedItems containsSemiMixedTypes="0" containsString="0" containsNumber="1" containsInteger="1" minValue="171" maxValue="6500000"/>
    </cacheField>
    <cacheField name="Fuel_Type" numFmtId="0">
      <sharedItems count="4">
        <s v="CNG"/>
        <s v="Diesel"/>
        <s v="Petrol"/>
        <s v="LPG"/>
      </sharedItems>
    </cacheField>
    <cacheField name="Transmission" numFmtId="0">
      <sharedItems count="2">
        <s v="Manual"/>
        <s v="Automatic"/>
      </sharedItems>
    </cacheField>
    <cacheField name="Owner_Type" numFmtId="0">
      <sharedItems count="4">
        <s v="First"/>
        <s v="Second"/>
        <s v="Fourth"/>
        <s v="Third"/>
      </sharedItems>
    </cacheField>
    <cacheField name="Engine CC" numFmtId="0">
      <sharedItems containsSemiMixedTypes="0" containsString="0" containsNumber="1" containsInteger="1" minValue="624" maxValue="5998"/>
    </cacheField>
    <cacheField name="Power" numFmtId="0">
      <sharedItems containsSemiMixedTypes="0" containsString="0" containsNumber="1" minValue="34.200000000000003" maxValue="560"/>
    </cacheField>
    <cacheField name="Seats" numFmtId="0">
      <sharedItems containsMixedTypes="1" containsNumber="1" containsInteger="1" minValue="0" maxValue="10" count="10">
        <n v="5"/>
        <n v="7"/>
        <n v="8"/>
        <n v="4"/>
        <n v="6"/>
        <n v="2"/>
        <n v="10"/>
        <n v="9"/>
        <n v="0"/>
        <s v=" "/>
      </sharedItems>
    </cacheField>
    <cacheField name="Mileage Km/L" numFmtId="0">
      <sharedItems containsSemiMixedTypes="0" containsString="0" containsNumber="1" minValue="0" maxValue="33.54"/>
    </cacheField>
    <cacheField name="Price" numFmtId="0">
      <sharedItems containsSemiMixedTypes="0" containsString="0" containsNumber="1" minValue="0.44" maxValue="160"/>
    </cacheField>
  </cacheFields>
  <extLst>
    <ext xmlns:x14="http://schemas.microsoft.com/office/spreadsheetml/2009/9/main" uri="{725AE2AE-9491-48be-B2B4-4EB974FC3084}">
      <x14:pivotCacheDefinition pivotCacheId="1728258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75">
  <r>
    <n v="0"/>
    <s v="Maruti Wagon R LXI CNG"/>
    <x v="0"/>
    <x v="0"/>
    <n v="2010"/>
    <n v="72000"/>
    <x v="0"/>
    <x v="0"/>
    <x v="0"/>
    <n v="998"/>
    <n v="58.16"/>
    <x v="0"/>
    <n v="26.6"/>
    <n v="1.75"/>
  </r>
  <r>
    <n v="1"/>
    <s v="Hyundai Creta 1.6 CRDi SX Option"/>
    <x v="1"/>
    <x v="1"/>
    <n v="2015"/>
    <n v="41000"/>
    <x v="1"/>
    <x v="0"/>
    <x v="0"/>
    <n v="1582"/>
    <n v="126.2"/>
    <x v="0"/>
    <n v="19.670000000000002"/>
    <n v="12.5"/>
  </r>
  <r>
    <n v="2"/>
    <s v="Honda Jazz V"/>
    <x v="2"/>
    <x v="2"/>
    <n v="2011"/>
    <n v="46000"/>
    <x v="2"/>
    <x v="0"/>
    <x v="0"/>
    <n v="1199"/>
    <n v="88.7"/>
    <x v="0"/>
    <n v="18.2"/>
    <n v="4.5"/>
  </r>
  <r>
    <n v="3"/>
    <s v="Maruti Ertiga VDI"/>
    <x v="0"/>
    <x v="2"/>
    <n v="2012"/>
    <n v="87000"/>
    <x v="1"/>
    <x v="0"/>
    <x v="0"/>
    <n v="1248"/>
    <n v="88.76"/>
    <x v="1"/>
    <n v="20.77"/>
    <n v="6"/>
  </r>
  <r>
    <n v="4"/>
    <s v="Audi A4 New 2.0 TDI Multitronic"/>
    <x v="3"/>
    <x v="3"/>
    <n v="2013"/>
    <n v="40670"/>
    <x v="1"/>
    <x v="1"/>
    <x v="1"/>
    <n v="1968"/>
    <n v="140.80000000000001"/>
    <x v="0"/>
    <n v="15.2"/>
    <n v="17.739999999999998"/>
  </r>
  <r>
    <n v="5"/>
    <s v="Hyundai EON LPG Era Plus Option"/>
    <x v="1"/>
    <x v="4"/>
    <n v="2012"/>
    <n v="75000"/>
    <x v="3"/>
    <x v="0"/>
    <x v="0"/>
    <n v="814"/>
    <n v="55.2"/>
    <x v="0"/>
    <n v="21.1"/>
    <n v="2.35"/>
  </r>
  <r>
    <n v="6"/>
    <s v="Nissan Micra Diesel XV"/>
    <x v="4"/>
    <x v="5"/>
    <n v="2013"/>
    <n v="86999"/>
    <x v="1"/>
    <x v="0"/>
    <x v="0"/>
    <n v="1461"/>
    <n v="63.1"/>
    <x v="0"/>
    <n v="23.08"/>
    <n v="3.5"/>
  </r>
  <r>
    <n v="7"/>
    <s v="Toyota Innova Crysta 2.8 GX AT 8S"/>
    <x v="5"/>
    <x v="0"/>
    <n v="2016"/>
    <n v="36000"/>
    <x v="1"/>
    <x v="1"/>
    <x v="0"/>
    <n v="2755"/>
    <n v="171.5"/>
    <x v="2"/>
    <n v="11.36"/>
    <n v="17.5"/>
  </r>
  <r>
    <n v="8"/>
    <s v="Volkswagen Vento Diesel Comfortline"/>
    <x v="6"/>
    <x v="1"/>
    <n v="2013"/>
    <n v="64430"/>
    <x v="1"/>
    <x v="0"/>
    <x v="0"/>
    <n v="1598"/>
    <n v="103.6"/>
    <x v="0"/>
    <n v="20.54"/>
    <n v="5.2"/>
  </r>
  <r>
    <n v="9"/>
    <s v="Tata Indica Vista Quadrajet LS"/>
    <x v="7"/>
    <x v="2"/>
    <n v="2012"/>
    <n v="65932"/>
    <x v="1"/>
    <x v="0"/>
    <x v="1"/>
    <n v="1248"/>
    <n v="74"/>
    <x v="0"/>
    <n v="22.3"/>
    <n v="1.95"/>
  </r>
  <r>
    <n v="10"/>
    <s v="Maruti Ciaz Zeta"/>
    <x v="0"/>
    <x v="6"/>
    <n v="2018"/>
    <n v="25692"/>
    <x v="2"/>
    <x v="0"/>
    <x v="0"/>
    <n v="1462"/>
    <n v="103.25"/>
    <x v="0"/>
    <n v="21.56"/>
    <n v="9.9499999999999993"/>
  </r>
  <r>
    <n v="11"/>
    <s v="Honda City 1.5 V AT Sunroof"/>
    <x v="2"/>
    <x v="7"/>
    <n v="2012"/>
    <n v="60000"/>
    <x v="2"/>
    <x v="1"/>
    <x v="0"/>
    <n v="1497"/>
    <n v="116.3"/>
    <x v="0"/>
    <n v="16.8"/>
    <n v="4.49"/>
  </r>
  <r>
    <n v="12"/>
    <s v="Maruti Swift VDI BSIV"/>
    <x v="0"/>
    <x v="5"/>
    <n v="2015"/>
    <n v="64424"/>
    <x v="1"/>
    <x v="0"/>
    <x v="0"/>
    <n v="1248"/>
    <n v="74"/>
    <x v="0"/>
    <n v="25.2"/>
    <n v="5.6"/>
  </r>
  <r>
    <n v="13"/>
    <s v="Land Rover Range Rover 2.2L Pure"/>
    <x v="8"/>
    <x v="8"/>
    <n v="2014"/>
    <n v="72000"/>
    <x v="1"/>
    <x v="1"/>
    <x v="0"/>
    <n v="2179"/>
    <n v="187.7"/>
    <x v="0"/>
    <n v="12.7"/>
    <n v="27"/>
  </r>
  <r>
    <n v="14"/>
    <s v="Land Rover Freelander 2 TD4 SE"/>
    <x v="8"/>
    <x v="1"/>
    <n v="2012"/>
    <n v="85000"/>
    <x v="1"/>
    <x v="1"/>
    <x v="1"/>
    <n v="2179"/>
    <n v="115"/>
    <x v="0"/>
    <n v="0"/>
    <n v="17.5"/>
  </r>
  <r>
    <n v="15"/>
    <s v="Mitsubishi Pajero Sport 4X4"/>
    <x v="9"/>
    <x v="8"/>
    <n v="2014"/>
    <n v="110000"/>
    <x v="1"/>
    <x v="0"/>
    <x v="0"/>
    <n v="2477"/>
    <n v="175.56"/>
    <x v="1"/>
    <n v="13.5"/>
    <n v="15"/>
  </r>
  <r>
    <n v="16"/>
    <s v="Honda Amaze S i-Dtech"/>
    <x v="2"/>
    <x v="6"/>
    <n v="2016"/>
    <n v="58950"/>
    <x v="1"/>
    <x v="0"/>
    <x v="0"/>
    <n v="1498"/>
    <n v="98.6"/>
    <x v="0"/>
    <n v="25.8"/>
    <n v="5.4"/>
  </r>
  <r>
    <n v="17"/>
    <s v="Maruti Swift DDiS VDI"/>
    <x v="0"/>
    <x v="5"/>
    <n v="2017"/>
    <n v="25000"/>
    <x v="1"/>
    <x v="0"/>
    <x v="0"/>
    <n v="1248"/>
    <n v="74"/>
    <x v="0"/>
    <n v="28.4"/>
    <n v="5.99"/>
  </r>
  <r>
    <n v="18"/>
    <s v="Renault Duster 85PS Diesel RxL Plus"/>
    <x v="10"/>
    <x v="6"/>
    <n v="2014"/>
    <n v="77469"/>
    <x v="1"/>
    <x v="0"/>
    <x v="0"/>
    <n v="1461"/>
    <n v="83.8"/>
    <x v="0"/>
    <n v="20.45"/>
    <n v="6.34"/>
  </r>
  <r>
    <n v="19"/>
    <s v="Mercedes-Benz New C-Class C 220 CDI BE Avantgare"/>
    <x v="11"/>
    <x v="9"/>
    <n v="2014"/>
    <n v="78500"/>
    <x v="1"/>
    <x v="1"/>
    <x v="0"/>
    <n v="2143"/>
    <n v="167.62"/>
    <x v="0"/>
    <n v="14.84"/>
    <n v="28"/>
  </r>
  <r>
    <n v="20"/>
    <s v="BMW 3 Series 320d"/>
    <x v="12"/>
    <x v="6"/>
    <n v="2014"/>
    <n v="32982"/>
    <x v="1"/>
    <x v="1"/>
    <x v="0"/>
    <n v="1995"/>
    <n v="190"/>
    <x v="0"/>
    <n v="22.69"/>
    <n v="18.55"/>
  </r>
  <r>
    <n v="21"/>
    <s v="Maruti S Cross DDiS 200 Alpha"/>
    <x v="0"/>
    <x v="9"/>
    <n v="2015"/>
    <n v="55392"/>
    <x v="1"/>
    <x v="0"/>
    <x v="1"/>
    <n v="1248"/>
    <n v="88.5"/>
    <x v="0"/>
    <n v="23.65"/>
    <n v="8.25"/>
  </r>
  <r>
    <n v="22"/>
    <s v="Audi A6 2011-2015 35 TFSI Technology"/>
    <x v="3"/>
    <x v="0"/>
    <n v="2015"/>
    <n v="55985"/>
    <x v="2"/>
    <x v="1"/>
    <x v="0"/>
    <n v="1984"/>
    <n v="177.01"/>
    <x v="0"/>
    <n v="13.53"/>
    <n v="23.5"/>
  </r>
  <r>
    <n v="23"/>
    <s v="Hyundai i20 1.2 Magna"/>
    <x v="1"/>
    <x v="7"/>
    <n v="2010"/>
    <n v="45807"/>
    <x v="2"/>
    <x v="0"/>
    <x v="0"/>
    <n v="1197"/>
    <n v="80"/>
    <x v="0"/>
    <n v="18.5"/>
    <n v="1.87"/>
  </r>
  <r>
    <n v="24"/>
    <s v="Volkswagen Vento Petrol Highline AT"/>
    <x v="6"/>
    <x v="7"/>
    <n v="2010"/>
    <n v="33000"/>
    <x v="2"/>
    <x v="1"/>
    <x v="0"/>
    <n v="1598"/>
    <n v="103.6"/>
    <x v="0"/>
    <n v="14.4"/>
    <n v="2.85"/>
  </r>
  <r>
    <n v="25"/>
    <s v="Honda City Corporate Edition"/>
    <x v="2"/>
    <x v="0"/>
    <n v="2012"/>
    <n v="51920"/>
    <x v="2"/>
    <x v="0"/>
    <x v="0"/>
    <n v="1497"/>
    <n v="116.3"/>
    <x v="0"/>
    <n v="16.8"/>
    <n v="4.25"/>
  </r>
  <r>
    <n v="26"/>
    <s v="Nissan Micra Diesel XV"/>
    <x v="4"/>
    <x v="4"/>
    <n v="2012"/>
    <n v="54000"/>
    <x v="1"/>
    <x v="0"/>
    <x v="0"/>
    <n v="1461"/>
    <n v="63.1"/>
    <x v="0"/>
    <n v="23.08"/>
    <n v="4.25"/>
  </r>
  <r>
    <n v="27"/>
    <s v="Maruti Alto K10 2010-2014 VXI"/>
    <x v="0"/>
    <x v="4"/>
    <n v="2013"/>
    <n v="54000"/>
    <x v="2"/>
    <x v="0"/>
    <x v="1"/>
    <n v="998"/>
    <n v="67.099999999999994"/>
    <x v="0"/>
    <n v="20.92"/>
    <n v="2.75"/>
  </r>
  <r>
    <n v="28"/>
    <s v="Honda WRV i-VTEC VX"/>
    <x v="2"/>
    <x v="6"/>
    <n v="2018"/>
    <n v="37430"/>
    <x v="2"/>
    <x v="0"/>
    <x v="0"/>
    <n v="1199"/>
    <n v="88.7"/>
    <x v="0"/>
    <n v="17.5"/>
    <n v="9.9"/>
  </r>
  <r>
    <n v="29"/>
    <s v="Toyota Innova 2.5 V Diesel 7-seater"/>
    <x v="5"/>
    <x v="0"/>
    <n v="2007"/>
    <n v="262000"/>
    <x v="1"/>
    <x v="0"/>
    <x v="2"/>
    <n v="2494"/>
    <n v="102"/>
    <x v="1"/>
    <n v="12.8"/>
    <n v="4"/>
  </r>
  <r>
    <n v="30"/>
    <s v="Renault Duster 110PS Diesel RxZ Pack"/>
    <x v="10"/>
    <x v="9"/>
    <n v="2013"/>
    <n v="62000"/>
    <x v="1"/>
    <x v="0"/>
    <x v="0"/>
    <n v="1461"/>
    <n v="108.45"/>
    <x v="0"/>
    <n v="19.010000000000002"/>
    <n v="7.75"/>
  </r>
  <r>
    <n v="31"/>
    <s v="Toyota Corolla Altis G"/>
    <x v="5"/>
    <x v="8"/>
    <n v="2012"/>
    <n v="87615"/>
    <x v="2"/>
    <x v="0"/>
    <x v="0"/>
    <n v="1798"/>
    <n v="138.1"/>
    <x v="0"/>
    <n v="14.53"/>
    <n v="6.75"/>
  </r>
  <r>
    <n v="32"/>
    <s v="Mahindra Ssangyong Rexton RX7"/>
    <x v="13"/>
    <x v="9"/>
    <n v="2013"/>
    <n v="72000"/>
    <x v="1"/>
    <x v="1"/>
    <x v="1"/>
    <n v="2696"/>
    <n v="184"/>
    <x v="1"/>
    <n v="11.18"/>
    <n v="12.5"/>
  </r>
  <r>
    <n v="33"/>
    <s v="Audi A6 2.7 TDI"/>
    <x v="3"/>
    <x v="7"/>
    <n v="2010"/>
    <n v="35000"/>
    <x v="1"/>
    <x v="1"/>
    <x v="0"/>
    <n v="2698"/>
    <n v="179.5"/>
    <x v="0"/>
    <n v="12.4"/>
    <n v="11.5"/>
  </r>
  <r>
    <n v="34"/>
    <s v="Volkswagen Vento 1.6 Highline"/>
    <x v="6"/>
    <x v="3"/>
    <n v="2014"/>
    <n v="55431"/>
    <x v="2"/>
    <x v="0"/>
    <x v="1"/>
    <n v="1598"/>
    <n v="103.5"/>
    <x v="0"/>
    <n v="16.09"/>
    <n v="6.98"/>
  </r>
  <r>
    <n v="35"/>
    <s v="Maruti Wagon R LXI BSIII"/>
    <x v="0"/>
    <x v="5"/>
    <n v="2009"/>
    <n v="83816"/>
    <x v="2"/>
    <x v="0"/>
    <x v="1"/>
    <n v="1061"/>
    <n v="64"/>
    <x v="0"/>
    <n v="14"/>
    <n v="1.85"/>
  </r>
  <r>
    <n v="36"/>
    <s v="Maruti Vitara Brezza ZDi Plus"/>
    <x v="0"/>
    <x v="6"/>
    <n v="2018"/>
    <n v="50075"/>
    <x v="1"/>
    <x v="0"/>
    <x v="0"/>
    <n v="1248"/>
    <n v="88.5"/>
    <x v="0"/>
    <n v="24.3"/>
    <n v="8.6300000000000008"/>
  </r>
  <r>
    <n v="37"/>
    <s v="Mahindra KUV 100 mFALCON G80 K6 5str AW"/>
    <x v="13"/>
    <x v="8"/>
    <n v="2017"/>
    <n v="52000"/>
    <x v="2"/>
    <x v="0"/>
    <x v="0"/>
    <n v="1198"/>
    <n v="82"/>
    <x v="0"/>
    <n v="18.149999999999999"/>
    <n v="4.8499999999999996"/>
  </r>
  <r>
    <n v="38"/>
    <s v="Mercedes-Benz M-Class ML 350 CDI"/>
    <x v="11"/>
    <x v="1"/>
    <n v="2013"/>
    <n v="85000"/>
    <x v="1"/>
    <x v="1"/>
    <x v="0"/>
    <n v="2987"/>
    <n v="254.8"/>
    <x v="0"/>
    <n v="11.74"/>
    <n v="28"/>
  </r>
  <r>
    <n v="39"/>
    <s v="Volkswagen Polo Diesel Trendline 1.2L"/>
    <x v="6"/>
    <x v="2"/>
    <n v="2013"/>
    <n v="62000"/>
    <x v="1"/>
    <x v="0"/>
    <x v="0"/>
    <n v="1199"/>
    <n v="73.900000000000006"/>
    <x v="0"/>
    <n v="22.07"/>
    <n v="5"/>
  </r>
  <r>
    <n v="40"/>
    <s v="Maruti Alto LXi"/>
    <x v="0"/>
    <x v="8"/>
    <n v="2008"/>
    <n v="90000"/>
    <x v="2"/>
    <x v="0"/>
    <x v="1"/>
    <n v="796"/>
    <n v="46.3"/>
    <x v="0"/>
    <n v="19.7"/>
    <n v="1.25"/>
  </r>
  <r>
    <n v="41"/>
    <s v="Tata Nano LX SE"/>
    <x v="7"/>
    <x v="6"/>
    <n v="2014"/>
    <n v="19698"/>
    <x v="2"/>
    <x v="0"/>
    <x v="0"/>
    <n v="624"/>
    <n v="37.5"/>
    <x v="3"/>
    <n v="25.4"/>
    <n v="1.53"/>
  </r>
  <r>
    <n v="42"/>
    <s v="Mahindra KUV 100 mFALCON D75 K8 Dual Tone"/>
    <x v="13"/>
    <x v="3"/>
    <n v="2017"/>
    <n v="22033"/>
    <x v="1"/>
    <x v="0"/>
    <x v="0"/>
    <n v="1198"/>
    <n v="77"/>
    <x v="4"/>
    <n v="25.32"/>
    <n v="5.58"/>
  </r>
  <r>
    <n v="43"/>
    <s v="Hyundai i20 Magna Optional 1.2"/>
    <x v="1"/>
    <x v="6"/>
    <n v="2014"/>
    <n v="35487"/>
    <x v="2"/>
    <x v="0"/>
    <x v="0"/>
    <n v="1197"/>
    <n v="82.9"/>
    <x v="0"/>
    <n v="18.5"/>
    <n v="4.74"/>
  </r>
  <r>
    <n v="44"/>
    <s v="Hyundai Elantra 2.0 SX Option AT"/>
    <x v="1"/>
    <x v="9"/>
    <n v="2014"/>
    <n v="46374"/>
    <x v="2"/>
    <x v="1"/>
    <x v="0"/>
    <n v="1999"/>
    <n v="149.91999999999999"/>
    <x v="0"/>
    <n v="14.62"/>
    <n v="8.85"/>
  </r>
  <r>
    <n v="45"/>
    <s v="Toyota Corolla Altis G AT"/>
    <x v="5"/>
    <x v="0"/>
    <n v="2016"/>
    <n v="52001"/>
    <x v="2"/>
    <x v="1"/>
    <x v="0"/>
    <n v="1798"/>
    <n v="138.03"/>
    <x v="0"/>
    <n v="14.28"/>
    <n v="10.11"/>
  </r>
  <r>
    <n v="46"/>
    <s v="Hyundai Elantra CRDi"/>
    <x v="1"/>
    <x v="10"/>
    <n v="2008"/>
    <n v="58005"/>
    <x v="1"/>
    <x v="0"/>
    <x v="1"/>
    <n v="1991"/>
    <n v="112.2"/>
    <x v="0"/>
    <n v="14.9"/>
    <n v="4.25"/>
  </r>
  <r>
    <n v="47"/>
    <s v="Toyota Innova Crysta 2.7 GX MT"/>
    <x v="5"/>
    <x v="9"/>
    <n v="2012"/>
    <n v="70704"/>
    <x v="2"/>
    <x v="0"/>
    <x v="0"/>
    <n v="2694"/>
    <n v="163.69999999999999"/>
    <x v="1"/>
    <n v="11.25"/>
    <n v="10.95"/>
  </r>
  <r>
    <n v="48"/>
    <s v="Hyundai Xcent 1.1 CRDi S"/>
    <x v="1"/>
    <x v="5"/>
    <n v="2014"/>
    <n v="75000"/>
    <x v="1"/>
    <x v="0"/>
    <x v="0"/>
    <n v="1120"/>
    <n v="71"/>
    <x v="0"/>
    <n v="24.4"/>
    <n v="3.85"/>
  </r>
  <r>
    <n v="49"/>
    <s v="Mahindra Thar CRDe AC"/>
    <x v="13"/>
    <x v="5"/>
    <n v="2012"/>
    <n v="75800"/>
    <x v="1"/>
    <x v="0"/>
    <x v="1"/>
    <n v="2498"/>
    <n v="105"/>
    <x v="4"/>
    <n v="16.55"/>
    <n v="5.5"/>
  </r>
  <r>
    <n v="50"/>
    <s v="Audi A4 2.0 TDI 177 Bhp Premium Plus"/>
    <x v="3"/>
    <x v="6"/>
    <n v="2015"/>
    <n v="13648"/>
    <x v="1"/>
    <x v="1"/>
    <x v="0"/>
    <n v="1968"/>
    <n v="174.33"/>
    <x v="0"/>
    <n v="17.11"/>
    <n v="21.43"/>
  </r>
  <r>
    <n v="51"/>
    <s v="Maruti Swift LDI"/>
    <x v="0"/>
    <x v="8"/>
    <n v="2014"/>
    <n v="52000"/>
    <x v="1"/>
    <x v="0"/>
    <x v="0"/>
    <n v="1248"/>
    <n v="74"/>
    <x v="0"/>
    <n v="22.9"/>
    <n v="4.25"/>
  </r>
  <r>
    <n v="52"/>
    <s v="Maruti Swift Ldi BSIV"/>
    <x v="0"/>
    <x v="7"/>
    <n v="2014"/>
    <n v="53000"/>
    <x v="1"/>
    <x v="0"/>
    <x v="0"/>
    <n v="1248"/>
    <n v="75"/>
    <x v="0"/>
    <n v="17.8"/>
    <n v="3.3"/>
  </r>
  <r>
    <n v="53"/>
    <s v="Maruti Swift VDI"/>
    <x v="0"/>
    <x v="8"/>
    <n v="2013"/>
    <n v="65650"/>
    <x v="1"/>
    <x v="0"/>
    <x v="0"/>
    <n v="1248"/>
    <n v="74"/>
    <x v="0"/>
    <n v="28.4"/>
    <n v="3.85"/>
  </r>
  <r>
    <n v="54"/>
    <s v="Hyundai Grand i10 Sportz"/>
    <x v="1"/>
    <x v="2"/>
    <n v="2015"/>
    <n v="54000"/>
    <x v="2"/>
    <x v="0"/>
    <x v="3"/>
    <n v="1197"/>
    <n v="82"/>
    <x v="0"/>
    <n v="18.899999999999999"/>
    <n v="3.6"/>
  </r>
  <r>
    <n v="55"/>
    <s v="Volkswagen Vento 2013-2015 1.6 Comfortline"/>
    <x v="6"/>
    <x v="7"/>
    <n v="2015"/>
    <n v="39000"/>
    <x v="2"/>
    <x v="0"/>
    <x v="0"/>
    <n v="1598"/>
    <n v="103.2"/>
    <x v="0"/>
    <n v="15.04"/>
    <n v="3.99"/>
  </r>
  <r>
    <n v="56"/>
    <s v="Renault KWID RXT"/>
    <x v="10"/>
    <x v="6"/>
    <n v="2017"/>
    <n v="16542"/>
    <x v="2"/>
    <x v="0"/>
    <x v="0"/>
    <n v="799"/>
    <n v="53.3"/>
    <x v="0"/>
    <n v="25.17"/>
    <n v="3.3"/>
  </r>
  <r>
    <n v="57"/>
    <s v="Hyundai i10 Asta"/>
    <x v="1"/>
    <x v="7"/>
    <n v="2010"/>
    <n v="32000"/>
    <x v="2"/>
    <x v="0"/>
    <x v="0"/>
    <n v="1197"/>
    <n v="78.900000000000006"/>
    <x v="0"/>
    <n v="20.36"/>
    <n v="2.0699999999999998"/>
  </r>
  <r>
    <n v="58"/>
    <s v="Nissan X-Trail SLX AT"/>
    <x v="4"/>
    <x v="4"/>
    <n v="2010"/>
    <n v="121812"/>
    <x v="1"/>
    <x v="1"/>
    <x v="0"/>
    <n v="1995"/>
    <n v="147.6"/>
    <x v="0"/>
    <n v="13.29"/>
    <n v="7.75"/>
  </r>
  <r>
    <n v="59"/>
    <s v="Maruti Zen Estilo VXI BSIII"/>
    <x v="0"/>
    <x v="4"/>
    <n v="2010"/>
    <n v="39300"/>
    <x v="2"/>
    <x v="0"/>
    <x v="0"/>
    <n v="998"/>
    <n v="67.099999999999994"/>
    <x v="0"/>
    <n v="18.2"/>
    <n v="2.25"/>
  </r>
  <r>
    <n v="60"/>
    <s v="Toyota Innova Crysta 2.4 GX MT 8S"/>
    <x v="5"/>
    <x v="0"/>
    <n v="2017"/>
    <n v="22000"/>
    <x v="1"/>
    <x v="0"/>
    <x v="0"/>
    <n v="2393"/>
    <n v="147.80000000000001"/>
    <x v="2"/>
    <n v="13.68"/>
    <n v="16.5"/>
  </r>
  <r>
    <n v="61"/>
    <s v="Ford Figo Diesel Titanium"/>
    <x v="14"/>
    <x v="9"/>
    <n v="2010"/>
    <n v="72000"/>
    <x v="1"/>
    <x v="0"/>
    <x v="0"/>
    <n v="1399"/>
    <n v="68"/>
    <x v="0"/>
    <n v="20"/>
    <n v="2.75"/>
  </r>
  <r>
    <n v="62"/>
    <s v="Mercedes-Benz New C-Class C 200 CGI Avantgarde"/>
    <x v="11"/>
    <x v="8"/>
    <n v="2015"/>
    <n v="58000"/>
    <x v="2"/>
    <x v="1"/>
    <x v="0"/>
    <n v="1796"/>
    <n v="186"/>
    <x v="0"/>
    <n v="11.74"/>
    <n v="26.7"/>
  </r>
  <r>
    <n v="63"/>
    <s v="Mercedes-Benz New C-Class 200 CDI Classic"/>
    <x v="11"/>
    <x v="1"/>
    <n v="2011"/>
    <n v="65000"/>
    <x v="1"/>
    <x v="0"/>
    <x v="1"/>
    <n v="2148"/>
    <n v="170"/>
    <x v="0"/>
    <n v="15.8"/>
    <n v="10"/>
  </r>
  <r>
    <n v="64"/>
    <s v="Tata Indica V2 eLS"/>
    <x v="7"/>
    <x v="2"/>
    <n v="2016"/>
    <n v="178000"/>
    <x v="1"/>
    <x v="0"/>
    <x v="0"/>
    <n v="1396"/>
    <n v="69"/>
    <x v="0"/>
    <n v="25"/>
    <n v="2.5"/>
  </r>
  <r>
    <n v="65"/>
    <s v="Audi A4 2.0 TDI Multitronic"/>
    <x v="3"/>
    <x v="5"/>
    <n v="2012"/>
    <n v="65664"/>
    <x v="1"/>
    <x v="1"/>
    <x v="0"/>
    <n v="1968"/>
    <n v="140"/>
    <x v="0"/>
    <n v="16.55"/>
    <n v="13.5"/>
  </r>
  <r>
    <n v="66"/>
    <s v="Honda City ZX CVT"/>
    <x v="2"/>
    <x v="0"/>
    <n v="2007"/>
    <n v="63000"/>
    <x v="2"/>
    <x v="1"/>
    <x v="1"/>
    <n v="1497"/>
    <n v="78"/>
    <x v="0"/>
    <n v="16.399999999999999"/>
    <n v="1.85"/>
  </r>
  <r>
    <n v="67"/>
    <s v="Mercedes-Benz C-Class Progressive C 220d"/>
    <x v="11"/>
    <x v="3"/>
    <n v="2019"/>
    <n v="15369"/>
    <x v="1"/>
    <x v="1"/>
    <x v="0"/>
    <n v="1950"/>
    <n v="194"/>
    <x v="0"/>
    <n v="0"/>
    <n v="35.67"/>
  </r>
  <r>
    <n v="68"/>
    <s v="Maruti Ertiga SHVS VDI"/>
    <x v="0"/>
    <x v="1"/>
    <n v="2016"/>
    <n v="63000"/>
    <x v="1"/>
    <x v="0"/>
    <x v="0"/>
    <n v="1248"/>
    <n v="88.5"/>
    <x v="1"/>
    <n v="24.52"/>
    <n v="8.15"/>
  </r>
  <r>
    <n v="69"/>
    <s v="Hyundai Creta 1.4 E Plus Diesel"/>
    <x v="1"/>
    <x v="0"/>
    <n v="2018"/>
    <n v="13000"/>
    <x v="1"/>
    <x v="0"/>
    <x v="0"/>
    <n v="1396"/>
    <n v="88.7"/>
    <x v="0"/>
    <n v="22.1"/>
    <n v="10.5"/>
  </r>
  <r>
    <n v="70"/>
    <s v="Porsche Cayenne 2009-2014 Turbo"/>
    <x v="15"/>
    <x v="0"/>
    <n v="2008"/>
    <n v="73000"/>
    <x v="2"/>
    <x v="1"/>
    <x v="0"/>
    <n v="4806"/>
    <n v="500"/>
    <x v="0"/>
    <n v="8.5"/>
    <n v="14.5"/>
  </r>
  <r>
    <n v="71"/>
    <s v="Mahindra XUV500 W8 4WD"/>
    <x v="13"/>
    <x v="0"/>
    <n v="2015"/>
    <n v="55729"/>
    <x v="1"/>
    <x v="0"/>
    <x v="0"/>
    <n v="2179"/>
    <n v="140"/>
    <x v="1"/>
    <n v="15.1"/>
    <n v="9.65"/>
  </r>
  <r>
    <n v="72"/>
    <s v="Hyundai i10 Sportz 1.2 AT"/>
    <x v="1"/>
    <x v="6"/>
    <n v="2012"/>
    <n v="45178"/>
    <x v="2"/>
    <x v="1"/>
    <x v="0"/>
    <n v="1197"/>
    <n v="78.900000000000006"/>
    <x v="0"/>
    <n v="16.95"/>
    <n v="3.48"/>
  </r>
  <r>
    <n v="73"/>
    <s v="Nissan Terrano XV D Pre"/>
    <x v="4"/>
    <x v="6"/>
    <n v="2015"/>
    <n v="56066"/>
    <x v="1"/>
    <x v="0"/>
    <x v="0"/>
    <n v="1461"/>
    <n v="108.5"/>
    <x v="0"/>
    <n v="19.64"/>
    <n v="6.92"/>
  </r>
  <r>
    <n v="74"/>
    <s v="Honda Brio VX AT"/>
    <x v="2"/>
    <x v="3"/>
    <n v="2016"/>
    <n v="37300"/>
    <x v="2"/>
    <x v="1"/>
    <x v="1"/>
    <n v="1198"/>
    <n v="86.8"/>
    <x v="0"/>
    <n v="16.5"/>
    <n v="6.46"/>
  </r>
  <r>
    <n v="75"/>
    <s v="Audi A6 2.0 TDI Design Edition"/>
    <x v="3"/>
    <x v="8"/>
    <n v="2014"/>
    <n v="56000"/>
    <x v="1"/>
    <x v="1"/>
    <x v="1"/>
    <n v="1968"/>
    <n v="187.74"/>
    <x v="0"/>
    <n v="18.53"/>
    <n v="29.5"/>
  </r>
  <r>
    <n v="76"/>
    <s v="Ford Fiesta 1.4 SXi TDCi"/>
    <x v="14"/>
    <x v="5"/>
    <n v="2008"/>
    <n v="111111"/>
    <x v="1"/>
    <x v="0"/>
    <x v="0"/>
    <n v="1399"/>
    <n v="74"/>
    <x v="0"/>
    <n v="17.8"/>
    <n v="2"/>
  </r>
  <r>
    <n v="77"/>
    <s v="Toyota Innova 2.0 G1"/>
    <x v="5"/>
    <x v="2"/>
    <n v="2006"/>
    <n v="230000"/>
    <x v="2"/>
    <x v="0"/>
    <x v="3"/>
    <n v="1998"/>
    <n v="132"/>
    <x v="2"/>
    <n v="12.4"/>
    <n v="4.5"/>
  </r>
  <r>
    <n v="78"/>
    <s v="Toyota Innova 2.5 VX 7 STR BSIV"/>
    <x v="5"/>
    <x v="4"/>
    <n v="2012"/>
    <n v="104000"/>
    <x v="1"/>
    <x v="0"/>
    <x v="0"/>
    <n v="2494"/>
    <n v="102"/>
    <x v="1"/>
    <n v="12.8"/>
    <n v="11.75"/>
  </r>
  <r>
    <n v="79"/>
    <s v="Hyundai Santro Xing XL"/>
    <x v="1"/>
    <x v="4"/>
    <n v="2005"/>
    <n v="87591"/>
    <x v="2"/>
    <x v="0"/>
    <x v="0"/>
    <n v="1086"/>
    <n v="74"/>
    <x v="0"/>
    <n v="0"/>
    <n v="1.3"/>
  </r>
  <r>
    <n v="80"/>
    <s v="Maruti Swift VDI"/>
    <x v="0"/>
    <x v="5"/>
    <n v="2012"/>
    <n v="95100"/>
    <x v="1"/>
    <x v="0"/>
    <x v="0"/>
    <n v="1248"/>
    <n v="74"/>
    <x v="0"/>
    <n v="22.9"/>
    <n v="3.75"/>
  </r>
  <r>
    <n v="81"/>
    <s v="Tata Zest Revotron 1.2T XE"/>
    <x v="7"/>
    <x v="1"/>
    <n v="2017"/>
    <n v="70000"/>
    <x v="2"/>
    <x v="0"/>
    <x v="0"/>
    <n v="1193"/>
    <n v="88.7"/>
    <x v="0"/>
    <n v="17.57"/>
    <n v="4.5"/>
  </r>
  <r>
    <n v="82"/>
    <s v="Honda Amaze SX i-VTEC"/>
    <x v="2"/>
    <x v="6"/>
    <n v="2016"/>
    <n v="54944"/>
    <x v="2"/>
    <x v="0"/>
    <x v="0"/>
    <n v="1198"/>
    <n v="86.7"/>
    <x v="0"/>
    <n v="18"/>
    <n v="4.82"/>
  </r>
  <r>
    <n v="83"/>
    <s v="Ford Figo Diesel ZXI"/>
    <x v="14"/>
    <x v="4"/>
    <n v="2012"/>
    <n v="70337"/>
    <x v="1"/>
    <x v="0"/>
    <x v="0"/>
    <n v="1399"/>
    <n v="68"/>
    <x v="0"/>
    <n v="20"/>
    <n v="2.8"/>
  </r>
  <r>
    <n v="84"/>
    <s v="Maruti Ritz VDi"/>
    <x v="0"/>
    <x v="5"/>
    <n v="2013"/>
    <n v="99638"/>
    <x v="1"/>
    <x v="0"/>
    <x v="0"/>
    <n v="1248"/>
    <n v="73.94"/>
    <x v="0"/>
    <n v="23.2"/>
    <n v="3.11"/>
  </r>
  <r>
    <n v="85"/>
    <s v="Honda City i VTEC E"/>
    <x v="2"/>
    <x v="8"/>
    <n v="2009"/>
    <n v="52000"/>
    <x v="2"/>
    <x v="0"/>
    <x v="0"/>
    <n v="1497"/>
    <n v="117.3"/>
    <x v="0"/>
    <n v="17.8"/>
    <n v="3.25"/>
  </r>
  <r>
    <n v="86"/>
    <s v="BMW 5 Series 2003-2012 525d"/>
    <x v="12"/>
    <x v="8"/>
    <n v="2011"/>
    <n v="75000"/>
    <x v="1"/>
    <x v="1"/>
    <x v="1"/>
    <n v="1995"/>
    <n v="218"/>
    <x v="0"/>
    <n v="16.73"/>
    <n v="13.9"/>
  </r>
  <r>
    <n v="87"/>
    <s v="Hyundai i10 Sportz 1.2"/>
    <x v="1"/>
    <x v="1"/>
    <n v="2009"/>
    <n v="95980"/>
    <x v="2"/>
    <x v="0"/>
    <x v="0"/>
    <n v="1197"/>
    <n v="78.900000000000006"/>
    <x v="0"/>
    <n v="20.36"/>
    <n v="2.25"/>
  </r>
  <r>
    <n v="88"/>
    <s v="Hyundai Grand i10 Sportz"/>
    <x v="1"/>
    <x v="9"/>
    <n v="2016"/>
    <n v="16000"/>
    <x v="2"/>
    <x v="0"/>
    <x v="0"/>
    <n v="1197"/>
    <n v="82"/>
    <x v="0"/>
    <n v="18.899999999999999"/>
    <n v="5.75"/>
  </r>
  <r>
    <n v="89"/>
    <s v="Hyundai Santro Xing XO"/>
    <x v="1"/>
    <x v="4"/>
    <n v="2007"/>
    <n v="73745"/>
    <x v="2"/>
    <x v="0"/>
    <x v="0"/>
    <n v="1086"/>
    <n v="74"/>
    <x v="0"/>
    <n v="17"/>
    <n v="2.1"/>
  </r>
  <r>
    <n v="90"/>
    <s v="Honda Amaze SX i-VTEC"/>
    <x v="2"/>
    <x v="0"/>
    <n v="2016"/>
    <n v="18949"/>
    <x v="2"/>
    <x v="0"/>
    <x v="0"/>
    <n v="1198"/>
    <n v="86.7"/>
    <x v="0"/>
    <n v="17.8"/>
    <n v="5"/>
  </r>
  <r>
    <n v="91"/>
    <s v="Toyota Fortuner 4x2 Manual"/>
    <x v="5"/>
    <x v="8"/>
    <n v="2014"/>
    <n v="107000"/>
    <x v="1"/>
    <x v="0"/>
    <x v="0"/>
    <n v="2982"/>
    <n v="168.5"/>
    <x v="1"/>
    <n v="13"/>
    <n v="16.5"/>
  </r>
  <r>
    <n v="92"/>
    <s v="Audi A6 2011-2015 35 TDI Premium"/>
    <x v="3"/>
    <x v="3"/>
    <n v="2018"/>
    <n v="48367"/>
    <x v="1"/>
    <x v="1"/>
    <x v="0"/>
    <n v="1968"/>
    <n v="174.33"/>
    <x v="0"/>
    <n v="17.68"/>
    <n v="39.58"/>
  </r>
  <r>
    <n v="93"/>
    <s v="Ford Ecosport 1.5 DV5 MT Titanium Optional"/>
    <x v="14"/>
    <x v="8"/>
    <n v="2013"/>
    <n v="57000"/>
    <x v="1"/>
    <x v="0"/>
    <x v="0"/>
    <n v="1498"/>
    <n v="89.84"/>
    <x v="0"/>
    <n v="22.7"/>
    <n v="5.5"/>
  </r>
  <r>
    <n v="94"/>
    <s v="Mahindra XUV500 W8 2WD"/>
    <x v="13"/>
    <x v="8"/>
    <n v="2014"/>
    <n v="58000"/>
    <x v="1"/>
    <x v="0"/>
    <x v="0"/>
    <n v="2179"/>
    <n v="140"/>
    <x v="1"/>
    <n v="15.1"/>
    <n v="8.1"/>
  </r>
  <r>
    <n v="95"/>
    <s v="Honda Amaze SX i-DTEC"/>
    <x v="2"/>
    <x v="7"/>
    <n v="2015"/>
    <n v="30000"/>
    <x v="1"/>
    <x v="0"/>
    <x v="0"/>
    <n v="1498"/>
    <n v="98.6"/>
    <x v="0"/>
    <n v="25.8"/>
    <n v="3.5"/>
  </r>
  <r>
    <n v="96"/>
    <s v="Volkswagen Polo Diesel Highline 1.2L"/>
    <x v="6"/>
    <x v="7"/>
    <n v="2013"/>
    <n v="34212"/>
    <x v="1"/>
    <x v="0"/>
    <x v="0"/>
    <n v="1199"/>
    <n v="73.900000000000006"/>
    <x v="0"/>
    <n v="22.07"/>
    <n v="2.79"/>
  </r>
  <r>
    <n v="97"/>
    <s v="Hyundai Verna Transform SX VGT CRDi"/>
    <x v="1"/>
    <x v="10"/>
    <n v="2010"/>
    <n v="70002"/>
    <x v="1"/>
    <x v="0"/>
    <x v="0"/>
    <n v="1493"/>
    <n v="110"/>
    <x v="0"/>
    <n v="16.2"/>
    <n v="3.45"/>
  </r>
  <r>
    <n v="98"/>
    <s v="Maruti Wagon R VXI BS IV"/>
    <x v="0"/>
    <x v="9"/>
    <n v="2016"/>
    <n v="62000"/>
    <x v="2"/>
    <x v="0"/>
    <x v="0"/>
    <n v="998"/>
    <n v="67.099999999999994"/>
    <x v="0"/>
    <n v="18.899999999999999"/>
    <n v="4.45"/>
  </r>
  <r>
    <n v="99"/>
    <s v="Volkswagen Polo Petrol Highline 1.6L"/>
    <x v="6"/>
    <x v="8"/>
    <n v="2010"/>
    <n v="62001"/>
    <x v="2"/>
    <x v="0"/>
    <x v="0"/>
    <n v="1598"/>
    <n v="103.5"/>
    <x v="0"/>
    <n v="15.26"/>
    <n v="2.65"/>
  </r>
  <r>
    <n v="100"/>
    <s v="Hyundai i20 1.4 CRDi Sportz"/>
    <x v="1"/>
    <x v="1"/>
    <n v="2011"/>
    <n v="78958"/>
    <x v="1"/>
    <x v="0"/>
    <x v="1"/>
    <n v="1396"/>
    <n v="90"/>
    <x v="0"/>
    <n v="23"/>
    <n v="3.8"/>
  </r>
  <r>
    <n v="101"/>
    <s v="Hyundai i20 Asta 1.2"/>
    <x v="1"/>
    <x v="0"/>
    <n v="2014"/>
    <n v="30180"/>
    <x v="2"/>
    <x v="0"/>
    <x v="0"/>
    <n v="1197"/>
    <n v="82.85"/>
    <x v="0"/>
    <n v="18.5"/>
    <n v="4.6500000000000004"/>
  </r>
  <r>
    <n v="102"/>
    <s v="Datsun GO Plus T Petrol"/>
    <x v="16"/>
    <x v="1"/>
    <n v="2017"/>
    <n v="32851"/>
    <x v="2"/>
    <x v="0"/>
    <x v="0"/>
    <n v="1198"/>
    <n v="67"/>
    <x v="1"/>
    <n v="19.829999999999998"/>
    <n v="3.95"/>
  </r>
  <r>
    <n v="103"/>
    <s v="Audi A4 3.0 TDI Quattro Premium"/>
    <x v="3"/>
    <x v="7"/>
    <n v="2010"/>
    <n v="30000"/>
    <x v="1"/>
    <x v="1"/>
    <x v="0"/>
    <n v="2967"/>
    <n v="241.4"/>
    <x v="0"/>
    <n v="14.94"/>
    <n v="9.8000000000000007"/>
  </r>
  <r>
    <n v="104"/>
    <s v="Hyundai i20 2015-2017 Asta"/>
    <x v="1"/>
    <x v="1"/>
    <n v="2009"/>
    <n v="66000"/>
    <x v="2"/>
    <x v="0"/>
    <x v="1"/>
    <n v="1197"/>
    <n v="80"/>
    <x v="0"/>
    <n v="17"/>
    <n v="2.7"/>
  </r>
  <r>
    <n v="105"/>
    <s v="Maruti Omni 5 Str STD"/>
    <x v="0"/>
    <x v="3"/>
    <n v="2010"/>
    <n v="93850"/>
    <x v="2"/>
    <x v="0"/>
    <x v="0"/>
    <n v="796"/>
    <n v="35"/>
    <x v="0"/>
    <n v="14"/>
    <n v="2.41"/>
  </r>
  <r>
    <n v="106"/>
    <s v="Toyota Etios Liva 1.2 G"/>
    <x v="5"/>
    <x v="10"/>
    <n v="2014"/>
    <n v="53000"/>
    <x v="2"/>
    <x v="0"/>
    <x v="0"/>
    <n v="1197"/>
    <n v="78.900000000000006"/>
    <x v="0"/>
    <n v="17.71"/>
    <n v="3.9"/>
  </r>
  <r>
    <n v="107"/>
    <s v="Jaguar XF 3.0 Litre S Premium Luxury"/>
    <x v="17"/>
    <x v="4"/>
    <n v="2011"/>
    <n v="78000"/>
    <x v="1"/>
    <x v="1"/>
    <x v="1"/>
    <n v="2993"/>
    <n v="270.89999999999998"/>
    <x v="0"/>
    <n v="14.74"/>
    <n v="24"/>
  </r>
  <r>
    <n v="108"/>
    <s v="Mahindra XUV500 W8 2WD"/>
    <x v="13"/>
    <x v="8"/>
    <n v="2012"/>
    <n v="65000"/>
    <x v="1"/>
    <x v="0"/>
    <x v="1"/>
    <n v="2179"/>
    <n v="140"/>
    <x v="1"/>
    <n v="16"/>
    <n v="5.75"/>
  </r>
  <r>
    <n v="109"/>
    <s v="Hyundai Verna 1.6 SX CRDI (O) AT"/>
    <x v="1"/>
    <x v="7"/>
    <n v="2014"/>
    <n v="40000"/>
    <x v="1"/>
    <x v="1"/>
    <x v="0"/>
    <n v="1582"/>
    <n v="126.32"/>
    <x v="0"/>
    <n v="22.32"/>
    <n v="5.25"/>
  </r>
  <r>
    <n v="110"/>
    <s v="Toyota Innova Crysta 2.8 ZX AT"/>
    <x v="5"/>
    <x v="0"/>
    <n v="2017"/>
    <n v="30000"/>
    <x v="1"/>
    <x v="1"/>
    <x v="0"/>
    <n v="2755"/>
    <n v="171.5"/>
    <x v="1"/>
    <n v="11.36"/>
    <n v="19.25"/>
  </r>
  <r>
    <n v="111"/>
    <s v="Maruti Eeco 5 Seater AC"/>
    <x v="0"/>
    <x v="3"/>
    <n v="2017"/>
    <n v="38053"/>
    <x v="2"/>
    <x v="0"/>
    <x v="0"/>
    <n v="1196"/>
    <n v="73"/>
    <x v="0"/>
    <n v="15.1"/>
    <n v="3.91"/>
  </r>
  <r>
    <n v="112"/>
    <s v="Tata Nano Twist XT"/>
    <x v="7"/>
    <x v="9"/>
    <n v="2014"/>
    <n v="25500"/>
    <x v="2"/>
    <x v="0"/>
    <x v="0"/>
    <n v="624"/>
    <n v="37.5"/>
    <x v="3"/>
    <n v="25.4"/>
    <n v="2.15"/>
  </r>
  <r>
    <n v="113"/>
    <s v="BMW 3 Series 320d Luxury Line"/>
    <x v="12"/>
    <x v="0"/>
    <n v="2015"/>
    <n v="56087"/>
    <x v="1"/>
    <x v="1"/>
    <x v="0"/>
    <n v="1995"/>
    <n v="190"/>
    <x v="0"/>
    <n v="22.69"/>
    <n v="20.75"/>
  </r>
  <r>
    <n v="114"/>
    <s v="Honda Civic 2006-2010 1.8 V MT"/>
    <x v="2"/>
    <x v="8"/>
    <n v="2010"/>
    <n v="71088"/>
    <x v="2"/>
    <x v="0"/>
    <x v="0"/>
    <n v="1799"/>
    <n v="130"/>
    <x v="0"/>
    <n v="13.5"/>
    <n v="3.35"/>
  </r>
  <r>
    <n v="115"/>
    <s v="Toyota Innova 2.5 VX (Diesel) 7 Seater"/>
    <x v="5"/>
    <x v="10"/>
    <n v="2014"/>
    <n v="55000"/>
    <x v="1"/>
    <x v="0"/>
    <x v="0"/>
    <n v="2494"/>
    <n v="100.6"/>
    <x v="1"/>
    <n v="12.99"/>
    <n v="11.11"/>
  </r>
  <r>
    <n v="116"/>
    <s v="Volvo V40 Cross Country D3"/>
    <x v="18"/>
    <x v="9"/>
    <n v="2014"/>
    <n v="32700"/>
    <x v="1"/>
    <x v="1"/>
    <x v="0"/>
    <n v="1984"/>
    <n v="150"/>
    <x v="0"/>
    <n v="23.3"/>
    <n v="20"/>
  </r>
  <r>
    <n v="117"/>
    <s v="Nissan Micra XV CVT"/>
    <x v="4"/>
    <x v="3"/>
    <n v="2016"/>
    <n v="39882"/>
    <x v="2"/>
    <x v="1"/>
    <x v="0"/>
    <n v="1198"/>
    <n v="75.94"/>
    <x v="0"/>
    <n v="19.149999999999999"/>
    <n v="6.55"/>
  </r>
  <r>
    <n v="118"/>
    <s v="BMW 5 Series 2010-2013 525i"/>
    <x v="12"/>
    <x v="0"/>
    <n v="2009"/>
    <n v="128000"/>
    <x v="2"/>
    <x v="1"/>
    <x v="0"/>
    <n v="2497"/>
    <n v="215"/>
    <x v="0"/>
    <n v="10.8"/>
    <n v="7"/>
  </r>
  <r>
    <n v="119"/>
    <s v="Maruti Vitara Brezza VDi"/>
    <x v="0"/>
    <x v="0"/>
    <n v="2016"/>
    <n v="55000"/>
    <x v="1"/>
    <x v="0"/>
    <x v="0"/>
    <n v="1248"/>
    <n v="88.5"/>
    <x v="0"/>
    <n v="24.3"/>
    <n v="7.5"/>
  </r>
  <r>
    <n v="120"/>
    <s v="Hyundai Santro Xing XL eRLX Euro III"/>
    <x v="1"/>
    <x v="0"/>
    <n v="2005"/>
    <n v="102000"/>
    <x v="2"/>
    <x v="0"/>
    <x v="1"/>
    <n v="1086"/>
    <n v="74"/>
    <x v="0"/>
    <n v="17"/>
    <n v="0.85"/>
  </r>
  <r>
    <n v="121"/>
    <s v="Mercedes-Benz B Class B200 CDI"/>
    <x v="11"/>
    <x v="1"/>
    <n v="2014"/>
    <n v="53753"/>
    <x v="1"/>
    <x v="1"/>
    <x v="1"/>
    <n v="2143"/>
    <n v="107.3"/>
    <x v="0"/>
    <n v="15"/>
    <n v="16.75"/>
  </r>
  <r>
    <n v="122"/>
    <s v="Hyundai Verna CRDi 1.6 SX Option"/>
    <x v="1"/>
    <x v="7"/>
    <n v="2018"/>
    <n v="10250"/>
    <x v="1"/>
    <x v="0"/>
    <x v="0"/>
    <n v="1582"/>
    <n v="126.2"/>
    <x v="0"/>
    <n v="22"/>
    <n v="10.95"/>
  </r>
  <r>
    <n v="123"/>
    <s v="Maruti Wagon R LXI BS IV"/>
    <x v="0"/>
    <x v="1"/>
    <n v="2011"/>
    <n v="43874"/>
    <x v="2"/>
    <x v="0"/>
    <x v="0"/>
    <n v="998"/>
    <n v="67.099999999999994"/>
    <x v="0"/>
    <n v="18.899999999999999"/>
    <n v="2.4500000000000002"/>
  </r>
  <r>
    <n v="124"/>
    <s v="Tata Nano XTA"/>
    <x v="7"/>
    <x v="3"/>
    <n v="2017"/>
    <n v="32684"/>
    <x v="2"/>
    <x v="1"/>
    <x v="0"/>
    <n v="624"/>
    <n v="37.479999999999997"/>
    <x v="3"/>
    <n v="21.9"/>
    <n v="3.23"/>
  </r>
  <r>
    <n v="125"/>
    <s v="Mahindra Scorpio VLX"/>
    <x v="13"/>
    <x v="7"/>
    <n v="2014"/>
    <n v="42000"/>
    <x v="1"/>
    <x v="0"/>
    <x v="0"/>
    <n v="2179"/>
    <n v="120"/>
    <x v="2"/>
    <n v="12.05"/>
    <n v="7.75"/>
  </r>
  <r>
    <n v="126"/>
    <s v="Mercedes-Benz New C-Class 200 K AT"/>
    <x v="11"/>
    <x v="7"/>
    <n v="2009"/>
    <n v="28352"/>
    <x v="2"/>
    <x v="1"/>
    <x v="0"/>
    <n v="1796"/>
    <n v="178"/>
    <x v="0"/>
    <n v="11.7"/>
    <n v="9.35"/>
  </r>
  <r>
    <n v="127"/>
    <s v="Maruti Wagon R LXI CNG"/>
    <x v="0"/>
    <x v="1"/>
    <n v="2013"/>
    <n v="89900"/>
    <x v="0"/>
    <x v="0"/>
    <x v="0"/>
    <n v="998"/>
    <n v="58.16"/>
    <x v="0"/>
    <n v="26.6"/>
    <n v="3.25"/>
  </r>
  <r>
    <n v="128"/>
    <s v="Honda CR-V 2.4 MT"/>
    <x v="2"/>
    <x v="9"/>
    <n v="2007"/>
    <n v="47700"/>
    <x v="2"/>
    <x v="0"/>
    <x v="1"/>
    <n v="2354"/>
    <n v="152"/>
    <x v="0"/>
    <n v="10.8"/>
    <n v="5.25"/>
  </r>
  <r>
    <n v="129"/>
    <s v="Volkswagen Vento 1.5 TDI Comfortline AT"/>
    <x v="6"/>
    <x v="1"/>
    <n v="2015"/>
    <n v="55000"/>
    <x v="1"/>
    <x v="1"/>
    <x v="0"/>
    <n v="1498"/>
    <n v="103.2"/>
    <x v="0"/>
    <n v="21.21"/>
    <n v="7.25"/>
  </r>
  <r>
    <n v="130"/>
    <s v="Maruti Ciaz VXi Plus"/>
    <x v="0"/>
    <x v="6"/>
    <n v="2017"/>
    <n v="44285"/>
    <x v="2"/>
    <x v="0"/>
    <x v="0"/>
    <n v="1373"/>
    <n v="91.1"/>
    <x v="0"/>
    <n v="20.73"/>
    <n v="7.47"/>
  </r>
  <r>
    <n v="131"/>
    <s v="Mahindra XUV500 AT W10 FWD"/>
    <x v="13"/>
    <x v="5"/>
    <n v="2016"/>
    <n v="54000"/>
    <x v="1"/>
    <x v="1"/>
    <x v="0"/>
    <n v="2179"/>
    <n v="140"/>
    <x v="1"/>
    <n v="16"/>
    <n v="13.25"/>
  </r>
  <r>
    <n v="132"/>
    <s v="Maruti Ritz VXI ABS"/>
    <x v="0"/>
    <x v="3"/>
    <n v="2016"/>
    <n v="30232"/>
    <x v="2"/>
    <x v="0"/>
    <x v="0"/>
    <n v="1197"/>
    <n v="85.8"/>
    <x v="0"/>
    <n v="21.1"/>
    <n v="5.81"/>
  </r>
  <r>
    <n v="133"/>
    <s v="Maruti Alto K10 VXI"/>
    <x v="0"/>
    <x v="4"/>
    <n v="2014"/>
    <n v="88500"/>
    <x v="2"/>
    <x v="0"/>
    <x v="0"/>
    <n v="998"/>
    <n v="67.099999999999994"/>
    <x v="0"/>
    <n v="24.07"/>
    <n v="2.6"/>
  </r>
  <r>
    <n v="134"/>
    <s v="Mercedes-Benz SLC 43 AMG"/>
    <x v="11"/>
    <x v="7"/>
    <n v="2017"/>
    <n v="13372"/>
    <x v="2"/>
    <x v="1"/>
    <x v="0"/>
    <n v="2996"/>
    <n v="362.07"/>
    <x v="5"/>
    <n v="19"/>
    <n v="54"/>
  </r>
  <r>
    <n v="135"/>
    <s v="Hyundai Verna VTVT 1.6 AT SX Plus"/>
    <x v="1"/>
    <x v="6"/>
    <n v="2019"/>
    <n v="12645"/>
    <x v="2"/>
    <x v="1"/>
    <x v="0"/>
    <n v="1591"/>
    <n v="121.3"/>
    <x v="0"/>
    <n v="17"/>
    <n v="11.5"/>
  </r>
  <r>
    <n v="136"/>
    <s v="Maruti Alto LXi BSIII"/>
    <x v="0"/>
    <x v="2"/>
    <n v="2010"/>
    <n v="94385"/>
    <x v="2"/>
    <x v="0"/>
    <x v="1"/>
    <n v="796"/>
    <n v="46.3"/>
    <x v="0"/>
    <n v="19.7"/>
    <n v="1.6"/>
  </r>
  <r>
    <n v="137"/>
    <s v="BMW 1 Series 118d Base"/>
    <x v="12"/>
    <x v="3"/>
    <n v="2015"/>
    <n v="31821"/>
    <x v="1"/>
    <x v="1"/>
    <x v="0"/>
    <n v="1995"/>
    <n v="143"/>
    <x v="0"/>
    <n v="20.58"/>
    <n v="17.22"/>
  </r>
  <r>
    <n v="138"/>
    <s v="Honda Jazz 1.2 V CVT i VTEC"/>
    <x v="2"/>
    <x v="0"/>
    <n v="2015"/>
    <n v="12000"/>
    <x v="2"/>
    <x v="1"/>
    <x v="0"/>
    <n v="1199"/>
    <n v="88.7"/>
    <x v="0"/>
    <n v="19"/>
    <n v="6"/>
  </r>
  <r>
    <n v="139"/>
    <s v="Honda Civic 2006-2010 1.8 V MT"/>
    <x v="2"/>
    <x v="8"/>
    <n v="2012"/>
    <n v="88578"/>
    <x v="2"/>
    <x v="0"/>
    <x v="0"/>
    <n v="1799"/>
    <n v="130"/>
    <x v="0"/>
    <n v="13.5"/>
    <n v="3.95"/>
  </r>
  <r>
    <n v="140"/>
    <s v="Mercedes-Benz New C-Class C 220 CDI Avantgarde"/>
    <x v="11"/>
    <x v="6"/>
    <n v="2014"/>
    <n v="44965"/>
    <x v="1"/>
    <x v="1"/>
    <x v="0"/>
    <n v="2143"/>
    <n v="170"/>
    <x v="0"/>
    <n v="19.27"/>
    <n v="17.95"/>
  </r>
  <r>
    <n v="141"/>
    <s v="Honda Amaze SX i-DTEC"/>
    <x v="2"/>
    <x v="7"/>
    <n v="2014"/>
    <n v="45044"/>
    <x v="1"/>
    <x v="0"/>
    <x v="0"/>
    <n v="1498"/>
    <n v="98.6"/>
    <x v="0"/>
    <n v="25.8"/>
    <n v="3.7"/>
  </r>
  <r>
    <n v="142"/>
    <s v="Maruti Swift VVT VXI"/>
    <x v="0"/>
    <x v="6"/>
    <n v="2016"/>
    <n v="34204"/>
    <x v="2"/>
    <x v="0"/>
    <x v="0"/>
    <n v="1197"/>
    <n v="81.8"/>
    <x v="0"/>
    <n v="22"/>
    <n v="5.43"/>
  </r>
  <r>
    <n v="143"/>
    <s v="Hyundai Santro Xing XO eRLX Euro II"/>
    <x v="1"/>
    <x v="6"/>
    <n v="2008"/>
    <n v="80759"/>
    <x v="2"/>
    <x v="0"/>
    <x v="3"/>
    <n v="1086"/>
    <n v="74"/>
    <x v="0"/>
    <n v="17"/>
    <n v="1.67"/>
  </r>
  <r>
    <n v="144"/>
    <s v="Toyota Fortuner 3.0 Diesel"/>
    <x v="5"/>
    <x v="3"/>
    <n v="2012"/>
    <n v="91235"/>
    <x v="1"/>
    <x v="0"/>
    <x v="0"/>
    <n v="2982"/>
    <n v="171"/>
    <x v="1"/>
    <n v="11.5"/>
    <n v="13.49"/>
  </r>
  <r>
    <n v="145"/>
    <s v="Chevrolet Beat LT Option"/>
    <x v="19"/>
    <x v="1"/>
    <n v="2014"/>
    <n v="38800"/>
    <x v="2"/>
    <x v="0"/>
    <x v="0"/>
    <n v="1199"/>
    <n v="76.8"/>
    <x v="0"/>
    <n v="18.600000000000001"/>
    <n v="2.85"/>
  </r>
  <r>
    <n v="146"/>
    <s v="Skoda Rapid 1.5 TDI Elegance"/>
    <x v="20"/>
    <x v="2"/>
    <n v="2013"/>
    <n v="83000"/>
    <x v="1"/>
    <x v="0"/>
    <x v="0"/>
    <n v="1498"/>
    <n v="103.52"/>
    <x v="0"/>
    <n v="21.14"/>
    <n v="4.75"/>
  </r>
  <r>
    <n v="147"/>
    <s v="Maruti Ciaz 1.4 Alpha"/>
    <x v="0"/>
    <x v="6"/>
    <n v="2018"/>
    <n v="41283"/>
    <x v="2"/>
    <x v="0"/>
    <x v="0"/>
    <n v="1373"/>
    <n v="91.1"/>
    <x v="0"/>
    <n v="20.73"/>
    <n v="9.9"/>
  </r>
  <r>
    <n v="148"/>
    <s v="Audi RS5 Coupe"/>
    <x v="3"/>
    <x v="0"/>
    <n v="2013"/>
    <n v="23000"/>
    <x v="2"/>
    <x v="1"/>
    <x v="0"/>
    <n v="2894"/>
    <n v="444"/>
    <x v="3"/>
    <n v="11.05"/>
    <n v="37"/>
  </r>
  <r>
    <n v="149"/>
    <s v="BMW 3 Series Luxury Line"/>
    <x v="12"/>
    <x v="0"/>
    <n v="2014"/>
    <n v="48000"/>
    <x v="1"/>
    <x v="1"/>
    <x v="0"/>
    <n v="1995"/>
    <n v="190"/>
    <x v="0"/>
    <n v="21.76"/>
    <n v="26.5"/>
  </r>
  <r>
    <n v="150"/>
    <s v="Audi A4 2.0 TDI 177 Bhp Premium Plus"/>
    <x v="3"/>
    <x v="3"/>
    <n v="2015"/>
    <n v="48214"/>
    <x v="1"/>
    <x v="1"/>
    <x v="0"/>
    <n v="1968"/>
    <n v="174.33"/>
    <x v="0"/>
    <n v="17.11"/>
    <n v="23.32"/>
  </r>
  <r>
    <n v="151"/>
    <s v="Maruti Swift VDI"/>
    <x v="0"/>
    <x v="2"/>
    <n v="2016"/>
    <n v="35000"/>
    <x v="1"/>
    <x v="0"/>
    <x v="0"/>
    <n v="1248"/>
    <n v="74"/>
    <x v="0"/>
    <n v="22.9"/>
    <n v="6.25"/>
  </r>
  <r>
    <n v="152"/>
    <s v="Mercedes-Benz S Class 2005 2013 S 500"/>
    <x v="11"/>
    <x v="7"/>
    <n v="2010"/>
    <n v="35277"/>
    <x v="2"/>
    <x v="1"/>
    <x v="0"/>
    <n v="5461"/>
    <n v="362.9"/>
    <x v="0"/>
    <n v="7.81"/>
    <n v="30"/>
  </r>
  <r>
    <n v="153"/>
    <s v="Skoda Rapid 1.5 TDI AT Elegance Plus Black Package"/>
    <x v="20"/>
    <x v="3"/>
    <n v="2016"/>
    <n v="54620"/>
    <x v="1"/>
    <x v="1"/>
    <x v="0"/>
    <n v="1498"/>
    <n v="103.52"/>
    <x v="0"/>
    <n v="21.66"/>
    <n v="9.86"/>
  </r>
  <r>
    <n v="154"/>
    <s v="Skoda Superb Elegance 2.0 TDI CR AT"/>
    <x v="20"/>
    <x v="1"/>
    <n v="2012"/>
    <n v="136997"/>
    <x v="1"/>
    <x v="1"/>
    <x v="0"/>
    <n v="1968"/>
    <n v="138.1"/>
    <x v="0"/>
    <n v="17.2"/>
    <n v="8.5"/>
  </r>
  <r>
    <n v="155"/>
    <s v="Hyundai EON Magna Plus"/>
    <x v="1"/>
    <x v="6"/>
    <n v="2019"/>
    <n v="14322"/>
    <x v="2"/>
    <x v="0"/>
    <x v="0"/>
    <n v="814"/>
    <n v="55.2"/>
    <x v="0"/>
    <n v="21.1"/>
    <n v="4.2300000000000004"/>
  </r>
  <r>
    <n v="156"/>
    <s v="Volkswagen Polo Diesel Trendline 1.2L"/>
    <x v="6"/>
    <x v="5"/>
    <n v="2012"/>
    <n v="65634"/>
    <x v="1"/>
    <x v="0"/>
    <x v="0"/>
    <n v="1199"/>
    <n v="73.900000000000006"/>
    <x v="0"/>
    <n v="22.07"/>
    <n v="3.5"/>
  </r>
  <r>
    <n v="157"/>
    <s v="Datsun GO NXT"/>
    <x v="16"/>
    <x v="7"/>
    <n v="2016"/>
    <n v="6000"/>
    <x v="2"/>
    <x v="0"/>
    <x v="0"/>
    <n v="1198"/>
    <n v="67.06"/>
    <x v="0"/>
    <n v="20.63"/>
    <n v="2.5"/>
  </r>
  <r>
    <n v="158"/>
    <s v="Honda Brio S MT"/>
    <x v="2"/>
    <x v="7"/>
    <n v="2013"/>
    <n v="33280"/>
    <x v="2"/>
    <x v="0"/>
    <x v="0"/>
    <n v="1198"/>
    <n v="86.8"/>
    <x v="0"/>
    <n v="19.399999999999999"/>
    <n v="2.39"/>
  </r>
  <r>
    <n v="159"/>
    <s v="Mercedes-Benz B Class B180"/>
    <x v="11"/>
    <x v="8"/>
    <n v="2013"/>
    <n v="29000"/>
    <x v="2"/>
    <x v="1"/>
    <x v="0"/>
    <n v="1595"/>
    <n v="120.7"/>
    <x v="0"/>
    <n v="14.8"/>
    <n v="11.25"/>
  </r>
  <r>
    <n v="160"/>
    <s v="Honda City i DTEC V"/>
    <x v="2"/>
    <x v="6"/>
    <n v="2015"/>
    <n v="42831"/>
    <x v="1"/>
    <x v="0"/>
    <x v="0"/>
    <n v="1498"/>
    <n v="98.6"/>
    <x v="0"/>
    <n v="26"/>
    <n v="7.11"/>
  </r>
  <r>
    <n v="161"/>
    <s v="Toyota Innova 2.5 G (Diesel) 7 Seater"/>
    <x v="5"/>
    <x v="10"/>
    <n v="2016"/>
    <n v="90000"/>
    <x v="1"/>
    <x v="0"/>
    <x v="0"/>
    <n v="2494"/>
    <n v="100.6"/>
    <x v="1"/>
    <n v="12.99"/>
    <n v="10.9"/>
  </r>
  <r>
    <n v="162"/>
    <s v="Maruti Swift VXI Optional"/>
    <x v="0"/>
    <x v="10"/>
    <n v="2017"/>
    <n v="24005"/>
    <x v="2"/>
    <x v="0"/>
    <x v="0"/>
    <n v="1197"/>
    <n v="81.8"/>
    <x v="0"/>
    <n v="20.399999999999999"/>
    <n v="6.2"/>
  </r>
  <r>
    <n v="163"/>
    <s v="Mahindra XUV500 W8 2WD"/>
    <x v="13"/>
    <x v="0"/>
    <n v="2012"/>
    <n v="32792"/>
    <x v="1"/>
    <x v="0"/>
    <x v="0"/>
    <n v="2179"/>
    <n v="140"/>
    <x v="1"/>
    <n v="15.1"/>
    <n v="7.9"/>
  </r>
  <r>
    <n v="164"/>
    <s v="Ford Ecosport 1.5 DV5 MT Ambiente"/>
    <x v="14"/>
    <x v="6"/>
    <n v="2014"/>
    <n v="147898"/>
    <x v="1"/>
    <x v="0"/>
    <x v="0"/>
    <n v="1498"/>
    <n v="89.84"/>
    <x v="0"/>
    <n v="22.7"/>
    <n v="4.42"/>
  </r>
  <r>
    <n v="165"/>
    <s v="Toyota Fortuner 4x2 Manual"/>
    <x v="5"/>
    <x v="0"/>
    <n v="2012"/>
    <n v="131765"/>
    <x v="1"/>
    <x v="0"/>
    <x v="0"/>
    <n v="2982"/>
    <n v="168.5"/>
    <x v="1"/>
    <n v="13"/>
    <n v="13.5"/>
  </r>
  <r>
    <n v="166"/>
    <s v="Volkswagen Vento 1.5 Highline Plus AT 16 Alloy"/>
    <x v="6"/>
    <x v="2"/>
    <n v="2013"/>
    <n v="65000"/>
    <x v="1"/>
    <x v="1"/>
    <x v="0"/>
    <n v="1498"/>
    <n v="108.5"/>
    <x v="0"/>
    <n v="21.5"/>
    <n v="6.25"/>
  </r>
  <r>
    <n v="167"/>
    <s v="Ford Figo Diesel Titanium"/>
    <x v="14"/>
    <x v="5"/>
    <n v="2010"/>
    <n v="66123"/>
    <x v="1"/>
    <x v="0"/>
    <x v="1"/>
    <n v="1399"/>
    <n v="68"/>
    <x v="0"/>
    <n v="20"/>
    <n v="2.1"/>
  </r>
  <r>
    <n v="168"/>
    <s v="BMW X5 xDrive 30d"/>
    <x v="12"/>
    <x v="0"/>
    <n v="2015"/>
    <n v="41000"/>
    <x v="1"/>
    <x v="1"/>
    <x v="0"/>
    <n v="2993"/>
    <n v="258"/>
    <x v="0"/>
    <n v="15.3"/>
    <n v="45"/>
  </r>
  <r>
    <n v="169"/>
    <s v="Mercedes-Benz New C-Class C 220 CDI Style"/>
    <x v="11"/>
    <x v="3"/>
    <n v="2017"/>
    <n v="23550"/>
    <x v="1"/>
    <x v="1"/>
    <x v="0"/>
    <n v="2143"/>
    <n v="167.62"/>
    <x v="0"/>
    <n v="19.27"/>
    <n v="33.659999999999997"/>
  </r>
  <r>
    <n v="170"/>
    <s v="Honda Brio V MT"/>
    <x v="2"/>
    <x v="9"/>
    <n v="2012"/>
    <n v="45000"/>
    <x v="2"/>
    <x v="0"/>
    <x v="1"/>
    <n v="1198"/>
    <n v="86.8"/>
    <x v="0"/>
    <n v="19.399999999999999"/>
    <n v="3.65"/>
  </r>
  <r>
    <n v="171"/>
    <s v="Hyundai i10 Magna 1.2"/>
    <x v="1"/>
    <x v="8"/>
    <n v="2013"/>
    <n v="60000"/>
    <x v="2"/>
    <x v="0"/>
    <x v="0"/>
    <n v="1197"/>
    <n v="78.900000000000006"/>
    <x v="0"/>
    <n v="20.36"/>
    <n v="2.75"/>
  </r>
  <r>
    <n v="172"/>
    <s v="Mercedes-Benz GLC 220"/>
    <x v="11"/>
    <x v="9"/>
    <n v="2016"/>
    <n v="44414"/>
    <x v="1"/>
    <x v="1"/>
    <x v="0"/>
    <n v="2143"/>
    <n v="170"/>
    <x v="0"/>
    <n v="17.899999999999999"/>
    <n v="42.5"/>
  </r>
  <r>
    <n v="173"/>
    <s v="Hyundai Grand i10 1.2 Kappa Asta"/>
    <x v="1"/>
    <x v="7"/>
    <n v="2019"/>
    <n v="1000"/>
    <x v="2"/>
    <x v="0"/>
    <x v="0"/>
    <n v="1197"/>
    <n v="81.86"/>
    <x v="0"/>
    <n v="18.899999999999999"/>
    <n v="6.5"/>
  </r>
  <r>
    <n v="174"/>
    <s v="Audi A6 2011-2015 2.0 TDI Premium Plus"/>
    <x v="3"/>
    <x v="0"/>
    <n v="2012"/>
    <n v="62500"/>
    <x v="1"/>
    <x v="1"/>
    <x v="1"/>
    <n v="1968"/>
    <n v="174.33"/>
    <x v="0"/>
    <n v="17.68"/>
    <n v="19"/>
  </r>
  <r>
    <n v="175"/>
    <s v="Volkswagen Vento Petrol Highline AT"/>
    <x v="6"/>
    <x v="0"/>
    <n v="2013"/>
    <n v="21000"/>
    <x v="2"/>
    <x v="1"/>
    <x v="1"/>
    <n v="1598"/>
    <n v="103.6"/>
    <x v="0"/>
    <n v="14.4"/>
    <n v="4.45"/>
  </r>
  <r>
    <n v="176"/>
    <s v="Mini Countryman Cooper D"/>
    <x v="21"/>
    <x v="5"/>
    <n v="2017"/>
    <n v="8525"/>
    <x v="1"/>
    <x v="1"/>
    <x v="1"/>
    <n v="1998"/>
    <n v="112"/>
    <x v="0"/>
    <n v="16.600000000000001"/>
    <n v="23"/>
  </r>
  <r>
    <n v="177"/>
    <s v="Hyundai i20 Asta 1.4 CRDi"/>
    <x v="1"/>
    <x v="9"/>
    <n v="2014"/>
    <n v="29000"/>
    <x v="1"/>
    <x v="0"/>
    <x v="0"/>
    <n v="1396"/>
    <n v="88.73"/>
    <x v="0"/>
    <n v="22.54"/>
    <n v="8.35"/>
  </r>
  <r>
    <n v="178"/>
    <s v="Audi A6 2011-2015 2.0 TDI Premium Plus"/>
    <x v="3"/>
    <x v="0"/>
    <n v="2014"/>
    <n v="40000"/>
    <x v="1"/>
    <x v="1"/>
    <x v="0"/>
    <n v="1968"/>
    <n v="174.33"/>
    <x v="0"/>
    <n v="17.68"/>
    <n v="22.95"/>
  </r>
  <r>
    <n v="179"/>
    <s v="Chevrolet Beat Diesel LT"/>
    <x v="19"/>
    <x v="5"/>
    <n v="2012"/>
    <n v="88000"/>
    <x v="1"/>
    <x v="0"/>
    <x v="0"/>
    <n v="936"/>
    <n v="57.6"/>
    <x v="0"/>
    <n v="25.44"/>
    <n v="1.5"/>
  </r>
  <r>
    <n v="180"/>
    <s v="Skoda Superb Elegance 1.8 TSI AT"/>
    <x v="20"/>
    <x v="6"/>
    <n v="2012"/>
    <n v="53537"/>
    <x v="2"/>
    <x v="1"/>
    <x v="0"/>
    <n v="1798"/>
    <n v="157.75"/>
    <x v="0"/>
    <n v="13.7"/>
    <n v="6.89"/>
  </r>
  <r>
    <n v="181"/>
    <s v="Ford Fiesta 1.4 TDCi EXI Limited Edition"/>
    <x v="14"/>
    <x v="2"/>
    <n v="2006"/>
    <n v="216000"/>
    <x v="1"/>
    <x v="0"/>
    <x v="1"/>
    <n v="1399"/>
    <n v="68"/>
    <x v="0"/>
    <n v="17.8"/>
    <n v="1.45"/>
  </r>
  <r>
    <n v="182"/>
    <s v="BMW 5 Series 520d Luxury Line"/>
    <x v="12"/>
    <x v="4"/>
    <n v="2014"/>
    <n v="51000"/>
    <x v="1"/>
    <x v="1"/>
    <x v="0"/>
    <n v="1995"/>
    <n v="190"/>
    <x v="0"/>
    <n v="22.48"/>
    <n v="33.5"/>
  </r>
  <r>
    <n v="183"/>
    <s v="Chevrolet Optra Magnum 1.6 LS BS3"/>
    <x v="19"/>
    <x v="5"/>
    <n v="2007"/>
    <n v="118500"/>
    <x v="2"/>
    <x v="0"/>
    <x v="0"/>
    <n v="1598"/>
    <n v="102.5"/>
    <x v="0"/>
    <n v="12.9"/>
    <n v="1.25"/>
  </r>
  <r>
    <n v="184"/>
    <s v="Volkswagen Polo Diesel Highline 1.2L"/>
    <x v="6"/>
    <x v="4"/>
    <n v="2012"/>
    <n v="63000"/>
    <x v="1"/>
    <x v="0"/>
    <x v="0"/>
    <n v="1199"/>
    <n v="73.900000000000006"/>
    <x v="0"/>
    <n v="22.07"/>
    <n v="4.2"/>
  </r>
  <r>
    <n v="185"/>
    <s v="Renault Lodgy 110PS RxZ 8 Seater"/>
    <x v="10"/>
    <x v="0"/>
    <n v="2015"/>
    <n v="25000"/>
    <x v="1"/>
    <x v="0"/>
    <x v="0"/>
    <n v="1461"/>
    <n v="108.5"/>
    <x v="2"/>
    <n v="19.98"/>
    <n v="6.75"/>
  </r>
  <r>
    <n v="186"/>
    <s v="Mercedes-Benz E-Class E250 CDI Avantgrade"/>
    <x v="11"/>
    <x v="9"/>
    <n v="2014"/>
    <n v="37382"/>
    <x v="1"/>
    <x v="1"/>
    <x v="0"/>
    <n v="2143"/>
    <n v="201.1"/>
    <x v="0"/>
    <n v="13"/>
    <n v="32"/>
  </r>
  <r>
    <n v="187"/>
    <s v="Maruti Baleno Alpha"/>
    <x v="0"/>
    <x v="6"/>
    <n v="2017"/>
    <n v="24773"/>
    <x v="2"/>
    <x v="0"/>
    <x v="0"/>
    <n v="1197"/>
    <n v="83.1"/>
    <x v="0"/>
    <n v="21.4"/>
    <n v="7.5"/>
  </r>
  <r>
    <n v="188"/>
    <s v="Hyundai Verna 1.6 SX"/>
    <x v="1"/>
    <x v="8"/>
    <n v="2012"/>
    <n v="62000"/>
    <x v="1"/>
    <x v="0"/>
    <x v="0"/>
    <n v="1582"/>
    <n v="126.32"/>
    <x v="0"/>
    <n v="22.32"/>
    <n v="4.5999999999999996"/>
  </r>
  <r>
    <n v="189"/>
    <s v="Hyundai i10 Magna 1.1"/>
    <x v="1"/>
    <x v="6"/>
    <n v="2017"/>
    <n v="52340"/>
    <x v="2"/>
    <x v="0"/>
    <x v="0"/>
    <n v="1086"/>
    <n v="68.05"/>
    <x v="0"/>
    <n v="19.809999999999999"/>
    <n v="4.04"/>
  </r>
  <r>
    <n v="190"/>
    <s v="Mahindra Scorpio 1.99 S10 4WD"/>
    <x v="13"/>
    <x v="6"/>
    <n v="2016"/>
    <n v="56739"/>
    <x v="1"/>
    <x v="0"/>
    <x v="0"/>
    <n v="1997"/>
    <n v="120"/>
    <x v="1"/>
    <n v="15.4"/>
    <n v="10.31"/>
  </r>
  <r>
    <n v="191"/>
    <s v="Land Rover Range Rover 2.2L Dynamic"/>
    <x v="8"/>
    <x v="3"/>
    <n v="2018"/>
    <n v="36091"/>
    <x v="1"/>
    <x v="1"/>
    <x v="0"/>
    <n v="2179"/>
    <n v="187.7"/>
    <x v="0"/>
    <n v="12.7"/>
    <n v="55.76"/>
  </r>
  <r>
    <n v="192"/>
    <s v="Ford Figo Diesel ZXI"/>
    <x v="14"/>
    <x v="2"/>
    <n v="2010"/>
    <n v="120000"/>
    <x v="1"/>
    <x v="0"/>
    <x v="0"/>
    <n v="1399"/>
    <n v="68"/>
    <x v="0"/>
    <n v="20"/>
    <n v="2.6"/>
  </r>
  <r>
    <n v="193"/>
    <s v="Maruti Ertiga ZDI"/>
    <x v="0"/>
    <x v="0"/>
    <n v="2016"/>
    <n v="33000"/>
    <x v="1"/>
    <x v="0"/>
    <x v="0"/>
    <n v="1248"/>
    <n v="88.5"/>
    <x v="1"/>
    <n v="25.47"/>
    <n v="8.5"/>
  </r>
  <r>
    <n v="195"/>
    <s v="Honda Amaze S i-Dtech"/>
    <x v="2"/>
    <x v="7"/>
    <n v="2014"/>
    <n v="52000"/>
    <x v="1"/>
    <x v="0"/>
    <x v="0"/>
    <n v="1498"/>
    <n v="98.6"/>
    <x v="0"/>
    <n v="25.8"/>
    <n v="3.5"/>
  </r>
  <r>
    <n v="196"/>
    <s v="Hyundai i10 Magna"/>
    <x v="1"/>
    <x v="5"/>
    <n v="2015"/>
    <n v="43571"/>
    <x v="2"/>
    <x v="0"/>
    <x v="0"/>
    <n v="1197"/>
    <n v="78.900000000000006"/>
    <x v="0"/>
    <n v="20.36"/>
    <n v="3.55"/>
  </r>
  <r>
    <n v="197"/>
    <s v="Honda Amaze S i-Dtech"/>
    <x v="2"/>
    <x v="7"/>
    <n v="2013"/>
    <n v="50000"/>
    <x v="1"/>
    <x v="0"/>
    <x v="0"/>
    <n v="1498"/>
    <n v="98.6"/>
    <x v="0"/>
    <n v="25.8"/>
    <n v="3.25"/>
  </r>
  <r>
    <n v="198"/>
    <s v="Skoda Laura Ambiente"/>
    <x v="20"/>
    <x v="4"/>
    <n v="2008"/>
    <n v="113000"/>
    <x v="1"/>
    <x v="0"/>
    <x v="0"/>
    <n v="1896"/>
    <n v="106"/>
    <x v="0"/>
    <n v="17.5"/>
    <n v="4.5"/>
  </r>
  <r>
    <n v="199"/>
    <s v="Renault Duster 85PS Diesel RxL"/>
    <x v="10"/>
    <x v="8"/>
    <n v="2014"/>
    <n v="90000"/>
    <x v="1"/>
    <x v="0"/>
    <x v="0"/>
    <n v="1461"/>
    <n v="83.8"/>
    <x v="0"/>
    <n v="19.87"/>
    <n v="5.35"/>
  </r>
  <r>
    <n v="200"/>
    <s v="Mahindra NuvoSport N6"/>
    <x v="13"/>
    <x v="2"/>
    <n v="2017"/>
    <n v="29000"/>
    <x v="1"/>
    <x v="0"/>
    <x v="1"/>
    <n v="1493"/>
    <n v="100"/>
    <x v="1"/>
    <n v="17.45"/>
    <n v="6.5"/>
  </r>
  <r>
    <n v="201"/>
    <s v="Maruti Vitara Brezza ZDi Plus Dual Tone"/>
    <x v="0"/>
    <x v="0"/>
    <n v="2016"/>
    <n v="20000"/>
    <x v="1"/>
    <x v="0"/>
    <x v="0"/>
    <n v="1248"/>
    <n v="88.5"/>
    <x v="0"/>
    <n v="24.3"/>
    <n v="9"/>
  </r>
  <r>
    <n v="202"/>
    <s v="Hyundai i20 Asta Option 1.2"/>
    <x v="1"/>
    <x v="6"/>
    <n v="2016"/>
    <n v="61012"/>
    <x v="2"/>
    <x v="0"/>
    <x v="0"/>
    <n v="1197"/>
    <n v="81.83"/>
    <x v="0"/>
    <n v="18.600000000000001"/>
    <n v="6"/>
  </r>
  <r>
    <n v="203"/>
    <s v="Skoda Fabia 1.4 MPI Ambiente"/>
    <x v="20"/>
    <x v="5"/>
    <n v="2009"/>
    <n v="87459"/>
    <x v="2"/>
    <x v="0"/>
    <x v="0"/>
    <n v="1390"/>
    <n v="85"/>
    <x v="0"/>
    <n v="14.7"/>
    <n v="2.75"/>
  </r>
  <r>
    <n v="204"/>
    <s v="Tata Indigo eCS GLX"/>
    <x v="7"/>
    <x v="1"/>
    <n v="2010"/>
    <n v="70500"/>
    <x v="2"/>
    <x v="0"/>
    <x v="0"/>
    <n v="1193"/>
    <n v="64.099999999999994"/>
    <x v="0"/>
    <n v="15.64"/>
    <n v="1.5"/>
  </r>
  <r>
    <n v="205"/>
    <s v="Audi Q3 2012-2015 35 TDI Quattro Premium Plus"/>
    <x v="3"/>
    <x v="8"/>
    <n v="2015"/>
    <n v="64103"/>
    <x v="1"/>
    <x v="1"/>
    <x v="0"/>
    <n v="1968"/>
    <n v="174.33"/>
    <x v="0"/>
    <n v="15.73"/>
    <n v="19.899999999999999"/>
  </r>
  <r>
    <n v="206"/>
    <s v="Skoda Octavia Elegance 1.8 TSI AT"/>
    <x v="20"/>
    <x v="0"/>
    <n v="2014"/>
    <n v="76000"/>
    <x v="2"/>
    <x v="1"/>
    <x v="0"/>
    <n v="1798"/>
    <n v="177.5"/>
    <x v="0"/>
    <n v="14.7"/>
    <n v="10"/>
  </r>
  <r>
    <n v="207"/>
    <s v="Toyota Etios Liva GD SP"/>
    <x v="5"/>
    <x v="8"/>
    <n v="2014"/>
    <n v="104000"/>
    <x v="1"/>
    <x v="0"/>
    <x v="0"/>
    <n v="1364"/>
    <n v="67.06"/>
    <x v="0"/>
    <n v="23.59"/>
    <n v="3"/>
  </r>
  <r>
    <n v="209"/>
    <s v="Mercedes-Benz B Class B180"/>
    <x v="11"/>
    <x v="6"/>
    <n v="2014"/>
    <n v="37245"/>
    <x v="2"/>
    <x v="1"/>
    <x v="0"/>
    <n v="1595"/>
    <n v="120.7"/>
    <x v="0"/>
    <n v="14.8"/>
    <n v="11.96"/>
  </r>
  <r>
    <n v="210"/>
    <s v="Honda Amaze S Diesel"/>
    <x v="2"/>
    <x v="7"/>
    <n v="2013"/>
    <n v="45000"/>
    <x v="1"/>
    <x v="0"/>
    <x v="0"/>
    <n v="1498"/>
    <n v="98.6"/>
    <x v="0"/>
    <n v="27.4"/>
    <n v="3.25"/>
  </r>
  <r>
    <n v="211"/>
    <s v="Hyundai Verna 1.6 SX"/>
    <x v="1"/>
    <x v="5"/>
    <n v="2012"/>
    <n v="117837"/>
    <x v="1"/>
    <x v="0"/>
    <x v="1"/>
    <n v="1582"/>
    <n v="126.32"/>
    <x v="0"/>
    <n v="22.32"/>
    <n v="4.75"/>
  </r>
  <r>
    <n v="212"/>
    <s v="Renault Duster 85PS Diesel RxL Optional"/>
    <x v="10"/>
    <x v="0"/>
    <n v="2014"/>
    <n v="30000"/>
    <x v="1"/>
    <x v="0"/>
    <x v="0"/>
    <n v="1461"/>
    <n v="83.8"/>
    <x v="0"/>
    <n v="20.46"/>
    <n v="5.95"/>
  </r>
  <r>
    <n v="213"/>
    <s v="Hyundai Creta 1.6 VTVT S"/>
    <x v="1"/>
    <x v="8"/>
    <n v="2015"/>
    <n v="27057"/>
    <x v="2"/>
    <x v="0"/>
    <x v="1"/>
    <n v="1591"/>
    <n v="121.3"/>
    <x v="0"/>
    <n v="15.29"/>
    <n v="8.15"/>
  </r>
  <r>
    <n v="214"/>
    <s v="Maruti Wagon R AMT VXI"/>
    <x v="0"/>
    <x v="0"/>
    <n v="2016"/>
    <n v="8500"/>
    <x v="2"/>
    <x v="1"/>
    <x v="0"/>
    <n v="998"/>
    <n v="67"/>
    <x v="0"/>
    <n v="20.51"/>
    <n v="4.22"/>
  </r>
  <r>
    <n v="215"/>
    <s v="Mercedes-Benz New C-Class C250 Avantgarde"/>
    <x v="11"/>
    <x v="7"/>
    <n v="2010"/>
    <n v="30500"/>
    <x v="2"/>
    <x v="1"/>
    <x v="0"/>
    <n v="1796"/>
    <n v="186"/>
    <x v="0"/>
    <n v="11.74"/>
    <n v="10.5"/>
  </r>
  <r>
    <n v="216"/>
    <s v="Audi A8 L 3.0 TDI quattro"/>
    <x v="3"/>
    <x v="8"/>
    <n v="2012"/>
    <n v="56000"/>
    <x v="1"/>
    <x v="1"/>
    <x v="0"/>
    <n v="2967"/>
    <n v="246.7"/>
    <x v="0"/>
    <n v="11.8"/>
    <n v="45"/>
  </r>
  <r>
    <n v="217"/>
    <s v="Hyundai i10 Magna 1.1"/>
    <x v="1"/>
    <x v="1"/>
    <n v="2012"/>
    <n v="44000"/>
    <x v="2"/>
    <x v="0"/>
    <x v="1"/>
    <n v="1086"/>
    <n v="68.05"/>
    <x v="0"/>
    <n v="19.809999999999999"/>
    <n v="2.9"/>
  </r>
  <r>
    <n v="218"/>
    <s v="Skoda Rapid 1.6 MPI AT Style Black Package"/>
    <x v="20"/>
    <x v="0"/>
    <n v="2017"/>
    <n v="10500"/>
    <x v="2"/>
    <x v="1"/>
    <x v="0"/>
    <n v="1598"/>
    <n v="103.52"/>
    <x v="0"/>
    <n v="14.3"/>
    <n v="8.9"/>
  </r>
  <r>
    <n v="219"/>
    <s v="Skoda Superb Style 1.8 TSI AT"/>
    <x v="20"/>
    <x v="4"/>
    <n v="2017"/>
    <n v="26000"/>
    <x v="2"/>
    <x v="1"/>
    <x v="0"/>
    <n v="1798"/>
    <n v="177.46"/>
    <x v="0"/>
    <n v="14.67"/>
    <n v="26"/>
  </r>
  <r>
    <n v="220"/>
    <s v="Hyundai i20 Active 1.2 SX"/>
    <x v="1"/>
    <x v="3"/>
    <n v="2018"/>
    <n v="25166"/>
    <x v="2"/>
    <x v="0"/>
    <x v="0"/>
    <n v="1197"/>
    <n v="81.86"/>
    <x v="0"/>
    <n v="17.190000000000001"/>
    <n v="8.2200000000000006"/>
  </r>
  <r>
    <n v="221"/>
    <s v="Honda Amaze VX i-DTEC"/>
    <x v="2"/>
    <x v="7"/>
    <n v="2014"/>
    <n v="64000"/>
    <x v="1"/>
    <x v="0"/>
    <x v="1"/>
    <n v="1498"/>
    <n v="98.6"/>
    <x v="0"/>
    <n v="25.8"/>
    <n v="3.5"/>
  </r>
  <r>
    <n v="222"/>
    <s v="Maruti Wagon R LXI"/>
    <x v="0"/>
    <x v="2"/>
    <n v="2004"/>
    <n v="61000"/>
    <x v="2"/>
    <x v="0"/>
    <x v="1"/>
    <n v="998"/>
    <n v="67.099999999999994"/>
    <x v="0"/>
    <n v="18.899999999999999"/>
    <n v="1.25"/>
  </r>
  <r>
    <n v="223"/>
    <s v="Mahindra Verito 1.5 D4 BSIV"/>
    <x v="13"/>
    <x v="4"/>
    <n v="2013"/>
    <n v="107000"/>
    <x v="1"/>
    <x v="0"/>
    <x v="0"/>
    <n v="1461"/>
    <n v="65"/>
    <x v="0"/>
    <n v="21.03"/>
    <n v="3.7"/>
  </r>
  <r>
    <n v="224"/>
    <s v="Mercedes-Benz New C-Class C 220d Avantgarde Edition C"/>
    <x v="11"/>
    <x v="3"/>
    <n v="2018"/>
    <n v="29161"/>
    <x v="1"/>
    <x v="1"/>
    <x v="0"/>
    <n v="2143"/>
    <n v="167.62"/>
    <x v="0"/>
    <n v="19.27"/>
    <n v="39.409999999999997"/>
  </r>
  <r>
    <n v="225"/>
    <s v="Maruti Wagon R VXI"/>
    <x v="0"/>
    <x v="7"/>
    <n v="2013"/>
    <n v="32000"/>
    <x v="2"/>
    <x v="0"/>
    <x v="0"/>
    <n v="998"/>
    <n v="67.040000000000006"/>
    <x v="0"/>
    <n v="22.5"/>
    <n v="2.65"/>
  </r>
  <r>
    <n v="226"/>
    <s v="Nissan Terrano XV Premium 110 PS Anniversary Edition"/>
    <x v="4"/>
    <x v="3"/>
    <n v="2015"/>
    <n v="46173"/>
    <x v="1"/>
    <x v="0"/>
    <x v="1"/>
    <n v="1461"/>
    <n v="108.5"/>
    <x v="0"/>
    <n v="19.010000000000002"/>
    <n v="8.92"/>
  </r>
  <r>
    <n v="227"/>
    <s v="Maruti Swift VDI BSIV"/>
    <x v="0"/>
    <x v="8"/>
    <n v="2013"/>
    <n v="47000"/>
    <x v="1"/>
    <x v="0"/>
    <x v="0"/>
    <n v="1248"/>
    <n v="74"/>
    <x v="0"/>
    <n v="17.8"/>
    <n v="4.0999999999999996"/>
  </r>
  <r>
    <n v="228"/>
    <s v="Mini Cooper Convertible S"/>
    <x v="21"/>
    <x v="6"/>
    <n v="2017"/>
    <n v="26327"/>
    <x v="2"/>
    <x v="1"/>
    <x v="0"/>
    <n v="1998"/>
    <n v="189.08"/>
    <x v="3"/>
    <n v="16.82"/>
    <n v="35.67"/>
  </r>
  <r>
    <n v="230"/>
    <s v="Tata Indica V2 DLS BSII"/>
    <x v="7"/>
    <x v="5"/>
    <n v="2007"/>
    <n v="200000"/>
    <x v="1"/>
    <x v="0"/>
    <x v="1"/>
    <n v="1396"/>
    <n v="53.5"/>
    <x v="0"/>
    <n v="17.2"/>
    <n v="0.85"/>
  </r>
  <r>
    <n v="231"/>
    <s v="Chevrolet Beat LT"/>
    <x v="19"/>
    <x v="6"/>
    <n v="2016"/>
    <n v="60813"/>
    <x v="2"/>
    <x v="0"/>
    <x v="1"/>
    <n v="1199"/>
    <n v="76.8"/>
    <x v="0"/>
    <n v="18.600000000000001"/>
    <n v="3.32"/>
  </r>
  <r>
    <n v="232"/>
    <s v="Volkswagen Polo Diesel Comfortline 1.2L"/>
    <x v="6"/>
    <x v="0"/>
    <n v="2012"/>
    <n v="45000"/>
    <x v="1"/>
    <x v="0"/>
    <x v="0"/>
    <n v="1199"/>
    <n v="73.900000000000006"/>
    <x v="0"/>
    <n v="22.07"/>
    <n v="3.6"/>
  </r>
  <r>
    <n v="233"/>
    <s v="Maruti Swift ZDi"/>
    <x v="0"/>
    <x v="4"/>
    <n v="2016"/>
    <n v="64000"/>
    <x v="1"/>
    <x v="0"/>
    <x v="0"/>
    <n v="1248"/>
    <n v="74"/>
    <x v="0"/>
    <n v="22.9"/>
    <n v="6.8"/>
  </r>
  <r>
    <n v="234"/>
    <s v="Ford Figo Diesel EXI"/>
    <x v="14"/>
    <x v="7"/>
    <n v="2012"/>
    <n v="41284"/>
    <x v="1"/>
    <x v="0"/>
    <x v="0"/>
    <n v="1399"/>
    <n v="68.05"/>
    <x v="0"/>
    <n v="20"/>
    <n v="2.5"/>
  </r>
  <r>
    <n v="235"/>
    <s v="Toyota Innova Crysta 2.8 GX AT"/>
    <x v="5"/>
    <x v="6"/>
    <n v="2019"/>
    <n v="14165"/>
    <x v="1"/>
    <x v="1"/>
    <x v="0"/>
    <n v="2755"/>
    <n v="171.5"/>
    <x v="1"/>
    <n v="11.36"/>
    <n v="19.64"/>
  </r>
  <r>
    <n v="236"/>
    <s v="Hyundai Santa Fe 4x4 AT"/>
    <x v="1"/>
    <x v="0"/>
    <n v="2011"/>
    <n v="67000"/>
    <x v="1"/>
    <x v="1"/>
    <x v="1"/>
    <n v="2199"/>
    <n v="194.3"/>
    <x v="1"/>
    <n v="11.72"/>
    <n v="7"/>
  </r>
  <r>
    <n v="237"/>
    <s v="Honda City i-VTEC V"/>
    <x v="2"/>
    <x v="7"/>
    <n v="2011"/>
    <n v="32572"/>
    <x v="2"/>
    <x v="0"/>
    <x v="0"/>
    <n v="1497"/>
    <n v="117.3"/>
    <x v="0"/>
    <n v="17.399999999999999"/>
    <n v="3.87"/>
  </r>
  <r>
    <n v="238"/>
    <s v="Hyundai i20 1.2 Magna Executive"/>
    <x v="1"/>
    <x v="6"/>
    <n v="2018"/>
    <n v="14960"/>
    <x v="2"/>
    <x v="0"/>
    <x v="0"/>
    <n v="1197"/>
    <n v="81.83"/>
    <x v="0"/>
    <n v="18.600000000000001"/>
    <n v="6.27"/>
  </r>
  <r>
    <n v="239"/>
    <s v="Mercedes-Benz New C-Class C 220d Avantgarde Edition C"/>
    <x v="11"/>
    <x v="6"/>
    <n v="2015"/>
    <n v="55980"/>
    <x v="1"/>
    <x v="1"/>
    <x v="0"/>
    <n v="2143"/>
    <n v="167.62"/>
    <x v="0"/>
    <n v="19.27"/>
    <n v="18.12"/>
  </r>
  <r>
    <n v="240"/>
    <s v="Chevrolet Beat Diesel LT"/>
    <x v="19"/>
    <x v="0"/>
    <n v="2013"/>
    <n v="74000"/>
    <x v="1"/>
    <x v="0"/>
    <x v="0"/>
    <n v="936"/>
    <n v="57.6"/>
    <x v="0"/>
    <n v="25.44"/>
    <n v="2.65"/>
  </r>
  <r>
    <n v="241"/>
    <s v="Hyundai i20 Sportz 1.4 CRDi"/>
    <x v="1"/>
    <x v="6"/>
    <n v="2015"/>
    <n v="56847"/>
    <x v="1"/>
    <x v="0"/>
    <x v="0"/>
    <n v="1396"/>
    <n v="88.73"/>
    <x v="0"/>
    <n v="22.54"/>
    <n v="7.2"/>
  </r>
  <r>
    <n v="242"/>
    <s v="Toyota Innova 2.5 Z Diesel 7 Seater"/>
    <x v="5"/>
    <x v="3"/>
    <n v="2015"/>
    <n v="121374"/>
    <x v="1"/>
    <x v="0"/>
    <x v="0"/>
    <n v="2494"/>
    <n v="100.6"/>
    <x v="1"/>
    <n v="12.99"/>
    <n v="14.3"/>
  </r>
  <r>
    <n v="243"/>
    <s v="Maruti Ertiga VDI"/>
    <x v="0"/>
    <x v="2"/>
    <n v="2013"/>
    <n v="52000"/>
    <x v="1"/>
    <x v="0"/>
    <x v="0"/>
    <n v="1248"/>
    <n v="88.76"/>
    <x v="1"/>
    <n v="20.77"/>
    <n v="6.9"/>
  </r>
  <r>
    <n v="244"/>
    <s v="Toyota Innova 2.5 V Diesel 7-seater"/>
    <x v="5"/>
    <x v="0"/>
    <n v="2014"/>
    <n v="118000"/>
    <x v="1"/>
    <x v="0"/>
    <x v="0"/>
    <n v="2494"/>
    <n v="102"/>
    <x v="1"/>
    <n v="12.8"/>
    <n v="10.75"/>
  </r>
  <r>
    <n v="245"/>
    <s v="Hyundai Santro Xing XO eRLX Euro II"/>
    <x v="1"/>
    <x v="0"/>
    <n v="2007"/>
    <n v="72000"/>
    <x v="2"/>
    <x v="0"/>
    <x v="3"/>
    <n v="1086"/>
    <n v="74"/>
    <x v="0"/>
    <n v="17"/>
    <n v="0.95"/>
  </r>
  <r>
    <n v="246"/>
    <s v="Honda City i VTEC V"/>
    <x v="2"/>
    <x v="6"/>
    <n v="2016"/>
    <n v="33915"/>
    <x v="2"/>
    <x v="0"/>
    <x v="0"/>
    <n v="1497"/>
    <n v="117.3"/>
    <x v="0"/>
    <n v="17.8"/>
    <n v="8.09"/>
  </r>
  <r>
    <n v="247"/>
    <s v="BMW X1 sDrive20d"/>
    <x v="12"/>
    <x v="10"/>
    <n v="2014"/>
    <n v="82002"/>
    <x v="1"/>
    <x v="1"/>
    <x v="0"/>
    <n v="1995"/>
    <n v="184"/>
    <x v="0"/>
    <n v="17.05"/>
    <n v="18.5"/>
  </r>
  <r>
    <n v="248"/>
    <s v="Hyundai Grand i10 CRDi Era"/>
    <x v="1"/>
    <x v="0"/>
    <n v="2017"/>
    <n v="33000"/>
    <x v="1"/>
    <x v="0"/>
    <x v="0"/>
    <n v="1120"/>
    <n v="70"/>
    <x v="0"/>
    <n v="24"/>
    <n v="4.75"/>
  </r>
  <r>
    <n v="249"/>
    <s v="Maruti Ciaz 1.3 Alpha"/>
    <x v="0"/>
    <x v="2"/>
    <n v="2016"/>
    <n v="34000"/>
    <x v="1"/>
    <x v="0"/>
    <x v="0"/>
    <n v="1248"/>
    <n v="88.5"/>
    <x v="0"/>
    <n v="28.09"/>
    <n v="8.4499999999999993"/>
  </r>
  <r>
    <n v="250"/>
    <s v="Skoda Rapid Leisure 1.6 TDI MT"/>
    <x v="20"/>
    <x v="7"/>
    <n v="2012"/>
    <n v="55000"/>
    <x v="1"/>
    <x v="0"/>
    <x v="0"/>
    <n v="1598"/>
    <n v="103.6"/>
    <x v="0"/>
    <n v="20.5"/>
    <n v="3.5"/>
  </r>
  <r>
    <n v="251"/>
    <s v="Hyundai Accent CRDi"/>
    <x v="1"/>
    <x v="6"/>
    <n v="2006"/>
    <n v="160538"/>
    <x v="1"/>
    <x v="0"/>
    <x v="0"/>
    <n v="1493"/>
    <n v="82"/>
    <x v="0"/>
    <n v="13.1"/>
    <n v="1.8"/>
  </r>
  <r>
    <n v="252"/>
    <s v="Volkswagen Polo GT 1.5 TDI"/>
    <x v="6"/>
    <x v="5"/>
    <n v="2014"/>
    <n v="60000"/>
    <x v="1"/>
    <x v="0"/>
    <x v="1"/>
    <n v="1498"/>
    <n v="103.6"/>
    <x v="0"/>
    <n v="19.91"/>
    <n v="3.7"/>
  </r>
  <r>
    <n v="253"/>
    <s v="Honda Jazz 1.2 VX i VTEC"/>
    <x v="2"/>
    <x v="3"/>
    <n v="2017"/>
    <n v="49575"/>
    <x v="2"/>
    <x v="0"/>
    <x v="0"/>
    <n v="1199"/>
    <n v="88.7"/>
    <x v="0"/>
    <n v="18.7"/>
    <n v="7.17"/>
  </r>
  <r>
    <n v="254"/>
    <s v="Hyundai i10 Era"/>
    <x v="1"/>
    <x v="5"/>
    <n v="2010"/>
    <n v="83000"/>
    <x v="2"/>
    <x v="0"/>
    <x v="0"/>
    <n v="1086"/>
    <n v="68.05"/>
    <x v="0"/>
    <n v="19.809999999999999"/>
    <n v="1.75"/>
  </r>
  <r>
    <n v="255"/>
    <s v="Hyundai Tucson 2.0 e-VGT 2WD AT GLS"/>
    <x v="1"/>
    <x v="6"/>
    <n v="2018"/>
    <n v="51346"/>
    <x v="1"/>
    <x v="1"/>
    <x v="0"/>
    <n v="1995"/>
    <n v="183"/>
    <x v="0"/>
    <n v="16.38"/>
    <n v="21.99"/>
  </r>
  <r>
    <n v="256"/>
    <s v="Toyota Innova Crysta 2.4 ZX MT"/>
    <x v="5"/>
    <x v="1"/>
    <n v="2017"/>
    <n v="43000"/>
    <x v="1"/>
    <x v="0"/>
    <x v="0"/>
    <n v="2393"/>
    <n v="147.80000000000001"/>
    <x v="1"/>
    <n v="13.68"/>
    <n v="18.649999999999999"/>
  </r>
  <r>
    <n v="257"/>
    <s v="Maruti Omni MPI CARGO BSIII W/ IMMOBILISER"/>
    <x v="0"/>
    <x v="5"/>
    <n v="2011"/>
    <n v="35000"/>
    <x v="2"/>
    <x v="0"/>
    <x v="3"/>
    <n v="796"/>
    <n v="35"/>
    <x v="0"/>
    <n v="19.7"/>
    <n v="1.85"/>
  </r>
  <r>
    <n v="258"/>
    <s v="Maruti Swift VXI BSIV"/>
    <x v="0"/>
    <x v="3"/>
    <n v="2017"/>
    <n v="27872"/>
    <x v="2"/>
    <x v="0"/>
    <x v="1"/>
    <n v="1197"/>
    <n v="81.8"/>
    <x v="0"/>
    <n v="20.399999999999999"/>
    <n v="5.95"/>
  </r>
  <r>
    <n v="259"/>
    <s v="Hyundai Grand i10 Magna"/>
    <x v="1"/>
    <x v="0"/>
    <n v="2014"/>
    <n v="16514"/>
    <x v="2"/>
    <x v="0"/>
    <x v="0"/>
    <n v="1197"/>
    <n v="82"/>
    <x v="0"/>
    <n v="18.899999999999999"/>
    <n v="3.75"/>
  </r>
  <r>
    <n v="260"/>
    <s v="Maruti Swift VDI"/>
    <x v="0"/>
    <x v="1"/>
    <n v="2012"/>
    <n v="120000"/>
    <x v="1"/>
    <x v="0"/>
    <x v="0"/>
    <n v="1248"/>
    <n v="74"/>
    <x v="0"/>
    <n v="22.9"/>
    <n v="3.75"/>
  </r>
  <r>
    <n v="261"/>
    <s v="Hyundai Verna CRDi 1.6 SX"/>
    <x v="1"/>
    <x v="4"/>
    <n v="2008"/>
    <n v="143275"/>
    <x v="1"/>
    <x v="0"/>
    <x v="0"/>
    <n v="1582"/>
    <n v="126.2"/>
    <x v="0"/>
    <n v="22"/>
    <n v="2.6"/>
  </r>
  <r>
    <n v="262"/>
    <s v="Hyundai Santro Xing XL"/>
    <x v="1"/>
    <x v="4"/>
    <n v="2006"/>
    <n v="99000"/>
    <x v="2"/>
    <x v="0"/>
    <x v="0"/>
    <n v="1086"/>
    <n v="74"/>
    <x v="0"/>
    <n v="0"/>
    <n v="1.75"/>
  </r>
  <r>
    <n v="263"/>
    <s v="Hyundai i20 1.2 Sportz"/>
    <x v="1"/>
    <x v="0"/>
    <n v="2010"/>
    <n v="52000"/>
    <x v="2"/>
    <x v="0"/>
    <x v="0"/>
    <n v="1197"/>
    <n v="80"/>
    <x v="0"/>
    <n v="17"/>
    <n v="2.8"/>
  </r>
  <r>
    <n v="264"/>
    <s v="Mercedes-Benz GLE 350d"/>
    <x v="11"/>
    <x v="3"/>
    <n v="2017"/>
    <n v="29819"/>
    <x v="1"/>
    <x v="1"/>
    <x v="0"/>
    <n v="2987"/>
    <n v="254.79"/>
    <x v="0"/>
    <n v="11.57"/>
    <n v="61.29"/>
  </r>
  <r>
    <n v="265"/>
    <s v="Mercedes-Benz New C-Class C 220 CDI CLASSIC"/>
    <x v="11"/>
    <x v="9"/>
    <n v="2014"/>
    <n v="57000"/>
    <x v="1"/>
    <x v="0"/>
    <x v="1"/>
    <n v="2148"/>
    <n v="170"/>
    <x v="0"/>
    <n v="15.8"/>
    <n v="18"/>
  </r>
  <r>
    <n v="266"/>
    <s v="Maruti Ritz ZDi"/>
    <x v="0"/>
    <x v="4"/>
    <n v="2014"/>
    <n v="88500"/>
    <x v="1"/>
    <x v="0"/>
    <x v="0"/>
    <n v="1248"/>
    <n v="73.94"/>
    <x v="0"/>
    <n v="23.2"/>
    <n v="4.3499999999999996"/>
  </r>
  <r>
    <n v="267"/>
    <s v="Hyundai Creta 1.6 CRDi SX"/>
    <x v="1"/>
    <x v="9"/>
    <n v="2016"/>
    <n v="28000"/>
    <x v="1"/>
    <x v="0"/>
    <x v="0"/>
    <n v="1582"/>
    <n v="126.2"/>
    <x v="0"/>
    <n v="19.670000000000002"/>
    <n v="13.75"/>
  </r>
  <r>
    <n v="268"/>
    <s v="Maruti A-Star Vxi"/>
    <x v="0"/>
    <x v="1"/>
    <n v="2010"/>
    <n v="67000"/>
    <x v="2"/>
    <x v="0"/>
    <x v="0"/>
    <n v="998"/>
    <n v="66.099999999999994"/>
    <x v="0"/>
    <n v="19"/>
    <n v="2"/>
  </r>
  <r>
    <n v="269"/>
    <s v="Renault Duster 110PS Diesel RXZ Option"/>
    <x v="10"/>
    <x v="8"/>
    <n v="2016"/>
    <n v="26000"/>
    <x v="1"/>
    <x v="0"/>
    <x v="0"/>
    <n v="1461"/>
    <n v="108.45"/>
    <x v="0"/>
    <n v="19.64"/>
    <n v="10"/>
  </r>
  <r>
    <n v="270"/>
    <s v="Fiat Grande Punto 1.3 Emotion Pack (Diesel)"/>
    <x v="22"/>
    <x v="8"/>
    <n v="2010"/>
    <n v="120000"/>
    <x v="1"/>
    <x v="0"/>
    <x v="0"/>
    <n v="1248"/>
    <n v="76"/>
    <x v="0"/>
    <n v="17.8"/>
    <n v="1.65"/>
  </r>
  <r>
    <n v="271"/>
    <s v="BMW X3 xDrive30d M Sport"/>
    <x v="12"/>
    <x v="3"/>
    <n v="2017"/>
    <n v="51982"/>
    <x v="1"/>
    <x v="1"/>
    <x v="0"/>
    <n v="2993"/>
    <n v="258"/>
    <x v="0"/>
    <n v="16.55"/>
    <n v="45.77"/>
  </r>
  <r>
    <n v="272"/>
    <s v="Hyundai i10 Sportz"/>
    <x v="1"/>
    <x v="9"/>
    <n v="2010"/>
    <n v="36000"/>
    <x v="2"/>
    <x v="0"/>
    <x v="1"/>
    <n v="1197"/>
    <n v="78.900000000000006"/>
    <x v="0"/>
    <n v="20.36"/>
    <n v="3.25"/>
  </r>
  <r>
    <n v="273"/>
    <s v="Toyota Innova 2.5 G4 Diesel 7-seater"/>
    <x v="5"/>
    <x v="1"/>
    <n v="2016"/>
    <n v="47000"/>
    <x v="1"/>
    <x v="0"/>
    <x v="0"/>
    <n v="2494"/>
    <n v="102"/>
    <x v="1"/>
    <n v="12.8"/>
    <n v="12.8"/>
  </r>
  <r>
    <n v="274"/>
    <s v="Maruti Zen VXI BSII"/>
    <x v="0"/>
    <x v="0"/>
    <n v="2002"/>
    <n v="60000"/>
    <x v="2"/>
    <x v="0"/>
    <x v="3"/>
    <n v="993"/>
    <n v="60"/>
    <x v="0"/>
    <n v="17.3"/>
    <n v="0.55000000000000004"/>
  </r>
  <r>
    <n v="275"/>
    <s v="Maruti Swift VDI"/>
    <x v="0"/>
    <x v="4"/>
    <n v="2018"/>
    <n v="31025"/>
    <x v="1"/>
    <x v="0"/>
    <x v="0"/>
    <n v="1248"/>
    <n v="74"/>
    <x v="0"/>
    <n v="28.4"/>
    <n v="7.15"/>
  </r>
  <r>
    <n v="276"/>
    <s v="Mahindra Scorpio VLX 2.2 mHawk Airbag BSIV"/>
    <x v="13"/>
    <x v="1"/>
    <n v="2013"/>
    <n v="105000"/>
    <x v="1"/>
    <x v="0"/>
    <x v="1"/>
    <n v="2179"/>
    <n v="120"/>
    <x v="2"/>
    <n v="12.05"/>
    <n v="7"/>
  </r>
  <r>
    <n v="277"/>
    <s v="Tata Zest Quadrajet 1.3 75PS XE"/>
    <x v="7"/>
    <x v="1"/>
    <n v="2017"/>
    <n v="121900"/>
    <x v="1"/>
    <x v="0"/>
    <x v="0"/>
    <n v="1248"/>
    <n v="74"/>
    <x v="0"/>
    <n v="22.95"/>
    <n v="3.75"/>
  </r>
  <r>
    <n v="278"/>
    <s v="Ford EcoSport 1.0 Ecoboost Titanium Plus"/>
    <x v="14"/>
    <x v="0"/>
    <n v="2017"/>
    <n v="22695"/>
    <x v="2"/>
    <x v="0"/>
    <x v="0"/>
    <n v="999"/>
    <n v="123.24"/>
    <x v="0"/>
    <n v="18.88"/>
    <n v="8.5"/>
  </r>
  <r>
    <n v="279"/>
    <s v="Maruti Swift Dzire ZDI"/>
    <x v="0"/>
    <x v="5"/>
    <n v="2012"/>
    <n v="73000"/>
    <x v="1"/>
    <x v="0"/>
    <x v="0"/>
    <n v="1248"/>
    <n v="74"/>
    <x v="0"/>
    <n v="23.4"/>
    <n v="4.3499999999999996"/>
  </r>
  <r>
    <n v="280"/>
    <s v="Maruti Alto 800 LXI"/>
    <x v="0"/>
    <x v="6"/>
    <n v="2016"/>
    <n v="32227"/>
    <x v="2"/>
    <x v="0"/>
    <x v="0"/>
    <n v="796"/>
    <n v="47.3"/>
    <x v="0"/>
    <n v="22.74"/>
    <n v="3.26"/>
  </r>
  <r>
    <n v="281"/>
    <s v="Honda City 1.5 S MT"/>
    <x v="2"/>
    <x v="5"/>
    <n v="2011"/>
    <n v="55000"/>
    <x v="2"/>
    <x v="0"/>
    <x v="0"/>
    <n v="1497"/>
    <n v="118"/>
    <x v="0"/>
    <n v="17"/>
    <n v="4.21"/>
  </r>
  <r>
    <n v="282"/>
    <s v="Audi Q7 3.0 TDI Quattro Technology"/>
    <x v="3"/>
    <x v="6"/>
    <n v="2018"/>
    <n v="11287"/>
    <x v="1"/>
    <x v="1"/>
    <x v="0"/>
    <n v="2967"/>
    <n v="241.4"/>
    <x v="1"/>
    <n v="12.07"/>
    <n v="70.36"/>
  </r>
  <r>
    <n v="283"/>
    <s v="Skoda Laura 1.9 TDI AT Ambiente"/>
    <x v="20"/>
    <x v="0"/>
    <n v="2009"/>
    <n v="48000"/>
    <x v="1"/>
    <x v="1"/>
    <x v="1"/>
    <n v="1896"/>
    <n v="105"/>
    <x v="0"/>
    <n v="17"/>
    <n v="2.95"/>
  </r>
  <r>
    <n v="284"/>
    <s v="Hyundai Verna 1.6 SX VTVT (O)"/>
    <x v="1"/>
    <x v="6"/>
    <n v="2012"/>
    <n v="54308"/>
    <x v="2"/>
    <x v="0"/>
    <x v="0"/>
    <n v="1591"/>
    <n v="121.3"/>
    <x v="0"/>
    <n v="17.100000000000001"/>
    <n v="4.28"/>
  </r>
  <r>
    <n v="285"/>
    <s v="Honda City 1.5 V AT"/>
    <x v="2"/>
    <x v="5"/>
    <n v="2009"/>
    <n v="78442"/>
    <x v="2"/>
    <x v="1"/>
    <x v="0"/>
    <n v="1497"/>
    <n v="118"/>
    <x v="0"/>
    <n v="16.8"/>
    <n v="3.57"/>
  </r>
  <r>
    <n v="286"/>
    <s v="Hyundai i20 Magna Optional 1.4 CRDi"/>
    <x v="1"/>
    <x v="7"/>
    <n v="2013"/>
    <n v="46000"/>
    <x v="1"/>
    <x v="0"/>
    <x v="0"/>
    <n v="1396"/>
    <n v="88.8"/>
    <x v="0"/>
    <n v="21.9"/>
    <n v="3.11"/>
  </r>
  <r>
    <n v="287"/>
    <s v="Hyundai i20 Sportz AT 1.4"/>
    <x v="1"/>
    <x v="3"/>
    <n v="2014"/>
    <n v="45051"/>
    <x v="2"/>
    <x v="1"/>
    <x v="0"/>
    <n v="1396"/>
    <n v="98.6"/>
    <x v="0"/>
    <n v="15"/>
    <n v="5.96"/>
  </r>
  <r>
    <n v="288"/>
    <s v="Volkswagen Vento Diesel Highline"/>
    <x v="6"/>
    <x v="4"/>
    <n v="2011"/>
    <n v="69000"/>
    <x v="1"/>
    <x v="0"/>
    <x v="0"/>
    <n v="1598"/>
    <n v="103.6"/>
    <x v="0"/>
    <n v="20.54"/>
    <n v="4.7"/>
  </r>
  <r>
    <n v="289"/>
    <s v="Honda City i VTEC VX"/>
    <x v="2"/>
    <x v="10"/>
    <n v="2014"/>
    <n v="49000"/>
    <x v="2"/>
    <x v="0"/>
    <x v="0"/>
    <n v="1497"/>
    <n v="117.3"/>
    <x v="0"/>
    <n v="17.399999999999999"/>
    <n v="6.9"/>
  </r>
  <r>
    <n v="290"/>
    <s v="Tata Zest Quadrajet 1.3 75PS XE"/>
    <x v="7"/>
    <x v="1"/>
    <n v="2018"/>
    <n v="45000"/>
    <x v="1"/>
    <x v="0"/>
    <x v="0"/>
    <n v="1248"/>
    <n v="74"/>
    <x v="0"/>
    <n v="22.95"/>
    <n v="5.25"/>
  </r>
  <r>
    <n v="291"/>
    <s v="BMW 5 Series 2003-2012 520d"/>
    <x v="12"/>
    <x v="1"/>
    <n v="2015"/>
    <n v="64000"/>
    <x v="1"/>
    <x v="1"/>
    <x v="0"/>
    <n v="1995"/>
    <n v="177"/>
    <x v="0"/>
    <n v="18.48"/>
    <n v="28"/>
  </r>
  <r>
    <n v="292"/>
    <s v="Maruti Wagon R LXI Minor"/>
    <x v="0"/>
    <x v="8"/>
    <n v="2009"/>
    <n v="60000"/>
    <x v="2"/>
    <x v="0"/>
    <x v="0"/>
    <n v="1061"/>
    <n v="67"/>
    <x v="0"/>
    <n v="18.899999999999999"/>
    <n v="1.35"/>
  </r>
  <r>
    <n v="293"/>
    <s v="Honda Jazz VX"/>
    <x v="2"/>
    <x v="8"/>
    <n v="2015"/>
    <n v="62178"/>
    <x v="2"/>
    <x v="0"/>
    <x v="0"/>
    <n v="1199"/>
    <n v="88.7"/>
    <x v="0"/>
    <n v="18.2"/>
    <n v="4.8499999999999996"/>
  </r>
  <r>
    <n v="294"/>
    <s v="Volkswagen Jetta 2007-2011 2.0 TDI Comfortline"/>
    <x v="6"/>
    <x v="3"/>
    <n v="2012"/>
    <n v="58006"/>
    <x v="1"/>
    <x v="0"/>
    <x v="0"/>
    <n v="1896"/>
    <n v="105"/>
    <x v="0"/>
    <n v="15"/>
    <n v="6.7"/>
  </r>
  <r>
    <n v="295"/>
    <s v="Hyundai i10 Magna 1.2"/>
    <x v="1"/>
    <x v="4"/>
    <n v="2010"/>
    <n v="74000"/>
    <x v="2"/>
    <x v="0"/>
    <x v="0"/>
    <n v="1197"/>
    <n v="78.900000000000006"/>
    <x v="0"/>
    <n v="20.36"/>
    <n v="3.1"/>
  </r>
  <r>
    <n v="296"/>
    <s v="Mercedes-Benz New C-Class C 220 CDI Avantgarde"/>
    <x v="11"/>
    <x v="6"/>
    <n v="2015"/>
    <n v="77771"/>
    <x v="1"/>
    <x v="1"/>
    <x v="0"/>
    <n v="2143"/>
    <n v="170"/>
    <x v="0"/>
    <n v="19.27"/>
    <n v="18.64"/>
  </r>
  <r>
    <n v="297"/>
    <s v="Hyundai i10 Magna 1.2 iTech SE"/>
    <x v="1"/>
    <x v="1"/>
    <n v="2012"/>
    <n v="45275"/>
    <x v="2"/>
    <x v="0"/>
    <x v="0"/>
    <n v="1197"/>
    <n v="78.900000000000006"/>
    <x v="0"/>
    <n v="20.36"/>
    <n v="2.8"/>
  </r>
  <r>
    <n v="298"/>
    <s v="Toyota Innova Crysta 2.4 ZX MT"/>
    <x v="5"/>
    <x v="2"/>
    <n v="2016"/>
    <n v="48000"/>
    <x v="1"/>
    <x v="0"/>
    <x v="0"/>
    <n v="2393"/>
    <n v="147.80000000000001"/>
    <x v="1"/>
    <n v="13.68"/>
    <n v="20.25"/>
  </r>
  <r>
    <n v="299"/>
    <s v="Audi A6 2011-2015 2.0 TDI Technology"/>
    <x v="3"/>
    <x v="6"/>
    <n v="2015"/>
    <n v="31652"/>
    <x v="1"/>
    <x v="1"/>
    <x v="0"/>
    <n v="1968"/>
    <n v="174.33"/>
    <x v="0"/>
    <n v="17.68"/>
    <n v="26.78"/>
  </r>
  <r>
    <n v="300"/>
    <s v="Toyota Innova 2.5 VX (Diesel) 7 Seater"/>
    <x v="5"/>
    <x v="4"/>
    <n v="2010"/>
    <n v="109000"/>
    <x v="1"/>
    <x v="0"/>
    <x v="1"/>
    <n v="2494"/>
    <n v="100.6"/>
    <x v="1"/>
    <n v="12.99"/>
    <n v="8.26"/>
  </r>
  <r>
    <n v="301"/>
    <s v="Volkswagen Polo Petrol Trendline 1.2L"/>
    <x v="6"/>
    <x v="0"/>
    <n v="2015"/>
    <n v="31978"/>
    <x v="2"/>
    <x v="0"/>
    <x v="0"/>
    <n v="1198"/>
    <n v="73.900000000000006"/>
    <x v="0"/>
    <n v="16.47"/>
    <n v="3.89"/>
  </r>
  <r>
    <n v="302"/>
    <s v="Maruti Alto K10 LXI"/>
    <x v="0"/>
    <x v="4"/>
    <n v="2011"/>
    <n v="70000"/>
    <x v="2"/>
    <x v="0"/>
    <x v="0"/>
    <n v="998"/>
    <n v="67.099999999999994"/>
    <x v="0"/>
    <n v="20.92"/>
    <n v="2.1"/>
  </r>
  <r>
    <n v="303"/>
    <s v="Honda City i-VTEC CVT ZX"/>
    <x v="2"/>
    <x v="0"/>
    <n v="2017"/>
    <n v="15000"/>
    <x v="2"/>
    <x v="1"/>
    <x v="0"/>
    <n v="1497"/>
    <n v="117.3"/>
    <x v="0"/>
    <n v="18"/>
    <n v="12.69"/>
  </r>
  <r>
    <n v="304"/>
    <s v="Tata Indigo LX"/>
    <x v="7"/>
    <x v="3"/>
    <n v="2013"/>
    <n v="59138"/>
    <x v="1"/>
    <x v="0"/>
    <x v="0"/>
    <n v="1405"/>
    <n v="70"/>
    <x v="0"/>
    <n v="17"/>
    <n v="2.58"/>
  </r>
  <r>
    <n v="305"/>
    <s v="Audi A6 2011-2015 2.0 TDI Premium Plus"/>
    <x v="3"/>
    <x v="6"/>
    <n v="2014"/>
    <n v="61726"/>
    <x v="1"/>
    <x v="1"/>
    <x v="0"/>
    <n v="1968"/>
    <n v="174.33"/>
    <x v="0"/>
    <n v="17.68"/>
    <n v="20.77"/>
  </r>
  <r>
    <n v="306"/>
    <s v="Mercedes-Benz GLA Class 200 CDI SPORT"/>
    <x v="11"/>
    <x v="8"/>
    <n v="2015"/>
    <n v="48000"/>
    <x v="1"/>
    <x v="1"/>
    <x v="0"/>
    <n v="2143"/>
    <n v="136"/>
    <x v="0"/>
    <n v="17.899999999999999"/>
    <n v="20.260000000000002"/>
  </r>
  <r>
    <n v="307"/>
    <s v="Hyundai Santro Xing XL"/>
    <x v="1"/>
    <x v="2"/>
    <n v="2006"/>
    <n v="58000"/>
    <x v="2"/>
    <x v="0"/>
    <x v="1"/>
    <n v="1086"/>
    <n v="74"/>
    <x v="0"/>
    <n v="0"/>
    <n v="1.5"/>
  </r>
  <r>
    <n v="308"/>
    <s v="Maruti Swift VDI BSIV"/>
    <x v="0"/>
    <x v="7"/>
    <n v="2011"/>
    <n v="60020"/>
    <x v="1"/>
    <x v="0"/>
    <x v="0"/>
    <n v="1248"/>
    <n v="74"/>
    <x v="0"/>
    <n v="17.8"/>
    <n v="2.5"/>
  </r>
  <r>
    <n v="309"/>
    <s v="Maruti Celerio VXI AT"/>
    <x v="0"/>
    <x v="4"/>
    <n v="2014"/>
    <n v="77815"/>
    <x v="2"/>
    <x v="1"/>
    <x v="0"/>
    <n v="998"/>
    <n v="67.040000000000006"/>
    <x v="0"/>
    <n v="23.1"/>
    <n v="4.25"/>
  </r>
  <r>
    <n v="310"/>
    <s v="Mercedes-Benz GLE 250d"/>
    <x v="11"/>
    <x v="4"/>
    <n v="2017"/>
    <n v="29000"/>
    <x v="1"/>
    <x v="1"/>
    <x v="0"/>
    <n v="2143"/>
    <n v="201.15"/>
    <x v="0"/>
    <n v="17.899999999999999"/>
    <n v="57"/>
  </r>
  <r>
    <n v="311"/>
    <s v="Land Rover Range Rover HSE Dynamic"/>
    <x v="8"/>
    <x v="8"/>
    <n v="2017"/>
    <n v="44000"/>
    <x v="1"/>
    <x v="1"/>
    <x v="0"/>
    <n v="2179"/>
    <n v="187.7"/>
    <x v="0"/>
    <n v="12.7"/>
    <n v="44"/>
  </r>
  <r>
    <n v="312"/>
    <s v="Volkswagen Vento Diesel Trendline"/>
    <x v="6"/>
    <x v="4"/>
    <n v="2011"/>
    <n v="108626"/>
    <x v="1"/>
    <x v="0"/>
    <x v="0"/>
    <n v="1598"/>
    <n v="103.6"/>
    <x v="0"/>
    <n v="20.54"/>
    <n v="3.65"/>
  </r>
  <r>
    <n v="313"/>
    <s v="Maruti Omni 8 Seater BSIV"/>
    <x v="0"/>
    <x v="4"/>
    <n v="2012"/>
    <n v="71791"/>
    <x v="2"/>
    <x v="0"/>
    <x v="0"/>
    <n v="796"/>
    <n v="35"/>
    <x v="0"/>
    <n v="14"/>
    <n v="2.0499999999999998"/>
  </r>
  <r>
    <n v="314"/>
    <s v="Honda Brio 1.2 VX MT"/>
    <x v="2"/>
    <x v="6"/>
    <n v="2012"/>
    <n v="91931"/>
    <x v="2"/>
    <x v="0"/>
    <x v="0"/>
    <n v="1198"/>
    <n v="86.8"/>
    <x v="0"/>
    <n v="18.5"/>
    <n v="3.13"/>
  </r>
  <r>
    <n v="315"/>
    <s v="Tata Sumo Delux"/>
    <x v="7"/>
    <x v="4"/>
    <n v="2000"/>
    <n v="158000"/>
    <x v="1"/>
    <x v="0"/>
    <x v="1"/>
    <n v="2956"/>
    <n v="83.1"/>
    <x v="1"/>
    <n v="14.07"/>
    <n v="1.5"/>
  </r>
  <r>
    <n v="316"/>
    <s v="Tata Indica Vista Aura 1.3 Quadrajet"/>
    <x v="7"/>
    <x v="1"/>
    <n v="2012"/>
    <n v="91183"/>
    <x v="1"/>
    <x v="0"/>
    <x v="0"/>
    <n v="1248"/>
    <n v="75"/>
    <x v="0"/>
    <n v="18"/>
    <n v="2.85"/>
  </r>
  <r>
    <n v="317"/>
    <s v="Maruti Wagon R LXI BS IV"/>
    <x v="0"/>
    <x v="8"/>
    <n v="2012"/>
    <n v="65000"/>
    <x v="2"/>
    <x v="0"/>
    <x v="0"/>
    <n v="998"/>
    <n v="67.099999999999994"/>
    <x v="0"/>
    <n v="18.899999999999999"/>
    <n v="2.65"/>
  </r>
  <r>
    <n v="318"/>
    <s v="Mahindra XUV500 W8 4WD"/>
    <x v="13"/>
    <x v="4"/>
    <n v="2015"/>
    <n v="88428"/>
    <x v="1"/>
    <x v="0"/>
    <x v="0"/>
    <n v="2179"/>
    <n v="140"/>
    <x v="1"/>
    <n v="16"/>
    <n v="10.6"/>
  </r>
  <r>
    <n v="319"/>
    <s v="Tata Indigo LS Dicor"/>
    <x v="7"/>
    <x v="1"/>
    <n v="2008"/>
    <n v="138000"/>
    <x v="1"/>
    <x v="0"/>
    <x v="1"/>
    <n v="1396"/>
    <n v="70"/>
    <x v="0"/>
    <n v="17.100000000000001"/>
    <n v="1.25"/>
  </r>
  <r>
    <n v="320"/>
    <s v="Maruti Ertiga Paseo VXI"/>
    <x v="0"/>
    <x v="0"/>
    <n v="2018"/>
    <n v="18000"/>
    <x v="2"/>
    <x v="0"/>
    <x v="0"/>
    <n v="1373"/>
    <n v="93.7"/>
    <x v="1"/>
    <n v="16.02"/>
    <n v="8.25"/>
  </r>
  <r>
    <n v="321"/>
    <s v="Honda Accord 2.4 A/T"/>
    <x v="2"/>
    <x v="0"/>
    <n v="2011"/>
    <n v="60000"/>
    <x v="2"/>
    <x v="1"/>
    <x v="0"/>
    <n v="2354"/>
    <n v="177.6"/>
    <x v="0"/>
    <n v="11.7"/>
    <n v="4.45"/>
  </r>
  <r>
    <n v="322"/>
    <s v="Maruti Swift Dzire VDi"/>
    <x v="0"/>
    <x v="7"/>
    <n v="2012"/>
    <n v="48000"/>
    <x v="1"/>
    <x v="0"/>
    <x v="0"/>
    <n v="1248"/>
    <n v="73.900000000000006"/>
    <x v="0"/>
    <n v="19.3"/>
    <n v="3.7"/>
  </r>
  <r>
    <n v="323"/>
    <s v="Ford Fiesta EXi 1.4 TDCi Ltd"/>
    <x v="14"/>
    <x v="4"/>
    <n v="2009"/>
    <n v="160000"/>
    <x v="1"/>
    <x v="0"/>
    <x v="0"/>
    <n v="1399"/>
    <n v="68"/>
    <x v="0"/>
    <n v="17.8"/>
    <n v="2.8"/>
  </r>
  <r>
    <n v="324"/>
    <s v="Honda City ZX GXi"/>
    <x v="2"/>
    <x v="7"/>
    <n v="2008"/>
    <n v="40000"/>
    <x v="2"/>
    <x v="0"/>
    <x v="0"/>
    <n v="1497"/>
    <n v="78"/>
    <x v="0"/>
    <n v="17.7"/>
    <n v="1.8"/>
  </r>
  <r>
    <n v="325"/>
    <s v="Audi A6 2011-2015 2.0 TDI Premium Plus"/>
    <x v="3"/>
    <x v="6"/>
    <n v="2014"/>
    <n v="51495"/>
    <x v="1"/>
    <x v="1"/>
    <x v="0"/>
    <n v="1968"/>
    <n v="174.33"/>
    <x v="0"/>
    <n v="17.68"/>
    <n v="21.95"/>
  </r>
  <r>
    <n v="326"/>
    <s v="BMW 6 Series 640d Gran Coupe"/>
    <x v="12"/>
    <x v="0"/>
    <n v="2011"/>
    <n v="30000"/>
    <x v="1"/>
    <x v="1"/>
    <x v="0"/>
    <n v="2993"/>
    <n v="313"/>
    <x v="3"/>
    <n v="9.52"/>
    <n v="49"/>
  </r>
  <r>
    <n v="327"/>
    <s v="Audi Q7 45 TDI Quattro Technology"/>
    <x v="3"/>
    <x v="3"/>
    <n v="2017"/>
    <n v="97430"/>
    <x v="1"/>
    <x v="1"/>
    <x v="0"/>
    <n v="2967"/>
    <n v="245"/>
    <x v="1"/>
    <n v="14.75"/>
    <n v="62.67"/>
  </r>
  <r>
    <n v="328"/>
    <s v="Maruti Zen Estilo LXI Green (CNG)"/>
    <x v="0"/>
    <x v="1"/>
    <n v="2008"/>
    <n v="42496"/>
    <x v="0"/>
    <x v="0"/>
    <x v="0"/>
    <n v="998"/>
    <n v="67.099999999999994"/>
    <x v="0"/>
    <n v="26.3"/>
    <n v="1.4"/>
  </r>
  <r>
    <n v="329"/>
    <s v="Hyundai i20 1.4 CRDi Asta"/>
    <x v="1"/>
    <x v="1"/>
    <n v="2012"/>
    <n v="83000"/>
    <x v="1"/>
    <x v="0"/>
    <x v="0"/>
    <n v="1396"/>
    <n v="90"/>
    <x v="0"/>
    <n v="23"/>
    <n v="5.5"/>
  </r>
  <r>
    <n v="330"/>
    <s v="Hyundai i10 Sportz AT"/>
    <x v="1"/>
    <x v="9"/>
    <n v="2009"/>
    <n v="37000"/>
    <x v="2"/>
    <x v="1"/>
    <x v="3"/>
    <n v="1197"/>
    <n v="78.900000000000006"/>
    <x v="0"/>
    <n v="16.95"/>
    <n v="2.95"/>
  </r>
  <r>
    <n v="331"/>
    <s v="Honda Jazz 1.2 V CVT i VTEC"/>
    <x v="2"/>
    <x v="6"/>
    <n v="2016"/>
    <n v="28503"/>
    <x v="2"/>
    <x v="1"/>
    <x v="0"/>
    <n v="1199"/>
    <n v="88.7"/>
    <x v="0"/>
    <n v="19"/>
    <n v="6.86"/>
  </r>
  <r>
    <n v="332"/>
    <s v="Maruti Swift VDI BSIV"/>
    <x v="0"/>
    <x v="4"/>
    <n v="2015"/>
    <n v="76496"/>
    <x v="1"/>
    <x v="0"/>
    <x v="0"/>
    <n v="1248"/>
    <n v="74"/>
    <x v="0"/>
    <n v="25.2"/>
    <n v="6.15"/>
  </r>
  <r>
    <n v="333"/>
    <s v="Hyundai i20 Asta 1.2"/>
    <x v="1"/>
    <x v="1"/>
    <n v="2011"/>
    <n v="79152"/>
    <x v="2"/>
    <x v="0"/>
    <x v="1"/>
    <n v="1197"/>
    <n v="82.85"/>
    <x v="0"/>
    <n v="18.5"/>
    <n v="3.3"/>
  </r>
  <r>
    <n v="334"/>
    <s v="Volkswagen Polo Petrol Comfortline 1.2L"/>
    <x v="6"/>
    <x v="7"/>
    <n v="2011"/>
    <n v="32000"/>
    <x v="2"/>
    <x v="0"/>
    <x v="0"/>
    <n v="1198"/>
    <n v="73.900000000000006"/>
    <x v="0"/>
    <n v="16.47"/>
    <n v="2.5499999999999998"/>
  </r>
  <r>
    <n v="335"/>
    <s v="Maruti Alto LXi"/>
    <x v="0"/>
    <x v="10"/>
    <n v="2009"/>
    <n v="35000"/>
    <x v="2"/>
    <x v="0"/>
    <x v="0"/>
    <n v="796"/>
    <n v="46.3"/>
    <x v="0"/>
    <n v="19.7"/>
    <n v="1.5"/>
  </r>
  <r>
    <n v="336"/>
    <s v="Toyota Corolla H4"/>
    <x v="5"/>
    <x v="2"/>
    <n v="2004"/>
    <n v="105000"/>
    <x v="2"/>
    <x v="1"/>
    <x v="1"/>
    <n v="1794"/>
    <n v="125"/>
    <x v="0"/>
    <n v="11.3"/>
    <n v="2.5"/>
  </r>
  <r>
    <n v="337"/>
    <s v="Maruti Alto LXi"/>
    <x v="0"/>
    <x v="2"/>
    <n v="2006"/>
    <n v="56000"/>
    <x v="2"/>
    <x v="0"/>
    <x v="1"/>
    <n v="796"/>
    <n v="46.3"/>
    <x v="0"/>
    <n v="19.7"/>
    <n v="1.4"/>
  </r>
  <r>
    <n v="338"/>
    <s v="Tata Manza ELAN Quadrajet BS IV"/>
    <x v="7"/>
    <x v="1"/>
    <n v="2012"/>
    <n v="73000"/>
    <x v="1"/>
    <x v="0"/>
    <x v="0"/>
    <n v="1248"/>
    <n v="88.8"/>
    <x v="0"/>
    <n v="21.12"/>
    <n v="3.4"/>
  </r>
  <r>
    <n v="339"/>
    <s v="Maruti Alto LXi"/>
    <x v="0"/>
    <x v="1"/>
    <n v="2012"/>
    <n v="38000"/>
    <x v="2"/>
    <x v="0"/>
    <x v="0"/>
    <n v="796"/>
    <n v="46.3"/>
    <x v="0"/>
    <n v="19.7"/>
    <n v="2.25"/>
  </r>
  <r>
    <n v="340"/>
    <s v="Skoda Octavia Ambition Plus 2.0 TDI AT"/>
    <x v="20"/>
    <x v="7"/>
    <n v="2013"/>
    <n v="775000"/>
    <x v="1"/>
    <x v="1"/>
    <x v="0"/>
    <n v="1968"/>
    <n v="141"/>
    <x v="0"/>
    <n v="19.3"/>
    <n v="7.5"/>
  </r>
  <r>
    <n v="341"/>
    <s v="Toyota Corolla H4"/>
    <x v="5"/>
    <x v="7"/>
    <n v="2008"/>
    <n v="80000"/>
    <x v="2"/>
    <x v="1"/>
    <x v="0"/>
    <n v="1794"/>
    <n v="125"/>
    <x v="0"/>
    <n v="11.3"/>
    <n v="2.8"/>
  </r>
  <r>
    <n v="342"/>
    <s v="Hyundai i20 Asta Option 1.2"/>
    <x v="1"/>
    <x v="3"/>
    <n v="2016"/>
    <n v="24973"/>
    <x v="2"/>
    <x v="0"/>
    <x v="0"/>
    <n v="1197"/>
    <n v="81.83"/>
    <x v="0"/>
    <n v="18.600000000000001"/>
    <n v="7.66"/>
  </r>
  <r>
    <n v="343"/>
    <s v="Maruti Vitara Brezza LDi"/>
    <x v="0"/>
    <x v="2"/>
    <n v="2016"/>
    <n v="45000"/>
    <x v="1"/>
    <x v="0"/>
    <x v="0"/>
    <n v="1248"/>
    <n v="88.5"/>
    <x v="0"/>
    <n v="24.3"/>
    <n v="7.15"/>
  </r>
  <r>
    <n v="344"/>
    <s v="Honda City 1.5 V MT"/>
    <x v="2"/>
    <x v="8"/>
    <n v="2010"/>
    <n v="87430"/>
    <x v="2"/>
    <x v="0"/>
    <x v="0"/>
    <n v="1497"/>
    <n v="118"/>
    <x v="0"/>
    <n v="17"/>
    <n v="3.5"/>
  </r>
  <r>
    <n v="345"/>
    <s v="Tata Indica Vista Aqua 1.3 Quadrajet"/>
    <x v="7"/>
    <x v="4"/>
    <n v="2014"/>
    <n v="133944"/>
    <x v="1"/>
    <x v="0"/>
    <x v="1"/>
    <n v="1248"/>
    <n v="75"/>
    <x v="0"/>
    <n v="18"/>
    <n v="3.5"/>
  </r>
  <r>
    <n v="346"/>
    <s v="Honda Amaze S i-Dtech"/>
    <x v="2"/>
    <x v="7"/>
    <n v="2013"/>
    <n v="57000"/>
    <x v="1"/>
    <x v="0"/>
    <x v="0"/>
    <n v="1498"/>
    <n v="98.6"/>
    <x v="0"/>
    <n v="25.8"/>
    <n v="3.45"/>
  </r>
  <r>
    <n v="347"/>
    <s v="Hyundai EON D Lite Plus"/>
    <x v="1"/>
    <x v="3"/>
    <n v="2016"/>
    <n v="27904"/>
    <x v="2"/>
    <x v="0"/>
    <x v="0"/>
    <n v="814"/>
    <n v="55.2"/>
    <x v="0"/>
    <n v="21.1"/>
    <n v="3.55"/>
  </r>
  <r>
    <n v="348"/>
    <s v="BMW 3 Series Luxury Line"/>
    <x v="12"/>
    <x v="6"/>
    <n v="2015"/>
    <n v="30717"/>
    <x v="1"/>
    <x v="1"/>
    <x v="1"/>
    <n v="1995"/>
    <n v="190"/>
    <x v="0"/>
    <n v="21.76"/>
    <n v="25.99"/>
  </r>
  <r>
    <n v="349"/>
    <s v="Hyundai Verna 1.6 SX"/>
    <x v="1"/>
    <x v="9"/>
    <n v="2012"/>
    <n v="80000"/>
    <x v="1"/>
    <x v="0"/>
    <x v="0"/>
    <n v="1582"/>
    <n v="126.32"/>
    <x v="0"/>
    <n v="22.32"/>
    <n v="5.25"/>
  </r>
  <r>
    <n v="350"/>
    <s v="Tata Manza Club Class Quadrajet90 LS"/>
    <x v="7"/>
    <x v="10"/>
    <n v="2013"/>
    <n v="47304"/>
    <x v="1"/>
    <x v="0"/>
    <x v="0"/>
    <n v="1248"/>
    <n v="88.8"/>
    <x v="0"/>
    <n v="21.02"/>
    <n v="2.9"/>
  </r>
  <r>
    <n v="351"/>
    <s v="Skoda Octavia RS"/>
    <x v="20"/>
    <x v="5"/>
    <n v="2005"/>
    <n v="100000"/>
    <x v="2"/>
    <x v="1"/>
    <x v="0"/>
    <n v="1984"/>
    <n v="227"/>
    <x v="0"/>
    <n v="14.45"/>
    <n v="2.0499999999999998"/>
  </r>
  <r>
    <n v="352"/>
    <s v="Maruti Alto K10 VXI"/>
    <x v="0"/>
    <x v="1"/>
    <n v="2017"/>
    <n v="30000"/>
    <x v="2"/>
    <x v="0"/>
    <x v="0"/>
    <n v="998"/>
    <n v="67.099999999999994"/>
    <x v="0"/>
    <n v="24.07"/>
    <n v="3.75"/>
  </r>
  <r>
    <n v="353"/>
    <s v="Ford Ecosport 1.5 DV5 MT Titanium Optional"/>
    <x v="14"/>
    <x v="0"/>
    <n v="2014"/>
    <n v="68000"/>
    <x v="1"/>
    <x v="0"/>
    <x v="0"/>
    <n v="1498"/>
    <n v="89.84"/>
    <x v="0"/>
    <n v="22.7"/>
    <n v="6.75"/>
  </r>
  <r>
    <n v="354"/>
    <s v="Chevrolet Spark 1.0 LS"/>
    <x v="19"/>
    <x v="7"/>
    <n v="2011"/>
    <n v="21000"/>
    <x v="2"/>
    <x v="0"/>
    <x v="1"/>
    <n v="995"/>
    <n v="62"/>
    <x v="0"/>
    <n v="18"/>
    <n v="0.95"/>
  </r>
  <r>
    <n v="355"/>
    <s v="Jaguar XF 2.0 Diesel Portfolio"/>
    <x v="17"/>
    <x v="4"/>
    <n v="2017"/>
    <n v="21000"/>
    <x v="1"/>
    <x v="1"/>
    <x v="0"/>
    <n v="1999"/>
    <n v="177"/>
    <x v="0"/>
    <n v="19.329999999999998"/>
    <n v="52"/>
  </r>
  <r>
    <n v="356"/>
    <s v="Honda CR-V RVi MT"/>
    <x v="2"/>
    <x v="5"/>
    <n v="2007"/>
    <n v="119000"/>
    <x v="2"/>
    <x v="0"/>
    <x v="3"/>
    <n v="1997"/>
    <n v="141.1"/>
    <x v="0"/>
    <n v="13.1"/>
    <n v="3.91"/>
  </r>
  <r>
    <n v="357"/>
    <s v="Skoda Superb L&amp;K 1.8 TSI AT"/>
    <x v="20"/>
    <x v="6"/>
    <n v="2019"/>
    <n v="13747"/>
    <x v="2"/>
    <x v="1"/>
    <x v="0"/>
    <n v="1798"/>
    <n v="177.46"/>
    <x v="0"/>
    <n v="14.67"/>
    <n v="27.3"/>
  </r>
  <r>
    <n v="358"/>
    <s v="Hyundai i10 Magna 1.2"/>
    <x v="1"/>
    <x v="2"/>
    <n v="2009"/>
    <n v="620000"/>
    <x v="2"/>
    <x v="0"/>
    <x v="0"/>
    <n v="1197"/>
    <n v="78.900000000000006"/>
    <x v="0"/>
    <n v="20.36"/>
    <n v="2.7"/>
  </r>
  <r>
    <n v="359"/>
    <s v="Maruti Swift LDI"/>
    <x v="0"/>
    <x v="8"/>
    <n v="2013"/>
    <n v="70000"/>
    <x v="1"/>
    <x v="0"/>
    <x v="0"/>
    <n v="1248"/>
    <n v="74"/>
    <x v="0"/>
    <n v="22.9"/>
    <n v="3.5"/>
  </r>
  <r>
    <n v="360"/>
    <s v="Maruti Swift Dzire VXi AT"/>
    <x v="0"/>
    <x v="0"/>
    <n v="2016"/>
    <n v="18000"/>
    <x v="2"/>
    <x v="1"/>
    <x v="0"/>
    <n v="1197"/>
    <n v="83.14"/>
    <x v="0"/>
    <n v="18.5"/>
    <n v="6.2"/>
  </r>
  <r>
    <n v="361"/>
    <s v="Nissan Micra Diesel XV"/>
    <x v="4"/>
    <x v="2"/>
    <n v="2011"/>
    <n v="83000"/>
    <x v="1"/>
    <x v="0"/>
    <x v="0"/>
    <n v="1461"/>
    <n v="63.1"/>
    <x v="0"/>
    <n v="23.08"/>
    <n v="2.75"/>
  </r>
  <r>
    <n v="362"/>
    <s v="Maruti Swift Dzire Tour LDI"/>
    <x v="0"/>
    <x v="0"/>
    <n v="2015"/>
    <n v="130000"/>
    <x v="1"/>
    <x v="0"/>
    <x v="0"/>
    <n v="1248"/>
    <n v="74"/>
    <x v="0"/>
    <n v="23.4"/>
    <n v="3.25"/>
  </r>
  <r>
    <n v="363"/>
    <s v="Ford Fiesta Classic 1.4 Duratorq CLXI"/>
    <x v="14"/>
    <x v="1"/>
    <n v="2012"/>
    <n v="63400"/>
    <x v="1"/>
    <x v="0"/>
    <x v="0"/>
    <n v="1399"/>
    <n v="67"/>
    <x v="0"/>
    <n v="17.8"/>
    <n v="3.25"/>
  </r>
  <r>
    <n v="364"/>
    <s v="Maruti Zen LX"/>
    <x v="0"/>
    <x v="7"/>
    <n v="2003"/>
    <n v="65000"/>
    <x v="2"/>
    <x v="0"/>
    <x v="0"/>
    <n v="993"/>
    <n v="60"/>
    <x v="0"/>
    <n v="17.3"/>
    <n v="0.65"/>
  </r>
  <r>
    <n v="365"/>
    <s v="Mini Clubman Cooper S"/>
    <x v="21"/>
    <x v="1"/>
    <n v="2017"/>
    <n v="8350"/>
    <x v="2"/>
    <x v="0"/>
    <x v="0"/>
    <n v="1998"/>
    <n v="192"/>
    <x v="0"/>
    <n v="13.8"/>
    <n v="35"/>
  </r>
  <r>
    <n v="366"/>
    <s v="Toyota Etios GD"/>
    <x v="5"/>
    <x v="7"/>
    <n v="2014"/>
    <n v="45000"/>
    <x v="1"/>
    <x v="0"/>
    <x v="0"/>
    <n v="1364"/>
    <n v="67.05"/>
    <x v="0"/>
    <n v="23.59"/>
    <n v="3.25"/>
  </r>
  <r>
    <n v="367"/>
    <s v="Maruti Alto 800 2016-2019 LXI"/>
    <x v="0"/>
    <x v="7"/>
    <n v="2018"/>
    <n v="26200"/>
    <x v="2"/>
    <x v="0"/>
    <x v="0"/>
    <n v="796"/>
    <n v="47.3"/>
    <x v="0"/>
    <n v="24.7"/>
    <n v="2.9"/>
  </r>
  <r>
    <n v="368"/>
    <s v="Maruti Alto VXi"/>
    <x v="0"/>
    <x v="9"/>
    <n v="2011"/>
    <n v="11000"/>
    <x v="2"/>
    <x v="0"/>
    <x v="3"/>
    <n v="796"/>
    <n v="47"/>
    <x v="0"/>
    <n v="18.899999999999999"/>
    <n v="2.9"/>
  </r>
  <r>
    <n v="369"/>
    <s v="BMW X5 3.0d"/>
    <x v="12"/>
    <x v="9"/>
    <n v="2009"/>
    <n v="90000"/>
    <x v="1"/>
    <x v="1"/>
    <x v="1"/>
    <n v="2993"/>
    <n v="235"/>
    <x v="0"/>
    <n v="11"/>
    <n v="17.75"/>
  </r>
  <r>
    <n v="370"/>
    <s v="Nissan Teana XV"/>
    <x v="4"/>
    <x v="0"/>
    <n v="2015"/>
    <n v="74000"/>
    <x v="2"/>
    <x v="1"/>
    <x v="1"/>
    <n v="2496"/>
    <n v="179.5"/>
    <x v="0"/>
    <n v="11.07"/>
    <n v="8.25"/>
  </r>
  <r>
    <n v="371"/>
    <s v="Hyundai Grand i10 AT Asta"/>
    <x v="1"/>
    <x v="3"/>
    <n v="2015"/>
    <n v="37081"/>
    <x v="2"/>
    <x v="1"/>
    <x v="0"/>
    <n v="1197"/>
    <n v="82"/>
    <x v="0"/>
    <n v="18.899999999999999"/>
    <n v="5.77"/>
  </r>
  <r>
    <n v="372"/>
    <s v="Maruti Vitara Brezza ZDi Plus"/>
    <x v="0"/>
    <x v="4"/>
    <n v="2017"/>
    <n v="39000"/>
    <x v="1"/>
    <x v="0"/>
    <x v="0"/>
    <n v="1248"/>
    <n v="88.5"/>
    <x v="0"/>
    <n v="24.3"/>
    <n v="9.49"/>
  </r>
  <r>
    <n v="373"/>
    <s v="Audi Q7 3.0 TDI Quattro Premium Plus"/>
    <x v="3"/>
    <x v="0"/>
    <n v="2008"/>
    <n v="99000"/>
    <x v="1"/>
    <x v="1"/>
    <x v="3"/>
    <n v="2967"/>
    <n v="241.4"/>
    <x v="1"/>
    <n v="12.07"/>
    <n v="12.95"/>
  </r>
  <r>
    <n v="374"/>
    <s v="Mercedes-Benz GLA Class 200 CDI"/>
    <x v="11"/>
    <x v="2"/>
    <n v="2015"/>
    <n v="38000"/>
    <x v="1"/>
    <x v="1"/>
    <x v="0"/>
    <n v="2143"/>
    <n v="136"/>
    <x v="0"/>
    <n v="17.899999999999999"/>
    <n v="20"/>
  </r>
  <r>
    <n v="375"/>
    <s v="Maruti 800 AC"/>
    <x v="0"/>
    <x v="2"/>
    <n v="2007"/>
    <n v="72000"/>
    <x v="2"/>
    <x v="0"/>
    <x v="3"/>
    <n v="796"/>
    <n v="37"/>
    <x v="3"/>
    <n v="16.100000000000001"/>
    <n v="1"/>
  </r>
  <r>
    <n v="376"/>
    <s v="Renault Duster 85PS Diesel RxL"/>
    <x v="10"/>
    <x v="2"/>
    <n v="2015"/>
    <n v="93000"/>
    <x v="1"/>
    <x v="0"/>
    <x v="1"/>
    <n v="1461"/>
    <n v="83.8"/>
    <x v="0"/>
    <n v="20.45"/>
    <n v="7.1"/>
  </r>
  <r>
    <n v="377"/>
    <s v="Toyota Corolla Altis D-4D GL"/>
    <x v="5"/>
    <x v="0"/>
    <n v="2017"/>
    <n v="5900"/>
    <x v="1"/>
    <x v="0"/>
    <x v="0"/>
    <n v="1364"/>
    <n v="87.2"/>
    <x v="0"/>
    <n v="21.43"/>
    <n v="16.5"/>
  </r>
  <r>
    <n v="378"/>
    <s v="Mercedes-Benz New C-Class 220"/>
    <x v="11"/>
    <x v="2"/>
    <n v="2014"/>
    <n v="25000"/>
    <x v="1"/>
    <x v="0"/>
    <x v="0"/>
    <n v="2148"/>
    <n v="170"/>
    <x v="0"/>
    <n v="15.8"/>
    <n v="26"/>
  </r>
  <r>
    <n v="379"/>
    <s v="Maruti Ritz VDi"/>
    <x v="0"/>
    <x v="4"/>
    <n v="2010"/>
    <n v="68000"/>
    <x v="1"/>
    <x v="0"/>
    <x v="1"/>
    <n v="1248"/>
    <n v="73.900000000000006"/>
    <x v="0"/>
    <n v="21.1"/>
    <n v="3.2"/>
  </r>
  <r>
    <n v="380"/>
    <s v="Honda BRV i-VTEC V CVT"/>
    <x v="2"/>
    <x v="6"/>
    <n v="2017"/>
    <n v="35676"/>
    <x v="2"/>
    <x v="1"/>
    <x v="0"/>
    <n v="1497"/>
    <n v="117.3"/>
    <x v="1"/>
    <n v="16"/>
    <n v="9.48"/>
  </r>
  <r>
    <n v="381"/>
    <s v="Hyundai Xcent 1.1 CRDi Base"/>
    <x v="1"/>
    <x v="6"/>
    <n v="2015"/>
    <n v="74310"/>
    <x v="1"/>
    <x v="0"/>
    <x v="0"/>
    <n v="1120"/>
    <n v="71"/>
    <x v="0"/>
    <n v="24.4"/>
    <n v="4"/>
  </r>
  <r>
    <n v="382"/>
    <s v="Mercedes-Benz E-Class 2009-2013 E250 CDI Avantgarde"/>
    <x v="11"/>
    <x v="5"/>
    <n v="2014"/>
    <n v="59364"/>
    <x v="1"/>
    <x v="1"/>
    <x v="0"/>
    <n v="2143"/>
    <n v="203"/>
    <x v="0"/>
    <n v="14.21"/>
    <n v="26.5"/>
  </r>
  <r>
    <n v="383"/>
    <s v="Mercedes-Benz B Class B180"/>
    <x v="11"/>
    <x v="6"/>
    <n v="2014"/>
    <n v="41380"/>
    <x v="2"/>
    <x v="1"/>
    <x v="1"/>
    <n v="1595"/>
    <n v="120.7"/>
    <x v="0"/>
    <n v="14.8"/>
    <n v="11.77"/>
  </r>
  <r>
    <n v="384"/>
    <s v="Mercedes-Benz E-Class 2015-2017 E250 Edition E"/>
    <x v="11"/>
    <x v="9"/>
    <n v="2017"/>
    <n v="33900"/>
    <x v="1"/>
    <x v="1"/>
    <x v="0"/>
    <n v="2143"/>
    <n v="204"/>
    <x v="0"/>
    <n v="15"/>
    <n v="37"/>
  </r>
  <r>
    <n v="385"/>
    <s v="Honda City i VTEC VX Option"/>
    <x v="2"/>
    <x v="0"/>
    <n v="2016"/>
    <n v="28000"/>
    <x v="2"/>
    <x v="0"/>
    <x v="0"/>
    <n v="1497"/>
    <n v="117.3"/>
    <x v="0"/>
    <n v="17.8"/>
    <n v="8.75"/>
  </r>
  <r>
    <n v="386"/>
    <s v="Hyundai Santro Xing XL eRLX Euro III"/>
    <x v="1"/>
    <x v="4"/>
    <n v="2007"/>
    <n v="50958"/>
    <x v="2"/>
    <x v="0"/>
    <x v="0"/>
    <n v="1086"/>
    <n v="74"/>
    <x v="0"/>
    <n v="17"/>
    <n v="1.95"/>
  </r>
  <r>
    <n v="387"/>
    <s v="Honda City 1.5 S MT"/>
    <x v="2"/>
    <x v="2"/>
    <n v="2011"/>
    <n v="93982"/>
    <x v="2"/>
    <x v="0"/>
    <x v="0"/>
    <n v="1497"/>
    <n v="118"/>
    <x v="0"/>
    <n v="17"/>
    <n v="3.75"/>
  </r>
  <r>
    <n v="388"/>
    <s v="Hyundai Verna Transform VTVT"/>
    <x v="1"/>
    <x v="1"/>
    <n v="2010"/>
    <n v="95000"/>
    <x v="2"/>
    <x v="0"/>
    <x v="0"/>
    <n v="1599"/>
    <n v="103.2"/>
    <x v="0"/>
    <n v="16.2"/>
    <n v="2.5"/>
  </r>
  <r>
    <n v="389"/>
    <s v="Jaguar XE Portfolio"/>
    <x v="17"/>
    <x v="0"/>
    <n v="2017"/>
    <n v="9000"/>
    <x v="2"/>
    <x v="1"/>
    <x v="0"/>
    <n v="1999"/>
    <n v="246.74"/>
    <x v="0"/>
    <n v="13.5"/>
    <n v="34.5"/>
  </r>
  <r>
    <n v="390"/>
    <s v="Honda Amaze S i-Vtech"/>
    <x v="2"/>
    <x v="8"/>
    <n v="2015"/>
    <n v="52516"/>
    <x v="2"/>
    <x v="0"/>
    <x v="0"/>
    <n v="1198"/>
    <n v="86.7"/>
    <x v="0"/>
    <n v="18"/>
    <n v="4.6500000000000004"/>
  </r>
  <r>
    <n v="391"/>
    <s v="Mini Cooper Convertible 1.6"/>
    <x v="21"/>
    <x v="9"/>
    <n v="2015"/>
    <n v="20000"/>
    <x v="2"/>
    <x v="1"/>
    <x v="0"/>
    <n v="1598"/>
    <n v="122"/>
    <x v="3"/>
    <n v="18.86"/>
    <n v="32"/>
  </r>
  <r>
    <n v="392"/>
    <s v="Mercedes-Benz S Class 2005 2013 S 350 CDI"/>
    <x v="11"/>
    <x v="3"/>
    <n v="2017"/>
    <n v="56451"/>
    <x v="1"/>
    <x v="1"/>
    <x v="0"/>
    <n v="2987"/>
    <n v="282"/>
    <x v="0"/>
    <n v="13.5"/>
    <n v="62.81"/>
  </r>
  <r>
    <n v="393"/>
    <s v="Hyundai EON Magna Plus"/>
    <x v="1"/>
    <x v="2"/>
    <n v="2014"/>
    <n v="37000"/>
    <x v="2"/>
    <x v="0"/>
    <x v="0"/>
    <n v="814"/>
    <n v="55.2"/>
    <x v="0"/>
    <n v="21.1"/>
    <n v="3.25"/>
  </r>
  <r>
    <n v="394"/>
    <s v="Maruti Wagon R VXI BS IV"/>
    <x v="0"/>
    <x v="7"/>
    <n v="2014"/>
    <n v="17400"/>
    <x v="2"/>
    <x v="0"/>
    <x v="0"/>
    <n v="998"/>
    <n v="67.040000000000006"/>
    <x v="0"/>
    <n v="20.51"/>
    <n v="3.1"/>
  </r>
  <r>
    <n v="395"/>
    <s v="Maruti Ritz LDi"/>
    <x v="0"/>
    <x v="3"/>
    <n v="2011"/>
    <n v="90207"/>
    <x v="1"/>
    <x v="0"/>
    <x v="0"/>
    <n v="1248"/>
    <n v="73.900000000000006"/>
    <x v="0"/>
    <n v="21.1"/>
    <n v="3.91"/>
  </r>
  <r>
    <n v="396"/>
    <s v="BMW 3 Series 320d Sedan"/>
    <x v="12"/>
    <x v="2"/>
    <n v="2011"/>
    <n v="89616"/>
    <x v="1"/>
    <x v="1"/>
    <x v="0"/>
    <n v="1995"/>
    <n v="181"/>
    <x v="0"/>
    <n v="16.07"/>
    <n v="11"/>
  </r>
  <r>
    <n v="397"/>
    <s v="Tata Xenon XT EX 4X2"/>
    <x v="7"/>
    <x v="1"/>
    <n v="2014"/>
    <n v="85000"/>
    <x v="1"/>
    <x v="0"/>
    <x v="0"/>
    <n v="2179"/>
    <n v="138.03"/>
    <x v="0"/>
    <n v="13.49"/>
    <n v="3.5"/>
  </r>
  <r>
    <n v="398"/>
    <s v="Audi A3 35 TDI Attraction"/>
    <x v="3"/>
    <x v="2"/>
    <n v="2014"/>
    <n v="79271"/>
    <x v="1"/>
    <x v="1"/>
    <x v="0"/>
    <n v="1968"/>
    <n v="143"/>
    <x v="0"/>
    <n v="20.38"/>
    <n v="16.5"/>
  </r>
  <r>
    <n v="399"/>
    <s v="Land Rover Range Rover 2.2L Dynamic"/>
    <x v="8"/>
    <x v="4"/>
    <n v="2012"/>
    <n v="56000"/>
    <x v="1"/>
    <x v="1"/>
    <x v="0"/>
    <n v="2179"/>
    <n v="187.7"/>
    <x v="0"/>
    <n v="12.7"/>
    <n v="30"/>
  </r>
  <r>
    <n v="400"/>
    <s v="Mercedes-Benz GL-Class 2007 2012 350 CDI Luxury"/>
    <x v="11"/>
    <x v="1"/>
    <n v="2010"/>
    <n v="85001"/>
    <x v="1"/>
    <x v="1"/>
    <x v="1"/>
    <n v="2987"/>
    <n v="224"/>
    <x v="1"/>
    <n v="12"/>
    <n v="28"/>
  </r>
  <r>
    <n v="401"/>
    <s v="Mitsubishi Pajero Sport 4X2 AT DualTone BlackTop"/>
    <x v="9"/>
    <x v="4"/>
    <n v="2018"/>
    <n v="12000"/>
    <x v="1"/>
    <x v="1"/>
    <x v="0"/>
    <n v="2477"/>
    <n v="175.56"/>
    <x v="1"/>
    <n v="13.5"/>
    <n v="28"/>
  </r>
  <r>
    <n v="402"/>
    <s v="Maruti Alto LX"/>
    <x v="0"/>
    <x v="5"/>
    <n v="2010"/>
    <n v="125000"/>
    <x v="2"/>
    <x v="0"/>
    <x v="0"/>
    <n v="796"/>
    <n v="46.3"/>
    <x v="0"/>
    <n v="19.7"/>
    <n v="0.92"/>
  </r>
  <r>
    <n v="403"/>
    <s v="Maruti Wagon R LXI BSIII"/>
    <x v="0"/>
    <x v="1"/>
    <n v="2013"/>
    <n v="53000"/>
    <x v="2"/>
    <x v="0"/>
    <x v="0"/>
    <n v="1061"/>
    <n v="64"/>
    <x v="0"/>
    <n v="14"/>
    <n v="2.75"/>
  </r>
  <r>
    <n v="404"/>
    <s v="Land Rover Range Rover 2.2L Prestige"/>
    <x v="8"/>
    <x v="3"/>
    <n v="2017"/>
    <n v="34990"/>
    <x v="1"/>
    <x v="1"/>
    <x v="0"/>
    <n v="2179"/>
    <n v="187.7"/>
    <x v="0"/>
    <n v="12.7"/>
    <n v="53.83"/>
  </r>
  <r>
    <n v="405"/>
    <s v="Hyundai Verna 1.6 SX VTVT"/>
    <x v="1"/>
    <x v="1"/>
    <n v="2011"/>
    <n v="49768"/>
    <x v="2"/>
    <x v="0"/>
    <x v="1"/>
    <n v="1591"/>
    <n v="121.3"/>
    <x v="0"/>
    <n v="17.010000000000002"/>
    <n v="4.95"/>
  </r>
  <r>
    <n v="406"/>
    <s v="BMW 5 Series 525d Sedan"/>
    <x v="12"/>
    <x v="4"/>
    <n v="2013"/>
    <n v="56000"/>
    <x v="1"/>
    <x v="1"/>
    <x v="0"/>
    <n v="2993"/>
    <n v="218"/>
    <x v="0"/>
    <n v="16.73"/>
    <n v="33.5"/>
  </r>
  <r>
    <n v="407"/>
    <s v="Jaguar XF Diesel"/>
    <x v="17"/>
    <x v="9"/>
    <n v="2013"/>
    <n v="75000"/>
    <x v="1"/>
    <x v="1"/>
    <x v="0"/>
    <n v="2993"/>
    <n v="270.89999999999998"/>
    <x v="0"/>
    <n v="14.74"/>
    <n v="27.95"/>
  </r>
  <r>
    <n v="408"/>
    <s v="Skoda Superb Elegance 1.8 TSI AT"/>
    <x v="20"/>
    <x v="4"/>
    <n v="2010"/>
    <n v="57000"/>
    <x v="2"/>
    <x v="1"/>
    <x v="0"/>
    <n v="1798"/>
    <n v="157.75"/>
    <x v="0"/>
    <n v="13.7"/>
    <n v="7.25"/>
  </r>
  <r>
    <n v="409"/>
    <s v="Audi Q3 35 TDI Quattro Premium"/>
    <x v="3"/>
    <x v="6"/>
    <n v="2017"/>
    <n v="37542"/>
    <x v="1"/>
    <x v="1"/>
    <x v="0"/>
    <n v="1968"/>
    <n v="174.33"/>
    <x v="0"/>
    <n v="15.73"/>
    <n v="25.71"/>
  </r>
  <r>
    <n v="410"/>
    <s v="Land Rover Range Rover 2.2L Pure"/>
    <x v="8"/>
    <x v="3"/>
    <n v="2014"/>
    <n v="95649"/>
    <x v="1"/>
    <x v="1"/>
    <x v="0"/>
    <n v="2179"/>
    <n v="187.7"/>
    <x v="0"/>
    <n v="12.7"/>
    <n v="29.67"/>
  </r>
  <r>
    <n v="411"/>
    <s v="Mercedes-Benz New C-Class 220 CDI AT"/>
    <x v="11"/>
    <x v="5"/>
    <n v="2013"/>
    <n v="35299"/>
    <x v="1"/>
    <x v="1"/>
    <x v="0"/>
    <n v="2143"/>
    <n v="170"/>
    <x v="0"/>
    <n v="14.84"/>
    <n v="19"/>
  </r>
  <r>
    <n v="412"/>
    <s v="Mahindra Scorpio S10 4WD"/>
    <x v="13"/>
    <x v="6"/>
    <n v="2017"/>
    <n v="28464"/>
    <x v="1"/>
    <x v="0"/>
    <x v="0"/>
    <n v="2179"/>
    <n v="120"/>
    <x v="1"/>
    <n v="15.4"/>
    <n v="13.05"/>
  </r>
  <r>
    <n v="413"/>
    <s v="BMW 3 Series Luxury Line"/>
    <x v="12"/>
    <x v="0"/>
    <n v="2015"/>
    <n v="41000"/>
    <x v="1"/>
    <x v="1"/>
    <x v="0"/>
    <n v="1995"/>
    <n v="190"/>
    <x v="0"/>
    <n v="21.76"/>
    <n v="25.5"/>
  </r>
  <r>
    <n v="414"/>
    <s v="Honda BR-V i-VTEC S MT"/>
    <x v="2"/>
    <x v="1"/>
    <n v="2017"/>
    <n v="9000"/>
    <x v="2"/>
    <x v="0"/>
    <x v="0"/>
    <n v="1497"/>
    <n v="117.3"/>
    <x v="1"/>
    <n v="15.4"/>
    <n v="8.5"/>
  </r>
  <r>
    <n v="415"/>
    <s v="Volvo S80 2006-2013 D5"/>
    <x v="18"/>
    <x v="2"/>
    <n v="2010"/>
    <n v="92098"/>
    <x v="1"/>
    <x v="1"/>
    <x v="1"/>
    <n v="2400"/>
    <n v="215"/>
    <x v="0"/>
    <n v="16"/>
    <n v="7.25"/>
  </r>
  <r>
    <n v="416"/>
    <s v="Hyundai Accent GLE"/>
    <x v="1"/>
    <x v="1"/>
    <n v="2005"/>
    <n v="5834"/>
    <x v="2"/>
    <x v="0"/>
    <x v="0"/>
    <n v="1495"/>
    <n v="94"/>
    <x v="0"/>
    <n v="13.2"/>
    <n v="0.8"/>
  </r>
  <r>
    <n v="417"/>
    <s v="Hyundai i20 Active SX Petrol"/>
    <x v="1"/>
    <x v="5"/>
    <n v="2017"/>
    <n v="40250"/>
    <x v="2"/>
    <x v="0"/>
    <x v="0"/>
    <n v="1197"/>
    <n v="81.86"/>
    <x v="0"/>
    <n v="17.190000000000001"/>
    <n v="6.9"/>
  </r>
  <r>
    <n v="418"/>
    <s v="Mercedes-Benz GLC 43 AMG Coupe"/>
    <x v="11"/>
    <x v="3"/>
    <n v="2018"/>
    <n v="22397"/>
    <x v="2"/>
    <x v="1"/>
    <x v="0"/>
    <n v="2996"/>
    <n v="367"/>
    <x v="0"/>
    <n v="11.5"/>
    <n v="70.989999999999995"/>
  </r>
  <r>
    <n v="419"/>
    <s v="Hyundai EON Magna Plus"/>
    <x v="1"/>
    <x v="7"/>
    <n v="2015"/>
    <n v="20800"/>
    <x v="2"/>
    <x v="0"/>
    <x v="1"/>
    <n v="814"/>
    <n v="55.2"/>
    <x v="0"/>
    <n v="21.1"/>
    <n v="2.25"/>
  </r>
  <r>
    <n v="420"/>
    <s v="Hyundai Grand i10 SportZ Edition"/>
    <x v="1"/>
    <x v="6"/>
    <n v="2018"/>
    <n v="40322"/>
    <x v="2"/>
    <x v="0"/>
    <x v="0"/>
    <n v="1197"/>
    <n v="81.86"/>
    <x v="0"/>
    <n v="18.899999999999999"/>
    <n v="5.5"/>
  </r>
  <r>
    <n v="421"/>
    <s v="Honda City 1.5 EXI S"/>
    <x v="2"/>
    <x v="0"/>
    <n v="2013"/>
    <n v="52576"/>
    <x v="2"/>
    <x v="0"/>
    <x v="0"/>
    <n v="1493"/>
    <n v="100"/>
    <x v="0"/>
    <n v="13"/>
    <n v="4.3499999999999996"/>
  </r>
  <r>
    <n v="422"/>
    <s v="Volkswagen Polo Petrol Trendline 1.2L"/>
    <x v="6"/>
    <x v="7"/>
    <n v="2010"/>
    <n v="55000"/>
    <x v="2"/>
    <x v="0"/>
    <x v="0"/>
    <n v="1198"/>
    <n v="73.900000000000006"/>
    <x v="0"/>
    <n v="16.47"/>
    <n v="2.25"/>
  </r>
  <r>
    <n v="423"/>
    <s v="Audi A6 35 TFSI Matrix"/>
    <x v="3"/>
    <x v="0"/>
    <n v="2016"/>
    <n v="47000"/>
    <x v="2"/>
    <x v="1"/>
    <x v="0"/>
    <n v="1798"/>
    <n v="187.74"/>
    <x v="0"/>
    <n v="15.26"/>
    <n v="24.5"/>
  </r>
  <r>
    <n v="424"/>
    <s v="Volkswagen Jetta 2007-2011 1.9 L TDI"/>
    <x v="6"/>
    <x v="4"/>
    <n v="2010"/>
    <n v="42021"/>
    <x v="1"/>
    <x v="0"/>
    <x v="0"/>
    <n v="1968"/>
    <n v="74"/>
    <x v="0"/>
    <n v="0"/>
    <n v="5.45"/>
  </r>
  <r>
    <n v="425"/>
    <s v="Hyundai Creta 1.6 SX Plus Dual Tone Petrol"/>
    <x v="1"/>
    <x v="3"/>
    <n v="2017"/>
    <n v="23163"/>
    <x v="2"/>
    <x v="0"/>
    <x v="0"/>
    <n v="1591"/>
    <n v="121.3"/>
    <x v="0"/>
    <n v="15.29"/>
    <n v="12.03"/>
  </r>
  <r>
    <n v="426"/>
    <s v="Mercedes-Benz New C-Class C 200 CGI Avantgarde"/>
    <x v="11"/>
    <x v="0"/>
    <n v="2011"/>
    <n v="50000"/>
    <x v="2"/>
    <x v="1"/>
    <x v="1"/>
    <n v="1796"/>
    <n v="186"/>
    <x v="0"/>
    <n v="11.74"/>
    <n v="8.5"/>
  </r>
  <r>
    <n v="427"/>
    <s v="Mini Cooper Convertible S"/>
    <x v="21"/>
    <x v="0"/>
    <n v="2014"/>
    <n v="11900"/>
    <x v="2"/>
    <x v="1"/>
    <x v="0"/>
    <n v="1998"/>
    <n v="189.08"/>
    <x v="3"/>
    <n v="16.82"/>
    <n v="28.5"/>
  </r>
  <r>
    <n v="428"/>
    <s v="Hyundai Santro Xing XO eRLX Euro II"/>
    <x v="1"/>
    <x v="1"/>
    <n v="2006"/>
    <n v="108000"/>
    <x v="2"/>
    <x v="0"/>
    <x v="1"/>
    <n v="1086"/>
    <n v="74"/>
    <x v="0"/>
    <n v="17"/>
    <n v="1.2"/>
  </r>
  <r>
    <n v="429"/>
    <s v="Toyota Etios VD"/>
    <x v="5"/>
    <x v="9"/>
    <n v="2013"/>
    <n v="37000"/>
    <x v="1"/>
    <x v="0"/>
    <x v="0"/>
    <n v="1364"/>
    <n v="67.040000000000006"/>
    <x v="0"/>
    <n v="23.59"/>
    <n v="5.75"/>
  </r>
  <r>
    <n v="430"/>
    <s v="Honda Brio S MT"/>
    <x v="2"/>
    <x v="8"/>
    <n v="2014"/>
    <n v="30000"/>
    <x v="2"/>
    <x v="0"/>
    <x v="1"/>
    <n v="1198"/>
    <n v="86.8"/>
    <x v="0"/>
    <n v="19.399999999999999"/>
    <n v="3.2"/>
  </r>
  <r>
    <n v="431"/>
    <s v="Maruti Baleno Alpha Automatic"/>
    <x v="0"/>
    <x v="3"/>
    <n v="2018"/>
    <n v="12831"/>
    <x v="2"/>
    <x v="1"/>
    <x v="0"/>
    <n v="1197"/>
    <n v="83.1"/>
    <x v="0"/>
    <n v="21.4"/>
    <n v="9.89"/>
  </r>
  <r>
    <n v="432"/>
    <s v="Skoda Laura Ambiente 2.0 TDI CR AT"/>
    <x v="20"/>
    <x v="3"/>
    <n v="2012"/>
    <n v="143017"/>
    <x v="1"/>
    <x v="1"/>
    <x v="0"/>
    <n v="1968"/>
    <n v="138.1"/>
    <x v="0"/>
    <n v="20"/>
    <n v="6.58"/>
  </r>
  <r>
    <n v="433"/>
    <s v="Hyundai EON Era Plus"/>
    <x v="1"/>
    <x v="6"/>
    <n v="2018"/>
    <n v="13102"/>
    <x v="2"/>
    <x v="0"/>
    <x v="0"/>
    <n v="814"/>
    <n v="55.2"/>
    <x v="0"/>
    <n v="21.1"/>
    <n v="4.0599999999999996"/>
  </r>
  <r>
    <n v="434"/>
    <s v="Renault Captur 1.5 Diesel RXL"/>
    <x v="10"/>
    <x v="3"/>
    <n v="2019"/>
    <n v="24950"/>
    <x v="1"/>
    <x v="0"/>
    <x v="0"/>
    <n v="1461"/>
    <n v="108.45"/>
    <x v="0"/>
    <n v="20.37"/>
    <n v="13.37"/>
  </r>
  <r>
    <n v="435"/>
    <s v="BMW 5 Series 2003-2012 GT 530d LE"/>
    <x v="12"/>
    <x v="3"/>
    <n v="2011"/>
    <n v="57832"/>
    <x v="1"/>
    <x v="1"/>
    <x v="0"/>
    <n v="2993"/>
    <n v="258"/>
    <x v="0"/>
    <n v="16.2"/>
    <n v="25.82"/>
  </r>
  <r>
    <n v="436"/>
    <s v="Maruti Alto 800 LXI"/>
    <x v="0"/>
    <x v="6"/>
    <n v="2016"/>
    <n v="34267"/>
    <x v="2"/>
    <x v="0"/>
    <x v="0"/>
    <n v="796"/>
    <n v="47.3"/>
    <x v="0"/>
    <n v="22.74"/>
    <n v="3.74"/>
  </r>
  <r>
    <n v="437"/>
    <s v="Volvo V40 D3"/>
    <x v="18"/>
    <x v="9"/>
    <n v="2015"/>
    <n v="33000"/>
    <x v="1"/>
    <x v="1"/>
    <x v="1"/>
    <n v="1984"/>
    <n v="150"/>
    <x v="0"/>
    <n v="16.8"/>
    <n v="22"/>
  </r>
  <r>
    <n v="438"/>
    <s v="Maruti Wagon R LXI BSII"/>
    <x v="0"/>
    <x v="10"/>
    <n v="2007"/>
    <n v="55100"/>
    <x v="2"/>
    <x v="0"/>
    <x v="0"/>
    <n v="998"/>
    <n v="67.099999999999994"/>
    <x v="0"/>
    <n v="18.899999999999999"/>
    <n v="1.45"/>
  </r>
  <r>
    <n v="439"/>
    <s v="Honda City ZX GXi"/>
    <x v="2"/>
    <x v="7"/>
    <n v="2008"/>
    <n v="40000"/>
    <x v="2"/>
    <x v="0"/>
    <x v="0"/>
    <n v="1497"/>
    <n v="78"/>
    <x v="0"/>
    <n v="17.7"/>
    <n v="2"/>
  </r>
  <r>
    <n v="440"/>
    <s v="Maruti Eeco 5 STR With AC Plus HTR CNG"/>
    <x v="0"/>
    <x v="6"/>
    <n v="2017"/>
    <n v="31841"/>
    <x v="0"/>
    <x v="0"/>
    <x v="0"/>
    <n v="1196"/>
    <n v="73"/>
    <x v="0"/>
    <n v="15.1"/>
    <n v="4.7"/>
  </r>
  <r>
    <n v="441"/>
    <s v="Chevrolet Enjoy 1.4 LS 8"/>
    <x v="19"/>
    <x v="7"/>
    <n v="2014"/>
    <n v="15000"/>
    <x v="2"/>
    <x v="0"/>
    <x v="0"/>
    <n v="1399"/>
    <n v="98.79"/>
    <x v="2"/>
    <n v="13.7"/>
    <n v="3.75"/>
  </r>
  <r>
    <n v="442"/>
    <s v="Mahindra Bolero ZLX"/>
    <x v="13"/>
    <x v="3"/>
    <n v="2016"/>
    <n v="82756"/>
    <x v="1"/>
    <x v="0"/>
    <x v="0"/>
    <n v="2523"/>
    <n v="62.1"/>
    <x v="1"/>
    <n v="15.96"/>
    <n v="7.7"/>
  </r>
  <r>
    <n v="443"/>
    <s v="Hyundai Santro GLS I - Euro I"/>
    <x v="1"/>
    <x v="3"/>
    <n v="2012"/>
    <n v="50243"/>
    <x v="2"/>
    <x v="0"/>
    <x v="0"/>
    <n v="1086"/>
    <n v="74"/>
    <x v="0"/>
    <n v="0"/>
    <n v="3.35"/>
  </r>
  <r>
    <n v="444"/>
    <s v="Hyundai EON D Lite"/>
    <x v="1"/>
    <x v="4"/>
    <n v="2014"/>
    <n v="20600"/>
    <x v="2"/>
    <x v="0"/>
    <x v="0"/>
    <n v="814"/>
    <n v="55.2"/>
    <x v="0"/>
    <n v="21.1"/>
    <n v="2.6"/>
  </r>
  <r>
    <n v="445"/>
    <s v="Hyundai Creta 1.6 SX Plus Petrol Automatic"/>
    <x v="1"/>
    <x v="3"/>
    <n v="2017"/>
    <n v="29952"/>
    <x v="2"/>
    <x v="1"/>
    <x v="0"/>
    <n v="1591"/>
    <n v="121.3"/>
    <x v="0"/>
    <n v="13"/>
    <n v="13.77"/>
  </r>
  <r>
    <n v="446"/>
    <s v="Volkswagen Vento 1.6 Comfortline"/>
    <x v="6"/>
    <x v="0"/>
    <n v="2017"/>
    <n v="15000"/>
    <x v="2"/>
    <x v="0"/>
    <x v="1"/>
    <n v="1598"/>
    <n v="103.5"/>
    <x v="0"/>
    <n v="16.09"/>
    <n v="7.1"/>
  </r>
  <r>
    <n v="447"/>
    <s v="Honda Civic 2006-2010 1.8 S AT"/>
    <x v="2"/>
    <x v="1"/>
    <n v="2008"/>
    <n v="61938"/>
    <x v="2"/>
    <x v="1"/>
    <x v="1"/>
    <n v="1799"/>
    <n v="130"/>
    <x v="0"/>
    <n v="12.9"/>
    <n v="2.65"/>
  </r>
  <r>
    <n v="448"/>
    <s v="Tata Indica Vista Quadrajet LS"/>
    <x v="7"/>
    <x v="4"/>
    <n v="2014"/>
    <n v="67000"/>
    <x v="1"/>
    <x v="0"/>
    <x v="0"/>
    <n v="1248"/>
    <n v="74"/>
    <x v="0"/>
    <n v="22.3"/>
    <n v="2.5"/>
  </r>
  <r>
    <n v="449"/>
    <s v="Mahindra XUV500 W8 2WD"/>
    <x v="13"/>
    <x v="6"/>
    <n v="2013"/>
    <n v="61672"/>
    <x v="1"/>
    <x v="0"/>
    <x v="0"/>
    <n v="2179"/>
    <n v="140"/>
    <x v="1"/>
    <n v="16"/>
    <n v="7.53"/>
  </r>
  <r>
    <n v="450"/>
    <s v="Hyundai i20 1.2 Asta Option"/>
    <x v="1"/>
    <x v="3"/>
    <n v="2017"/>
    <n v="26185"/>
    <x v="2"/>
    <x v="0"/>
    <x v="0"/>
    <n v="1197"/>
    <n v="81.83"/>
    <x v="0"/>
    <n v="18.600000000000001"/>
    <n v="7.98"/>
  </r>
  <r>
    <n v="451"/>
    <s v="Audi Q5 30 TDI quattro Premium Plus"/>
    <x v="3"/>
    <x v="9"/>
    <n v="2014"/>
    <n v="38000"/>
    <x v="1"/>
    <x v="1"/>
    <x v="1"/>
    <n v="1968"/>
    <n v="174.3"/>
    <x v="0"/>
    <n v="14.16"/>
    <n v="39"/>
  </r>
  <r>
    <n v="452"/>
    <s v="Maruti Ritz VXi"/>
    <x v="0"/>
    <x v="2"/>
    <n v="2011"/>
    <n v="67000"/>
    <x v="2"/>
    <x v="0"/>
    <x v="1"/>
    <n v="1197"/>
    <n v="85.8"/>
    <x v="0"/>
    <n v="18.5"/>
    <n v="2.25"/>
  </r>
  <r>
    <n v="453"/>
    <s v="Mitsubishi Cedia Sports"/>
    <x v="9"/>
    <x v="2"/>
    <n v="2010"/>
    <n v="66000"/>
    <x v="2"/>
    <x v="0"/>
    <x v="1"/>
    <n v="1999"/>
    <n v="114"/>
    <x v="0"/>
    <n v="13.17"/>
    <n v="3.85"/>
  </r>
  <r>
    <n v="454"/>
    <s v="Toyota Innova 2.5 V Diesel 7-seater"/>
    <x v="5"/>
    <x v="4"/>
    <n v="2015"/>
    <n v="80883"/>
    <x v="1"/>
    <x v="0"/>
    <x v="0"/>
    <n v="2494"/>
    <n v="102"/>
    <x v="1"/>
    <n v="12.8"/>
    <n v="13.5"/>
  </r>
  <r>
    <n v="455"/>
    <s v="Maruti Celerio LDi"/>
    <x v="0"/>
    <x v="4"/>
    <n v="2016"/>
    <n v="80219"/>
    <x v="1"/>
    <x v="0"/>
    <x v="0"/>
    <n v="793"/>
    <n v="47"/>
    <x v="0"/>
    <n v="27.62"/>
    <n v="3.5"/>
  </r>
  <r>
    <n v="456"/>
    <s v="Maruti S-Cross Delta DDiS 200 SH"/>
    <x v="0"/>
    <x v="8"/>
    <n v="2018"/>
    <n v="12923"/>
    <x v="1"/>
    <x v="0"/>
    <x v="0"/>
    <n v="1248"/>
    <n v="88.5"/>
    <x v="0"/>
    <n v="25.1"/>
    <n v="8.92"/>
  </r>
  <r>
    <n v="457"/>
    <s v="Audi Q3 35 TDI Quattro Premium Plus"/>
    <x v="3"/>
    <x v="3"/>
    <n v="2016"/>
    <n v="86642"/>
    <x v="1"/>
    <x v="1"/>
    <x v="0"/>
    <n v="1968"/>
    <n v="181"/>
    <x v="0"/>
    <n v="15.17"/>
    <n v="20.37"/>
  </r>
  <r>
    <n v="458"/>
    <s v="BMW 3 Series Luxury Line"/>
    <x v="12"/>
    <x v="9"/>
    <n v="2016"/>
    <n v="19235"/>
    <x v="1"/>
    <x v="1"/>
    <x v="0"/>
    <n v="1995"/>
    <n v="190"/>
    <x v="0"/>
    <n v="21.76"/>
    <n v="36.5"/>
  </r>
  <r>
    <n v="459"/>
    <s v="Audi Q7 4.2 TDI Quattro Technology"/>
    <x v="3"/>
    <x v="3"/>
    <n v="2016"/>
    <n v="51002"/>
    <x v="1"/>
    <x v="1"/>
    <x v="0"/>
    <n v="4134"/>
    <n v="335.2"/>
    <x v="1"/>
    <n v="11.33"/>
    <n v="48.91"/>
  </r>
  <r>
    <n v="460"/>
    <s v="Hyundai i20 2015-2017 Asta 1.2"/>
    <x v="1"/>
    <x v="1"/>
    <n v="2016"/>
    <n v="6800"/>
    <x v="2"/>
    <x v="0"/>
    <x v="0"/>
    <n v="1197"/>
    <n v="81.83"/>
    <x v="0"/>
    <n v="18.600000000000001"/>
    <n v="7.2"/>
  </r>
  <r>
    <n v="461"/>
    <s v="Renault Duster 110PS Diesel RxL"/>
    <x v="10"/>
    <x v="4"/>
    <n v="2012"/>
    <n v="82749"/>
    <x v="1"/>
    <x v="0"/>
    <x v="0"/>
    <n v="1461"/>
    <n v="108.45"/>
    <x v="0"/>
    <n v="19.010000000000002"/>
    <n v="5.99"/>
  </r>
  <r>
    <n v="462"/>
    <s v="Hyundai Xcent 1.1 CRDi S Celebration Edition"/>
    <x v="1"/>
    <x v="1"/>
    <n v="2016"/>
    <n v="51000"/>
    <x v="1"/>
    <x v="0"/>
    <x v="0"/>
    <n v="1120"/>
    <n v="71"/>
    <x v="0"/>
    <n v="24.4"/>
    <n v="5.25"/>
  </r>
  <r>
    <n v="463"/>
    <s v="Ford Ecosport 1.5 DV5 MT Titanium"/>
    <x v="14"/>
    <x v="8"/>
    <n v="2014"/>
    <n v="31465"/>
    <x v="1"/>
    <x v="0"/>
    <x v="0"/>
    <n v="1498"/>
    <n v="89.84"/>
    <x v="0"/>
    <n v="22.7"/>
    <n v="6.5"/>
  </r>
  <r>
    <n v="464"/>
    <s v="Volkswagen Polo Petrol Trendline 1.2L"/>
    <x v="6"/>
    <x v="4"/>
    <n v="2013"/>
    <n v="76476"/>
    <x v="2"/>
    <x v="0"/>
    <x v="0"/>
    <n v="1198"/>
    <n v="73.900000000000006"/>
    <x v="0"/>
    <n v="16.47"/>
    <n v="4.4000000000000004"/>
  </r>
  <r>
    <n v="465"/>
    <s v="Hyundai Grand i10 CRDi Magna"/>
    <x v="1"/>
    <x v="7"/>
    <n v="2017"/>
    <n v="14000"/>
    <x v="1"/>
    <x v="0"/>
    <x v="0"/>
    <n v="1120"/>
    <n v="70"/>
    <x v="0"/>
    <n v="24"/>
    <n v="4.5999999999999996"/>
  </r>
  <r>
    <n v="466"/>
    <s v="Tata Manza Aqua Quadrajet BS IV"/>
    <x v="7"/>
    <x v="10"/>
    <n v="2013"/>
    <n v="47000"/>
    <x v="1"/>
    <x v="0"/>
    <x v="0"/>
    <n v="1248"/>
    <n v="88.8"/>
    <x v="0"/>
    <n v="21.12"/>
    <n v="2.95"/>
  </r>
  <r>
    <n v="467"/>
    <s v="Honda City 1.5 V MT"/>
    <x v="2"/>
    <x v="7"/>
    <n v="2011"/>
    <n v="48466"/>
    <x v="2"/>
    <x v="0"/>
    <x v="0"/>
    <n v="1497"/>
    <n v="118"/>
    <x v="0"/>
    <n v="17"/>
    <n v="3.26"/>
  </r>
  <r>
    <n v="468"/>
    <s v="Hyundai Santro Xing GLS"/>
    <x v="1"/>
    <x v="9"/>
    <n v="2008"/>
    <n v="46000"/>
    <x v="2"/>
    <x v="0"/>
    <x v="1"/>
    <n v="1086"/>
    <n v="62.1"/>
    <x v="0"/>
    <n v="17.920000000000002"/>
    <n v="2.2200000000000002"/>
  </r>
  <r>
    <n v="469"/>
    <s v="Toyota Innova 2.5 VX (Diesel) 7 Seater"/>
    <x v="5"/>
    <x v="4"/>
    <n v="2012"/>
    <n v="162663"/>
    <x v="1"/>
    <x v="0"/>
    <x v="0"/>
    <n v="2494"/>
    <n v="100"/>
    <x v="1"/>
    <n v="12.99"/>
    <n v="10.5"/>
  </r>
  <r>
    <n v="470"/>
    <s v="Maruti Ciaz 1.3 S"/>
    <x v="0"/>
    <x v="3"/>
    <n v="2017"/>
    <n v="25142"/>
    <x v="1"/>
    <x v="0"/>
    <x v="0"/>
    <n v="1248"/>
    <n v="88.5"/>
    <x v="0"/>
    <n v="28.09"/>
    <n v="8.26"/>
  </r>
  <r>
    <n v="471"/>
    <s v="Toyota Fortuner 4x4 MT TRD Sportivo"/>
    <x v="5"/>
    <x v="8"/>
    <n v="2013"/>
    <n v="69000"/>
    <x v="1"/>
    <x v="0"/>
    <x v="0"/>
    <n v="2982"/>
    <n v="169"/>
    <x v="1"/>
    <n v="12.55"/>
    <n v="14.45"/>
  </r>
  <r>
    <n v="472"/>
    <s v="Ford Fiesta 1.6 SXI ABS Duratec"/>
    <x v="14"/>
    <x v="2"/>
    <n v="2009"/>
    <n v="80524"/>
    <x v="2"/>
    <x v="0"/>
    <x v="1"/>
    <n v="1596"/>
    <n v="74"/>
    <x v="0"/>
    <n v="15.3"/>
    <n v="2.5"/>
  </r>
  <r>
    <n v="473"/>
    <s v="Mercedes-Benz E-Class E 220 d"/>
    <x v="11"/>
    <x v="6"/>
    <n v="2018"/>
    <n v="26405"/>
    <x v="2"/>
    <x v="1"/>
    <x v="0"/>
    <n v="1950"/>
    <n v="191.34"/>
    <x v="0"/>
    <n v="12.6"/>
    <n v="51.43"/>
  </r>
  <r>
    <n v="474"/>
    <s v="Mercedes-Benz New C-Class 220 CDI MT"/>
    <x v="11"/>
    <x v="2"/>
    <n v="2014"/>
    <n v="45000"/>
    <x v="1"/>
    <x v="0"/>
    <x v="0"/>
    <n v="2148"/>
    <n v="170"/>
    <x v="0"/>
    <n v="15.8"/>
    <n v="23"/>
  </r>
  <r>
    <n v="475"/>
    <s v="Skoda Yeti Ambition 4X2"/>
    <x v="20"/>
    <x v="7"/>
    <n v="2012"/>
    <n v="64284"/>
    <x v="1"/>
    <x v="0"/>
    <x v="0"/>
    <n v="1968"/>
    <n v="108.49"/>
    <x v="0"/>
    <n v="17.72"/>
    <n v="5.5"/>
  </r>
  <r>
    <n v="476"/>
    <s v="Hyundai Grand i10 Sportz"/>
    <x v="1"/>
    <x v="8"/>
    <n v="2015"/>
    <n v="27000"/>
    <x v="2"/>
    <x v="0"/>
    <x v="0"/>
    <n v="1197"/>
    <n v="82"/>
    <x v="0"/>
    <n v="18.899999999999999"/>
    <n v="4.5"/>
  </r>
  <r>
    <n v="477"/>
    <s v="Ford Figo 2015-2019 1.2P Titanium MT"/>
    <x v="14"/>
    <x v="4"/>
    <n v="2018"/>
    <n v="3678"/>
    <x v="2"/>
    <x v="0"/>
    <x v="0"/>
    <n v="1196"/>
    <n v="86.8"/>
    <x v="0"/>
    <n v="18.16"/>
    <n v="6.8"/>
  </r>
  <r>
    <n v="478"/>
    <s v="Skoda Octavia Ambition 1.4 TSI MT"/>
    <x v="20"/>
    <x v="0"/>
    <n v="2013"/>
    <n v="21000"/>
    <x v="2"/>
    <x v="0"/>
    <x v="0"/>
    <n v="1395"/>
    <n v="138.02000000000001"/>
    <x v="0"/>
    <n v="16.8"/>
    <n v="8.75"/>
  </r>
  <r>
    <n v="479"/>
    <s v="Renault Duster 85PS Diesel RxL Option"/>
    <x v="10"/>
    <x v="0"/>
    <n v="2015"/>
    <n v="67000"/>
    <x v="1"/>
    <x v="0"/>
    <x v="1"/>
    <n v="1461"/>
    <n v="83.8"/>
    <x v="0"/>
    <n v="19.87"/>
    <n v="7"/>
  </r>
  <r>
    <n v="480"/>
    <s v="Land Rover Range Rover Evoque 2.0 TD4 Pure"/>
    <x v="8"/>
    <x v="8"/>
    <n v="2015"/>
    <n v="24000"/>
    <x v="1"/>
    <x v="1"/>
    <x v="1"/>
    <n v="1999"/>
    <n v="177"/>
    <x v="0"/>
    <n v="15.68"/>
    <n v="33.5"/>
  </r>
  <r>
    <n v="481"/>
    <s v="Ford Figo Diesel EXI"/>
    <x v="14"/>
    <x v="2"/>
    <n v="2011"/>
    <n v="75000"/>
    <x v="1"/>
    <x v="0"/>
    <x v="1"/>
    <n v="1399"/>
    <n v="68"/>
    <x v="0"/>
    <n v="20"/>
    <n v="2.25"/>
  </r>
  <r>
    <n v="482"/>
    <s v="Ford Endeavour Hurricane Limited Edition"/>
    <x v="14"/>
    <x v="4"/>
    <n v="2008"/>
    <n v="179000"/>
    <x v="1"/>
    <x v="1"/>
    <x v="1"/>
    <n v="2953"/>
    <n v="156"/>
    <x v="1"/>
    <n v="12.8"/>
    <n v="4.24"/>
  </r>
  <r>
    <n v="483"/>
    <s v="Toyota Fortuner 4x4 MT"/>
    <x v="5"/>
    <x v="3"/>
    <n v="2017"/>
    <n v="47198"/>
    <x v="1"/>
    <x v="0"/>
    <x v="0"/>
    <n v="2982"/>
    <n v="168.5"/>
    <x v="1"/>
    <n v="12.55"/>
    <n v="28.42"/>
  </r>
  <r>
    <n v="484"/>
    <s v="Volkswagen Polo Diesel Comfortline 1.2L"/>
    <x v="6"/>
    <x v="7"/>
    <n v="2012"/>
    <n v="52000"/>
    <x v="1"/>
    <x v="0"/>
    <x v="0"/>
    <n v="1199"/>
    <n v="73.900000000000006"/>
    <x v="0"/>
    <n v="22.07"/>
    <n v="2.75"/>
  </r>
  <r>
    <n v="485"/>
    <s v="Maruti Ritz VDi"/>
    <x v="0"/>
    <x v="5"/>
    <n v="2011"/>
    <n v="91000"/>
    <x v="1"/>
    <x v="0"/>
    <x v="0"/>
    <n v="1248"/>
    <n v="73.94"/>
    <x v="0"/>
    <n v="23.2"/>
    <n v="3"/>
  </r>
  <r>
    <n v="486"/>
    <s v="Nissan Micra Diesel XV Premium"/>
    <x v="4"/>
    <x v="1"/>
    <n v="2013"/>
    <n v="60000"/>
    <x v="1"/>
    <x v="0"/>
    <x v="0"/>
    <n v="1461"/>
    <n v="63.1"/>
    <x v="0"/>
    <n v="23.08"/>
    <n v="3.55"/>
  </r>
  <r>
    <n v="487"/>
    <s v="Hyundai Verna 1.6 SX"/>
    <x v="1"/>
    <x v="7"/>
    <n v="2013"/>
    <n v="37873"/>
    <x v="1"/>
    <x v="0"/>
    <x v="0"/>
    <n v="1582"/>
    <n v="126.32"/>
    <x v="0"/>
    <n v="22.32"/>
    <n v="4.8"/>
  </r>
  <r>
    <n v="488"/>
    <s v="BMW 5 Series 2003-2012 523i"/>
    <x v="12"/>
    <x v="7"/>
    <n v="2011"/>
    <n v="31000"/>
    <x v="2"/>
    <x v="1"/>
    <x v="0"/>
    <n v="2497"/>
    <n v="150"/>
    <x v="0"/>
    <n v="10.8"/>
    <n v="13.5"/>
  </r>
  <r>
    <n v="489"/>
    <s v="Mercedes-Benz GLS 350d 4MATIC"/>
    <x v="11"/>
    <x v="1"/>
    <n v="2017"/>
    <n v="129000"/>
    <x v="1"/>
    <x v="1"/>
    <x v="0"/>
    <n v="2987"/>
    <n v="258"/>
    <x v="1"/>
    <n v="11"/>
    <n v="56"/>
  </r>
  <r>
    <n v="490"/>
    <s v="Honda CR-V 2.4L 4WD AT"/>
    <x v="2"/>
    <x v="4"/>
    <n v="2004"/>
    <n v="78000"/>
    <x v="2"/>
    <x v="1"/>
    <x v="0"/>
    <n v="2354"/>
    <n v="187.4"/>
    <x v="0"/>
    <n v="12"/>
    <n v="3.99"/>
  </r>
  <r>
    <n v="491"/>
    <s v="Hyundai Creta 1.6 CRDi AT SX Plus"/>
    <x v="1"/>
    <x v="9"/>
    <n v="2016"/>
    <n v="32000"/>
    <x v="1"/>
    <x v="1"/>
    <x v="0"/>
    <n v="1582"/>
    <n v="126.2"/>
    <x v="0"/>
    <n v="17.010000000000002"/>
    <n v="15.5"/>
  </r>
  <r>
    <n v="492"/>
    <s v="Hyundai i10 Era"/>
    <x v="1"/>
    <x v="5"/>
    <n v="2010"/>
    <n v="59000"/>
    <x v="2"/>
    <x v="0"/>
    <x v="1"/>
    <n v="1086"/>
    <n v="68.05"/>
    <x v="0"/>
    <n v="19.809999999999999"/>
    <n v="2.3199999999999998"/>
  </r>
  <r>
    <n v="493"/>
    <s v="Mercedes-Benz A Class A200 CDI Sport"/>
    <x v="11"/>
    <x v="6"/>
    <n v="2016"/>
    <n v="35437"/>
    <x v="1"/>
    <x v="1"/>
    <x v="0"/>
    <n v="2143"/>
    <n v="136"/>
    <x v="0"/>
    <n v="20"/>
    <n v="18.579999999999998"/>
  </r>
  <r>
    <n v="494"/>
    <s v="Maruti Ertiga VXI"/>
    <x v="0"/>
    <x v="5"/>
    <n v="2014"/>
    <n v="98000"/>
    <x v="2"/>
    <x v="0"/>
    <x v="0"/>
    <n v="1373"/>
    <n v="93.7"/>
    <x v="1"/>
    <n v="16.02"/>
    <n v="5.5"/>
  </r>
  <r>
    <n v="495"/>
    <s v="Skoda Octavia Classic 1.9 TDI MT"/>
    <x v="20"/>
    <x v="2"/>
    <n v="2006"/>
    <n v="72000"/>
    <x v="1"/>
    <x v="0"/>
    <x v="1"/>
    <n v="1896"/>
    <n v="66"/>
    <x v="0"/>
    <n v="18.7"/>
    <n v="3.2"/>
  </r>
  <r>
    <n v="496"/>
    <s v="Honda Amaze VX i-Vtech"/>
    <x v="2"/>
    <x v="1"/>
    <n v="2015"/>
    <n v="79000"/>
    <x v="2"/>
    <x v="0"/>
    <x v="0"/>
    <n v="1198"/>
    <n v="86.7"/>
    <x v="0"/>
    <n v="18"/>
    <n v="4"/>
  </r>
  <r>
    <n v="497"/>
    <s v="Maruti Zen LXi BSII"/>
    <x v="0"/>
    <x v="2"/>
    <n v="2004"/>
    <n v="29000"/>
    <x v="2"/>
    <x v="0"/>
    <x v="0"/>
    <n v="993"/>
    <n v="60"/>
    <x v="0"/>
    <n v="17.3"/>
    <n v="1.6"/>
  </r>
  <r>
    <n v="498"/>
    <s v="Maruti SX4 ZXI MT BSIV"/>
    <x v="0"/>
    <x v="6"/>
    <n v="2013"/>
    <n v="66012"/>
    <x v="2"/>
    <x v="0"/>
    <x v="0"/>
    <n v="1586"/>
    <n v="103.3"/>
    <x v="0"/>
    <n v="15.5"/>
    <n v="4.1500000000000004"/>
  </r>
  <r>
    <n v="499"/>
    <s v="Honda Brio VX AT"/>
    <x v="2"/>
    <x v="0"/>
    <n v="2014"/>
    <n v="35000"/>
    <x v="2"/>
    <x v="1"/>
    <x v="0"/>
    <n v="1198"/>
    <n v="86.8"/>
    <x v="0"/>
    <n v="16.5"/>
    <n v="4.25"/>
  </r>
  <r>
    <n v="500"/>
    <s v="Maruti Wagon R VXI"/>
    <x v="0"/>
    <x v="10"/>
    <n v="2011"/>
    <n v="75000"/>
    <x v="2"/>
    <x v="0"/>
    <x v="0"/>
    <n v="998"/>
    <n v="67.099999999999994"/>
    <x v="0"/>
    <n v="18.899999999999999"/>
    <n v="2.6"/>
  </r>
  <r>
    <n v="501"/>
    <s v="Toyota Camry A/T"/>
    <x v="5"/>
    <x v="0"/>
    <n v="2008"/>
    <n v="80000"/>
    <x v="2"/>
    <x v="1"/>
    <x v="1"/>
    <n v="2362"/>
    <n v="164.7"/>
    <x v="0"/>
    <n v="12.1"/>
    <n v="3.43"/>
  </r>
  <r>
    <n v="502"/>
    <s v="Chevrolet Beat LS"/>
    <x v="19"/>
    <x v="6"/>
    <n v="2012"/>
    <n v="32717"/>
    <x v="2"/>
    <x v="0"/>
    <x v="0"/>
    <n v="1199"/>
    <n v="79.400000000000006"/>
    <x v="0"/>
    <n v="18.600000000000001"/>
    <n v="2.5499999999999998"/>
  </r>
  <r>
    <n v="503"/>
    <s v="Toyota Fortuner 4x4 AT"/>
    <x v="5"/>
    <x v="8"/>
    <n v="2017"/>
    <n v="25000"/>
    <x v="1"/>
    <x v="1"/>
    <x v="0"/>
    <n v="2982"/>
    <n v="168.5"/>
    <x v="1"/>
    <n v="12.55"/>
    <n v="32"/>
  </r>
  <r>
    <n v="504"/>
    <s v="Ford Ecosport 1.5 DV5 MT Titanium Optional"/>
    <x v="14"/>
    <x v="0"/>
    <n v="2014"/>
    <n v="79000"/>
    <x v="1"/>
    <x v="0"/>
    <x v="0"/>
    <n v="1498"/>
    <n v="89.84"/>
    <x v="0"/>
    <n v="22.7"/>
    <n v="6.25"/>
  </r>
  <r>
    <n v="505"/>
    <s v="Maruti Swift Vdi BSIII"/>
    <x v="0"/>
    <x v="4"/>
    <n v="2010"/>
    <n v="86000"/>
    <x v="1"/>
    <x v="0"/>
    <x v="1"/>
    <n v="1248"/>
    <n v="75"/>
    <x v="0"/>
    <n v="17.8"/>
    <n v="3.6"/>
  </r>
  <r>
    <n v="506"/>
    <s v="Mercedes-Benz S Class 2005 2013 S 350 CDI"/>
    <x v="11"/>
    <x v="1"/>
    <n v="2010"/>
    <n v="137000"/>
    <x v="1"/>
    <x v="1"/>
    <x v="0"/>
    <n v="2987"/>
    <n v="282"/>
    <x v="0"/>
    <n v="13.5"/>
    <n v="18.5"/>
  </r>
  <r>
    <n v="507"/>
    <s v="Honda Mobilio S i VTEC"/>
    <x v="2"/>
    <x v="0"/>
    <n v="2015"/>
    <n v="25000"/>
    <x v="2"/>
    <x v="0"/>
    <x v="1"/>
    <n v="1497"/>
    <n v="117.3"/>
    <x v="1"/>
    <n v="17.3"/>
    <n v="4.25"/>
  </r>
  <r>
    <n v="508"/>
    <s v="Hyundai Grand i10 Sportz"/>
    <x v="1"/>
    <x v="0"/>
    <n v="2017"/>
    <n v="8500"/>
    <x v="2"/>
    <x v="0"/>
    <x v="1"/>
    <n v="1197"/>
    <n v="82"/>
    <x v="0"/>
    <n v="18.899999999999999"/>
    <n v="4.8"/>
  </r>
  <r>
    <n v="509"/>
    <s v="Mahindra XUV500 AT W8 FWD"/>
    <x v="13"/>
    <x v="9"/>
    <n v="2015"/>
    <n v="34000"/>
    <x v="1"/>
    <x v="1"/>
    <x v="0"/>
    <n v="2179"/>
    <n v="140"/>
    <x v="1"/>
    <n v="16"/>
    <n v="13"/>
  </r>
  <r>
    <n v="510"/>
    <s v="Skoda Fabia 1.6 MPI Elegance"/>
    <x v="20"/>
    <x v="1"/>
    <n v="2012"/>
    <n v="41629"/>
    <x v="2"/>
    <x v="0"/>
    <x v="1"/>
    <n v="1598"/>
    <n v="105"/>
    <x v="0"/>
    <n v="14.83"/>
    <n v="2.25"/>
  </r>
  <r>
    <n v="511"/>
    <s v="Hyundai Santro Xing GLS"/>
    <x v="1"/>
    <x v="4"/>
    <n v="2009"/>
    <n v="80227"/>
    <x v="2"/>
    <x v="0"/>
    <x v="0"/>
    <n v="1086"/>
    <n v="62.1"/>
    <x v="0"/>
    <n v="17.920000000000002"/>
    <n v="2.2999999999999998"/>
  </r>
  <r>
    <n v="512"/>
    <s v="Hyundai Creta 1.6 SX Plus Dual Tone Petrol"/>
    <x v="1"/>
    <x v="6"/>
    <n v="2019"/>
    <n v="8587"/>
    <x v="2"/>
    <x v="0"/>
    <x v="0"/>
    <n v="1591"/>
    <n v="121.3"/>
    <x v="0"/>
    <n v="15.29"/>
    <n v="13.56"/>
  </r>
  <r>
    <n v="513"/>
    <s v="Mahindra Scorpio 1.99 S8"/>
    <x v="13"/>
    <x v="8"/>
    <n v="2017"/>
    <n v="30000"/>
    <x v="1"/>
    <x v="0"/>
    <x v="0"/>
    <n v="1997"/>
    <n v="120"/>
    <x v="1"/>
    <n v="15.4"/>
    <n v="12.25"/>
  </r>
  <r>
    <n v="514"/>
    <s v="Skoda Rapid 1.6 TDI Ambition"/>
    <x v="20"/>
    <x v="1"/>
    <n v="2013"/>
    <n v="64186"/>
    <x v="1"/>
    <x v="0"/>
    <x v="0"/>
    <n v="1598"/>
    <n v="103.5"/>
    <x v="0"/>
    <n v="20.5"/>
    <n v="3.76"/>
  </r>
  <r>
    <n v="515"/>
    <s v="Renault Duster 110PS Diesel RxZ"/>
    <x v="10"/>
    <x v="3"/>
    <n v="2015"/>
    <n v="76427"/>
    <x v="1"/>
    <x v="0"/>
    <x v="0"/>
    <n v="1461"/>
    <n v="108.45"/>
    <x v="0"/>
    <n v="19.010000000000002"/>
    <n v="8.58"/>
  </r>
  <r>
    <n v="516"/>
    <s v="BMW X5 xDrive 30d"/>
    <x v="12"/>
    <x v="4"/>
    <n v="2011"/>
    <n v="75000"/>
    <x v="1"/>
    <x v="1"/>
    <x v="0"/>
    <n v="2993"/>
    <n v="245"/>
    <x v="0"/>
    <n v="11.7"/>
    <n v="27.5"/>
  </r>
  <r>
    <n v="517"/>
    <s v="Toyota Etios G"/>
    <x v="5"/>
    <x v="3"/>
    <n v="2013"/>
    <n v="27075"/>
    <x v="2"/>
    <x v="0"/>
    <x v="0"/>
    <n v="1496"/>
    <n v="88.73"/>
    <x v="0"/>
    <n v="17.600000000000001"/>
    <n v="4.95"/>
  </r>
  <r>
    <n v="518"/>
    <s v="Maruti Wagon R LXI"/>
    <x v="0"/>
    <x v="10"/>
    <n v="2012"/>
    <n v="30000"/>
    <x v="2"/>
    <x v="0"/>
    <x v="0"/>
    <n v="998"/>
    <n v="67.040000000000006"/>
    <x v="0"/>
    <n v="22.5"/>
    <n v="3.3"/>
  </r>
  <r>
    <n v="519"/>
    <s v="Hyundai Creta 1.6 SX"/>
    <x v="1"/>
    <x v="2"/>
    <n v="2016"/>
    <n v="69434"/>
    <x v="2"/>
    <x v="0"/>
    <x v="0"/>
    <n v="1591"/>
    <n v="121.3"/>
    <x v="0"/>
    <n v="15.8"/>
    <n v="8"/>
  </r>
  <r>
    <n v="520"/>
    <s v="Maruti Celerio VXI"/>
    <x v="0"/>
    <x v="5"/>
    <n v="2014"/>
    <n v="56000"/>
    <x v="2"/>
    <x v="0"/>
    <x v="0"/>
    <n v="998"/>
    <n v="67.040000000000006"/>
    <x v="0"/>
    <n v="23.1"/>
    <n v="2.79"/>
  </r>
  <r>
    <n v="521"/>
    <s v="Land Rover Range Rover HSE Dynamic"/>
    <x v="8"/>
    <x v="3"/>
    <n v="2017"/>
    <n v="49275"/>
    <x v="1"/>
    <x v="1"/>
    <x v="0"/>
    <n v="2179"/>
    <n v="187.7"/>
    <x v="0"/>
    <n v="12.7"/>
    <n v="45.64"/>
  </r>
  <r>
    <n v="522"/>
    <s v="Chevrolet Beat LT"/>
    <x v="19"/>
    <x v="1"/>
    <n v="2014"/>
    <n v="8700"/>
    <x v="2"/>
    <x v="0"/>
    <x v="0"/>
    <n v="1199"/>
    <n v="76.8"/>
    <x v="0"/>
    <n v="18.600000000000001"/>
    <n v="2.5499999999999998"/>
  </r>
  <r>
    <n v="523"/>
    <s v="Tata Nano Twist XT"/>
    <x v="7"/>
    <x v="10"/>
    <n v="2014"/>
    <n v="18000"/>
    <x v="2"/>
    <x v="0"/>
    <x v="1"/>
    <n v="624"/>
    <n v="37.5"/>
    <x v="3"/>
    <n v="25.4"/>
    <n v="1"/>
  </r>
  <r>
    <n v="524"/>
    <s v="Audi A6 2011-2015 35 TDI Technology"/>
    <x v="3"/>
    <x v="3"/>
    <n v="2017"/>
    <n v="41041"/>
    <x v="1"/>
    <x v="1"/>
    <x v="0"/>
    <n v="1968"/>
    <n v="174.33"/>
    <x v="0"/>
    <n v="17.68"/>
    <n v="37.56"/>
  </r>
  <r>
    <n v="525"/>
    <s v="Mercedes-Benz E-Class 280 CDI"/>
    <x v="11"/>
    <x v="6"/>
    <n v="2009"/>
    <n v="80464"/>
    <x v="1"/>
    <x v="1"/>
    <x v="1"/>
    <n v="2987"/>
    <n v="198.5"/>
    <x v="0"/>
    <n v="11"/>
    <n v="9.2899999999999991"/>
  </r>
  <r>
    <n v="526"/>
    <s v="Maruti Swift VXI"/>
    <x v="0"/>
    <x v="6"/>
    <n v="2019"/>
    <n v="20667"/>
    <x v="2"/>
    <x v="0"/>
    <x v="0"/>
    <n v="1197"/>
    <n v="81.8"/>
    <x v="0"/>
    <n v="22"/>
    <n v="6.37"/>
  </r>
  <r>
    <n v="527"/>
    <s v="Fiat Linea T Jet"/>
    <x v="22"/>
    <x v="3"/>
    <n v="2013"/>
    <n v="60283"/>
    <x v="2"/>
    <x v="0"/>
    <x v="0"/>
    <n v="1368"/>
    <n v="112"/>
    <x v="0"/>
    <n v="14.6"/>
    <n v="2.98"/>
  </r>
  <r>
    <n v="528"/>
    <s v="Maruti Swift VXI Optional"/>
    <x v="0"/>
    <x v="6"/>
    <n v="2017"/>
    <n v="31696"/>
    <x v="2"/>
    <x v="0"/>
    <x v="0"/>
    <n v="1197"/>
    <n v="81.8"/>
    <x v="0"/>
    <n v="20.399999999999999"/>
    <n v="5.75"/>
  </r>
  <r>
    <n v="529"/>
    <s v="Toyota Fortuner 3.0 Diesel"/>
    <x v="5"/>
    <x v="4"/>
    <n v="2010"/>
    <n v="100000"/>
    <x v="1"/>
    <x v="0"/>
    <x v="0"/>
    <n v="2982"/>
    <n v="171"/>
    <x v="1"/>
    <n v="11.5"/>
    <n v="13"/>
  </r>
  <r>
    <n v="530"/>
    <s v="Maruti Ertiga ZXI"/>
    <x v="0"/>
    <x v="0"/>
    <n v="2014"/>
    <n v="13361"/>
    <x v="2"/>
    <x v="0"/>
    <x v="0"/>
    <n v="1373"/>
    <n v="93.7"/>
    <x v="1"/>
    <n v="16.02"/>
    <n v="6.8"/>
  </r>
  <r>
    <n v="531"/>
    <s v="BMW 3 Series 320i Sedan"/>
    <x v="12"/>
    <x v="3"/>
    <n v="2010"/>
    <n v="48394"/>
    <x v="2"/>
    <x v="1"/>
    <x v="0"/>
    <n v="1995"/>
    <n v="154"/>
    <x v="0"/>
    <n v="12.05"/>
    <n v="10.49"/>
  </r>
  <r>
    <n v="532"/>
    <s v="Maruti Ertiga VXI"/>
    <x v="0"/>
    <x v="5"/>
    <n v="2014"/>
    <n v="47399"/>
    <x v="2"/>
    <x v="0"/>
    <x v="0"/>
    <n v="1373"/>
    <n v="93.7"/>
    <x v="1"/>
    <n v="16.02"/>
    <n v="5.6"/>
  </r>
  <r>
    <n v="533"/>
    <s v="Honda City 1.5 V AT"/>
    <x v="2"/>
    <x v="0"/>
    <n v="2010"/>
    <n v="69000"/>
    <x v="2"/>
    <x v="1"/>
    <x v="1"/>
    <n v="1497"/>
    <n v="118"/>
    <x v="0"/>
    <n v="16.8"/>
    <n v="2.85"/>
  </r>
  <r>
    <n v="534"/>
    <s v="Hyundai Santa Fe 4X4"/>
    <x v="1"/>
    <x v="3"/>
    <n v="2013"/>
    <n v="65278"/>
    <x v="1"/>
    <x v="0"/>
    <x v="0"/>
    <n v="2199"/>
    <n v="194.3"/>
    <x v="1"/>
    <n v="14.66"/>
    <n v="8.36"/>
  </r>
  <r>
    <n v="535"/>
    <s v="Tata Indigo LS"/>
    <x v="7"/>
    <x v="5"/>
    <n v="2005"/>
    <n v="108000"/>
    <x v="1"/>
    <x v="0"/>
    <x v="0"/>
    <n v="1405"/>
    <n v="70"/>
    <x v="0"/>
    <n v="17"/>
    <n v="1"/>
  </r>
  <r>
    <n v="536"/>
    <s v="Mercedes-Benz E-Class 2009-2013 E 250 Elegance"/>
    <x v="11"/>
    <x v="7"/>
    <n v="2010"/>
    <n v="50645"/>
    <x v="2"/>
    <x v="1"/>
    <x v="1"/>
    <n v="2497"/>
    <n v="204"/>
    <x v="0"/>
    <n v="10.93"/>
    <n v="10.75"/>
  </r>
  <r>
    <n v="537"/>
    <s v="Maruti Swift Dzire LDi"/>
    <x v="0"/>
    <x v="4"/>
    <n v="2011"/>
    <n v="130002"/>
    <x v="1"/>
    <x v="0"/>
    <x v="0"/>
    <n v="1248"/>
    <n v="73.900000000000006"/>
    <x v="0"/>
    <n v="19.3"/>
    <n v="3.85"/>
  </r>
  <r>
    <n v="538"/>
    <s v="Ford Fiesta Classic 1.4 Duratorq CLXI"/>
    <x v="14"/>
    <x v="4"/>
    <n v="2012"/>
    <n v="107000"/>
    <x v="1"/>
    <x v="0"/>
    <x v="0"/>
    <n v="1399"/>
    <n v="67"/>
    <x v="0"/>
    <n v="17.8"/>
    <n v="3"/>
  </r>
  <r>
    <n v="539"/>
    <s v="Honda City i VTEC CVT VX"/>
    <x v="2"/>
    <x v="3"/>
    <n v="2015"/>
    <n v="41950"/>
    <x v="2"/>
    <x v="1"/>
    <x v="0"/>
    <n v="1497"/>
    <n v="117.3"/>
    <x v="0"/>
    <n v="18"/>
    <n v="9.6"/>
  </r>
  <r>
    <n v="540"/>
    <s v="Toyota Fortuner 4x2 Manual"/>
    <x v="5"/>
    <x v="8"/>
    <n v="2012"/>
    <n v="109000"/>
    <x v="1"/>
    <x v="0"/>
    <x v="0"/>
    <n v="2982"/>
    <n v="168.5"/>
    <x v="1"/>
    <n v="13"/>
    <n v="13.25"/>
  </r>
  <r>
    <n v="541"/>
    <s v="Honda Amaze VX O i VTEC"/>
    <x v="2"/>
    <x v="0"/>
    <n v="2016"/>
    <n v="9000"/>
    <x v="2"/>
    <x v="0"/>
    <x v="0"/>
    <n v="1198"/>
    <n v="86.7"/>
    <x v="0"/>
    <n v="18"/>
    <n v="5.75"/>
  </r>
  <r>
    <n v="542"/>
    <s v="Hyundai i20 Asta 1.4 CRDi"/>
    <x v="1"/>
    <x v="8"/>
    <n v="2014"/>
    <n v="43900"/>
    <x v="1"/>
    <x v="0"/>
    <x v="0"/>
    <n v="1396"/>
    <n v="88.73"/>
    <x v="0"/>
    <n v="22.54"/>
    <n v="6.75"/>
  </r>
  <r>
    <n v="543"/>
    <s v="Chevrolet Enjoy TCDi LTZ 7 Seater"/>
    <x v="19"/>
    <x v="9"/>
    <n v="2013"/>
    <n v="64000"/>
    <x v="1"/>
    <x v="0"/>
    <x v="1"/>
    <n v="1248"/>
    <n v="73.8"/>
    <x v="1"/>
    <n v="18.2"/>
    <n v="4.8499999999999996"/>
  </r>
  <r>
    <n v="544"/>
    <s v="Mercedes-Benz New C-Class Progressive C 200"/>
    <x v="11"/>
    <x v="6"/>
    <n v="2019"/>
    <n v="13190"/>
    <x v="2"/>
    <x v="1"/>
    <x v="0"/>
    <n v="1950"/>
    <n v="181.43"/>
    <x v="0"/>
    <n v="0"/>
    <n v="38.99"/>
  </r>
  <r>
    <n v="545"/>
    <s v="Maruti SX4 ZXI AT Leather"/>
    <x v="0"/>
    <x v="0"/>
    <n v="2009"/>
    <n v="77652"/>
    <x v="2"/>
    <x v="1"/>
    <x v="0"/>
    <n v="1586"/>
    <n v="103.2"/>
    <x v="0"/>
    <n v="12.6"/>
    <n v="2.85"/>
  </r>
  <r>
    <n v="546"/>
    <s v="Toyota Innova 2.5 VX (Diesel) 7 Seater"/>
    <x v="5"/>
    <x v="0"/>
    <n v="2012"/>
    <n v="55000"/>
    <x v="1"/>
    <x v="0"/>
    <x v="0"/>
    <n v="2494"/>
    <n v="100"/>
    <x v="1"/>
    <n v="12.99"/>
    <n v="9.51"/>
  </r>
  <r>
    <n v="547"/>
    <s v="BMW 5 Series 2003-2012 520d"/>
    <x v="12"/>
    <x v="10"/>
    <n v="2012"/>
    <n v="59900"/>
    <x v="1"/>
    <x v="1"/>
    <x v="1"/>
    <n v="1995"/>
    <n v="177"/>
    <x v="0"/>
    <n v="18.48"/>
    <n v="18.5"/>
  </r>
  <r>
    <n v="548"/>
    <s v="Renault Duster 110PS Diesel RxZ"/>
    <x v="10"/>
    <x v="8"/>
    <n v="2015"/>
    <n v="73539"/>
    <x v="1"/>
    <x v="0"/>
    <x v="0"/>
    <n v="1461"/>
    <n v="108.45"/>
    <x v="0"/>
    <n v="19.010000000000002"/>
    <n v="6.75"/>
  </r>
  <r>
    <n v="549"/>
    <s v="BMW X1 sDrive 20d xLine"/>
    <x v="12"/>
    <x v="3"/>
    <n v="2017"/>
    <n v="31645"/>
    <x v="1"/>
    <x v="1"/>
    <x v="0"/>
    <n v="1995"/>
    <n v="190"/>
    <x v="0"/>
    <n v="20.68"/>
    <n v="29.4"/>
  </r>
  <r>
    <n v="550"/>
    <s v="Honda City ZX GXi"/>
    <x v="2"/>
    <x v="6"/>
    <n v="2009"/>
    <n v="69690"/>
    <x v="2"/>
    <x v="0"/>
    <x v="0"/>
    <n v="1497"/>
    <n v="78"/>
    <x v="0"/>
    <n v="17.7"/>
    <n v="3.29"/>
  </r>
  <r>
    <n v="551"/>
    <s v="Maruti Ciaz RS ZDi Plus SHVS"/>
    <x v="0"/>
    <x v="8"/>
    <n v="2016"/>
    <n v="41000"/>
    <x v="1"/>
    <x v="0"/>
    <x v="0"/>
    <n v="1248"/>
    <n v="88.5"/>
    <x v="0"/>
    <n v="28.09"/>
    <n v="9.5"/>
  </r>
  <r>
    <n v="552"/>
    <s v="Maruti Swift Dzire VXi"/>
    <x v="0"/>
    <x v="1"/>
    <n v="2010"/>
    <n v="109200"/>
    <x v="2"/>
    <x v="0"/>
    <x v="1"/>
    <n v="1298"/>
    <n v="85.8"/>
    <x v="0"/>
    <n v="17.5"/>
    <n v="2.2000000000000002"/>
  </r>
  <r>
    <n v="553"/>
    <s v="Mahindra XUV500 W6 2WD"/>
    <x v="13"/>
    <x v="1"/>
    <n v="2012"/>
    <n v="80000"/>
    <x v="1"/>
    <x v="0"/>
    <x v="0"/>
    <n v="2179"/>
    <n v="140"/>
    <x v="1"/>
    <n v="15.1"/>
    <n v="6.5"/>
  </r>
  <r>
    <n v="554"/>
    <s v="Honda Civic 2006-2010 1.8 S MT"/>
    <x v="2"/>
    <x v="10"/>
    <n v="2007"/>
    <n v="51000"/>
    <x v="2"/>
    <x v="0"/>
    <x v="0"/>
    <n v="1799"/>
    <n v="130"/>
    <x v="0"/>
    <n v="13.5"/>
    <n v="4.9000000000000004"/>
  </r>
  <r>
    <n v="555"/>
    <s v="Maruti Ertiga ZDI"/>
    <x v="0"/>
    <x v="1"/>
    <n v="2013"/>
    <n v="105000"/>
    <x v="1"/>
    <x v="0"/>
    <x v="1"/>
    <n v="1248"/>
    <n v="88.5"/>
    <x v="1"/>
    <n v="25.47"/>
    <n v="6.75"/>
  </r>
  <r>
    <n v="556"/>
    <s v="Toyota Etios Liva GD"/>
    <x v="5"/>
    <x v="2"/>
    <n v="2013"/>
    <n v="179000"/>
    <x v="1"/>
    <x v="0"/>
    <x v="0"/>
    <n v="1364"/>
    <n v="67.040000000000006"/>
    <x v="0"/>
    <n v="23.59"/>
    <n v="3.8"/>
  </r>
  <r>
    <n v="557"/>
    <s v="Audi TT 2.0 TFSI"/>
    <x v="3"/>
    <x v="8"/>
    <n v="2013"/>
    <n v="12100"/>
    <x v="2"/>
    <x v="1"/>
    <x v="0"/>
    <n v="1984"/>
    <n v="207.8"/>
    <x v="5"/>
    <n v="9.9"/>
    <n v="29.5"/>
  </r>
  <r>
    <n v="558"/>
    <s v="Skoda Rapid 1.5 TDI Style"/>
    <x v="20"/>
    <x v="4"/>
    <n v="2017"/>
    <n v="31000"/>
    <x v="1"/>
    <x v="0"/>
    <x v="0"/>
    <n v="1498"/>
    <n v="108.4"/>
    <x v="0"/>
    <n v="21.13"/>
    <n v="10.5"/>
  </r>
  <r>
    <n v="559"/>
    <s v="Volkswagen Polo 1.5 TDI Highline"/>
    <x v="6"/>
    <x v="4"/>
    <n v="2015"/>
    <n v="50000"/>
    <x v="1"/>
    <x v="0"/>
    <x v="0"/>
    <n v="1498"/>
    <n v="88.8"/>
    <x v="0"/>
    <n v="20.14"/>
    <n v="6.2"/>
  </r>
  <r>
    <n v="560"/>
    <s v="Skoda Laura 1.9 TDI AT Elegance"/>
    <x v="20"/>
    <x v="5"/>
    <n v="2009"/>
    <n v="48000"/>
    <x v="1"/>
    <x v="1"/>
    <x v="0"/>
    <n v="1896"/>
    <n v="105"/>
    <x v="0"/>
    <n v="17"/>
    <n v="5"/>
  </r>
  <r>
    <n v="561"/>
    <s v="Mahindra Renault Logan 1.5 DLE Diesel"/>
    <x v="13"/>
    <x v="2"/>
    <n v="2007"/>
    <n v="35000"/>
    <x v="1"/>
    <x v="0"/>
    <x v="0"/>
    <n v="1461"/>
    <n v="65"/>
    <x v="0"/>
    <n v="19.2"/>
    <n v="2.2999999999999998"/>
  </r>
  <r>
    <n v="562"/>
    <s v="Toyota Innova Crysta 2.8 GX AT"/>
    <x v="5"/>
    <x v="10"/>
    <n v="2016"/>
    <n v="100200"/>
    <x v="1"/>
    <x v="1"/>
    <x v="0"/>
    <n v="2755"/>
    <n v="171.5"/>
    <x v="1"/>
    <n v="11.36"/>
    <n v="17"/>
  </r>
  <r>
    <n v="563"/>
    <s v="BMW 3 Series 320d Luxury Line"/>
    <x v="12"/>
    <x v="9"/>
    <n v="2014"/>
    <n v="47000"/>
    <x v="1"/>
    <x v="1"/>
    <x v="0"/>
    <n v="1995"/>
    <n v="184"/>
    <x v="0"/>
    <n v="18.88"/>
    <n v="25.5"/>
  </r>
  <r>
    <n v="564"/>
    <s v="Honda Jazz 1.5 S i DTEC"/>
    <x v="2"/>
    <x v="5"/>
    <n v="2015"/>
    <n v="63642"/>
    <x v="1"/>
    <x v="0"/>
    <x v="0"/>
    <n v="1498"/>
    <n v="98.6"/>
    <x v="0"/>
    <n v="27.3"/>
    <n v="5.65"/>
  </r>
  <r>
    <n v="565"/>
    <s v="Honda Amaze VX i-DTEC"/>
    <x v="2"/>
    <x v="6"/>
    <n v="2015"/>
    <n v="62550"/>
    <x v="1"/>
    <x v="0"/>
    <x v="0"/>
    <n v="1498"/>
    <n v="98.6"/>
    <x v="0"/>
    <n v="25.8"/>
    <n v="5.6"/>
  </r>
  <r>
    <n v="566"/>
    <s v="Jaguar XF 2.2 Litre Luxury"/>
    <x v="17"/>
    <x v="6"/>
    <n v="2015"/>
    <n v="37340"/>
    <x v="1"/>
    <x v="1"/>
    <x v="0"/>
    <n v="2179"/>
    <n v="187.7"/>
    <x v="0"/>
    <n v="16.36"/>
    <n v="29.98"/>
  </r>
  <r>
    <n v="567"/>
    <s v="Maruti Swift Dzire VDI"/>
    <x v="0"/>
    <x v="3"/>
    <n v="2016"/>
    <n v="38461"/>
    <x v="1"/>
    <x v="0"/>
    <x v="0"/>
    <n v="1248"/>
    <n v="74"/>
    <x v="0"/>
    <n v="26.59"/>
    <n v="7.39"/>
  </r>
  <r>
    <n v="568"/>
    <s v="Jeep Compass 2.0 Limited"/>
    <x v="23"/>
    <x v="5"/>
    <n v="2018"/>
    <n v="29000"/>
    <x v="1"/>
    <x v="0"/>
    <x v="0"/>
    <n v="1956"/>
    <n v="170"/>
    <x v="0"/>
    <n v="17.100000000000001"/>
    <n v="19"/>
  </r>
  <r>
    <n v="569"/>
    <s v="Toyota Corolla Altis 1.8 Sport"/>
    <x v="5"/>
    <x v="1"/>
    <n v="2010"/>
    <n v="31000"/>
    <x v="2"/>
    <x v="0"/>
    <x v="0"/>
    <n v="1794"/>
    <n v="132"/>
    <x v="0"/>
    <n v="12.5"/>
    <n v="5"/>
  </r>
  <r>
    <n v="570"/>
    <s v="Honda City 1.5 V MT"/>
    <x v="2"/>
    <x v="7"/>
    <n v="2011"/>
    <n v="42086"/>
    <x v="2"/>
    <x v="0"/>
    <x v="0"/>
    <n v="1497"/>
    <n v="118"/>
    <x v="0"/>
    <n v="17"/>
    <n v="3.35"/>
  </r>
  <r>
    <n v="571"/>
    <s v="Maruti Swift ZXI"/>
    <x v="0"/>
    <x v="2"/>
    <n v="2013"/>
    <n v="49000"/>
    <x v="2"/>
    <x v="0"/>
    <x v="0"/>
    <n v="1197"/>
    <n v="85.8"/>
    <x v="0"/>
    <n v="18.600000000000001"/>
    <n v="4.45"/>
  </r>
  <r>
    <n v="572"/>
    <s v="Hyundai Verna 1.6 SX CRDI (O) AT"/>
    <x v="1"/>
    <x v="3"/>
    <n v="2019"/>
    <n v="77240"/>
    <x v="1"/>
    <x v="1"/>
    <x v="0"/>
    <n v="1582"/>
    <n v="126.32"/>
    <x v="0"/>
    <n v="22.32"/>
    <n v="8.31"/>
  </r>
  <r>
    <n v="573"/>
    <s v="Mahindra Bolero ZLX"/>
    <x v="13"/>
    <x v="5"/>
    <n v="2012"/>
    <n v="105000"/>
    <x v="1"/>
    <x v="0"/>
    <x v="1"/>
    <n v="2523"/>
    <n v="62.1"/>
    <x v="1"/>
    <n v="15.96"/>
    <n v="6"/>
  </r>
  <r>
    <n v="574"/>
    <s v="Maruti Swift VDI"/>
    <x v="0"/>
    <x v="2"/>
    <n v="2014"/>
    <n v="35000"/>
    <x v="1"/>
    <x v="0"/>
    <x v="0"/>
    <n v="1248"/>
    <n v="74"/>
    <x v="0"/>
    <n v="22.9"/>
    <n v="5.25"/>
  </r>
  <r>
    <n v="575"/>
    <s v="Hyundai Santro Xing XO"/>
    <x v="1"/>
    <x v="2"/>
    <n v="2006"/>
    <n v="83072"/>
    <x v="2"/>
    <x v="0"/>
    <x v="0"/>
    <n v="1086"/>
    <n v="74"/>
    <x v="0"/>
    <n v="17"/>
    <n v="1.4"/>
  </r>
  <r>
    <n v="576"/>
    <s v="Audi A6 2011-2015 2.0 TDI Premium Plus"/>
    <x v="3"/>
    <x v="4"/>
    <n v="2012"/>
    <n v="202082"/>
    <x v="1"/>
    <x v="1"/>
    <x v="0"/>
    <n v="1968"/>
    <n v="174.33"/>
    <x v="0"/>
    <n v="17.68"/>
    <n v="12.3"/>
  </r>
  <r>
    <n v="577"/>
    <s v="Ford Ikon 1.3 LXi NXt"/>
    <x v="14"/>
    <x v="2"/>
    <n v="2004"/>
    <n v="129000"/>
    <x v="2"/>
    <x v="0"/>
    <x v="3"/>
    <n v="1299"/>
    <n v="70"/>
    <x v="0"/>
    <n v="13.8"/>
    <n v="1.5"/>
  </r>
  <r>
    <n v="578"/>
    <s v="Volkswagen Polo 1.5 TDI Highline"/>
    <x v="6"/>
    <x v="3"/>
    <n v="2018"/>
    <n v="33558"/>
    <x v="1"/>
    <x v="0"/>
    <x v="0"/>
    <n v="1498"/>
    <n v="88"/>
    <x v="0"/>
    <n v="20.14"/>
    <n v="8.1199999999999992"/>
  </r>
  <r>
    <n v="579"/>
    <s v="Mahindra Bolero VLX CRDe"/>
    <x v="13"/>
    <x v="3"/>
    <n v="2012"/>
    <n v="60271"/>
    <x v="1"/>
    <x v="0"/>
    <x v="0"/>
    <n v="2523"/>
    <n v="63"/>
    <x v="1"/>
    <n v="13.6"/>
    <n v="6.12"/>
  </r>
  <r>
    <n v="580"/>
    <s v="Honda City i DTEC VX Option"/>
    <x v="2"/>
    <x v="3"/>
    <n v="2017"/>
    <n v="45366"/>
    <x v="1"/>
    <x v="0"/>
    <x v="0"/>
    <n v="1498"/>
    <n v="98.6"/>
    <x v="0"/>
    <n v="25.1"/>
    <n v="10.88"/>
  </r>
  <r>
    <n v="581"/>
    <s v="Chevrolet Sail Hatchback 1.2 LS"/>
    <x v="19"/>
    <x v="7"/>
    <n v="2014"/>
    <n v="9500"/>
    <x v="2"/>
    <x v="0"/>
    <x v="0"/>
    <n v="1199"/>
    <n v="82.5"/>
    <x v="0"/>
    <n v="18.2"/>
    <n v="3.5"/>
  </r>
  <r>
    <n v="582"/>
    <s v="Hyundai i20 1.2 Spotz"/>
    <x v="1"/>
    <x v="6"/>
    <n v="2016"/>
    <n v="42362"/>
    <x v="2"/>
    <x v="0"/>
    <x v="0"/>
    <n v="1197"/>
    <n v="81.83"/>
    <x v="0"/>
    <n v="18.600000000000001"/>
    <n v="6.15"/>
  </r>
  <r>
    <n v="583"/>
    <s v="BMW X1 sDrive 20d Sportline"/>
    <x v="12"/>
    <x v="2"/>
    <n v="2016"/>
    <n v="21000"/>
    <x v="1"/>
    <x v="1"/>
    <x v="0"/>
    <n v="1995"/>
    <n v="184"/>
    <x v="0"/>
    <n v="17.05"/>
    <n v="33"/>
  </r>
  <r>
    <n v="584"/>
    <s v="BMW X1 sDrive 20d Exclusive"/>
    <x v="12"/>
    <x v="0"/>
    <n v="2012"/>
    <n v="15200"/>
    <x v="1"/>
    <x v="1"/>
    <x v="0"/>
    <n v="1995"/>
    <n v="177"/>
    <x v="0"/>
    <n v="15.06"/>
    <n v="13.5"/>
  </r>
  <r>
    <n v="585"/>
    <s v="Toyota Fortuner 4x2 AT"/>
    <x v="5"/>
    <x v="0"/>
    <n v="2015"/>
    <n v="43690"/>
    <x v="1"/>
    <x v="1"/>
    <x v="0"/>
    <n v="2982"/>
    <n v="168.5"/>
    <x v="1"/>
    <n v="12.55"/>
    <n v="17.11"/>
  </r>
  <r>
    <n v="586"/>
    <s v="Audi Q7 4.2 TDI Quattro Technology"/>
    <x v="3"/>
    <x v="6"/>
    <n v="2014"/>
    <n v="79926"/>
    <x v="1"/>
    <x v="1"/>
    <x v="0"/>
    <n v="4134"/>
    <n v="335.2"/>
    <x v="1"/>
    <n v="11.33"/>
    <n v="29.77"/>
  </r>
  <r>
    <n v="587"/>
    <s v="Maruti Ertiga VDI"/>
    <x v="0"/>
    <x v="7"/>
    <n v="2013"/>
    <n v="53073"/>
    <x v="1"/>
    <x v="0"/>
    <x v="0"/>
    <n v="1248"/>
    <n v="88.76"/>
    <x v="1"/>
    <n v="20.77"/>
    <n v="5.95"/>
  </r>
  <r>
    <n v="588"/>
    <s v="Hyundai i20 1.2 Magna"/>
    <x v="1"/>
    <x v="9"/>
    <n v="2015"/>
    <n v="59000"/>
    <x v="2"/>
    <x v="0"/>
    <x v="0"/>
    <n v="1197"/>
    <n v="80"/>
    <x v="0"/>
    <n v="18.5"/>
    <n v="5.75"/>
  </r>
  <r>
    <n v="589"/>
    <s v="Mercedes-Benz S Class 2005 2013 S 350 L"/>
    <x v="11"/>
    <x v="9"/>
    <n v="2006"/>
    <n v="47088"/>
    <x v="2"/>
    <x v="1"/>
    <x v="1"/>
    <n v="3498"/>
    <n v="364.9"/>
    <x v="0"/>
    <n v="10.130000000000001"/>
    <n v="19"/>
  </r>
  <r>
    <n v="590"/>
    <s v="Renault Duster 85PS Diesel RxL"/>
    <x v="10"/>
    <x v="10"/>
    <n v="2014"/>
    <n v="55000"/>
    <x v="1"/>
    <x v="0"/>
    <x v="0"/>
    <n v="1461"/>
    <n v="83.8"/>
    <x v="0"/>
    <n v="20.45"/>
    <n v="4.75"/>
  </r>
  <r>
    <n v="591"/>
    <s v="Mahindra Quanto C2"/>
    <x v="13"/>
    <x v="4"/>
    <n v="2013"/>
    <n v="80430"/>
    <x v="1"/>
    <x v="0"/>
    <x v="1"/>
    <n v="1493"/>
    <n v="100"/>
    <x v="1"/>
    <n v="17.21"/>
    <n v="3.3"/>
  </r>
  <r>
    <n v="592"/>
    <s v="Toyota Fortuner 4x2 AT"/>
    <x v="5"/>
    <x v="8"/>
    <n v="2013"/>
    <n v="71932"/>
    <x v="1"/>
    <x v="1"/>
    <x v="0"/>
    <n v="2982"/>
    <n v="168.5"/>
    <x v="1"/>
    <n v="12.55"/>
    <n v="16.5"/>
  </r>
  <r>
    <n v="593"/>
    <s v="BMW X5 2014-2019 xDrive 30d Design Pure Experience 7 Seater"/>
    <x v="12"/>
    <x v="0"/>
    <n v="2014"/>
    <n v="19000"/>
    <x v="1"/>
    <x v="1"/>
    <x v="0"/>
    <n v="2993"/>
    <n v="258"/>
    <x v="1"/>
    <n v="15.97"/>
    <n v="44"/>
  </r>
  <r>
    <n v="594"/>
    <s v="Maruti Swift Dzire VDi"/>
    <x v="0"/>
    <x v="4"/>
    <n v="2011"/>
    <n v="81759"/>
    <x v="1"/>
    <x v="0"/>
    <x v="0"/>
    <n v="1248"/>
    <n v="73.900000000000006"/>
    <x v="0"/>
    <n v="19.3"/>
    <n v="4.3899999999999997"/>
  </r>
  <r>
    <n v="595"/>
    <s v="Maruti Swift LDI Optional"/>
    <x v="0"/>
    <x v="6"/>
    <n v="2018"/>
    <n v="52010"/>
    <x v="1"/>
    <x v="0"/>
    <x v="0"/>
    <n v="1248"/>
    <n v="74"/>
    <x v="0"/>
    <n v="25.2"/>
    <n v="6.2"/>
  </r>
  <r>
    <n v="596"/>
    <s v="Audi A6 2011-2015 35 TFSI Technology"/>
    <x v="3"/>
    <x v="6"/>
    <n v="2016"/>
    <n v="58953"/>
    <x v="2"/>
    <x v="1"/>
    <x v="0"/>
    <n v="1984"/>
    <n v="177.01"/>
    <x v="0"/>
    <n v="13.53"/>
    <n v="24.22"/>
  </r>
  <r>
    <n v="597"/>
    <s v="Mitsubishi Pajero 2.8 SFX BSIV Dual Tone"/>
    <x v="9"/>
    <x v="0"/>
    <n v="2008"/>
    <n v="93000"/>
    <x v="1"/>
    <x v="0"/>
    <x v="3"/>
    <n v="2835"/>
    <n v="107.2"/>
    <x v="4"/>
    <n v="10.5"/>
    <n v="5.45"/>
  </r>
  <r>
    <n v="598"/>
    <s v="Jaguar XF 2.2 Litre Executive"/>
    <x v="17"/>
    <x v="8"/>
    <n v="2016"/>
    <n v="10000"/>
    <x v="1"/>
    <x v="1"/>
    <x v="0"/>
    <n v="2179"/>
    <n v="187.7"/>
    <x v="0"/>
    <n v="16.36"/>
    <n v="44"/>
  </r>
  <r>
    <n v="599"/>
    <s v="Toyota Innova Crysta 2.8 ZX AT"/>
    <x v="5"/>
    <x v="3"/>
    <n v="2019"/>
    <n v="40674"/>
    <x v="1"/>
    <x v="1"/>
    <x v="0"/>
    <n v="2755"/>
    <n v="171.5"/>
    <x v="1"/>
    <n v="11.36"/>
    <n v="24.82"/>
  </r>
  <r>
    <n v="600"/>
    <s v="Skoda Octavia Ambition 2.0 TDI AT"/>
    <x v="20"/>
    <x v="0"/>
    <n v="2015"/>
    <n v="50000"/>
    <x v="1"/>
    <x v="1"/>
    <x v="0"/>
    <n v="1968"/>
    <n v="141"/>
    <x v="0"/>
    <n v="19.3"/>
    <n v="11.69"/>
  </r>
  <r>
    <n v="601"/>
    <s v="Toyota Corolla Altis VL AT"/>
    <x v="5"/>
    <x v="9"/>
    <n v="2018"/>
    <n v="1331"/>
    <x v="2"/>
    <x v="1"/>
    <x v="0"/>
    <n v="1798"/>
    <n v="138.03"/>
    <x v="0"/>
    <n v="14.28"/>
    <n v="20"/>
  </r>
  <r>
    <n v="602"/>
    <s v="Maruti Omni 8 Seater BSII"/>
    <x v="0"/>
    <x v="1"/>
    <n v="2010"/>
    <n v="60000"/>
    <x v="2"/>
    <x v="0"/>
    <x v="0"/>
    <n v="796"/>
    <n v="35"/>
    <x v="2"/>
    <n v="19.7"/>
    <n v="1.45"/>
  </r>
  <r>
    <n v="603"/>
    <s v="Mercedes-Benz GLC 220d 4MATIC Style"/>
    <x v="11"/>
    <x v="0"/>
    <n v="2018"/>
    <n v="10003"/>
    <x v="1"/>
    <x v="1"/>
    <x v="0"/>
    <n v="2143"/>
    <n v="170"/>
    <x v="0"/>
    <n v="17.899999999999999"/>
    <n v="48.5"/>
  </r>
  <r>
    <n v="604"/>
    <s v="Volkswagen Vento 1.5 TDI Highline AT"/>
    <x v="6"/>
    <x v="0"/>
    <n v="2016"/>
    <n v="25000"/>
    <x v="1"/>
    <x v="1"/>
    <x v="0"/>
    <n v="1498"/>
    <n v="108.5"/>
    <x v="0"/>
    <n v="21.5"/>
    <n v="9.4499999999999993"/>
  </r>
  <r>
    <n v="605"/>
    <s v="Mahindra XUV500 W10 2WD"/>
    <x v="13"/>
    <x v="10"/>
    <n v="2015"/>
    <n v="73000"/>
    <x v="1"/>
    <x v="0"/>
    <x v="0"/>
    <n v="2179"/>
    <n v="140"/>
    <x v="1"/>
    <n v="16"/>
    <n v="12.5"/>
  </r>
  <r>
    <n v="606"/>
    <s v="Nissan Terrano XL 85 PS"/>
    <x v="4"/>
    <x v="4"/>
    <n v="2014"/>
    <n v="59962"/>
    <x v="1"/>
    <x v="0"/>
    <x v="0"/>
    <n v="1461"/>
    <n v="83.8"/>
    <x v="0"/>
    <n v="20.45"/>
    <n v="6.9"/>
  </r>
  <r>
    <n v="607"/>
    <s v="Hyundai Verna 1.6 SX CRDi (O)"/>
    <x v="1"/>
    <x v="5"/>
    <n v="2012"/>
    <n v="72000"/>
    <x v="1"/>
    <x v="0"/>
    <x v="1"/>
    <n v="1582"/>
    <n v="126.32"/>
    <x v="0"/>
    <n v="22.32"/>
    <n v="5.8"/>
  </r>
  <r>
    <n v="608"/>
    <s v="BMW 5 Series 2013-2017 530d M Sport"/>
    <x v="12"/>
    <x v="3"/>
    <n v="2016"/>
    <n v="20967"/>
    <x v="1"/>
    <x v="1"/>
    <x v="0"/>
    <n v="2993"/>
    <n v="258"/>
    <x v="0"/>
    <n v="14.69"/>
    <n v="44.56"/>
  </r>
  <r>
    <n v="609"/>
    <s v="Mahindra Scorpio S4 Plus"/>
    <x v="13"/>
    <x v="9"/>
    <n v="2015"/>
    <n v="35000"/>
    <x v="1"/>
    <x v="0"/>
    <x v="1"/>
    <n v="2179"/>
    <n v="120"/>
    <x v="1"/>
    <n v="15.4"/>
    <n v="8.5"/>
  </r>
  <r>
    <n v="610"/>
    <s v="Hyundai Verna 1.6 CRDi SX"/>
    <x v="1"/>
    <x v="3"/>
    <n v="2017"/>
    <n v="38056"/>
    <x v="1"/>
    <x v="0"/>
    <x v="0"/>
    <n v="1582"/>
    <n v="126.2"/>
    <x v="0"/>
    <n v="23.9"/>
    <n v="10.7"/>
  </r>
  <r>
    <n v="611"/>
    <s v="Audi Q7 3.0 TDI Quattro Premium Plus"/>
    <x v="3"/>
    <x v="1"/>
    <n v="2009"/>
    <n v="94000"/>
    <x v="1"/>
    <x v="1"/>
    <x v="1"/>
    <n v="2967"/>
    <n v="241.4"/>
    <x v="1"/>
    <n v="12.07"/>
    <n v="12"/>
  </r>
  <r>
    <n v="612"/>
    <s v="Chevrolet Aveo U-VA 1.2 LT"/>
    <x v="19"/>
    <x v="3"/>
    <n v="2010"/>
    <n v="64236"/>
    <x v="2"/>
    <x v="0"/>
    <x v="0"/>
    <n v="1150"/>
    <n v="76"/>
    <x v="0"/>
    <n v="14.7"/>
    <n v="2.44"/>
  </r>
  <r>
    <n v="613"/>
    <s v="Mahindra Bolero ZLX BSIII"/>
    <x v="13"/>
    <x v="7"/>
    <n v="2000"/>
    <n v="124000"/>
    <x v="1"/>
    <x v="0"/>
    <x v="0"/>
    <n v="2523"/>
    <n v="63"/>
    <x v="1"/>
    <n v="13.6"/>
    <n v="1.95"/>
  </r>
  <r>
    <n v="614"/>
    <s v="Hyundai Xcent 1.2 Kappa S"/>
    <x v="1"/>
    <x v="0"/>
    <n v="2014"/>
    <n v="7400"/>
    <x v="2"/>
    <x v="0"/>
    <x v="0"/>
    <n v="1197"/>
    <n v="82"/>
    <x v="0"/>
    <n v="19.100000000000001"/>
    <n v="4.3499999999999996"/>
  </r>
  <r>
    <n v="615"/>
    <s v="Toyota Innova Crysta 2.4 GX MT 8S"/>
    <x v="5"/>
    <x v="4"/>
    <n v="2017"/>
    <n v="52000"/>
    <x v="1"/>
    <x v="0"/>
    <x v="0"/>
    <n v="2393"/>
    <n v="147.80000000000001"/>
    <x v="2"/>
    <n v="13.68"/>
    <n v="17.5"/>
  </r>
  <r>
    <n v="616"/>
    <s v="Hyundai EON Era Plus"/>
    <x v="1"/>
    <x v="4"/>
    <n v="2015"/>
    <n v="68764"/>
    <x v="2"/>
    <x v="0"/>
    <x v="0"/>
    <n v="814"/>
    <n v="55.2"/>
    <x v="0"/>
    <n v="21.1"/>
    <n v="2.9"/>
  </r>
  <r>
    <n v="617"/>
    <s v="Volkswagen Polo Diesel Comfortline 1.2L"/>
    <x v="6"/>
    <x v="8"/>
    <n v="2013"/>
    <n v="64000"/>
    <x v="1"/>
    <x v="0"/>
    <x v="0"/>
    <n v="1199"/>
    <n v="73.900000000000006"/>
    <x v="0"/>
    <n v="22.07"/>
    <n v="2.9"/>
  </r>
  <r>
    <n v="618"/>
    <s v="Maruti Vitara Brezza ZDi"/>
    <x v="0"/>
    <x v="1"/>
    <n v="2016"/>
    <n v="21558"/>
    <x v="1"/>
    <x v="0"/>
    <x v="0"/>
    <n v="1248"/>
    <n v="88.5"/>
    <x v="0"/>
    <n v="24.3"/>
    <n v="8.9"/>
  </r>
  <r>
    <n v="619"/>
    <s v="BMW 3 Series 320d Prestige"/>
    <x v="12"/>
    <x v="0"/>
    <n v="2013"/>
    <n v="37500"/>
    <x v="1"/>
    <x v="1"/>
    <x v="0"/>
    <n v="1995"/>
    <n v="184"/>
    <x v="0"/>
    <n v="18.88"/>
    <n v="16.75"/>
  </r>
  <r>
    <n v="620"/>
    <s v="Hyundai EON Sportz"/>
    <x v="1"/>
    <x v="3"/>
    <n v="2016"/>
    <n v="14077"/>
    <x v="2"/>
    <x v="0"/>
    <x v="0"/>
    <n v="814"/>
    <n v="55.2"/>
    <x v="0"/>
    <n v="21.1"/>
    <n v="3.95"/>
  </r>
  <r>
    <n v="621"/>
    <s v="Honda City 1.5 S MT"/>
    <x v="2"/>
    <x v="0"/>
    <n v="2009"/>
    <n v="70000"/>
    <x v="2"/>
    <x v="0"/>
    <x v="0"/>
    <n v="1497"/>
    <n v="118"/>
    <x v="0"/>
    <n v="17"/>
    <n v="2.1"/>
  </r>
  <r>
    <n v="622"/>
    <s v="Honda Accord 2.4 MT"/>
    <x v="2"/>
    <x v="6"/>
    <n v="2011"/>
    <n v="54316"/>
    <x v="2"/>
    <x v="0"/>
    <x v="1"/>
    <n v="2354"/>
    <n v="177.6"/>
    <x v="0"/>
    <n v="12.8"/>
    <n v="4.29"/>
  </r>
  <r>
    <n v="623"/>
    <s v="Mahindra Xylo E8"/>
    <x v="13"/>
    <x v="4"/>
    <n v="2009"/>
    <n v="90764"/>
    <x v="1"/>
    <x v="0"/>
    <x v="0"/>
    <n v="2498"/>
    <n v="112"/>
    <x v="2"/>
    <n v="14"/>
    <n v="3.85"/>
  </r>
  <r>
    <n v="624"/>
    <s v="BMW 3 Series 320d"/>
    <x v="12"/>
    <x v="2"/>
    <n v="2009"/>
    <n v="137000"/>
    <x v="1"/>
    <x v="1"/>
    <x v="1"/>
    <n v="1995"/>
    <n v="170"/>
    <x v="0"/>
    <n v="13.2"/>
    <n v="9"/>
  </r>
  <r>
    <n v="625"/>
    <s v="Honda City V MT"/>
    <x v="2"/>
    <x v="1"/>
    <n v="2013"/>
    <n v="127000"/>
    <x v="2"/>
    <x v="0"/>
    <x v="1"/>
    <n v="1497"/>
    <n v="116.3"/>
    <x v="0"/>
    <n v="16.8"/>
    <n v="4.5"/>
  </r>
  <r>
    <n v="626"/>
    <s v="Mahindra XUV500 W10 2WD"/>
    <x v="13"/>
    <x v="6"/>
    <n v="2016"/>
    <n v="51884"/>
    <x v="1"/>
    <x v="0"/>
    <x v="0"/>
    <n v="2179"/>
    <n v="140"/>
    <x v="1"/>
    <n v="16"/>
    <n v="12.46"/>
  </r>
  <r>
    <n v="627"/>
    <s v="Hyundai i20 Asta 1.4 CRDi"/>
    <x v="1"/>
    <x v="8"/>
    <n v="2014"/>
    <n v="67407"/>
    <x v="1"/>
    <x v="0"/>
    <x v="0"/>
    <n v="1396"/>
    <n v="88.76"/>
    <x v="0"/>
    <n v="21.27"/>
    <n v="4.6500000000000004"/>
  </r>
  <r>
    <n v="628"/>
    <s v="Toyota Fortuner 4x2 Manual"/>
    <x v="5"/>
    <x v="4"/>
    <n v="2014"/>
    <n v="107825"/>
    <x v="1"/>
    <x v="0"/>
    <x v="0"/>
    <n v="2982"/>
    <n v="168.5"/>
    <x v="1"/>
    <n v="13"/>
    <n v="20.5"/>
  </r>
  <r>
    <n v="629"/>
    <s v="Mahindra Bolero DI BSII"/>
    <x v="13"/>
    <x v="2"/>
    <n v="2006"/>
    <n v="82453"/>
    <x v="1"/>
    <x v="0"/>
    <x v="0"/>
    <n v="2523"/>
    <n v="63"/>
    <x v="2"/>
    <n v="13.6"/>
    <n v="2.9"/>
  </r>
  <r>
    <n v="630"/>
    <s v="Maruti Esteem Vxi - BSIII"/>
    <x v="0"/>
    <x v="2"/>
    <n v="2007"/>
    <n v="30441"/>
    <x v="2"/>
    <x v="0"/>
    <x v="0"/>
    <n v="1298"/>
    <n v="85"/>
    <x v="0"/>
    <n v="15.9"/>
    <n v="1.45"/>
  </r>
  <r>
    <n v="631"/>
    <s v="Hyundai Santro LS zipPlus"/>
    <x v="1"/>
    <x v="2"/>
    <n v="2002"/>
    <n v="70000"/>
    <x v="2"/>
    <x v="0"/>
    <x v="3"/>
    <n v="1086"/>
    <n v="74"/>
    <x v="0"/>
    <n v="0"/>
    <n v="0.65"/>
  </r>
  <r>
    <n v="632"/>
    <s v="Mini Cooper 5 DOOR D"/>
    <x v="21"/>
    <x v="0"/>
    <n v="2016"/>
    <n v="11000"/>
    <x v="1"/>
    <x v="1"/>
    <x v="0"/>
    <n v="1496"/>
    <n v="113.98"/>
    <x v="0"/>
    <n v="20.7"/>
    <n v="29.5"/>
  </r>
  <r>
    <n v="633"/>
    <s v="Audi Q3 35 TDI Quattro Premium"/>
    <x v="3"/>
    <x v="4"/>
    <n v="2015"/>
    <n v="61000"/>
    <x v="1"/>
    <x v="1"/>
    <x v="0"/>
    <n v="1968"/>
    <n v="174.33"/>
    <x v="0"/>
    <n v="15.73"/>
    <n v="25"/>
  </r>
  <r>
    <n v="634"/>
    <s v="Hyundai i20 Sportz Option"/>
    <x v="1"/>
    <x v="8"/>
    <n v="2013"/>
    <n v="48454"/>
    <x v="2"/>
    <x v="0"/>
    <x v="1"/>
    <n v="1197"/>
    <n v="80"/>
    <x v="0"/>
    <n v="17"/>
    <n v="3.5"/>
  </r>
  <r>
    <n v="635"/>
    <s v="Tata Safari Storme VX Varicor 400"/>
    <x v="7"/>
    <x v="5"/>
    <n v="2017"/>
    <n v="37000"/>
    <x v="1"/>
    <x v="0"/>
    <x v="0"/>
    <n v="2179"/>
    <n v="154"/>
    <x v="1"/>
    <n v="14.1"/>
    <n v="11.25"/>
  </r>
  <r>
    <n v="636"/>
    <s v="Honda BR-V i-DTEC VX MT"/>
    <x v="2"/>
    <x v="6"/>
    <n v="2017"/>
    <n v="32249"/>
    <x v="1"/>
    <x v="0"/>
    <x v="0"/>
    <n v="1498"/>
    <n v="98.6"/>
    <x v="1"/>
    <n v="21.9"/>
    <n v="10.79"/>
  </r>
  <r>
    <n v="637"/>
    <s v="Volkswagen Jetta 2013-2015 2.0L TDI Highline"/>
    <x v="6"/>
    <x v="7"/>
    <n v="2013"/>
    <n v="58000"/>
    <x v="1"/>
    <x v="0"/>
    <x v="0"/>
    <n v="1968"/>
    <n v="138.03"/>
    <x v="0"/>
    <n v="19.329999999999998"/>
    <n v="5.9"/>
  </r>
  <r>
    <n v="638"/>
    <s v="Hyundai Xcent 1.2 Kappa S Option"/>
    <x v="1"/>
    <x v="5"/>
    <n v="2017"/>
    <n v="28360"/>
    <x v="2"/>
    <x v="0"/>
    <x v="0"/>
    <n v="1197"/>
    <n v="81.86"/>
    <x v="0"/>
    <n v="19.100000000000001"/>
    <n v="5.12"/>
  </r>
  <r>
    <n v="639"/>
    <s v="Maruti Ignis 1.2 Alpha"/>
    <x v="0"/>
    <x v="0"/>
    <n v="2017"/>
    <n v="7000"/>
    <x v="2"/>
    <x v="0"/>
    <x v="0"/>
    <n v="1197"/>
    <n v="81.8"/>
    <x v="0"/>
    <n v="20.89"/>
    <n v="5.7"/>
  </r>
  <r>
    <n v="640"/>
    <s v="BMW 5 Series 2013-2017 520d Luxury Line"/>
    <x v="12"/>
    <x v="3"/>
    <n v="2016"/>
    <n v="19658"/>
    <x v="1"/>
    <x v="1"/>
    <x v="0"/>
    <n v="1995"/>
    <n v="190"/>
    <x v="0"/>
    <n v="18.12"/>
    <n v="35.840000000000003"/>
  </r>
  <r>
    <n v="641"/>
    <s v="Ford Ikon 1.3 CLXi"/>
    <x v="14"/>
    <x v="4"/>
    <n v="2007"/>
    <n v="92000"/>
    <x v="2"/>
    <x v="0"/>
    <x v="0"/>
    <n v="1299"/>
    <n v="70"/>
    <x v="0"/>
    <n v="13.8"/>
    <n v="1.25"/>
  </r>
  <r>
    <n v="642"/>
    <s v="Hyundai i10 Sportz"/>
    <x v="1"/>
    <x v="7"/>
    <n v="2013"/>
    <n v="25000"/>
    <x v="2"/>
    <x v="0"/>
    <x v="0"/>
    <n v="1197"/>
    <n v="78.900000000000006"/>
    <x v="0"/>
    <n v="20.36"/>
    <n v="2.65"/>
  </r>
  <r>
    <n v="643"/>
    <s v="Hyundai Verna 1.6 CRDI"/>
    <x v="1"/>
    <x v="3"/>
    <n v="2016"/>
    <n v="37882"/>
    <x v="1"/>
    <x v="0"/>
    <x v="0"/>
    <n v="1582"/>
    <n v="126.3"/>
    <x v="0"/>
    <n v="22.32"/>
    <n v="9.19"/>
  </r>
  <r>
    <n v="644"/>
    <s v="BMW 3 Series 320d Highline"/>
    <x v="12"/>
    <x v="9"/>
    <n v="2014"/>
    <n v="69330"/>
    <x v="1"/>
    <x v="1"/>
    <x v="0"/>
    <n v="1995"/>
    <n v="181"/>
    <x v="0"/>
    <n v="16.07"/>
    <n v="23.5"/>
  </r>
  <r>
    <n v="645"/>
    <s v="Mercedes-Benz E-Class 2009-2013 E200 CGI Blue Efficiency"/>
    <x v="11"/>
    <x v="8"/>
    <n v="2011"/>
    <n v="61000"/>
    <x v="2"/>
    <x v="1"/>
    <x v="0"/>
    <n v="1796"/>
    <n v="185"/>
    <x v="0"/>
    <n v="12.3"/>
    <n v="12.5"/>
  </r>
  <r>
    <n v="646"/>
    <s v="Chevrolet Beat Option Pack"/>
    <x v="19"/>
    <x v="7"/>
    <n v="2010"/>
    <n v="35000"/>
    <x v="2"/>
    <x v="0"/>
    <x v="1"/>
    <n v="1199"/>
    <n v="79.400000000000006"/>
    <x v="0"/>
    <n v="18.600000000000001"/>
    <n v="1.5"/>
  </r>
  <r>
    <n v="647"/>
    <s v="Hyundai Santro Xing XP"/>
    <x v="1"/>
    <x v="5"/>
    <n v="2004"/>
    <n v="200000"/>
    <x v="2"/>
    <x v="0"/>
    <x v="0"/>
    <n v="1086"/>
    <n v="74"/>
    <x v="0"/>
    <n v="0"/>
    <n v="0.8"/>
  </r>
  <r>
    <n v="648"/>
    <s v="Tata Indica DLS"/>
    <x v="7"/>
    <x v="5"/>
    <n v="2009"/>
    <n v="82000"/>
    <x v="1"/>
    <x v="0"/>
    <x v="1"/>
    <n v="1405"/>
    <n v="74"/>
    <x v="0"/>
    <n v="13.5"/>
    <n v="0.75"/>
  </r>
  <r>
    <n v="649"/>
    <s v="Mahindra XUV500 W8 2WD"/>
    <x v="13"/>
    <x v="8"/>
    <n v="2012"/>
    <n v="72450"/>
    <x v="1"/>
    <x v="0"/>
    <x v="0"/>
    <n v="2179"/>
    <n v="140"/>
    <x v="1"/>
    <n v="15.1"/>
    <n v="8.1"/>
  </r>
  <r>
    <n v="650"/>
    <s v="Maruti Ciaz ZDi Plus SHVS"/>
    <x v="0"/>
    <x v="5"/>
    <n v="2017"/>
    <n v="36381"/>
    <x v="1"/>
    <x v="0"/>
    <x v="0"/>
    <n v="1248"/>
    <n v="88.5"/>
    <x v="0"/>
    <n v="28.09"/>
    <n v="9.75"/>
  </r>
  <r>
    <n v="651"/>
    <s v="Mercedes-Benz New C-Class C 250 CDI Avantgarde"/>
    <x v="11"/>
    <x v="3"/>
    <n v="2017"/>
    <n v="25559"/>
    <x v="1"/>
    <x v="1"/>
    <x v="0"/>
    <n v="2143"/>
    <n v="201.15"/>
    <x v="0"/>
    <n v="19.71"/>
    <n v="37.93"/>
  </r>
  <r>
    <n v="652"/>
    <s v="Honda City ZX CVT"/>
    <x v="2"/>
    <x v="2"/>
    <n v="2005"/>
    <n v="100000"/>
    <x v="2"/>
    <x v="1"/>
    <x v="3"/>
    <n v="1497"/>
    <n v="78"/>
    <x v="0"/>
    <n v="16.399999999999999"/>
    <n v="1.96"/>
  </r>
  <r>
    <n v="653"/>
    <s v="Toyota Fortuner 4x2 4 Speed AT"/>
    <x v="5"/>
    <x v="5"/>
    <n v="2015"/>
    <n v="94000"/>
    <x v="1"/>
    <x v="1"/>
    <x v="0"/>
    <n v="2982"/>
    <n v="169"/>
    <x v="1"/>
    <n v="11.5"/>
    <n v="20.5"/>
  </r>
  <r>
    <n v="654"/>
    <s v="Maruti Alto K10 VXI"/>
    <x v="0"/>
    <x v="9"/>
    <n v="2011"/>
    <n v="64357"/>
    <x v="2"/>
    <x v="0"/>
    <x v="0"/>
    <n v="998"/>
    <n v="67.099999999999994"/>
    <x v="0"/>
    <n v="24.07"/>
    <n v="2.75"/>
  </r>
  <r>
    <n v="655"/>
    <s v="Jaguar XJ 2.0L Portfolio"/>
    <x v="17"/>
    <x v="0"/>
    <n v="2017"/>
    <n v="10501"/>
    <x v="2"/>
    <x v="1"/>
    <x v="0"/>
    <n v="1999"/>
    <n v="237.4"/>
    <x v="0"/>
    <n v="9.43"/>
    <n v="75"/>
  </r>
  <r>
    <n v="656"/>
    <s v="Hyundai i20 1.4 Magna ABS"/>
    <x v="1"/>
    <x v="2"/>
    <n v="2009"/>
    <n v="47000"/>
    <x v="1"/>
    <x v="0"/>
    <x v="0"/>
    <n v="1396"/>
    <n v="90"/>
    <x v="0"/>
    <n v="21.9"/>
    <n v="2.8"/>
  </r>
  <r>
    <n v="657"/>
    <s v="Honda BRV i-VTEC V CVT"/>
    <x v="2"/>
    <x v="0"/>
    <n v="2017"/>
    <n v="18000"/>
    <x v="2"/>
    <x v="1"/>
    <x v="0"/>
    <n v="1497"/>
    <n v="117.3"/>
    <x v="1"/>
    <n v="16"/>
    <n v="9.25"/>
  </r>
  <r>
    <n v="658"/>
    <s v="Toyota Corolla Executive (HE)"/>
    <x v="5"/>
    <x v="2"/>
    <n v="2007"/>
    <n v="89000"/>
    <x v="2"/>
    <x v="0"/>
    <x v="0"/>
    <n v="1794"/>
    <n v="125"/>
    <x v="0"/>
    <n v="13.4"/>
    <n v="3"/>
  </r>
  <r>
    <n v="659"/>
    <s v="Audi A6 2011-2015 2.0 TDI Premium Plus"/>
    <x v="3"/>
    <x v="3"/>
    <n v="2014"/>
    <n v="49964"/>
    <x v="1"/>
    <x v="1"/>
    <x v="0"/>
    <n v="1968"/>
    <n v="174.33"/>
    <x v="0"/>
    <n v="17.68"/>
    <n v="23.89"/>
  </r>
  <r>
    <n v="660"/>
    <s v="Toyota Innova 2.5 ZX Diesel 7 Seater BSIII"/>
    <x v="5"/>
    <x v="0"/>
    <n v="2014"/>
    <n v="35000"/>
    <x v="1"/>
    <x v="0"/>
    <x v="0"/>
    <n v="2494"/>
    <n v="100.6"/>
    <x v="1"/>
    <n v="12.99"/>
    <n v="12.75"/>
  </r>
  <r>
    <n v="661"/>
    <s v="Hyundai Grand i10 CRDi Sportz"/>
    <x v="1"/>
    <x v="5"/>
    <n v="2014"/>
    <n v="64000"/>
    <x v="1"/>
    <x v="0"/>
    <x v="0"/>
    <n v="1120"/>
    <n v="70"/>
    <x v="0"/>
    <n v="24"/>
    <n v="4.1500000000000004"/>
  </r>
  <r>
    <n v="662"/>
    <s v="Volkswagen Vento IPL II Petrol Highline AT"/>
    <x v="6"/>
    <x v="0"/>
    <n v="2013"/>
    <n v="36000"/>
    <x v="2"/>
    <x v="1"/>
    <x v="0"/>
    <n v="1598"/>
    <n v="105"/>
    <x v="0"/>
    <n v="14.8"/>
    <n v="4.6500000000000004"/>
  </r>
  <r>
    <n v="663"/>
    <s v="Toyota Innova 2.5 VX (Diesel) 7 Seater BS IV"/>
    <x v="5"/>
    <x v="8"/>
    <n v="2012"/>
    <n v="78600"/>
    <x v="1"/>
    <x v="0"/>
    <x v="0"/>
    <n v="2494"/>
    <n v="102"/>
    <x v="1"/>
    <n v="12.8"/>
    <n v="8.9"/>
  </r>
  <r>
    <n v="664"/>
    <s v="Hyundai Verna CRDi SX"/>
    <x v="1"/>
    <x v="5"/>
    <n v="2008"/>
    <n v="170000"/>
    <x v="1"/>
    <x v="0"/>
    <x v="1"/>
    <n v="1493"/>
    <n v="110"/>
    <x v="0"/>
    <n v="16.8"/>
    <n v="1.5"/>
  </r>
  <r>
    <n v="665"/>
    <s v="Maruti Ritz VDi"/>
    <x v="0"/>
    <x v="1"/>
    <n v="2015"/>
    <n v="65000"/>
    <x v="1"/>
    <x v="0"/>
    <x v="1"/>
    <n v="1248"/>
    <n v="73.94"/>
    <x v="0"/>
    <n v="23.2"/>
    <n v="3.27"/>
  </r>
  <r>
    <n v="666"/>
    <s v="Audi Q7 3.0 TDI Quattro Technology"/>
    <x v="3"/>
    <x v="1"/>
    <n v="2008"/>
    <n v="120300"/>
    <x v="1"/>
    <x v="1"/>
    <x v="1"/>
    <n v="2967"/>
    <n v="241.4"/>
    <x v="1"/>
    <n v="12.07"/>
    <n v="18"/>
  </r>
  <r>
    <n v="667"/>
    <s v="Hyundai i20 Asta Option 1.2"/>
    <x v="1"/>
    <x v="1"/>
    <n v="2016"/>
    <n v="21000"/>
    <x v="2"/>
    <x v="0"/>
    <x v="0"/>
    <n v="1197"/>
    <n v="81.83"/>
    <x v="0"/>
    <n v="18.600000000000001"/>
    <n v="6.3"/>
  </r>
  <r>
    <n v="668"/>
    <s v="Maruti Vitara Brezza ZDi Plus Dual Tone"/>
    <x v="0"/>
    <x v="3"/>
    <n v="2017"/>
    <n v="18108"/>
    <x v="1"/>
    <x v="0"/>
    <x v="0"/>
    <n v="1248"/>
    <n v="88.5"/>
    <x v="0"/>
    <n v="24.3"/>
    <n v="11.31"/>
  </r>
  <r>
    <n v="669"/>
    <s v="Honda City i VTEC S"/>
    <x v="2"/>
    <x v="1"/>
    <n v="2014"/>
    <n v="58407"/>
    <x v="2"/>
    <x v="0"/>
    <x v="0"/>
    <n v="1497"/>
    <n v="117.3"/>
    <x v="0"/>
    <n v="17.399999999999999"/>
    <n v="6.16"/>
  </r>
  <r>
    <n v="670"/>
    <s v="Maruti Ciaz ZXi"/>
    <x v="0"/>
    <x v="1"/>
    <n v="2014"/>
    <n v="49500"/>
    <x v="2"/>
    <x v="0"/>
    <x v="0"/>
    <n v="1373"/>
    <n v="91.1"/>
    <x v="0"/>
    <n v="20.73"/>
    <n v="6"/>
  </r>
  <r>
    <n v="671"/>
    <s v="Nissan Sunny XV CVT"/>
    <x v="4"/>
    <x v="6"/>
    <n v="2013"/>
    <n v="37199"/>
    <x v="2"/>
    <x v="1"/>
    <x v="0"/>
    <n v="1498"/>
    <n v="99.6"/>
    <x v="0"/>
    <n v="17.5"/>
    <n v="5.43"/>
  </r>
  <r>
    <n v="672"/>
    <s v="Volkswagen Polo Diesel Highline 1.2L"/>
    <x v="6"/>
    <x v="4"/>
    <n v="2012"/>
    <n v="62000"/>
    <x v="1"/>
    <x v="0"/>
    <x v="0"/>
    <n v="1199"/>
    <n v="73.900000000000006"/>
    <x v="0"/>
    <n v="22.07"/>
    <n v="4.6500000000000004"/>
  </r>
  <r>
    <n v="673"/>
    <s v="Maruti Ertiga ZDI"/>
    <x v="0"/>
    <x v="4"/>
    <n v="2015"/>
    <n v="59000"/>
    <x v="1"/>
    <x v="0"/>
    <x v="0"/>
    <n v="1248"/>
    <n v="88.8"/>
    <x v="1"/>
    <n v="20.77"/>
    <n v="7.5"/>
  </r>
  <r>
    <n v="674"/>
    <s v="Maruti Swift Dzire VDI"/>
    <x v="0"/>
    <x v="5"/>
    <n v="2015"/>
    <n v="60000"/>
    <x v="1"/>
    <x v="0"/>
    <x v="0"/>
    <n v="1248"/>
    <n v="74"/>
    <x v="0"/>
    <n v="26.59"/>
    <n v="6.25"/>
  </r>
  <r>
    <n v="675"/>
    <s v="Mercedes-Benz New C-Class C 220 CDI Elegance AT"/>
    <x v="11"/>
    <x v="9"/>
    <n v="2007"/>
    <n v="39037"/>
    <x v="1"/>
    <x v="1"/>
    <x v="0"/>
    <n v="2143"/>
    <n v="170"/>
    <x v="0"/>
    <n v="14.84"/>
    <n v="9.25"/>
  </r>
  <r>
    <n v="676"/>
    <s v="Honda Brio S MT"/>
    <x v="2"/>
    <x v="0"/>
    <n v="2013"/>
    <n v="17003"/>
    <x v="2"/>
    <x v="0"/>
    <x v="0"/>
    <n v="1198"/>
    <n v="86.8"/>
    <x v="0"/>
    <n v="19.399999999999999"/>
    <n v="3.15"/>
  </r>
  <r>
    <n v="677"/>
    <s v="Hyundai i10 Magna Optional 1.1L"/>
    <x v="1"/>
    <x v="4"/>
    <n v="2008"/>
    <n v="80400"/>
    <x v="2"/>
    <x v="0"/>
    <x v="0"/>
    <n v="1086"/>
    <n v="66.7"/>
    <x v="0"/>
    <n v="16"/>
    <n v="2.2999999999999998"/>
  </r>
  <r>
    <n v="678"/>
    <s v="Hyundai Verna 1.6 SX CRDi (O)"/>
    <x v="1"/>
    <x v="5"/>
    <n v="2012"/>
    <n v="75200"/>
    <x v="1"/>
    <x v="0"/>
    <x v="0"/>
    <n v="1582"/>
    <n v="126.32"/>
    <x v="0"/>
    <n v="22.32"/>
    <n v="5.25"/>
  </r>
  <r>
    <n v="679"/>
    <s v="Maruti Ciaz VDI SHVS"/>
    <x v="0"/>
    <x v="6"/>
    <n v="2017"/>
    <n v="41217"/>
    <x v="1"/>
    <x v="0"/>
    <x v="0"/>
    <n v="1248"/>
    <n v="88.5"/>
    <x v="0"/>
    <n v="28.09"/>
    <n v="7.4"/>
  </r>
  <r>
    <n v="680"/>
    <s v="Ford Ikon 1.3 Flair"/>
    <x v="14"/>
    <x v="1"/>
    <n v="2006"/>
    <n v="98293"/>
    <x v="2"/>
    <x v="0"/>
    <x v="1"/>
    <n v="1299"/>
    <n v="70"/>
    <x v="0"/>
    <n v="13.8"/>
    <n v="1.55"/>
  </r>
  <r>
    <n v="681"/>
    <s v="Volkswagen Polo 1.2 MPI Highline"/>
    <x v="6"/>
    <x v="1"/>
    <n v="2017"/>
    <n v="54000"/>
    <x v="2"/>
    <x v="0"/>
    <x v="1"/>
    <n v="1199"/>
    <n v="74"/>
    <x v="0"/>
    <n v="16.2"/>
    <n v="6"/>
  </r>
  <r>
    <n v="682"/>
    <s v="Honda Jazz 1.2 V i VTEC"/>
    <x v="2"/>
    <x v="2"/>
    <n v="2016"/>
    <n v="17377"/>
    <x v="2"/>
    <x v="0"/>
    <x v="0"/>
    <n v="1199"/>
    <n v="88.7"/>
    <x v="0"/>
    <n v="18.7"/>
    <n v="5.9"/>
  </r>
  <r>
    <n v="683"/>
    <s v="Honda Amaze EX i-Dtech"/>
    <x v="2"/>
    <x v="9"/>
    <n v="2013"/>
    <n v="33800"/>
    <x v="1"/>
    <x v="0"/>
    <x v="1"/>
    <n v="1498"/>
    <n v="98.6"/>
    <x v="0"/>
    <n v="25.8"/>
    <n v="4.7"/>
  </r>
  <r>
    <n v="684"/>
    <s v="Hyundai i20 Asta 1.4 CRDi"/>
    <x v="1"/>
    <x v="4"/>
    <n v="2015"/>
    <n v="86157"/>
    <x v="1"/>
    <x v="0"/>
    <x v="0"/>
    <n v="1396"/>
    <n v="88.73"/>
    <x v="0"/>
    <n v="22.54"/>
    <n v="6.5"/>
  </r>
  <r>
    <n v="685"/>
    <s v="Maruti Ritz VDi"/>
    <x v="0"/>
    <x v="4"/>
    <n v="2012"/>
    <n v="146824"/>
    <x v="1"/>
    <x v="0"/>
    <x v="0"/>
    <n v="1248"/>
    <n v="73.900000000000006"/>
    <x v="0"/>
    <n v="21.1"/>
    <n v="3.55"/>
  </r>
  <r>
    <n v="686"/>
    <s v="Honda City V MT"/>
    <x v="2"/>
    <x v="2"/>
    <n v="2014"/>
    <n v="55000"/>
    <x v="2"/>
    <x v="0"/>
    <x v="0"/>
    <n v="1497"/>
    <n v="116.3"/>
    <x v="0"/>
    <n v="16.8"/>
    <n v="7.1"/>
  </r>
  <r>
    <n v="687"/>
    <s v="Skoda Superb 1.8 TSI MT"/>
    <x v="20"/>
    <x v="4"/>
    <n v="2010"/>
    <n v="53293"/>
    <x v="2"/>
    <x v="0"/>
    <x v="0"/>
    <n v="1798"/>
    <n v="160"/>
    <x v="0"/>
    <n v="13.14"/>
    <n v="6"/>
  </r>
  <r>
    <n v="688"/>
    <s v="Maruti Vitara Brezza LDi Option"/>
    <x v="0"/>
    <x v="1"/>
    <n v="2017"/>
    <n v="38000"/>
    <x v="1"/>
    <x v="0"/>
    <x v="0"/>
    <n v="1248"/>
    <n v="88.5"/>
    <x v="0"/>
    <n v="24.3"/>
    <n v="7.99"/>
  </r>
  <r>
    <n v="689"/>
    <s v="Hyundai i20 Asta"/>
    <x v="1"/>
    <x v="9"/>
    <n v="2009"/>
    <n v="64000"/>
    <x v="2"/>
    <x v="0"/>
    <x v="1"/>
    <n v="1197"/>
    <n v="80"/>
    <x v="0"/>
    <n v="17"/>
    <n v="4.0999999999999996"/>
  </r>
  <r>
    <n v="690"/>
    <s v="Maruti Alto K10 VXI AGS"/>
    <x v="0"/>
    <x v="4"/>
    <n v="2017"/>
    <n v="25058"/>
    <x v="2"/>
    <x v="1"/>
    <x v="0"/>
    <n v="998"/>
    <n v="67.099999999999994"/>
    <x v="0"/>
    <n v="24.07"/>
    <n v="3.95"/>
  </r>
  <r>
    <n v="691"/>
    <s v="Hyundai EON Era Plus"/>
    <x v="1"/>
    <x v="6"/>
    <n v="2016"/>
    <n v="36700"/>
    <x v="2"/>
    <x v="0"/>
    <x v="0"/>
    <n v="814"/>
    <n v="55.2"/>
    <x v="0"/>
    <n v="21.1"/>
    <n v="4.38"/>
  </r>
  <r>
    <n v="692"/>
    <s v="Hyundai i10 Sportz"/>
    <x v="1"/>
    <x v="0"/>
    <n v="2011"/>
    <n v="35000"/>
    <x v="2"/>
    <x v="0"/>
    <x v="0"/>
    <n v="1197"/>
    <n v="78.900000000000006"/>
    <x v="0"/>
    <n v="20.36"/>
    <n v="2.75"/>
  </r>
  <r>
    <n v="693"/>
    <s v="Mercedes-Benz SLK-Class SLK 350"/>
    <x v="11"/>
    <x v="3"/>
    <n v="2016"/>
    <n v="22732"/>
    <x v="2"/>
    <x v="1"/>
    <x v="0"/>
    <n v="3498"/>
    <n v="306"/>
    <x v="5"/>
    <n v="18.100000000000001"/>
    <n v="55.54"/>
  </r>
  <r>
    <n v="694"/>
    <s v="Audi A6 2.0 TDI Design Edition"/>
    <x v="3"/>
    <x v="4"/>
    <n v="2014"/>
    <n v="48000"/>
    <x v="1"/>
    <x v="1"/>
    <x v="0"/>
    <n v="1968"/>
    <n v="187.74"/>
    <x v="0"/>
    <n v="18.53"/>
    <n v="29"/>
  </r>
  <r>
    <n v="695"/>
    <s v="Ford EcoSport 1.5 TDCi Titanium"/>
    <x v="14"/>
    <x v="9"/>
    <n v="2013"/>
    <n v="62084"/>
    <x v="1"/>
    <x v="0"/>
    <x v="0"/>
    <n v="1498"/>
    <n v="98.59"/>
    <x v="0"/>
    <n v="22.77"/>
    <n v="6.6"/>
  </r>
  <r>
    <n v="696"/>
    <s v="Volkswagen Passat Highline DSG"/>
    <x v="6"/>
    <x v="7"/>
    <n v="2012"/>
    <n v="39273"/>
    <x v="1"/>
    <x v="1"/>
    <x v="0"/>
    <n v="1968"/>
    <n v="140"/>
    <x v="0"/>
    <n v="14.3"/>
    <n v="6.99"/>
  </r>
  <r>
    <n v="697"/>
    <s v="Toyota Innova Crysta 2.4 ZX MT"/>
    <x v="5"/>
    <x v="9"/>
    <n v="2017"/>
    <n v="64798"/>
    <x v="1"/>
    <x v="0"/>
    <x v="0"/>
    <n v="2393"/>
    <n v="147.80000000000001"/>
    <x v="1"/>
    <n v="13.68"/>
    <n v="18.75"/>
  </r>
  <r>
    <n v="698"/>
    <s v="Ford Figo Diesel ZXI"/>
    <x v="14"/>
    <x v="5"/>
    <n v="2010"/>
    <n v="100002"/>
    <x v="1"/>
    <x v="0"/>
    <x v="3"/>
    <n v="1399"/>
    <n v="68"/>
    <x v="0"/>
    <n v="20"/>
    <n v="1.28"/>
  </r>
  <r>
    <n v="699"/>
    <s v="Chevrolet Aveo 1.4"/>
    <x v="19"/>
    <x v="1"/>
    <n v="2006"/>
    <n v="78000"/>
    <x v="2"/>
    <x v="0"/>
    <x v="3"/>
    <n v="1399"/>
    <n v="92.7"/>
    <x v="0"/>
    <n v="14.49"/>
    <n v="1.2"/>
  </r>
  <r>
    <n v="700"/>
    <s v="Maruti Ritz LXi"/>
    <x v="0"/>
    <x v="3"/>
    <n v="2013"/>
    <n v="57717"/>
    <x v="2"/>
    <x v="0"/>
    <x v="0"/>
    <n v="1197"/>
    <n v="85.8"/>
    <x v="0"/>
    <n v="18.5"/>
    <n v="4.3099999999999996"/>
  </r>
  <r>
    <n v="701"/>
    <s v="Land Rover Freelander 2 SE"/>
    <x v="8"/>
    <x v="2"/>
    <n v="2011"/>
    <n v="109000"/>
    <x v="1"/>
    <x v="1"/>
    <x v="0"/>
    <n v="2179"/>
    <n v="147.51"/>
    <x v="0"/>
    <n v="12.39"/>
    <n v="16.5"/>
  </r>
  <r>
    <n v="702"/>
    <s v="Hyundai Grand i10 Asta"/>
    <x v="1"/>
    <x v="3"/>
    <n v="2017"/>
    <n v="74515"/>
    <x v="2"/>
    <x v="0"/>
    <x v="0"/>
    <n v="1197"/>
    <n v="82"/>
    <x v="0"/>
    <n v="18.899999999999999"/>
    <n v="5.64"/>
  </r>
  <r>
    <n v="703"/>
    <s v="Ford Endeavour 3.2 Trend AT 4X4"/>
    <x v="14"/>
    <x v="3"/>
    <n v="2017"/>
    <n v="50484"/>
    <x v="1"/>
    <x v="1"/>
    <x v="0"/>
    <n v="3198"/>
    <n v="197.2"/>
    <x v="1"/>
    <n v="10.91"/>
    <n v="31.12"/>
  </r>
  <r>
    <n v="704"/>
    <s v="Audi Q5 2008-2012 2.0 TDI"/>
    <x v="3"/>
    <x v="6"/>
    <n v="2013"/>
    <n v="13452"/>
    <x v="1"/>
    <x v="1"/>
    <x v="0"/>
    <n v="1968"/>
    <n v="167.6"/>
    <x v="0"/>
    <n v="12.8"/>
    <n v="25.46"/>
  </r>
  <r>
    <n v="705"/>
    <s v="Hyundai Verna 1.6 VTVT"/>
    <x v="1"/>
    <x v="6"/>
    <n v="2017"/>
    <n v="37688"/>
    <x v="2"/>
    <x v="0"/>
    <x v="0"/>
    <n v="1591"/>
    <n v="121.3"/>
    <x v="0"/>
    <n v="17.010000000000002"/>
    <n v="7.88"/>
  </r>
  <r>
    <n v="706"/>
    <s v="Mercedes-Benz E-Class 2015-2017 E250 CDI Avantgarde"/>
    <x v="11"/>
    <x v="2"/>
    <n v="2017"/>
    <n v="34000"/>
    <x v="1"/>
    <x v="1"/>
    <x v="0"/>
    <n v="2143"/>
    <n v="204"/>
    <x v="0"/>
    <n v="13"/>
    <n v="36"/>
  </r>
  <r>
    <n v="707"/>
    <s v="Mercedes-Benz M-Class ML 350 4Matic"/>
    <x v="11"/>
    <x v="1"/>
    <n v="2014"/>
    <n v="120000"/>
    <x v="1"/>
    <x v="1"/>
    <x v="0"/>
    <n v="2987"/>
    <n v="165"/>
    <x v="0"/>
    <n v="0"/>
    <n v="30"/>
  </r>
  <r>
    <n v="708"/>
    <s v="Maruti Swift Dzire ZXi"/>
    <x v="0"/>
    <x v="1"/>
    <n v="2008"/>
    <n v="64000"/>
    <x v="2"/>
    <x v="0"/>
    <x v="1"/>
    <n v="1298"/>
    <n v="85.8"/>
    <x v="0"/>
    <n v="17.5"/>
    <n v="2.85"/>
  </r>
  <r>
    <n v="709"/>
    <s v="Honda City 1.3 EXI S"/>
    <x v="2"/>
    <x v="8"/>
    <n v="2011"/>
    <n v="100000"/>
    <x v="2"/>
    <x v="0"/>
    <x v="0"/>
    <n v="1343"/>
    <n v="90"/>
    <x v="0"/>
    <n v="13"/>
    <n v="3.5"/>
  </r>
  <r>
    <n v="710"/>
    <s v="Renault Duster 85PS Diesel RxL Optional"/>
    <x v="10"/>
    <x v="5"/>
    <n v="2014"/>
    <n v="75000"/>
    <x v="1"/>
    <x v="0"/>
    <x v="0"/>
    <n v="1461"/>
    <n v="83.8"/>
    <x v="0"/>
    <n v="20.46"/>
    <n v="7.5"/>
  </r>
  <r>
    <n v="711"/>
    <s v="Mercedes-Benz New C-Class 220 CDI AT"/>
    <x v="11"/>
    <x v="4"/>
    <n v="2012"/>
    <n v="86000"/>
    <x v="1"/>
    <x v="1"/>
    <x v="0"/>
    <n v="2143"/>
    <n v="170"/>
    <x v="0"/>
    <n v="14.84"/>
    <n v="19"/>
  </r>
  <r>
    <n v="712"/>
    <s v="BMW X5 xDrive 30d Design Pure Experience 5 Seater"/>
    <x v="12"/>
    <x v="4"/>
    <n v="2015"/>
    <n v="69000"/>
    <x v="1"/>
    <x v="1"/>
    <x v="0"/>
    <n v="2993"/>
    <n v="258"/>
    <x v="0"/>
    <n v="15.97"/>
    <n v="54"/>
  </r>
  <r>
    <n v="713"/>
    <s v="Hyundai Xcent 1.2 Kappa SX Option"/>
    <x v="1"/>
    <x v="6"/>
    <n v="2015"/>
    <n v="41721"/>
    <x v="2"/>
    <x v="0"/>
    <x v="0"/>
    <n v="1197"/>
    <n v="82"/>
    <x v="0"/>
    <n v="19.100000000000001"/>
    <n v="4.7"/>
  </r>
  <r>
    <n v="714"/>
    <s v="Maruti Dzire AMT ZXI Plus"/>
    <x v="0"/>
    <x v="4"/>
    <n v="2017"/>
    <n v="13000"/>
    <x v="2"/>
    <x v="1"/>
    <x v="0"/>
    <n v="1197"/>
    <n v="81.8"/>
    <x v="0"/>
    <n v="22"/>
    <n v="8.5"/>
  </r>
  <r>
    <n v="715"/>
    <s v="BMW 3 Series 320d Corporate Edition"/>
    <x v="12"/>
    <x v="7"/>
    <n v="2013"/>
    <n v="38998"/>
    <x v="1"/>
    <x v="1"/>
    <x v="0"/>
    <n v="1995"/>
    <n v="181"/>
    <x v="3"/>
    <n v="16.07"/>
    <n v="17"/>
  </r>
  <r>
    <n v="716"/>
    <s v="Maruti Alto 800 LXI"/>
    <x v="0"/>
    <x v="6"/>
    <n v="2017"/>
    <n v="54250"/>
    <x v="2"/>
    <x v="0"/>
    <x v="0"/>
    <n v="796"/>
    <n v="47.3"/>
    <x v="0"/>
    <n v="22.74"/>
    <n v="3.51"/>
  </r>
  <r>
    <n v="717"/>
    <s v="Audi A4 2.0 TDI 177 Bhp Premium Plus"/>
    <x v="3"/>
    <x v="9"/>
    <n v="2013"/>
    <n v="45979"/>
    <x v="1"/>
    <x v="1"/>
    <x v="1"/>
    <n v="1968"/>
    <n v="174.33"/>
    <x v="0"/>
    <n v="17.11"/>
    <n v="19.5"/>
  </r>
  <r>
    <n v="718"/>
    <s v="Mini Cooper S"/>
    <x v="21"/>
    <x v="1"/>
    <n v="2012"/>
    <n v="37000"/>
    <x v="2"/>
    <x v="1"/>
    <x v="1"/>
    <n v="1598"/>
    <n v="181"/>
    <x v="3"/>
    <n v="13.6"/>
    <n v="17"/>
  </r>
  <r>
    <n v="719"/>
    <s v="Audi Q7 3.0 TDI Quattro Premium Plus"/>
    <x v="3"/>
    <x v="3"/>
    <n v="2015"/>
    <n v="46983"/>
    <x v="1"/>
    <x v="1"/>
    <x v="1"/>
    <n v="2967"/>
    <n v="241.4"/>
    <x v="1"/>
    <n v="12.07"/>
    <n v="43.35"/>
  </r>
  <r>
    <n v="720"/>
    <s v="Chevrolet Beat Diesel LT"/>
    <x v="19"/>
    <x v="9"/>
    <n v="2012"/>
    <n v="40700"/>
    <x v="1"/>
    <x v="0"/>
    <x v="0"/>
    <n v="936"/>
    <n v="57.6"/>
    <x v="0"/>
    <n v="25.44"/>
    <n v="2.65"/>
  </r>
  <r>
    <n v="721"/>
    <s v="Maruti Wagon R LXI BS IV"/>
    <x v="0"/>
    <x v="6"/>
    <n v="2015"/>
    <n v="43828"/>
    <x v="2"/>
    <x v="0"/>
    <x v="0"/>
    <n v="998"/>
    <n v="67.040000000000006"/>
    <x v="0"/>
    <n v="20.51"/>
    <n v="3.52"/>
  </r>
  <r>
    <n v="722"/>
    <s v="Nissan Terrano XV Premium 110 PS"/>
    <x v="4"/>
    <x v="7"/>
    <n v="2016"/>
    <n v="53000"/>
    <x v="1"/>
    <x v="0"/>
    <x v="0"/>
    <n v="1461"/>
    <n v="108.5"/>
    <x v="0"/>
    <n v="19.010000000000002"/>
    <n v="6.25"/>
  </r>
  <r>
    <n v="723"/>
    <s v="BMW 3 Series 320d Luxury Plus"/>
    <x v="12"/>
    <x v="10"/>
    <n v="2015"/>
    <n v="100000"/>
    <x v="1"/>
    <x v="1"/>
    <x v="0"/>
    <n v="1995"/>
    <n v="184"/>
    <x v="0"/>
    <n v="18.88"/>
    <n v="24.75"/>
  </r>
  <r>
    <n v="724"/>
    <s v="Maruti Swift Dzire VXI"/>
    <x v="0"/>
    <x v="0"/>
    <n v="2015"/>
    <n v="19000"/>
    <x v="2"/>
    <x v="0"/>
    <x v="0"/>
    <n v="1197"/>
    <n v="83.14"/>
    <x v="0"/>
    <n v="20.85"/>
    <n v="5.25"/>
  </r>
  <r>
    <n v="725"/>
    <s v="Skoda Yeti Elegance 4X2"/>
    <x v="20"/>
    <x v="5"/>
    <n v="2016"/>
    <n v="84000"/>
    <x v="1"/>
    <x v="0"/>
    <x v="0"/>
    <n v="1968"/>
    <n v="108.5"/>
    <x v="0"/>
    <n v="17.72"/>
    <n v="11"/>
  </r>
  <r>
    <n v="726"/>
    <s v="Ford EcoSport 1.5 Ti VCT AT Titanium"/>
    <x v="14"/>
    <x v="6"/>
    <n v="2018"/>
    <n v="37630"/>
    <x v="2"/>
    <x v="1"/>
    <x v="0"/>
    <n v="1499"/>
    <n v="110.4"/>
    <x v="0"/>
    <n v="15.63"/>
    <n v="9.1"/>
  </r>
  <r>
    <n v="727"/>
    <s v="Hyundai i20 1.2 Magna"/>
    <x v="1"/>
    <x v="2"/>
    <n v="2010"/>
    <n v="67714"/>
    <x v="2"/>
    <x v="0"/>
    <x v="0"/>
    <n v="1197"/>
    <n v="80"/>
    <x v="0"/>
    <n v="18.5"/>
    <n v="3.25"/>
  </r>
  <r>
    <n v="728"/>
    <s v="Maruti S Cross DDiS 200 Sigma Option"/>
    <x v="0"/>
    <x v="1"/>
    <n v="2017"/>
    <n v="32000"/>
    <x v="1"/>
    <x v="0"/>
    <x v="0"/>
    <n v="1248"/>
    <n v="88.5"/>
    <x v="0"/>
    <n v="15"/>
    <n v="8.5"/>
  </r>
  <r>
    <n v="729"/>
    <s v="Hyundai Verna Transform VTVT"/>
    <x v="1"/>
    <x v="1"/>
    <n v="2010"/>
    <n v="51000"/>
    <x v="2"/>
    <x v="0"/>
    <x v="0"/>
    <n v="1599"/>
    <n v="103.2"/>
    <x v="0"/>
    <n v="16.2"/>
    <n v="3.1"/>
  </r>
  <r>
    <n v="730"/>
    <s v="BMW 3 Series 320d Luxury Line"/>
    <x v="12"/>
    <x v="6"/>
    <n v="2015"/>
    <n v="58390"/>
    <x v="1"/>
    <x v="1"/>
    <x v="0"/>
    <n v="1995"/>
    <n v="184"/>
    <x v="0"/>
    <n v="18.88"/>
    <n v="19.86"/>
  </r>
  <r>
    <n v="731"/>
    <s v="Hyundai Grand i10 1.2 CRDi Magna"/>
    <x v="1"/>
    <x v="7"/>
    <n v="2017"/>
    <n v="14000"/>
    <x v="1"/>
    <x v="0"/>
    <x v="0"/>
    <n v="1186"/>
    <n v="73.97"/>
    <x v="0"/>
    <n v="24"/>
    <n v="4.9000000000000004"/>
  </r>
  <r>
    <n v="732"/>
    <s v="Honda City i-VTEC V"/>
    <x v="2"/>
    <x v="8"/>
    <n v="2014"/>
    <n v="55818"/>
    <x v="2"/>
    <x v="0"/>
    <x v="1"/>
    <n v="1497"/>
    <n v="117.3"/>
    <x v="0"/>
    <n v="17.399999999999999"/>
    <n v="5.7"/>
  </r>
  <r>
    <n v="734"/>
    <s v="Maruti Swift VDI BSIV"/>
    <x v="0"/>
    <x v="7"/>
    <n v="2012"/>
    <n v="52241"/>
    <x v="1"/>
    <x v="0"/>
    <x v="0"/>
    <n v="1248"/>
    <n v="74"/>
    <x v="0"/>
    <n v="25.2"/>
    <n v="2.9"/>
  </r>
  <r>
    <n v="735"/>
    <s v="Maruti Baleno Zeta 1.3"/>
    <x v="0"/>
    <x v="3"/>
    <n v="2018"/>
    <n v="25433"/>
    <x v="1"/>
    <x v="0"/>
    <x v="0"/>
    <n v="1248"/>
    <n v="74"/>
    <x v="0"/>
    <n v="27.39"/>
    <n v="7.83"/>
  </r>
  <r>
    <n v="736"/>
    <s v="Tata Safari Storme 2012-2015 LX"/>
    <x v="7"/>
    <x v="6"/>
    <n v="2015"/>
    <n v="40611"/>
    <x v="1"/>
    <x v="0"/>
    <x v="0"/>
    <n v="2179"/>
    <n v="138.1"/>
    <x v="1"/>
    <n v="14"/>
    <n v="8.15"/>
  </r>
  <r>
    <n v="737"/>
    <s v="Hyundai Accent GLS"/>
    <x v="1"/>
    <x v="9"/>
    <n v="2008"/>
    <n v="72000"/>
    <x v="2"/>
    <x v="0"/>
    <x v="1"/>
    <n v="1495"/>
    <n v="94"/>
    <x v="0"/>
    <n v="13.2"/>
    <n v="2"/>
  </r>
  <r>
    <n v="738"/>
    <s v="Maruti Swift LDI SP Limited Edition"/>
    <x v="0"/>
    <x v="4"/>
    <n v="2016"/>
    <n v="54631"/>
    <x v="1"/>
    <x v="0"/>
    <x v="0"/>
    <n v="1248"/>
    <n v="74"/>
    <x v="0"/>
    <n v="25.2"/>
    <n v="6.25"/>
  </r>
  <r>
    <n v="739"/>
    <s v="Maruti Swift VDI BSIV"/>
    <x v="0"/>
    <x v="9"/>
    <n v="2007"/>
    <n v="60000"/>
    <x v="1"/>
    <x v="0"/>
    <x v="1"/>
    <n v="1248"/>
    <n v="74"/>
    <x v="0"/>
    <n v="17.8"/>
    <n v="3.4"/>
  </r>
  <r>
    <n v="740"/>
    <s v="Tata Nano XTA"/>
    <x v="7"/>
    <x v="3"/>
    <n v="2016"/>
    <n v="24941"/>
    <x v="2"/>
    <x v="1"/>
    <x v="0"/>
    <n v="624"/>
    <n v="37.479999999999997"/>
    <x v="3"/>
    <n v="21.9"/>
    <n v="3.19"/>
  </r>
  <r>
    <n v="741"/>
    <s v="Maruti Ertiga VDI"/>
    <x v="0"/>
    <x v="10"/>
    <n v="2017"/>
    <n v="63939"/>
    <x v="1"/>
    <x v="0"/>
    <x v="0"/>
    <n v="1248"/>
    <n v="88.5"/>
    <x v="1"/>
    <n v="25.47"/>
    <n v="7.75"/>
  </r>
  <r>
    <n v="742"/>
    <s v="Maruti Celerio VXI AMT"/>
    <x v="0"/>
    <x v="8"/>
    <n v="2014"/>
    <n v="35214"/>
    <x v="2"/>
    <x v="1"/>
    <x v="1"/>
    <n v="998"/>
    <n v="67.040000000000006"/>
    <x v="0"/>
    <n v="23.1"/>
    <n v="3.2"/>
  </r>
  <r>
    <n v="743"/>
    <s v="Maruti Swift VDI BSIV"/>
    <x v="0"/>
    <x v="8"/>
    <n v="2015"/>
    <n v="63000"/>
    <x v="1"/>
    <x v="0"/>
    <x v="0"/>
    <n v="1248"/>
    <n v="74"/>
    <x v="0"/>
    <n v="25.2"/>
    <n v="4.9000000000000004"/>
  </r>
  <r>
    <n v="744"/>
    <s v="Volkswagen Vento Petrol Highline"/>
    <x v="6"/>
    <x v="6"/>
    <n v="2012"/>
    <n v="121377"/>
    <x v="2"/>
    <x v="0"/>
    <x v="0"/>
    <n v="1598"/>
    <n v="103.6"/>
    <x v="0"/>
    <n v="15.04"/>
    <n v="3.8"/>
  </r>
  <r>
    <n v="745"/>
    <s v="Volkswagen Jetta 2007-2011 1.9 Highline TDI"/>
    <x v="6"/>
    <x v="2"/>
    <n v="2009"/>
    <n v="100970"/>
    <x v="1"/>
    <x v="1"/>
    <x v="0"/>
    <n v="1896"/>
    <n v="105"/>
    <x v="0"/>
    <n v="15.5"/>
    <n v="4"/>
  </r>
  <r>
    <n v="746"/>
    <s v="Mini Cooper 5 DOOR D"/>
    <x v="21"/>
    <x v="4"/>
    <n v="2014"/>
    <n v="60000"/>
    <x v="1"/>
    <x v="1"/>
    <x v="1"/>
    <n v="1496"/>
    <n v="113.98"/>
    <x v="0"/>
    <n v="20.7"/>
    <n v="23.5"/>
  </r>
  <r>
    <n v="747"/>
    <s v="Tata Indica V2 DLS"/>
    <x v="7"/>
    <x v="2"/>
    <n v="2008"/>
    <n v="77650"/>
    <x v="1"/>
    <x v="0"/>
    <x v="0"/>
    <n v="1396"/>
    <n v="53.5"/>
    <x v="0"/>
    <n v="17.2"/>
    <n v="1.1499999999999999"/>
  </r>
  <r>
    <n v="748"/>
    <s v="Hyundai Santro Xing XO"/>
    <x v="1"/>
    <x v="4"/>
    <n v="2007"/>
    <n v="71297"/>
    <x v="2"/>
    <x v="0"/>
    <x v="0"/>
    <n v="1086"/>
    <n v="74"/>
    <x v="0"/>
    <n v="17"/>
    <n v="2.2000000000000002"/>
  </r>
  <r>
    <n v="750"/>
    <s v="Honda City i-VTEC CVT VX"/>
    <x v="2"/>
    <x v="9"/>
    <n v="2015"/>
    <n v="18955"/>
    <x v="2"/>
    <x v="1"/>
    <x v="0"/>
    <n v="1497"/>
    <n v="117.3"/>
    <x v="0"/>
    <n v="18"/>
    <n v="10.65"/>
  </r>
  <r>
    <n v="751"/>
    <s v="Jaguar XF 2.2 Litre Luxury"/>
    <x v="17"/>
    <x v="3"/>
    <n v="2016"/>
    <n v="47877"/>
    <x v="1"/>
    <x v="1"/>
    <x v="0"/>
    <n v="2179"/>
    <n v="187.7"/>
    <x v="0"/>
    <n v="16.36"/>
    <n v="35.68"/>
  </r>
  <r>
    <n v="752"/>
    <s v="Mercedes-Benz E-Class 2015-2017 E250 Edition E"/>
    <x v="11"/>
    <x v="6"/>
    <n v="2017"/>
    <n v="43368"/>
    <x v="1"/>
    <x v="1"/>
    <x v="0"/>
    <n v="2143"/>
    <n v="204"/>
    <x v="0"/>
    <n v="15"/>
    <n v="31.94"/>
  </r>
  <r>
    <n v="753"/>
    <s v="Chevrolet Cruze LTZ"/>
    <x v="19"/>
    <x v="2"/>
    <n v="2011"/>
    <n v="73000"/>
    <x v="1"/>
    <x v="0"/>
    <x v="3"/>
    <n v="1991"/>
    <n v="147.9"/>
    <x v="0"/>
    <n v="18.3"/>
    <n v="4.2"/>
  </r>
  <r>
    <n v="754"/>
    <s v="Mahindra XUV500 W8 2WD"/>
    <x v="13"/>
    <x v="10"/>
    <n v="2015"/>
    <n v="72007"/>
    <x v="1"/>
    <x v="0"/>
    <x v="0"/>
    <n v="2179"/>
    <n v="140"/>
    <x v="1"/>
    <n v="15.1"/>
    <n v="9.9"/>
  </r>
  <r>
    <n v="755"/>
    <s v="Mercedes-Benz New C-Class C 200 CGI Avantgarde"/>
    <x v="11"/>
    <x v="6"/>
    <n v="2014"/>
    <n v="56778"/>
    <x v="2"/>
    <x v="1"/>
    <x v="0"/>
    <n v="1796"/>
    <n v="186"/>
    <x v="0"/>
    <n v="11.74"/>
    <n v="15.46"/>
  </r>
  <r>
    <n v="756"/>
    <s v="Honda Jazz VX"/>
    <x v="2"/>
    <x v="6"/>
    <n v="2018"/>
    <n v="20024"/>
    <x v="2"/>
    <x v="0"/>
    <x v="0"/>
    <n v="1199"/>
    <n v="88.7"/>
    <x v="0"/>
    <n v="18.2"/>
    <n v="8.4600000000000009"/>
  </r>
  <r>
    <n v="757"/>
    <s v="Toyota Etios G"/>
    <x v="5"/>
    <x v="7"/>
    <n v="2013"/>
    <n v="42103"/>
    <x v="2"/>
    <x v="0"/>
    <x v="0"/>
    <n v="1496"/>
    <n v="88.73"/>
    <x v="0"/>
    <n v="16.78"/>
    <n v="3.25"/>
  </r>
  <r>
    <n v="758"/>
    <s v="Maruti Alto LXi BSIII"/>
    <x v="0"/>
    <x v="4"/>
    <n v="2012"/>
    <n v="67147"/>
    <x v="2"/>
    <x v="0"/>
    <x v="0"/>
    <n v="796"/>
    <n v="46.3"/>
    <x v="0"/>
    <n v="19.7"/>
    <n v="2.6"/>
  </r>
  <r>
    <n v="759"/>
    <s v="Maruti Swift VXI BSIV"/>
    <x v="0"/>
    <x v="3"/>
    <n v="2016"/>
    <n v="37806"/>
    <x v="2"/>
    <x v="0"/>
    <x v="0"/>
    <n v="1197"/>
    <n v="81.8"/>
    <x v="0"/>
    <n v="20.399999999999999"/>
    <n v="5.2"/>
  </r>
  <r>
    <n v="760"/>
    <s v="Maruti A-Star Vxi"/>
    <x v="0"/>
    <x v="1"/>
    <n v="2009"/>
    <n v="85000"/>
    <x v="2"/>
    <x v="0"/>
    <x v="3"/>
    <n v="998"/>
    <n v="66.099999999999994"/>
    <x v="0"/>
    <n v="19"/>
    <n v="1.8"/>
  </r>
  <r>
    <n v="761"/>
    <s v="Tata Nano Lx BSIV"/>
    <x v="7"/>
    <x v="2"/>
    <n v="2011"/>
    <n v="35000"/>
    <x v="2"/>
    <x v="0"/>
    <x v="0"/>
    <n v="624"/>
    <n v="37.479999999999997"/>
    <x v="3"/>
    <n v="25.4"/>
    <n v="1.6"/>
  </r>
  <r>
    <n v="762"/>
    <s v="Ford Figo Titanium Diesel"/>
    <x v="14"/>
    <x v="7"/>
    <n v="2015"/>
    <n v="72035"/>
    <x v="1"/>
    <x v="0"/>
    <x v="0"/>
    <n v="1498"/>
    <n v="99"/>
    <x v="0"/>
    <n v="25.5"/>
    <n v="2.5"/>
  </r>
  <r>
    <n v="763"/>
    <s v="Fiat Linea Emotion"/>
    <x v="22"/>
    <x v="5"/>
    <n v="2011"/>
    <n v="48500"/>
    <x v="2"/>
    <x v="0"/>
    <x v="0"/>
    <n v="1368"/>
    <n v="90"/>
    <x v="0"/>
    <n v="16"/>
    <n v="2.5"/>
  </r>
  <r>
    <n v="764"/>
    <s v="Ford Figo Aspire 1.2 Ti-VCT Trend"/>
    <x v="14"/>
    <x v="3"/>
    <n v="2017"/>
    <n v="28854"/>
    <x v="2"/>
    <x v="0"/>
    <x v="0"/>
    <n v="1196"/>
    <n v="86.8"/>
    <x v="0"/>
    <n v="18.16"/>
    <n v="6.7"/>
  </r>
  <r>
    <n v="765"/>
    <s v="Maruti Baleno LXI"/>
    <x v="0"/>
    <x v="4"/>
    <n v="2005"/>
    <n v="92450"/>
    <x v="2"/>
    <x v="0"/>
    <x v="0"/>
    <n v="1590"/>
    <n v="94"/>
    <x v="0"/>
    <n v="15.4"/>
    <n v="1.2"/>
  </r>
  <r>
    <n v="766"/>
    <s v="BMW 3 Series 320d Luxury Line"/>
    <x v="12"/>
    <x v="3"/>
    <n v="2016"/>
    <n v="14351"/>
    <x v="1"/>
    <x v="1"/>
    <x v="0"/>
    <n v="1995"/>
    <n v="184"/>
    <x v="0"/>
    <n v="18.88"/>
    <n v="35.549999999999997"/>
  </r>
  <r>
    <n v="767"/>
    <s v="Chevrolet Cruze LTZ"/>
    <x v="19"/>
    <x v="5"/>
    <n v="2017"/>
    <n v="51087"/>
    <x v="1"/>
    <x v="0"/>
    <x v="0"/>
    <n v="1998"/>
    <n v="163.69999999999999"/>
    <x v="0"/>
    <n v="17.899999999999999"/>
    <n v="7.75"/>
  </r>
  <r>
    <n v="768"/>
    <s v="Mahindra Scorpio 2.6 DX"/>
    <x v="13"/>
    <x v="2"/>
    <n v="2005"/>
    <n v="50000"/>
    <x v="1"/>
    <x v="0"/>
    <x v="0"/>
    <n v="2609"/>
    <n v="116.6"/>
    <x v="2"/>
    <n v="12.7"/>
    <n v="1.94"/>
  </r>
  <r>
    <n v="769"/>
    <s v="Tata Indica V2 eLS"/>
    <x v="7"/>
    <x v="4"/>
    <n v="2016"/>
    <n v="73000"/>
    <x v="1"/>
    <x v="0"/>
    <x v="0"/>
    <n v="1396"/>
    <n v="69"/>
    <x v="0"/>
    <n v="25"/>
    <n v="2.2000000000000002"/>
  </r>
  <r>
    <n v="770"/>
    <s v="Chevrolet Cruze LTZ AT"/>
    <x v="19"/>
    <x v="10"/>
    <n v="2011"/>
    <n v="60000"/>
    <x v="1"/>
    <x v="1"/>
    <x v="0"/>
    <n v="1991"/>
    <n v="147.9"/>
    <x v="3"/>
    <n v="18.100000000000001"/>
    <n v="3.8"/>
  </r>
  <r>
    <n v="771"/>
    <s v="Toyota Innova 2.5 V Diesel 8-seater"/>
    <x v="5"/>
    <x v="2"/>
    <n v="2016"/>
    <n v="50000"/>
    <x v="1"/>
    <x v="0"/>
    <x v="0"/>
    <n v="2494"/>
    <n v="102"/>
    <x v="2"/>
    <n v="12.8"/>
    <n v="15.65"/>
  </r>
  <r>
    <n v="772"/>
    <s v="Mercedes-Benz New C-Class C 220d Avantgarde Edition C"/>
    <x v="11"/>
    <x v="3"/>
    <n v="2018"/>
    <n v="36797"/>
    <x v="1"/>
    <x v="1"/>
    <x v="0"/>
    <n v="2143"/>
    <n v="167.62"/>
    <x v="0"/>
    <n v="19.27"/>
    <n v="39.47"/>
  </r>
  <r>
    <n v="773"/>
    <s v="Maruti Ritz VXi"/>
    <x v="0"/>
    <x v="7"/>
    <n v="2011"/>
    <n v="50000"/>
    <x v="2"/>
    <x v="0"/>
    <x v="1"/>
    <n v="1197"/>
    <n v="85.8"/>
    <x v="0"/>
    <n v="18.5"/>
    <n v="1.5"/>
  </r>
  <r>
    <n v="774"/>
    <s v="Toyota Innova 2.5 GX (Diesel) 8 Seater BS IV"/>
    <x v="5"/>
    <x v="10"/>
    <n v="2013"/>
    <n v="94000"/>
    <x v="1"/>
    <x v="0"/>
    <x v="0"/>
    <n v="2494"/>
    <n v="102"/>
    <x v="2"/>
    <n v="12.8"/>
    <n v="8.85"/>
  </r>
  <r>
    <n v="775"/>
    <s v="Toyota Fortuner 4x4 MT"/>
    <x v="5"/>
    <x v="9"/>
    <n v="2013"/>
    <n v="74000"/>
    <x v="1"/>
    <x v="0"/>
    <x v="1"/>
    <n v="2982"/>
    <n v="168.5"/>
    <x v="1"/>
    <n v="12.55"/>
    <n v="17.899999999999999"/>
  </r>
  <r>
    <n v="776"/>
    <s v="Hyundai i10 Sportz AT"/>
    <x v="1"/>
    <x v="3"/>
    <n v="2014"/>
    <n v="41016"/>
    <x v="2"/>
    <x v="1"/>
    <x v="1"/>
    <n v="1197"/>
    <n v="78.900000000000006"/>
    <x v="0"/>
    <n v="16.95"/>
    <n v="5.08"/>
  </r>
  <r>
    <n v="777"/>
    <s v="Hyundai Verna 1.6 SX"/>
    <x v="1"/>
    <x v="9"/>
    <n v="2012"/>
    <n v="67000"/>
    <x v="1"/>
    <x v="0"/>
    <x v="0"/>
    <n v="1582"/>
    <n v="126.32"/>
    <x v="0"/>
    <n v="22.32"/>
    <n v="6.25"/>
  </r>
  <r>
    <n v="778"/>
    <s v="Audi Q3 2012-2015 35 TDI Quattro Premium Plus"/>
    <x v="3"/>
    <x v="9"/>
    <n v="2015"/>
    <n v="76927"/>
    <x v="1"/>
    <x v="1"/>
    <x v="0"/>
    <n v="1968"/>
    <n v="174.33"/>
    <x v="0"/>
    <n v="15.73"/>
    <n v="22.75"/>
  </r>
  <r>
    <n v="779"/>
    <s v="Chevrolet Beat LS"/>
    <x v="19"/>
    <x v="7"/>
    <n v="2010"/>
    <n v="17088"/>
    <x v="2"/>
    <x v="0"/>
    <x v="0"/>
    <n v="1199"/>
    <n v="79.400000000000006"/>
    <x v="0"/>
    <n v="18.600000000000001"/>
    <n v="1.46"/>
  </r>
  <r>
    <n v="780"/>
    <s v="Ford Fiesta 1.4 Duratorq ZXI"/>
    <x v="14"/>
    <x v="1"/>
    <n v="2007"/>
    <n v="112808"/>
    <x v="1"/>
    <x v="0"/>
    <x v="1"/>
    <n v="1399"/>
    <n v="68"/>
    <x v="0"/>
    <n v="17.8"/>
    <n v="2.0499999999999998"/>
  </r>
  <r>
    <n v="781"/>
    <s v="Ford Figo Diesel EXI"/>
    <x v="14"/>
    <x v="3"/>
    <n v="2014"/>
    <n v="74980"/>
    <x v="1"/>
    <x v="0"/>
    <x v="0"/>
    <n v="1399"/>
    <n v="68"/>
    <x v="0"/>
    <n v="20"/>
    <n v="4.08"/>
  </r>
  <r>
    <n v="782"/>
    <s v="Maruti Celerio VXI AT"/>
    <x v="0"/>
    <x v="4"/>
    <n v="2014"/>
    <n v="44600"/>
    <x v="2"/>
    <x v="1"/>
    <x v="0"/>
    <n v="998"/>
    <n v="67.040000000000006"/>
    <x v="0"/>
    <n v="23.1"/>
    <n v="4.55"/>
  </r>
  <r>
    <n v="783"/>
    <s v="Mercedes-Benz A Class A180 CDI"/>
    <x v="11"/>
    <x v="0"/>
    <n v="2013"/>
    <n v="37000"/>
    <x v="1"/>
    <x v="1"/>
    <x v="0"/>
    <n v="2143"/>
    <n v="107.3"/>
    <x v="0"/>
    <n v="20"/>
    <n v="14"/>
  </r>
  <r>
    <n v="784"/>
    <s v="Hyundai Creta 1.6 SX"/>
    <x v="1"/>
    <x v="10"/>
    <n v="2016"/>
    <n v="21000"/>
    <x v="2"/>
    <x v="0"/>
    <x v="0"/>
    <n v="1591"/>
    <n v="121.3"/>
    <x v="0"/>
    <n v="15.8"/>
    <n v="10.9"/>
  </r>
  <r>
    <n v="785"/>
    <s v="Maruti Wagon R VXI BS IV"/>
    <x v="0"/>
    <x v="9"/>
    <n v="2010"/>
    <n v="81245"/>
    <x v="2"/>
    <x v="0"/>
    <x v="0"/>
    <n v="998"/>
    <n v="67.099999999999994"/>
    <x v="0"/>
    <n v="18.899999999999999"/>
    <n v="2.4500000000000002"/>
  </r>
  <r>
    <n v="786"/>
    <s v="Mercedes-Benz E-Class 2009-2013 E 220 CDI Avantgarde"/>
    <x v="11"/>
    <x v="8"/>
    <n v="2013"/>
    <n v="70000"/>
    <x v="1"/>
    <x v="1"/>
    <x v="0"/>
    <n v="2148"/>
    <n v="170"/>
    <x v="0"/>
    <n v="10"/>
    <n v="15.8"/>
  </r>
  <r>
    <n v="787"/>
    <s v="Ford EcoSport 1.5 Ti VCT MT Titanium BE"/>
    <x v="14"/>
    <x v="0"/>
    <n v="2017"/>
    <n v="4018"/>
    <x v="2"/>
    <x v="0"/>
    <x v="0"/>
    <n v="1499"/>
    <n v="110.4"/>
    <x v="0"/>
    <n v="18.88"/>
    <n v="8.25"/>
  </r>
  <r>
    <n v="788"/>
    <s v="Renault Koleos 2.0 Diesel"/>
    <x v="10"/>
    <x v="8"/>
    <n v="2013"/>
    <n v="70000"/>
    <x v="1"/>
    <x v="1"/>
    <x v="1"/>
    <n v="1995"/>
    <n v="148"/>
    <x v="0"/>
    <n v="13.73"/>
    <n v="8.5"/>
  </r>
  <r>
    <n v="789"/>
    <s v="Mahindra XUV500 W10 2WD"/>
    <x v="13"/>
    <x v="3"/>
    <n v="2016"/>
    <n v="56532"/>
    <x v="1"/>
    <x v="0"/>
    <x v="0"/>
    <n v="2179"/>
    <n v="140"/>
    <x v="1"/>
    <n v="16"/>
    <n v="15.54"/>
  </r>
  <r>
    <n v="790"/>
    <s v="Maruti Omni E 8 Str STD"/>
    <x v="0"/>
    <x v="4"/>
    <n v="2013"/>
    <n v="26875"/>
    <x v="2"/>
    <x v="0"/>
    <x v="0"/>
    <n v="796"/>
    <n v="34.200000000000003"/>
    <x v="2"/>
    <n v="16.8"/>
    <n v="2.35"/>
  </r>
  <r>
    <n v="791"/>
    <s v="Maruti Wagon R VXI"/>
    <x v="0"/>
    <x v="3"/>
    <n v="2015"/>
    <n v="72599"/>
    <x v="2"/>
    <x v="0"/>
    <x v="0"/>
    <n v="998"/>
    <n v="67.040000000000006"/>
    <x v="0"/>
    <n v="22.5"/>
    <n v="4.32"/>
  </r>
  <r>
    <n v="792"/>
    <s v="Ford Endeavour XLT TDCi 4X2"/>
    <x v="14"/>
    <x v="5"/>
    <n v="2008"/>
    <n v="205000"/>
    <x v="1"/>
    <x v="0"/>
    <x v="1"/>
    <n v="2499"/>
    <n v="141"/>
    <x v="1"/>
    <n v="13.1"/>
    <n v="3.9"/>
  </r>
  <r>
    <n v="793"/>
    <s v="Hyundai Verna 1.6 SX"/>
    <x v="1"/>
    <x v="4"/>
    <n v="2011"/>
    <n v="98000"/>
    <x v="1"/>
    <x v="0"/>
    <x v="1"/>
    <n v="1582"/>
    <n v="126.32"/>
    <x v="0"/>
    <n v="22.32"/>
    <n v="5.2"/>
  </r>
  <r>
    <n v="794"/>
    <s v="Hyundai i20 Magna 1.2"/>
    <x v="1"/>
    <x v="0"/>
    <n v="2018"/>
    <n v="19500"/>
    <x v="2"/>
    <x v="0"/>
    <x v="0"/>
    <n v="1197"/>
    <n v="81.83"/>
    <x v="0"/>
    <n v="18.600000000000001"/>
    <n v="5.85"/>
  </r>
  <r>
    <n v="795"/>
    <s v="Maruti Ertiga ZXI"/>
    <x v="0"/>
    <x v="9"/>
    <n v="2013"/>
    <n v="68000"/>
    <x v="2"/>
    <x v="0"/>
    <x v="1"/>
    <n v="1373"/>
    <n v="93.7"/>
    <x v="1"/>
    <n v="16.02"/>
    <n v="6.25"/>
  </r>
  <r>
    <n v="796"/>
    <s v="Mahindra XUV500 W9 AT"/>
    <x v="13"/>
    <x v="3"/>
    <n v="2019"/>
    <n v="19654"/>
    <x v="1"/>
    <x v="1"/>
    <x v="0"/>
    <n v="2179"/>
    <n v="155"/>
    <x v="1"/>
    <n v="14"/>
    <n v="17.63"/>
  </r>
  <r>
    <n v="797"/>
    <s v="Maruti SX4 S Cross DDiS 200 Zeta"/>
    <x v="0"/>
    <x v="0"/>
    <n v="2017"/>
    <n v="26000"/>
    <x v="1"/>
    <x v="0"/>
    <x v="0"/>
    <n v="1248"/>
    <n v="88.5"/>
    <x v="0"/>
    <n v="23.65"/>
    <n v="9.75"/>
  </r>
  <r>
    <n v="798"/>
    <s v="Mercedes-Benz SLK-Class SLK 350"/>
    <x v="11"/>
    <x v="9"/>
    <n v="2015"/>
    <n v="10000"/>
    <x v="2"/>
    <x v="1"/>
    <x v="0"/>
    <n v="3498"/>
    <n v="306"/>
    <x v="5"/>
    <n v="18.100000000000001"/>
    <n v="55"/>
  </r>
  <r>
    <n v="799"/>
    <s v="Volkswagen Polo Diesel Comfortline 1.2L"/>
    <x v="6"/>
    <x v="4"/>
    <n v="2011"/>
    <n v="75020"/>
    <x v="1"/>
    <x v="0"/>
    <x v="0"/>
    <n v="1199"/>
    <n v="73.900000000000006"/>
    <x v="0"/>
    <n v="22.07"/>
    <n v="4.0999999999999996"/>
  </r>
  <r>
    <n v="800"/>
    <s v="Toyota Fortuner 4x4 MT"/>
    <x v="5"/>
    <x v="4"/>
    <n v="2011"/>
    <n v="157000"/>
    <x v="1"/>
    <x v="0"/>
    <x v="0"/>
    <n v="2982"/>
    <n v="168.5"/>
    <x v="1"/>
    <n v="12.55"/>
    <n v="11.99"/>
  </r>
  <r>
    <n v="801"/>
    <s v="Mahindra XUV500 W10 2WD"/>
    <x v="13"/>
    <x v="6"/>
    <n v="2017"/>
    <n v="43773"/>
    <x v="1"/>
    <x v="0"/>
    <x v="0"/>
    <n v="2179"/>
    <n v="140"/>
    <x v="1"/>
    <n v="16"/>
    <n v="13.54"/>
  </r>
  <r>
    <n v="802"/>
    <s v="Mercedes-Benz GLE 250d"/>
    <x v="11"/>
    <x v="0"/>
    <n v="2016"/>
    <n v="21000"/>
    <x v="1"/>
    <x v="1"/>
    <x v="0"/>
    <n v="2143"/>
    <n v="201.15"/>
    <x v="0"/>
    <n v="17.899999999999999"/>
    <n v="56"/>
  </r>
  <r>
    <n v="803"/>
    <s v="Honda Jazz 1.2 VX i VTEC"/>
    <x v="2"/>
    <x v="2"/>
    <n v="2016"/>
    <n v="23280"/>
    <x v="2"/>
    <x v="0"/>
    <x v="0"/>
    <n v="1199"/>
    <n v="88.7"/>
    <x v="0"/>
    <n v="18.7"/>
    <n v="6.5"/>
  </r>
  <r>
    <n v="804"/>
    <s v="Maruti Swift Dzire VDI"/>
    <x v="0"/>
    <x v="1"/>
    <n v="2013"/>
    <n v="88000"/>
    <x v="1"/>
    <x v="0"/>
    <x v="0"/>
    <n v="1248"/>
    <n v="74"/>
    <x v="0"/>
    <n v="23.4"/>
    <n v="4.75"/>
  </r>
  <r>
    <n v="805"/>
    <s v="Hyundai Verna 1.6 SX VTVT"/>
    <x v="1"/>
    <x v="4"/>
    <n v="2014"/>
    <n v="67000"/>
    <x v="2"/>
    <x v="0"/>
    <x v="0"/>
    <n v="1591"/>
    <n v="121.3"/>
    <x v="0"/>
    <n v="17.010000000000002"/>
    <n v="5.6"/>
  </r>
  <r>
    <n v="806"/>
    <s v="Ford Endeavour 3.2 Titanium AT 4X4"/>
    <x v="14"/>
    <x v="3"/>
    <n v="2017"/>
    <n v="59636"/>
    <x v="1"/>
    <x v="1"/>
    <x v="0"/>
    <n v="3198"/>
    <n v="197"/>
    <x v="1"/>
    <n v="10.91"/>
    <n v="29.2"/>
  </r>
  <r>
    <n v="807"/>
    <s v="Hyundai i20 1.2 Asta Option"/>
    <x v="1"/>
    <x v="7"/>
    <n v="2018"/>
    <n v="11000"/>
    <x v="2"/>
    <x v="0"/>
    <x v="0"/>
    <n v="1197"/>
    <n v="81.83"/>
    <x v="0"/>
    <n v="18.600000000000001"/>
    <n v="6.35"/>
  </r>
  <r>
    <n v="808"/>
    <s v="Honda City 1.5 V MT Sunroof"/>
    <x v="2"/>
    <x v="0"/>
    <n v="2013"/>
    <n v="60669"/>
    <x v="2"/>
    <x v="0"/>
    <x v="0"/>
    <n v="1497"/>
    <n v="116.3"/>
    <x v="0"/>
    <n v="16.8"/>
    <n v="4.95"/>
  </r>
  <r>
    <n v="809"/>
    <s v="Honda Amaze VX Diesel"/>
    <x v="2"/>
    <x v="4"/>
    <n v="2018"/>
    <n v="12000"/>
    <x v="1"/>
    <x v="0"/>
    <x v="0"/>
    <n v="1498"/>
    <n v="98.6"/>
    <x v="0"/>
    <n v="27.4"/>
    <n v="8.5"/>
  </r>
  <r>
    <n v="810"/>
    <s v="Hyundai Verna 1.6 SX VTVT (O)"/>
    <x v="1"/>
    <x v="7"/>
    <n v="2013"/>
    <n v="35000"/>
    <x v="2"/>
    <x v="0"/>
    <x v="0"/>
    <n v="1591"/>
    <n v="121.3"/>
    <x v="0"/>
    <n v="17.100000000000001"/>
    <n v="4.5"/>
  </r>
  <r>
    <n v="811"/>
    <s v="Honda Mobilio S i DTEC"/>
    <x v="2"/>
    <x v="2"/>
    <n v="2015"/>
    <n v="65000"/>
    <x v="1"/>
    <x v="0"/>
    <x v="0"/>
    <n v="1498"/>
    <n v="98.6"/>
    <x v="1"/>
    <n v="24.2"/>
    <n v="5.5"/>
  </r>
  <r>
    <n v="812"/>
    <s v="Maruti Ertiga ZDI"/>
    <x v="0"/>
    <x v="6"/>
    <n v="2013"/>
    <n v="39929"/>
    <x v="1"/>
    <x v="0"/>
    <x v="0"/>
    <n v="1248"/>
    <n v="88.8"/>
    <x v="1"/>
    <n v="20.77"/>
    <n v="6.56"/>
  </r>
  <r>
    <n v="813"/>
    <s v="Maruti Alto K10 LXI"/>
    <x v="0"/>
    <x v="1"/>
    <n v="2014"/>
    <n v="49000"/>
    <x v="2"/>
    <x v="0"/>
    <x v="0"/>
    <n v="998"/>
    <n v="67.099999999999994"/>
    <x v="0"/>
    <n v="24.07"/>
    <n v="2.2999999999999998"/>
  </r>
  <r>
    <n v="814"/>
    <s v="Toyota Qualis FS B2"/>
    <x v="5"/>
    <x v="1"/>
    <n v="2004"/>
    <n v="77757"/>
    <x v="1"/>
    <x v="0"/>
    <x v="1"/>
    <n v="2446"/>
    <n v="75"/>
    <x v="6"/>
    <n v="13.1"/>
    <n v="3.5"/>
  </r>
  <r>
    <n v="815"/>
    <s v="Hyundai i10 Sportz"/>
    <x v="1"/>
    <x v="6"/>
    <n v="2016"/>
    <n v="21456"/>
    <x v="2"/>
    <x v="0"/>
    <x v="0"/>
    <n v="1197"/>
    <n v="78.900000000000006"/>
    <x v="0"/>
    <n v="20.36"/>
    <n v="4.55"/>
  </r>
  <r>
    <n v="816"/>
    <s v="Skoda Laura 1.9 TDI AT Ambiente"/>
    <x v="20"/>
    <x v="9"/>
    <n v="2009"/>
    <n v="74000"/>
    <x v="1"/>
    <x v="1"/>
    <x v="1"/>
    <n v="1896"/>
    <n v="105"/>
    <x v="0"/>
    <n v="17"/>
    <n v="7.75"/>
  </r>
  <r>
    <n v="817"/>
    <s v="Hyundai i20 Asta Option 1.2"/>
    <x v="1"/>
    <x v="0"/>
    <n v="2015"/>
    <n v="37000"/>
    <x v="2"/>
    <x v="0"/>
    <x v="1"/>
    <n v="1197"/>
    <n v="81.83"/>
    <x v="0"/>
    <n v="18.600000000000001"/>
    <n v="5.25"/>
  </r>
  <r>
    <n v="818"/>
    <s v="BMW 5 Series 2003-2012 530d Highline"/>
    <x v="12"/>
    <x v="3"/>
    <n v="2013"/>
    <n v="108640"/>
    <x v="1"/>
    <x v="1"/>
    <x v="0"/>
    <n v="2993"/>
    <n v="235"/>
    <x v="0"/>
    <n v="11.5"/>
    <n v="23.29"/>
  </r>
  <r>
    <n v="819"/>
    <s v="BMW 3 Series 320d M Sport"/>
    <x v="12"/>
    <x v="0"/>
    <n v="2016"/>
    <n v="38000"/>
    <x v="1"/>
    <x v="1"/>
    <x v="0"/>
    <n v="1995"/>
    <n v="190"/>
    <x v="0"/>
    <n v="22.69"/>
    <n v="23.99"/>
  </r>
  <r>
    <n v="820"/>
    <s v="Chevrolet Aveo 1.4 LT ABS BSIV"/>
    <x v="19"/>
    <x v="1"/>
    <n v="2010"/>
    <n v="80000"/>
    <x v="2"/>
    <x v="0"/>
    <x v="0"/>
    <n v="1399"/>
    <n v="92.7"/>
    <x v="0"/>
    <n v="14.49"/>
    <n v="1.79"/>
  </r>
  <r>
    <n v="821"/>
    <s v="Mercedes-Benz E-Class 2009-2013 E250 CDI Elegance"/>
    <x v="11"/>
    <x v="0"/>
    <n v="2011"/>
    <n v="47000"/>
    <x v="1"/>
    <x v="1"/>
    <x v="1"/>
    <n v="2143"/>
    <n v="203"/>
    <x v="0"/>
    <n v="14.21"/>
    <n v="13.9"/>
  </r>
  <r>
    <n v="822"/>
    <s v="Audi A6 2011-2015 2.0 TDI Premium Plus"/>
    <x v="3"/>
    <x v="7"/>
    <n v="2013"/>
    <n v="31000"/>
    <x v="1"/>
    <x v="1"/>
    <x v="0"/>
    <n v="1968"/>
    <n v="174.33"/>
    <x v="0"/>
    <n v="17.68"/>
    <n v="18.95"/>
  </r>
  <r>
    <n v="823"/>
    <s v="Maruti Wagon R LXI BS IV"/>
    <x v="0"/>
    <x v="7"/>
    <n v="2014"/>
    <n v="40000"/>
    <x v="2"/>
    <x v="0"/>
    <x v="0"/>
    <n v="998"/>
    <n v="67.040000000000006"/>
    <x v="0"/>
    <n v="20.51"/>
    <n v="2.4900000000000002"/>
  </r>
  <r>
    <n v="824"/>
    <s v="Renault KWID RXT"/>
    <x v="10"/>
    <x v="5"/>
    <n v="2016"/>
    <n v="4152"/>
    <x v="2"/>
    <x v="0"/>
    <x v="0"/>
    <n v="799"/>
    <n v="53.3"/>
    <x v="0"/>
    <n v="25.17"/>
    <n v="3.15"/>
  </r>
  <r>
    <n v="825"/>
    <s v="Volkswagen Ameo 1.5 TDI Highline"/>
    <x v="6"/>
    <x v="0"/>
    <n v="2017"/>
    <n v="51000"/>
    <x v="1"/>
    <x v="0"/>
    <x v="0"/>
    <n v="1498"/>
    <n v="108.62"/>
    <x v="0"/>
    <n v="21.66"/>
    <n v="6.45"/>
  </r>
  <r>
    <n v="826"/>
    <s v="Volkswagen Polo Diesel Comfortline 1.2L"/>
    <x v="6"/>
    <x v="10"/>
    <n v="2013"/>
    <n v="55000"/>
    <x v="1"/>
    <x v="0"/>
    <x v="0"/>
    <n v="1199"/>
    <n v="73.900000000000006"/>
    <x v="0"/>
    <n v="22.07"/>
    <n v="4.25"/>
  </r>
  <r>
    <n v="827"/>
    <s v="Maruti Alto 800 LXI"/>
    <x v="0"/>
    <x v="4"/>
    <n v="2014"/>
    <n v="58500"/>
    <x v="2"/>
    <x v="0"/>
    <x v="0"/>
    <n v="796"/>
    <n v="47.3"/>
    <x v="0"/>
    <n v="22.74"/>
    <n v="2.75"/>
  </r>
  <r>
    <n v="828"/>
    <s v="Hyundai i20 Asta Option 1.2"/>
    <x v="1"/>
    <x v="6"/>
    <n v="2017"/>
    <n v="58620"/>
    <x v="2"/>
    <x v="0"/>
    <x v="0"/>
    <n v="1197"/>
    <n v="81.83"/>
    <x v="0"/>
    <n v="18.600000000000001"/>
    <n v="7.14"/>
  </r>
  <r>
    <n v="829"/>
    <s v="Toyota Etios Liva G"/>
    <x v="5"/>
    <x v="0"/>
    <n v="2012"/>
    <n v="29605"/>
    <x v="2"/>
    <x v="0"/>
    <x v="0"/>
    <n v="1197"/>
    <n v="74"/>
    <x v="0"/>
    <n v="18.3"/>
    <n v="2.44"/>
  </r>
  <r>
    <n v="830"/>
    <s v="Hyundai i20 1.2 Sportz"/>
    <x v="1"/>
    <x v="5"/>
    <n v="2012"/>
    <n v="71172"/>
    <x v="2"/>
    <x v="0"/>
    <x v="3"/>
    <n v="1197"/>
    <n v="80"/>
    <x v="0"/>
    <n v="17"/>
    <n v="3.5"/>
  </r>
  <r>
    <n v="831"/>
    <s v="Hyundai i20 1.4 Asta"/>
    <x v="1"/>
    <x v="2"/>
    <n v="2017"/>
    <n v="12000"/>
    <x v="1"/>
    <x v="0"/>
    <x v="0"/>
    <n v="1396"/>
    <n v="88.73"/>
    <x v="0"/>
    <n v="22.54"/>
    <n v="7.3"/>
  </r>
  <r>
    <n v="832"/>
    <s v="Maruti Wagon R LXI Optional"/>
    <x v="0"/>
    <x v="7"/>
    <n v="2014"/>
    <n v="25000"/>
    <x v="2"/>
    <x v="0"/>
    <x v="0"/>
    <n v="998"/>
    <n v="67.040000000000006"/>
    <x v="0"/>
    <n v="20.51"/>
    <n v="2.75"/>
  </r>
  <r>
    <n v="833"/>
    <s v="Hyundai i20 1.4 Asta Option"/>
    <x v="1"/>
    <x v="9"/>
    <n v="2017"/>
    <n v="43000"/>
    <x v="1"/>
    <x v="0"/>
    <x v="1"/>
    <n v="1396"/>
    <n v="88.73"/>
    <x v="0"/>
    <n v="22.54"/>
    <n v="8.1999999999999993"/>
  </r>
  <r>
    <n v="834"/>
    <s v="Volkswagen Polo GT TSI"/>
    <x v="6"/>
    <x v="0"/>
    <n v="2015"/>
    <n v="57022"/>
    <x v="2"/>
    <x v="1"/>
    <x v="0"/>
    <n v="1197"/>
    <n v="103.6"/>
    <x v="0"/>
    <n v="17.21"/>
    <n v="6.51"/>
  </r>
  <r>
    <n v="835"/>
    <s v="Ford Figo Diesel Titanium"/>
    <x v="14"/>
    <x v="1"/>
    <n v="2015"/>
    <n v="92000"/>
    <x v="1"/>
    <x v="0"/>
    <x v="0"/>
    <n v="1399"/>
    <n v="68.05"/>
    <x v="0"/>
    <n v="20"/>
    <n v="4.25"/>
  </r>
  <r>
    <n v="836"/>
    <s v="Maruti Swift ZXI"/>
    <x v="0"/>
    <x v="3"/>
    <n v="2014"/>
    <n v="33372"/>
    <x v="2"/>
    <x v="0"/>
    <x v="1"/>
    <n v="1197"/>
    <n v="85.8"/>
    <x v="0"/>
    <n v="18.600000000000001"/>
    <n v="6.21"/>
  </r>
  <r>
    <n v="837"/>
    <s v="Hyundai Grand i10 CRDi Magna"/>
    <x v="1"/>
    <x v="6"/>
    <n v="2016"/>
    <n v="52625"/>
    <x v="1"/>
    <x v="0"/>
    <x v="0"/>
    <n v="1120"/>
    <n v="70"/>
    <x v="0"/>
    <n v="24"/>
    <n v="4.58"/>
  </r>
  <r>
    <n v="838"/>
    <s v="Mahindra Xylo H4"/>
    <x v="13"/>
    <x v="2"/>
    <n v="2016"/>
    <n v="215000"/>
    <x v="1"/>
    <x v="0"/>
    <x v="0"/>
    <n v="2179"/>
    <n v="118.3"/>
    <x v="1"/>
    <n v="14.02"/>
    <n v="7.5"/>
  </r>
  <r>
    <n v="839"/>
    <s v="Maruti Alto Green LXi (CNG)"/>
    <x v="0"/>
    <x v="8"/>
    <n v="2012"/>
    <n v="65537"/>
    <x v="0"/>
    <x v="0"/>
    <x v="0"/>
    <n v="796"/>
    <n v="38.4"/>
    <x v="0"/>
    <n v="26.83"/>
    <n v="2.1"/>
  </r>
  <r>
    <n v="840"/>
    <s v="Hyundai i10 Magna 1.1"/>
    <x v="1"/>
    <x v="3"/>
    <n v="2014"/>
    <n v="60138"/>
    <x v="2"/>
    <x v="0"/>
    <x v="0"/>
    <n v="1086"/>
    <n v="68.05"/>
    <x v="0"/>
    <n v="19.809999999999999"/>
    <n v="4.09"/>
  </r>
  <r>
    <n v="841"/>
    <s v="Skoda Octavia Elegance 2.0 TDI AT"/>
    <x v="20"/>
    <x v="0"/>
    <n v="2014"/>
    <n v="84000"/>
    <x v="1"/>
    <x v="1"/>
    <x v="0"/>
    <n v="1968"/>
    <n v="141"/>
    <x v="0"/>
    <n v="19.3"/>
    <n v="10.75"/>
  </r>
  <r>
    <n v="842"/>
    <s v="BMW X5 2014-2019 xDrive 30d Design Pure Experience 7 Seater"/>
    <x v="12"/>
    <x v="0"/>
    <n v="2014"/>
    <n v="47000"/>
    <x v="1"/>
    <x v="1"/>
    <x v="0"/>
    <n v="2993"/>
    <n v="258"/>
    <x v="1"/>
    <n v="15.97"/>
    <n v="41.5"/>
  </r>
  <r>
    <n v="843"/>
    <s v="Maruti Celerio VXI AT"/>
    <x v="0"/>
    <x v="4"/>
    <n v="2014"/>
    <n v="33450"/>
    <x v="2"/>
    <x v="1"/>
    <x v="0"/>
    <n v="998"/>
    <n v="67.040000000000006"/>
    <x v="0"/>
    <n v="23.1"/>
    <n v="4.4000000000000004"/>
  </r>
  <r>
    <n v="844"/>
    <s v="Volkswagen Vento Diesel Comfortline"/>
    <x v="6"/>
    <x v="5"/>
    <n v="2013"/>
    <n v="125000"/>
    <x v="1"/>
    <x v="0"/>
    <x v="1"/>
    <n v="1598"/>
    <n v="103.6"/>
    <x v="0"/>
    <n v="20.54"/>
    <n v="6.25"/>
  </r>
  <r>
    <n v="845"/>
    <s v="BMW 3 Series 320d Highline"/>
    <x v="12"/>
    <x v="1"/>
    <n v="2011"/>
    <n v="99606"/>
    <x v="1"/>
    <x v="1"/>
    <x v="1"/>
    <n v="1995"/>
    <n v="181"/>
    <x v="0"/>
    <n v="16.07"/>
    <n v="10.5"/>
  </r>
  <r>
    <n v="846"/>
    <s v="Maruti Ertiga ZDI"/>
    <x v="0"/>
    <x v="0"/>
    <n v="2014"/>
    <n v="64000"/>
    <x v="1"/>
    <x v="0"/>
    <x v="0"/>
    <n v="1248"/>
    <n v="88.8"/>
    <x v="1"/>
    <n v="20.77"/>
    <n v="7.25"/>
  </r>
  <r>
    <n v="847"/>
    <s v="Ford Figo Diesel ZXI"/>
    <x v="14"/>
    <x v="4"/>
    <n v="2013"/>
    <n v="51000"/>
    <x v="1"/>
    <x v="0"/>
    <x v="0"/>
    <n v="1399"/>
    <n v="68.05"/>
    <x v="0"/>
    <n v="20"/>
    <n v="3.2"/>
  </r>
  <r>
    <n v="848"/>
    <s v="Volkswagen Polo 1.2 MPI Highline"/>
    <x v="6"/>
    <x v="0"/>
    <n v="2014"/>
    <n v="57000"/>
    <x v="2"/>
    <x v="0"/>
    <x v="0"/>
    <n v="1198"/>
    <n v="74"/>
    <x v="0"/>
    <n v="16.47"/>
    <n v="3.95"/>
  </r>
  <r>
    <n v="849"/>
    <s v="Audi A6 3.0 TDI quattro"/>
    <x v="3"/>
    <x v="3"/>
    <n v="2009"/>
    <n v="48040"/>
    <x v="1"/>
    <x v="1"/>
    <x v="1"/>
    <n v="2967"/>
    <n v="241.38"/>
    <x v="0"/>
    <n v="16.77"/>
    <n v="12.07"/>
  </r>
  <r>
    <n v="850"/>
    <s v="Toyota Innova Crysta 2.4 ZX MT"/>
    <x v="5"/>
    <x v="1"/>
    <n v="2017"/>
    <n v="43200"/>
    <x v="1"/>
    <x v="0"/>
    <x v="0"/>
    <n v="2393"/>
    <n v="147.80000000000001"/>
    <x v="1"/>
    <n v="13.68"/>
    <n v="18.600000000000001"/>
  </r>
  <r>
    <n v="851"/>
    <s v="Hyundai Verna 1.6 CRDi EX AT"/>
    <x v="1"/>
    <x v="8"/>
    <n v="2013"/>
    <n v="66000"/>
    <x v="1"/>
    <x v="1"/>
    <x v="0"/>
    <n v="1582"/>
    <n v="126.3"/>
    <x v="0"/>
    <n v="22.32"/>
    <n v="5.7"/>
  </r>
  <r>
    <n v="852"/>
    <s v="Hyundai Santro Xing GL Plus"/>
    <x v="1"/>
    <x v="7"/>
    <n v="2013"/>
    <n v="31000"/>
    <x v="2"/>
    <x v="0"/>
    <x v="0"/>
    <n v="1086"/>
    <n v="62.1"/>
    <x v="0"/>
    <n v="17.920000000000002"/>
    <n v="1.75"/>
  </r>
  <r>
    <n v="853"/>
    <s v="Audi A4 2.0 TDI"/>
    <x v="3"/>
    <x v="8"/>
    <n v="2011"/>
    <n v="46000"/>
    <x v="1"/>
    <x v="1"/>
    <x v="1"/>
    <n v="1968"/>
    <n v="147.51"/>
    <x v="0"/>
    <n v="16.55"/>
    <n v="10.99"/>
  </r>
  <r>
    <n v="854"/>
    <s v="Audi A4 2.0 TDI"/>
    <x v="3"/>
    <x v="7"/>
    <n v="2012"/>
    <n v="47346"/>
    <x v="1"/>
    <x v="1"/>
    <x v="0"/>
    <n v="1968"/>
    <n v="147.51"/>
    <x v="0"/>
    <n v="16.55"/>
    <n v="14.5"/>
  </r>
  <r>
    <n v="855"/>
    <s v="Skoda Laura 1.9 TDI MT Ambiente"/>
    <x v="20"/>
    <x v="5"/>
    <n v="2009"/>
    <n v="100000"/>
    <x v="1"/>
    <x v="0"/>
    <x v="0"/>
    <n v="1896"/>
    <n v="105"/>
    <x v="0"/>
    <n v="17"/>
    <n v="3.11"/>
  </r>
  <r>
    <n v="856"/>
    <s v="Honda CR-V 2.0L 2WD AT"/>
    <x v="2"/>
    <x v="3"/>
    <n v="2015"/>
    <n v="63856"/>
    <x v="2"/>
    <x v="1"/>
    <x v="0"/>
    <n v="1997"/>
    <n v="153.86000000000001"/>
    <x v="0"/>
    <n v="13.7"/>
    <n v="13.96"/>
  </r>
  <r>
    <n v="857"/>
    <s v="Hyundai Verna 1.6 SX CRDi (O)"/>
    <x v="1"/>
    <x v="3"/>
    <n v="2015"/>
    <n v="72996"/>
    <x v="1"/>
    <x v="0"/>
    <x v="0"/>
    <n v="1582"/>
    <n v="126.32"/>
    <x v="0"/>
    <n v="22.32"/>
    <n v="7.11"/>
  </r>
  <r>
    <n v="858"/>
    <s v="Honda Mobilio RS i DTEC"/>
    <x v="2"/>
    <x v="2"/>
    <n v="2014"/>
    <n v="23000"/>
    <x v="1"/>
    <x v="0"/>
    <x v="0"/>
    <n v="1498"/>
    <n v="98.6"/>
    <x v="1"/>
    <n v="24.5"/>
    <n v="6.9"/>
  </r>
  <r>
    <n v="859"/>
    <s v="Hyundai i20 1.2 Asta Option"/>
    <x v="1"/>
    <x v="3"/>
    <n v="2018"/>
    <n v="15985"/>
    <x v="2"/>
    <x v="0"/>
    <x v="0"/>
    <n v="1197"/>
    <n v="81.83"/>
    <x v="0"/>
    <n v="18.600000000000001"/>
    <n v="7.77"/>
  </r>
  <r>
    <n v="860"/>
    <s v="Toyota Innova 2.5 G (Diesel) 7 Seater BS IV"/>
    <x v="5"/>
    <x v="7"/>
    <n v="2011"/>
    <n v="98000"/>
    <x v="1"/>
    <x v="0"/>
    <x v="1"/>
    <n v="2494"/>
    <n v="102"/>
    <x v="2"/>
    <n v="12.8"/>
    <n v="5.5"/>
  </r>
  <r>
    <n v="861"/>
    <s v="Hyundai i20 Magna 1.2"/>
    <x v="1"/>
    <x v="4"/>
    <n v="2014"/>
    <n v="70089"/>
    <x v="2"/>
    <x v="0"/>
    <x v="0"/>
    <n v="1197"/>
    <n v="81.83"/>
    <x v="0"/>
    <n v="18.600000000000001"/>
    <n v="5.35"/>
  </r>
  <r>
    <n v="862"/>
    <s v="Mahindra Bolero VLX BS IV"/>
    <x v="13"/>
    <x v="2"/>
    <n v="2011"/>
    <n v="99000"/>
    <x v="1"/>
    <x v="0"/>
    <x v="1"/>
    <n v="2523"/>
    <n v="63"/>
    <x v="1"/>
    <n v="13.6"/>
    <n v="4.5"/>
  </r>
  <r>
    <n v="863"/>
    <s v="Volkswagen Vento 1.5 TDI Comfortline"/>
    <x v="6"/>
    <x v="5"/>
    <n v="2014"/>
    <n v="72000"/>
    <x v="1"/>
    <x v="0"/>
    <x v="0"/>
    <n v="1498"/>
    <n v="103.2"/>
    <x v="0"/>
    <n v="20.34"/>
    <n v="4.75"/>
  </r>
  <r>
    <n v="864"/>
    <s v="Jaguar XF 2.2 Litre Luxury"/>
    <x v="17"/>
    <x v="3"/>
    <n v="2015"/>
    <n v="44194"/>
    <x v="1"/>
    <x v="1"/>
    <x v="0"/>
    <n v="2179"/>
    <n v="187.7"/>
    <x v="0"/>
    <n v="16.36"/>
    <n v="32.799999999999997"/>
  </r>
  <r>
    <n v="865"/>
    <s v="Maruti Zen LXi - BS III"/>
    <x v="0"/>
    <x v="0"/>
    <n v="2005"/>
    <n v="102000"/>
    <x v="2"/>
    <x v="0"/>
    <x v="0"/>
    <n v="993"/>
    <n v="60"/>
    <x v="0"/>
    <n v="17.3"/>
    <n v="0.7"/>
  </r>
  <r>
    <n v="866"/>
    <s v="Mercedes-Benz E-Class Facelift"/>
    <x v="11"/>
    <x v="3"/>
    <n v="2018"/>
    <n v="56652"/>
    <x v="1"/>
    <x v="1"/>
    <x v="0"/>
    <n v="2987"/>
    <n v="258"/>
    <x v="0"/>
    <n v="13"/>
    <n v="50.29"/>
  </r>
  <r>
    <n v="867"/>
    <s v="Toyota Fortuner 3.0 Diesel"/>
    <x v="5"/>
    <x v="0"/>
    <n v="2010"/>
    <n v="41650"/>
    <x v="1"/>
    <x v="0"/>
    <x v="1"/>
    <n v="2982"/>
    <n v="171"/>
    <x v="1"/>
    <n v="11.5"/>
    <n v="10.99"/>
  </r>
  <r>
    <n v="868"/>
    <s v="Hyundai Grand i10 AT Asta"/>
    <x v="1"/>
    <x v="3"/>
    <n v="2015"/>
    <n v="61717"/>
    <x v="2"/>
    <x v="1"/>
    <x v="0"/>
    <n v="1197"/>
    <n v="82"/>
    <x v="0"/>
    <n v="18.899999999999999"/>
    <n v="5.57"/>
  </r>
  <r>
    <n v="869"/>
    <s v="Hyundai Xcent 1.2 CRDi S"/>
    <x v="1"/>
    <x v="5"/>
    <n v="2018"/>
    <n v="25302"/>
    <x v="1"/>
    <x v="0"/>
    <x v="0"/>
    <n v="1186"/>
    <n v="73.97"/>
    <x v="0"/>
    <n v="25.4"/>
    <n v="5.9"/>
  </r>
  <r>
    <n v="870"/>
    <s v="Hyundai Creta 1.6 VTVT S"/>
    <x v="1"/>
    <x v="3"/>
    <n v="2016"/>
    <n v="47016"/>
    <x v="2"/>
    <x v="0"/>
    <x v="0"/>
    <n v="1591"/>
    <n v="121.3"/>
    <x v="0"/>
    <n v="15.29"/>
    <n v="9.43"/>
  </r>
  <r>
    <n v="871"/>
    <s v="Hyundai i10 Sportz"/>
    <x v="1"/>
    <x v="9"/>
    <n v="2010"/>
    <n v="69000"/>
    <x v="2"/>
    <x v="0"/>
    <x v="0"/>
    <n v="1197"/>
    <n v="78.900000000000006"/>
    <x v="0"/>
    <n v="20.36"/>
    <n v="2.9"/>
  </r>
  <r>
    <n v="872"/>
    <s v="Honda Brio S MT"/>
    <x v="2"/>
    <x v="8"/>
    <n v="2016"/>
    <n v="32700"/>
    <x v="2"/>
    <x v="0"/>
    <x v="0"/>
    <n v="1198"/>
    <n v="86.8"/>
    <x v="0"/>
    <n v="19.399999999999999"/>
    <n v="3.68"/>
  </r>
  <r>
    <n v="873"/>
    <s v="Toyota Fortuner 4x2 AT"/>
    <x v="5"/>
    <x v="3"/>
    <n v="2015"/>
    <n v="101337"/>
    <x v="1"/>
    <x v="1"/>
    <x v="0"/>
    <n v="2982"/>
    <n v="168.5"/>
    <x v="1"/>
    <n v="12.55"/>
    <n v="21.67"/>
  </r>
  <r>
    <n v="874"/>
    <s v="Audi A4 2.0 TDI Multitronic"/>
    <x v="3"/>
    <x v="10"/>
    <n v="2011"/>
    <n v="59000"/>
    <x v="1"/>
    <x v="1"/>
    <x v="0"/>
    <n v="1968"/>
    <n v="140"/>
    <x v="0"/>
    <n v="16.55"/>
    <n v="12.5"/>
  </r>
  <r>
    <n v="875"/>
    <s v="Toyota Innova Crysta 2.8 ZX AT"/>
    <x v="5"/>
    <x v="6"/>
    <n v="2018"/>
    <n v="41736"/>
    <x v="1"/>
    <x v="1"/>
    <x v="0"/>
    <n v="2755"/>
    <n v="171.5"/>
    <x v="1"/>
    <n v="11.36"/>
    <n v="19.920000000000002"/>
  </r>
  <r>
    <n v="876"/>
    <s v="Honda City i DTEC VX"/>
    <x v="2"/>
    <x v="5"/>
    <n v="2014"/>
    <n v="71649"/>
    <x v="1"/>
    <x v="0"/>
    <x v="0"/>
    <n v="1498"/>
    <n v="98.6"/>
    <x v="0"/>
    <n v="25.1"/>
    <n v="6.75"/>
  </r>
  <r>
    <n v="877"/>
    <s v="Honda City i DTEC VX"/>
    <x v="2"/>
    <x v="6"/>
    <n v="2015"/>
    <n v="80606"/>
    <x v="1"/>
    <x v="0"/>
    <x v="0"/>
    <n v="1498"/>
    <n v="98.6"/>
    <x v="0"/>
    <n v="25.1"/>
    <n v="6.96"/>
  </r>
  <r>
    <n v="878"/>
    <s v="Renault KWID 1.0 RXT Optional"/>
    <x v="10"/>
    <x v="5"/>
    <n v="2017"/>
    <n v="63262"/>
    <x v="2"/>
    <x v="0"/>
    <x v="0"/>
    <n v="999"/>
    <n v="67"/>
    <x v="0"/>
    <n v="21.7"/>
    <n v="3.25"/>
  </r>
  <r>
    <n v="879"/>
    <s v="Maruti Swift DDiS ZDI Plus"/>
    <x v="0"/>
    <x v="4"/>
    <n v="2018"/>
    <n v="5456"/>
    <x v="1"/>
    <x v="0"/>
    <x v="0"/>
    <n v="1248"/>
    <n v="74"/>
    <x v="0"/>
    <n v="28.4"/>
    <n v="8.65"/>
  </r>
  <r>
    <n v="880"/>
    <s v="Maruti Celerio VXI Optional AMT"/>
    <x v="0"/>
    <x v="1"/>
    <n v="2017"/>
    <n v="7500"/>
    <x v="2"/>
    <x v="1"/>
    <x v="0"/>
    <n v="998"/>
    <n v="67.040000000000006"/>
    <x v="0"/>
    <n v="23.1"/>
    <n v="5"/>
  </r>
  <r>
    <n v="881"/>
    <s v="Mahindra XUV500 W8 2WD"/>
    <x v="13"/>
    <x v="8"/>
    <n v="2011"/>
    <n v="66000"/>
    <x v="1"/>
    <x v="0"/>
    <x v="0"/>
    <n v="2179"/>
    <n v="140"/>
    <x v="1"/>
    <n v="15.1"/>
    <n v="5.5"/>
  </r>
  <r>
    <n v="882"/>
    <s v="Hyundai i10 Magna"/>
    <x v="1"/>
    <x v="5"/>
    <n v="2010"/>
    <n v="66770"/>
    <x v="2"/>
    <x v="0"/>
    <x v="1"/>
    <n v="1197"/>
    <n v="78.900000000000006"/>
    <x v="0"/>
    <n v="20.36"/>
    <n v="2.6"/>
  </r>
  <r>
    <n v="883"/>
    <s v="Hyundai i10 Magna 1.1"/>
    <x v="1"/>
    <x v="6"/>
    <n v="2014"/>
    <n v="58472"/>
    <x v="2"/>
    <x v="0"/>
    <x v="0"/>
    <n v="1086"/>
    <n v="68.05"/>
    <x v="0"/>
    <n v="19.809999999999999"/>
    <n v="3.41"/>
  </r>
  <r>
    <n v="884"/>
    <s v="Maruti Dzire VXI"/>
    <x v="0"/>
    <x v="7"/>
    <n v="2011"/>
    <n v="46687"/>
    <x v="2"/>
    <x v="0"/>
    <x v="0"/>
    <n v="1197"/>
    <n v="81.8"/>
    <x v="0"/>
    <n v="22"/>
    <n v="2.7"/>
  </r>
  <r>
    <n v="885"/>
    <s v="Maruti Grand Vitara AT"/>
    <x v="0"/>
    <x v="2"/>
    <n v="2008"/>
    <n v="77000"/>
    <x v="2"/>
    <x v="1"/>
    <x v="2"/>
    <n v="1995"/>
    <n v="163.5"/>
    <x v="0"/>
    <n v="9.6999999999999993"/>
    <n v="5.5"/>
  </r>
  <r>
    <n v="886"/>
    <s v="Audi TT 40 TFSI"/>
    <x v="3"/>
    <x v="7"/>
    <n v="2012"/>
    <n v="7000"/>
    <x v="2"/>
    <x v="1"/>
    <x v="0"/>
    <n v="1984"/>
    <n v="226.6"/>
    <x v="3"/>
    <n v="14.33"/>
    <n v="35"/>
  </r>
  <r>
    <n v="887"/>
    <s v="Mercedes-Benz New C-Class C 200 CGI"/>
    <x v="11"/>
    <x v="0"/>
    <n v="2011"/>
    <n v="48000"/>
    <x v="2"/>
    <x v="1"/>
    <x v="1"/>
    <n v="1991"/>
    <n v="184"/>
    <x v="0"/>
    <n v="14.74"/>
    <n v="9.75"/>
  </r>
  <r>
    <n v="888"/>
    <s v="Nissan Sunny 2011-2014 Diesel XV"/>
    <x v="4"/>
    <x v="0"/>
    <n v="2013"/>
    <n v="47000"/>
    <x v="1"/>
    <x v="0"/>
    <x v="0"/>
    <n v="1461"/>
    <n v="84.8"/>
    <x v="0"/>
    <n v="21.64"/>
    <n v="4.25"/>
  </r>
  <r>
    <n v="889"/>
    <s v="Maruti Wagon R LXI"/>
    <x v="0"/>
    <x v="10"/>
    <n v="2015"/>
    <n v="51530"/>
    <x v="2"/>
    <x v="0"/>
    <x v="0"/>
    <n v="998"/>
    <n v="67.099999999999994"/>
    <x v="0"/>
    <n v="18.899999999999999"/>
    <n v="3.2"/>
  </r>
  <r>
    <n v="890"/>
    <s v="Maruti Swift Dzire ZDI"/>
    <x v="0"/>
    <x v="9"/>
    <n v="2014"/>
    <n v="25789"/>
    <x v="1"/>
    <x v="0"/>
    <x v="1"/>
    <n v="1248"/>
    <n v="74"/>
    <x v="0"/>
    <n v="23.4"/>
    <n v="6.85"/>
  </r>
  <r>
    <n v="891"/>
    <s v="Honda Amaze S i-Dtech"/>
    <x v="2"/>
    <x v="8"/>
    <n v="2015"/>
    <n v="48000"/>
    <x v="1"/>
    <x v="0"/>
    <x v="0"/>
    <n v="1498"/>
    <n v="98.6"/>
    <x v="0"/>
    <n v="25.8"/>
    <n v="4.5"/>
  </r>
  <r>
    <n v="892"/>
    <s v="Maruti Swift ZDI"/>
    <x v="0"/>
    <x v="8"/>
    <n v="2012"/>
    <n v="52000"/>
    <x v="1"/>
    <x v="0"/>
    <x v="0"/>
    <n v="1248"/>
    <n v="74"/>
    <x v="0"/>
    <n v="28.4"/>
    <n v="3.55"/>
  </r>
  <r>
    <n v="893"/>
    <s v="Hyundai Accent Executive CNG"/>
    <x v="1"/>
    <x v="4"/>
    <n v="2010"/>
    <n v="95637"/>
    <x v="0"/>
    <x v="0"/>
    <x v="1"/>
    <n v="1495"/>
    <n v="93.7"/>
    <x v="0"/>
    <n v="13.2"/>
    <n v="1.9"/>
  </r>
  <r>
    <n v="894"/>
    <s v="Mahindra Scorpio LX 2.6 Turbo"/>
    <x v="13"/>
    <x v="4"/>
    <n v="2008"/>
    <n v="131000"/>
    <x v="1"/>
    <x v="0"/>
    <x v="0"/>
    <n v="2609"/>
    <n v="120"/>
    <x v="1"/>
    <n v="10.5"/>
    <n v="3.6"/>
  </r>
  <r>
    <n v="895"/>
    <s v="Mercedes-Benz E-Class E250 CDI Avantgrade"/>
    <x v="11"/>
    <x v="6"/>
    <n v="2015"/>
    <n v="42076"/>
    <x v="1"/>
    <x v="1"/>
    <x v="0"/>
    <n v="2143"/>
    <n v="201.1"/>
    <x v="0"/>
    <n v="13"/>
    <n v="21.8"/>
  </r>
  <r>
    <n v="896"/>
    <s v="Toyota Fortuner 4x2 Manual"/>
    <x v="5"/>
    <x v="0"/>
    <n v="2012"/>
    <n v="76000"/>
    <x v="1"/>
    <x v="0"/>
    <x v="1"/>
    <n v="2982"/>
    <n v="168.5"/>
    <x v="1"/>
    <n v="13"/>
    <n v="13.5"/>
  </r>
  <r>
    <n v="897"/>
    <s v="Datsun redi-GO T Option"/>
    <x v="16"/>
    <x v="9"/>
    <n v="2016"/>
    <n v="20487"/>
    <x v="2"/>
    <x v="0"/>
    <x v="0"/>
    <n v="799"/>
    <n v="53.64"/>
    <x v="0"/>
    <n v="22.7"/>
    <n v="2.66"/>
  </r>
  <r>
    <n v="898"/>
    <s v="Honda City V MT"/>
    <x v="2"/>
    <x v="8"/>
    <n v="2010"/>
    <n v="43000"/>
    <x v="2"/>
    <x v="0"/>
    <x v="1"/>
    <n v="1497"/>
    <n v="116.3"/>
    <x v="0"/>
    <n v="16.8"/>
    <n v="3.75"/>
  </r>
  <r>
    <n v="899"/>
    <s v="Toyota Camry Hybrid"/>
    <x v="5"/>
    <x v="1"/>
    <n v="2018"/>
    <n v="17000"/>
    <x v="2"/>
    <x v="1"/>
    <x v="0"/>
    <n v="2494"/>
    <n v="158.19999999999999"/>
    <x v="0"/>
    <n v="19.16"/>
    <n v="32"/>
  </r>
  <r>
    <n v="900"/>
    <s v="Honda City i DTec V"/>
    <x v="2"/>
    <x v="3"/>
    <n v="2016"/>
    <n v="60805"/>
    <x v="1"/>
    <x v="0"/>
    <x v="0"/>
    <n v="1498"/>
    <n v="98.6"/>
    <x v="0"/>
    <n v="26"/>
    <n v="8.07"/>
  </r>
  <r>
    <n v="901"/>
    <s v="Volkswagen Jetta 2012-2014 2.0L TDI Trendline"/>
    <x v="6"/>
    <x v="6"/>
    <n v="2012"/>
    <n v="58775"/>
    <x v="1"/>
    <x v="0"/>
    <x v="0"/>
    <n v="1968"/>
    <n v="138.1"/>
    <x v="0"/>
    <n v="19.329999999999998"/>
    <n v="5.64"/>
  </r>
  <r>
    <n v="902"/>
    <s v="Audi A6 2011-2015 2.0 TDI"/>
    <x v="3"/>
    <x v="4"/>
    <n v="2013"/>
    <n v="70181"/>
    <x v="1"/>
    <x v="1"/>
    <x v="0"/>
    <n v="1968"/>
    <n v="174.33"/>
    <x v="0"/>
    <n v="17.68"/>
    <n v="23.99"/>
  </r>
  <r>
    <n v="903"/>
    <s v="Maruti Ertiga VDI"/>
    <x v="0"/>
    <x v="3"/>
    <n v="2016"/>
    <n v="85827"/>
    <x v="1"/>
    <x v="0"/>
    <x v="0"/>
    <n v="1248"/>
    <n v="88.76"/>
    <x v="1"/>
    <n v="20.77"/>
    <n v="7.5"/>
  </r>
  <r>
    <n v="904"/>
    <s v="Mercedes-Benz New C-Class C 220 CDI Style"/>
    <x v="11"/>
    <x v="5"/>
    <n v="2016"/>
    <n v="58205"/>
    <x v="1"/>
    <x v="1"/>
    <x v="0"/>
    <n v="2143"/>
    <n v="167.62"/>
    <x v="0"/>
    <n v="19.27"/>
    <n v="27"/>
  </r>
  <r>
    <n v="905"/>
    <s v="Maruti Swift Dzire Vdi BSIV"/>
    <x v="0"/>
    <x v="0"/>
    <n v="2008"/>
    <n v="91000"/>
    <x v="1"/>
    <x v="0"/>
    <x v="1"/>
    <n v="1248"/>
    <n v="73.900000000000006"/>
    <x v="0"/>
    <n v="19.3"/>
    <n v="2.85"/>
  </r>
  <r>
    <n v="906"/>
    <s v="Renault Duster 110PS Diesel RxZ Pack"/>
    <x v="10"/>
    <x v="1"/>
    <n v="2012"/>
    <n v="74000"/>
    <x v="1"/>
    <x v="0"/>
    <x v="0"/>
    <n v="1461"/>
    <n v="108.45"/>
    <x v="0"/>
    <n v="19.010000000000002"/>
    <n v="6.35"/>
  </r>
  <r>
    <n v="907"/>
    <s v="Maruti Ritz VDi"/>
    <x v="0"/>
    <x v="4"/>
    <n v="2010"/>
    <n v="79324"/>
    <x v="1"/>
    <x v="0"/>
    <x v="0"/>
    <n v="1248"/>
    <n v="73.900000000000006"/>
    <x v="0"/>
    <n v="21.1"/>
    <n v="3.3"/>
  </r>
  <r>
    <n v="908"/>
    <s v="Maruti Swift Dzire VXI"/>
    <x v="0"/>
    <x v="9"/>
    <n v="2013"/>
    <n v="38623"/>
    <x v="2"/>
    <x v="0"/>
    <x v="0"/>
    <n v="1197"/>
    <n v="85.8"/>
    <x v="0"/>
    <n v="19.100000000000001"/>
    <n v="5"/>
  </r>
  <r>
    <n v="909"/>
    <s v="Maruti Swift ZDi"/>
    <x v="0"/>
    <x v="3"/>
    <n v="2014"/>
    <n v="59923"/>
    <x v="1"/>
    <x v="0"/>
    <x v="0"/>
    <n v="1248"/>
    <n v="74"/>
    <x v="0"/>
    <n v="22.9"/>
    <n v="6.46"/>
  </r>
  <r>
    <n v="910"/>
    <s v="Hyundai EON Sportz"/>
    <x v="1"/>
    <x v="5"/>
    <n v="2017"/>
    <n v="23360"/>
    <x v="2"/>
    <x v="0"/>
    <x v="0"/>
    <n v="814"/>
    <n v="55.2"/>
    <x v="0"/>
    <n v="21.1"/>
    <n v="3.75"/>
  </r>
  <r>
    <n v="911"/>
    <s v="Maruti Zen VXI BSII"/>
    <x v="0"/>
    <x v="6"/>
    <n v="2003"/>
    <n v="61495"/>
    <x v="2"/>
    <x v="0"/>
    <x v="3"/>
    <n v="993"/>
    <n v="60"/>
    <x v="0"/>
    <n v="17.3"/>
    <n v="1.52"/>
  </r>
  <r>
    <n v="912"/>
    <s v="Maruti Eeco 7 Seater Standard"/>
    <x v="0"/>
    <x v="3"/>
    <n v="2012"/>
    <n v="56661"/>
    <x v="2"/>
    <x v="0"/>
    <x v="0"/>
    <n v="1196"/>
    <n v="73"/>
    <x v="1"/>
    <n v="15.1"/>
    <n v="3.61"/>
  </r>
  <r>
    <n v="913"/>
    <s v="Audi Q5 30 TDI quattro Premium"/>
    <x v="3"/>
    <x v="3"/>
    <n v="2017"/>
    <n v="40318"/>
    <x v="1"/>
    <x v="1"/>
    <x v="0"/>
    <n v="1968"/>
    <n v="174.3"/>
    <x v="0"/>
    <n v="14.16"/>
    <n v="43.74"/>
  </r>
  <r>
    <n v="914"/>
    <s v="Audi Q3 2.0 TDI"/>
    <x v="3"/>
    <x v="2"/>
    <n v="2014"/>
    <n v="60000"/>
    <x v="1"/>
    <x v="1"/>
    <x v="0"/>
    <n v="1968"/>
    <n v="174.33"/>
    <x v="0"/>
    <n v="15.73"/>
    <n v="20"/>
  </r>
  <r>
    <n v="915"/>
    <s v="Smart Fortwo CDI AT"/>
    <x v="24"/>
    <x v="1"/>
    <n v="2008"/>
    <n v="103000"/>
    <x v="1"/>
    <x v="1"/>
    <x v="1"/>
    <n v="799"/>
    <n v="74"/>
    <x v="5"/>
    <n v="0"/>
    <n v="3"/>
  </r>
  <r>
    <n v="916"/>
    <s v="Maruti Swift Dzire VDi"/>
    <x v="0"/>
    <x v="4"/>
    <n v="2010"/>
    <n v="130000"/>
    <x v="1"/>
    <x v="0"/>
    <x v="0"/>
    <n v="1248"/>
    <n v="73.900000000000006"/>
    <x v="0"/>
    <n v="19.3"/>
    <n v="3.65"/>
  </r>
  <r>
    <n v="917"/>
    <s v="Tata Sumo DX"/>
    <x v="7"/>
    <x v="0"/>
    <n v="2013"/>
    <n v="20000"/>
    <x v="1"/>
    <x v="0"/>
    <x v="0"/>
    <n v="1978"/>
    <n v="83.1"/>
    <x v="6"/>
    <n v="14.07"/>
    <n v="5.25"/>
  </r>
  <r>
    <n v="918"/>
    <s v="BMW X5 2014-2019 xDrive 30d Design Pure Experience 7 Seater"/>
    <x v="12"/>
    <x v="4"/>
    <n v="2016"/>
    <n v="76000"/>
    <x v="1"/>
    <x v="1"/>
    <x v="0"/>
    <n v="2993"/>
    <n v="258"/>
    <x v="1"/>
    <n v="15.97"/>
    <n v="58"/>
  </r>
  <r>
    <n v="919"/>
    <s v="Honda City i-VTEC CVT VX"/>
    <x v="2"/>
    <x v="0"/>
    <n v="2015"/>
    <n v="30000"/>
    <x v="2"/>
    <x v="1"/>
    <x v="0"/>
    <n v="1497"/>
    <n v="117.3"/>
    <x v="0"/>
    <n v="18"/>
    <n v="8.65"/>
  </r>
  <r>
    <n v="920"/>
    <s v="Tata Indigo eCS eLX BS IV"/>
    <x v="7"/>
    <x v="8"/>
    <n v="2015"/>
    <n v="150000"/>
    <x v="1"/>
    <x v="0"/>
    <x v="0"/>
    <n v="1396"/>
    <n v="69.010000000000005"/>
    <x v="0"/>
    <n v="25"/>
    <n v="2.5"/>
  </r>
  <r>
    <n v="921"/>
    <s v="Volkswagen Vento TSI"/>
    <x v="6"/>
    <x v="2"/>
    <n v="2014"/>
    <n v="28000"/>
    <x v="2"/>
    <x v="1"/>
    <x v="0"/>
    <n v="1197"/>
    <n v="103.6"/>
    <x v="0"/>
    <n v="16.93"/>
    <n v="7.75"/>
  </r>
  <r>
    <n v="922"/>
    <s v="Maruti Celerio VXI"/>
    <x v="0"/>
    <x v="9"/>
    <n v="2015"/>
    <n v="74000"/>
    <x v="2"/>
    <x v="0"/>
    <x v="0"/>
    <n v="998"/>
    <n v="67.040000000000006"/>
    <x v="0"/>
    <n v="23.1"/>
    <n v="4.1500000000000004"/>
  </r>
  <r>
    <n v="923"/>
    <s v="Toyota Fortuner 3.0 Diesel"/>
    <x v="5"/>
    <x v="8"/>
    <n v="2011"/>
    <n v="75000"/>
    <x v="1"/>
    <x v="0"/>
    <x v="0"/>
    <n v="2982"/>
    <n v="171"/>
    <x v="1"/>
    <n v="11.5"/>
    <n v="10.85"/>
  </r>
  <r>
    <n v="924"/>
    <s v="Mitsubishi Outlander 2.4"/>
    <x v="9"/>
    <x v="8"/>
    <n v="2010"/>
    <n v="76000"/>
    <x v="2"/>
    <x v="1"/>
    <x v="1"/>
    <n v="2360"/>
    <n v="170"/>
    <x v="0"/>
    <n v="11.3"/>
    <n v="5.53"/>
  </r>
  <r>
    <n v="925"/>
    <s v="Volkswagen Jetta 2007-2011 1.9 Highline TDI"/>
    <x v="6"/>
    <x v="1"/>
    <n v="2014"/>
    <n v="64889"/>
    <x v="1"/>
    <x v="1"/>
    <x v="0"/>
    <n v="1896"/>
    <n v="105"/>
    <x v="0"/>
    <n v="15.5"/>
    <n v="11.5"/>
  </r>
  <r>
    <n v="926"/>
    <s v="Porsche Cayman 2009-2012 S"/>
    <x v="15"/>
    <x v="4"/>
    <n v="2010"/>
    <n v="10000"/>
    <x v="2"/>
    <x v="0"/>
    <x v="0"/>
    <n v="3436"/>
    <n v="74"/>
    <x v="5"/>
    <n v="9"/>
    <n v="40"/>
  </r>
  <r>
    <n v="927"/>
    <s v="Hyundai Creta 1.6 CRDi SX"/>
    <x v="1"/>
    <x v="7"/>
    <n v="2015"/>
    <n v="43000"/>
    <x v="1"/>
    <x v="0"/>
    <x v="0"/>
    <n v="1582"/>
    <n v="126.2"/>
    <x v="0"/>
    <n v="19.670000000000002"/>
    <n v="9.25"/>
  </r>
  <r>
    <n v="928"/>
    <s v="Skoda Fabia 1.2 MPI Ambiente Petrol"/>
    <x v="20"/>
    <x v="1"/>
    <n v="2011"/>
    <n v="47490"/>
    <x v="2"/>
    <x v="0"/>
    <x v="0"/>
    <n v="1198"/>
    <n v="75"/>
    <x v="0"/>
    <n v="17.5"/>
    <n v="2.29"/>
  </r>
  <r>
    <n v="929"/>
    <s v="Ford EcoSport 1.5 TDCi Titanium"/>
    <x v="14"/>
    <x v="2"/>
    <n v="2015"/>
    <n v="80000"/>
    <x v="1"/>
    <x v="0"/>
    <x v="0"/>
    <n v="1498"/>
    <n v="98.59"/>
    <x v="0"/>
    <n v="22.77"/>
    <n v="7"/>
  </r>
  <r>
    <n v="930"/>
    <s v="Maruti Zen Estilo 1.1 LXI BSIII"/>
    <x v="0"/>
    <x v="9"/>
    <n v="2007"/>
    <n v="60000"/>
    <x v="2"/>
    <x v="0"/>
    <x v="1"/>
    <n v="1061"/>
    <n v="64"/>
    <x v="0"/>
    <n v="18.2"/>
    <n v="1.65"/>
  </r>
  <r>
    <n v="931"/>
    <s v="Maruti Ciaz 1.4 Delta"/>
    <x v="0"/>
    <x v="10"/>
    <n v="2017"/>
    <n v="6006"/>
    <x v="2"/>
    <x v="0"/>
    <x v="0"/>
    <n v="1373"/>
    <n v="91.1"/>
    <x v="0"/>
    <n v="20.73"/>
    <n v="8.25"/>
  </r>
  <r>
    <n v="932"/>
    <s v="Mercedes-Benz New C-Class C 200 Avantgarde Edition C"/>
    <x v="11"/>
    <x v="6"/>
    <n v="2011"/>
    <n v="71703"/>
    <x v="2"/>
    <x v="1"/>
    <x v="0"/>
    <n v="1991"/>
    <n v="181.03"/>
    <x v="0"/>
    <n v="14.74"/>
    <n v="9.14"/>
  </r>
  <r>
    <n v="933"/>
    <s v="Honda Amaze SX i-VTEC"/>
    <x v="2"/>
    <x v="4"/>
    <n v="2016"/>
    <n v="33000"/>
    <x v="2"/>
    <x v="0"/>
    <x v="0"/>
    <n v="1198"/>
    <n v="86.7"/>
    <x v="0"/>
    <n v="17.8"/>
    <n v="6.5"/>
  </r>
  <r>
    <n v="934"/>
    <s v="Toyota Etios GD"/>
    <x v="5"/>
    <x v="7"/>
    <n v="2012"/>
    <n v="60000"/>
    <x v="1"/>
    <x v="0"/>
    <x v="0"/>
    <n v="1364"/>
    <n v="74"/>
    <x v="0"/>
    <n v="23.59"/>
    <n v="2.95"/>
  </r>
  <r>
    <n v="935"/>
    <s v="Renault Duster 85PS Diesel RxL"/>
    <x v="10"/>
    <x v="5"/>
    <n v="2015"/>
    <n v="91000"/>
    <x v="1"/>
    <x v="0"/>
    <x v="0"/>
    <n v="1461"/>
    <n v="83.8"/>
    <x v="0"/>
    <n v="19.87"/>
    <n v="5.75"/>
  </r>
  <r>
    <n v="936"/>
    <s v="Maruti Wagon R LXI LPG BSIV"/>
    <x v="0"/>
    <x v="4"/>
    <n v="2012"/>
    <n v="72000"/>
    <x v="3"/>
    <x v="0"/>
    <x v="0"/>
    <n v="998"/>
    <n v="58.2"/>
    <x v="0"/>
    <n v="26.2"/>
    <n v="2.85"/>
  </r>
  <r>
    <n v="937"/>
    <s v="Volkswagen Polo Petrol Highline 1.2L"/>
    <x v="6"/>
    <x v="7"/>
    <n v="2011"/>
    <n v="43000"/>
    <x v="2"/>
    <x v="0"/>
    <x v="1"/>
    <n v="1198"/>
    <n v="73.900000000000006"/>
    <x v="0"/>
    <n v="16.47"/>
    <n v="2.1"/>
  </r>
  <r>
    <n v="938"/>
    <s v="Hyundai Creta 1.6 SX Plus Diesel"/>
    <x v="1"/>
    <x v="3"/>
    <n v="2017"/>
    <n v="63770"/>
    <x v="1"/>
    <x v="0"/>
    <x v="0"/>
    <n v="1582"/>
    <n v="126.2"/>
    <x v="0"/>
    <n v="19.670000000000002"/>
    <n v="13.55"/>
  </r>
  <r>
    <n v="939"/>
    <s v="Jaguar XF Diesel"/>
    <x v="17"/>
    <x v="7"/>
    <n v="2012"/>
    <n v="43510"/>
    <x v="1"/>
    <x v="1"/>
    <x v="0"/>
    <n v="2993"/>
    <n v="270.89999999999998"/>
    <x v="0"/>
    <n v="14.74"/>
    <n v="20.5"/>
  </r>
  <r>
    <n v="940"/>
    <s v="Jeep Compass 2.0 Limited 4X4"/>
    <x v="23"/>
    <x v="0"/>
    <n v="2017"/>
    <n v="52000"/>
    <x v="1"/>
    <x v="0"/>
    <x v="0"/>
    <n v="1956"/>
    <n v="170"/>
    <x v="0"/>
    <n v="16.3"/>
    <n v="20"/>
  </r>
  <r>
    <n v="941"/>
    <s v="Land Rover Range Rover Evoque 2.0 TD4 HSE Dynamic"/>
    <x v="8"/>
    <x v="6"/>
    <n v="2018"/>
    <n v="31427"/>
    <x v="1"/>
    <x v="1"/>
    <x v="0"/>
    <n v="1999"/>
    <n v="177"/>
    <x v="0"/>
    <n v="15.68"/>
    <n v="59.72"/>
  </r>
  <r>
    <n v="942"/>
    <s v="Maruti Baleno Alpha Diesel"/>
    <x v="0"/>
    <x v="7"/>
    <n v="2016"/>
    <n v="29000"/>
    <x v="1"/>
    <x v="0"/>
    <x v="0"/>
    <n v="1248"/>
    <n v="74"/>
    <x v="0"/>
    <n v="27.39"/>
    <n v="6.5"/>
  </r>
  <r>
    <n v="943"/>
    <s v="Maruti Ciaz ZDi SHVS"/>
    <x v="0"/>
    <x v="10"/>
    <n v="2016"/>
    <n v="56000"/>
    <x v="1"/>
    <x v="0"/>
    <x v="0"/>
    <n v="1248"/>
    <n v="88.5"/>
    <x v="0"/>
    <n v="28.09"/>
    <n v="7.5"/>
  </r>
  <r>
    <n v="944"/>
    <s v="Maruti SX4 Vxi BSIII"/>
    <x v="0"/>
    <x v="5"/>
    <n v="2007"/>
    <n v="76000"/>
    <x v="2"/>
    <x v="0"/>
    <x v="1"/>
    <n v="1586"/>
    <n v="104.68"/>
    <x v="0"/>
    <n v="15"/>
    <n v="2.15"/>
  </r>
  <r>
    <n v="945"/>
    <s v="Hyundai Elantra CRDi SX"/>
    <x v="1"/>
    <x v="3"/>
    <n v="2015"/>
    <n v="53615"/>
    <x v="1"/>
    <x v="0"/>
    <x v="0"/>
    <n v="1582"/>
    <n v="126.24"/>
    <x v="0"/>
    <n v="22.7"/>
    <n v="8.44"/>
  </r>
  <r>
    <n v="946"/>
    <s v="Mitsubishi Pajero Sport 4X4"/>
    <x v="9"/>
    <x v="9"/>
    <n v="2013"/>
    <n v="132000"/>
    <x v="1"/>
    <x v="0"/>
    <x v="0"/>
    <n v="2477"/>
    <n v="175.56"/>
    <x v="1"/>
    <n v="13.5"/>
    <n v="12.49"/>
  </r>
  <r>
    <n v="947"/>
    <s v="Volkswagen Ameo 1.2 MPI Comfortline"/>
    <x v="6"/>
    <x v="1"/>
    <n v="2017"/>
    <n v="14800"/>
    <x v="2"/>
    <x v="0"/>
    <x v="0"/>
    <n v="1198"/>
    <n v="73.75"/>
    <x v="0"/>
    <n v="17"/>
    <n v="5.48"/>
  </r>
  <r>
    <n v="948"/>
    <s v="Maruti Ritz VXi"/>
    <x v="0"/>
    <x v="4"/>
    <n v="2013"/>
    <n v="35433"/>
    <x v="2"/>
    <x v="0"/>
    <x v="0"/>
    <n v="1197"/>
    <n v="85.8"/>
    <x v="0"/>
    <n v="18.5"/>
    <n v="4.2"/>
  </r>
  <r>
    <n v="949"/>
    <s v="Hyundai Verna CRDi SX"/>
    <x v="1"/>
    <x v="4"/>
    <n v="2013"/>
    <n v="82966"/>
    <x v="1"/>
    <x v="0"/>
    <x v="0"/>
    <n v="1493"/>
    <n v="110"/>
    <x v="0"/>
    <n v="16.8"/>
    <n v="7.2"/>
  </r>
  <r>
    <n v="950"/>
    <s v="Maruti Swift Dzire Tour LDI"/>
    <x v="0"/>
    <x v="5"/>
    <n v="2014"/>
    <n v="96000"/>
    <x v="1"/>
    <x v="0"/>
    <x v="0"/>
    <n v="1248"/>
    <n v="74"/>
    <x v="0"/>
    <n v="23.4"/>
    <n v="4.8"/>
  </r>
  <r>
    <n v="951"/>
    <s v="Mahindra KUV 100 mFALCON D75 K6"/>
    <x v="13"/>
    <x v="6"/>
    <n v="2017"/>
    <n v="39528"/>
    <x v="1"/>
    <x v="0"/>
    <x v="0"/>
    <n v="1198"/>
    <n v="77"/>
    <x v="4"/>
    <n v="25.32"/>
    <n v="5.83"/>
  </r>
  <r>
    <n v="952"/>
    <s v="Toyota Innova Crysta 2.4 ZX MT"/>
    <x v="5"/>
    <x v="3"/>
    <n v="2018"/>
    <n v="92056"/>
    <x v="1"/>
    <x v="0"/>
    <x v="0"/>
    <n v="2393"/>
    <n v="147.80000000000001"/>
    <x v="1"/>
    <n v="13.68"/>
    <n v="18.39"/>
  </r>
  <r>
    <n v="953"/>
    <s v="Maruti Baleno Delta 1.2"/>
    <x v="0"/>
    <x v="1"/>
    <n v="2016"/>
    <n v="14930"/>
    <x v="2"/>
    <x v="0"/>
    <x v="0"/>
    <n v="1197"/>
    <n v="83.1"/>
    <x v="0"/>
    <n v="21.4"/>
    <n v="5.85"/>
  </r>
  <r>
    <n v="954"/>
    <s v="Honda Jazz VX Diesel"/>
    <x v="2"/>
    <x v="0"/>
    <n v="2016"/>
    <n v="38000"/>
    <x v="1"/>
    <x v="0"/>
    <x v="0"/>
    <n v="1498"/>
    <n v="98.6"/>
    <x v="0"/>
    <n v="27.3"/>
    <n v="6.21"/>
  </r>
  <r>
    <n v="955"/>
    <s v="Hyundai i20 1.2 Asta"/>
    <x v="1"/>
    <x v="8"/>
    <n v="2013"/>
    <n v="71000"/>
    <x v="2"/>
    <x v="0"/>
    <x v="0"/>
    <n v="1197"/>
    <n v="80"/>
    <x v="0"/>
    <n v="17"/>
    <n v="3.65"/>
  </r>
  <r>
    <n v="956"/>
    <s v="Hyundai i20 Sportz Diesel"/>
    <x v="1"/>
    <x v="8"/>
    <n v="2012"/>
    <n v="71000"/>
    <x v="1"/>
    <x v="0"/>
    <x v="0"/>
    <n v="1396"/>
    <n v="90"/>
    <x v="0"/>
    <n v="23"/>
    <n v="3.7"/>
  </r>
  <r>
    <n v="957"/>
    <s v="Mercedes-Benz New C-Class C 220d Avantgarde Edition C"/>
    <x v="11"/>
    <x v="1"/>
    <n v="2015"/>
    <n v="50000"/>
    <x v="1"/>
    <x v="1"/>
    <x v="0"/>
    <n v="2143"/>
    <n v="167.62"/>
    <x v="0"/>
    <n v="19.27"/>
    <n v="30"/>
  </r>
  <r>
    <n v="958"/>
    <s v="Hyundai Xcent 1.2 Kappa Base"/>
    <x v="1"/>
    <x v="6"/>
    <n v="2016"/>
    <n v="48163"/>
    <x v="2"/>
    <x v="0"/>
    <x v="0"/>
    <n v="1197"/>
    <n v="82"/>
    <x v="0"/>
    <n v="19.100000000000001"/>
    <n v="4.8499999999999996"/>
  </r>
  <r>
    <n v="959"/>
    <s v="Hyundai Grand i10 AT Asta"/>
    <x v="1"/>
    <x v="3"/>
    <n v="2017"/>
    <n v="19168"/>
    <x v="2"/>
    <x v="1"/>
    <x v="0"/>
    <n v="1197"/>
    <n v="82"/>
    <x v="0"/>
    <n v="18.899999999999999"/>
    <n v="6.93"/>
  </r>
  <r>
    <n v="960"/>
    <s v="Maruti Alto 800 VXI"/>
    <x v="0"/>
    <x v="7"/>
    <n v="2016"/>
    <n v="26000"/>
    <x v="2"/>
    <x v="0"/>
    <x v="0"/>
    <n v="796"/>
    <n v="47.3"/>
    <x v="0"/>
    <n v="22.74"/>
    <n v="2.6"/>
  </r>
  <r>
    <n v="961"/>
    <s v="Chevrolet Sail Hatchback 1.2 LS"/>
    <x v="19"/>
    <x v="7"/>
    <n v="2014"/>
    <n v="37400"/>
    <x v="2"/>
    <x v="0"/>
    <x v="0"/>
    <n v="1199"/>
    <n v="82.5"/>
    <x v="0"/>
    <n v="18.2"/>
    <n v="1.89"/>
  </r>
  <r>
    <n v="962"/>
    <s v="Mercedes-Benz C-Class Progressive C 220d"/>
    <x v="11"/>
    <x v="0"/>
    <n v="2018"/>
    <n v="8682"/>
    <x v="1"/>
    <x v="1"/>
    <x v="0"/>
    <n v="1950"/>
    <n v="194"/>
    <x v="0"/>
    <n v="0"/>
    <n v="39.5"/>
  </r>
  <r>
    <n v="963"/>
    <s v="Skoda Superb Elegance 1.8 TSI AT"/>
    <x v="20"/>
    <x v="0"/>
    <n v="2012"/>
    <n v="95000"/>
    <x v="2"/>
    <x v="1"/>
    <x v="0"/>
    <n v="1798"/>
    <n v="157.75"/>
    <x v="0"/>
    <n v="13.7"/>
    <n v="10"/>
  </r>
  <r>
    <n v="964"/>
    <s v="Audi A4 2.0 TDI"/>
    <x v="3"/>
    <x v="7"/>
    <n v="2009"/>
    <n v="34000"/>
    <x v="1"/>
    <x v="1"/>
    <x v="0"/>
    <n v="1968"/>
    <n v="147.51"/>
    <x v="0"/>
    <n v="16.55"/>
    <n v="9.9499999999999993"/>
  </r>
  <r>
    <n v="965"/>
    <s v="Toyota Innova 2.5 G (Diesel) 7 Seater BS IV"/>
    <x v="5"/>
    <x v="0"/>
    <n v="2014"/>
    <n v="95000"/>
    <x v="1"/>
    <x v="0"/>
    <x v="1"/>
    <n v="2494"/>
    <n v="102"/>
    <x v="2"/>
    <n v="12.8"/>
    <n v="9.4499999999999993"/>
  </r>
  <r>
    <n v="966"/>
    <s v="Mercedes-Benz CLA 200 CDI Sport"/>
    <x v="11"/>
    <x v="3"/>
    <n v="2017"/>
    <n v="13689"/>
    <x v="1"/>
    <x v="1"/>
    <x v="0"/>
    <n v="2143"/>
    <n v="136"/>
    <x v="0"/>
    <n v="17.899999999999999"/>
    <n v="28.25"/>
  </r>
  <r>
    <n v="967"/>
    <s v="Hyundai i10 Era"/>
    <x v="1"/>
    <x v="5"/>
    <n v="2008"/>
    <n v="84000"/>
    <x v="2"/>
    <x v="0"/>
    <x v="1"/>
    <n v="1086"/>
    <n v="68.05"/>
    <x v="0"/>
    <n v="19.809999999999999"/>
    <n v="1.8"/>
  </r>
  <r>
    <n v="968"/>
    <s v="Maruti Swift Dzire VXi"/>
    <x v="0"/>
    <x v="7"/>
    <n v="2008"/>
    <n v="47000"/>
    <x v="2"/>
    <x v="0"/>
    <x v="1"/>
    <n v="1298"/>
    <n v="85.8"/>
    <x v="0"/>
    <n v="17.5"/>
    <n v="1.4"/>
  </r>
  <r>
    <n v="969"/>
    <s v="Skoda Rapid 1.5 TDI AT Ambition"/>
    <x v="20"/>
    <x v="10"/>
    <n v="2015"/>
    <n v="60001"/>
    <x v="1"/>
    <x v="1"/>
    <x v="0"/>
    <n v="1498"/>
    <n v="103.52"/>
    <x v="0"/>
    <n v="21.66"/>
    <n v="7.25"/>
  </r>
  <r>
    <n v="970"/>
    <s v="Maruti Ritz VDi"/>
    <x v="0"/>
    <x v="4"/>
    <n v="2012"/>
    <n v="96000"/>
    <x v="1"/>
    <x v="0"/>
    <x v="0"/>
    <n v="1248"/>
    <n v="73.900000000000006"/>
    <x v="0"/>
    <n v="21.1"/>
    <n v="3.6"/>
  </r>
  <r>
    <n v="971"/>
    <s v="Hyundai Accent GLS 1.6"/>
    <x v="1"/>
    <x v="5"/>
    <n v="2004"/>
    <n v="47300"/>
    <x v="2"/>
    <x v="0"/>
    <x v="1"/>
    <n v="1599"/>
    <n v="94"/>
    <x v="0"/>
    <n v="14.4"/>
    <n v="1.2"/>
  </r>
  <r>
    <n v="972"/>
    <s v="Honda Amaze SX i-VTEC"/>
    <x v="2"/>
    <x v="3"/>
    <n v="2014"/>
    <n v="28246"/>
    <x v="2"/>
    <x v="0"/>
    <x v="1"/>
    <n v="1198"/>
    <n v="86.7"/>
    <x v="0"/>
    <n v="17.8"/>
    <n v="4.9400000000000004"/>
  </r>
  <r>
    <n v="973"/>
    <s v="Maruti Wagon R LXI"/>
    <x v="0"/>
    <x v="8"/>
    <n v="2007"/>
    <n v="65000"/>
    <x v="2"/>
    <x v="0"/>
    <x v="1"/>
    <n v="998"/>
    <n v="67.099999999999994"/>
    <x v="0"/>
    <n v="18.899999999999999"/>
    <n v="1.25"/>
  </r>
  <r>
    <n v="974"/>
    <s v="Volkswagen Polo Diesel Comfortline 1.2L"/>
    <x v="6"/>
    <x v="2"/>
    <n v="2013"/>
    <n v="68000"/>
    <x v="1"/>
    <x v="0"/>
    <x v="1"/>
    <n v="1199"/>
    <n v="73.900000000000006"/>
    <x v="0"/>
    <n v="22.07"/>
    <n v="4.8"/>
  </r>
  <r>
    <n v="975"/>
    <s v="Ford Endeavour 2.2 Trend AT 4X2"/>
    <x v="14"/>
    <x v="6"/>
    <n v="2019"/>
    <n v="11209"/>
    <x v="1"/>
    <x v="1"/>
    <x v="0"/>
    <n v="2198"/>
    <n v="158"/>
    <x v="1"/>
    <n v="12.62"/>
    <n v="31.15"/>
  </r>
  <r>
    <n v="976"/>
    <s v="Hyundai i20 1.2 Sportz"/>
    <x v="1"/>
    <x v="1"/>
    <n v="2011"/>
    <n v="41980"/>
    <x v="2"/>
    <x v="0"/>
    <x v="1"/>
    <n v="1197"/>
    <n v="80"/>
    <x v="0"/>
    <n v="17"/>
    <n v="3.3"/>
  </r>
  <r>
    <n v="977"/>
    <s v="Chevrolet Beat Diesel PS"/>
    <x v="19"/>
    <x v="9"/>
    <n v="2012"/>
    <n v="65000"/>
    <x v="1"/>
    <x v="0"/>
    <x v="0"/>
    <n v="936"/>
    <n v="57.6"/>
    <x v="0"/>
    <n v="25.44"/>
    <n v="2.4"/>
  </r>
  <r>
    <n v="978"/>
    <s v="Honda Civic 2010-2013 1.8 V MT"/>
    <x v="2"/>
    <x v="7"/>
    <n v="2010"/>
    <n v="38000"/>
    <x v="2"/>
    <x v="0"/>
    <x v="0"/>
    <n v="1799"/>
    <n v="130.19999999999999"/>
    <x v="0"/>
    <n v="14.8"/>
    <n v="2"/>
  </r>
  <r>
    <n v="979"/>
    <s v="Maruti Wagon R VXI BS IV"/>
    <x v="0"/>
    <x v="1"/>
    <n v="2014"/>
    <n v="51000"/>
    <x v="2"/>
    <x v="0"/>
    <x v="0"/>
    <n v="998"/>
    <n v="67.040000000000006"/>
    <x v="0"/>
    <n v="20.51"/>
    <n v="3.1"/>
  </r>
  <r>
    <n v="980"/>
    <s v="Skoda Rapid 1.6 MPI Ambition Plus"/>
    <x v="20"/>
    <x v="6"/>
    <n v="2014"/>
    <n v="33855"/>
    <x v="2"/>
    <x v="0"/>
    <x v="0"/>
    <n v="1598"/>
    <n v="103.6"/>
    <x v="0"/>
    <n v="15"/>
    <n v="5.09"/>
  </r>
  <r>
    <n v="981"/>
    <s v="Maruti Baleno Vxi - BSIII"/>
    <x v="0"/>
    <x v="1"/>
    <n v="2006"/>
    <n v="146000"/>
    <x v="2"/>
    <x v="0"/>
    <x v="1"/>
    <n v="1590"/>
    <n v="94"/>
    <x v="0"/>
    <n v="15.4"/>
    <n v="1.05"/>
  </r>
  <r>
    <n v="982"/>
    <s v="Ford EcoSport 1.5 TDCi Titanium"/>
    <x v="14"/>
    <x v="9"/>
    <n v="2015"/>
    <n v="47037"/>
    <x v="1"/>
    <x v="0"/>
    <x v="1"/>
    <n v="1498"/>
    <n v="98.59"/>
    <x v="0"/>
    <n v="22.77"/>
    <n v="7"/>
  </r>
  <r>
    <n v="983"/>
    <s v="Hyundai Accent GLE"/>
    <x v="1"/>
    <x v="10"/>
    <n v="2010"/>
    <n v="58000"/>
    <x v="2"/>
    <x v="0"/>
    <x v="1"/>
    <n v="1495"/>
    <n v="94"/>
    <x v="0"/>
    <n v="13.2"/>
    <n v="2.5"/>
  </r>
  <r>
    <n v="984"/>
    <s v="BMW 5 Series 520d Luxury Line"/>
    <x v="12"/>
    <x v="0"/>
    <n v="2012"/>
    <n v="61240"/>
    <x v="1"/>
    <x v="1"/>
    <x v="0"/>
    <n v="1995"/>
    <n v="190"/>
    <x v="0"/>
    <n v="22.48"/>
    <n v="17.5"/>
  </r>
  <r>
    <n v="985"/>
    <s v="Maruti Alto K10 2010-2014 VXI"/>
    <x v="0"/>
    <x v="2"/>
    <n v="2011"/>
    <n v="91211"/>
    <x v="2"/>
    <x v="0"/>
    <x v="0"/>
    <n v="998"/>
    <n v="67.099999999999994"/>
    <x v="0"/>
    <n v="20.92"/>
    <n v="2.1"/>
  </r>
  <r>
    <n v="986"/>
    <s v="Audi Q3 2012-2015 2.0 TDI Quattro Premium Plus"/>
    <x v="3"/>
    <x v="9"/>
    <n v="2013"/>
    <n v="84000"/>
    <x v="1"/>
    <x v="1"/>
    <x v="0"/>
    <n v="1968"/>
    <n v="174.33"/>
    <x v="0"/>
    <n v="15.73"/>
    <n v="17.75"/>
  </r>
  <r>
    <n v="987"/>
    <s v="Maruti Wagon R LXI DUO BSIII"/>
    <x v="0"/>
    <x v="0"/>
    <n v="2008"/>
    <n v="64226"/>
    <x v="3"/>
    <x v="0"/>
    <x v="0"/>
    <n v="1061"/>
    <n v="57.5"/>
    <x v="0"/>
    <n v="17.3"/>
    <n v="1.45"/>
  </r>
  <r>
    <n v="988"/>
    <s v="Toyota Corolla H4"/>
    <x v="5"/>
    <x v="9"/>
    <n v="2005"/>
    <n v="67000"/>
    <x v="2"/>
    <x v="1"/>
    <x v="1"/>
    <n v="1794"/>
    <n v="125"/>
    <x v="0"/>
    <n v="11.3"/>
    <n v="2.4500000000000002"/>
  </r>
  <r>
    <n v="989"/>
    <s v="Volvo XC60 D5"/>
    <x v="18"/>
    <x v="1"/>
    <n v="2011"/>
    <n v="106976"/>
    <x v="1"/>
    <x v="1"/>
    <x v="0"/>
    <n v="2400"/>
    <n v="215"/>
    <x v="0"/>
    <n v="13.5"/>
    <n v="13.8"/>
  </r>
  <r>
    <n v="990"/>
    <s v="Honda Jazz 1.5 VX i DTEC"/>
    <x v="2"/>
    <x v="7"/>
    <n v="2016"/>
    <n v="27210"/>
    <x v="1"/>
    <x v="0"/>
    <x v="0"/>
    <n v="1498"/>
    <n v="98.6"/>
    <x v="0"/>
    <n v="27.3"/>
    <n v="5.85"/>
  </r>
  <r>
    <n v="991"/>
    <s v="Maruti Ciaz 1.3 Alpha"/>
    <x v="0"/>
    <x v="8"/>
    <n v="2017"/>
    <n v="26322"/>
    <x v="1"/>
    <x v="0"/>
    <x v="0"/>
    <n v="1248"/>
    <n v="88.5"/>
    <x v="0"/>
    <n v="28.09"/>
    <n v="8.9"/>
  </r>
  <r>
    <n v="992"/>
    <s v="Maruti Swift VXI BSIV"/>
    <x v="0"/>
    <x v="0"/>
    <n v="2016"/>
    <n v="9107"/>
    <x v="2"/>
    <x v="0"/>
    <x v="0"/>
    <n v="1197"/>
    <n v="81.8"/>
    <x v="0"/>
    <n v="20.399999999999999"/>
    <n v="5.15"/>
  </r>
  <r>
    <n v="993"/>
    <s v="Mercedes-Benz New C-Class C 220 CDI Avantgarde"/>
    <x v="11"/>
    <x v="6"/>
    <n v="2015"/>
    <n v="63983"/>
    <x v="1"/>
    <x v="1"/>
    <x v="0"/>
    <n v="2143"/>
    <n v="170"/>
    <x v="0"/>
    <n v="19.27"/>
    <n v="16.559999999999999"/>
  </r>
  <r>
    <n v="994"/>
    <s v="Maruti Wagon R VXI Minor"/>
    <x v="0"/>
    <x v="2"/>
    <n v="2010"/>
    <n v="134000"/>
    <x v="2"/>
    <x v="0"/>
    <x v="1"/>
    <n v="1061"/>
    <n v="67"/>
    <x v="0"/>
    <n v="18.899999999999999"/>
    <n v="1.65"/>
  </r>
  <r>
    <n v="995"/>
    <s v="Mercedes-Benz A Class A180 Sport"/>
    <x v="11"/>
    <x v="1"/>
    <n v="2015"/>
    <n v="11000"/>
    <x v="2"/>
    <x v="1"/>
    <x v="0"/>
    <n v="1595"/>
    <n v="120.7"/>
    <x v="0"/>
    <n v="15.5"/>
    <n v="16"/>
  </r>
  <r>
    <n v="996"/>
    <s v="Hyundai Santro Xing GL"/>
    <x v="1"/>
    <x v="1"/>
    <n v="2008"/>
    <n v="93000"/>
    <x v="2"/>
    <x v="0"/>
    <x v="0"/>
    <n v="1086"/>
    <n v="62"/>
    <x v="0"/>
    <n v="0"/>
    <n v="1.45"/>
  </r>
  <r>
    <n v="997"/>
    <s v="Maruti Swift Dzire AMT ZDI"/>
    <x v="0"/>
    <x v="3"/>
    <n v="2017"/>
    <n v="24852"/>
    <x v="1"/>
    <x v="1"/>
    <x v="0"/>
    <n v="1248"/>
    <n v="74"/>
    <x v="0"/>
    <n v="26.59"/>
    <n v="8.08"/>
  </r>
  <r>
    <n v="998"/>
    <s v="Hyundai Grand i10 AT Asta"/>
    <x v="1"/>
    <x v="1"/>
    <n v="2014"/>
    <n v="37632"/>
    <x v="2"/>
    <x v="1"/>
    <x v="0"/>
    <n v="1197"/>
    <n v="82"/>
    <x v="0"/>
    <n v="18.899999999999999"/>
    <n v="4.5"/>
  </r>
  <r>
    <n v="999"/>
    <s v="Nissan Sunny 2011-2014 XV Special Edition"/>
    <x v="4"/>
    <x v="2"/>
    <n v="2013"/>
    <n v="55000"/>
    <x v="2"/>
    <x v="0"/>
    <x v="1"/>
    <n v="1498"/>
    <n v="97.7"/>
    <x v="0"/>
    <n v="16.95"/>
    <n v="4.3"/>
  </r>
  <r>
    <n v="1000"/>
    <s v="Maruti A-Star Lxi"/>
    <x v="0"/>
    <x v="4"/>
    <n v="2010"/>
    <n v="81448"/>
    <x v="2"/>
    <x v="0"/>
    <x v="0"/>
    <n v="998"/>
    <n v="66.099999999999994"/>
    <x v="0"/>
    <n v="19"/>
    <n v="2.6"/>
  </r>
  <r>
    <n v="1001"/>
    <s v="Renault KWID RXT Optional"/>
    <x v="10"/>
    <x v="4"/>
    <n v="2018"/>
    <n v="1900"/>
    <x v="2"/>
    <x v="0"/>
    <x v="0"/>
    <n v="799"/>
    <n v="53.3"/>
    <x v="0"/>
    <n v="25.17"/>
    <n v="4.45"/>
  </r>
  <r>
    <n v="1002"/>
    <s v="Hyundai Verna 1.6 SX VTVT (O) AT"/>
    <x v="1"/>
    <x v="3"/>
    <n v="2012"/>
    <n v="54957"/>
    <x v="2"/>
    <x v="1"/>
    <x v="0"/>
    <n v="1591"/>
    <n v="121.4"/>
    <x v="0"/>
    <n v="17.100000000000001"/>
    <n v="5.37"/>
  </r>
  <r>
    <n v="1003"/>
    <s v="Maruti Wagon R LXI Minor"/>
    <x v="0"/>
    <x v="2"/>
    <n v="2008"/>
    <n v="55000"/>
    <x v="2"/>
    <x v="0"/>
    <x v="1"/>
    <n v="1061"/>
    <n v="67"/>
    <x v="0"/>
    <n v="18.899999999999999"/>
    <n v="1.75"/>
  </r>
  <r>
    <n v="1004"/>
    <s v="BMW 3 Series 320d Sport Line"/>
    <x v="12"/>
    <x v="7"/>
    <n v="2013"/>
    <n v="21983"/>
    <x v="1"/>
    <x v="1"/>
    <x v="0"/>
    <n v="1995"/>
    <n v="184"/>
    <x v="0"/>
    <n v="18.88"/>
    <n v="16.5"/>
  </r>
  <r>
    <n v="1005"/>
    <s v="BMW 5 Series 2003-2012 520d"/>
    <x v="12"/>
    <x v="8"/>
    <n v="2013"/>
    <n v="76000"/>
    <x v="1"/>
    <x v="1"/>
    <x v="0"/>
    <n v="1995"/>
    <n v="177"/>
    <x v="0"/>
    <n v="18.48"/>
    <n v="19"/>
  </r>
  <r>
    <n v="1006"/>
    <s v="Tata Indigo CS eVX"/>
    <x v="7"/>
    <x v="5"/>
    <n v="2016"/>
    <n v="65000"/>
    <x v="1"/>
    <x v="0"/>
    <x v="0"/>
    <n v="1396"/>
    <n v="69.010000000000005"/>
    <x v="0"/>
    <n v="25"/>
    <n v="2.8"/>
  </r>
  <r>
    <n v="1007"/>
    <s v="Hyundai i20 Sportz 1.4 CRDi"/>
    <x v="1"/>
    <x v="4"/>
    <n v="2015"/>
    <n v="26000"/>
    <x v="1"/>
    <x v="0"/>
    <x v="0"/>
    <n v="1396"/>
    <n v="88.73"/>
    <x v="0"/>
    <n v="22.54"/>
    <n v="6.2"/>
  </r>
  <r>
    <n v="1008"/>
    <s v="Maruti Omni E MPI STD BS IV"/>
    <x v="0"/>
    <x v="6"/>
    <n v="2019"/>
    <n v="11571"/>
    <x v="2"/>
    <x v="0"/>
    <x v="0"/>
    <n v="796"/>
    <n v="34.200000000000003"/>
    <x v="2"/>
    <n v="16.8"/>
    <n v="3.8"/>
  </r>
  <r>
    <n v="1009"/>
    <s v="Maruti Swift ZDi"/>
    <x v="0"/>
    <x v="4"/>
    <n v="2014"/>
    <n v="81000"/>
    <x v="1"/>
    <x v="0"/>
    <x v="0"/>
    <n v="1248"/>
    <n v="74"/>
    <x v="0"/>
    <n v="25.2"/>
    <n v="6.1"/>
  </r>
  <r>
    <n v="1010"/>
    <s v="Ford Ecosport Signature Edition Diesel"/>
    <x v="14"/>
    <x v="3"/>
    <n v="2019"/>
    <n v="23154"/>
    <x v="1"/>
    <x v="0"/>
    <x v="0"/>
    <n v="1498"/>
    <n v="98.96"/>
    <x v="0"/>
    <n v="23"/>
    <n v="11.65"/>
  </r>
  <r>
    <n v="1011"/>
    <s v="Honda Brio VX AT"/>
    <x v="2"/>
    <x v="0"/>
    <n v="2014"/>
    <n v="26856"/>
    <x v="2"/>
    <x v="1"/>
    <x v="0"/>
    <n v="1198"/>
    <n v="86.8"/>
    <x v="0"/>
    <n v="16.5"/>
    <n v="4.1500000000000004"/>
  </r>
  <r>
    <n v="1012"/>
    <s v="Toyota Innova Crysta 2.4 GX MT"/>
    <x v="5"/>
    <x v="2"/>
    <n v="2017"/>
    <n v="67489"/>
    <x v="1"/>
    <x v="0"/>
    <x v="0"/>
    <n v="2393"/>
    <n v="147.80000000000001"/>
    <x v="1"/>
    <n v="13.68"/>
    <n v="16.5"/>
  </r>
  <r>
    <n v="1013"/>
    <s v="Mahindra Scorpio 2.6 LX"/>
    <x v="13"/>
    <x v="9"/>
    <n v="2008"/>
    <n v="176000"/>
    <x v="1"/>
    <x v="0"/>
    <x v="1"/>
    <n v="2179"/>
    <n v="120"/>
    <x v="2"/>
    <n v="10.5"/>
    <n v="4.3"/>
  </r>
  <r>
    <n v="1014"/>
    <s v="Hyundai i20 1.2 Magna"/>
    <x v="1"/>
    <x v="7"/>
    <n v="2010"/>
    <n v="18000"/>
    <x v="2"/>
    <x v="0"/>
    <x v="0"/>
    <n v="1197"/>
    <n v="80"/>
    <x v="0"/>
    <n v="18.5"/>
    <n v="2.25"/>
  </r>
  <r>
    <n v="1015"/>
    <s v="Hyundai Verna 1.6 SX"/>
    <x v="1"/>
    <x v="10"/>
    <n v="2014"/>
    <n v="63003"/>
    <x v="1"/>
    <x v="0"/>
    <x v="0"/>
    <n v="1582"/>
    <n v="126.32"/>
    <x v="0"/>
    <n v="22.32"/>
    <n v="6.75"/>
  </r>
  <r>
    <n v="1016"/>
    <s v="Mahindra XUV500 W6 2WD"/>
    <x v="13"/>
    <x v="2"/>
    <n v="2014"/>
    <n v="80000"/>
    <x v="1"/>
    <x v="0"/>
    <x v="0"/>
    <n v="2179"/>
    <n v="140"/>
    <x v="1"/>
    <n v="15.1"/>
    <n v="9.4"/>
  </r>
  <r>
    <n v="1017"/>
    <s v="Volkswagen Vento 1.5 TDI Comfortline"/>
    <x v="6"/>
    <x v="3"/>
    <n v="2014"/>
    <n v="56658"/>
    <x v="1"/>
    <x v="0"/>
    <x v="0"/>
    <n v="1498"/>
    <n v="108.5"/>
    <x v="0"/>
    <n v="20.64"/>
    <n v="5.39"/>
  </r>
  <r>
    <n v="1018"/>
    <s v="Maruti Swift Dzire VDI Optional"/>
    <x v="0"/>
    <x v="6"/>
    <n v="2019"/>
    <n v="18592"/>
    <x v="1"/>
    <x v="0"/>
    <x v="0"/>
    <n v="1248"/>
    <n v="74"/>
    <x v="0"/>
    <n v="26.59"/>
    <n v="8.51"/>
  </r>
  <r>
    <n v="1019"/>
    <s v="Tata Manza Aura Safire BS IV"/>
    <x v="7"/>
    <x v="1"/>
    <n v="2010"/>
    <n v="75695"/>
    <x v="2"/>
    <x v="0"/>
    <x v="0"/>
    <n v="1368"/>
    <n v="88.8"/>
    <x v="0"/>
    <n v="13.7"/>
    <n v="1.85"/>
  </r>
  <r>
    <n v="1020"/>
    <s v="Maruti Swift VDI"/>
    <x v="0"/>
    <x v="7"/>
    <n v="2012"/>
    <n v="82000"/>
    <x v="1"/>
    <x v="0"/>
    <x v="1"/>
    <n v="1248"/>
    <n v="74"/>
    <x v="0"/>
    <n v="22.9"/>
    <n v="2.5"/>
  </r>
  <r>
    <n v="1021"/>
    <s v="Volkswagen Polo Diesel Highline 1.2L"/>
    <x v="6"/>
    <x v="2"/>
    <n v="2013"/>
    <n v="60000"/>
    <x v="1"/>
    <x v="0"/>
    <x v="0"/>
    <n v="1199"/>
    <n v="73.900000000000006"/>
    <x v="0"/>
    <n v="22.07"/>
    <n v="4.75"/>
  </r>
  <r>
    <n v="1022"/>
    <s v="Honda City 1.5 V MT"/>
    <x v="2"/>
    <x v="1"/>
    <n v="2009"/>
    <n v="138000"/>
    <x v="2"/>
    <x v="0"/>
    <x v="1"/>
    <n v="1497"/>
    <n v="118"/>
    <x v="0"/>
    <n v="17"/>
    <n v="3.5"/>
  </r>
  <r>
    <n v="1023"/>
    <s v="Hyundai i20 Asta (o) 1.4 CRDi (Diesel)"/>
    <x v="1"/>
    <x v="9"/>
    <n v="2014"/>
    <n v="67000"/>
    <x v="1"/>
    <x v="0"/>
    <x v="0"/>
    <n v="1396"/>
    <n v="90"/>
    <x v="0"/>
    <n v="23"/>
    <n v="5.5"/>
  </r>
  <r>
    <n v="1024"/>
    <s v="Honda City 1.5 V MT"/>
    <x v="2"/>
    <x v="3"/>
    <n v="2012"/>
    <n v="42750"/>
    <x v="2"/>
    <x v="0"/>
    <x v="0"/>
    <n v="1497"/>
    <n v="118"/>
    <x v="0"/>
    <n v="17"/>
    <n v="6.33"/>
  </r>
  <r>
    <n v="1025"/>
    <s v="Chevrolet Beat Diesel"/>
    <x v="19"/>
    <x v="6"/>
    <n v="2014"/>
    <n v="52398"/>
    <x v="1"/>
    <x v="0"/>
    <x v="0"/>
    <n v="936"/>
    <n v="57.6"/>
    <x v="0"/>
    <n v="25.44"/>
    <n v="2.4700000000000002"/>
  </r>
  <r>
    <n v="1026"/>
    <s v="Chevrolet Spark 1.0 LS"/>
    <x v="19"/>
    <x v="6"/>
    <n v="2014"/>
    <n v="36657"/>
    <x v="2"/>
    <x v="0"/>
    <x v="0"/>
    <n v="995"/>
    <n v="62.1"/>
    <x v="0"/>
    <n v="16.2"/>
    <n v="3.3"/>
  </r>
  <r>
    <n v="1027"/>
    <s v="Tata New Safari DICOR 2.2 EX 4x2"/>
    <x v="7"/>
    <x v="8"/>
    <n v="2011"/>
    <n v="77000"/>
    <x v="1"/>
    <x v="0"/>
    <x v="1"/>
    <n v="2179"/>
    <n v="138.1"/>
    <x v="1"/>
    <n v="11.57"/>
    <n v="3.5"/>
  </r>
  <r>
    <n v="1028"/>
    <s v="Mercedes-Benz GL-Class 350 CDI Blue Efficiency"/>
    <x v="11"/>
    <x v="8"/>
    <n v="2014"/>
    <n v="85000"/>
    <x v="1"/>
    <x v="1"/>
    <x v="0"/>
    <n v="2987"/>
    <n v="254.8"/>
    <x v="1"/>
    <n v="11.3"/>
    <n v="38.75"/>
  </r>
  <r>
    <n v="1029"/>
    <s v="BMW 5 Series 2003-2012 530d Highline"/>
    <x v="12"/>
    <x v="1"/>
    <n v="2008"/>
    <n v="112500"/>
    <x v="1"/>
    <x v="1"/>
    <x v="0"/>
    <n v="2993"/>
    <n v="235"/>
    <x v="0"/>
    <n v="11.5"/>
    <n v="7.99"/>
  </r>
  <r>
    <n v="1030"/>
    <s v="Toyota Fortuner 2.8 4WD MT"/>
    <x v="5"/>
    <x v="6"/>
    <n v="2013"/>
    <n v="105072"/>
    <x v="1"/>
    <x v="0"/>
    <x v="0"/>
    <n v="2755"/>
    <n v="174.5"/>
    <x v="1"/>
    <n v="14.24"/>
    <n v="13.28"/>
  </r>
  <r>
    <n v="1031"/>
    <s v="BMW X1 sDrive 18i"/>
    <x v="12"/>
    <x v="1"/>
    <n v="2012"/>
    <n v="80000"/>
    <x v="2"/>
    <x v="1"/>
    <x v="0"/>
    <n v="1995"/>
    <n v="150"/>
    <x v="0"/>
    <n v="11.25"/>
    <n v="9.5"/>
  </r>
  <r>
    <n v="1032"/>
    <s v="Renault Captur 1.5 Diesel Platine Mono"/>
    <x v="10"/>
    <x v="6"/>
    <n v="2019"/>
    <n v="3102"/>
    <x v="1"/>
    <x v="0"/>
    <x v="0"/>
    <n v="1461"/>
    <n v="108.45"/>
    <x v="0"/>
    <n v="20.37"/>
    <n v="14.01"/>
  </r>
  <r>
    <n v="1033"/>
    <s v="Hyundai Xcent 1.1 CRDi S"/>
    <x v="1"/>
    <x v="3"/>
    <n v="2016"/>
    <n v="14656"/>
    <x v="1"/>
    <x v="0"/>
    <x v="0"/>
    <n v="1120"/>
    <n v="71"/>
    <x v="0"/>
    <n v="24.4"/>
    <n v="6.99"/>
  </r>
  <r>
    <n v="1034"/>
    <s v="BMW 3 Series 320d"/>
    <x v="12"/>
    <x v="4"/>
    <n v="2010"/>
    <n v="105000"/>
    <x v="1"/>
    <x v="1"/>
    <x v="1"/>
    <n v="1995"/>
    <n v="170"/>
    <x v="0"/>
    <n v="13.2"/>
    <n v="11"/>
  </r>
  <r>
    <n v="1035"/>
    <s v="BMW 5 Series 2010-2013 525i"/>
    <x v="12"/>
    <x v="4"/>
    <n v="2008"/>
    <n v="61000"/>
    <x v="2"/>
    <x v="1"/>
    <x v="1"/>
    <n v="2497"/>
    <n v="215"/>
    <x v="0"/>
    <n v="10.8"/>
    <n v="11"/>
  </r>
  <r>
    <n v="1036"/>
    <s v="Nissan Micra XE"/>
    <x v="4"/>
    <x v="1"/>
    <n v="2010"/>
    <n v="85046"/>
    <x v="2"/>
    <x v="0"/>
    <x v="1"/>
    <n v="1198"/>
    <n v="75"/>
    <x v="0"/>
    <n v="18.059999999999999"/>
    <n v="2.2999999999999998"/>
  </r>
  <r>
    <n v="1037"/>
    <s v="Jaguar XF 2.2 Litre Luxury"/>
    <x v="17"/>
    <x v="8"/>
    <n v="2014"/>
    <n v="48000"/>
    <x v="1"/>
    <x v="1"/>
    <x v="0"/>
    <n v="2179"/>
    <n v="187.7"/>
    <x v="0"/>
    <n v="16.36"/>
    <n v="26.5"/>
  </r>
  <r>
    <n v="1038"/>
    <s v="Land Rover Range Rover TDV8 (Diesel)"/>
    <x v="8"/>
    <x v="9"/>
    <n v="2011"/>
    <n v="55000"/>
    <x v="1"/>
    <x v="1"/>
    <x v="0"/>
    <n v="4367"/>
    <n v="308"/>
    <x v="1"/>
    <n v="10.199999999999999"/>
    <n v="67"/>
  </r>
  <r>
    <n v="1039"/>
    <s v="Jeep Compass 1.4 Limited Option"/>
    <x v="23"/>
    <x v="0"/>
    <n v="2017"/>
    <n v="4000"/>
    <x v="2"/>
    <x v="1"/>
    <x v="0"/>
    <n v="1368"/>
    <n v="160"/>
    <x v="0"/>
    <n v="16"/>
    <n v="17.75"/>
  </r>
  <r>
    <n v="1040"/>
    <s v="Honda CR-V 2.4 AT"/>
    <x v="2"/>
    <x v="8"/>
    <n v="2010"/>
    <n v="94000"/>
    <x v="2"/>
    <x v="1"/>
    <x v="1"/>
    <n v="2354"/>
    <n v="152"/>
    <x v="0"/>
    <n v="10.1"/>
    <n v="4.8"/>
  </r>
  <r>
    <n v="1041"/>
    <s v="Maruti Swift VXI"/>
    <x v="0"/>
    <x v="3"/>
    <n v="2013"/>
    <n v="61110"/>
    <x v="2"/>
    <x v="0"/>
    <x v="0"/>
    <n v="1197"/>
    <n v="85.8"/>
    <x v="0"/>
    <n v="18.600000000000001"/>
    <n v="4.57"/>
  </r>
  <r>
    <n v="1042"/>
    <s v="Hyundai Xcent 1.1 CRDi S"/>
    <x v="1"/>
    <x v="2"/>
    <n v="2016"/>
    <n v="80000"/>
    <x v="1"/>
    <x v="0"/>
    <x v="0"/>
    <n v="1120"/>
    <n v="71"/>
    <x v="0"/>
    <n v="24.4"/>
    <n v="3.5"/>
  </r>
  <r>
    <n v="1043"/>
    <s v="Nissan Terrano XV Premium 110 PS"/>
    <x v="4"/>
    <x v="6"/>
    <n v="2015"/>
    <n v="43190"/>
    <x v="1"/>
    <x v="0"/>
    <x v="0"/>
    <n v="1461"/>
    <n v="108.5"/>
    <x v="0"/>
    <n v="19.010000000000002"/>
    <n v="7.61"/>
  </r>
  <r>
    <n v="1044"/>
    <s v="Audi A4 35 TDI Technology"/>
    <x v="3"/>
    <x v="4"/>
    <n v="2015"/>
    <n v="45000"/>
    <x v="1"/>
    <x v="1"/>
    <x v="0"/>
    <n v="1968"/>
    <n v="187.74"/>
    <x v="0"/>
    <n v="18.25"/>
    <n v="25"/>
  </r>
  <r>
    <n v="1045"/>
    <s v="Hyundai Grand i10 Asta Option"/>
    <x v="1"/>
    <x v="3"/>
    <n v="2016"/>
    <n v="44178"/>
    <x v="2"/>
    <x v="0"/>
    <x v="0"/>
    <n v="1197"/>
    <n v="82"/>
    <x v="0"/>
    <n v="18.899999999999999"/>
    <n v="5.88"/>
  </r>
  <r>
    <n v="1046"/>
    <s v="Toyota Innova 2.5 G (Diesel) 8 Seater"/>
    <x v="5"/>
    <x v="4"/>
    <n v="2015"/>
    <n v="84415"/>
    <x v="1"/>
    <x v="0"/>
    <x v="0"/>
    <n v="2494"/>
    <n v="100.6"/>
    <x v="2"/>
    <n v="12.99"/>
    <n v="13.5"/>
  </r>
  <r>
    <n v="1047"/>
    <s v="Hyundai i20 1.2 Magna"/>
    <x v="1"/>
    <x v="7"/>
    <n v="2015"/>
    <n v="35000"/>
    <x v="2"/>
    <x v="0"/>
    <x v="0"/>
    <n v="1197"/>
    <n v="80"/>
    <x v="0"/>
    <n v="18.5"/>
    <n v="4.5999999999999996"/>
  </r>
  <r>
    <n v="1048"/>
    <s v="Ford EcoSport 1.5 TDCi Titanium"/>
    <x v="14"/>
    <x v="7"/>
    <n v="2013"/>
    <n v="44000"/>
    <x v="1"/>
    <x v="0"/>
    <x v="0"/>
    <n v="1498"/>
    <n v="98.59"/>
    <x v="0"/>
    <n v="22.77"/>
    <n v="4.9000000000000004"/>
  </r>
  <r>
    <n v="1049"/>
    <s v="Honda City 1.5 S MT"/>
    <x v="2"/>
    <x v="4"/>
    <n v="2012"/>
    <n v="67635"/>
    <x v="2"/>
    <x v="0"/>
    <x v="0"/>
    <n v="1497"/>
    <n v="118"/>
    <x v="0"/>
    <n v="17"/>
    <n v="5.25"/>
  </r>
  <r>
    <n v="1050"/>
    <s v="Ford EcoSport 1.5 Petrol Titanium Plus AT"/>
    <x v="14"/>
    <x v="3"/>
    <n v="2018"/>
    <n v="18385"/>
    <x v="2"/>
    <x v="1"/>
    <x v="0"/>
    <n v="1497"/>
    <n v="121.36"/>
    <x v="0"/>
    <n v="14.8"/>
    <n v="12.41"/>
  </r>
  <r>
    <n v="1051"/>
    <s v="Volkswagen Polo Diesel Highline 1.2L"/>
    <x v="6"/>
    <x v="7"/>
    <n v="2014"/>
    <n v="35000"/>
    <x v="1"/>
    <x v="0"/>
    <x v="0"/>
    <n v="1199"/>
    <n v="73.900000000000006"/>
    <x v="0"/>
    <n v="22.07"/>
    <n v="3.8"/>
  </r>
  <r>
    <n v="1052"/>
    <s v="Mercedes-Benz New C-Class C 220 CDI Avantgarde"/>
    <x v="11"/>
    <x v="0"/>
    <n v="2010"/>
    <n v="49000"/>
    <x v="1"/>
    <x v="1"/>
    <x v="0"/>
    <n v="2143"/>
    <n v="170"/>
    <x v="0"/>
    <n v="19.27"/>
    <n v="8.9499999999999993"/>
  </r>
  <r>
    <n v="1053"/>
    <s v="Ford Ecosport 1.5 DV5 MT Titanium"/>
    <x v="14"/>
    <x v="4"/>
    <n v="2013"/>
    <n v="69000"/>
    <x v="1"/>
    <x v="0"/>
    <x v="0"/>
    <n v="1498"/>
    <n v="89.84"/>
    <x v="0"/>
    <n v="22.7"/>
    <n v="7.2"/>
  </r>
  <r>
    <n v="1054"/>
    <s v="Tata Indigo GLE"/>
    <x v="7"/>
    <x v="4"/>
    <n v="2017"/>
    <n v="23228"/>
    <x v="2"/>
    <x v="0"/>
    <x v="0"/>
    <n v="1396"/>
    <n v="65"/>
    <x v="0"/>
    <n v="14.4"/>
    <n v="4.5"/>
  </r>
  <r>
    <n v="1055"/>
    <s v="Maruti Swift Dzire LDI"/>
    <x v="0"/>
    <x v="8"/>
    <n v="2014"/>
    <n v="68462"/>
    <x v="1"/>
    <x v="0"/>
    <x v="0"/>
    <n v="1248"/>
    <n v="74"/>
    <x v="0"/>
    <n v="26.59"/>
    <n v="4.1500000000000004"/>
  </r>
  <r>
    <n v="1056"/>
    <s v="Maruti S-Cross Zeta DDiS 200 SH"/>
    <x v="0"/>
    <x v="3"/>
    <n v="2016"/>
    <n v="74611"/>
    <x v="1"/>
    <x v="0"/>
    <x v="0"/>
    <n v="1248"/>
    <n v="88.5"/>
    <x v="0"/>
    <n v="25.1"/>
    <n v="7.94"/>
  </r>
  <r>
    <n v="1057"/>
    <s v="Renault Duster 110PS Diesel RxZ Pack"/>
    <x v="10"/>
    <x v="1"/>
    <n v="2014"/>
    <n v="90000"/>
    <x v="1"/>
    <x v="0"/>
    <x v="0"/>
    <n v="1461"/>
    <n v="108.45"/>
    <x v="0"/>
    <n v="19.010000000000002"/>
    <n v="7.25"/>
  </r>
  <r>
    <n v="1058"/>
    <s v="Maruti Wagon R VXI"/>
    <x v="0"/>
    <x v="8"/>
    <n v="2016"/>
    <n v="22000"/>
    <x v="2"/>
    <x v="0"/>
    <x v="0"/>
    <n v="998"/>
    <n v="67.099999999999994"/>
    <x v="0"/>
    <n v="18.899999999999999"/>
    <n v="3.7"/>
  </r>
  <r>
    <n v="1059"/>
    <s v="Hyundai Santro Xing GL"/>
    <x v="1"/>
    <x v="4"/>
    <n v="2010"/>
    <n v="58163"/>
    <x v="2"/>
    <x v="0"/>
    <x v="0"/>
    <n v="1086"/>
    <n v="62"/>
    <x v="0"/>
    <n v="0"/>
    <n v="2.4500000000000002"/>
  </r>
  <r>
    <n v="1060"/>
    <s v="Chevrolet Beat Diesel LT"/>
    <x v="19"/>
    <x v="2"/>
    <n v="2011"/>
    <n v="109500"/>
    <x v="1"/>
    <x v="0"/>
    <x v="3"/>
    <n v="936"/>
    <n v="57.6"/>
    <x v="0"/>
    <n v="25.44"/>
    <n v="1.5"/>
  </r>
  <r>
    <n v="1061"/>
    <s v="Mahindra XUV500 W4 1.99 mHawk"/>
    <x v="13"/>
    <x v="8"/>
    <n v="2017"/>
    <n v="13363"/>
    <x v="1"/>
    <x v="0"/>
    <x v="0"/>
    <n v="1997"/>
    <n v="140"/>
    <x v="1"/>
    <n v="16"/>
    <n v="12"/>
  </r>
  <r>
    <n v="1062"/>
    <s v="Hyundai i10 Era 1.1"/>
    <x v="1"/>
    <x v="8"/>
    <n v="2012"/>
    <n v="51000"/>
    <x v="2"/>
    <x v="0"/>
    <x v="1"/>
    <n v="1086"/>
    <n v="68.05"/>
    <x v="0"/>
    <n v="19.809999999999999"/>
    <n v="2.2000000000000002"/>
  </r>
  <r>
    <n v="1063"/>
    <s v="Tata New Safari DICOR 2.2 EX 4x4"/>
    <x v="7"/>
    <x v="4"/>
    <n v="2007"/>
    <n v="103000"/>
    <x v="1"/>
    <x v="0"/>
    <x v="0"/>
    <n v="2179"/>
    <n v="138"/>
    <x v="1"/>
    <n v="13.93"/>
    <n v="3.6"/>
  </r>
  <r>
    <n v="1064"/>
    <s v="Hyundai i10 Sportz"/>
    <x v="1"/>
    <x v="7"/>
    <n v="2009"/>
    <n v="43002"/>
    <x v="2"/>
    <x v="0"/>
    <x v="0"/>
    <n v="1197"/>
    <n v="78.900000000000006"/>
    <x v="0"/>
    <n v="20.36"/>
    <n v="1.92"/>
  </r>
  <r>
    <n v="1065"/>
    <s v="Toyota Innova Crysta 2.8 ZX AT"/>
    <x v="5"/>
    <x v="9"/>
    <n v="2016"/>
    <n v="108000"/>
    <x v="1"/>
    <x v="1"/>
    <x v="0"/>
    <n v="2755"/>
    <n v="171.5"/>
    <x v="1"/>
    <n v="11.36"/>
    <n v="20.5"/>
  </r>
  <r>
    <n v="1066"/>
    <s v="Skoda Laura Elegance MT"/>
    <x v="20"/>
    <x v="5"/>
    <n v="2010"/>
    <n v="82407"/>
    <x v="1"/>
    <x v="0"/>
    <x v="0"/>
    <n v="1896"/>
    <n v="106"/>
    <x v="0"/>
    <n v="17.5"/>
    <n v="4.25"/>
  </r>
  <r>
    <n v="1067"/>
    <s v="Hyundai Grand i10 Sportz"/>
    <x v="1"/>
    <x v="7"/>
    <n v="2013"/>
    <n v="29000"/>
    <x v="2"/>
    <x v="0"/>
    <x v="0"/>
    <n v="1197"/>
    <n v="82"/>
    <x v="0"/>
    <n v="18.899999999999999"/>
    <n v="3.2"/>
  </r>
  <r>
    <n v="1068"/>
    <s v="Toyota Etios Liva GD"/>
    <x v="5"/>
    <x v="1"/>
    <n v="2012"/>
    <n v="225000"/>
    <x v="1"/>
    <x v="0"/>
    <x v="1"/>
    <n v="1364"/>
    <n v="74"/>
    <x v="0"/>
    <n v="23.59"/>
    <n v="2.6"/>
  </r>
  <r>
    <n v="1069"/>
    <s v="Maruti Swift Dzire VDI"/>
    <x v="0"/>
    <x v="7"/>
    <n v="2014"/>
    <n v="45000"/>
    <x v="1"/>
    <x v="0"/>
    <x v="0"/>
    <n v="1248"/>
    <n v="74"/>
    <x v="0"/>
    <n v="23.4"/>
    <n v="3.85"/>
  </r>
  <r>
    <n v="1070"/>
    <s v="Hyundai i20 Asta 1.4 CRDi (Diesel)"/>
    <x v="1"/>
    <x v="6"/>
    <n v="2010"/>
    <n v="93401"/>
    <x v="1"/>
    <x v="0"/>
    <x v="0"/>
    <n v="1396"/>
    <n v="90"/>
    <x v="0"/>
    <n v="23"/>
    <n v="3.48"/>
  </r>
  <r>
    <n v="1071"/>
    <s v="Ford Figo 2015-2019 1.5D Trend MT"/>
    <x v="14"/>
    <x v="4"/>
    <n v="2017"/>
    <n v="95802"/>
    <x v="1"/>
    <x v="0"/>
    <x v="1"/>
    <n v="1498"/>
    <n v="99"/>
    <x v="0"/>
    <n v="25.83"/>
    <n v="4.55"/>
  </r>
  <r>
    <n v="1072"/>
    <s v="Maruti Ertiga VDI"/>
    <x v="0"/>
    <x v="1"/>
    <n v="2016"/>
    <n v="130000"/>
    <x v="1"/>
    <x v="0"/>
    <x v="0"/>
    <n v="1248"/>
    <n v="88.5"/>
    <x v="1"/>
    <n v="25.47"/>
    <n v="7"/>
  </r>
  <r>
    <n v="1073"/>
    <s v="Maruti Ertiga ZDI"/>
    <x v="0"/>
    <x v="10"/>
    <n v="2013"/>
    <n v="67443"/>
    <x v="1"/>
    <x v="0"/>
    <x v="0"/>
    <n v="1248"/>
    <n v="88.8"/>
    <x v="1"/>
    <n v="20.77"/>
    <n v="5.75"/>
  </r>
  <r>
    <n v="1074"/>
    <s v="Honda City 1.5 V AT Sunroof"/>
    <x v="2"/>
    <x v="6"/>
    <n v="2016"/>
    <n v="47681"/>
    <x v="2"/>
    <x v="1"/>
    <x v="0"/>
    <n v="1497"/>
    <n v="116.3"/>
    <x v="0"/>
    <n v="16.8"/>
    <n v="8.73"/>
  </r>
  <r>
    <n v="1075"/>
    <s v="Maruti Alto LXi BSIII"/>
    <x v="0"/>
    <x v="4"/>
    <n v="2009"/>
    <n v="35000"/>
    <x v="2"/>
    <x v="0"/>
    <x v="0"/>
    <n v="796"/>
    <n v="46.3"/>
    <x v="0"/>
    <n v="19.7"/>
    <n v="1.7"/>
  </r>
  <r>
    <n v="1076"/>
    <s v="Ford Endeavour 3.2 Titanium AT 4X4"/>
    <x v="14"/>
    <x v="4"/>
    <n v="2016"/>
    <n v="68000"/>
    <x v="1"/>
    <x v="1"/>
    <x v="0"/>
    <n v="3198"/>
    <n v="197"/>
    <x v="1"/>
    <n v="10.91"/>
    <n v="29.5"/>
  </r>
  <r>
    <n v="1077"/>
    <s v="Maruti Vitara Brezza ZDi Plus"/>
    <x v="0"/>
    <x v="6"/>
    <n v="2019"/>
    <n v="34688"/>
    <x v="1"/>
    <x v="0"/>
    <x v="0"/>
    <n v="1248"/>
    <n v="88.5"/>
    <x v="0"/>
    <n v="24.3"/>
    <n v="10.49"/>
  </r>
  <r>
    <n v="1078"/>
    <s v="Porsche Boxster S tiptronic"/>
    <x v="15"/>
    <x v="7"/>
    <n v="2015"/>
    <n v="10512"/>
    <x v="2"/>
    <x v="1"/>
    <x v="0"/>
    <n v="2706"/>
    <n v="265"/>
    <x v="5"/>
    <n v="8.6"/>
    <n v="64"/>
  </r>
  <r>
    <n v="1079"/>
    <s v="Maruti Swift ZDi"/>
    <x v="0"/>
    <x v="1"/>
    <n v="2016"/>
    <n v="58000"/>
    <x v="1"/>
    <x v="0"/>
    <x v="0"/>
    <n v="1248"/>
    <n v="74"/>
    <x v="0"/>
    <n v="22.9"/>
    <n v="7.55"/>
  </r>
  <r>
    <n v="1080"/>
    <s v="Tata Zest Revotron 1.2 XT"/>
    <x v="7"/>
    <x v="0"/>
    <n v="2014"/>
    <n v="40000"/>
    <x v="2"/>
    <x v="0"/>
    <x v="0"/>
    <n v="1193"/>
    <n v="88.7"/>
    <x v="0"/>
    <n v="17.57"/>
    <n v="3.95"/>
  </r>
  <r>
    <n v="1081"/>
    <s v="Hyundai i20 1.2 Sportz Option"/>
    <x v="1"/>
    <x v="9"/>
    <n v="2010"/>
    <n v="61000"/>
    <x v="2"/>
    <x v="0"/>
    <x v="2"/>
    <n v="1197"/>
    <n v="80"/>
    <x v="0"/>
    <n v="17"/>
    <n v="3.25"/>
  </r>
  <r>
    <n v="1082"/>
    <s v="Skoda Fabia 1.4 TDI Active"/>
    <x v="20"/>
    <x v="0"/>
    <n v="2009"/>
    <n v="86000"/>
    <x v="1"/>
    <x v="0"/>
    <x v="0"/>
    <n v="1422"/>
    <n v="70"/>
    <x v="0"/>
    <n v="19.399999999999999"/>
    <n v="2.75"/>
  </r>
  <r>
    <n v="1083"/>
    <s v="Toyota Corolla Altis D-4D J"/>
    <x v="5"/>
    <x v="7"/>
    <n v="2015"/>
    <n v="45000"/>
    <x v="1"/>
    <x v="0"/>
    <x v="0"/>
    <n v="1364"/>
    <n v="87.2"/>
    <x v="0"/>
    <n v="21.43"/>
    <n v="7.35"/>
  </r>
  <r>
    <n v="1084"/>
    <s v="Volkswagen Ameo 1.2 MPI Comfortline"/>
    <x v="6"/>
    <x v="10"/>
    <n v="2017"/>
    <n v="55000"/>
    <x v="2"/>
    <x v="0"/>
    <x v="0"/>
    <n v="1198"/>
    <n v="73.75"/>
    <x v="0"/>
    <n v="17"/>
    <n v="4.7"/>
  </r>
  <r>
    <n v="1085"/>
    <s v="Hyundai Creta 1.6 VTVT S"/>
    <x v="1"/>
    <x v="6"/>
    <n v="2016"/>
    <n v="36855"/>
    <x v="2"/>
    <x v="0"/>
    <x v="1"/>
    <n v="1591"/>
    <n v="121.3"/>
    <x v="0"/>
    <n v="15.29"/>
    <n v="8.77"/>
  </r>
  <r>
    <n v="1086"/>
    <s v="Hyundai i10 Magna 1.2"/>
    <x v="1"/>
    <x v="6"/>
    <n v="2013"/>
    <n v="46821"/>
    <x v="2"/>
    <x v="0"/>
    <x v="0"/>
    <n v="1197"/>
    <n v="78.900000000000006"/>
    <x v="0"/>
    <n v="20.36"/>
    <n v="3.42"/>
  </r>
  <r>
    <n v="1087"/>
    <s v="Chevrolet Beat LS"/>
    <x v="19"/>
    <x v="7"/>
    <n v="2015"/>
    <n v="120000"/>
    <x v="2"/>
    <x v="0"/>
    <x v="0"/>
    <n v="1199"/>
    <n v="76.8"/>
    <x v="0"/>
    <n v="18.600000000000001"/>
    <n v="2.5"/>
  </r>
  <r>
    <n v="1088"/>
    <s v="Jaguar XF 3.0 Litre S Premium Luxury"/>
    <x v="17"/>
    <x v="7"/>
    <n v="2012"/>
    <n v="29000"/>
    <x v="1"/>
    <x v="1"/>
    <x v="0"/>
    <n v="2993"/>
    <n v="270.89999999999998"/>
    <x v="0"/>
    <n v="14.74"/>
    <n v="20"/>
  </r>
  <r>
    <n v="1089"/>
    <s v="Nissan Terrano XL"/>
    <x v="4"/>
    <x v="0"/>
    <n v="2014"/>
    <n v="40000"/>
    <x v="2"/>
    <x v="0"/>
    <x v="0"/>
    <n v="1598"/>
    <n v="102.5"/>
    <x v="0"/>
    <n v="13.24"/>
    <n v="5.25"/>
  </r>
  <r>
    <n v="1090"/>
    <s v="Audi Q3 2012-2015 2.0 TDI Quattro Premium Plus"/>
    <x v="3"/>
    <x v="8"/>
    <n v="2013"/>
    <n v="60000"/>
    <x v="1"/>
    <x v="1"/>
    <x v="1"/>
    <n v="1968"/>
    <n v="174.33"/>
    <x v="0"/>
    <n v="15.73"/>
    <n v="14.5"/>
  </r>
  <r>
    <n v="1091"/>
    <s v="Hyundai i10 Asta AT"/>
    <x v="1"/>
    <x v="0"/>
    <n v="2011"/>
    <n v="64984"/>
    <x v="2"/>
    <x v="1"/>
    <x v="0"/>
    <n v="1197"/>
    <n v="78.900000000000006"/>
    <x v="0"/>
    <n v="16.95"/>
    <n v="3.45"/>
  </r>
  <r>
    <n v="1092"/>
    <s v="Maruti Alto K10 VXI AGS"/>
    <x v="0"/>
    <x v="1"/>
    <n v="2015"/>
    <n v="73204"/>
    <x v="2"/>
    <x v="1"/>
    <x v="0"/>
    <n v="998"/>
    <n v="67.099999999999994"/>
    <x v="0"/>
    <n v="24.07"/>
    <n v="3.3"/>
  </r>
  <r>
    <n v="1093"/>
    <s v="Audi Q7 4.2 TDI Quattro Technology"/>
    <x v="3"/>
    <x v="9"/>
    <n v="2014"/>
    <n v="50000"/>
    <x v="1"/>
    <x v="1"/>
    <x v="0"/>
    <n v="4134"/>
    <n v="335.2"/>
    <x v="1"/>
    <n v="11.33"/>
    <n v="51"/>
  </r>
  <r>
    <n v="1094"/>
    <s v="Maruti Vitara Brezza VDi"/>
    <x v="0"/>
    <x v="7"/>
    <n v="2017"/>
    <n v="35000"/>
    <x v="1"/>
    <x v="0"/>
    <x v="0"/>
    <n v="1248"/>
    <n v="88.5"/>
    <x v="0"/>
    <n v="24.3"/>
    <n v="6.5"/>
  </r>
  <r>
    <n v="1095"/>
    <s v="Hyundai EON D Lite Plus"/>
    <x v="1"/>
    <x v="4"/>
    <n v="2013"/>
    <n v="17729"/>
    <x v="2"/>
    <x v="0"/>
    <x v="0"/>
    <n v="814"/>
    <n v="55.2"/>
    <x v="0"/>
    <n v="21.1"/>
    <n v="3.65"/>
  </r>
  <r>
    <n v="1096"/>
    <s v="Mahindra XUV300 W8 Diesel"/>
    <x v="13"/>
    <x v="2"/>
    <n v="2012"/>
    <n v="97000"/>
    <x v="1"/>
    <x v="0"/>
    <x v="0"/>
    <n v="1497"/>
    <n v="115"/>
    <x v="0"/>
    <n v="20"/>
    <n v="7.25"/>
  </r>
  <r>
    <n v="1097"/>
    <s v="Hyundai Verna CRDi 1.6 SX Option"/>
    <x v="1"/>
    <x v="6"/>
    <n v="2014"/>
    <n v="89614"/>
    <x v="1"/>
    <x v="0"/>
    <x v="0"/>
    <n v="1582"/>
    <n v="126.2"/>
    <x v="0"/>
    <n v="22"/>
    <n v="6.01"/>
  </r>
  <r>
    <n v="1098"/>
    <s v="Maruti Wagon R VXI"/>
    <x v="0"/>
    <x v="7"/>
    <n v="2015"/>
    <n v="14000"/>
    <x v="2"/>
    <x v="0"/>
    <x v="0"/>
    <n v="998"/>
    <n v="67.099999999999994"/>
    <x v="0"/>
    <n v="18.899999999999999"/>
    <n v="2.8"/>
  </r>
  <r>
    <n v="1099"/>
    <s v="Hyundai i20 Sportz Option"/>
    <x v="1"/>
    <x v="2"/>
    <n v="2012"/>
    <n v="50000"/>
    <x v="2"/>
    <x v="0"/>
    <x v="0"/>
    <n v="1197"/>
    <n v="80"/>
    <x v="0"/>
    <n v="17"/>
    <n v="4"/>
  </r>
  <r>
    <n v="1100"/>
    <s v="Honda City i VTEC V"/>
    <x v="2"/>
    <x v="8"/>
    <n v="2014"/>
    <n v="62505"/>
    <x v="2"/>
    <x v="0"/>
    <x v="0"/>
    <n v="1497"/>
    <n v="117.3"/>
    <x v="0"/>
    <n v="17.399999999999999"/>
    <n v="5.95"/>
  </r>
  <r>
    <n v="1101"/>
    <s v="Toyota Innova 2.5 V Diesel 7-seater"/>
    <x v="5"/>
    <x v="2"/>
    <n v="2011"/>
    <n v="248000"/>
    <x v="1"/>
    <x v="0"/>
    <x v="1"/>
    <n v="2494"/>
    <n v="102"/>
    <x v="1"/>
    <n v="12.8"/>
    <n v="9.1999999999999993"/>
  </r>
  <r>
    <n v="1102"/>
    <s v="Hyundai Verna CRDi SX"/>
    <x v="1"/>
    <x v="1"/>
    <n v="2012"/>
    <n v="94900"/>
    <x v="1"/>
    <x v="0"/>
    <x v="0"/>
    <n v="1493"/>
    <n v="110"/>
    <x v="0"/>
    <n v="16.8"/>
    <n v="5.35"/>
  </r>
  <r>
    <n v="1103"/>
    <s v="Tata Hexa XT"/>
    <x v="7"/>
    <x v="8"/>
    <n v="2017"/>
    <n v="55000"/>
    <x v="1"/>
    <x v="0"/>
    <x v="0"/>
    <n v="2179"/>
    <n v="153.86000000000001"/>
    <x v="1"/>
    <n v="17.600000000000001"/>
    <n v="12"/>
  </r>
  <r>
    <n v="1104"/>
    <s v="Audi Q7 3.0 TDI Quattro Premium Plus"/>
    <x v="3"/>
    <x v="3"/>
    <n v="2015"/>
    <n v="53735"/>
    <x v="1"/>
    <x v="1"/>
    <x v="1"/>
    <n v="2967"/>
    <n v="241.4"/>
    <x v="1"/>
    <n v="12.07"/>
    <n v="38.94"/>
  </r>
  <r>
    <n v="1105"/>
    <s v="Maruti Wagon R VXI"/>
    <x v="0"/>
    <x v="3"/>
    <n v="2008"/>
    <n v="53934"/>
    <x v="2"/>
    <x v="0"/>
    <x v="1"/>
    <n v="998"/>
    <n v="67.099999999999994"/>
    <x v="0"/>
    <n v="18.899999999999999"/>
    <n v="2.69"/>
  </r>
  <r>
    <n v="1106"/>
    <s v="BMW 5 Series 2013-2017 525d Luxury Line"/>
    <x v="12"/>
    <x v="9"/>
    <n v="2013"/>
    <n v="58500"/>
    <x v="1"/>
    <x v="1"/>
    <x v="1"/>
    <n v="1995"/>
    <n v="218"/>
    <x v="0"/>
    <n v="17.09"/>
    <n v="27.5"/>
  </r>
  <r>
    <n v="1107"/>
    <s v="Honda Amaze EX i-Vtech"/>
    <x v="2"/>
    <x v="7"/>
    <n v="2014"/>
    <n v="48000"/>
    <x v="2"/>
    <x v="0"/>
    <x v="0"/>
    <n v="1198"/>
    <n v="86.7"/>
    <x v="0"/>
    <n v="18"/>
    <n v="2.75"/>
  </r>
  <r>
    <n v="1108"/>
    <s v="Maruti Alto 800 2016-2019 LXI"/>
    <x v="0"/>
    <x v="0"/>
    <n v="2016"/>
    <n v="24000"/>
    <x v="2"/>
    <x v="0"/>
    <x v="0"/>
    <n v="796"/>
    <n v="47.3"/>
    <x v="0"/>
    <n v="24.7"/>
    <n v="2.8"/>
  </r>
  <r>
    <n v="1109"/>
    <s v="Hyundai Verna 1.6 SX VTVT"/>
    <x v="1"/>
    <x v="0"/>
    <n v="2016"/>
    <n v="52001"/>
    <x v="2"/>
    <x v="0"/>
    <x v="0"/>
    <n v="1591"/>
    <n v="121.3"/>
    <x v="0"/>
    <n v="17.010000000000002"/>
    <n v="6.45"/>
  </r>
  <r>
    <n v="1110"/>
    <s v="Tata Tiago 1.2 Revotron XZ"/>
    <x v="7"/>
    <x v="3"/>
    <n v="2018"/>
    <n v="9565"/>
    <x v="2"/>
    <x v="0"/>
    <x v="0"/>
    <n v="1199"/>
    <n v="84"/>
    <x v="0"/>
    <n v="23.84"/>
    <n v="5.88"/>
  </r>
  <r>
    <n v="1111"/>
    <s v="Maruti Swift LXI"/>
    <x v="0"/>
    <x v="1"/>
    <n v="2013"/>
    <n v="32953"/>
    <x v="2"/>
    <x v="0"/>
    <x v="0"/>
    <n v="1197"/>
    <n v="85.8"/>
    <x v="0"/>
    <n v="18.600000000000001"/>
    <n v="4.6500000000000004"/>
  </r>
  <r>
    <n v="1112"/>
    <s v="Hyundai EON Era"/>
    <x v="1"/>
    <x v="5"/>
    <n v="2014"/>
    <n v="18000"/>
    <x v="2"/>
    <x v="0"/>
    <x v="0"/>
    <n v="814"/>
    <n v="55.2"/>
    <x v="0"/>
    <n v="21.1"/>
    <n v="2.5"/>
  </r>
  <r>
    <n v="1113"/>
    <s v="Mercedes-Benz E-Class E 220 d"/>
    <x v="11"/>
    <x v="6"/>
    <n v="2018"/>
    <n v="20446"/>
    <x v="2"/>
    <x v="1"/>
    <x v="0"/>
    <n v="1950"/>
    <n v="191.34"/>
    <x v="0"/>
    <n v="12.6"/>
    <n v="51.35"/>
  </r>
  <r>
    <n v="1114"/>
    <s v="Hyundai i20 Magna 1.4 CRDi"/>
    <x v="1"/>
    <x v="4"/>
    <n v="2016"/>
    <n v="33016"/>
    <x v="1"/>
    <x v="0"/>
    <x v="0"/>
    <n v="1396"/>
    <n v="88.73"/>
    <x v="0"/>
    <n v="22.54"/>
    <n v="6.85"/>
  </r>
  <r>
    <n v="1115"/>
    <s v="Toyota Etios VD"/>
    <x v="5"/>
    <x v="2"/>
    <n v="2012"/>
    <n v="48000"/>
    <x v="1"/>
    <x v="0"/>
    <x v="0"/>
    <n v="1364"/>
    <n v="67.05"/>
    <x v="0"/>
    <n v="23.59"/>
    <n v="5.25"/>
  </r>
  <r>
    <n v="1116"/>
    <s v="Toyota Corolla Altis Diesel D4DG"/>
    <x v="5"/>
    <x v="3"/>
    <n v="2014"/>
    <n v="72022"/>
    <x v="1"/>
    <x v="0"/>
    <x v="0"/>
    <n v="1364"/>
    <n v="87.2"/>
    <x v="0"/>
    <n v="21.43"/>
    <n v="9.23"/>
  </r>
  <r>
    <n v="1117"/>
    <s v="Mini Cooper 5 DOOR D"/>
    <x v="21"/>
    <x v="10"/>
    <n v="2014"/>
    <n v="34000"/>
    <x v="1"/>
    <x v="1"/>
    <x v="0"/>
    <n v="1496"/>
    <n v="113.98"/>
    <x v="0"/>
    <n v="20.7"/>
    <n v="22"/>
  </r>
  <r>
    <n v="1118"/>
    <s v="Volkswagen Polo 1.5 TDI Highline"/>
    <x v="6"/>
    <x v="4"/>
    <n v="2014"/>
    <n v="69000"/>
    <x v="1"/>
    <x v="0"/>
    <x v="0"/>
    <n v="1498"/>
    <n v="88.8"/>
    <x v="0"/>
    <n v="20.14"/>
    <n v="5.19"/>
  </r>
  <r>
    <n v="1119"/>
    <s v="Skoda Superb Elegance 1.8 TSI AT"/>
    <x v="20"/>
    <x v="1"/>
    <n v="2009"/>
    <n v="108000"/>
    <x v="2"/>
    <x v="1"/>
    <x v="0"/>
    <n v="1798"/>
    <n v="157.75"/>
    <x v="0"/>
    <n v="13.7"/>
    <n v="4.3499999999999996"/>
  </r>
  <r>
    <n v="1120"/>
    <s v="Mercedes-Benz E-Class 2009-2013 E 220 CDI Avantgarde"/>
    <x v="11"/>
    <x v="4"/>
    <n v="2013"/>
    <n v="34700"/>
    <x v="1"/>
    <x v="1"/>
    <x v="0"/>
    <n v="2148"/>
    <n v="170"/>
    <x v="0"/>
    <n v="10"/>
    <n v="24.5"/>
  </r>
  <r>
    <n v="1121"/>
    <s v="Maruti Swift VDi BSIII W/ ABS"/>
    <x v="0"/>
    <x v="1"/>
    <n v="2015"/>
    <n v="79000"/>
    <x v="1"/>
    <x v="0"/>
    <x v="0"/>
    <n v="1248"/>
    <n v="75"/>
    <x v="0"/>
    <n v="17.8"/>
    <n v="5.75"/>
  </r>
  <r>
    <n v="1122"/>
    <s v="Honda City i VTEC CVT VX"/>
    <x v="2"/>
    <x v="6"/>
    <n v="2016"/>
    <n v="58197"/>
    <x v="2"/>
    <x v="1"/>
    <x v="0"/>
    <n v="1497"/>
    <n v="117.3"/>
    <x v="0"/>
    <n v="18"/>
    <n v="9.19"/>
  </r>
  <r>
    <n v="1123"/>
    <s v="BMW 7 Series 2007-2012 740Li"/>
    <x v="12"/>
    <x v="1"/>
    <n v="2008"/>
    <n v="66000"/>
    <x v="2"/>
    <x v="1"/>
    <x v="1"/>
    <n v="2979"/>
    <n v="321"/>
    <x v="0"/>
    <n v="8.4499999999999993"/>
    <n v="10.75"/>
  </r>
  <r>
    <n v="1124"/>
    <s v="Hyundai i10 Magna AT"/>
    <x v="1"/>
    <x v="9"/>
    <n v="2009"/>
    <n v="60000"/>
    <x v="2"/>
    <x v="1"/>
    <x v="0"/>
    <n v="1197"/>
    <n v="80"/>
    <x v="0"/>
    <n v="19.2"/>
    <n v="2.99"/>
  </r>
  <r>
    <n v="1125"/>
    <s v="Maruti Swift Dzire VDI"/>
    <x v="0"/>
    <x v="7"/>
    <n v="2014"/>
    <n v="57000"/>
    <x v="1"/>
    <x v="0"/>
    <x v="0"/>
    <n v="1248"/>
    <n v="74"/>
    <x v="0"/>
    <n v="26.59"/>
    <n v="3.89"/>
  </r>
  <r>
    <n v="1126"/>
    <s v="Honda City i DTec VX"/>
    <x v="2"/>
    <x v="3"/>
    <n v="2018"/>
    <n v="45555"/>
    <x v="1"/>
    <x v="0"/>
    <x v="0"/>
    <n v="1498"/>
    <n v="98.6"/>
    <x v="0"/>
    <n v="26"/>
    <n v="11.73"/>
  </r>
  <r>
    <n v="1127"/>
    <s v="Maruti Omni 8 Seater BSIV"/>
    <x v="0"/>
    <x v="3"/>
    <n v="2016"/>
    <n v="55137"/>
    <x v="2"/>
    <x v="0"/>
    <x v="0"/>
    <n v="796"/>
    <n v="35"/>
    <x v="0"/>
    <n v="14"/>
    <n v="3.11"/>
  </r>
  <r>
    <n v="1128"/>
    <s v="Skoda Superb 2009-2014 Elegance 2.0 TDI MT"/>
    <x v="20"/>
    <x v="5"/>
    <n v="2014"/>
    <n v="93325"/>
    <x v="1"/>
    <x v="0"/>
    <x v="1"/>
    <n v="1968"/>
    <n v="138.1"/>
    <x v="0"/>
    <n v="17.2"/>
    <n v="14.45"/>
  </r>
  <r>
    <n v="1129"/>
    <s v="Maruti Ertiga SHVS VDI"/>
    <x v="0"/>
    <x v="10"/>
    <n v="2018"/>
    <n v="38000"/>
    <x v="1"/>
    <x v="0"/>
    <x v="0"/>
    <n v="1248"/>
    <n v="88.5"/>
    <x v="1"/>
    <n v="24.52"/>
    <n v="8.6999999999999993"/>
  </r>
  <r>
    <n v="1130"/>
    <s v="Hyundai Grand i10 CRDi Magna"/>
    <x v="1"/>
    <x v="6"/>
    <n v="2016"/>
    <n v="57738"/>
    <x v="1"/>
    <x v="0"/>
    <x v="0"/>
    <n v="1120"/>
    <n v="70"/>
    <x v="0"/>
    <n v="24"/>
    <n v="5.04"/>
  </r>
  <r>
    <n v="1131"/>
    <s v="Maruti Ciaz VDi Plus SHVS"/>
    <x v="0"/>
    <x v="5"/>
    <n v="2017"/>
    <n v="38282"/>
    <x v="1"/>
    <x v="0"/>
    <x v="0"/>
    <n v="1248"/>
    <n v="88.5"/>
    <x v="0"/>
    <n v="28.09"/>
    <n v="8.5"/>
  </r>
  <r>
    <n v="1132"/>
    <s v="Mercedes-Benz New C-Class C 220 CDI Avantgarde"/>
    <x v="11"/>
    <x v="8"/>
    <n v="2014"/>
    <n v="64000"/>
    <x v="1"/>
    <x v="1"/>
    <x v="0"/>
    <n v="2143"/>
    <n v="170"/>
    <x v="0"/>
    <n v="19.27"/>
    <n v="15.65"/>
  </r>
  <r>
    <n v="1133"/>
    <s v="Fiat Avventura MULTIJET Emotion"/>
    <x v="22"/>
    <x v="0"/>
    <n v="2015"/>
    <n v="32000"/>
    <x v="1"/>
    <x v="0"/>
    <x v="0"/>
    <n v="1248"/>
    <n v="91.72"/>
    <x v="0"/>
    <n v="20.5"/>
    <n v="5.65"/>
  </r>
  <r>
    <n v="1134"/>
    <s v="Mercedes-Benz E-Class 2009-2013 E 250 Elegance"/>
    <x v="11"/>
    <x v="9"/>
    <n v="2010"/>
    <n v="83000"/>
    <x v="2"/>
    <x v="1"/>
    <x v="0"/>
    <n v="2497"/>
    <n v="204"/>
    <x v="0"/>
    <n v="10.93"/>
    <n v="16.5"/>
  </r>
  <r>
    <n v="1135"/>
    <s v="Maruti Zen Estilo LXI Green (CNG)"/>
    <x v="0"/>
    <x v="10"/>
    <n v="2011"/>
    <n v="76000"/>
    <x v="0"/>
    <x v="0"/>
    <x v="0"/>
    <n v="998"/>
    <n v="67.099999999999994"/>
    <x v="0"/>
    <n v="26.3"/>
    <n v="2"/>
  </r>
  <r>
    <n v="1136"/>
    <s v="Volkswagen Vento Petrol Highline"/>
    <x v="6"/>
    <x v="1"/>
    <n v="2012"/>
    <n v="67200"/>
    <x v="2"/>
    <x v="0"/>
    <x v="0"/>
    <n v="1598"/>
    <n v="103.6"/>
    <x v="0"/>
    <n v="15.04"/>
    <n v="3.9"/>
  </r>
  <r>
    <n v="1137"/>
    <s v="BMW 3 Series 320d Luxury Line"/>
    <x v="12"/>
    <x v="5"/>
    <n v="2013"/>
    <n v="62655"/>
    <x v="1"/>
    <x v="1"/>
    <x v="0"/>
    <n v="1995"/>
    <n v="184"/>
    <x v="0"/>
    <n v="18.88"/>
    <n v="14.5"/>
  </r>
  <r>
    <n v="1138"/>
    <s v="BMW 5 Series 2013-2017 530d M Sport"/>
    <x v="12"/>
    <x v="9"/>
    <n v="2015"/>
    <n v="16900"/>
    <x v="1"/>
    <x v="1"/>
    <x v="0"/>
    <n v="2993"/>
    <n v="258"/>
    <x v="0"/>
    <n v="14.69"/>
    <n v="44"/>
  </r>
  <r>
    <n v="1139"/>
    <s v="Hyundai Grand i10 1.2 Kappa Magna"/>
    <x v="1"/>
    <x v="8"/>
    <n v="2017"/>
    <n v="8471"/>
    <x v="2"/>
    <x v="0"/>
    <x v="0"/>
    <n v="1197"/>
    <n v="81.86"/>
    <x v="0"/>
    <n v="18.899999999999999"/>
    <n v="5"/>
  </r>
  <r>
    <n v="1140"/>
    <s v="Toyota Innova Crysta 2.8 ZX AT"/>
    <x v="5"/>
    <x v="4"/>
    <n v="2016"/>
    <n v="69000"/>
    <x v="1"/>
    <x v="1"/>
    <x v="0"/>
    <n v="2755"/>
    <n v="171.5"/>
    <x v="1"/>
    <n v="11.36"/>
    <n v="19.75"/>
  </r>
  <r>
    <n v="1141"/>
    <s v="Renault Duster 110PS Diesel RxZ AMT"/>
    <x v="10"/>
    <x v="3"/>
    <n v="2017"/>
    <n v="30090"/>
    <x v="1"/>
    <x v="1"/>
    <x v="0"/>
    <n v="1461"/>
    <n v="108.45"/>
    <x v="0"/>
    <n v="19.600000000000001"/>
    <n v="11.44"/>
  </r>
  <r>
    <n v="1142"/>
    <s v="Tata Indica Vista Aura 1.3 Quadrajet"/>
    <x v="7"/>
    <x v="2"/>
    <n v="2011"/>
    <n v="120000"/>
    <x v="1"/>
    <x v="0"/>
    <x v="0"/>
    <n v="1248"/>
    <n v="75"/>
    <x v="0"/>
    <n v="18"/>
    <n v="1.75"/>
  </r>
  <r>
    <n v="1143"/>
    <s v="Maruti Swift VDI BSIV"/>
    <x v="0"/>
    <x v="9"/>
    <n v="2013"/>
    <n v="23000"/>
    <x v="1"/>
    <x v="0"/>
    <x v="0"/>
    <n v="1248"/>
    <n v="74"/>
    <x v="0"/>
    <n v="17.8"/>
    <n v="5.6"/>
  </r>
  <r>
    <n v="1144"/>
    <s v="Mercedes-Benz E-Class 2009-2013 E 200 CGI Avantgarde"/>
    <x v="11"/>
    <x v="6"/>
    <n v="2016"/>
    <n v="35939"/>
    <x v="2"/>
    <x v="0"/>
    <x v="0"/>
    <n v="1796"/>
    <n v="185"/>
    <x v="0"/>
    <n v="12.3"/>
    <n v="30.42"/>
  </r>
  <r>
    <n v="1145"/>
    <s v="Mahindra XUV500 W8 4WD"/>
    <x v="13"/>
    <x v="3"/>
    <n v="2013"/>
    <n v="116694"/>
    <x v="1"/>
    <x v="0"/>
    <x v="0"/>
    <n v="2179"/>
    <n v="140"/>
    <x v="1"/>
    <n v="15.1"/>
    <n v="9.57"/>
  </r>
  <r>
    <n v="1146"/>
    <s v="Mahindra Bolero ZLX"/>
    <x v="13"/>
    <x v="0"/>
    <n v="2016"/>
    <n v="40448"/>
    <x v="1"/>
    <x v="0"/>
    <x v="0"/>
    <n v="2523"/>
    <n v="62.1"/>
    <x v="1"/>
    <n v="15.96"/>
    <n v="3.5"/>
  </r>
  <r>
    <n v="1147"/>
    <s v="Maruti Vitara Brezza ZDi"/>
    <x v="0"/>
    <x v="3"/>
    <n v="2018"/>
    <n v="64456"/>
    <x v="1"/>
    <x v="0"/>
    <x v="0"/>
    <n v="1248"/>
    <n v="88.5"/>
    <x v="0"/>
    <n v="24.3"/>
    <n v="10.46"/>
  </r>
  <r>
    <n v="1148"/>
    <s v="Fiat Avventura MULTIJET Emotion"/>
    <x v="22"/>
    <x v="1"/>
    <n v="2014"/>
    <n v="52782"/>
    <x v="1"/>
    <x v="0"/>
    <x v="0"/>
    <n v="1248"/>
    <n v="91.72"/>
    <x v="0"/>
    <n v="20.5"/>
    <n v="4.8499999999999996"/>
  </r>
  <r>
    <n v="1149"/>
    <s v="Honda Amaze S Petrol"/>
    <x v="2"/>
    <x v="6"/>
    <n v="2016"/>
    <n v="51672"/>
    <x v="2"/>
    <x v="0"/>
    <x v="0"/>
    <n v="1199"/>
    <n v="88.76"/>
    <x v="0"/>
    <n v="19.5"/>
    <n v="5.68"/>
  </r>
  <r>
    <n v="1150"/>
    <s v="Skoda Superb Elegance 1.8 TSI AT"/>
    <x v="20"/>
    <x v="0"/>
    <n v="2015"/>
    <n v="56073"/>
    <x v="2"/>
    <x v="1"/>
    <x v="0"/>
    <n v="1798"/>
    <n v="157.75"/>
    <x v="0"/>
    <n v="13.7"/>
    <n v="13.25"/>
  </r>
  <r>
    <n v="1151"/>
    <s v="Jaguar XF 3.0 Litre S Premium Luxury"/>
    <x v="17"/>
    <x v="9"/>
    <n v="2011"/>
    <n v="65000"/>
    <x v="1"/>
    <x v="1"/>
    <x v="0"/>
    <n v="2993"/>
    <n v="270.89999999999998"/>
    <x v="0"/>
    <n v="14.74"/>
    <n v="16"/>
  </r>
  <r>
    <n v="1152"/>
    <s v="Maruti Wagon R VXI BSIII"/>
    <x v="0"/>
    <x v="2"/>
    <n v="2013"/>
    <n v="79000"/>
    <x v="2"/>
    <x v="0"/>
    <x v="0"/>
    <n v="998"/>
    <n v="67.099999999999994"/>
    <x v="0"/>
    <n v="18.899999999999999"/>
    <n v="3"/>
  </r>
  <r>
    <n v="1153"/>
    <s v="Hyundai Santro Xing XL eRLX Euro III"/>
    <x v="1"/>
    <x v="7"/>
    <n v="2007"/>
    <n v="43206"/>
    <x v="2"/>
    <x v="0"/>
    <x v="0"/>
    <n v="1086"/>
    <n v="74"/>
    <x v="0"/>
    <n v="17"/>
    <n v="0.99"/>
  </r>
  <r>
    <n v="1154"/>
    <s v="Toyota Corolla Altis VL"/>
    <x v="5"/>
    <x v="0"/>
    <n v="2010"/>
    <n v="70200"/>
    <x v="2"/>
    <x v="1"/>
    <x v="0"/>
    <n v="1798"/>
    <n v="138.1"/>
    <x v="0"/>
    <n v="14.53"/>
    <n v="5"/>
  </r>
  <r>
    <n v="1155"/>
    <s v="Maruti Swift VXi BSIV"/>
    <x v="0"/>
    <x v="8"/>
    <n v="2016"/>
    <n v="42000"/>
    <x v="2"/>
    <x v="0"/>
    <x v="0"/>
    <n v="1197"/>
    <n v="85"/>
    <x v="0"/>
    <n v="16.100000000000001"/>
    <n v="4.75"/>
  </r>
  <r>
    <n v="1156"/>
    <s v="Volkswagen Polo 1.2 MPI Highline"/>
    <x v="6"/>
    <x v="9"/>
    <n v="2014"/>
    <n v="62000"/>
    <x v="2"/>
    <x v="0"/>
    <x v="0"/>
    <n v="1198"/>
    <n v="74"/>
    <x v="0"/>
    <n v="16.47"/>
    <n v="5.35"/>
  </r>
  <r>
    <n v="1157"/>
    <s v="Hyundai Grand i10 1.2 Kappa Asta"/>
    <x v="1"/>
    <x v="4"/>
    <n v="2017"/>
    <n v="20000"/>
    <x v="2"/>
    <x v="0"/>
    <x v="0"/>
    <n v="1197"/>
    <n v="81.86"/>
    <x v="0"/>
    <n v="18.899999999999999"/>
    <n v="5.98"/>
  </r>
  <r>
    <n v="1158"/>
    <s v="Maruti SX4 ZDI"/>
    <x v="0"/>
    <x v="2"/>
    <n v="2011"/>
    <n v="80000"/>
    <x v="1"/>
    <x v="0"/>
    <x v="3"/>
    <n v="1248"/>
    <n v="88.8"/>
    <x v="0"/>
    <n v="21.5"/>
    <n v="3.5"/>
  </r>
  <r>
    <n v="1159"/>
    <s v="Hyundai Grand i10 1.2 Kappa Magna"/>
    <x v="1"/>
    <x v="6"/>
    <n v="2018"/>
    <n v="50234"/>
    <x v="2"/>
    <x v="0"/>
    <x v="0"/>
    <n v="1197"/>
    <n v="81.86"/>
    <x v="0"/>
    <n v="18.899999999999999"/>
    <n v="4.7699999999999996"/>
  </r>
  <r>
    <n v="1160"/>
    <s v="Maruti Baleno Delta 1.2"/>
    <x v="0"/>
    <x v="8"/>
    <n v="2016"/>
    <n v="50003"/>
    <x v="2"/>
    <x v="0"/>
    <x v="0"/>
    <n v="1197"/>
    <n v="83.1"/>
    <x v="0"/>
    <n v="21.4"/>
    <n v="5.45"/>
  </r>
  <r>
    <n v="1161"/>
    <s v="Tata Tigor 1.2 Revotron XTA"/>
    <x v="7"/>
    <x v="10"/>
    <n v="2018"/>
    <n v="1000"/>
    <x v="2"/>
    <x v="1"/>
    <x v="0"/>
    <n v="1199"/>
    <n v="84"/>
    <x v="0"/>
    <n v="20.3"/>
    <n v="6.85"/>
  </r>
  <r>
    <n v="1162"/>
    <s v="Maruti Swift Dzire AMT ZDI"/>
    <x v="0"/>
    <x v="5"/>
    <n v="2016"/>
    <n v="54897"/>
    <x v="1"/>
    <x v="1"/>
    <x v="0"/>
    <n v="1248"/>
    <n v="74"/>
    <x v="0"/>
    <n v="26.59"/>
    <n v="7.3"/>
  </r>
  <r>
    <n v="1163"/>
    <s v="Tata Indica GLS BS IV"/>
    <x v="7"/>
    <x v="1"/>
    <n v="2007"/>
    <n v="108995"/>
    <x v="2"/>
    <x v="0"/>
    <x v="0"/>
    <n v="1193"/>
    <n v="65.3"/>
    <x v="0"/>
    <n v="15.3"/>
    <n v="1.25"/>
  </r>
  <r>
    <n v="1164"/>
    <s v="Maruti SX4 S Cross DDiS 320 Zeta"/>
    <x v="0"/>
    <x v="2"/>
    <n v="2015"/>
    <n v="73000"/>
    <x v="1"/>
    <x v="0"/>
    <x v="0"/>
    <n v="1598"/>
    <n v="118"/>
    <x v="0"/>
    <n v="22.7"/>
    <n v="8.25"/>
  </r>
  <r>
    <n v="1165"/>
    <s v="Maruti Swift VXI BSIII"/>
    <x v="0"/>
    <x v="10"/>
    <n v="2008"/>
    <n v="65000"/>
    <x v="2"/>
    <x v="0"/>
    <x v="0"/>
    <n v="1298"/>
    <n v="88.2"/>
    <x v="0"/>
    <n v="16.100000000000001"/>
    <n v="2.71"/>
  </r>
  <r>
    <n v="1166"/>
    <s v="Hyundai Xcent 1.2 Kappa SX"/>
    <x v="1"/>
    <x v="7"/>
    <n v="2016"/>
    <n v="32000"/>
    <x v="2"/>
    <x v="0"/>
    <x v="0"/>
    <n v="1197"/>
    <n v="82"/>
    <x v="0"/>
    <n v="19.100000000000001"/>
    <n v="3.6"/>
  </r>
  <r>
    <n v="1167"/>
    <s v="Hyundai i20 1.2 Magna"/>
    <x v="1"/>
    <x v="10"/>
    <n v="2010"/>
    <n v="65000"/>
    <x v="2"/>
    <x v="0"/>
    <x v="0"/>
    <n v="1197"/>
    <n v="80"/>
    <x v="0"/>
    <n v="18.5"/>
    <n v="3"/>
  </r>
  <r>
    <n v="1168"/>
    <s v="Maruti Celerio VXI AT"/>
    <x v="0"/>
    <x v="4"/>
    <n v="2016"/>
    <n v="21600"/>
    <x v="2"/>
    <x v="1"/>
    <x v="0"/>
    <n v="998"/>
    <n v="67.040000000000006"/>
    <x v="0"/>
    <n v="23.1"/>
    <n v="4.6500000000000004"/>
  </r>
  <r>
    <n v="1169"/>
    <s v="Mercedes-Benz New C-Class C 220 CDI Elegance AT"/>
    <x v="11"/>
    <x v="0"/>
    <n v="2010"/>
    <n v="39000"/>
    <x v="1"/>
    <x v="1"/>
    <x v="0"/>
    <n v="2143"/>
    <n v="170"/>
    <x v="0"/>
    <n v="14.84"/>
    <n v="9.5"/>
  </r>
  <r>
    <n v="1170"/>
    <s v="Maruti Swift Dzire VXi"/>
    <x v="0"/>
    <x v="0"/>
    <n v="2011"/>
    <n v="58075"/>
    <x v="2"/>
    <x v="0"/>
    <x v="0"/>
    <n v="1298"/>
    <n v="85.8"/>
    <x v="0"/>
    <n v="17.5"/>
    <n v="2.95"/>
  </r>
  <r>
    <n v="1171"/>
    <s v="Volkswagen Vento Petrol Trendline"/>
    <x v="6"/>
    <x v="0"/>
    <n v="2011"/>
    <n v="58000"/>
    <x v="2"/>
    <x v="0"/>
    <x v="0"/>
    <n v="1598"/>
    <n v="103.6"/>
    <x v="0"/>
    <n v="15.04"/>
    <n v="3"/>
  </r>
  <r>
    <n v="1172"/>
    <s v="Maruti Swift ZDi"/>
    <x v="0"/>
    <x v="4"/>
    <n v="2015"/>
    <n v="58000"/>
    <x v="1"/>
    <x v="0"/>
    <x v="0"/>
    <n v="1248"/>
    <n v="74"/>
    <x v="0"/>
    <n v="25.2"/>
    <n v="5.95"/>
  </r>
  <r>
    <n v="1173"/>
    <s v="Toyota Corolla Altis VL"/>
    <x v="5"/>
    <x v="8"/>
    <n v="2008"/>
    <n v="89000"/>
    <x v="2"/>
    <x v="1"/>
    <x v="0"/>
    <n v="1798"/>
    <n v="138.1"/>
    <x v="0"/>
    <n v="14.53"/>
    <n v="4"/>
  </r>
  <r>
    <n v="1174"/>
    <s v="Honda Civic 2006-2010 1.8 V MT"/>
    <x v="2"/>
    <x v="8"/>
    <n v="2008"/>
    <n v="72000"/>
    <x v="2"/>
    <x v="0"/>
    <x v="0"/>
    <n v="1799"/>
    <n v="130"/>
    <x v="0"/>
    <n v="13.5"/>
    <n v="2.5"/>
  </r>
  <r>
    <n v="1175"/>
    <s v="Ford EcoSport 1.5 Ti VCT AT Titanium BE"/>
    <x v="14"/>
    <x v="7"/>
    <n v="2017"/>
    <n v="1800"/>
    <x v="2"/>
    <x v="1"/>
    <x v="0"/>
    <n v="1499"/>
    <n v="110.4"/>
    <x v="0"/>
    <n v="16.05"/>
    <n v="11.37"/>
  </r>
  <r>
    <n v="1176"/>
    <s v="Fiat Linea Emotion Pack (Diesel)"/>
    <x v="22"/>
    <x v="1"/>
    <n v="2010"/>
    <n v="172050"/>
    <x v="1"/>
    <x v="0"/>
    <x v="1"/>
    <n v="1248"/>
    <n v="93"/>
    <x v="0"/>
    <n v="19"/>
    <n v="2.25"/>
  </r>
  <r>
    <n v="1177"/>
    <s v="Hyundai i10 Era"/>
    <x v="1"/>
    <x v="5"/>
    <n v="2013"/>
    <n v="46230"/>
    <x v="2"/>
    <x v="0"/>
    <x v="0"/>
    <n v="1086"/>
    <n v="68.05"/>
    <x v="0"/>
    <n v="19.809999999999999"/>
    <n v="3.1"/>
  </r>
  <r>
    <n v="1178"/>
    <s v="Volvo XC60 D5 Inscription"/>
    <x v="18"/>
    <x v="6"/>
    <n v="2014"/>
    <n v="86925"/>
    <x v="1"/>
    <x v="1"/>
    <x v="0"/>
    <n v="2400"/>
    <n v="215"/>
    <x v="0"/>
    <n v="11.2"/>
    <n v="17.18"/>
  </r>
  <r>
    <n v="1179"/>
    <s v="Hyundai i20 1.2 Asta"/>
    <x v="1"/>
    <x v="5"/>
    <n v="2018"/>
    <n v="5000"/>
    <x v="2"/>
    <x v="0"/>
    <x v="0"/>
    <n v="1197"/>
    <n v="81.83"/>
    <x v="0"/>
    <n v="18.600000000000001"/>
    <n v="6.5"/>
  </r>
  <r>
    <n v="1180"/>
    <s v="Honda City i DTEC S"/>
    <x v="2"/>
    <x v="10"/>
    <n v="2014"/>
    <n v="66000"/>
    <x v="1"/>
    <x v="0"/>
    <x v="0"/>
    <n v="1498"/>
    <n v="98.6"/>
    <x v="0"/>
    <n v="26"/>
    <n v="5.7"/>
  </r>
  <r>
    <n v="1181"/>
    <s v="Toyota Innova 2.5 VX (Diesel) 8 Seater BS IV"/>
    <x v="5"/>
    <x v="10"/>
    <n v="2013"/>
    <n v="119000"/>
    <x v="1"/>
    <x v="0"/>
    <x v="0"/>
    <n v="2494"/>
    <n v="100"/>
    <x v="2"/>
    <n v="12.99"/>
    <n v="8"/>
  </r>
  <r>
    <n v="1182"/>
    <s v="Renault KWID RXT"/>
    <x v="10"/>
    <x v="2"/>
    <n v="2016"/>
    <n v="45000"/>
    <x v="2"/>
    <x v="0"/>
    <x v="0"/>
    <n v="799"/>
    <n v="53.3"/>
    <x v="0"/>
    <n v="25.17"/>
    <n v="2.6"/>
  </r>
  <r>
    <n v="1183"/>
    <s v="Maruti A-Star Vxi"/>
    <x v="0"/>
    <x v="4"/>
    <n v="2009"/>
    <n v="66149"/>
    <x v="2"/>
    <x v="0"/>
    <x v="0"/>
    <n v="998"/>
    <n v="66.099999999999994"/>
    <x v="0"/>
    <n v="19"/>
    <n v="2.4500000000000002"/>
  </r>
  <r>
    <n v="1184"/>
    <s v="Mercedes-Benz B Class B180"/>
    <x v="11"/>
    <x v="6"/>
    <n v="2014"/>
    <n v="42070"/>
    <x v="2"/>
    <x v="1"/>
    <x v="0"/>
    <n v="1595"/>
    <n v="120.7"/>
    <x v="0"/>
    <n v="14.8"/>
    <n v="11.57"/>
  </r>
  <r>
    <n v="1185"/>
    <s v="Maruti Wagon R LXI BS IV"/>
    <x v="0"/>
    <x v="7"/>
    <n v="2012"/>
    <n v="35503"/>
    <x v="2"/>
    <x v="0"/>
    <x v="0"/>
    <n v="998"/>
    <n v="67.099999999999994"/>
    <x v="0"/>
    <n v="18.899999999999999"/>
    <n v="2.2999999999999998"/>
  </r>
  <r>
    <n v="1186"/>
    <s v="Maruti Swift VDI BSIV"/>
    <x v="0"/>
    <x v="5"/>
    <n v="2016"/>
    <n v="41460"/>
    <x v="1"/>
    <x v="0"/>
    <x v="0"/>
    <n v="1248"/>
    <n v="74"/>
    <x v="0"/>
    <n v="25.2"/>
    <n v="5.9"/>
  </r>
  <r>
    <n v="1187"/>
    <s v="Hyundai Verna VTVT 1.6 AT SX Option"/>
    <x v="1"/>
    <x v="0"/>
    <n v="2015"/>
    <n v="40600"/>
    <x v="2"/>
    <x v="1"/>
    <x v="0"/>
    <n v="1591"/>
    <n v="121.3"/>
    <x v="0"/>
    <n v="17"/>
    <n v="7.2"/>
  </r>
  <r>
    <n v="1188"/>
    <s v="Hyundai Verna CRDi 1.6 AT SX Option"/>
    <x v="1"/>
    <x v="10"/>
    <n v="2013"/>
    <n v="87000"/>
    <x v="1"/>
    <x v="1"/>
    <x v="0"/>
    <n v="1582"/>
    <n v="126.2"/>
    <x v="0"/>
    <n v="22"/>
    <n v="5.9"/>
  </r>
  <r>
    <n v="1189"/>
    <s v="Honda City V MT"/>
    <x v="2"/>
    <x v="2"/>
    <n v="2014"/>
    <n v="30000"/>
    <x v="2"/>
    <x v="0"/>
    <x v="1"/>
    <n v="1497"/>
    <n v="116.3"/>
    <x v="0"/>
    <n v="16.8"/>
    <n v="6"/>
  </r>
  <r>
    <n v="1190"/>
    <s v="Hyundai i10 Magna Optional 1.1L"/>
    <x v="1"/>
    <x v="7"/>
    <n v="2010"/>
    <n v="27089"/>
    <x v="2"/>
    <x v="0"/>
    <x v="0"/>
    <n v="1086"/>
    <n v="66.7"/>
    <x v="0"/>
    <n v="16"/>
    <n v="1.95"/>
  </r>
  <r>
    <n v="1191"/>
    <s v="Toyota Etios GD SP"/>
    <x v="5"/>
    <x v="3"/>
    <n v="2016"/>
    <n v="53702"/>
    <x v="1"/>
    <x v="0"/>
    <x v="0"/>
    <n v="1364"/>
    <n v="67.040000000000006"/>
    <x v="0"/>
    <n v="23.59"/>
    <n v="6.55"/>
  </r>
  <r>
    <n v="1192"/>
    <s v="Volvo S60 D4 Momentum"/>
    <x v="18"/>
    <x v="4"/>
    <n v="2015"/>
    <n v="51000"/>
    <x v="1"/>
    <x v="1"/>
    <x v="0"/>
    <n v="1969"/>
    <n v="190"/>
    <x v="0"/>
    <n v="27.03"/>
    <n v="25"/>
  </r>
  <r>
    <n v="1193"/>
    <s v="Ford Figo Diesel EXI"/>
    <x v="14"/>
    <x v="7"/>
    <n v="2012"/>
    <n v="36542"/>
    <x v="1"/>
    <x v="0"/>
    <x v="0"/>
    <n v="1399"/>
    <n v="68.05"/>
    <x v="0"/>
    <n v="20"/>
    <n v="2.65"/>
  </r>
  <r>
    <n v="1194"/>
    <s v="Mercedes-Benz E-Class 2015-2017 E350 CDI Avantgrade"/>
    <x v="11"/>
    <x v="0"/>
    <n v="2017"/>
    <n v="15000"/>
    <x v="1"/>
    <x v="1"/>
    <x v="0"/>
    <n v="2987"/>
    <n v="265"/>
    <x v="0"/>
    <n v="13"/>
    <n v="69.5"/>
  </r>
  <r>
    <n v="1195"/>
    <s v="BMW 3 Series 320d Luxury Line"/>
    <x v="12"/>
    <x v="2"/>
    <n v="2012"/>
    <n v="65000"/>
    <x v="1"/>
    <x v="1"/>
    <x v="0"/>
    <n v="1995"/>
    <n v="190"/>
    <x v="0"/>
    <n v="22.69"/>
    <n v="14"/>
  </r>
  <r>
    <n v="1196"/>
    <s v="Maruti Alto 800 VXI"/>
    <x v="0"/>
    <x v="1"/>
    <n v="2014"/>
    <n v="32000"/>
    <x v="2"/>
    <x v="0"/>
    <x v="1"/>
    <n v="796"/>
    <n v="47.3"/>
    <x v="0"/>
    <n v="22.74"/>
    <n v="2.1"/>
  </r>
  <r>
    <n v="1197"/>
    <s v="Toyota Innova Crysta 2.4 VX MT"/>
    <x v="5"/>
    <x v="4"/>
    <n v="2017"/>
    <n v="24393"/>
    <x v="1"/>
    <x v="0"/>
    <x v="0"/>
    <n v="2393"/>
    <n v="147.80000000000001"/>
    <x v="1"/>
    <n v="13.68"/>
    <n v="20.399999999999999"/>
  </r>
  <r>
    <n v="1198"/>
    <s v="Volkswagen Polo 1.0 MPI Trendline"/>
    <x v="6"/>
    <x v="4"/>
    <n v="2019"/>
    <n v="1000"/>
    <x v="2"/>
    <x v="0"/>
    <x v="0"/>
    <n v="999"/>
    <n v="75"/>
    <x v="0"/>
    <n v="18.78"/>
    <n v="5.68"/>
  </r>
  <r>
    <n v="1199"/>
    <s v="Nissan Terrano XL"/>
    <x v="4"/>
    <x v="0"/>
    <n v="2014"/>
    <n v="28238"/>
    <x v="2"/>
    <x v="0"/>
    <x v="0"/>
    <n v="1598"/>
    <n v="102.5"/>
    <x v="0"/>
    <n v="13.24"/>
    <n v="5.55"/>
  </r>
  <r>
    <n v="1200"/>
    <s v="Mitsubishi Pajero Sport 4X4"/>
    <x v="9"/>
    <x v="0"/>
    <n v="2013"/>
    <n v="59000"/>
    <x v="1"/>
    <x v="0"/>
    <x v="0"/>
    <n v="2477"/>
    <n v="175.56"/>
    <x v="1"/>
    <n v="13.5"/>
    <n v="12.75"/>
  </r>
  <r>
    <n v="1201"/>
    <s v="Honda Civic 2010-2013 1.8 S MT"/>
    <x v="2"/>
    <x v="0"/>
    <n v="2012"/>
    <n v="92000"/>
    <x v="2"/>
    <x v="0"/>
    <x v="1"/>
    <n v="1799"/>
    <n v="130.19999999999999"/>
    <x v="0"/>
    <n v="14.8"/>
    <n v="3.35"/>
  </r>
  <r>
    <n v="1202"/>
    <s v="Maruti Alto 800 LXI"/>
    <x v="0"/>
    <x v="7"/>
    <n v="2013"/>
    <n v="56840"/>
    <x v="2"/>
    <x v="0"/>
    <x v="0"/>
    <n v="796"/>
    <n v="47.3"/>
    <x v="0"/>
    <n v="22.74"/>
    <n v="1.55"/>
  </r>
  <r>
    <n v="1203"/>
    <s v="Volkswagen Vento Diesel Highline"/>
    <x v="6"/>
    <x v="3"/>
    <n v="2013"/>
    <n v="62746"/>
    <x v="1"/>
    <x v="0"/>
    <x v="1"/>
    <n v="1598"/>
    <n v="103.6"/>
    <x v="0"/>
    <n v="20.54"/>
    <n v="5.9"/>
  </r>
  <r>
    <n v="1204"/>
    <s v="Land Rover Freelander 2 HSE"/>
    <x v="8"/>
    <x v="4"/>
    <n v="2012"/>
    <n v="96000"/>
    <x v="1"/>
    <x v="1"/>
    <x v="0"/>
    <n v="2179"/>
    <n v="187.74"/>
    <x v="0"/>
    <n v="12.35"/>
    <n v="18.98"/>
  </r>
  <r>
    <n v="1205"/>
    <s v="Honda CR-V 2.0L 2WD MT"/>
    <x v="2"/>
    <x v="0"/>
    <n v="2014"/>
    <n v="24000"/>
    <x v="2"/>
    <x v="0"/>
    <x v="0"/>
    <n v="1997"/>
    <n v="153.86000000000001"/>
    <x v="0"/>
    <n v="13.7"/>
    <n v="11.51"/>
  </r>
  <r>
    <n v="1206"/>
    <s v="Maruti Ertiga VDI"/>
    <x v="0"/>
    <x v="0"/>
    <n v="2016"/>
    <n v="54000"/>
    <x v="1"/>
    <x v="0"/>
    <x v="0"/>
    <n v="1248"/>
    <n v="88.76"/>
    <x v="1"/>
    <n v="20.77"/>
    <n v="7.75"/>
  </r>
  <r>
    <n v="1207"/>
    <s v="Toyota Innova 2.5 GX (Diesel) 7 Seater"/>
    <x v="5"/>
    <x v="2"/>
    <n v="2016"/>
    <n v="90000"/>
    <x v="1"/>
    <x v="0"/>
    <x v="0"/>
    <n v="2494"/>
    <n v="100.6"/>
    <x v="1"/>
    <n v="12.99"/>
    <n v="13.9"/>
  </r>
  <r>
    <n v="1208"/>
    <s v="Tata Manza Aura Safire"/>
    <x v="7"/>
    <x v="7"/>
    <n v="2010"/>
    <n v="40000"/>
    <x v="2"/>
    <x v="0"/>
    <x v="0"/>
    <n v="1368"/>
    <n v="90"/>
    <x v="0"/>
    <n v="15"/>
    <n v="1.35"/>
  </r>
  <r>
    <n v="1209"/>
    <s v="Audi Q7 35 TDI Quattro Premium Plus"/>
    <x v="3"/>
    <x v="0"/>
    <n v="2015"/>
    <n v="65938"/>
    <x v="1"/>
    <x v="1"/>
    <x v="1"/>
    <n v="2967"/>
    <n v="241.4"/>
    <x v="1"/>
    <n v="12.07"/>
    <n v="38"/>
  </r>
  <r>
    <n v="1210"/>
    <s v="Hyundai Verna 1.6 SX VTVT (O) AT"/>
    <x v="1"/>
    <x v="0"/>
    <n v="2017"/>
    <n v="16100"/>
    <x v="2"/>
    <x v="1"/>
    <x v="0"/>
    <n v="1591"/>
    <n v="121.4"/>
    <x v="0"/>
    <n v="17.100000000000001"/>
    <n v="11.6"/>
  </r>
  <r>
    <n v="1211"/>
    <s v="Volkswagen Vento 1.5 Highline Plus AT 16 Alloy"/>
    <x v="6"/>
    <x v="4"/>
    <n v="2017"/>
    <n v="3600"/>
    <x v="1"/>
    <x v="1"/>
    <x v="0"/>
    <n v="1498"/>
    <n v="108.5"/>
    <x v="0"/>
    <n v="21.5"/>
    <n v="12.25"/>
  </r>
  <r>
    <n v="1212"/>
    <s v="Honda City 1.5 S MT"/>
    <x v="2"/>
    <x v="5"/>
    <n v="2011"/>
    <n v="52000"/>
    <x v="2"/>
    <x v="0"/>
    <x v="0"/>
    <n v="1497"/>
    <n v="118"/>
    <x v="0"/>
    <n v="17"/>
    <n v="3.8"/>
  </r>
  <r>
    <n v="1213"/>
    <s v="Ford Figo Diesel Titanium"/>
    <x v="14"/>
    <x v="0"/>
    <n v="2014"/>
    <n v="54000"/>
    <x v="1"/>
    <x v="0"/>
    <x v="0"/>
    <n v="1399"/>
    <n v="68.05"/>
    <x v="0"/>
    <n v="20"/>
    <n v="3.25"/>
  </r>
  <r>
    <n v="1214"/>
    <s v="Honda Jazz 1.2 VX i VTEC"/>
    <x v="2"/>
    <x v="0"/>
    <n v="2016"/>
    <n v="15399"/>
    <x v="2"/>
    <x v="0"/>
    <x v="0"/>
    <n v="1199"/>
    <n v="88.7"/>
    <x v="0"/>
    <n v="18.7"/>
    <n v="6.4"/>
  </r>
  <r>
    <n v="1215"/>
    <s v="Volkswagen Polo Petrol Highline 1.2L"/>
    <x v="6"/>
    <x v="9"/>
    <n v="2012"/>
    <n v="75000"/>
    <x v="2"/>
    <x v="0"/>
    <x v="1"/>
    <n v="1198"/>
    <n v="73.900000000000006"/>
    <x v="0"/>
    <n v="16.47"/>
    <n v="3.95"/>
  </r>
  <r>
    <n v="1216"/>
    <s v="Honda City i-VTEC S"/>
    <x v="2"/>
    <x v="8"/>
    <n v="2010"/>
    <n v="76752"/>
    <x v="2"/>
    <x v="0"/>
    <x v="0"/>
    <n v="1497"/>
    <n v="117.3"/>
    <x v="0"/>
    <n v="17.399999999999999"/>
    <n v="3.57"/>
  </r>
  <r>
    <n v="1217"/>
    <s v="Honda City ZX GXi"/>
    <x v="2"/>
    <x v="0"/>
    <n v="2005"/>
    <n v="56000"/>
    <x v="2"/>
    <x v="0"/>
    <x v="1"/>
    <n v="1497"/>
    <n v="78"/>
    <x v="0"/>
    <n v="17.7"/>
    <n v="1.25"/>
  </r>
  <r>
    <n v="1218"/>
    <s v="Maruti Wagon R LXI CNG"/>
    <x v="0"/>
    <x v="1"/>
    <n v="2015"/>
    <n v="70000"/>
    <x v="0"/>
    <x v="0"/>
    <x v="0"/>
    <n v="998"/>
    <n v="58.2"/>
    <x v="0"/>
    <n v="26.2"/>
    <n v="3.65"/>
  </r>
  <r>
    <n v="1219"/>
    <s v="Honda CR-V 2.4L 4WD AT AVN"/>
    <x v="2"/>
    <x v="7"/>
    <n v="2013"/>
    <n v="46125"/>
    <x v="2"/>
    <x v="1"/>
    <x v="1"/>
    <n v="2354"/>
    <n v="187.4"/>
    <x v="0"/>
    <n v="12"/>
    <n v="12.5"/>
  </r>
  <r>
    <n v="1220"/>
    <s v="BMW 5 Series 2013-2017 520d Luxury Line"/>
    <x v="12"/>
    <x v="10"/>
    <n v="2014"/>
    <n v="35000"/>
    <x v="1"/>
    <x v="1"/>
    <x v="1"/>
    <n v="1995"/>
    <n v="190"/>
    <x v="0"/>
    <n v="18.12"/>
    <n v="23"/>
  </r>
  <r>
    <n v="1221"/>
    <s v="Ambassador Classic Nova Diesel"/>
    <x v="25"/>
    <x v="2"/>
    <n v="2003"/>
    <n v="80000"/>
    <x v="1"/>
    <x v="0"/>
    <x v="3"/>
    <n v="1489"/>
    <n v="35.5"/>
    <x v="0"/>
    <n v="12.8"/>
    <n v="1.35"/>
  </r>
  <r>
    <n v="1222"/>
    <s v="Mahindra Scorpio VLX 2.2 mHawk BSIII"/>
    <x v="13"/>
    <x v="3"/>
    <n v="2012"/>
    <n v="62729"/>
    <x v="1"/>
    <x v="0"/>
    <x v="0"/>
    <n v="2179"/>
    <n v="120"/>
    <x v="2"/>
    <n v="12.05"/>
    <n v="6.32"/>
  </r>
  <r>
    <n v="1223"/>
    <s v="Volkswagen Vento Diesel Comfortline"/>
    <x v="6"/>
    <x v="7"/>
    <n v="2012"/>
    <n v="34000"/>
    <x v="1"/>
    <x v="0"/>
    <x v="0"/>
    <n v="1598"/>
    <n v="103.6"/>
    <x v="0"/>
    <n v="20.54"/>
    <n v="3.4"/>
  </r>
  <r>
    <n v="1224"/>
    <s v="Maruti Zen VX"/>
    <x v="0"/>
    <x v="5"/>
    <n v="1999"/>
    <n v="70000"/>
    <x v="2"/>
    <x v="0"/>
    <x v="1"/>
    <n v="993"/>
    <n v="60"/>
    <x v="0"/>
    <n v="17.3"/>
    <n v="0.77"/>
  </r>
  <r>
    <n v="1225"/>
    <s v="Maruti 800 DX BSII"/>
    <x v="0"/>
    <x v="5"/>
    <n v="2009"/>
    <n v="32000"/>
    <x v="2"/>
    <x v="0"/>
    <x v="0"/>
    <n v="796"/>
    <n v="37"/>
    <x v="3"/>
    <n v="16.100000000000001"/>
    <n v="0.9"/>
  </r>
  <r>
    <n v="1226"/>
    <s v="Toyota Corolla Altis 1.8 VL CVT"/>
    <x v="5"/>
    <x v="8"/>
    <n v="2017"/>
    <n v="21000"/>
    <x v="2"/>
    <x v="1"/>
    <x v="0"/>
    <n v="1798"/>
    <n v="138.03"/>
    <x v="0"/>
    <n v="14.28"/>
    <n v="18"/>
  </r>
  <r>
    <n v="1227"/>
    <s v="BMW 3 Series 328i Sport Line"/>
    <x v="12"/>
    <x v="1"/>
    <n v="2013"/>
    <n v="49000"/>
    <x v="2"/>
    <x v="1"/>
    <x v="0"/>
    <n v="1997"/>
    <n v="245"/>
    <x v="0"/>
    <n v="14.59"/>
    <n v="19"/>
  </r>
  <r>
    <n v="1228"/>
    <s v="Ford Ikon 1.3 Flair"/>
    <x v="14"/>
    <x v="2"/>
    <n v="2007"/>
    <n v="40000"/>
    <x v="2"/>
    <x v="0"/>
    <x v="3"/>
    <n v="1299"/>
    <n v="70"/>
    <x v="0"/>
    <n v="13.8"/>
    <n v="1.1000000000000001"/>
  </r>
  <r>
    <n v="1229"/>
    <s v="Chevrolet Beat LT"/>
    <x v="19"/>
    <x v="1"/>
    <n v="2012"/>
    <n v="78000"/>
    <x v="2"/>
    <x v="0"/>
    <x v="1"/>
    <n v="1199"/>
    <n v="79.400000000000006"/>
    <x v="0"/>
    <n v="18.600000000000001"/>
    <n v="2"/>
  </r>
  <r>
    <n v="1230"/>
    <s v="Toyota Corolla Altis 1.4 DG"/>
    <x v="5"/>
    <x v="10"/>
    <n v="2012"/>
    <n v="52000"/>
    <x v="1"/>
    <x v="0"/>
    <x v="0"/>
    <n v="1364"/>
    <n v="86.79"/>
    <x v="0"/>
    <n v="21.43"/>
    <n v="6.5"/>
  </r>
  <r>
    <n v="1231"/>
    <s v="Mahindra XUV500 W4"/>
    <x v="13"/>
    <x v="9"/>
    <n v="2014"/>
    <n v="65213"/>
    <x v="1"/>
    <x v="0"/>
    <x v="0"/>
    <n v="2179"/>
    <n v="140"/>
    <x v="1"/>
    <n v="16"/>
    <n v="9.4499999999999993"/>
  </r>
  <r>
    <n v="1232"/>
    <s v="Hyundai Xcent 1.1 CRDi Base"/>
    <x v="1"/>
    <x v="0"/>
    <n v="2016"/>
    <n v="170000"/>
    <x v="1"/>
    <x v="0"/>
    <x v="0"/>
    <n v="1120"/>
    <n v="71"/>
    <x v="0"/>
    <n v="24.4"/>
    <n v="4"/>
  </r>
  <r>
    <n v="1233"/>
    <s v="Mercedes-Benz E-Class 2015-2017 E250 CDI Avantgarde"/>
    <x v="11"/>
    <x v="6"/>
    <n v="2017"/>
    <n v="36884"/>
    <x v="1"/>
    <x v="1"/>
    <x v="0"/>
    <n v="2143"/>
    <n v="204"/>
    <x v="0"/>
    <n v="13"/>
    <n v="32.25"/>
  </r>
  <r>
    <n v="1234"/>
    <s v="Hyundai i10 Sportz"/>
    <x v="1"/>
    <x v="1"/>
    <n v="2009"/>
    <n v="62500"/>
    <x v="2"/>
    <x v="0"/>
    <x v="0"/>
    <n v="1197"/>
    <n v="78.900000000000006"/>
    <x v="0"/>
    <n v="20.36"/>
    <n v="2.1"/>
  </r>
  <r>
    <n v="1235"/>
    <s v="Toyota Corolla Altis VL AT"/>
    <x v="5"/>
    <x v="0"/>
    <n v="2015"/>
    <n v="68000"/>
    <x v="2"/>
    <x v="1"/>
    <x v="1"/>
    <n v="1798"/>
    <n v="138.03"/>
    <x v="0"/>
    <n v="14.28"/>
    <n v="9.75"/>
  </r>
  <r>
    <n v="1236"/>
    <s v="Toyota Corolla 1.8 J"/>
    <x v="5"/>
    <x v="7"/>
    <n v="2014"/>
    <n v="40748"/>
    <x v="2"/>
    <x v="0"/>
    <x v="0"/>
    <n v="1798"/>
    <n v="138"/>
    <x v="0"/>
    <n v="14.53"/>
    <n v="6.3"/>
  </r>
  <r>
    <n v="1237"/>
    <s v="Audi Q3 2.0 TDI Quattro"/>
    <x v="3"/>
    <x v="4"/>
    <n v="2013"/>
    <n v="60000"/>
    <x v="1"/>
    <x v="1"/>
    <x v="0"/>
    <n v="1968"/>
    <n v="184"/>
    <x v="0"/>
    <n v="17.32"/>
    <n v="21"/>
  </r>
  <r>
    <n v="1238"/>
    <s v="Hyundai i20 Magna Optional 1.4 CRDi"/>
    <x v="1"/>
    <x v="0"/>
    <n v="2014"/>
    <n v="12400"/>
    <x v="1"/>
    <x v="0"/>
    <x v="0"/>
    <n v="1396"/>
    <n v="88.8"/>
    <x v="0"/>
    <n v="21.9"/>
    <n v="4.6500000000000004"/>
  </r>
  <r>
    <n v="1239"/>
    <s v="Mercedes-Benz New C-Class C 220d Avantgarde Edition C"/>
    <x v="11"/>
    <x v="0"/>
    <n v="2013"/>
    <n v="87000"/>
    <x v="1"/>
    <x v="1"/>
    <x v="1"/>
    <n v="2143"/>
    <n v="167.62"/>
    <x v="0"/>
    <n v="19.27"/>
    <n v="17"/>
  </r>
  <r>
    <n v="1240"/>
    <s v="Maruti Ritz VDi"/>
    <x v="0"/>
    <x v="1"/>
    <n v="2013"/>
    <n v="20248"/>
    <x v="1"/>
    <x v="0"/>
    <x v="0"/>
    <n v="1248"/>
    <n v="73.900000000000006"/>
    <x v="0"/>
    <n v="21.1"/>
    <n v="4.3499999999999996"/>
  </r>
  <r>
    <n v="1241"/>
    <s v="Hyundai Creta 1.6 SX Plus Diesel"/>
    <x v="1"/>
    <x v="3"/>
    <n v="2017"/>
    <n v="52383"/>
    <x v="1"/>
    <x v="0"/>
    <x v="0"/>
    <n v="1582"/>
    <n v="126.2"/>
    <x v="0"/>
    <n v="19.670000000000002"/>
    <n v="14.82"/>
  </r>
  <r>
    <n v="1242"/>
    <s v="Jaguar XE 2.0L Diesel Prestige"/>
    <x v="17"/>
    <x v="8"/>
    <n v="2018"/>
    <n v="1000"/>
    <x v="1"/>
    <x v="1"/>
    <x v="0"/>
    <n v="1999"/>
    <n v="177"/>
    <x v="0"/>
    <n v="13.6"/>
    <n v="40"/>
  </r>
  <r>
    <n v="1243"/>
    <s v="Mahindra Xylo D4"/>
    <x v="13"/>
    <x v="2"/>
    <n v="2016"/>
    <n v="85000"/>
    <x v="1"/>
    <x v="0"/>
    <x v="0"/>
    <n v="2489"/>
    <n v="93.7"/>
    <x v="1"/>
    <n v="14.95"/>
    <n v="6.15"/>
  </r>
  <r>
    <n v="1244"/>
    <s v="Toyota Innova 2.5 G (Diesel) 7 Seater"/>
    <x v="5"/>
    <x v="10"/>
    <n v="2014"/>
    <n v="47000"/>
    <x v="1"/>
    <x v="0"/>
    <x v="0"/>
    <n v="2494"/>
    <n v="100.6"/>
    <x v="1"/>
    <n v="12.99"/>
    <n v="11.25"/>
  </r>
  <r>
    <n v="1245"/>
    <s v="Toyota Camry 2.5 Hybrid"/>
    <x v="5"/>
    <x v="1"/>
    <n v="2018"/>
    <n v="17585"/>
    <x v="2"/>
    <x v="1"/>
    <x v="0"/>
    <n v="2494"/>
    <n v="157.69999999999999"/>
    <x v="0"/>
    <n v="19.16"/>
    <n v="32"/>
  </r>
  <r>
    <n v="1246"/>
    <s v="Audi Q5 3.0 TDI Quattro"/>
    <x v="3"/>
    <x v="3"/>
    <n v="2018"/>
    <n v="32496"/>
    <x v="1"/>
    <x v="1"/>
    <x v="0"/>
    <n v="2967"/>
    <n v="241.4"/>
    <x v="0"/>
    <n v="13.22"/>
    <n v="45.62"/>
  </r>
  <r>
    <n v="1247"/>
    <s v="Maruti Swift VDI"/>
    <x v="0"/>
    <x v="6"/>
    <n v="2017"/>
    <n v="34613"/>
    <x v="1"/>
    <x v="0"/>
    <x v="0"/>
    <n v="1248"/>
    <n v="74"/>
    <x v="0"/>
    <n v="28.4"/>
    <n v="6.24"/>
  </r>
  <r>
    <n v="1248"/>
    <s v="Maruti Ertiga VDI Limited Edition"/>
    <x v="0"/>
    <x v="2"/>
    <n v="2015"/>
    <n v="153000"/>
    <x v="1"/>
    <x v="0"/>
    <x v="0"/>
    <n v="1248"/>
    <n v="88.76"/>
    <x v="1"/>
    <n v="20.77"/>
    <n v="4.8"/>
  </r>
  <r>
    <n v="1249"/>
    <s v="Maruti Swift VXi BSIV"/>
    <x v="0"/>
    <x v="2"/>
    <n v="2014"/>
    <n v="54000"/>
    <x v="2"/>
    <x v="0"/>
    <x v="1"/>
    <n v="1197"/>
    <n v="85"/>
    <x v="0"/>
    <n v="16.100000000000001"/>
    <n v="4.5"/>
  </r>
  <r>
    <n v="1250"/>
    <s v="Hyundai i10 Sportz"/>
    <x v="1"/>
    <x v="6"/>
    <n v="2015"/>
    <n v="16900"/>
    <x v="2"/>
    <x v="0"/>
    <x v="0"/>
    <n v="1197"/>
    <n v="78.900000000000006"/>
    <x v="0"/>
    <n v="20.36"/>
    <n v="3.87"/>
  </r>
  <r>
    <n v="1251"/>
    <s v="Hyundai i10 Sportz"/>
    <x v="1"/>
    <x v="8"/>
    <n v="2013"/>
    <n v="62334"/>
    <x v="2"/>
    <x v="0"/>
    <x v="0"/>
    <n v="1197"/>
    <n v="78.900000000000006"/>
    <x v="0"/>
    <n v="20.36"/>
    <n v="2.75"/>
  </r>
  <r>
    <n v="1252"/>
    <s v="Maruti Baleno Sigma 1.2"/>
    <x v="0"/>
    <x v="6"/>
    <n v="2018"/>
    <n v="23714"/>
    <x v="2"/>
    <x v="0"/>
    <x v="0"/>
    <n v="1197"/>
    <n v="83.1"/>
    <x v="0"/>
    <n v="21.4"/>
    <n v="6.57"/>
  </r>
  <r>
    <n v="1253"/>
    <s v="Hyundai Accent Executive"/>
    <x v="1"/>
    <x v="5"/>
    <n v="2010"/>
    <n v="52325"/>
    <x v="2"/>
    <x v="0"/>
    <x v="0"/>
    <n v="1495"/>
    <n v="93.7"/>
    <x v="0"/>
    <n v="16.36"/>
    <n v="2"/>
  </r>
  <r>
    <n v="1254"/>
    <s v="Honda Brio S MT"/>
    <x v="2"/>
    <x v="10"/>
    <n v="2012"/>
    <n v="50000"/>
    <x v="2"/>
    <x v="0"/>
    <x v="0"/>
    <n v="1198"/>
    <n v="86.8"/>
    <x v="0"/>
    <n v="19.399999999999999"/>
    <n v="3.65"/>
  </r>
  <r>
    <n v="1255"/>
    <s v="Maruti Swift ZDi"/>
    <x v="0"/>
    <x v="4"/>
    <n v="2016"/>
    <n v="55746"/>
    <x v="1"/>
    <x v="0"/>
    <x v="0"/>
    <n v="1248"/>
    <n v="74"/>
    <x v="0"/>
    <n v="22.9"/>
    <n v="6.95"/>
  </r>
  <r>
    <n v="1256"/>
    <s v="Hyundai Xcent 1.2 VTVT S"/>
    <x v="1"/>
    <x v="9"/>
    <n v="2014"/>
    <n v="54000"/>
    <x v="2"/>
    <x v="0"/>
    <x v="0"/>
    <n v="1197"/>
    <n v="81.86"/>
    <x v="0"/>
    <n v="20.14"/>
    <n v="5.5"/>
  </r>
  <r>
    <n v="1257"/>
    <s v="Mahindra XUV500 W8 2WD"/>
    <x v="13"/>
    <x v="7"/>
    <n v="2013"/>
    <n v="43000"/>
    <x v="1"/>
    <x v="0"/>
    <x v="0"/>
    <n v="2179"/>
    <n v="140"/>
    <x v="1"/>
    <n v="16"/>
    <n v="7"/>
  </r>
  <r>
    <n v="1258"/>
    <s v="Mercedes-Benz E-Class E250 CDI Avantgrade"/>
    <x v="11"/>
    <x v="8"/>
    <n v="2014"/>
    <n v="40000"/>
    <x v="1"/>
    <x v="1"/>
    <x v="0"/>
    <n v="2143"/>
    <n v="201.1"/>
    <x v="0"/>
    <n v="13"/>
    <n v="24"/>
  </r>
  <r>
    <n v="1259"/>
    <s v="Land Rover Freelander 2 TD4 S"/>
    <x v="8"/>
    <x v="9"/>
    <n v="2010"/>
    <n v="125000"/>
    <x v="1"/>
    <x v="1"/>
    <x v="1"/>
    <n v="2179"/>
    <n v="115"/>
    <x v="0"/>
    <n v="0"/>
    <n v="11"/>
  </r>
  <r>
    <n v="1260"/>
    <s v="Mercedes-Benz New C-Class C 220 CDI Avantgarde"/>
    <x v="11"/>
    <x v="9"/>
    <n v="2016"/>
    <n v="51944"/>
    <x v="1"/>
    <x v="1"/>
    <x v="0"/>
    <n v="2143"/>
    <n v="170"/>
    <x v="0"/>
    <n v="19.27"/>
    <n v="32.5"/>
  </r>
  <r>
    <n v="1261"/>
    <s v="Hyundai i20 Asta 1.4 CRDi"/>
    <x v="1"/>
    <x v="6"/>
    <n v="2015"/>
    <n v="46950"/>
    <x v="1"/>
    <x v="0"/>
    <x v="0"/>
    <n v="1396"/>
    <n v="88.76"/>
    <x v="0"/>
    <n v="21.27"/>
    <n v="6.45"/>
  </r>
  <r>
    <n v="1262"/>
    <s v="Skoda Octavia Elegance 2.0 TDI AT"/>
    <x v="20"/>
    <x v="0"/>
    <n v="2015"/>
    <n v="23000"/>
    <x v="1"/>
    <x v="1"/>
    <x v="0"/>
    <n v="1968"/>
    <n v="141"/>
    <x v="0"/>
    <n v="19.3"/>
    <n v="15.75"/>
  </r>
  <r>
    <n v="1263"/>
    <s v="Honda City 1.5 S MT"/>
    <x v="2"/>
    <x v="0"/>
    <n v="2014"/>
    <n v="54546"/>
    <x v="2"/>
    <x v="0"/>
    <x v="0"/>
    <n v="1497"/>
    <n v="118"/>
    <x v="0"/>
    <n v="17"/>
    <n v="5.5"/>
  </r>
  <r>
    <n v="1264"/>
    <s v="Toyota Fortuner 4x2 AT"/>
    <x v="5"/>
    <x v="6"/>
    <n v="2015"/>
    <n v="51535"/>
    <x v="1"/>
    <x v="1"/>
    <x v="0"/>
    <n v="2982"/>
    <n v="168.5"/>
    <x v="1"/>
    <n v="12.55"/>
    <n v="19.03"/>
  </r>
  <r>
    <n v="1265"/>
    <s v="Audi Q3 2.0 TDI Quattro"/>
    <x v="3"/>
    <x v="7"/>
    <n v="2013"/>
    <n v="45000"/>
    <x v="1"/>
    <x v="1"/>
    <x v="0"/>
    <n v="1968"/>
    <n v="184"/>
    <x v="0"/>
    <n v="17.32"/>
    <n v="15.25"/>
  </r>
  <r>
    <n v="1266"/>
    <s v="Maruti Alto K10 2010-2014 VXI"/>
    <x v="0"/>
    <x v="4"/>
    <n v="2012"/>
    <n v="46004"/>
    <x v="2"/>
    <x v="0"/>
    <x v="0"/>
    <n v="998"/>
    <n v="67.099999999999994"/>
    <x v="0"/>
    <n v="20.92"/>
    <n v="2.4"/>
  </r>
  <r>
    <n v="1267"/>
    <s v="Tata Indigo eCS LX BSIV"/>
    <x v="7"/>
    <x v="2"/>
    <n v="2011"/>
    <n v="124000"/>
    <x v="1"/>
    <x v="0"/>
    <x v="0"/>
    <n v="1396"/>
    <n v="69"/>
    <x v="0"/>
    <n v="23.03"/>
    <n v="2.2999999999999998"/>
  </r>
  <r>
    <n v="1268"/>
    <s v="Audi A4 2.0 TDI 177 Bhp Premium Plus"/>
    <x v="3"/>
    <x v="6"/>
    <n v="2014"/>
    <n v="77395"/>
    <x v="1"/>
    <x v="1"/>
    <x v="0"/>
    <n v="1968"/>
    <n v="174.33"/>
    <x v="0"/>
    <n v="17.11"/>
    <n v="14.35"/>
  </r>
  <r>
    <n v="1269"/>
    <s v="Maruti Alto 800 2016-2019 CNG LXI"/>
    <x v="0"/>
    <x v="0"/>
    <n v="2018"/>
    <n v="10600"/>
    <x v="0"/>
    <x v="0"/>
    <x v="0"/>
    <n v="796"/>
    <n v="40.299999999999997"/>
    <x v="3"/>
    <n v="33.44"/>
    <n v="3.5"/>
  </r>
  <r>
    <n v="1270"/>
    <s v="Honda City i-VTEC CVT VX"/>
    <x v="2"/>
    <x v="6"/>
    <n v="2018"/>
    <n v="22974"/>
    <x v="2"/>
    <x v="1"/>
    <x v="0"/>
    <n v="1497"/>
    <n v="117.3"/>
    <x v="0"/>
    <n v="18"/>
    <n v="11.97"/>
  </r>
  <r>
    <n v="1271"/>
    <s v="Hyundai Santro GLS I - Euro II"/>
    <x v="1"/>
    <x v="5"/>
    <n v="2009"/>
    <n v="89000"/>
    <x v="2"/>
    <x v="0"/>
    <x v="1"/>
    <n v="999"/>
    <n v="74"/>
    <x v="0"/>
    <n v="0"/>
    <n v="1.6"/>
  </r>
  <r>
    <n v="1272"/>
    <s v="Toyota Fortuner 2.8 2WD MT"/>
    <x v="5"/>
    <x v="10"/>
    <n v="2015"/>
    <n v="65012"/>
    <x v="1"/>
    <x v="0"/>
    <x v="0"/>
    <n v="2755"/>
    <n v="174.5"/>
    <x v="1"/>
    <n v="14.24"/>
    <n v="18.899999999999999"/>
  </r>
  <r>
    <n v="1273"/>
    <s v="Hyundai Grand i10 Sportz"/>
    <x v="1"/>
    <x v="10"/>
    <n v="2017"/>
    <n v="17125"/>
    <x v="2"/>
    <x v="0"/>
    <x v="0"/>
    <n v="1197"/>
    <n v="82"/>
    <x v="0"/>
    <n v="18.899999999999999"/>
    <n v="5.4"/>
  </r>
  <r>
    <n v="1274"/>
    <s v="Maruti Eeco 7 Seater Standard"/>
    <x v="0"/>
    <x v="4"/>
    <n v="2015"/>
    <n v="90413"/>
    <x v="2"/>
    <x v="0"/>
    <x v="0"/>
    <n v="1196"/>
    <n v="73"/>
    <x v="1"/>
    <n v="15.1"/>
    <n v="2.95"/>
  </r>
  <r>
    <n v="1275"/>
    <s v="Volkswagen Polo Petrol Highline 1.2L"/>
    <x v="6"/>
    <x v="9"/>
    <n v="2013"/>
    <n v="37000"/>
    <x v="2"/>
    <x v="0"/>
    <x v="0"/>
    <n v="1198"/>
    <n v="73.900000000000006"/>
    <x v="0"/>
    <n v="16.47"/>
    <n v="5.0999999999999996"/>
  </r>
  <r>
    <n v="1276"/>
    <s v="Maruti Wagon R LXI Minor"/>
    <x v="0"/>
    <x v="5"/>
    <n v="2006"/>
    <n v="65000"/>
    <x v="2"/>
    <x v="0"/>
    <x v="0"/>
    <n v="1061"/>
    <n v="67"/>
    <x v="0"/>
    <n v="18.899999999999999"/>
    <n v="1.5"/>
  </r>
  <r>
    <n v="1277"/>
    <s v="Honda City 1.5 V MT"/>
    <x v="2"/>
    <x v="9"/>
    <n v="2011"/>
    <n v="66000"/>
    <x v="2"/>
    <x v="0"/>
    <x v="0"/>
    <n v="1497"/>
    <n v="118"/>
    <x v="0"/>
    <n v="17"/>
    <n v="4.9000000000000004"/>
  </r>
  <r>
    <n v="1278"/>
    <s v="Honda Civic 2010-2013 1.8 S MT"/>
    <x v="2"/>
    <x v="0"/>
    <n v="2010"/>
    <n v="86000"/>
    <x v="2"/>
    <x v="0"/>
    <x v="0"/>
    <n v="1799"/>
    <n v="130.19999999999999"/>
    <x v="0"/>
    <n v="14.8"/>
    <n v="2.9"/>
  </r>
  <r>
    <n v="1279"/>
    <s v="Honda City 1.5 EXI"/>
    <x v="2"/>
    <x v="1"/>
    <n v="2005"/>
    <n v="98437"/>
    <x v="2"/>
    <x v="0"/>
    <x v="0"/>
    <n v="1493"/>
    <n v="100"/>
    <x v="0"/>
    <n v="13"/>
    <n v="1.1499999999999999"/>
  </r>
  <r>
    <n v="1280"/>
    <s v="Hyundai i20 1.2 Magna"/>
    <x v="1"/>
    <x v="7"/>
    <n v="2010"/>
    <n v="18000"/>
    <x v="2"/>
    <x v="0"/>
    <x v="0"/>
    <n v="1197"/>
    <n v="80"/>
    <x v="0"/>
    <n v="18.5"/>
    <n v="2.2999999999999998"/>
  </r>
  <r>
    <n v="1281"/>
    <s v="Hyundai Grand i10 CRDi Sportz Celebration Edition"/>
    <x v="1"/>
    <x v="6"/>
    <n v="2018"/>
    <n v="35070"/>
    <x v="1"/>
    <x v="0"/>
    <x v="0"/>
    <n v="1120"/>
    <n v="70"/>
    <x v="0"/>
    <n v="24"/>
    <n v="5.99"/>
  </r>
  <r>
    <n v="1282"/>
    <s v="Volkswagen Vento Petrol Highline AT"/>
    <x v="6"/>
    <x v="1"/>
    <n v="2011"/>
    <n v="42000"/>
    <x v="2"/>
    <x v="1"/>
    <x v="3"/>
    <n v="1598"/>
    <n v="103.6"/>
    <x v="0"/>
    <n v="14.4"/>
    <n v="3.4"/>
  </r>
  <r>
    <n v="1283"/>
    <s v="Hyundai i10 Sportz 1.2"/>
    <x v="1"/>
    <x v="7"/>
    <n v="2009"/>
    <n v="40000"/>
    <x v="2"/>
    <x v="0"/>
    <x v="0"/>
    <n v="1197"/>
    <n v="78.900000000000006"/>
    <x v="0"/>
    <n v="20.36"/>
    <n v="1.7"/>
  </r>
  <r>
    <n v="1284"/>
    <s v="Hyundai i20 Asta"/>
    <x v="1"/>
    <x v="7"/>
    <n v="2009"/>
    <n v="43000"/>
    <x v="2"/>
    <x v="0"/>
    <x v="0"/>
    <n v="1197"/>
    <n v="80"/>
    <x v="0"/>
    <n v="17"/>
    <n v="1.99"/>
  </r>
  <r>
    <n v="1285"/>
    <s v="Chevrolet Beat LS"/>
    <x v="19"/>
    <x v="1"/>
    <n v="2012"/>
    <n v="65000"/>
    <x v="2"/>
    <x v="0"/>
    <x v="0"/>
    <n v="1199"/>
    <n v="79.400000000000006"/>
    <x v="0"/>
    <n v="18.600000000000001"/>
    <n v="2.5"/>
  </r>
  <r>
    <n v="1286"/>
    <s v="Volkswagen Polo Diesel Highline 1.2L"/>
    <x v="6"/>
    <x v="4"/>
    <n v="2013"/>
    <n v="74000"/>
    <x v="1"/>
    <x v="0"/>
    <x v="0"/>
    <n v="1199"/>
    <n v="73.900000000000006"/>
    <x v="0"/>
    <n v="22.07"/>
    <n v="4.8499999999999996"/>
  </r>
  <r>
    <n v="1287"/>
    <s v="Ford Figo Petrol LXI"/>
    <x v="14"/>
    <x v="4"/>
    <n v="2010"/>
    <n v="51192"/>
    <x v="2"/>
    <x v="0"/>
    <x v="0"/>
    <n v="1196"/>
    <n v="70"/>
    <x v="0"/>
    <n v="15.6"/>
    <n v="2.65"/>
  </r>
  <r>
    <n v="1288"/>
    <s v="Audi TT 2.0 TFSI"/>
    <x v="3"/>
    <x v="6"/>
    <n v="2014"/>
    <n v="14262"/>
    <x v="2"/>
    <x v="1"/>
    <x v="0"/>
    <n v="1984"/>
    <n v="207.8"/>
    <x v="5"/>
    <n v="9.9"/>
    <n v="27.35"/>
  </r>
  <r>
    <n v="1289"/>
    <s v="Honda City i DTEC VX"/>
    <x v="2"/>
    <x v="5"/>
    <n v="2015"/>
    <n v="66339"/>
    <x v="1"/>
    <x v="0"/>
    <x v="1"/>
    <n v="1498"/>
    <n v="98.6"/>
    <x v="0"/>
    <n v="25.1"/>
    <n v="6.9"/>
  </r>
  <r>
    <n v="1290"/>
    <s v="Ford Figo Diesel Titanium"/>
    <x v="14"/>
    <x v="4"/>
    <n v="2013"/>
    <n v="90200"/>
    <x v="1"/>
    <x v="0"/>
    <x v="0"/>
    <n v="1399"/>
    <n v="68.05"/>
    <x v="0"/>
    <n v="20"/>
    <n v="3.5"/>
  </r>
  <r>
    <n v="1291"/>
    <s v="Toyota Innova 2.5 ZX Diesel 7 Seater"/>
    <x v="5"/>
    <x v="8"/>
    <n v="2015"/>
    <n v="57854"/>
    <x v="1"/>
    <x v="0"/>
    <x v="0"/>
    <n v="2494"/>
    <n v="100.6"/>
    <x v="1"/>
    <n v="12.99"/>
    <n v="12.5"/>
  </r>
  <r>
    <n v="1292"/>
    <s v="Maruti Ciaz 1.4 AT Alpha"/>
    <x v="0"/>
    <x v="8"/>
    <n v="2017"/>
    <n v="32000"/>
    <x v="2"/>
    <x v="1"/>
    <x v="0"/>
    <n v="1373"/>
    <n v="91.1"/>
    <x v="0"/>
    <n v="19.12"/>
    <n v="9.1999999999999993"/>
  </r>
  <r>
    <n v="1293"/>
    <s v="Hyundai Grand i10 AT Asta"/>
    <x v="1"/>
    <x v="0"/>
    <n v="2015"/>
    <n v="29631"/>
    <x v="2"/>
    <x v="1"/>
    <x v="0"/>
    <n v="1197"/>
    <n v="82"/>
    <x v="0"/>
    <n v="18.899999999999999"/>
    <n v="4.9000000000000004"/>
  </r>
  <r>
    <n v="1295"/>
    <s v="Ford EcoSport 1.0 Ecoboost Titanium Plus BE"/>
    <x v="14"/>
    <x v="6"/>
    <n v="2014"/>
    <n v="54173"/>
    <x v="2"/>
    <x v="0"/>
    <x v="0"/>
    <n v="999"/>
    <n v="123.24"/>
    <x v="0"/>
    <n v="18.88"/>
    <n v="5.55"/>
  </r>
  <r>
    <n v="1296"/>
    <s v="Skoda Octavia Ambition 1.8 TSI AT"/>
    <x v="20"/>
    <x v="10"/>
    <n v="2014"/>
    <n v="50000"/>
    <x v="2"/>
    <x v="1"/>
    <x v="0"/>
    <n v="1798"/>
    <n v="177.6"/>
    <x v="0"/>
    <n v="14.7"/>
    <n v="13.5"/>
  </r>
  <r>
    <n v="1297"/>
    <s v="Fiat Linea Emotion (Diesel)"/>
    <x v="22"/>
    <x v="7"/>
    <n v="2010"/>
    <n v="145000"/>
    <x v="1"/>
    <x v="0"/>
    <x v="0"/>
    <n v="1248"/>
    <n v="91.7"/>
    <x v="0"/>
    <n v="20.399999999999999"/>
    <n v="2.6"/>
  </r>
  <r>
    <n v="1298"/>
    <s v="Maruti Swift Lxi BSIII"/>
    <x v="0"/>
    <x v="5"/>
    <n v="2015"/>
    <n v="78000"/>
    <x v="2"/>
    <x v="0"/>
    <x v="0"/>
    <n v="1298"/>
    <n v="88.2"/>
    <x v="0"/>
    <n v="16.100000000000001"/>
    <n v="4.5"/>
  </r>
  <r>
    <n v="1299"/>
    <s v="Land Rover Discovery 4 TDV6 SE"/>
    <x v="8"/>
    <x v="8"/>
    <n v="2013"/>
    <n v="65000"/>
    <x v="1"/>
    <x v="1"/>
    <x v="1"/>
    <n v="2993"/>
    <n v="180"/>
    <x v="1"/>
    <n v="11.8"/>
    <n v="34"/>
  </r>
  <r>
    <n v="1300"/>
    <s v="Toyota Innova 2.5 V Diesel 7-seater"/>
    <x v="5"/>
    <x v="4"/>
    <n v="2012"/>
    <n v="120000"/>
    <x v="1"/>
    <x v="0"/>
    <x v="0"/>
    <n v="2494"/>
    <n v="102"/>
    <x v="1"/>
    <n v="12.8"/>
    <n v="12"/>
  </r>
  <r>
    <n v="1301"/>
    <s v="Maruti Swift LDI"/>
    <x v="0"/>
    <x v="0"/>
    <n v="2015"/>
    <n v="14000"/>
    <x v="1"/>
    <x v="0"/>
    <x v="0"/>
    <n v="1248"/>
    <n v="74"/>
    <x v="0"/>
    <n v="28.4"/>
    <n v="5.25"/>
  </r>
  <r>
    <n v="1302"/>
    <s v="Audi A6 2011-2015 2.0 TDI Premium Plus"/>
    <x v="3"/>
    <x v="6"/>
    <n v="2014"/>
    <n v="57456"/>
    <x v="1"/>
    <x v="1"/>
    <x v="0"/>
    <n v="1968"/>
    <n v="174.33"/>
    <x v="0"/>
    <n v="17.68"/>
    <n v="21.56"/>
  </r>
  <r>
    <n v="1303"/>
    <s v="BMW 5 Series 520d Luxury Line"/>
    <x v="12"/>
    <x v="3"/>
    <n v="2012"/>
    <n v="44450"/>
    <x v="1"/>
    <x v="1"/>
    <x v="0"/>
    <n v="1995"/>
    <n v="190"/>
    <x v="0"/>
    <n v="22.48"/>
    <n v="24.68"/>
  </r>
  <r>
    <n v="1304"/>
    <s v="Hyundai i20 Magna Optional 1.2"/>
    <x v="1"/>
    <x v="8"/>
    <n v="2013"/>
    <n v="63777"/>
    <x v="2"/>
    <x v="0"/>
    <x v="0"/>
    <n v="1197"/>
    <n v="82.9"/>
    <x v="0"/>
    <n v="18.5"/>
    <n v="3.67"/>
  </r>
  <r>
    <n v="1305"/>
    <s v="BMW X1 M Sport sDrive 20d"/>
    <x v="12"/>
    <x v="0"/>
    <n v="2016"/>
    <n v="31000"/>
    <x v="1"/>
    <x v="1"/>
    <x v="0"/>
    <n v="1995"/>
    <n v="190"/>
    <x v="0"/>
    <n v="17.05"/>
    <n v="29.5"/>
  </r>
  <r>
    <n v="1306"/>
    <s v="Toyota Etios G"/>
    <x v="5"/>
    <x v="8"/>
    <n v="2012"/>
    <n v="60000"/>
    <x v="2"/>
    <x v="0"/>
    <x v="0"/>
    <n v="1496"/>
    <n v="88.73"/>
    <x v="0"/>
    <n v="17.600000000000001"/>
    <n v="3.1"/>
  </r>
  <r>
    <n v="1307"/>
    <s v="Tata Indigo LX"/>
    <x v="7"/>
    <x v="10"/>
    <n v="2015"/>
    <n v="78008"/>
    <x v="1"/>
    <x v="0"/>
    <x v="0"/>
    <n v="1405"/>
    <n v="70"/>
    <x v="0"/>
    <n v="17"/>
    <n v="2.9"/>
  </r>
  <r>
    <n v="1308"/>
    <s v="Mercedes-Benz M-Class ML 350 4Matic"/>
    <x v="11"/>
    <x v="9"/>
    <n v="2014"/>
    <n v="33000"/>
    <x v="1"/>
    <x v="1"/>
    <x v="1"/>
    <n v="2987"/>
    <n v="165"/>
    <x v="0"/>
    <n v="0"/>
    <n v="43"/>
  </r>
  <r>
    <n v="1309"/>
    <s v="Volkswagen Beetle 2.0"/>
    <x v="6"/>
    <x v="0"/>
    <n v="2009"/>
    <n v="27078"/>
    <x v="2"/>
    <x v="1"/>
    <x v="0"/>
    <n v="1984"/>
    <n v="114.4"/>
    <x v="3"/>
    <n v="10.98"/>
    <n v="15.95"/>
  </r>
  <r>
    <n v="1310"/>
    <s v="Volkswagen Polo GT TDI"/>
    <x v="6"/>
    <x v="4"/>
    <n v="2011"/>
    <n v="57275"/>
    <x v="1"/>
    <x v="0"/>
    <x v="0"/>
    <n v="1598"/>
    <n v="103.6"/>
    <x v="0"/>
    <n v="19.7"/>
    <n v="4.5"/>
  </r>
  <r>
    <n v="1311"/>
    <s v="Hyundai Grand i10 CRDi Magna"/>
    <x v="1"/>
    <x v="8"/>
    <n v="2014"/>
    <n v="45000"/>
    <x v="1"/>
    <x v="0"/>
    <x v="0"/>
    <n v="1120"/>
    <n v="70"/>
    <x v="0"/>
    <n v="24"/>
    <n v="3.49"/>
  </r>
  <r>
    <n v="1312"/>
    <s v="Maruti Swift VDI BSIV"/>
    <x v="0"/>
    <x v="8"/>
    <n v="2014"/>
    <n v="57319"/>
    <x v="1"/>
    <x v="0"/>
    <x v="0"/>
    <n v="1248"/>
    <n v="74"/>
    <x v="0"/>
    <n v="25.2"/>
    <n v="4.25"/>
  </r>
  <r>
    <n v="1313"/>
    <s v="Hyundai Verna CRDi 1.4 E"/>
    <x v="1"/>
    <x v="2"/>
    <n v="2008"/>
    <n v="121097"/>
    <x v="1"/>
    <x v="0"/>
    <x v="1"/>
    <n v="1396"/>
    <n v="88.76"/>
    <x v="0"/>
    <n v="24"/>
    <n v="1.9"/>
  </r>
  <r>
    <n v="1314"/>
    <s v="BMW 5 Series 2003-2012 525d"/>
    <x v="12"/>
    <x v="0"/>
    <n v="2011"/>
    <n v="89000"/>
    <x v="1"/>
    <x v="1"/>
    <x v="0"/>
    <n v="1995"/>
    <n v="218"/>
    <x v="0"/>
    <n v="16.73"/>
    <n v="16.57"/>
  </r>
  <r>
    <n v="1315"/>
    <s v="Honda City 1.5 S MT"/>
    <x v="2"/>
    <x v="9"/>
    <n v="2012"/>
    <n v="72000"/>
    <x v="2"/>
    <x v="0"/>
    <x v="0"/>
    <n v="1497"/>
    <n v="118"/>
    <x v="0"/>
    <n v="17"/>
    <n v="5.75"/>
  </r>
  <r>
    <n v="1316"/>
    <s v="Audi A4 2.0 TDI"/>
    <x v="3"/>
    <x v="8"/>
    <n v="2013"/>
    <n v="36000"/>
    <x v="1"/>
    <x v="1"/>
    <x v="1"/>
    <n v="1968"/>
    <n v="147.51"/>
    <x v="0"/>
    <n v="16.55"/>
    <n v="14"/>
  </r>
  <r>
    <n v="1317"/>
    <s v="Fiat Linea Classic Plus 1.3 Multijet"/>
    <x v="22"/>
    <x v="5"/>
    <n v="2013"/>
    <n v="86000"/>
    <x v="1"/>
    <x v="0"/>
    <x v="1"/>
    <n v="1248"/>
    <n v="75"/>
    <x v="0"/>
    <n v="19.5"/>
    <n v="2.5"/>
  </r>
  <r>
    <n v="1318"/>
    <s v="Honda City 1.3 EXI"/>
    <x v="2"/>
    <x v="10"/>
    <n v="2002"/>
    <n v="85000"/>
    <x v="2"/>
    <x v="0"/>
    <x v="0"/>
    <n v="1343"/>
    <n v="90"/>
    <x v="0"/>
    <n v="13"/>
    <n v="1.2"/>
  </r>
  <r>
    <n v="1319"/>
    <s v="Fiat Petra 1.2 EL"/>
    <x v="22"/>
    <x v="1"/>
    <n v="2005"/>
    <n v="120000"/>
    <x v="2"/>
    <x v="0"/>
    <x v="1"/>
    <n v="1242"/>
    <n v="74"/>
    <x v="0"/>
    <n v="15.5"/>
    <n v="0.85"/>
  </r>
  <r>
    <n v="1320"/>
    <s v="BMW 3 Series 320d Luxury Line"/>
    <x v="12"/>
    <x v="6"/>
    <n v="2013"/>
    <n v="37613"/>
    <x v="1"/>
    <x v="1"/>
    <x v="0"/>
    <n v="1995"/>
    <n v="190"/>
    <x v="0"/>
    <n v="22.69"/>
    <n v="13.95"/>
  </r>
  <r>
    <n v="1321"/>
    <s v="Ford Fiesta 1.4 Duratec EXI"/>
    <x v="14"/>
    <x v="2"/>
    <n v="2007"/>
    <n v="100000"/>
    <x v="2"/>
    <x v="0"/>
    <x v="0"/>
    <n v="1388"/>
    <n v="68"/>
    <x v="0"/>
    <n v="16.600000000000001"/>
    <n v="1.6"/>
  </r>
  <r>
    <n v="1322"/>
    <s v="Tata Nano XTA"/>
    <x v="7"/>
    <x v="3"/>
    <n v="2016"/>
    <n v="5240"/>
    <x v="2"/>
    <x v="1"/>
    <x v="0"/>
    <n v="624"/>
    <n v="37.479999999999997"/>
    <x v="3"/>
    <n v="21.9"/>
    <n v="3.6"/>
  </r>
  <r>
    <n v="1323"/>
    <s v="Maruti Eeco 5 STR With AC Plus HTR CNG"/>
    <x v="0"/>
    <x v="0"/>
    <n v="2018"/>
    <n v="20000"/>
    <x v="0"/>
    <x v="0"/>
    <x v="0"/>
    <n v="1196"/>
    <n v="73"/>
    <x v="0"/>
    <n v="15.1"/>
    <n v="4.5"/>
  </r>
  <r>
    <n v="1324"/>
    <s v="Maruti Ignis 1.2 Delta"/>
    <x v="0"/>
    <x v="3"/>
    <n v="2019"/>
    <n v="16862"/>
    <x v="2"/>
    <x v="0"/>
    <x v="0"/>
    <n v="1197"/>
    <n v="81.8"/>
    <x v="0"/>
    <n v="20.89"/>
    <n v="6.06"/>
  </r>
  <r>
    <n v="1325"/>
    <s v="Maruti Swift Dzire ZXi"/>
    <x v="0"/>
    <x v="3"/>
    <n v="2013"/>
    <n v="59254"/>
    <x v="2"/>
    <x v="0"/>
    <x v="1"/>
    <n v="1298"/>
    <n v="85.8"/>
    <x v="0"/>
    <n v="17.5"/>
    <n v="5.29"/>
  </r>
  <r>
    <n v="1326"/>
    <s v="Ford Ecosport 1.5 DV5 MT Titanium"/>
    <x v="14"/>
    <x v="5"/>
    <n v="2014"/>
    <n v="60000"/>
    <x v="1"/>
    <x v="0"/>
    <x v="0"/>
    <n v="1498"/>
    <n v="89.84"/>
    <x v="0"/>
    <n v="22.7"/>
    <n v="5.75"/>
  </r>
  <r>
    <n v="1328"/>
    <s v="Maruti Swift Dzire VXI"/>
    <x v="0"/>
    <x v="3"/>
    <n v="2014"/>
    <n v="47674"/>
    <x v="2"/>
    <x v="0"/>
    <x v="0"/>
    <n v="1197"/>
    <n v="85.8"/>
    <x v="0"/>
    <n v="19.100000000000001"/>
    <n v="5.72"/>
  </r>
  <r>
    <n v="1329"/>
    <s v="Hyundai i10 Sportz AT"/>
    <x v="1"/>
    <x v="6"/>
    <n v="2014"/>
    <n v="61517"/>
    <x v="2"/>
    <x v="1"/>
    <x v="0"/>
    <n v="1197"/>
    <n v="78.900000000000006"/>
    <x v="0"/>
    <n v="16.95"/>
    <n v="4.3899999999999997"/>
  </r>
  <r>
    <n v="1330"/>
    <s v="Mahindra XUV500 W6 2WD"/>
    <x v="13"/>
    <x v="3"/>
    <n v="2016"/>
    <n v="62946"/>
    <x v="1"/>
    <x v="0"/>
    <x v="0"/>
    <n v="2179"/>
    <n v="140"/>
    <x v="1"/>
    <n v="15.1"/>
    <n v="11.05"/>
  </r>
  <r>
    <n v="1331"/>
    <s v="Hyundai i20 Magna 1.4 CRDi"/>
    <x v="1"/>
    <x v="8"/>
    <n v="2015"/>
    <n v="66823"/>
    <x v="1"/>
    <x v="0"/>
    <x v="1"/>
    <n v="1396"/>
    <n v="88.73"/>
    <x v="0"/>
    <n v="22.54"/>
    <n v="4.83"/>
  </r>
  <r>
    <n v="1332"/>
    <s v="Maruti Wagon R CNG LXI"/>
    <x v="0"/>
    <x v="1"/>
    <n v="2013"/>
    <n v="79494"/>
    <x v="0"/>
    <x v="0"/>
    <x v="0"/>
    <n v="998"/>
    <n v="67.040000000000006"/>
    <x v="0"/>
    <n v="33.54"/>
    <n v="2.96"/>
  </r>
  <r>
    <n v="1333"/>
    <s v="Hyundai i20 Asta 1.4 CRDi"/>
    <x v="1"/>
    <x v="2"/>
    <n v="2012"/>
    <n v="107000"/>
    <x v="1"/>
    <x v="0"/>
    <x v="1"/>
    <n v="1396"/>
    <n v="88.76"/>
    <x v="0"/>
    <n v="21.27"/>
    <n v="4.5"/>
  </r>
  <r>
    <n v="1334"/>
    <s v="BMW 7 Series 730Ld"/>
    <x v="12"/>
    <x v="0"/>
    <n v="2011"/>
    <n v="55000"/>
    <x v="1"/>
    <x v="1"/>
    <x v="1"/>
    <n v="2993"/>
    <n v="258"/>
    <x v="0"/>
    <n v="16.46"/>
    <n v="19.5"/>
  </r>
  <r>
    <n v="1335"/>
    <s v="Skoda Rapid 1.6 MPI AT Style Plus"/>
    <x v="20"/>
    <x v="0"/>
    <n v="2017"/>
    <n v="24000"/>
    <x v="2"/>
    <x v="1"/>
    <x v="0"/>
    <n v="1598"/>
    <n v="103.52"/>
    <x v="0"/>
    <n v="14.3"/>
    <n v="8.75"/>
  </r>
  <r>
    <n v="1336"/>
    <s v="Audi Q7 45 TDI Quattro Technology"/>
    <x v="3"/>
    <x v="0"/>
    <n v="2016"/>
    <n v="20002"/>
    <x v="1"/>
    <x v="1"/>
    <x v="0"/>
    <n v="2967"/>
    <n v="245"/>
    <x v="1"/>
    <n v="14.75"/>
    <n v="67"/>
  </r>
  <r>
    <n v="1337"/>
    <s v="Honda City i VTEC VX"/>
    <x v="2"/>
    <x v="6"/>
    <n v="2016"/>
    <n v="54317"/>
    <x v="2"/>
    <x v="0"/>
    <x v="0"/>
    <n v="1497"/>
    <n v="117.3"/>
    <x v="0"/>
    <n v="17.399999999999999"/>
    <n v="8.4"/>
  </r>
  <r>
    <n v="1338"/>
    <s v="Hyundai Xcent 1.2 Kappa SX"/>
    <x v="1"/>
    <x v="0"/>
    <n v="2016"/>
    <n v="10200"/>
    <x v="2"/>
    <x v="0"/>
    <x v="0"/>
    <n v="1197"/>
    <n v="82"/>
    <x v="0"/>
    <n v="19.100000000000001"/>
    <n v="4.99"/>
  </r>
  <r>
    <n v="1339"/>
    <s v="Honda City i DTec E"/>
    <x v="2"/>
    <x v="3"/>
    <n v="2016"/>
    <n v="24337"/>
    <x v="1"/>
    <x v="0"/>
    <x v="0"/>
    <n v="1498"/>
    <n v="98.6"/>
    <x v="0"/>
    <n v="26"/>
    <n v="8.18"/>
  </r>
  <r>
    <n v="1340"/>
    <s v="Honda Brio S Option MT"/>
    <x v="2"/>
    <x v="1"/>
    <n v="2012"/>
    <n v="79000"/>
    <x v="2"/>
    <x v="0"/>
    <x v="0"/>
    <n v="1198"/>
    <n v="86.8"/>
    <x v="0"/>
    <n v="18.399999999999999"/>
    <n v="2.9"/>
  </r>
  <r>
    <n v="1341"/>
    <s v="Maruti Ciaz ZDi Plus SHVS"/>
    <x v="0"/>
    <x v="5"/>
    <n v="2015"/>
    <n v="40500"/>
    <x v="1"/>
    <x v="0"/>
    <x v="0"/>
    <n v="1248"/>
    <n v="88.5"/>
    <x v="0"/>
    <n v="28.09"/>
    <n v="7.1"/>
  </r>
  <r>
    <n v="1342"/>
    <s v="Maruti Swift Dzire VDI Optional"/>
    <x v="0"/>
    <x v="1"/>
    <n v="2016"/>
    <n v="23000"/>
    <x v="1"/>
    <x v="0"/>
    <x v="0"/>
    <n v="1248"/>
    <n v="74"/>
    <x v="0"/>
    <n v="26.59"/>
    <n v="7.05"/>
  </r>
  <r>
    <n v="1343"/>
    <s v="Honda CR-V 2.4L 4WD AT"/>
    <x v="2"/>
    <x v="1"/>
    <n v="2015"/>
    <n v="63050"/>
    <x v="2"/>
    <x v="1"/>
    <x v="0"/>
    <n v="2354"/>
    <n v="158.80000000000001"/>
    <x v="0"/>
    <n v="11.1"/>
    <n v="17.5"/>
  </r>
  <r>
    <n v="1344"/>
    <s v="Toyota Corolla Altis 2008-2013 1.8 VL AT"/>
    <x v="5"/>
    <x v="0"/>
    <n v="2008"/>
    <n v="78000"/>
    <x v="2"/>
    <x v="1"/>
    <x v="1"/>
    <n v="1794"/>
    <n v="138.1"/>
    <x v="0"/>
    <n v="14.53"/>
    <n v="3.41"/>
  </r>
  <r>
    <n v="1345"/>
    <s v="Maruti Baleno Vxi"/>
    <x v="0"/>
    <x v="1"/>
    <n v="2005"/>
    <n v="70000"/>
    <x v="2"/>
    <x v="0"/>
    <x v="0"/>
    <n v="1590"/>
    <n v="74"/>
    <x v="0"/>
    <n v="0"/>
    <n v="1.3"/>
  </r>
  <r>
    <n v="1346"/>
    <s v="Honda City 1.5 V MT"/>
    <x v="2"/>
    <x v="3"/>
    <n v="2012"/>
    <n v="66245"/>
    <x v="2"/>
    <x v="0"/>
    <x v="0"/>
    <n v="1497"/>
    <n v="118"/>
    <x v="0"/>
    <n v="17"/>
    <n v="5.68"/>
  </r>
  <r>
    <n v="1347"/>
    <s v="Mahindra Scorpio LX BS IV"/>
    <x v="13"/>
    <x v="9"/>
    <n v="2007"/>
    <n v="74112"/>
    <x v="1"/>
    <x v="0"/>
    <x v="0"/>
    <n v="2179"/>
    <n v="120"/>
    <x v="7"/>
    <n v="12.05"/>
    <n v="4.0999999999999996"/>
  </r>
  <r>
    <n v="1348"/>
    <s v="Skoda Laura 1.8 TSI Ambiente"/>
    <x v="20"/>
    <x v="8"/>
    <n v="2011"/>
    <n v="87670"/>
    <x v="2"/>
    <x v="0"/>
    <x v="0"/>
    <n v="1798"/>
    <n v="157.80000000000001"/>
    <x v="0"/>
    <n v="13.4"/>
    <n v="4"/>
  </r>
  <r>
    <n v="1349"/>
    <s v="BMW 3 Series 320d Sport Line"/>
    <x v="12"/>
    <x v="4"/>
    <n v="2015"/>
    <n v="10000"/>
    <x v="1"/>
    <x v="1"/>
    <x v="0"/>
    <n v="1995"/>
    <n v="184"/>
    <x v="0"/>
    <n v="18.88"/>
    <n v="30"/>
  </r>
  <r>
    <n v="1350"/>
    <s v="Maruti SX4 Zxi BSIII"/>
    <x v="0"/>
    <x v="2"/>
    <n v="2007"/>
    <n v="62493"/>
    <x v="2"/>
    <x v="0"/>
    <x v="0"/>
    <n v="1586"/>
    <n v="104.68"/>
    <x v="0"/>
    <n v="15"/>
    <n v="1.8"/>
  </r>
  <r>
    <n v="1351"/>
    <s v="Maruti Ciaz VXi Plus"/>
    <x v="0"/>
    <x v="6"/>
    <n v="2015"/>
    <n v="44620"/>
    <x v="2"/>
    <x v="0"/>
    <x v="0"/>
    <n v="1373"/>
    <n v="91.1"/>
    <x v="0"/>
    <n v="20.73"/>
    <n v="6.93"/>
  </r>
  <r>
    <n v="1352"/>
    <s v="Land Rover Range Rover 3.6 TDV8 Vogue SE Diesel"/>
    <x v="8"/>
    <x v="9"/>
    <n v="2012"/>
    <n v="66538"/>
    <x v="1"/>
    <x v="1"/>
    <x v="0"/>
    <n v="4367"/>
    <n v="308"/>
    <x v="1"/>
    <n v="10.199999999999999"/>
    <n v="70"/>
  </r>
  <r>
    <n v="1353"/>
    <s v="Toyota Innova 2.5 G (Diesel) 7 Seater BS IV"/>
    <x v="5"/>
    <x v="10"/>
    <n v="2013"/>
    <n v="60000"/>
    <x v="1"/>
    <x v="0"/>
    <x v="0"/>
    <n v="2494"/>
    <n v="100"/>
    <x v="1"/>
    <n v="12.99"/>
    <n v="7.9"/>
  </r>
  <r>
    <n v="1354"/>
    <s v="Hyundai Santro Xing GL"/>
    <x v="1"/>
    <x v="6"/>
    <n v="2011"/>
    <n v="20842"/>
    <x v="2"/>
    <x v="0"/>
    <x v="0"/>
    <n v="1086"/>
    <n v="62"/>
    <x v="0"/>
    <n v="0"/>
    <n v="2.78"/>
  </r>
  <r>
    <n v="1355"/>
    <s v="Hyundai Santa Fe 4WD AT"/>
    <x v="1"/>
    <x v="2"/>
    <n v="2014"/>
    <n v="110000"/>
    <x v="1"/>
    <x v="1"/>
    <x v="0"/>
    <n v="2199"/>
    <n v="194.3"/>
    <x v="1"/>
    <n v="13.01"/>
    <n v="14.4"/>
  </r>
  <r>
    <n v="1356"/>
    <s v="Mercedes-Benz New C-Class C250 Avantgarde"/>
    <x v="11"/>
    <x v="0"/>
    <n v="2011"/>
    <n v="45000"/>
    <x v="2"/>
    <x v="1"/>
    <x v="1"/>
    <n v="1796"/>
    <n v="186"/>
    <x v="0"/>
    <n v="11.74"/>
    <n v="13.5"/>
  </r>
  <r>
    <n v="1357"/>
    <s v="Maruti Wagon R LXI CNG"/>
    <x v="0"/>
    <x v="0"/>
    <n v="2014"/>
    <n v="40000"/>
    <x v="0"/>
    <x v="0"/>
    <x v="1"/>
    <n v="998"/>
    <n v="58.16"/>
    <x v="0"/>
    <n v="26.6"/>
    <n v="3.15"/>
  </r>
  <r>
    <n v="1358"/>
    <s v="Maruti Alto LXi"/>
    <x v="0"/>
    <x v="3"/>
    <n v="2012"/>
    <n v="49008"/>
    <x v="2"/>
    <x v="0"/>
    <x v="0"/>
    <n v="796"/>
    <n v="46.3"/>
    <x v="0"/>
    <n v="19.7"/>
    <n v="2.88"/>
  </r>
  <r>
    <n v="1359"/>
    <s v="Maruti Alto 800 2016-2019 LXI"/>
    <x v="0"/>
    <x v="7"/>
    <n v="2016"/>
    <n v="31000"/>
    <x v="2"/>
    <x v="0"/>
    <x v="0"/>
    <n v="796"/>
    <n v="47.3"/>
    <x v="0"/>
    <n v="24.7"/>
    <n v="2.15"/>
  </r>
  <r>
    <n v="1360"/>
    <s v="Nissan Sunny 2011-2014 XV"/>
    <x v="4"/>
    <x v="1"/>
    <n v="2013"/>
    <n v="8000"/>
    <x v="2"/>
    <x v="0"/>
    <x v="0"/>
    <n v="1498"/>
    <n v="97.7"/>
    <x v="0"/>
    <n v="16.95"/>
    <n v="3.75"/>
  </r>
  <r>
    <n v="1361"/>
    <s v="Maruti Alto 800 2016-2019 VXI"/>
    <x v="0"/>
    <x v="0"/>
    <n v="2019"/>
    <n v="171"/>
    <x v="2"/>
    <x v="0"/>
    <x v="0"/>
    <n v="796"/>
    <n v="47.3"/>
    <x v="0"/>
    <n v="24.7"/>
    <n v="3.6"/>
  </r>
  <r>
    <n v="1362"/>
    <s v="Maruti Alto K10 VXI"/>
    <x v="0"/>
    <x v="7"/>
    <n v="2018"/>
    <n v="2100"/>
    <x v="2"/>
    <x v="0"/>
    <x v="0"/>
    <n v="998"/>
    <n v="67.099999999999994"/>
    <x v="0"/>
    <n v="24.07"/>
    <n v="3.6"/>
  </r>
  <r>
    <n v="1363"/>
    <s v="Hyundai Grand i10 1.2 Kappa Sportz AT"/>
    <x v="1"/>
    <x v="3"/>
    <n v="2018"/>
    <n v="20667"/>
    <x v="2"/>
    <x v="1"/>
    <x v="0"/>
    <n v="1197"/>
    <n v="81.86"/>
    <x v="0"/>
    <n v="18.899999999999999"/>
    <n v="7.55"/>
  </r>
  <r>
    <n v="1364"/>
    <s v="Honda Mobilio S i DTEC"/>
    <x v="2"/>
    <x v="7"/>
    <n v="2015"/>
    <n v="50000"/>
    <x v="1"/>
    <x v="0"/>
    <x v="0"/>
    <n v="1498"/>
    <n v="98.6"/>
    <x v="1"/>
    <n v="24.2"/>
    <n v="4.7"/>
  </r>
  <r>
    <n v="1365"/>
    <s v="Tata Manza Aqua Quadrajet"/>
    <x v="7"/>
    <x v="5"/>
    <n v="2010"/>
    <n v="100030"/>
    <x v="1"/>
    <x v="0"/>
    <x v="1"/>
    <n v="1248"/>
    <n v="90"/>
    <x v="0"/>
    <n v="18.8"/>
    <n v="1.6"/>
  </r>
  <r>
    <n v="1366"/>
    <s v="Chevrolet Optra Magnum 2.0 LT"/>
    <x v="19"/>
    <x v="1"/>
    <n v="2011"/>
    <n v="75372"/>
    <x v="1"/>
    <x v="0"/>
    <x v="0"/>
    <n v="1991"/>
    <n v="123.7"/>
    <x v="0"/>
    <n v="16.52"/>
    <n v="3.34"/>
  </r>
  <r>
    <n v="1367"/>
    <s v="Honda City i VTEC CVT VX"/>
    <x v="2"/>
    <x v="6"/>
    <n v="2016"/>
    <n v="60475"/>
    <x v="2"/>
    <x v="1"/>
    <x v="0"/>
    <n v="1497"/>
    <n v="117.3"/>
    <x v="0"/>
    <n v="18"/>
    <n v="9.1"/>
  </r>
  <r>
    <n v="1368"/>
    <s v="Hyundai Grand i10 1.2 Kappa Sportz"/>
    <x v="1"/>
    <x v="6"/>
    <n v="2019"/>
    <n v="18453"/>
    <x v="2"/>
    <x v="0"/>
    <x v="0"/>
    <n v="1197"/>
    <n v="81.86"/>
    <x v="0"/>
    <n v="18.899999999999999"/>
    <n v="6.17"/>
  </r>
  <r>
    <n v="1369"/>
    <s v="Hyundai Verna CRDi 1.6 SX"/>
    <x v="1"/>
    <x v="4"/>
    <n v="2008"/>
    <n v="96578"/>
    <x v="1"/>
    <x v="0"/>
    <x v="0"/>
    <n v="1582"/>
    <n v="126.2"/>
    <x v="0"/>
    <n v="22"/>
    <n v="2.5"/>
  </r>
  <r>
    <n v="1370"/>
    <s v="Nissan Micra XL"/>
    <x v="4"/>
    <x v="7"/>
    <n v="2016"/>
    <n v="31001"/>
    <x v="2"/>
    <x v="0"/>
    <x v="0"/>
    <n v="1198"/>
    <n v="75"/>
    <x v="0"/>
    <n v="18.440000000000001"/>
    <n v="3"/>
  </r>
  <r>
    <n v="1371"/>
    <s v="Hyundai Verna 1.6 SX"/>
    <x v="1"/>
    <x v="5"/>
    <n v="2012"/>
    <n v="65900"/>
    <x v="1"/>
    <x v="0"/>
    <x v="0"/>
    <n v="1582"/>
    <n v="126.32"/>
    <x v="0"/>
    <n v="22.32"/>
    <n v="5.75"/>
  </r>
  <r>
    <n v="1372"/>
    <s v="Hyundai Creta 1.6 VTVT E Plus"/>
    <x v="1"/>
    <x v="9"/>
    <n v="2017"/>
    <n v="26246"/>
    <x v="2"/>
    <x v="0"/>
    <x v="0"/>
    <n v="1591"/>
    <n v="121.3"/>
    <x v="0"/>
    <n v="15.29"/>
    <n v="10.75"/>
  </r>
  <r>
    <n v="1373"/>
    <s v="Maruti Wagon R VXI BS IV"/>
    <x v="0"/>
    <x v="5"/>
    <n v="2013"/>
    <n v="62700"/>
    <x v="2"/>
    <x v="0"/>
    <x v="1"/>
    <n v="998"/>
    <n v="67.040000000000006"/>
    <x v="0"/>
    <n v="20.51"/>
    <n v="2.85"/>
  </r>
  <r>
    <n v="1374"/>
    <s v="Honda Accord 2.4 Elegance A/T"/>
    <x v="2"/>
    <x v="2"/>
    <n v="2008"/>
    <n v="90000"/>
    <x v="2"/>
    <x v="1"/>
    <x v="0"/>
    <n v="2354"/>
    <n v="180"/>
    <x v="0"/>
    <n v="10.199999999999999"/>
    <n v="6.5"/>
  </r>
  <r>
    <n v="1375"/>
    <s v="Honda City 1.5 S AT"/>
    <x v="2"/>
    <x v="9"/>
    <n v="2016"/>
    <n v="36000"/>
    <x v="2"/>
    <x v="1"/>
    <x v="0"/>
    <n v="1497"/>
    <n v="118"/>
    <x v="0"/>
    <n v="16.8"/>
    <n v="9.4499999999999993"/>
  </r>
  <r>
    <n v="1376"/>
    <s v="Maruti Baleno Alpha 1.3"/>
    <x v="0"/>
    <x v="8"/>
    <n v="2016"/>
    <n v="46000"/>
    <x v="1"/>
    <x v="0"/>
    <x v="0"/>
    <n v="1248"/>
    <n v="74"/>
    <x v="0"/>
    <n v="27.39"/>
    <n v="6.75"/>
  </r>
  <r>
    <n v="1377"/>
    <s v="Honda City i DTec V"/>
    <x v="2"/>
    <x v="3"/>
    <n v="2017"/>
    <n v="73003"/>
    <x v="1"/>
    <x v="0"/>
    <x v="0"/>
    <n v="1498"/>
    <n v="98.6"/>
    <x v="0"/>
    <n v="26"/>
    <n v="7.75"/>
  </r>
  <r>
    <n v="1378"/>
    <s v="Hyundai i20 Era 1.4 CRDi"/>
    <x v="1"/>
    <x v="6"/>
    <n v="2014"/>
    <n v="46566"/>
    <x v="1"/>
    <x v="0"/>
    <x v="0"/>
    <n v="1396"/>
    <n v="88.76"/>
    <x v="0"/>
    <n v="22.54"/>
    <n v="4.4000000000000004"/>
  </r>
  <r>
    <n v="1379"/>
    <s v="Mercedes-Benz E-Class 2015-2017 E350 Edition E"/>
    <x v="11"/>
    <x v="5"/>
    <n v="2015"/>
    <n v="41493"/>
    <x v="1"/>
    <x v="1"/>
    <x v="0"/>
    <n v="2987"/>
    <n v="265"/>
    <x v="0"/>
    <n v="13"/>
    <n v="42"/>
  </r>
  <r>
    <n v="1380"/>
    <s v="Nissan Terrano XV 110 PS"/>
    <x v="4"/>
    <x v="6"/>
    <n v="2014"/>
    <n v="103788"/>
    <x v="1"/>
    <x v="0"/>
    <x v="0"/>
    <n v="1461"/>
    <n v="108.5"/>
    <x v="0"/>
    <n v="19.010000000000002"/>
    <n v="5.67"/>
  </r>
  <r>
    <n v="1381"/>
    <s v="Renault Duster 110PS Diesel RxZ AMT"/>
    <x v="10"/>
    <x v="9"/>
    <n v="2016"/>
    <n v="45000"/>
    <x v="1"/>
    <x v="1"/>
    <x v="0"/>
    <n v="1461"/>
    <n v="108.45"/>
    <x v="0"/>
    <n v="19.600000000000001"/>
    <n v="11.5"/>
  </r>
  <r>
    <n v="1382"/>
    <s v="Maruti Wagon R LXI Minor"/>
    <x v="0"/>
    <x v="1"/>
    <n v="2009"/>
    <n v="120000"/>
    <x v="2"/>
    <x v="0"/>
    <x v="0"/>
    <n v="998"/>
    <n v="67.099999999999994"/>
    <x v="0"/>
    <n v="18.899999999999999"/>
    <n v="1.69"/>
  </r>
  <r>
    <n v="1383"/>
    <s v="Hyundai Getz 1.5 CRDi GVS"/>
    <x v="1"/>
    <x v="5"/>
    <n v="2009"/>
    <n v="97359"/>
    <x v="1"/>
    <x v="0"/>
    <x v="1"/>
    <n v="1493"/>
    <n v="110"/>
    <x v="0"/>
    <n v="17.100000000000001"/>
    <n v="1.8"/>
  </r>
  <r>
    <n v="1384"/>
    <s v="Maruti Ritz LXi"/>
    <x v="0"/>
    <x v="0"/>
    <n v="2016"/>
    <n v="62000"/>
    <x v="2"/>
    <x v="0"/>
    <x v="0"/>
    <n v="1197"/>
    <n v="85.8"/>
    <x v="0"/>
    <n v="18.5"/>
    <n v="3.2"/>
  </r>
  <r>
    <n v="1386"/>
    <s v="BMW 5 Series 520d Sport Line"/>
    <x v="12"/>
    <x v="6"/>
    <n v="2019"/>
    <n v="18373"/>
    <x v="1"/>
    <x v="1"/>
    <x v="0"/>
    <n v="1995"/>
    <n v="187.74"/>
    <x v="0"/>
    <n v="22.48"/>
    <n v="45.86"/>
  </r>
  <r>
    <n v="1387"/>
    <s v="Volkswagen Polo 1.2 MPI Highline"/>
    <x v="6"/>
    <x v="4"/>
    <n v="2016"/>
    <n v="60453"/>
    <x v="2"/>
    <x v="0"/>
    <x v="0"/>
    <n v="1198"/>
    <n v="74"/>
    <x v="0"/>
    <n v="16.47"/>
    <n v="5.0999999999999996"/>
  </r>
  <r>
    <n v="1388"/>
    <s v="Maruti Swift VDI BSIV"/>
    <x v="0"/>
    <x v="1"/>
    <n v="2013"/>
    <n v="37000"/>
    <x v="1"/>
    <x v="0"/>
    <x v="0"/>
    <n v="1248"/>
    <n v="74"/>
    <x v="0"/>
    <n v="17.8"/>
    <n v="4.8499999999999996"/>
  </r>
  <r>
    <n v="1389"/>
    <s v="Ford Figo Petrol ZXI"/>
    <x v="14"/>
    <x v="0"/>
    <n v="2010"/>
    <n v="69009"/>
    <x v="2"/>
    <x v="0"/>
    <x v="1"/>
    <n v="1196"/>
    <n v="70"/>
    <x v="0"/>
    <n v="15.6"/>
    <n v="2.4"/>
  </r>
  <r>
    <n v="1390"/>
    <s v="BMW 3 Series 320d Luxury Line"/>
    <x v="12"/>
    <x v="4"/>
    <n v="2013"/>
    <n v="30000"/>
    <x v="1"/>
    <x v="1"/>
    <x v="0"/>
    <n v="1995"/>
    <n v="184"/>
    <x v="0"/>
    <n v="18.88"/>
    <n v="22"/>
  </r>
  <r>
    <n v="1391"/>
    <s v="Hyundai Verna 1.6 SX CRDi (O)"/>
    <x v="1"/>
    <x v="8"/>
    <n v="2012"/>
    <n v="70707"/>
    <x v="1"/>
    <x v="0"/>
    <x v="0"/>
    <n v="1582"/>
    <n v="126.32"/>
    <x v="0"/>
    <n v="22.32"/>
    <n v="4.28"/>
  </r>
  <r>
    <n v="1392"/>
    <s v="Renault Duster 85PS Diesel RxL"/>
    <x v="10"/>
    <x v="3"/>
    <n v="2015"/>
    <n v="64677"/>
    <x v="1"/>
    <x v="0"/>
    <x v="0"/>
    <n v="1461"/>
    <n v="83.8"/>
    <x v="0"/>
    <n v="20.45"/>
    <n v="5.67"/>
  </r>
  <r>
    <n v="1393"/>
    <s v="Hyundai Grand i10 1.2 Kappa Magna AT"/>
    <x v="1"/>
    <x v="9"/>
    <n v="2018"/>
    <n v="3000"/>
    <x v="2"/>
    <x v="1"/>
    <x v="0"/>
    <n v="1197"/>
    <n v="81.86"/>
    <x v="0"/>
    <n v="18.899999999999999"/>
    <n v="6.2"/>
  </r>
  <r>
    <n v="1394"/>
    <s v="BMW X1 sDrive20d"/>
    <x v="12"/>
    <x v="9"/>
    <n v="2013"/>
    <n v="49000"/>
    <x v="1"/>
    <x v="1"/>
    <x v="1"/>
    <n v="1995"/>
    <n v="184"/>
    <x v="0"/>
    <n v="17.05"/>
    <n v="14.49"/>
  </r>
  <r>
    <n v="1395"/>
    <s v="Maruti Ritz VDi"/>
    <x v="0"/>
    <x v="1"/>
    <n v="2010"/>
    <n v="71000"/>
    <x v="1"/>
    <x v="0"/>
    <x v="0"/>
    <n v="1248"/>
    <n v="73.900000000000006"/>
    <x v="0"/>
    <n v="21.1"/>
    <n v="3"/>
  </r>
  <r>
    <n v="1396"/>
    <s v="Hyundai i10 Era 1.1 iTech SE"/>
    <x v="1"/>
    <x v="5"/>
    <n v="2010"/>
    <n v="52000"/>
    <x v="2"/>
    <x v="0"/>
    <x v="1"/>
    <n v="1086"/>
    <n v="68.05"/>
    <x v="0"/>
    <n v="19.809999999999999"/>
    <n v="2.25"/>
  </r>
  <r>
    <n v="1397"/>
    <s v="BMW X5 2014-2019 xDrive 30d Design Pure Experience 7 Seater"/>
    <x v="12"/>
    <x v="6"/>
    <n v="2016"/>
    <n v="35659"/>
    <x v="1"/>
    <x v="1"/>
    <x v="0"/>
    <n v="2993"/>
    <n v="258"/>
    <x v="1"/>
    <n v="15.97"/>
    <n v="43.78"/>
  </r>
  <r>
    <n v="1398"/>
    <s v="Honda City V MT Exclusive"/>
    <x v="2"/>
    <x v="6"/>
    <n v="2019"/>
    <n v="5377"/>
    <x v="2"/>
    <x v="0"/>
    <x v="0"/>
    <n v="1497"/>
    <n v="116.3"/>
    <x v="0"/>
    <n v="16.8"/>
    <n v="11.45"/>
  </r>
  <r>
    <n v="1399"/>
    <s v="Mahindra Ssangyong Rexton RX7"/>
    <x v="13"/>
    <x v="8"/>
    <n v="2014"/>
    <n v="65000"/>
    <x v="1"/>
    <x v="1"/>
    <x v="0"/>
    <n v="2696"/>
    <n v="184"/>
    <x v="1"/>
    <n v="11.18"/>
    <n v="10.5"/>
  </r>
  <r>
    <n v="1400"/>
    <s v="Ford Ecosport 1.5 DV5 MT Titanium Optional"/>
    <x v="14"/>
    <x v="3"/>
    <n v="2015"/>
    <n v="92708"/>
    <x v="1"/>
    <x v="0"/>
    <x v="0"/>
    <n v="1498"/>
    <n v="89.84"/>
    <x v="0"/>
    <n v="22.7"/>
    <n v="7.48"/>
  </r>
  <r>
    <n v="1401"/>
    <s v="Maruti Alto LXi"/>
    <x v="0"/>
    <x v="3"/>
    <n v="2010"/>
    <n v="48105"/>
    <x v="2"/>
    <x v="0"/>
    <x v="0"/>
    <n v="796"/>
    <n v="46.3"/>
    <x v="0"/>
    <n v="19.7"/>
    <n v="3.1"/>
  </r>
  <r>
    <n v="1402"/>
    <s v="Volkswagen Polo 1.2 MPI Highline"/>
    <x v="6"/>
    <x v="0"/>
    <n v="2011"/>
    <n v="46759"/>
    <x v="2"/>
    <x v="0"/>
    <x v="0"/>
    <n v="1198"/>
    <n v="74"/>
    <x v="0"/>
    <n v="16.47"/>
    <n v="2.5499999999999998"/>
  </r>
  <r>
    <n v="1403"/>
    <s v="Volkswagen Polo Diesel Comfortline 1.2L"/>
    <x v="6"/>
    <x v="5"/>
    <n v="2013"/>
    <n v="62000"/>
    <x v="1"/>
    <x v="0"/>
    <x v="0"/>
    <n v="1199"/>
    <n v="73.900000000000006"/>
    <x v="0"/>
    <n v="22.07"/>
    <n v="3.5"/>
  </r>
  <r>
    <n v="1404"/>
    <s v="Volkswagen Polo Diesel Highline 1.2L"/>
    <x v="6"/>
    <x v="7"/>
    <n v="2012"/>
    <n v="35175"/>
    <x v="1"/>
    <x v="0"/>
    <x v="0"/>
    <n v="1199"/>
    <n v="73.900000000000006"/>
    <x v="0"/>
    <n v="22.07"/>
    <n v="2.59"/>
  </r>
  <r>
    <n v="1405"/>
    <s v="Maruti Ertiga ZDI"/>
    <x v="0"/>
    <x v="7"/>
    <n v="2013"/>
    <n v="70000"/>
    <x v="1"/>
    <x v="0"/>
    <x v="0"/>
    <n v="1248"/>
    <n v="88.8"/>
    <x v="1"/>
    <n v="20.77"/>
    <n v="5.45"/>
  </r>
  <r>
    <n v="1406"/>
    <s v="Ford EcoSport 1.5 TDCi Ambiente"/>
    <x v="14"/>
    <x v="7"/>
    <n v="2017"/>
    <n v="30000"/>
    <x v="1"/>
    <x v="0"/>
    <x v="0"/>
    <n v="1498"/>
    <n v="98.59"/>
    <x v="0"/>
    <n v="22.77"/>
    <n v="6"/>
  </r>
  <r>
    <n v="1407"/>
    <s v="Toyota Innova Crysta 2.8 ZX AT"/>
    <x v="5"/>
    <x v="7"/>
    <n v="2016"/>
    <n v="66618"/>
    <x v="1"/>
    <x v="1"/>
    <x v="0"/>
    <n v="2755"/>
    <n v="171.5"/>
    <x v="1"/>
    <n v="11.36"/>
    <n v="15.49"/>
  </r>
  <r>
    <n v="1408"/>
    <s v="BMW 5 Series 523i Sedan"/>
    <x v="12"/>
    <x v="0"/>
    <n v="2010"/>
    <n v="69300"/>
    <x v="2"/>
    <x v="1"/>
    <x v="1"/>
    <n v="2497"/>
    <n v="150"/>
    <x v="0"/>
    <n v="10.8"/>
    <n v="12.5"/>
  </r>
  <r>
    <n v="1409"/>
    <s v="Maruti Swift Dzire Tour LDI"/>
    <x v="0"/>
    <x v="7"/>
    <n v="2017"/>
    <n v="148000"/>
    <x v="1"/>
    <x v="0"/>
    <x v="0"/>
    <n v="1248"/>
    <n v="74"/>
    <x v="0"/>
    <n v="23.4"/>
    <n v="4.75"/>
  </r>
  <r>
    <n v="1410"/>
    <s v="Ford Ecosport 1.0 Ecoboost Platinum Edition"/>
    <x v="14"/>
    <x v="0"/>
    <n v="2017"/>
    <n v="22000"/>
    <x v="2"/>
    <x v="0"/>
    <x v="0"/>
    <n v="999"/>
    <n v="123.24"/>
    <x v="0"/>
    <n v="18.88"/>
    <n v="7.85"/>
  </r>
  <r>
    <n v="1411"/>
    <s v="Hyundai Verna CRDi SX"/>
    <x v="1"/>
    <x v="10"/>
    <n v="2013"/>
    <n v="75000"/>
    <x v="1"/>
    <x v="0"/>
    <x v="0"/>
    <n v="1493"/>
    <n v="110"/>
    <x v="0"/>
    <n v="16.8"/>
    <n v="6"/>
  </r>
  <r>
    <n v="1412"/>
    <s v="Tata Zest Revotron 1.2T XM"/>
    <x v="7"/>
    <x v="0"/>
    <n v="2016"/>
    <n v="43706"/>
    <x v="2"/>
    <x v="0"/>
    <x v="0"/>
    <n v="1193"/>
    <n v="88.7"/>
    <x v="0"/>
    <n v="17.57"/>
    <n v="4"/>
  </r>
  <r>
    <n v="1413"/>
    <s v="Audi A7 2011-2015 3.0 TDI Quattro"/>
    <x v="3"/>
    <x v="0"/>
    <n v="2011"/>
    <n v="42000"/>
    <x v="1"/>
    <x v="1"/>
    <x v="0"/>
    <n v="2967"/>
    <n v="241.4"/>
    <x v="0"/>
    <n v="14.4"/>
    <n v="28.75"/>
  </r>
  <r>
    <n v="1414"/>
    <s v="Tata Indica Vista Quadrajet VX"/>
    <x v="7"/>
    <x v="1"/>
    <n v="2012"/>
    <n v="65000"/>
    <x v="1"/>
    <x v="0"/>
    <x v="0"/>
    <n v="1248"/>
    <n v="74"/>
    <x v="0"/>
    <n v="22.3"/>
    <n v="2.5"/>
  </r>
  <r>
    <n v="1415"/>
    <s v="Maruti Swift Dzire VDI"/>
    <x v="0"/>
    <x v="8"/>
    <n v="2015"/>
    <n v="76128"/>
    <x v="1"/>
    <x v="0"/>
    <x v="0"/>
    <n v="1248"/>
    <n v="74"/>
    <x v="0"/>
    <n v="26.59"/>
    <n v="5.5"/>
  </r>
  <r>
    <n v="1416"/>
    <s v="Fiat Linea Emotion"/>
    <x v="22"/>
    <x v="7"/>
    <n v="2010"/>
    <n v="39852"/>
    <x v="2"/>
    <x v="0"/>
    <x v="0"/>
    <n v="1368"/>
    <n v="90"/>
    <x v="0"/>
    <n v="16"/>
    <n v="1.59"/>
  </r>
  <r>
    <n v="1417"/>
    <s v="Hyundai i20 1.2 Spotz"/>
    <x v="1"/>
    <x v="0"/>
    <n v="2017"/>
    <n v="18673"/>
    <x v="2"/>
    <x v="0"/>
    <x v="0"/>
    <n v="1197"/>
    <n v="81.83"/>
    <x v="0"/>
    <n v="18.600000000000001"/>
    <n v="6.22"/>
  </r>
  <r>
    <n v="1418"/>
    <s v="Hyundai EON Era Plus"/>
    <x v="1"/>
    <x v="7"/>
    <n v="2016"/>
    <n v="11583"/>
    <x v="2"/>
    <x v="0"/>
    <x v="0"/>
    <n v="814"/>
    <n v="55.2"/>
    <x v="0"/>
    <n v="21.1"/>
    <n v="2.75"/>
  </r>
  <r>
    <n v="1419"/>
    <s v="Hyundai Santro Xing XL"/>
    <x v="1"/>
    <x v="2"/>
    <n v="2007"/>
    <n v="82000"/>
    <x v="2"/>
    <x v="0"/>
    <x v="1"/>
    <n v="1086"/>
    <n v="74"/>
    <x v="0"/>
    <n v="0"/>
    <n v="1.35"/>
  </r>
  <r>
    <n v="1420"/>
    <s v="Mercedes-Benz GLA Class 200 CDI SPORT"/>
    <x v="11"/>
    <x v="1"/>
    <n v="2017"/>
    <n v="50000"/>
    <x v="1"/>
    <x v="1"/>
    <x v="0"/>
    <n v="2143"/>
    <n v="136"/>
    <x v="0"/>
    <n v="17.899999999999999"/>
    <n v="25"/>
  </r>
  <r>
    <n v="1421"/>
    <s v="Maruti Celerio VXI"/>
    <x v="0"/>
    <x v="8"/>
    <n v="2014"/>
    <n v="77000"/>
    <x v="2"/>
    <x v="0"/>
    <x v="0"/>
    <n v="998"/>
    <n v="67.040000000000006"/>
    <x v="0"/>
    <n v="23.1"/>
    <n v="2.8"/>
  </r>
  <r>
    <n v="1422"/>
    <s v="Chevrolet Beat LT"/>
    <x v="19"/>
    <x v="0"/>
    <n v="2014"/>
    <n v="54890"/>
    <x v="2"/>
    <x v="0"/>
    <x v="1"/>
    <n v="1199"/>
    <n v="76.8"/>
    <x v="0"/>
    <n v="17.8"/>
    <n v="2.4500000000000002"/>
  </r>
  <r>
    <n v="1423"/>
    <s v="Honda Jazz 1.2 V AT i VTEC Privilege"/>
    <x v="2"/>
    <x v="1"/>
    <n v="2016"/>
    <n v="21000"/>
    <x v="2"/>
    <x v="1"/>
    <x v="0"/>
    <n v="1199"/>
    <n v="88.7"/>
    <x v="0"/>
    <n v="19"/>
    <n v="6.35"/>
  </r>
  <r>
    <n v="1424"/>
    <s v="BMW 3 Series 320d Highline"/>
    <x v="12"/>
    <x v="0"/>
    <n v="2009"/>
    <n v="58557"/>
    <x v="1"/>
    <x v="1"/>
    <x v="3"/>
    <n v="1995"/>
    <n v="181"/>
    <x v="0"/>
    <n v="16.07"/>
    <n v="8"/>
  </r>
  <r>
    <n v="1425"/>
    <s v="Renault Duster 110PS Diesel RxL"/>
    <x v="10"/>
    <x v="9"/>
    <n v="2014"/>
    <n v="70000"/>
    <x v="1"/>
    <x v="0"/>
    <x v="0"/>
    <n v="1461"/>
    <n v="108.45"/>
    <x v="0"/>
    <n v="19.010000000000002"/>
    <n v="8.25"/>
  </r>
  <r>
    <n v="1426"/>
    <s v="Ford Figo 2015-2019 1.5P Titanium AT"/>
    <x v="14"/>
    <x v="0"/>
    <n v="2017"/>
    <n v="16000"/>
    <x v="2"/>
    <x v="1"/>
    <x v="0"/>
    <n v="1499"/>
    <n v="110.4"/>
    <x v="0"/>
    <n v="17.010000000000002"/>
    <n v="5.95"/>
  </r>
  <r>
    <n v="1427"/>
    <s v="Toyota Innova Crysta 2.4 VX MT"/>
    <x v="5"/>
    <x v="6"/>
    <n v="2018"/>
    <n v="8899"/>
    <x v="1"/>
    <x v="0"/>
    <x v="0"/>
    <n v="2393"/>
    <n v="147.80000000000001"/>
    <x v="1"/>
    <n v="13.68"/>
    <n v="19.920000000000002"/>
  </r>
  <r>
    <n v="1428"/>
    <s v="Chevrolet Beat Diesel LS"/>
    <x v="19"/>
    <x v="6"/>
    <n v="2016"/>
    <n v="83629"/>
    <x v="1"/>
    <x v="0"/>
    <x v="0"/>
    <n v="936"/>
    <n v="56.3"/>
    <x v="0"/>
    <n v="25.44"/>
    <n v="3.15"/>
  </r>
  <r>
    <n v="1429"/>
    <s v="Volkswagen Polo GTI"/>
    <x v="6"/>
    <x v="2"/>
    <n v="2014"/>
    <n v="35059"/>
    <x v="2"/>
    <x v="1"/>
    <x v="0"/>
    <n v="1798"/>
    <n v="189"/>
    <x v="3"/>
    <n v="17.21"/>
    <n v="5.75"/>
  </r>
  <r>
    <n v="1430"/>
    <s v="Ford Endeavour 3.2 Trend AT 4X4"/>
    <x v="14"/>
    <x v="6"/>
    <n v="2018"/>
    <n v="30552"/>
    <x v="1"/>
    <x v="1"/>
    <x v="0"/>
    <n v="3198"/>
    <n v="197.2"/>
    <x v="1"/>
    <n v="10.91"/>
    <n v="32.44"/>
  </r>
  <r>
    <n v="1431"/>
    <s v="Hyundai Verna 1.6 SX CRDI (O) AT"/>
    <x v="1"/>
    <x v="6"/>
    <n v="2016"/>
    <n v="44875"/>
    <x v="1"/>
    <x v="1"/>
    <x v="1"/>
    <n v="1582"/>
    <n v="126.32"/>
    <x v="0"/>
    <n v="22.32"/>
    <n v="8.01"/>
  </r>
  <r>
    <n v="1432"/>
    <s v="Ford Figo 2015-2019 1.2P Titanium Opt MT"/>
    <x v="14"/>
    <x v="3"/>
    <n v="2017"/>
    <n v="25095"/>
    <x v="2"/>
    <x v="0"/>
    <x v="0"/>
    <n v="1196"/>
    <n v="86.8"/>
    <x v="0"/>
    <n v="18.16"/>
    <n v="6.48"/>
  </r>
  <r>
    <n v="1433"/>
    <s v="Maruti 800 AC"/>
    <x v="0"/>
    <x v="5"/>
    <n v="2007"/>
    <n v="59000"/>
    <x v="2"/>
    <x v="0"/>
    <x v="0"/>
    <n v="796"/>
    <n v="37"/>
    <x v="3"/>
    <n v="16.100000000000001"/>
    <n v="0.75"/>
  </r>
  <r>
    <n v="1434"/>
    <s v="Honda City i DTEC V"/>
    <x v="2"/>
    <x v="7"/>
    <n v="2014"/>
    <n v="36000"/>
    <x v="1"/>
    <x v="0"/>
    <x v="0"/>
    <n v="1498"/>
    <n v="98.6"/>
    <x v="0"/>
    <n v="26"/>
    <n v="5"/>
  </r>
  <r>
    <n v="1435"/>
    <s v="Mahindra XUV500 W8 2WD"/>
    <x v="13"/>
    <x v="0"/>
    <n v="2012"/>
    <n v="37000"/>
    <x v="1"/>
    <x v="0"/>
    <x v="0"/>
    <n v="2179"/>
    <n v="140"/>
    <x v="1"/>
    <n v="16"/>
    <n v="7.75"/>
  </r>
  <r>
    <n v="1436"/>
    <s v="Ford Figo Diesel ZXI"/>
    <x v="14"/>
    <x v="2"/>
    <n v="2010"/>
    <n v="90000"/>
    <x v="1"/>
    <x v="0"/>
    <x v="0"/>
    <n v="1399"/>
    <n v="68"/>
    <x v="0"/>
    <n v="20"/>
    <n v="2.6"/>
  </r>
  <r>
    <n v="1437"/>
    <s v="Ford EcoSport 1.5 Petrol Titanium"/>
    <x v="14"/>
    <x v="1"/>
    <n v="2018"/>
    <n v="17000"/>
    <x v="2"/>
    <x v="0"/>
    <x v="0"/>
    <n v="1497"/>
    <n v="121.36"/>
    <x v="0"/>
    <n v="17"/>
    <n v="9.1999999999999993"/>
  </r>
  <r>
    <n v="1438"/>
    <s v="Hyundai i20 Asta 1.2"/>
    <x v="1"/>
    <x v="0"/>
    <n v="2015"/>
    <n v="42575"/>
    <x v="2"/>
    <x v="0"/>
    <x v="0"/>
    <n v="1197"/>
    <n v="81.83"/>
    <x v="0"/>
    <n v="18.600000000000001"/>
    <n v="5.05"/>
  </r>
  <r>
    <n v="1439"/>
    <s v="Toyota Innova 2.5 G (Diesel) 7 Seater BS IV"/>
    <x v="5"/>
    <x v="4"/>
    <n v="2012"/>
    <n v="131000"/>
    <x v="1"/>
    <x v="0"/>
    <x v="0"/>
    <n v="2494"/>
    <n v="100"/>
    <x v="1"/>
    <n v="12.99"/>
    <n v="9.6"/>
  </r>
  <r>
    <n v="1440"/>
    <s v="Renault Duster 85PS Diesel RxL Optional"/>
    <x v="10"/>
    <x v="0"/>
    <n v="2013"/>
    <n v="74000"/>
    <x v="1"/>
    <x v="0"/>
    <x v="0"/>
    <n v="1461"/>
    <n v="83.8"/>
    <x v="0"/>
    <n v="20.46"/>
    <n v="5.5"/>
  </r>
  <r>
    <n v="1441"/>
    <s v="Toyota Innova 2.5 VX (Diesel) 8 Seater"/>
    <x v="5"/>
    <x v="0"/>
    <n v="2013"/>
    <n v="47234"/>
    <x v="1"/>
    <x v="0"/>
    <x v="0"/>
    <n v="2494"/>
    <n v="100.6"/>
    <x v="2"/>
    <n v="12.99"/>
    <n v="9.35"/>
  </r>
  <r>
    <n v="1442"/>
    <s v="Honda City 1.5 S MT"/>
    <x v="2"/>
    <x v="8"/>
    <n v="2009"/>
    <n v="231673"/>
    <x v="2"/>
    <x v="0"/>
    <x v="0"/>
    <n v="1497"/>
    <n v="118"/>
    <x v="0"/>
    <n v="17"/>
    <n v="2.6"/>
  </r>
  <r>
    <n v="1443"/>
    <s v="Maruti Alto K10 VXI"/>
    <x v="0"/>
    <x v="4"/>
    <n v="2016"/>
    <n v="10000"/>
    <x v="2"/>
    <x v="0"/>
    <x v="0"/>
    <n v="998"/>
    <n v="67.099999999999994"/>
    <x v="0"/>
    <n v="24.07"/>
    <n v="3.5"/>
  </r>
  <r>
    <n v="1444"/>
    <s v="Nissan Micra Active XL Petrol"/>
    <x v="4"/>
    <x v="6"/>
    <n v="2016"/>
    <n v="49389"/>
    <x v="2"/>
    <x v="0"/>
    <x v="0"/>
    <n v="1198"/>
    <n v="67.040000000000006"/>
    <x v="0"/>
    <n v="19.489999999999998"/>
    <n v="4.26"/>
  </r>
  <r>
    <n v="1445"/>
    <s v="Maruti Celerio VXI AT"/>
    <x v="0"/>
    <x v="2"/>
    <n v="2016"/>
    <n v="12000"/>
    <x v="2"/>
    <x v="1"/>
    <x v="1"/>
    <n v="998"/>
    <n v="67.040000000000006"/>
    <x v="0"/>
    <n v="23.1"/>
    <n v="4.25"/>
  </r>
  <r>
    <n v="1446"/>
    <s v="Mercedes-Benz New C-Class 200 Kompressor"/>
    <x v="11"/>
    <x v="4"/>
    <n v="2010"/>
    <n v="65000"/>
    <x v="2"/>
    <x v="0"/>
    <x v="1"/>
    <n v="1796"/>
    <n v="178"/>
    <x v="0"/>
    <n v="11.7"/>
    <n v="11.75"/>
  </r>
  <r>
    <n v="1447"/>
    <s v="Ford Fiesta Diesel Style"/>
    <x v="14"/>
    <x v="2"/>
    <n v="2013"/>
    <n v="177000"/>
    <x v="1"/>
    <x v="0"/>
    <x v="0"/>
    <n v="1498"/>
    <n v="88.7"/>
    <x v="0"/>
    <n v="23.5"/>
    <n v="3.5"/>
  </r>
  <r>
    <n v="1448"/>
    <s v="Hyundai Verna 1.6 VTVT S"/>
    <x v="1"/>
    <x v="5"/>
    <n v="2015"/>
    <n v="89000"/>
    <x v="2"/>
    <x v="0"/>
    <x v="0"/>
    <n v="1591"/>
    <n v="121.3"/>
    <x v="0"/>
    <n v="17.010000000000002"/>
    <n v="7.5"/>
  </r>
  <r>
    <n v="1449"/>
    <s v="Hyundai i20 1.4 Asta (AT)"/>
    <x v="1"/>
    <x v="2"/>
    <n v="2009"/>
    <n v="72000"/>
    <x v="2"/>
    <x v="1"/>
    <x v="3"/>
    <n v="1396"/>
    <n v="100"/>
    <x v="0"/>
    <n v="15"/>
    <n v="3.25"/>
  </r>
  <r>
    <n v="1450"/>
    <s v="Maruti Swift Dzire VXi"/>
    <x v="0"/>
    <x v="2"/>
    <n v="2012"/>
    <n v="49000"/>
    <x v="2"/>
    <x v="0"/>
    <x v="0"/>
    <n v="1298"/>
    <n v="85.8"/>
    <x v="0"/>
    <n v="17.5"/>
    <n v="4.9000000000000004"/>
  </r>
  <r>
    <n v="1451"/>
    <s v="Mercedes-Benz New C-Class C 220CDIBE Avantgarde Command"/>
    <x v="11"/>
    <x v="4"/>
    <n v="2014"/>
    <n v="51355"/>
    <x v="1"/>
    <x v="1"/>
    <x v="0"/>
    <n v="2143"/>
    <n v="170"/>
    <x v="0"/>
    <n v="14.84"/>
    <n v="27"/>
  </r>
  <r>
    <n v="1452"/>
    <s v="Hyundai Elite i20 Petrol Asta"/>
    <x v="1"/>
    <x v="6"/>
    <n v="2017"/>
    <n v="13460"/>
    <x v="2"/>
    <x v="0"/>
    <x v="0"/>
    <n v="1197"/>
    <n v="81.86"/>
    <x v="0"/>
    <n v="18.600000000000001"/>
    <n v="8.91"/>
  </r>
  <r>
    <n v="1453"/>
    <s v="Hyundai Verna 1.6 VTVT EX AT"/>
    <x v="1"/>
    <x v="6"/>
    <n v="2014"/>
    <n v="35642"/>
    <x v="2"/>
    <x v="1"/>
    <x v="0"/>
    <n v="1591"/>
    <n v="121.4"/>
    <x v="0"/>
    <n v="17.010000000000002"/>
    <n v="6.69"/>
  </r>
  <r>
    <n v="1454"/>
    <s v="Chevrolet Cruze LTZ"/>
    <x v="19"/>
    <x v="6"/>
    <n v="2014"/>
    <n v="52895"/>
    <x v="1"/>
    <x v="0"/>
    <x v="0"/>
    <n v="1998"/>
    <n v="163.69999999999999"/>
    <x v="0"/>
    <n v="17.3"/>
    <n v="6.02"/>
  </r>
  <r>
    <n v="1455"/>
    <s v="Toyota Corolla Altis 1.8 G"/>
    <x v="5"/>
    <x v="0"/>
    <n v="2010"/>
    <n v="93000"/>
    <x v="2"/>
    <x v="0"/>
    <x v="0"/>
    <n v="1798"/>
    <n v="138.03"/>
    <x v="0"/>
    <n v="14.28"/>
    <n v="4.5"/>
  </r>
  <r>
    <n v="1456"/>
    <s v="Maruti A-Star Vxi"/>
    <x v="0"/>
    <x v="1"/>
    <n v="2011"/>
    <n v="70000"/>
    <x v="2"/>
    <x v="0"/>
    <x v="0"/>
    <n v="998"/>
    <n v="66.099999999999994"/>
    <x v="0"/>
    <n v="19"/>
    <n v="2"/>
  </r>
  <r>
    <n v="1457"/>
    <s v="Nissan Micra Diesel XV Premium"/>
    <x v="4"/>
    <x v="7"/>
    <n v="2012"/>
    <n v="32048"/>
    <x v="1"/>
    <x v="0"/>
    <x v="0"/>
    <n v="1461"/>
    <n v="63.1"/>
    <x v="0"/>
    <n v="23.08"/>
    <n v="2.4"/>
  </r>
  <r>
    <n v="1458"/>
    <s v="Tata Nano LX"/>
    <x v="7"/>
    <x v="1"/>
    <n v="2013"/>
    <n v="4700"/>
    <x v="2"/>
    <x v="0"/>
    <x v="0"/>
    <n v="624"/>
    <n v="37.479999999999997"/>
    <x v="3"/>
    <n v="25.4"/>
    <n v="1.2"/>
  </r>
  <r>
    <n v="1459"/>
    <s v="Maruti Swift Dzire Tour LDI"/>
    <x v="0"/>
    <x v="8"/>
    <n v="2014"/>
    <n v="71800"/>
    <x v="1"/>
    <x v="0"/>
    <x v="0"/>
    <n v="1248"/>
    <n v="74"/>
    <x v="0"/>
    <n v="23.4"/>
    <n v="2.9"/>
  </r>
  <r>
    <n v="1461"/>
    <s v="Audi Q3 2.0 TDI Quattro"/>
    <x v="3"/>
    <x v="10"/>
    <n v="2016"/>
    <n v="45000"/>
    <x v="1"/>
    <x v="1"/>
    <x v="0"/>
    <n v="1968"/>
    <n v="184"/>
    <x v="0"/>
    <n v="17.32"/>
    <n v="27"/>
  </r>
  <r>
    <n v="1462"/>
    <s v="Honda Amaze VX i-DTEC"/>
    <x v="2"/>
    <x v="2"/>
    <n v="2016"/>
    <n v="15388"/>
    <x v="1"/>
    <x v="0"/>
    <x v="0"/>
    <n v="1498"/>
    <n v="98.6"/>
    <x v="0"/>
    <n v="25.8"/>
    <n v="7.5"/>
  </r>
  <r>
    <n v="1463"/>
    <s v="Chevrolet Optra 1.6 LS"/>
    <x v="19"/>
    <x v="0"/>
    <n v="2004"/>
    <n v="98798"/>
    <x v="2"/>
    <x v="0"/>
    <x v="0"/>
    <n v="1599"/>
    <n v="104"/>
    <x v="0"/>
    <n v="14.7"/>
    <n v="1.5"/>
  </r>
  <r>
    <n v="1464"/>
    <s v="Audi Q5 2.0 TDI Premium Plus"/>
    <x v="3"/>
    <x v="4"/>
    <n v="2016"/>
    <n v="43000"/>
    <x v="1"/>
    <x v="1"/>
    <x v="0"/>
    <n v="1968"/>
    <n v="174.3"/>
    <x v="0"/>
    <n v="14.16"/>
    <n v="39.5"/>
  </r>
  <r>
    <n v="1465"/>
    <s v="Maruti Ritz VDi"/>
    <x v="0"/>
    <x v="4"/>
    <n v="2012"/>
    <n v="85112"/>
    <x v="1"/>
    <x v="0"/>
    <x v="0"/>
    <n v="1248"/>
    <n v="73.94"/>
    <x v="0"/>
    <n v="23.2"/>
    <n v="3.39"/>
  </r>
  <r>
    <n v="1466"/>
    <s v="Mahindra Scorpio S6 7 Seater"/>
    <x v="13"/>
    <x v="6"/>
    <n v="2018"/>
    <n v="37804"/>
    <x v="1"/>
    <x v="0"/>
    <x v="0"/>
    <n v="2179"/>
    <n v="120"/>
    <x v="1"/>
    <n v="15.4"/>
    <n v="12.4"/>
  </r>
  <r>
    <n v="1467"/>
    <s v="Maruti Ciaz ZDi SHVS"/>
    <x v="0"/>
    <x v="2"/>
    <n v="2014"/>
    <n v="45000"/>
    <x v="1"/>
    <x v="0"/>
    <x v="0"/>
    <n v="1248"/>
    <n v="88.5"/>
    <x v="0"/>
    <n v="28.09"/>
    <n v="6.85"/>
  </r>
  <r>
    <n v="1468"/>
    <s v="Toyota Corolla Altis Aero D 4D J"/>
    <x v="5"/>
    <x v="1"/>
    <n v="2011"/>
    <n v="116000"/>
    <x v="1"/>
    <x v="0"/>
    <x v="1"/>
    <n v="1364"/>
    <n v="138"/>
    <x v="0"/>
    <n v="21.43"/>
    <n v="5.75"/>
  </r>
  <r>
    <n v="1469"/>
    <s v="Tata Indica V2 eLS"/>
    <x v="7"/>
    <x v="2"/>
    <n v="2015"/>
    <n v="100073"/>
    <x v="1"/>
    <x v="0"/>
    <x v="1"/>
    <n v="1396"/>
    <n v="69"/>
    <x v="0"/>
    <n v="25"/>
    <n v="2"/>
  </r>
  <r>
    <n v="1470"/>
    <s v="Maruti 800 Std BSIII"/>
    <x v="0"/>
    <x v="5"/>
    <n v="2006"/>
    <n v="165000"/>
    <x v="2"/>
    <x v="0"/>
    <x v="0"/>
    <n v="796"/>
    <n v="37"/>
    <x v="3"/>
    <n v="16.100000000000001"/>
    <n v="0.9"/>
  </r>
  <r>
    <n v="1471"/>
    <s v="Volkswagen Polo 1.2 MPI Highline"/>
    <x v="6"/>
    <x v="7"/>
    <n v="2015"/>
    <n v="22000"/>
    <x v="2"/>
    <x v="0"/>
    <x v="0"/>
    <n v="1198"/>
    <n v="74"/>
    <x v="0"/>
    <n v="16.47"/>
    <n v="3.8"/>
  </r>
  <r>
    <n v="1472"/>
    <s v="Hyundai Elantra 2.0 SX Option AT"/>
    <x v="1"/>
    <x v="8"/>
    <n v="2017"/>
    <n v="9500"/>
    <x v="2"/>
    <x v="1"/>
    <x v="0"/>
    <n v="1999"/>
    <n v="149.91999999999999"/>
    <x v="0"/>
    <n v="14.62"/>
    <n v="16.350000000000001"/>
  </r>
  <r>
    <n v="1473"/>
    <s v="Toyota Fortuner 4x2 4 Speed AT"/>
    <x v="5"/>
    <x v="4"/>
    <n v="2012"/>
    <n v="152000"/>
    <x v="1"/>
    <x v="1"/>
    <x v="0"/>
    <n v="2982"/>
    <n v="169"/>
    <x v="1"/>
    <n v="11.5"/>
    <n v="16.5"/>
  </r>
  <r>
    <n v="1474"/>
    <s v="Maruti Baleno Zeta 1.2"/>
    <x v="0"/>
    <x v="3"/>
    <n v="2019"/>
    <n v="17705"/>
    <x v="2"/>
    <x v="0"/>
    <x v="0"/>
    <n v="1197"/>
    <n v="83.1"/>
    <x v="0"/>
    <n v="21.4"/>
    <n v="8.6999999999999993"/>
  </r>
  <r>
    <n v="1475"/>
    <s v="Maruti Baleno Zeta 1.2"/>
    <x v="0"/>
    <x v="0"/>
    <n v="2016"/>
    <n v="12000"/>
    <x v="2"/>
    <x v="0"/>
    <x v="0"/>
    <n v="1197"/>
    <n v="83.1"/>
    <x v="0"/>
    <n v="21.4"/>
    <n v="6.1"/>
  </r>
  <r>
    <n v="1476"/>
    <s v="Mini Cooper Countryman D"/>
    <x v="21"/>
    <x v="4"/>
    <n v="2013"/>
    <n v="51000"/>
    <x v="1"/>
    <x v="1"/>
    <x v="0"/>
    <n v="1998"/>
    <n v="112"/>
    <x v="0"/>
    <n v="23.8"/>
    <n v="21.94"/>
  </r>
  <r>
    <n v="1477"/>
    <s v="Mercedes-Benz S Class 2005 2013 320 CDI"/>
    <x v="11"/>
    <x v="2"/>
    <n v="2009"/>
    <n v="42000"/>
    <x v="1"/>
    <x v="1"/>
    <x v="1"/>
    <n v="2987"/>
    <n v="210"/>
    <x v="0"/>
    <n v="13"/>
    <n v="22"/>
  </r>
  <r>
    <n v="1478"/>
    <s v="Maruti Alto K10 LXI"/>
    <x v="0"/>
    <x v="8"/>
    <n v="2015"/>
    <n v="51000"/>
    <x v="2"/>
    <x v="0"/>
    <x v="0"/>
    <n v="998"/>
    <n v="67.099999999999994"/>
    <x v="0"/>
    <n v="20.92"/>
    <n v="2.65"/>
  </r>
  <r>
    <n v="1479"/>
    <s v="Maruti Swift VXI Optional"/>
    <x v="0"/>
    <x v="6"/>
    <n v="2017"/>
    <n v="42527"/>
    <x v="2"/>
    <x v="0"/>
    <x v="0"/>
    <n v="1197"/>
    <n v="81.8"/>
    <x v="0"/>
    <n v="20.399999999999999"/>
    <n v="5.27"/>
  </r>
  <r>
    <n v="1480"/>
    <s v="Chevrolet Sail LT ABS"/>
    <x v="19"/>
    <x v="7"/>
    <n v="2014"/>
    <n v="45000"/>
    <x v="1"/>
    <x v="0"/>
    <x v="0"/>
    <n v="1248"/>
    <n v="74"/>
    <x v="0"/>
    <n v="22.1"/>
    <n v="2.48"/>
  </r>
  <r>
    <n v="1481"/>
    <s v="Toyota Innova 2.5 G (Diesel) 8 Seater BS IV"/>
    <x v="5"/>
    <x v="7"/>
    <n v="2011"/>
    <n v="70000"/>
    <x v="1"/>
    <x v="0"/>
    <x v="0"/>
    <n v="2494"/>
    <n v="102"/>
    <x v="2"/>
    <n v="12.8"/>
    <n v="6"/>
  </r>
  <r>
    <n v="1482"/>
    <s v="Toyota Fortuner 3.0 Diesel"/>
    <x v="5"/>
    <x v="0"/>
    <n v="2009"/>
    <n v="92000"/>
    <x v="1"/>
    <x v="0"/>
    <x v="0"/>
    <n v="2982"/>
    <n v="171"/>
    <x v="1"/>
    <n v="11.5"/>
    <n v="8.9"/>
  </r>
  <r>
    <n v="1483"/>
    <s v="BMW 3 Series 320d Sport Line"/>
    <x v="12"/>
    <x v="4"/>
    <n v="2012"/>
    <n v="57156"/>
    <x v="1"/>
    <x v="1"/>
    <x v="1"/>
    <n v="1995"/>
    <n v="184"/>
    <x v="0"/>
    <n v="18.88"/>
    <n v="18"/>
  </r>
  <r>
    <n v="1484"/>
    <s v="Skoda Octavia Ambition 1.4 TSI MT"/>
    <x v="20"/>
    <x v="3"/>
    <n v="2016"/>
    <n v="53211"/>
    <x v="2"/>
    <x v="0"/>
    <x v="0"/>
    <n v="1395"/>
    <n v="138.02000000000001"/>
    <x v="0"/>
    <n v="16.8"/>
    <n v="11.64"/>
  </r>
  <r>
    <n v="1485"/>
    <s v="Toyota Fortuner 3.0 Diesel"/>
    <x v="5"/>
    <x v="7"/>
    <n v="2019"/>
    <n v="80000"/>
    <x v="1"/>
    <x v="0"/>
    <x v="0"/>
    <n v="2982"/>
    <n v="171"/>
    <x v="1"/>
    <n v="11.5"/>
    <n v="8.99"/>
  </r>
  <r>
    <n v="1486"/>
    <s v="Volkswagen Jetta 2007-2011 1.9 Highline TDI"/>
    <x v="6"/>
    <x v="9"/>
    <n v="2009"/>
    <n v="74000"/>
    <x v="1"/>
    <x v="1"/>
    <x v="0"/>
    <n v="1896"/>
    <n v="105"/>
    <x v="0"/>
    <n v="15.5"/>
    <n v="5.25"/>
  </r>
  <r>
    <n v="1487"/>
    <s v="Hyundai i20 1.4 CRDi Asta"/>
    <x v="1"/>
    <x v="7"/>
    <n v="2011"/>
    <n v="37000"/>
    <x v="1"/>
    <x v="0"/>
    <x v="0"/>
    <n v="1396"/>
    <n v="90"/>
    <x v="0"/>
    <n v="23"/>
    <n v="2.95"/>
  </r>
  <r>
    <n v="1488"/>
    <s v="Tata Manza Club Class Quadrajet90 LX"/>
    <x v="7"/>
    <x v="0"/>
    <n v="2013"/>
    <n v="64000"/>
    <x v="1"/>
    <x v="0"/>
    <x v="1"/>
    <n v="1248"/>
    <n v="88.76"/>
    <x v="0"/>
    <n v="21.02"/>
    <n v="2.65"/>
  </r>
  <r>
    <n v="1489"/>
    <s v="Volkswagen Vento Petrol Highline"/>
    <x v="6"/>
    <x v="1"/>
    <n v="2013"/>
    <n v="57197"/>
    <x v="2"/>
    <x v="0"/>
    <x v="0"/>
    <n v="1598"/>
    <n v="103.6"/>
    <x v="0"/>
    <n v="15.04"/>
    <n v="4"/>
  </r>
  <r>
    <n v="1490"/>
    <s v="Hyundai Creta 1.6 SX Automatic Diesel"/>
    <x v="1"/>
    <x v="2"/>
    <n v="2016"/>
    <n v="55000"/>
    <x v="1"/>
    <x v="1"/>
    <x v="0"/>
    <n v="1582"/>
    <n v="126.2"/>
    <x v="0"/>
    <n v="17.600000000000001"/>
    <n v="12.5"/>
  </r>
  <r>
    <n v="1491"/>
    <s v="Maruti Ritz VXI"/>
    <x v="0"/>
    <x v="0"/>
    <n v="2014"/>
    <n v="33000"/>
    <x v="2"/>
    <x v="0"/>
    <x v="0"/>
    <n v="1197"/>
    <n v="85.8"/>
    <x v="0"/>
    <n v="21.1"/>
    <n v="3.25"/>
  </r>
  <r>
    <n v="1492"/>
    <s v="Honda CR-V 2.0L 2WD MT"/>
    <x v="2"/>
    <x v="8"/>
    <n v="2008"/>
    <n v="70000"/>
    <x v="2"/>
    <x v="0"/>
    <x v="0"/>
    <n v="1997"/>
    <n v="141.1"/>
    <x v="0"/>
    <n v="13.1"/>
    <n v="4"/>
  </r>
  <r>
    <n v="1493"/>
    <s v="Mahindra XUV500 W8 2WD"/>
    <x v="13"/>
    <x v="8"/>
    <n v="2012"/>
    <n v="75000"/>
    <x v="1"/>
    <x v="0"/>
    <x v="1"/>
    <n v="2179"/>
    <n v="140"/>
    <x v="1"/>
    <n v="15.1"/>
    <n v="6.25"/>
  </r>
  <r>
    <n v="1494"/>
    <s v="Volkswagen Ameo 1.5 TDI Comfortline"/>
    <x v="6"/>
    <x v="5"/>
    <n v="2016"/>
    <n v="58095"/>
    <x v="1"/>
    <x v="0"/>
    <x v="0"/>
    <n v="1498"/>
    <n v="108.62"/>
    <x v="0"/>
    <n v="21.66"/>
    <n v="5.8"/>
  </r>
  <r>
    <n v="1495"/>
    <s v="Tata Zest Revotron 1.2 XT"/>
    <x v="7"/>
    <x v="7"/>
    <n v="2015"/>
    <n v="7445"/>
    <x v="2"/>
    <x v="0"/>
    <x v="0"/>
    <n v="1193"/>
    <n v="88.7"/>
    <x v="0"/>
    <n v="17.57"/>
    <n v="5"/>
  </r>
  <r>
    <n v="1496"/>
    <s v="Jaguar XJ 3.0L Portfolio LWB"/>
    <x v="17"/>
    <x v="6"/>
    <n v="2016"/>
    <n v="17652"/>
    <x v="1"/>
    <x v="1"/>
    <x v="0"/>
    <n v="2993"/>
    <n v="270.88"/>
    <x v="0"/>
    <n v="12.9"/>
    <n v="58.73"/>
  </r>
  <r>
    <n v="1497"/>
    <s v="Toyota Corolla Altis 1.8 VL CVT"/>
    <x v="5"/>
    <x v="6"/>
    <n v="2018"/>
    <n v="28321"/>
    <x v="2"/>
    <x v="1"/>
    <x v="0"/>
    <n v="1798"/>
    <n v="138.03"/>
    <x v="0"/>
    <n v="14.28"/>
    <n v="17.489999999999998"/>
  </r>
  <r>
    <n v="1498"/>
    <s v="Maruti A-Star Vxi"/>
    <x v="0"/>
    <x v="1"/>
    <n v="2011"/>
    <n v="69000"/>
    <x v="2"/>
    <x v="0"/>
    <x v="1"/>
    <n v="998"/>
    <n v="66.099999999999994"/>
    <x v="0"/>
    <n v="19"/>
    <n v="1.95"/>
  </r>
  <r>
    <n v="1499"/>
    <s v="Honda Accord VTi-L (AT)"/>
    <x v="2"/>
    <x v="0"/>
    <n v="2007"/>
    <n v="80000"/>
    <x v="2"/>
    <x v="1"/>
    <x v="0"/>
    <n v="2354"/>
    <n v="142"/>
    <x v="0"/>
    <n v="11.1"/>
    <n v="3"/>
  </r>
  <r>
    <n v="1500"/>
    <s v="Hyundai i20 Asta (o)"/>
    <x v="1"/>
    <x v="8"/>
    <n v="2014"/>
    <n v="42365"/>
    <x v="2"/>
    <x v="0"/>
    <x v="0"/>
    <n v="1197"/>
    <n v="80"/>
    <x v="0"/>
    <n v="17"/>
    <n v="5.5"/>
  </r>
  <r>
    <n v="1501"/>
    <s v="Toyota Fortuner 4x2 AT"/>
    <x v="5"/>
    <x v="8"/>
    <n v="2013"/>
    <n v="123000"/>
    <x v="1"/>
    <x v="1"/>
    <x v="0"/>
    <n v="2982"/>
    <n v="168.5"/>
    <x v="1"/>
    <n v="12.55"/>
    <n v="16.5"/>
  </r>
  <r>
    <n v="1502"/>
    <s v="Mercedes-Benz New C-Class C 200 CGI Avantgarde"/>
    <x v="11"/>
    <x v="0"/>
    <n v="2011"/>
    <n v="40000"/>
    <x v="2"/>
    <x v="1"/>
    <x v="1"/>
    <n v="1796"/>
    <n v="186"/>
    <x v="0"/>
    <n v="11.74"/>
    <n v="14.5"/>
  </r>
  <r>
    <n v="1503"/>
    <s v="Maruti Baleno Alpha 1.3"/>
    <x v="0"/>
    <x v="4"/>
    <n v="2016"/>
    <n v="30112"/>
    <x v="1"/>
    <x v="0"/>
    <x v="0"/>
    <n v="1248"/>
    <n v="74"/>
    <x v="0"/>
    <n v="27.39"/>
    <n v="7.79"/>
  </r>
  <r>
    <n v="1504"/>
    <s v="Maruti Ertiga VDI"/>
    <x v="0"/>
    <x v="6"/>
    <n v="2017"/>
    <n v="43775"/>
    <x v="1"/>
    <x v="0"/>
    <x v="0"/>
    <n v="1248"/>
    <n v="88.76"/>
    <x v="1"/>
    <n v="20.77"/>
    <n v="8.27"/>
  </r>
  <r>
    <n v="1505"/>
    <s v="Land Rover Range Rover Sport SE"/>
    <x v="8"/>
    <x v="6"/>
    <n v="2019"/>
    <n v="26013"/>
    <x v="1"/>
    <x v="1"/>
    <x v="0"/>
    <n v="2993"/>
    <n v="255"/>
    <x v="0"/>
    <n v="12.65"/>
    <n v="97.07"/>
  </r>
  <r>
    <n v="1506"/>
    <s v="Chevrolet Optra Magnum 1.6 LT ABS BS3"/>
    <x v="19"/>
    <x v="0"/>
    <n v="2012"/>
    <n v="56000"/>
    <x v="2"/>
    <x v="0"/>
    <x v="0"/>
    <n v="1598"/>
    <n v="102.5"/>
    <x v="0"/>
    <n v="12.9"/>
    <n v="2.15"/>
  </r>
  <r>
    <n v="1507"/>
    <s v="Honda Civic 2006-2010 1.8 V AT"/>
    <x v="2"/>
    <x v="4"/>
    <n v="2008"/>
    <n v="95000"/>
    <x v="2"/>
    <x v="1"/>
    <x v="1"/>
    <n v="1799"/>
    <n v="130"/>
    <x v="0"/>
    <n v="12.9"/>
    <n v="3"/>
  </r>
  <r>
    <n v="1508"/>
    <s v="BMW X3 xDrive20d"/>
    <x v="12"/>
    <x v="3"/>
    <n v="2014"/>
    <n v="41089"/>
    <x v="1"/>
    <x v="1"/>
    <x v="0"/>
    <n v="1995"/>
    <n v="184"/>
    <x v="0"/>
    <n v="16.09"/>
    <n v="28.79"/>
  </r>
  <r>
    <n v="1509"/>
    <s v="Skoda Laura Ambition 2.0 TDI CR AT"/>
    <x v="20"/>
    <x v="0"/>
    <n v="2011"/>
    <n v="41988"/>
    <x v="1"/>
    <x v="1"/>
    <x v="0"/>
    <n v="1968"/>
    <n v="138.1"/>
    <x v="0"/>
    <n v="20"/>
    <n v="5.45"/>
  </r>
  <r>
    <n v="1510"/>
    <s v="Maruti Swift Dzire VDI"/>
    <x v="0"/>
    <x v="8"/>
    <n v="2013"/>
    <n v="72486"/>
    <x v="1"/>
    <x v="0"/>
    <x v="0"/>
    <n v="1248"/>
    <n v="74"/>
    <x v="0"/>
    <n v="23.4"/>
    <n v="3.95"/>
  </r>
  <r>
    <n v="1511"/>
    <s v="Volvo V40 Cross Country D3"/>
    <x v="18"/>
    <x v="1"/>
    <n v="2013"/>
    <n v="92000"/>
    <x v="1"/>
    <x v="1"/>
    <x v="0"/>
    <n v="1984"/>
    <n v="150"/>
    <x v="0"/>
    <n v="23.3"/>
    <n v="16"/>
  </r>
  <r>
    <n v="1512"/>
    <s v="Maruti Swift Dzire ZXi"/>
    <x v="0"/>
    <x v="8"/>
    <n v="2013"/>
    <n v="40000"/>
    <x v="2"/>
    <x v="0"/>
    <x v="0"/>
    <n v="1298"/>
    <n v="85.8"/>
    <x v="0"/>
    <n v="17.5"/>
    <n v="4.25"/>
  </r>
  <r>
    <n v="1513"/>
    <s v="Land Rover Range Rover 2.2L Pure"/>
    <x v="8"/>
    <x v="9"/>
    <n v="2014"/>
    <n v="56000"/>
    <x v="1"/>
    <x v="1"/>
    <x v="0"/>
    <n v="2179"/>
    <n v="187.7"/>
    <x v="0"/>
    <n v="12.7"/>
    <n v="34.5"/>
  </r>
  <r>
    <n v="1514"/>
    <s v="Honda Accord 2.4 AT"/>
    <x v="2"/>
    <x v="0"/>
    <n v="2008"/>
    <n v="125000"/>
    <x v="2"/>
    <x v="1"/>
    <x v="3"/>
    <n v="2354"/>
    <n v="177.6"/>
    <x v="0"/>
    <n v="11.7"/>
    <n v="2.6"/>
  </r>
  <r>
    <n v="1515"/>
    <s v="Toyota Innova 2.5 G (Diesel) 8 Seater"/>
    <x v="5"/>
    <x v="6"/>
    <n v="2017"/>
    <n v="29219"/>
    <x v="1"/>
    <x v="0"/>
    <x v="0"/>
    <n v="2494"/>
    <n v="100.6"/>
    <x v="2"/>
    <n v="12.99"/>
    <n v="13.48"/>
  </r>
  <r>
    <n v="1516"/>
    <s v="Toyota Fortuner 4x4 MT"/>
    <x v="5"/>
    <x v="4"/>
    <n v="2018"/>
    <n v="39927"/>
    <x v="1"/>
    <x v="0"/>
    <x v="0"/>
    <n v="2982"/>
    <n v="168.5"/>
    <x v="1"/>
    <n v="12.55"/>
    <n v="32.1"/>
  </r>
  <r>
    <n v="1517"/>
    <s v="Honda Jazz 1.2 E i VTEC"/>
    <x v="2"/>
    <x v="6"/>
    <n v="2018"/>
    <n v="38593"/>
    <x v="2"/>
    <x v="0"/>
    <x v="0"/>
    <n v="1199"/>
    <n v="88.7"/>
    <x v="0"/>
    <n v="18.7"/>
    <n v="6.17"/>
  </r>
  <r>
    <n v="1518"/>
    <s v="Honda City 1.5 V MT"/>
    <x v="2"/>
    <x v="7"/>
    <n v="2015"/>
    <n v="32000"/>
    <x v="2"/>
    <x v="0"/>
    <x v="0"/>
    <n v="1497"/>
    <n v="118"/>
    <x v="0"/>
    <n v="17"/>
    <n v="5.5"/>
  </r>
  <r>
    <n v="1519"/>
    <s v="Maruti Dzire AMT ZDI Plus"/>
    <x v="0"/>
    <x v="4"/>
    <n v="2017"/>
    <n v="28226"/>
    <x v="1"/>
    <x v="1"/>
    <x v="0"/>
    <n v="1248"/>
    <n v="73.75"/>
    <x v="0"/>
    <n v="28.4"/>
    <n v="9.15"/>
  </r>
  <r>
    <n v="1520"/>
    <s v="Nissan Sunny 2011-2014 Diesel XL"/>
    <x v="4"/>
    <x v="1"/>
    <n v="2014"/>
    <n v="95000"/>
    <x v="1"/>
    <x v="0"/>
    <x v="0"/>
    <n v="1461"/>
    <n v="84.8"/>
    <x v="0"/>
    <n v="21.64"/>
    <n v="4.5"/>
  </r>
  <r>
    <n v="1521"/>
    <s v="Toyota Innova 2.5 G (Diesel) 8 Seater"/>
    <x v="5"/>
    <x v="2"/>
    <n v="2014"/>
    <n v="194000"/>
    <x v="1"/>
    <x v="0"/>
    <x v="0"/>
    <n v="2494"/>
    <n v="100.6"/>
    <x v="2"/>
    <n v="12.99"/>
    <n v="10.5"/>
  </r>
  <r>
    <n v="1522"/>
    <s v="Honda Brio S MT"/>
    <x v="2"/>
    <x v="3"/>
    <n v="2016"/>
    <n v="14821"/>
    <x v="2"/>
    <x v="0"/>
    <x v="0"/>
    <n v="1198"/>
    <n v="86.8"/>
    <x v="0"/>
    <n v="19.399999999999999"/>
    <n v="5.37"/>
  </r>
  <r>
    <n v="1523"/>
    <s v="Volkswagen Vento Petrol Trendline"/>
    <x v="6"/>
    <x v="9"/>
    <n v="2012"/>
    <n v="52000"/>
    <x v="2"/>
    <x v="0"/>
    <x v="0"/>
    <n v="1598"/>
    <n v="103.6"/>
    <x v="0"/>
    <n v="15.04"/>
    <n v="5.45"/>
  </r>
  <r>
    <n v="1524"/>
    <s v="Mahindra XUV500 W4"/>
    <x v="13"/>
    <x v="0"/>
    <n v="2016"/>
    <n v="33000"/>
    <x v="1"/>
    <x v="0"/>
    <x v="0"/>
    <n v="2179"/>
    <n v="140"/>
    <x v="1"/>
    <n v="16"/>
    <n v="9.25"/>
  </r>
  <r>
    <n v="1525"/>
    <s v="Ford EcoSport 1.5 Diesel Titanium Plus"/>
    <x v="14"/>
    <x v="2"/>
    <n v="2016"/>
    <n v="29200"/>
    <x v="1"/>
    <x v="0"/>
    <x v="0"/>
    <n v="1498"/>
    <n v="98.96"/>
    <x v="0"/>
    <n v="23"/>
    <n v="7.7"/>
  </r>
  <r>
    <n v="1526"/>
    <s v="Skoda Yeti Ambition 4X2"/>
    <x v="20"/>
    <x v="4"/>
    <n v="2012"/>
    <n v="99754"/>
    <x v="1"/>
    <x v="0"/>
    <x v="0"/>
    <n v="1968"/>
    <n v="108.49"/>
    <x v="0"/>
    <n v="17.72"/>
    <n v="7.99"/>
  </r>
  <r>
    <n v="1527"/>
    <s v="Hyundai i10 Sportz"/>
    <x v="1"/>
    <x v="2"/>
    <n v="2012"/>
    <n v="49000"/>
    <x v="2"/>
    <x v="0"/>
    <x v="0"/>
    <n v="1197"/>
    <n v="78.900000000000006"/>
    <x v="0"/>
    <n v="20.36"/>
    <n v="3"/>
  </r>
  <r>
    <n v="1528"/>
    <s v="Toyota Innova 2.5 G (Diesel) 8 Seater BS IV"/>
    <x v="5"/>
    <x v="4"/>
    <n v="2005"/>
    <n v="299322"/>
    <x v="1"/>
    <x v="0"/>
    <x v="0"/>
    <n v="2494"/>
    <n v="102"/>
    <x v="2"/>
    <n v="12.8"/>
    <n v="4"/>
  </r>
  <r>
    <n v="1529"/>
    <s v="Tata Zest Quadrajet 1.3 XT"/>
    <x v="7"/>
    <x v="3"/>
    <n v="2018"/>
    <n v="38310"/>
    <x v="1"/>
    <x v="0"/>
    <x v="0"/>
    <n v="1248"/>
    <n v="88.7"/>
    <x v="0"/>
    <n v="20.65"/>
    <n v="6.69"/>
  </r>
  <r>
    <n v="1530"/>
    <s v="Maruti Swift VDI"/>
    <x v="0"/>
    <x v="8"/>
    <n v="2014"/>
    <n v="56000"/>
    <x v="1"/>
    <x v="0"/>
    <x v="0"/>
    <n v="1248"/>
    <n v="74"/>
    <x v="0"/>
    <n v="22.9"/>
    <n v="4.25"/>
  </r>
  <r>
    <n v="1531"/>
    <s v="Skoda Rapid 1.5 TDI AT Style"/>
    <x v="20"/>
    <x v="7"/>
    <n v="2017"/>
    <n v="31300"/>
    <x v="1"/>
    <x v="1"/>
    <x v="0"/>
    <n v="1498"/>
    <n v="108.4"/>
    <x v="0"/>
    <n v="21.72"/>
    <n v="10.5"/>
  </r>
  <r>
    <n v="1532"/>
    <s v="Toyota Innova Crysta 2.4 VX MT 8S"/>
    <x v="5"/>
    <x v="3"/>
    <n v="2019"/>
    <n v="11241"/>
    <x v="1"/>
    <x v="0"/>
    <x v="0"/>
    <n v="2393"/>
    <n v="147.80000000000001"/>
    <x v="2"/>
    <n v="13.68"/>
    <n v="22.55"/>
  </r>
  <r>
    <n v="1533"/>
    <s v="Hyundai Verna 1.6 SX VTVT"/>
    <x v="1"/>
    <x v="1"/>
    <n v="2014"/>
    <n v="48000"/>
    <x v="2"/>
    <x v="0"/>
    <x v="1"/>
    <n v="1591"/>
    <n v="121.3"/>
    <x v="0"/>
    <n v="17.010000000000002"/>
    <n v="5.2"/>
  </r>
  <r>
    <n v="1534"/>
    <s v="Honda City i VTEC VX Option"/>
    <x v="2"/>
    <x v="3"/>
    <n v="2019"/>
    <n v="23882"/>
    <x v="2"/>
    <x v="0"/>
    <x v="0"/>
    <n v="1497"/>
    <n v="117.3"/>
    <x v="0"/>
    <n v="17.399999999999999"/>
    <n v="11.87"/>
  </r>
  <r>
    <n v="1535"/>
    <s v="Honda City i DTEC SV"/>
    <x v="2"/>
    <x v="4"/>
    <n v="2014"/>
    <n v="65000"/>
    <x v="1"/>
    <x v="0"/>
    <x v="0"/>
    <n v="1498"/>
    <n v="98.6"/>
    <x v="0"/>
    <n v="26"/>
    <n v="6.99"/>
  </r>
  <r>
    <n v="1536"/>
    <s v="Volkswagen Vento Diesel Highline"/>
    <x v="6"/>
    <x v="5"/>
    <n v="2011"/>
    <n v="50000"/>
    <x v="1"/>
    <x v="0"/>
    <x v="0"/>
    <n v="1598"/>
    <n v="103.6"/>
    <x v="0"/>
    <n v="20.54"/>
    <n v="5"/>
  </r>
  <r>
    <n v="1537"/>
    <s v="Audi Q5 2008-2012 3.0 TDI"/>
    <x v="3"/>
    <x v="2"/>
    <n v="2014"/>
    <n v="25000"/>
    <x v="1"/>
    <x v="1"/>
    <x v="0"/>
    <n v="2967"/>
    <n v="236"/>
    <x v="0"/>
    <n v="12.19"/>
    <n v="44"/>
  </r>
  <r>
    <n v="1538"/>
    <s v="Maruti Alto 800 LXI"/>
    <x v="0"/>
    <x v="2"/>
    <n v="2015"/>
    <n v="21000"/>
    <x v="2"/>
    <x v="0"/>
    <x v="0"/>
    <n v="796"/>
    <n v="47.3"/>
    <x v="0"/>
    <n v="22.74"/>
    <n v="2.79"/>
  </r>
  <r>
    <n v="1539"/>
    <s v="Tata Manza ELAN Quadrajet BS IV"/>
    <x v="7"/>
    <x v="1"/>
    <n v="2012"/>
    <n v="148000"/>
    <x v="1"/>
    <x v="0"/>
    <x v="1"/>
    <n v="1248"/>
    <n v="88.8"/>
    <x v="0"/>
    <n v="21.12"/>
    <n v="2.9"/>
  </r>
  <r>
    <n v="1540"/>
    <s v="Hyundai Creta 1.6 SX Plus Dual Tone Petrol"/>
    <x v="1"/>
    <x v="8"/>
    <n v="2016"/>
    <n v="68000"/>
    <x v="2"/>
    <x v="0"/>
    <x v="0"/>
    <n v="1591"/>
    <n v="121.3"/>
    <x v="0"/>
    <n v="15.29"/>
    <n v="9.85"/>
  </r>
  <r>
    <n v="1541"/>
    <s v="Mercedes-Benz GL-Class 2007 2012 350 CDI Luxury"/>
    <x v="11"/>
    <x v="9"/>
    <n v="2014"/>
    <n v="52000"/>
    <x v="1"/>
    <x v="1"/>
    <x v="0"/>
    <n v="2987"/>
    <n v="224"/>
    <x v="1"/>
    <n v="12"/>
    <n v="49"/>
  </r>
  <r>
    <n v="1542"/>
    <s v="Mahindra Thar CRDe"/>
    <x v="13"/>
    <x v="5"/>
    <n v="2016"/>
    <n v="19000"/>
    <x v="1"/>
    <x v="0"/>
    <x v="0"/>
    <n v="2498"/>
    <n v="105"/>
    <x v="4"/>
    <n v="16.55"/>
    <n v="9.25"/>
  </r>
  <r>
    <n v="1543"/>
    <s v="Hyundai Verna 1.6 CRDI"/>
    <x v="1"/>
    <x v="0"/>
    <n v="2011"/>
    <n v="74000"/>
    <x v="1"/>
    <x v="0"/>
    <x v="1"/>
    <n v="1582"/>
    <n v="126.3"/>
    <x v="0"/>
    <n v="22.32"/>
    <n v="3.75"/>
  </r>
  <r>
    <n v="1544"/>
    <s v="Ford Aspire Titanium Diesel"/>
    <x v="14"/>
    <x v="3"/>
    <n v="2017"/>
    <n v="30279"/>
    <x v="1"/>
    <x v="0"/>
    <x v="0"/>
    <n v="1498"/>
    <n v="99"/>
    <x v="0"/>
    <n v="26.1"/>
    <n v="7.29"/>
  </r>
  <r>
    <n v="1545"/>
    <s v="Mini Cooper 3 DOOR D"/>
    <x v="21"/>
    <x v="0"/>
    <n v="2016"/>
    <n v="20000"/>
    <x v="1"/>
    <x v="1"/>
    <x v="0"/>
    <n v="1496"/>
    <n v="113.98"/>
    <x v="3"/>
    <n v="20.7"/>
    <n v="23.5"/>
  </r>
  <r>
    <n v="1546"/>
    <s v="Maruti Omni 8 Seater BSIV"/>
    <x v="0"/>
    <x v="4"/>
    <n v="2013"/>
    <n v="34834"/>
    <x v="2"/>
    <x v="0"/>
    <x v="0"/>
    <n v="796"/>
    <n v="35"/>
    <x v="0"/>
    <n v="14"/>
    <n v="2.6"/>
  </r>
  <r>
    <n v="1547"/>
    <s v="Mahindra Verito 1.5 D4 BSIV"/>
    <x v="13"/>
    <x v="1"/>
    <n v="2015"/>
    <n v="90000"/>
    <x v="1"/>
    <x v="0"/>
    <x v="1"/>
    <n v="1461"/>
    <n v="65"/>
    <x v="0"/>
    <n v="21.03"/>
    <n v="3.1"/>
  </r>
  <r>
    <n v="1548"/>
    <s v="Mercedes-Benz E-Class 2009-2013 E250 CDI Elegance"/>
    <x v="11"/>
    <x v="3"/>
    <n v="2016"/>
    <n v="38730"/>
    <x v="1"/>
    <x v="1"/>
    <x v="0"/>
    <n v="2143"/>
    <n v="203"/>
    <x v="0"/>
    <n v="14.21"/>
    <n v="29.98"/>
  </r>
  <r>
    <n v="1549"/>
    <s v="Renault Duster 110PS Diesel RxZ"/>
    <x v="10"/>
    <x v="6"/>
    <n v="2016"/>
    <n v="57390"/>
    <x v="1"/>
    <x v="0"/>
    <x v="0"/>
    <n v="1461"/>
    <n v="108.45"/>
    <x v="0"/>
    <n v="19.010000000000002"/>
    <n v="6.73"/>
  </r>
  <r>
    <n v="1550"/>
    <s v="Maruti Swift Dzire Tour LDI"/>
    <x v="0"/>
    <x v="7"/>
    <n v="2016"/>
    <n v="100000"/>
    <x v="1"/>
    <x v="0"/>
    <x v="0"/>
    <n v="1248"/>
    <n v="74"/>
    <x v="0"/>
    <n v="23.4"/>
    <n v="3.5"/>
  </r>
  <r>
    <n v="1551"/>
    <s v="Volkswagen Polo Petrol Highline 1.2L"/>
    <x v="6"/>
    <x v="7"/>
    <n v="2011"/>
    <n v="50000"/>
    <x v="2"/>
    <x v="0"/>
    <x v="0"/>
    <n v="1198"/>
    <n v="73.900000000000006"/>
    <x v="0"/>
    <n v="16.47"/>
    <n v="2.35"/>
  </r>
  <r>
    <n v="1552"/>
    <s v="Mahindra XUV500 W10 2WD"/>
    <x v="13"/>
    <x v="3"/>
    <n v="2017"/>
    <n v="64961"/>
    <x v="1"/>
    <x v="0"/>
    <x v="0"/>
    <n v="2179"/>
    <n v="140"/>
    <x v="1"/>
    <n v="16"/>
    <n v="16.13"/>
  </r>
  <r>
    <n v="1553"/>
    <s v="Volkswagen Polo 1.2 MPI Highline"/>
    <x v="6"/>
    <x v="3"/>
    <n v="2014"/>
    <n v="72465"/>
    <x v="2"/>
    <x v="0"/>
    <x v="0"/>
    <n v="1198"/>
    <n v="74"/>
    <x v="0"/>
    <n v="16.47"/>
    <n v="5.9"/>
  </r>
  <r>
    <n v="1554"/>
    <s v="Maruti Ritz VXI"/>
    <x v="0"/>
    <x v="4"/>
    <n v="2012"/>
    <n v="68776"/>
    <x v="2"/>
    <x v="0"/>
    <x v="0"/>
    <n v="1197"/>
    <n v="85.8"/>
    <x v="0"/>
    <n v="21.1"/>
    <n v="3.9"/>
  </r>
  <r>
    <n v="1555"/>
    <s v="Chevrolet Optra 1.6 Elite"/>
    <x v="19"/>
    <x v="1"/>
    <n v="2005"/>
    <n v="150000"/>
    <x v="2"/>
    <x v="0"/>
    <x v="0"/>
    <n v="1598"/>
    <n v="74"/>
    <x v="0"/>
    <n v="14.7"/>
    <n v="1.5"/>
  </r>
  <r>
    <n v="1556"/>
    <s v="Toyota Innova 2.5 GX 7 STR BSIV"/>
    <x v="5"/>
    <x v="8"/>
    <n v="2012"/>
    <n v="68000"/>
    <x v="1"/>
    <x v="0"/>
    <x v="0"/>
    <n v="2494"/>
    <n v="102"/>
    <x v="1"/>
    <n v="12.8"/>
    <n v="6.95"/>
  </r>
  <r>
    <n v="1557"/>
    <s v="Honda City i DTec SV"/>
    <x v="2"/>
    <x v="8"/>
    <n v="2015"/>
    <n v="33000"/>
    <x v="1"/>
    <x v="0"/>
    <x v="0"/>
    <n v="1498"/>
    <n v="98.6"/>
    <x v="0"/>
    <n v="26"/>
    <n v="7"/>
  </r>
  <r>
    <n v="1558"/>
    <s v="Volkswagen Ameo 1.2 MPI Highline"/>
    <x v="6"/>
    <x v="3"/>
    <n v="2017"/>
    <n v="22389"/>
    <x v="2"/>
    <x v="0"/>
    <x v="0"/>
    <n v="1198"/>
    <n v="73.75"/>
    <x v="0"/>
    <n v="17"/>
    <n v="7.23"/>
  </r>
  <r>
    <n v="1559"/>
    <s v="Maruti SX4 ZDI Leather"/>
    <x v="0"/>
    <x v="0"/>
    <n v="2012"/>
    <n v="90000"/>
    <x v="1"/>
    <x v="0"/>
    <x v="0"/>
    <n v="1248"/>
    <n v="88.8"/>
    <x v="0"/>
    <n v="21.5"/>
    <n v="3.81"/>
  </r>
  <r>
    <n v="1560"/>
    <s v="Maruti Swift ZXI"/>
    <x v="0"/>
    <x v="2"/>
    <n v="2012"/>
    <n v="42000"/>
    <x v="2"/>
    <x v="0"/>
    <x v="3"/>
    <n v="1197"/>
    <n v="85.8"/>
    <x v="0"/>
    <n v="18.600000000000001"/>
    <n v="4.5"/>
  </r>
  <r>
    <n v="1561"/>
    <s v="Hyundai Creta 1.6 CRDi SX"/>
    <x v="1"/>
    <x v="1"/>
    <n v="2017"/>
    <n v="38767"/>
    <x v="1"/>
    <x v="0"/>
    <x v="0"/>
    <n v="1582"/>
    <n v="126.2"/>
    <x v="0"/>
    <n v="19.670000000000002"/>
    <n v="12.6"/>
  </r>
  <r>
    <n v="1562"/>
    <s v="Audi Q7 35 TDI Quattro Technology"/>
    <x v="3"/>
    <x v="9"/>
    <n v="2015"/>
    <n v="21000"/>
    <x v="1"/>
    <x v="1"/>
    <x v="0"/>
    <n v="2967"/>
    <n v="241.4"/>
    <x v="1"/>
    <n v="12.07"/>
    <n v="48"/>
  </r>
  <r>
    <n v="1563"/>
    <s v="Maruti Alto LXi BSIII"/>
    <x v="0"/>
    <x v="3"/>
    <n v="2010"/>
    <n v="59136"/>
    <x v="2"/>
    <x v="0"/>
    <x v="0"/>
    <n v="796"/>
    <n v="46.3"/>
    <x v="0"/>
    <n v="19.7"/>
    <n v="2.96"/>
  </r>
  <r>
    <n v="1564"/>
    <s v="Honda Amaze SX i-DTEC"/>
    <x v="2"/>
    <x v="7"/>
    <n v="2014"/>
    <n v="36000"/>
    <x v="1"/>
    <x v="0"/>
    <x v="0"/>
    <n v="1498"/>
    <n v="98.6"/>
    <x v="0"/>
    <n v="25.8"/>
    <n v="3.25"/>
  </r>
  <r>
    <n v="1565"/>
    <s v="Volkswagen Passat Diesel Highline 2.0 TDI"/>
    <x v="6"/>
    <x v="2"/>
    <n v="2011"/>
    <n v="95000"/>
    <x v="1"/>
    <x v="1"/>
    <x v="1"/>
    <n v="1968"/>
    <n v="167.7"/>
    <x v="0"/>
    <n v="18.329999999999998"/>
    <n v="8.5"/>
  </r>
  <r>
    <n v="1566"/>
    <s v="Hyundai Elantra CRDi SX AT"/>
    <x v="1"/>
    <x v="0"/>
    <n v="2013"/>
    <n v="51000"/>
    <x v="1"/>
    <x v="1"/>
    <x v="0"/>
    <n v="1582"/>
    <n v="126.24"/>
    <x v="0"/>
    <n v="19.5"/>
    <n v="8.75"/>
  </r>
  <r>
    <n v="1567"/>
    <s v="Maruti Wagon R VXI BS IV"/>
    <x v="0"/>
    <x v="6"/>
    <n v="2011"/>
    <n v="36411"/>
    <x v="2"/>
    <x v="0"/>
    <x v="0"/>
    <n v="998"/>
    <n v="67.099999999999994"/>
    <x v="0"/>
    <n v="18.899999999999999"/>
    <n v="3.08"/>
  </r>
  <r>
    <n v="1568"/>
    <s v="Land Rover Discovery Sport TD4 HSE 7S"/>
    <x v="8"/>
    <x v="0"/>
    <n v="2017"/>
    <n v="40000"/>
    <x v="1"/>
    <x v="1"/>
    <x v="0"/>
    <n v="1999"/>
    <n v="148.31"/>
    <x v="1"/>
    <n v="12.81"/>
    <n v="41.5"/>
  </r>
  <r>
    <n v="1569"/>
    <s v="Honda City i VTEC SV"/>
    <x v="2"/>
    <x v="1"/>
    <n v="2016"/>
    <n v="27300"/>
    <x v="2"/>
    <x v="0"/>
    <x v="0"/>
    <n v="1497"/>
    <n v="117.3"/>
    <x v="0"/>
    <n v="17.8"/>
    <n v="7"/>
  </r>
  <r>
    <n v="1570"/>
    <s v="Mercedes-Benz New C-Class C 200 Avantgarde Edition C"/>
    <x v="11"/>
    <x v="6"/>
    <n v="2011"/>
    <n v="29813"/>
    <x v="2"/>
    <x v="1"/>
    <x v="1"/>
    <n v="1991"/>
    <n v="181.03"/>
    <x v="0"/>
    <n v="14.74"/>
    <n v="11.5"/>
  </r>
  <r>
    <n v="1571"/>
    <s v="Maruti Wagon R LX BS IV"/>
    <x v="0"/>
    <x v="1"/>
    <n v="2011"/>
    <n v="71000"/>
    <x v="2"/>
    <x v="0"/>
    <x v="0"/>
    <n v="998"/>
    <n v="67.040000000000006"/>
    <x v="0"/>
    <n v="20.51"/>
    <n v="2.6"/>
  </r>
  <r>
    <n v="1572"/>
    <s v="Hyundai Verna 1.6 CRDI"/>
    <x v="1"/>
    <x v="7"/>
    <n v="2014"/>
    <n v="32000"/>
    <x v="1"/>
    <x v="0"/>
    <x v="0"/>
    <n v="1582"/>
    <n v="126.3"/>
    <x v="0"/>
    <n v="22.32"/>
    <n v="4.3"/>
  </r>
  <r>
    <n v="1573"/>
    <s v="Maruti Ertiga VXI CNG"/>
    <x v="0"/>
    <x v="0"/>
    <n v="2017"/>
    <n v="19234"/>
    <x v="0"/>
    <x v="0"/>
    <x v="0"/>
    <n v="1373"/>
    <n v="80.459999999999994"/>
    <x v="1"/>
    <n v="17.5"/>
    <n v="8.35"/>
  </r>
  <r>
    <n v="1574"/>
    <s v="Volkswagen Tiguan 2.0 TDI Highline"/>
    <x v="6"/>
    <x v="5"/>
    <n v="2017"/>
    <n v="50510"/>
    <x v="1"/>
    <x v="1"/>
    <x v="0"/>
    <n v="1968"/>
    <n v="141"/>
    <x v="0"/>
    <n v="17.059999999999999"/>
    <n v="24.9"/>
  </r>
  <r>
    <n v="1575"/>
    <s v="BMW X1 sDrive 20d Exclusive"/>
    <x v="12"/>
    <x v="1"/>
    <n v="2011"/>
    <n v="102000"/>
    <x v="1"/>
    <x v="1"/>
    <x v="0"/>
    <n v="1995"/>
    <n v="177"/>
    <x v="0"/>
    <n v="15.06"/>
    <n v="13.75"/>
  </r>
  <r>
    <n v="1576"/>
    <s v="Hyundai Grand i10 1.2 CRDi Sportz Option"/>
    <x v="1"/>
    <x v="7"/>
    <n v="2014"/>
    <n v="42277"/>
    <x v="1"/>
    <x v="0"/>
    <x v="0"/>
    <n v="1186"/>
    <n v="73.97"/>
    <x v="0"/>
    <n v="24"/>
    <n v="3.85"/>
  </r>
  <r>
    <n v="1577"/>
    <s v="Mercedes-Benz E-Class E250 CDI Avantgrade"/>
    <x v="11"/>
    <x v="0"/>
    <n v="2014"/>
    <n v="46000"/>
    <x v="1"/>
    <x v="1"/>
    <x v="0"/>
    <n v="2143"/>
    <n v="201.1"/>
    <x v="0"/>
    <n v="13"/>
    <n v="23.25"/>
  </r>
  <r>
    <n v="1578"/>
    <s v="Mahindra Bolero ZLX"/>
    <x v="13"/>
    <x v="2"/>
    <n v="2012"/>
    <n v="35000"/>
    <x v="1"/>
    <x v="0"/>
    <x v="0"/>
    <n v="2523"/>
    <n v="74"/>
    <x v="1"/>
    <n v="13.6"/>
    <n v="7"/>
  </r>
  <r>
    <n v="1579"/>
    <s v="Hyundai Grand i10 Asta Option"/>
    <x v="1"/>
    <x v="9"/>
    <n v="2015"/>
    <n v="50000"/>
    <x v="2"/>
    <x v="0"/>
    <x v="0"/>
    <n v="1197"/>
    <n v="82"/>
    <x v="0"/>
    <n v="18.899999999999999"/>
    <n v="5.75"/>
  </r>
  <r>
    <n v="1580"/>
    <s v="Hyundai i10 Magna 1.2"/>
    <x v="1"/>
    <x v="0"/>
    <n v="2008"/>
    <n v="62000"/>
    <x v="2"/>
    <x v="0"/>
    <x v="1"/>
    <n v="1197"/>
    <n v="78.900000000000006"/>
    <x v="0"/>
    <n v="20.36"/>
    <n v="1.65"/>
  </r>
  <r>
    <n v="1581"/>
    <s v="Volkswagen Jetta 2012-2014 2.0L TDI Comfortline"/>
    <x v="6"/>
    <x v="0"/>
    <n v="2012"/>
    <n v="78000"/>
    <x v="1"/>
    <x v="0"/>
    <x v="0"/>
    <n v="1968"/>
    <n v="138.1"/>
    <x v="0"/>
    <n v="19.329999999999998"/>
    <n v="6.5"/>
  </r>
  <r>
    <n v="1582"/>
    <s v="Skoda Yeti Elegance"/>
    <x v="20"/>
    <x v="2"/>
    <n v="2011"/>
    <n v="79000"/>
    <x v="1"/>
    <x v="0"/>
    <x v="0"/>
    <n v="1968"/>
    <n v="138.08000000000001"/>
    <x v="0"/>
    <n v="17.670000000000002"/>
    <n v="7.5"/>
  </r>
  <r>
    <n v="1583"/>
    <s v="Audi Q7 45 TDI Quattro Premium Plus"/>
    <x v="3"/>
    <x v="6"/>
    <n v="2019"/>
    <n v="6773"/>
    <x v="1"/>
    <x v="1"/>
    <x v="0"/>
    <n v="2967"/>
    <n v="245"/>
    <x v="1"/>
    <n v="14.75"/>
    <n v="72.94"/>
  </r>
  <r>
    <n v="1584"/>
    <s v="Toyota Fortuner 3.0 Diesel"/>
    <x v="5"/>
    <x v="2"/>
    <n v="2010"/>
    <n v="135000"/>
    <x v="1"/>
    <x v="0"/>
    <x v="1"/>
    <n v="2982"/>
    <n v="171"/>
    <x v="1"/>
    <n v="11.5"/>
    <n v="11"/>
  </r>
  <r>
    <n v="1585"/>
    <s v="Maruti Wagon R VXI Minor ABS"/>
    <x v="0"/>
    <x v="6"/>
    <n v="2013"/>
    <n v="36716"/>
    <x v="2"/>
    <x v="0"/>
    <x v="0"/>
    <n v="1061"/>
    <n v="67"/>
    <x v="0"/>
    <n v="18.899999999999999"/>
    <n v="3.02"/>
  </r>
  <r>
    <n v="1586"/>
    <s v="Hyundai EON Era"/>
    <x v="1"/>
    <x v="3"/>
    <n v="2013"/>
    <n v="65060"/>
    <x v="2"/>
    <x v="0"/>
    <x v="0"/>
    <n v="814"/>
    <n v="55.2"/>
    <x v="0"/>
    <n v="21.1"/>
    <n v="3.32"/>
  </r>
  <r>
    <n v="1587"/>
    <s v="Honda Brio S MT"/>
    <x v="2"/>
    <x v="8"/>
    <n v="2013"/>
    <n v="33000"/>
    <x v="2"/>
    <x v="0"/>
    <x v="0"/>
    <n v="1198"/>
    <n v="86.8"/>
    <x v="0"/>
    <n v="19.399999999999999"/>
    <n v="3.24"/>
  </r>
  <r>
    <n v="1588"/>
    <s v="Maruti Alto 800 VXI"/>
    <x v="0"/>
    <x v="7"/>
    <n v="2015"/>
    <n v="11110"/>
    <x v="2"/>
    <x v="0"/>
    <x v="0"/>
    <n v="796"/>
    <n v="47.3"/>
    <x v="0"/>
    <n v="22.74"/>
    <n v="2.35"/>
  </r>
  <r>
    <n v="1589"/>
    <s v="Mahindra Bolero ZLX"/>
    <x v="13"/>
    <x v="5"/>
    <n v="2013"/>
    <n v="63000"/>
    <x v="1"/>
    <x v="0"/>
    <x v="0"/>
    <n v="2523"/>
    <n v="62.1"/>
    <x v="1"/>
    <n v="15.96"/>
    <n v="5.5"/>
  </r>
  <r>
    <n v="1590"/>
    <s v="Honda City i VTEC SV"/>
    <x v="2"/>
    <x v="0"/>
    <n v="2015"/>
    <n v="27030"/>
    <x v="2"/>
    <x v="0"/>
    <x v="0"/>
    <n v="1497"/>
    <n v="117.3"/>
    <x v="0"/>
    <n v="17.8"/>
    <n v="6.75"/>
  </r>
  <r>
    <n v="1591"/>
    <s v="Skoda Rapid 1.6 MPI Elegance Black Package"/>
    <x v="20"/>
    <x v="0"/>
    <n v="2015"/>
    <n v="19600"/>
    <x v="2"/>
    <x v="0"/>
    <x v="0"/>
    <n v="1598"/>
    <n v="103.52"/>
    <x v="0"/>
    <n v="15"/>
    <n v="6.15"/>
  </r>
  <r>
    <n v="1592"/>
    <s v="Maruti Swift VVT VXI"/>
    <x v="0"/>
    <x v="1"/>
    <n v="2016"/>
    <n v="27755"/>
    <x v="2"/>
    <x v="0"/>
    <x v="0"/>
    <n v="1197"/>
    <n v="81.8"/>
    <x v="0"/>
    <n v="22"/>
    <n v="5.45"/>
  </r>
  <r>
    <n v="1593"/>
    <s v="Hyundai EON Magna Plus"/>
    <x v="1"/>
    <x v="4"/>
    <n v="2013"/>
    <n v="20000"/>
    <x v="2"/>
    <x v="0"/>
    <x v="1"/>
    <n v="814"/>
    <n v="55.2"/>
    <x v="0"/>
    <n v="21.1"/>
    <n v="2.2999999999999998"/>
  </r>
  <r>
    <n v="1594"/>
    <s v="Maruti Swift Dzire ZXI"/>
    <x v="0"/>
    <x v="6"/>
    <n v="2015"/>
    <n v="24782"/>
    <x v="2"/>
    <x v="0"/>
    <x v="0"/>
    <n v="1197"/>
    <n v="83.14"/>
    <x v="0"/>
    <n v="20.85"/>
    <n v="6.21"/>
  </r>
  <r>
    <n v="1595"/>
    <s v="Nissan Micra XV CVT"/>
    <x v="4"/>
    <x v="3"/>
    <n v="2014"/>
    <n v="47303"/>
    <x v="2"/>
    <x v="1"/>
    <x v="0"/>
    <n v="1198"/>
    <n v="76"/>
    <x v="0"/>
    <n v="19.34"/>
    <n v="5.21"/>
  </r>
  <r>
    <n v="1596"/>
    <s v="Audi Q7 4.2 FSI quattro"/>
    <x v="3"/>
    <x v="8"/>
    <n v="2008"/>
    <n v="71000"/>
    <x v="2"/>
    <x v="1"/>
    <x v="0"/>
    <n v="4134"/>
    <n v="250"/>
    <x v="1"/>
    <n v="8.3000000000000007"/>
    <n v="11.99"/>
  </r>
  <r>
    <n v="1597"/>
    <s v="Maruti Swift Vdi BSIII"/>
    <x v="0"/>
    <x v="1"/>
    <n v="2010"/>
    <n v="135000"/>
    <x v="1"/>
    <x v="0"/>
    <x v="0"/>
    <n v="1248"/>
    <n v="75"/>
    <x v="0"/>
    <n v="17.8"/>
    <n v="3.1"/>
  </r>
  <r>
    <n v="1598"/>
    <s v="Tata Xenon XT EX 4X2"/>
    <x v="7"/>
    <x v="5"/>
    <n v="2017"/>
    <n v="1000"/>
    <x v="1"/>
    <x v="0"/>
    <x v="0"/>
    <n v="2179"/>
    <n v="138.03"/>
    <x v="0"/>
    <n v="13.49"/>
    <n v="7.5"/>
  </r>
  <r>
    <n v="1599"/>
    <s v="Volkswagen Polo 1.5 TDI Comfortline"/>
    <x v="6"/>
    <x v="7"/>
    <n v="2016"/>
    <n v="29000"/>
    <x v="1"/>
    <x v="0"/>
    <x v="0"/>
    <n v="1498"/>
    <n v="88.8"/>
    <x v="0"/>
    <n v="20.14"/>
    <n v="4"/>
  </r>
  <r>
    <n v="1600"/>
    <s v="Honda City i VTEC SV"/>
    <x v="2"/>
    <x v="6"/>
    <n v="2016"/>
    <n v="36367"/>
    <x v="2"/>
    <x v="0"/>
    <x v="0"/>
    <n v="1497"/>
    <n v="117.3"/>
    <x v="0"/>
    <n v="17.8"/>
    <n v="7.73"/>
  </r>
  <r>
    <n v="1601"/>
    <s v="Honda City i VTEC V"/>
    <x v="2"/>
    <x v="9"/>
    <n v="2015"/>
    <n v="38000"/>
    <x v="2"/>
    <x v="0"/>
    <x v="0"/>
    <n v="1497"/>
    <n v="117.3"/>
    <x v="0"/>
    <n v="17.399999999999999"/>
    <n v="7.8"/>
  </r>
  <r>
    <n v="1602"/>
    <s v="Maruti 800 AC BSIII"/>
    <x v="0"/>
    <x v="4"/>
    <n v="2011"/>
    <n v="83969"/>
    <x v="2"/>
    <x v="0"/>
    <x v="0"/>
    <n v="796"/>
    <n v="37"/>
    <x v="3"/>
    <n v="16.100000000000001"/>
    <n v="1.3"/>
  </r>
  <r>
    <n v="1603"/>
    <s v="Volkswagen Polo 1.5 TDI Trendline"/>
    <x v="6"/>
    <x v="5"/>
    <n v="2014"/>
    <n v="82621"/>
    <x v="1"/>
    <x v="0"/>
    <x v="0"/>
    <n v="1498"/>
    <n v="88.8"/>
    <x v="0"/>
    <n v="20.14"/>
    <n v="4.42"/>
  </r>
  <r>
    <n v="1604"/>
    <s v="Chevrolet Captiva LTZ VCDi"/>
    <x v="19"/>
    <x v="1"/>
    <n v="2009"/>
    <n v="89000"/>
    <x v="1"/>
    <x v="1"/>
    <x v="0"/>
    <n v="1991"/>
    <n v="147.9"/>
    <x v="1"/>
    <n v="12.5"/>
    <n v="4"/>
  </r>
  <r>
    <n v="1605"/>
    <s v="Mahindra XUV500 W10 2WD"/>
    <x v="13"/>
    <x v="7"/>
    <n v="2016"/>
    <n v="54000"/>
    <x v="1"/>
    <x v="0"/>
    <x v="0"/>
    <n v="2179"/>
    <n v="140"/>
    <x v="1"/>
    <n v="16"/>
    <n v="13"/>
  </r>
  <r>
    <n v="1606"/>
    <s v="Honda Amaze VX i-DTEC"/>
    <x v="2"/>
    <x v="6"/>
    <n v="2015"/>
    <n v="61691"/>
    <x v="1"/>
    <x v="0"/>
    <x v="0"/>
    <n v="1498"/>
    <n v="98.6"/>
    <x v="0"/>
    <n v="25.8"/>
    <n v="5.38"/>
  </r>
  <r>
    <n v="1607"/>
    <s v="Hyundai i20 1.2 Sportz Option"/>
    <x v="1"/>
    <x v="2"/>
    <n v="2011"/>
    <n v="32200"/>
    <x v="2"/>
    <x v="0"/>
    <x v="1"/>
    <n v="1197"/>
    <n v="80"/>
    <x v="0"/>
    <n v="17"/>
    <n v="3.25"/>
  </r>
  <r>
    <n v="1608"/>
    <s v="Maruti Wagon R AMT VXI"/>
    <x v="0"/>
    <x v="5"/>
    <n v="2016"/>
    <n v="68630"/>
    <x v="2"/>
    <x v="1"/>
    <x v="0"/>
    <n v="998"/>
    <n v="67"/>
    <x v="0"/>
    <n v="20.51"/>
    <n v="3.87"/>
  </r>
  <r>
    <n v="1609"/>
    <s v="Volkswagen Jetta 2013-2015 2.0L TDI Highline AT"/>
    <x v="6"/>
    <x v="0"/>
    <n v="2014"/>
    <n v="61000"/>
    <x v="1"/>
    <x v="1"/>
    <x v="1"/>
    <n v="1968"/>
    <n v="138.03"/>
    <x v="0"/>
    <n v="16.96"/>
    <n v="8.25"/>
  </r>
  <r>
    <n v="1610"/>
    <s v="Maruti Ciaz 1.4 Zeta"/>
    <x v="0"/>
    <x v="0"/>
    <n v="2018"/>
    <n v="32644"/>
    <x v="2"/>
    <x v="0"/>
    <x v="0"/>
    <n v="1373"/>
    <n v="91.1"/>
    <x v="0"/>
    <n v="20.73"/>
    <n v="9.2799999999999994"/>
  </r>
  <r>
    <n v="1611"/>
    <s v="Mahindra Scorpio 2009-2014 VLX 4WD AT 7S BSIV"/>
    <x v="13"/>
    <x v="8"/>
    <n v="2012"/>
    <n v="85000"/>
    <x v="1"/>
    <x v="1"/>
    <x v="0"/>
    <n v="2179"/>
    <n v="120"/>
    <x v="1"/>
    <n v="11.79"/>
    <n v="6.25"/>
  </r>
  <r>
    <n v="1612"/>
    <s v="Chevrolet Aveo U-VA 1.2 LS"/>
    <x v="19"/>
    <x v="0"/>
    <n v="2008"/>
    <n v="75000"/>
    <x v="2"/>
    <x v="0"/>
    <x v="1"/>
    <n v="1150"/>
    <n v="74.900000000000006"/>
    <x v="0"/>
    <n v="15.26"/>
    <n v="1.1499999999999999"/>
  </r>
  <r>
    <n v="1613"/>
    <s v="Maruti Ciaz ZXi Option"/>
    <x v="0"/>
    <x v="6"/>
    <n v="2016"/>
    <n v="40347"/>
    <x v="2"/>
    <x v="0"/>
    <x v="0"/>
    <n v="1373"/>
    <n v="91.2"/>
    <x v="0"/>
    <n v="20.73"/>
    <n v="7.8"/>
  </r>
  <r>
    <n v="1614"/>
    <s v="Hyundai i20 1.4 CRDi Asta"/>
    <x v="1"/>
    <x v="4"/>
    <n v="2012"/>
    <n v="60788"/>
    <x v="1"/>
    <x v="0"/>
    <x v="0"/>
    <n v="1396"/>
    <n v="90"/>
    <x v="0"/>
    <n v="23"/>
    <n v="4.5"/>
  </r>
  <r>
    <n v="1615"/>
    <s v="Honda Jazz 1.2 SV i VTEC"/>
    <x v="2"/>
    <x v="6"/>
    <n v="2018"/>
    <n v="18664"/>
    <x v="2"/>
    <x v="0"/>
    <x v="0"/>
    <n v="1199"/>
    <n v="88.7"/>
    <x v="0"/>
    <n v="18.7"/>
    <n v="7.56"/>
  </r>
  <r>
    <n v="1616"/>
    <s v="Mahindra XUV500 W10 2WD"/>
    <x v="13"/>
    <x v="3"/>
    <n v="2017"/>
    <n v="57847"/>
    <x v="1"/>
    <x v="0"/>
    <x v="0"/>
    <n v="2179"/>
    <n v="140"/>
    <x v="1"/>
    <n v="16"/>
    <n v="16.079999999999998"/>
  </r>
  <r>
    <n v="1617"/>
    <s v="Hyundai i20 1.2 Sportz"/>
    <x v="1"/>
    <x v="9"/>
    <n v="2012"/>
    <n v="52237"/>
    <x v="2"/>
    <x v="0"/>
    <x v="0"/>
    <n v="1197"/>
    <n v="80"/>
    <x v="0"/>
    <n v="17"/>
    <n v="4.5"/>
  </r>
  <r>
    <n v="1618"/>
    <s v="Hyundai Verna 1.6 SX"/>
    <x v="1"/>
    <x v="2"/>
    <n v="2012"/>
    <n v="128000"/>
    <x v="1"/>
    <x v="0"/>
    <x v="0"/>
    <n v="1582"/>
    <n v="126.32"/>
    <x v="0"/>
    <n v="22.32"/>
    <n v="5"/>
  </r>
  <r>
    <n v="1619"/>
    <s v="Hyundai i10 Era 1.1"/>
    <x v="1"/>
    <x v="8"/>
    <n v="2011"/>
    <n v="54000"/>
    <x v="2"/>
    <x v="0"/>
    <x v="0"/>
    <n v="1086"/>
    <n v="68.05"/>
    <x v="0"/>
    <n v="19.809999999999999"/>
    <n v="2.2000000000000002"/>
  </r>
  <r>
    <n v="1620"/>
    <s v="Maruti Celerio VXI AT"/>
    <x v="0"/>
    <x v="9"/>
    <n v="2014"/>
    <n v="49800"/>
    <x v="2"/>
    <x v="1"/>
    <x v="0"/>
    <n v="998"/>
    <n v="67.040000000000006"/>
    <x v="0"/>
    <n v="23.1"/>
    <n v="4"/>
  </r>
  <r>
    <n v="1621"/>
    <s v="Skoda Fabia 1.2 TDI Ambition"/>
    <x v="20"/>
    <x v="7"/>
    <n v="2012"/>
    <n v="98000"/>
    <x v="1"/>
    <x v="0"/>
    <x v="0"/>
    <n v="1199"/>
    <n v="73.900000000000006"/>
    <x v="0"/>
    <n v="20.86"/>
    <n v="2.5099999999999998"/>
  </r>
  <r>
    <n v="1622"/>
    <s v="Maruti Swift VDI BSIV"/>
    <x v="0"/>
    <x v="8"/>
    <n v="2015"/>
    <n v="60095"/>
    <x v="1"/>
    <x v="0"/>
    <x v="0"/>
    <n v="1248"/>
    <n v="74"/>
    <x v="0"/>
    <n v="25.2"/>
    <n v="4.75"/>
  </r>
  <r>
    <n v="1623"/>
    <s v="Hyundai i10 Magna(O) with Sun Roof"/>
    <x v="1"/>
    <x v="1"/>
    <n v="2008"/>
    <n v="68000"/>
    <x v="2"/>
    <x v="0"/>
    <x v="1"/>
    <n v="1086"/>
    <n v="66.7"/>
    <x v="0"/>
    <n v="16"/>
    <n v="2"/>
  </r>
  <r>
    <n v="1624"/>
    <s v="Hyundai i10 Magna 1.2"/>
    <x v="1"/>
    <x v="5"/>
    <n v="2010"/>
    <n v="81402"/>
    <x v="2"/>
    <x v="0"/>
    <x v="1"/>
    <n v="1197"/>
    <n v="78.900000000000006"/>
    <x v="0"/>
    <n v="20.36"/>
    <n v="2.1"/>
  </r>
  <r>
    <n v="1625"/>
    <s v="Ford Ecosport 1.5 Ti VCT AT Titanium"/>
    <x v="14"/>
    <x v="0"/>
    <n v="2013"/>
    <n v="38000"/>
    <x v="2"/>
    <x v="1"/>
    <x v="0"/>
    <n v="1499"/>
    <n v="110"/>
    <x v="0"/>
    <n v="16.5"/>
    <n v="6.25"/>
  </r>
  <r>
    <n v="1626"/>
    <s v="Mercedes-Benz E-Class 2009-2013 E350 CDI Avantgarde"/>
    <x v="11"/>
    <x v="6"/>
    <n v="2011"/>
    <n v="92239"/>
    <x v="1"/>
    <x v="1"/>
    <x v="1"/>
    <n v="2987"/>
    <n v="210"/>
    <x v="0"/>
    <n v="11.5"/>
    <n v="10.6"/>
  </r>
  <r>
    <n v="1627"/>
    <s v="Maruti Swift VDI BSIV"/>
    <x v="0"/>
    <x v="10"/>
    <n v="2017"/>
    <n v="49224"/>
    <x v="1"/>
    <x v="0"/>
    <x v="0"/>
    <n v="1248"/>
    <n v="74"/>
    <x v="0"/>
    <n v="25.2"/>
    <n v="6"/>
  </r>
  <r>
    <n v="1628"/>
    <s v="Maruti 800 Std BSIII"/>
    <x v="0"/>
    <x v="5"/>
    <n v="2004"/>
    <n v="12000"/>
    <x v="2"/>
    <x v="0"/>
    <x v="1"/>
    <n v="796"/>
    <n v="37"/>
    <x v="3"/>
    <n v="16.100000000000001"/>
    <n v="0.45"/>
  </r>
  <r>
    <n v="1629"/>
    <s v="Maruti Swift Lxi BSIII"/>
    <x v="0"/>
    <x v="1"/>
    <n v="2010"/>
    <n v="54898"/>
    <x v="2"/>
    <x v="0"/>
    <x v="3"/>
    <n v="1298"/>
    <n v="88.2"/>
    <x v="0"/>
    <n v="16.100000000000001"/>
    <n v="2.5"/>
  </r>
  <r>
    <n v="1630"/>
    <s v="Hyundai Creta 1.6 SX Plus Dual Tone Petrol"/>
    <x v="1"/>
    <x v="0"/>
    <n v="2018"/>
    <n v="2500"/>
    <x v="2"/>
    <x v="0"/>
    <x v="0"/>
    <n v="1591"/>
    <n v="121.3"/>
    <x v="0"/>
    <n v="15.29"/>
    <n v="12.75"/>
  </r>
  <r>
    <n v="1631"/>
    <s v="BMW X1 M Sport sDrive 20d"/>
    <x v="12"/>
    <x v="6"/>
    <n v="2017"/>
    <n v="32838"/>
    <x v="1"/>
    <x v="1"/>
    <x v="0"/>
    <n v="1995"/>
    <n v="190"/>
    <x v="0"/>
    <n v="17.05"/>
    <n v="30.29"/>
  </r>
  <r>
    <n v="1632"/>
    <s v="Ford Ikon 1.3 Flair"/>
    <x v="14"/>
    <x v="4"/>
    <n v="2006"/>
    <n v="27076"/>
    <x v="2"/>
    <x v="0"/>
    <x v="0"/>
    <n v="1299"/>
    <n v="70"/>
    <x v="0"/>
    <n v="13.8"/>
    <n v="1.6"/>
  </r>
  <r>
    <n v="1633"/>
    <s v="Ford Ecosport 1.5 DV5 MT Titanium Optional"/>
    <x v="14"/>
    <x v="6"/>
    <n v="2017"/>
    <n v="75445"/>
    <x v="1"/>
    <x v="0"/>
    <x v="0"/>
    <n v="1498"/>
    <n v="89.84"/>
    <x v="0"/>
    <n v="22.7"/>
    <n v="7.54"/>
  </r>
  <r>
    <n v="1634"/>
    <s v="Maruti Ciaz VXi Plus"/>
    <x v="0"/>
    <x v="6"/>
    <n v="2015"/>
    <n v="46601"/>
    <x v="2"/>
    <x v="0"/>
    <x v="0"/>
    <n v="1373"/>
    <n v="91.1"/>
    <x v="0"/>
    <n v="20.73"/>
    <n v="6.84"/>
  </r>
  <r>
    <n v="1635"/>
    <s v="Volkswagen Passat Diesel Highline 2.0 TDI"/>
    <x v="6"/>
    <x v="7"/>
    <n v="2012"/>
    <n v="72000"/>
    <x v="1"/>
    <x v="1"/>
    <x v="0"/>
    <n v="1968"/>
    <n v="167.7"/>
    <x v="0"/>
    <n v="18.329999999999998"/>
    <n v="6"/>
  </r>
  <r>
    <n v="1636"/>
    <s v="Honda Jazz 1.5 VX i DTEC"/>
    <x v="2"/>
    <x v="1"/>
    <n v="2017"/>
    <n v="27000"/>
    <x v="1"/>
    <x v="0"/>
    <x v="0"/>
    <n v="1498"/>
    <n v="98.6"/>
    <x v="0"/>
    <n v="27.3"/>
    <n v="8"/>
  </r>
  <r>
    <n v="1637"/>
    <s v="Audi A4 35 TDI Premium"/>
    <x v="3"/>
    <x v="3"/>
    <n v="2016"/>
    <n v="68193"/>
    <x v="1"/>
    <x v="1"/>
    <x v="0"/>
    <n v="1968"/>
    <n v="174.33"/>
    <x v="0"/>
    <n v="17.11"/>
    <n v="24.74"/>
  </r>
  <r>
    <n v="1638"/>
    <s v="Hyundai Grand i10 CRDi Sportz Celebration Edition"/>
    <x v="1"/>
    <x v="6"/>
    <n v="2017"/>
    <n v="34429"/>
    <x v="1"/>
    <x v="0"/>
    <x v="0"/>
    <n v="1120"/>
    <n v="70"/>
    <x v="0"/>
    <n v="24"/>
    <n v="5.5"/>
  </r>
  <r>
    <n v="1639"/>
    <s v="Mercedes-Benz GL-Class 2007 2012 350 CDI Luxury"/>
    <x v="11"/>
    <x v="8"/>
    <n v="2013"/>
    <n v="46000"/>
    <x v="1"/>
    <x v="1"/>
    <x v="0"/>
    <n v="2987"/>
    <n v="224"/>
    <x v="1"/>
    <n v="12"/>
    <n v="36"/>
  </r>
  <r>
    <n v="1640"/>
    <s v="Toyota Innova 2.5 G (Diesel) 7 Seater"/>
    <x v="5"/>
    <x v="3"/>
    <n v="2013"/>
    <n v="80544"/>
    <x v="1"/>
    <x v="0"/>
    <x v="0"/>
    <n v="2494"/>
    <n v="100.6"/>
    <x v="1"/>
    <n v="12.99"/>
    <n v="11.79"/>
  </r>
  <r>
    <n v="1641"/>
    <s v="Nissan Sunny 2011-2014 XL"/>
    <x v="4"/>
    <x v="5"/>
    <n v="2011"/>
    <n v="42000"/>
    <x v="2"/>
    <x v="0"/>
    <x v="1"/>
    <n v="1498"/>
    <n v="97.7"/>
    <x v="0"/>
    <n v="16.95"/>
    <n v="3"/>
  </r>
  <r>
    <n v="1642"/>
    <s v="Skoda Laura Ambiente 2.0 TDI CR AT"/>
    <x v="20"/>
    <x v="9"/>
    <n v="2011"/>
    <n v="94821"/>
    <x v="1"/>
    <x v="1"/>
    <x v="1"/>
    <n v="1968"/>
    <n v="138.1"/>
    <x v="0"/>
    <n v="20"/>
    <n v="6.75"/>
  </r>
  <r>
    <n v="1643"/>
    <s v="Chevrolet Aveo 1.4 LS"/>
    <x v="19"/>
    <x v="5"/>
    <n v="2006"/>
    <n v="100000"/>
    <x v="2"/>
    <x v="0"/>
    <x v="0"/>
    <n v="1399"/>
    <n v="92.7"/>
    <x v="0"/>
    <n v="14.49"/>
    <n v="1.4"/>
  </r>
  <r>
    <n v="1644"/>
    <s v="Honda Mobilio V i DTEC"/>
    <x v="2"/>
    <x v="0"/>
    <n v="2014"/>
    <n v="57000"/>
    <x v="1"/>
    <x v="0"/>
    <x v="0"/>
    <n v="1498"/>
    <n v="98.6"/>
    <x v="1"/>
    <n v="24.2"/>
    <n v="5.75"/>
  </r>
  <r>
    <n v="1645"/>
    <s v="Maruti Ritz VDi"/>
    <x v="0"/>
    <x v="4"/>
    <n v="2010"/>
    <n v="79894"/>
    <x v="1"/>
    <x v="0"/>
    <x v="0"/>
    <n v="1248"/>
    <n v="73.900000000000006"/>
    <x v="0"/>
    <n v="21.1"/>
    <n v="3.4"/>
  </r>
  <r>
    <n v="1646"/>
    <s v="Volkswagen Polo Petrol Highline 1.2L"/>
    <x v="6"/>
    <x v="3"/>
    <n v="2011"/>
    <n v="44748"/>
    <x v="2"/>
    <x v="0"/>
    <x v="1"/>
    <n v="1198"/>
    <n v="73.900000000000006"/>
    <x v="0"/>
    <n v="16.47"/>
    <n v="4.8899999999999997"/>
  </r>
  <r>
    <n v="1647"/>
    <s v="Nissan Terrano XL"/>
    <x v="4"/>
    <x v="0"/>
    <n v="2013"/>
    <n v="31000"/>
    <x v="2"/>
    <x v="0"/>
    <x v="0"/>
    <n v="1598"/>
    <n v="102.5"/>
    <x v="0"/>
    <n v="13.24"/>
    <n v="4.95"/>
  </r>
  <r>
    <n v="1648"/>
    <s v="Maruti A-Star AT Vxi Aktiv"/>
    <x v="0"/>
    <x v="3"/>
    <n v="2013"/>
    <n v="60587"/>
    <x v="2"/>
    <x v="1"/>
    <x v="1"/>
    <n v="998"/>
    <n v="66.099999999999994"/>
    <x v="0"/>
    <n v="16.98"/>
    <n v="3.49"/>
  </r>
  <r>
    <n v="1649"/>
    <s v="Toyota Etios Liva GD"/>
    <x v="5"/>
    <x v="1"/>
    <n v="2011"/>
    <n v="32000"/>
    <x v="1"/>
    <x v="0"/>
    <x v="0"/>
    <n v="1364"/>
    <n v="74"/>
    <x v="0"/>
    <n v="23.59"/>
    <n v="3.85"/>
  </r>
  <r>
    <n v="1650"/>
    <s v="Honda City 1.5 S MT"/>
    <x v="2"/>
    <x v="1"/>
    <n v="2014"/>
    <n v="43772"/>
    <x v="2"/>
    <x v="0"/>
    <x v="0"/>
    <n v="1497"/>
    <n v="118"/>
    <x v="0"/>
    <n v="17"/>
    <n v="6.35"/>
  </r>
  <r>
    <n v="1651"/>
    <s v="Hyundai Grand i10 AT Asta"/>
    <x v="1"/>
    <x v="3"/>
    <n v="2017"/>
    <n v="23576"/>
    <x v="2"/>
    <x v="1"/>
    <x v="0"/>
    <n v="1197"/>
    <n v="82"/>
    <x v="0"/>
    <n v="18.899999999999999"/>
    <n v="7.08"/>
  </r>
  <r>
    <n v="1652"/>
    <s v="Jaguar XE 2.0L Diesel Prestige"/>
    <x v="17"/>
    <x v="4"/>
    <n v="2017"/>
    <n v="4000"/>
    <x v="1"/>
    <x v="1"/>
    <x v="0"/>
    <n v="1999"/>
    <n v="177"/>
    <x v="0"/>
    <n v="13.6"/>
    <n v="38"/>
  </r>
  <r>
    <n v="1653"/>
    <s v="Mahindra Scorpio VLX"/>
    <x v="13"/>
    <x v="7"/>
    <n v="2012"/>
    <n v="62000"/>
    <x v="1"/>
    <x v="0"/>
    <x v="0"/>
    <n v="2179"/>
    <n v="120"/>
    <x v="2"/>
    <n v="12.05"/>
    <n v="6.25"/>
  </r>
  <r>
    <n v="1654"/>
    <s v="Mercedes-Benz New C-Class C 200 Kompressor Elegance AT"/>
    <x v="11"/>
    <x v="0"/>
    <n v="2011"/>
    <n v="36000"/>
    <x v="2"/>
    <x v="1"/>
    <x v="0"/>
    <n v="1796"/>
    <n v="186"/>
    <x v="0"/>
    <n v="11.74"/>
    <n v="10.15"/>
  </r>
  <r>
    <n v="1655"/>
    <s v="Skoda Superb Elegance 1.8 TSI AT"/>
    <x v="20"/>
    <x v="8"/>
    <n v="2014"/>
    <n v="80000"/>
    <x v="2"/>
    <x v="1"/>
    <x v="0"/>
    <n v="1798"/>
    <n v="157.75"/>
    <x v="0"/>
    <n v="13.7"/>
    <n v="10.75"/>
  </r>
  <r>
    <n v="1656"/>
    <s v="Chevrolet Cruze LTZ AT"/>
    <x v="19"/>
    <x v="1"/>
    <n v="2012"/>
    <n v="137008"/>
    <x v="1"/>
    <x v="1"/>
    <x v="0"/>
    <n v="1991"/>
    <n v="147.9"/>
    <x v="3"/>
    <n v="18.100000000000001"/>
    <n v="4.6500000000000004"/>
  </r>
  <r>
    <n v="1657"/>
    <s v="Mahindra Scorpio VLX"/>
    <x v="13"/>
    <x v="8"/>
    <n v="2010"/>
    <n v="61001"/>
    <x v="1"/>
    <x v="0"/>
    <x v="0"/>
    <n v="2179"/>
    <n v="120"/>
    <x v="2"/>
    <n v="12.05"/>
    <n v="4.75"/>
  </r>
  <r>
    <n v="1658"/>
    <s v="Hyundai Verna 1.6 SX VTVT (O)"/>
    <x v="1"/>
    <x v="3"/>
    <n v="2015"/>
    <n v="52191"/>
    <x v="2"/>
    <x v="0"/>
    <x v="0"/>
    <n v="1591"/>
    <n v="121.3"/>
    <x v="0"/>
    <n v="17.100000000000001"/>
    <n v="7.78"/>
  </r>
  <r>
    <n v="1659"/>
    <s v="Hyundai i20 1.4 Asta CRDi with AVN"/>
    <x v="1"/>
    <x v="4"/>
    <n v="2016"/>
    <n v="77076"/>
    <x v="1"/>
    <x v="0"/>
    <x v="0"/>
    <n v="1396"/>
    <n v="90"/>
    <x v="0"/>
    <n v="23"/>
    <n v="6.75"/>
  </r>
  <r>
    <n v="1660"/>
    <s v="Honda City ZX CVT"/>
    <x v="2"/>
    <x v="4"/>
    <n v="2008"/>
    <n v="56000"/>
    <x v="2"/>
    <x v="1"/>
    <x v="0"/>
    <n v="1497"/>
    <n v="78"/>
    <x v="0"/>
    <n v="16.399999999999999"/>
    <n v="2.99"/>
  </r>
  <r>
    <n v="1661"/>
    <s v="Hyundai i10 Magna"/>
    <x v="1"/>
    <x v="7"/>
    <n v="2013"/>
    <n v="21000"/>
    <x v="2"/>
    <x v="0"/>
    <x v="0"/>
    <n v="1197"/>
    <n v="78.900000000000006"/>
    <x v="0"/>
    <n v="20.36"/>
    <n v="2.35"/>
  </r>
  <r>
    <n v="1662"/>
    <s v="Honda Amaze S i-Dtech"/>
    <x v="2"/>
    <x v="8"/>
    <n v="2013"/>
    <n v="89429"/>
    <x v="1"/>
    <x v="0"/>
    <x v="0"/>
    <n v="1498"/>
    <n v="98.6"/>
    <x v="0"/>
    <n v="25.8"/>
    <n v="3.65"/>
  </r>
  <r>
    <n v="1663"/>
    <s v="Maruti Wagon R LXI"/>
    <x v="0"/>
    <x v="8"/>
    <n v="2012"/>
    <n v="45631"/>
    <x v="2"/>
    <x v="0"/>
    <x v="1"/>
    <n v="998"/>
    <n v="67.040000000000006"/>
    <x v="0"/>
    <n v="22.5"/>
    <n v="2.74"/>
  </r>
  <r>
    <n v="1664"/>
    <s v="Honda Brio S MT"/>
    <x v="2"/>
    <x v="5"/>
    <n v="2013"/>
    <n v="53959"/>
    <x v="2"/>
    <x v="0"/>
    <x v="0"/>
    <n v="1198"/>
    <n v="86.8"/>
    <x v="0"/>
    <n v="19.399999999999999"/>
    <n v="3.5"/>
  </r>
  <r>
    <n v="1665"/>
    <s v="Hyundai i20 1.2 Sportz Option"/>
    <x v="1"/>
    <x v="6"/>
    <n v="2014"/>
    <n v="55804"/>
    <x v="2"/>
    <x v="0"/>
    <x v="0"/>
    <n v="1197"/>
    <n v="80"/>
    <x v="0"/>
    <n v="17"/>
    <n v="4.76"/>
  </r>
  <r>
    <n v="1666"/>
    <s v="Volkswagen Vento 2013-2015 1.6 Comfortline"/>
    <x v="6"/>
    <x v="6"/>
    <n v="2016"/>
    <n v="25899"/>
    <x v="2"/>
    <x v="0"/>
    <x v="0"/>
    <n v="1598"/>
    <n v="103.2"/>
    <x v="0"/>
    <n v="15.04"/>
    <n v="6.2"/>
  </r>
  <r>
    <n v="1667"/>
    <s v="Skoda Octavia Rider 1.9 TDI MT"/>
    <x v="20"/>
    <x v="1"/>
    <n v="2008"/>
    <n v="82000"/>
    <x v="1"/>
    <x v="0"/>
    <x v="1"/>
    <n v="1896"/>
    <n v="66"/>
    <x v="0"/>
    <n v="18.7"/>
    <n v="2.35"/>
  </r>
  <r>
    <n v="1668"/>
    <s v="Mercedes-Benz E-Class 2015-2017 E250 CDI Avantgarde"/>
    <x v="11"/>
    <x v="0"/>
    <n v="2014"/>
    <n v="52000"/>
    <x v="1"/>
    <x v="1"/>
    <x v="0"/>
    <n v="2143"/>
    <n v="204"/>
    <x v="0"/>
    <n v="13"/>
    <n v="24.5"/>
  </r>
  <r>
    <n v="1669"/>
    <s v="Renault Duster Petrol RxL"/>
    <x v="10"/>
    <x v="1"/>
    <n v="2013"/>
    <n v="20000"/>
    <x v="2"/>
    <x v="0"/>
    <x v="0"/>
    <n v="1598"/>
    <n v="102.57"/>
    <x v="0"/>
    <n v="13.24"/>
    <n v="6"/>
  </r>
  <r>
    <n v="1670"/>
    <s v="Hyundai EON Sportz"/>
    <x v="1"/>
    <x v="4"/>
    <n v="2017"/>
    <n v="31829"/>
    <x v="2"/>
    <x v="0"/>
    <x v="0"/>
    <n v="814"/>
    <n v="55.2"/>
    <x v="0"/>
    <n v="21.1"/>
    <n v="3.65"/>
  </r>
  <r>
    <n v="1671"/>
    <s v="Maruti Swift VXI"/>
    <x v="0"/>
    <x v="3"/>
    <n v="2016"/>
    <n v="18094"/>
    <x v="2"/>
    <x v="0"/>
    <x v="1"/>
    <n v="1197"/>
    <n v="85.8"/>
    <x v="0"/>
    <n v="18.600000000000001"/>
    <n v="6.26"/>
  </r>
  <r>
    <n v="1672"/>
    <s v="Nissan Micra Diesel"/>
    <x v="4"/>
    <x v="5"/>
    <n v="2011"/>
    <n v="80000"/>
    <x v="1"/>
    <x v="0"/>
    <x v="1"/>
    <n v="1461"/>
    <n v="74"/>
    <x v="0"/>
    <n v="19.5"/>
    <n v="2.1"/>
  </r>
  <r>
    <n v="1673"/>
    <s v="Audi Q5 3.0 TDI Quattro Technology"/>
    <x v="3"/>
    <x v="0"/>
    <n v="2015"/>
    <n v="11964"/>
    <x v="1"/>
    <x v="1"/>
    <x v="0"/>
    <n v="2967"/>
    <n v="241.4"/>
    <x v="0"/>
    <n v="13.22"/>
    <n v="32.950000000000003"/>
  </r>
  <r>
    <n v="1674"/>
    <s v="Hyundai i20 1.2 Spotz"/>
    <x v="1"/>
    <x v="3"/>
    <n v="2018"/>
    <n v="22684"/>
    <x v="2"/>
    <x v="0"/>
    <x v="0"/>
    <n v="1197"/>
    <n v="81.83"/>
    <x v="0"/>
    <n v="18.600000000000001"/>
    <n v="7.8"/>
  </r>
  <r>
    <n v="1675"/>
    <s v="Honda Brio S MT"/>
    <x v="2"/>
    <x v="9"/>
    <n v="2014"/>
    <n v="43521"/>
    <x v="2"/>
    <x v="0"/>
    <x v="0"/>
    <n v="1198"/>
    <n v="86.8"/>
    <x v="0"/>
    <n v="19.399999999999999"/>
    <n v="4.25"/>
  </r>
  <r>
    <n v="1676"/>
    <s v="Maruti Swift Dzire ZXi"/>
    <x v="0"/>
    <x v="6"/>
    <n v="2014"/>
    <n v="49386"/>
    <x v="2"/>
    <x v="0"/>
    <x v="0"/>
    <n v="1298"/>
    <n v="85.8"/>
    <x v="0"/>
    <n v="17.5"/>
    <n v="4.8600000000000003"/>
  </r>
  <r>
    <n v="1677"/>
    <s v="Hyundai Grand i10 1.2 Kappa Magna"/>
    <x v="1"/>
    <x v="8"/>
    <n v="2017"/>
    <n v="12248"/>
    <x v="2"/>
    <x v="0"/>
    <x v="0"/>
    <n v="1197"/>
    <n v="81.86"/>
    <x v="0"/>
    <n v="18.899999999999999"/>
    <n v="4.9000000000000004"/>
  </r>
  <r>
    <n v="1678"/>
    <s v="Mahindra Xylo E8 ABS BS IV"/>
    <x v="13"/>
    <x v="3"/>
    <n v="2014"/>
    <n v="67771"/>
    <x v="1"/>
    <x v="0"/>
    <x v="0"/>
    <n v="2498"/>
    <n v="112"/>
    <x v="2"/>
    <n v="11.68"/>
    <n v="7.06"/>
  </r>
  <r>
    <n v="1679"/>
    <s v="Volkswagen Polo GTI"/>
    <x v="6"/>
    <x v="8"/>
    <n v="2015"/>
    <n v="60007"/>
    <x v="2"/>
    <x v="1"/>
    <x v="0"/>
    <n v="1798"/>
    <n v="189"/>
    <x v="3"/>
    <n v="17.21"/>
    <n v="4.5"/>
  </r>
  <r>
    <n v="1680"/>
    <s v="Maruti Alto K10 VXI"/>
    <x v="0"/>
    <x v="3"/>
    <n v="2011"/>
    <n v="48624"/>
    <x v="2"/>
    <x v="0"/>
    <x v="0"/>
    <n v="998"/>
    <n v="67.099999999999994"/>
    <x v="0"/>
    <n v="24.07"/>
    <n v="3.22"/>
  </r>
  <r>
    <n v="1681"/>
    <s v="Volkswagen Polo Diesel Comfortline 1.2L"/>
    <x v="6"/>
    <x v="7"/>
    <n v="2014"/>
    <n v="30000"/>
    <x v="1"/>
    <x v="0"/>
    <x v="0"/>
    <n v="1199"/>
    <n v="73.900000000000006"/>
    <x v="0"/>
    <n v="22.07"/>
    <n v="3.25"/>
  </r>
  <r>
    <n v="1682"/>
    <s v="Hyundai Grand i10 Sportz"/>
    <x v="1"/>
    <x v="8"/>
    <n v="2016"/>
    <n v="81605"/>
    <x v="2"/>
    <x v="0"/>
    <x v="0"/>
    <n v="1197"/>
    <n v="82"/>
    <x v="0"/>
    <n v="18.899999999999999"/>
    <n v="4.53"/>
  </r>
  <r>
    <n v="1683"/>
    <s v="Mercedes-Benz New C-Class C 220 CDI Elegance AT"/>
    <x v="11"/>
    <x v="3"/>
    <n v="2017"/>
    <n v="32642"/>
    <x v="1"/>
    <x v="1"/>
    <x v="0"/>
    <n v="2143"/>
    <n v="170"/>
    <x v="0"/>
    <n v="14.84"/>
    <n v="34.78"/>
  </r>
  <r>
    <n v="1684"/>
    <s v="Hyundai Verna 1.6 SX VTVT AT"/>
    <x v="1"/>
    <x v="1"/>
    <n v="2014"/>
    <n v="34200"/>
    <x v="2"/>
    <x v="1"/>
    <x v="0"/>
    <n v="1591"/>
    <n v="121.3"/>
    <x v="0"/>
    <n v="15.74"/>
    <n v="6.5"/>
  </r>
  <r>
    <n v="1685"/>
    <s v="Fiat Punto EVO 1.2 Emotion"/>
    <x v="22"/>
    <x v="2"/>
    <n v="2010"/>
    <n v="72204"/>
    <x v="2"/>
    <x v="0"/>
    <x v="0"/>
    <n v="1172"/>
    <n v="67"/>
    <x v="0"/>
    <n v="15.7"/>
    <n v="2.25"/>
  </r>
  <r>
    <n v="1686"/>
    <s v="Toyota Innova 2.5 VX (Diesel) 8 Seater BS IV"/>
    <x v="5"/>
    <x v="1"/>
    <n v="2011"/>
    <n v="156347"/>
    <x v="1"/>
    <x v="0"/>
    <x v="1"/>
    <n v="2494"/>
    <n v="100"/>
    <x v="2"/>
    <n v="12.99"/>
    <n v="8"/>
  </r>
  <r>
    <n v="1687"/>
    <s v="Mahindra TUV 300 2015-2019 mHAWK100 T8 AMT"/>
    <x v="13"/>
    <x v="6"/>
    <n v="2017"/>
    <n v="47357"/>
    <x v="1"/>
    <x v="1"/>
    <x v="0"/>
    <n v="1493"/>
    <n v="100"/>
    <x v="1"/>
    <n v="18.489999999999998"/>
    <n v="8.3699999999999992"/>
  </r>
  <r>
    <n v="1688"/>
    <s v="Volkswagen Polo 1.5 TDI Comfortline"/>
    <x v="6"/>
    <x v="3"/>
    <n v="2015"/>
    <n v="61738"/>
    <x v="1"/>
    <x v="0"/>
    <x v="0"/>
    <n v="1498"/>
    <n v="88.8"/>
    <x v="0"/>
    <n v="20.14"/>
    <n v="5.39"/>
  </r>
  <r>
    <n v="1689"/>
    <s v="BMW 5 Series 520d Luxury Line"/>
    <x v="12"/>
    <x v="6"/>
    <n v="2018"/>
    <n v="32586"/>
    <x v="1"/>
    <x v="1"/>
    <x v="0"/>
    <n v="1995"/>
    <n v="190"/>
    <x v="0"/>
    <n v="22.48"/>
    <n v="37.299999999999997"/>
  </r>
  <r>
    <n v="1690"/>
    <s v="Mercedes-Benz GLE 350d"/>
    <x v="11"/>
    <x v="3"/>
    <n v="2018"/>
    <n v="40129"/>
    <x v="1"/>
    <x v="1"/>
    <x v="0"/>
    <n v="2987"/>
    <n v="254.79"/>
    <x v="0"/>
    <n v="11.57"/>
    <n v="70.8"/>
  </r>
  <r>
    <n v="1691"/>
    <s v="Mercedes-Benz M-Class ML 350 CDI"/>
    <x v="11"/>
    <x v="0"/>
    <n v="2012"/>
    <n v="51000"/>
    <x v="1"/>
    <x v="1"/>
    <x v="0"/>
    <n v="2987"/>
    <n v="254.8"/>
    <x v="0"/>
    <n v="11.74"/>
    <n v="22.25"/>
  </r>
  <r>
    <n v="1692"/>
    <s v="Hyundai Grand i10 1.2 Kappa Sportz"/>
    <x v="1"/>
    <x v="6"/>
    <n v="2018"/>
    <n v="10393"/>
    <x v="2"/>
    <x v="0"/>
    <x v="0"/>
    <n v="1197"/>
    <n v="81.86"/>
    <x v="0"/>
    <n v="18.899999999999999"/>
    <n v="6.03"/>
  </r>
  <r>
    <n v="1693"/>
    <s v="Skoda Superb Elegance 1.8 TSI AT"/>
    <x v="20"/>
    <x v="0"/>
    <n v="2011"/>
    <n v="46000"/>
    <x v="2"/>
    <x v="1"/>
    <x v="0"/>
    <n v="1798"/>
    <n v="157.75"/>
    <x v="0"/>
    <n v="13.7"/>
    <n v="4.9000000000000004"/>
  </r>
  <r>
    <n v="1694"/>
    <s v="Hyundai i10 Sportz AT"/>
    <x v="1"/>
    <x v="2"/>
    <n v="2013"/>
    <n v="21000"/>
    <x v="2"/>
    <x v="1"/>
    <x v="0"/>
    <n v="1197"/>
    <n v="78.900000000000006"/>
    <x v="0"/>
    <n v="16.95"/>
    <n v="3.96"/>
  </r>
  <r>
    <n v="1695"/>
    <s v="Hyundai i20 1.4 CRDi Asta"/>
    <x v="1"/>
    <x v="4"/>
    <n v="2011"/>
    <n v="113562"/>
    <x v="1"/>
    <x v="0"/>
    <x v="0"/>
    <n v="1396"/>
    <n v="90"/>
    <x v="0"/>
    <n v="23"/>
    <n v="4.5999999999999996"/>
  </r>
  <r>
    <n v="1696"/>
    <s v="Mahindra Scorpio VLX"/>
    <x v="13"/>
    <x v="0"/>
    <n v="2011"/>
    <n v="100010"/>
    <x v="1"/>
    <x v="0"/>
    <x v="1"/>
    <n v="2179"/>
    <n v="120"/>
    <x v="2"/>
    <n v="12.05"/>
    <n v="5.5"/>
  </r>
  <r>
    <n v="1697"/>
    <s v="Honda Brio V MT"/>
    <x v="2"/>
    <x v="0"/>
    <n v="2013"/>
    <n v="63107"/>
    <x v="2"/>
    <x v="0"/>
    <x v="0"/>
    <n v="1198"/>
    <n v="86.8"/>
    <x v="0"/>
    <n v="19.399999999999999"/>
    <n v="3.25"/>
  </r>
  <r>
    <n v="1698"/>
    <s v="Hyundai i20 1.2 Magna Executive"/>
    <x v="1"/>
    <x v="5"/>
    <n v="2017"/>
    <n v="58500"/>
    <x v="2"/>
    <x v="0"/>
    <x v="0"/>
    <n v="1197"/>
    <n v="81.83"/>
    <x v="0"/>
    <n v="18.600000000000001"/>
    <n v="6.25"/>
  </r>
  <r>
    <n v="1699"/>
    <s v="Ford Endeavour 4x2 XLT Limited Edition"/>
    <x v="14"/>
    <x v="1"/>
    <n v="2007"/>
    <n v="90000"/>
    <x v="1"/>
    <x v="0"/>
    <x v="2"/>
    <n v="2499"/>
    <n v="143"/>
    <x v="1"/>
    <n v="10.9"/>
    <n v="3"/>
  </r>
  <r>
    <n v="1700"/>
    <s v="Hyundai Verna CRDi SX"/>
    <x v="1"/>
    <x v="2"/>
    <n v="2011"/>
    <n v="108242"/>
    <x v="1"/>
    <x v="0"/>
    <x v="0"/>
    <n v="1493"/>
    <n v="110"/>
    <x v="0"/>
    <n v="16.8"/>
    <n v="4.25"/>
  </r>
  <r>
    <n v="1701"/>
    <s v="Toyota Fortuner 3.0 Diesel"/>
    <x v="5"/>
    <x v="1"/>
    <n v="2011"/>
    <n v="146300"/>
    <x v="1"/>
    <x v="0"/>
    <x v="0"/>
    <n v="2982"/>
    <n v="171"/>
    <x v="1"/>
    <n v="11.5"/>
    <n v="12.25"/>
  </r>
  <r>
    <n v="1702"/>
    <s v="BMW X1 sDrive20d"/>
    <x v="12"/>
    <x v="1"/>
    <n v="2011"/>
    <n v="62943"/>
    <x v="1"/>
    <x v="1"/>
    <x v="1"/>
    <n v="1995"/>
    <n v="184"/>
    <x v="0"/>
    <n v="17.05"/>
    <n v="10.95"/>
  </r>
  <r>
    <n v="1703"/>
    <s v="Toyota Fortuner 4x2 AT"/>
    <x v="5"/>
    <x v="8"/>
    <n v="2013"/>
    <n v="65000"/>
    <x v="1"/>
    <x v="1"/>
    <x v="0"/>
    <n v="2982"/>
    <n v="168.5"/>
    <x v="1"/>
    <n v="12.55"/>
    <n v="16.5"/>
  </r>
  <r>
    <n v="1704"/>
    <s v="Honda Amaze V CVT Petrol"/>
    <x v="2"/>
    <x v="1"/>
    <n v="2018"/>
    <n v="1700"/>
    <x v="2"/>
    <x v="1"/>
    <x v="0"/>
    <n v="1199"/>
    <n v="88.76"/>
    <x v="0"/>
    <n v="19"/>
    <n v="7.8"/>
  </r>
  <r>
    <n v="1705"/>
    <s v="Hyundai i10 Era 1.1"/>
    <x v="1"/>
    <x v="6"/>
    <n v="2013"/>
    <n v="34697"/>
    <x v="2"/>
    <x v="0"/>
    <x v="0"/>
    <n v="1086"/>
    <n v="68.05"/>
    <x v="0"/>
    <n v="19.809999999999999"/>
    <n v="3.7"/>
  </r>
  <r>
    <n v="1706"/>
    <s v="Hyundai i20 1.2 Sportz"/>
    <x v="1"/>
    <x v="4"/>
    <n v="2012"/>
    <n v="58000"/>
    <x v="2"/>
    <x v="0"/>
    <x v="0"/>
    <n v="1197"/>
    <n v="80"/>
    <x v="0"/>
    <n v="17"/>
    <n v="4"/>
  </r>
  <r>
    <n v="1707"/>
    <s v="BMW 3 Series 320d GT Luxury Line"/>
    <x v="12"/>
    <x v="0"/>
    <n v="2015"/>
    <n v="32500"/>
    <x v="1"/>
    <x v="1"/>
    <x v="0"/>
    <n v="1995"/>
    <n v="187.74"/>
    <x v="0"/>
    <n v="19.59"/>
    <n v="26.75"/>
  </r>
  <r>
    <n v="1708"/>
    <s v="Audi Q3 35 TDI Quattro Premium Plus"/>
    <x v="3"/>
    <x v="3"/>
    <n v="2016"/>
    <n v="58661"/>
    <x v="1"/>
    <x v="1"/>
    <x v="0"/>
    <n v="1968"/>
    <n v="181"/>
    <x v="0"/>
    <n v="15.17"/>
    <n v="28.03"/>
  </r>
  <r>
    <n v="1709"/>
    <s v="Maruti Swift VXI Optional"/>
    <x v="0"/>
    <x v="6"/>
    <n v="2017"/>
    <n v="37124"/>
    <x v="2"/>
    <x v="0"/>
    <x v="0"/>
    <n v="1197"/>
    <n v="81.8"/>
    <x v="0"/>
    <n v="20.399999999999999"/>
    <n v="5.44"/>
  </r>
  <r>
    <n v="1710"/>
    <s v="Maruti Baleno Delta Automatic"/>
    <x v="0"/>
    <x v="8"/>
    <n v="2017"/>
    <n v="44000"/>
    <x v="2"/>
    <x v="1"/>
    <x v="0"/>
    <n v="1197"/>
    <n v="83.1"/>
    <x v="0"/>
    <n v="21.4"/>
    <n v="6.2"/>
  </r>
  <r>
    <n v="1711"/>
    <s v="Hyundai Accent GLE"/>
    <x v="1"/>
    <x v="7"/>
    <n v="2005"/>
    <n v="45200"/>
    <x v="2"/>
    <x v="0"/>
    <x v="0"/>
    <n v="1495"/>
    <n v="94"/>
    <x v="0"/>
    <n v="13.2"/>
    <n v="0.9"/>
  </r>
  <r>
    <n v="1712"/>
    <s v="Maruti Ritz LXi"/>
    <x v="0"/>
    <x v="0"/>
    <n v="2016"/>
    <n v="11000"/>
    <x v="2"/>
    <x v="0"/>
    <x v="0"/>
    <n v="1197"/>
    <n v="85.8"/>
    <x v="0"/>
    <n v="18.5"/>
    <n v="3.95"/>
  </r>
  <r>
    <n v="1713"/>
    <s v="Tata Nano Lx"/>
    <x v="7"/>
    <x v="1"/>
    <n v="2011"/>
    <n v="65000"/>
    <x v="2"/>
    <x v="0"/>
    <x v="1"/>
    <n v="624"/>
    <n v="35"/>
    <x v="3"/>
    <n v="26"/>
    <n v="0.44"/>
  </r>
  <r>
    <n v="1714"/>
    <s v="Ford Figo Diesel EXI"/>
    <x v="14"/>
    <x v="10"/>
    <n v="2012"/>
    <n v="55005"/>
    <x v="1"/>
    <x v="0"/>
    <x v="0"/>
    <n v="1399"/>
    <n v="68"/>
    <x v="0"/>
    <n v="20"/>
    <n v="2.75"/>
  </r>
  <r>
    <n v="1715"/>
    <s v="Volkswagen Passat Diesel Highline 2.0 TDI"/>
    <x v="6"/>
    <x v="4"/>
    <n v="2011"/>
    <n v="81650"/>
    <x v="1"/>
    <x v="1"/>
    <x v="0"/>
    <n v="1968"/>
    <n v="167.7"/>
    <x v="0"/>
    <n v="18.329999999999998"/>
    <n v="7.5"/>
  </r>
  <r>
    <n v="1716"/>
    <s v="Fiat Linea Emotion Pack (Diesel)"/>
    <x v="22"/>
    <x v="2"/>
    <n v="2010"/>
    <n v="160000"/>
    <x v="1"/>
    <x v="0"/>
    <x v="1"/>
    <n v="1248"/>
    <n v="93"/>
    <x v="0"/>
    <n v="19"/>
    <n v="2.5"/>
  </r>
  <r>
    <n v="1717"/>
    <s v="Mahindra Xylo D4"/>
    <x v="13"/>
    <x v="4"/>
    <n v="2015"/>
    <n v="169000"/>
    <x v="1"/>
    <x v="0"/>
    <x v="0"/>
    <n v="2489"/>
    <n v="93.7"/>
    <x v="1"/>
    <n v="14.95"/>
    <n v="5"/>
  </r>
  <r>
    <n v="1718"/>
    <s v="Maruti Wagon R VXI"/>
    <x v="0"/>
    <x v="4"/>
    <n v="2013"/>
    <n v="67263"/>
    <x v="2"/>
    <x v="0"/>
    <x v="0"/>
    <n v="998"/>
    <n v="67.099999999999994"/>
    <x v="0"/>
    <n v="18.899999999999999"/>
    <n v="3.6"/>
  </r>
  <r>
    <n v="1719"/>
    <s v="Toyota Etios G Safety"/>
    <x v="5"/>
    <x v="6"/>
    <n v="2012"/>
    <n v="44223"/>
    <x v="2"/>
    <x v="0"/>
    <x v="0"/>
    <n v="1496"/>
    <n v="88.7"/>
    <x v="0"/>
    <n v="17.600000000000001"/>
    <n v="3.99"/>
  </r>
  <r>
    <n v="1720"/>
    <s v="Hyundai Grand i10 Sportz"/>
    <x v="1"/>
    <x v="3"/>
    <n v="2015"/>
    <n v="36840"/>
    <x v="2"/>
    <x v="0"/>
    <x v="0"/>
    <n v="1197"/>
    <n v="82"/>
    <x v="0"/>
    <n v="18.899999999999999"/>
    <n v="5.64"/>
  </r>
  <r>
    <n v="1721"/>
    <s v="Toyota Innova 2.5 VX (Diesel) 8 Seater BS IV"/>
    <x v="5"/>
    <x v="1"/>
    <n v="2014"/>
    <n v="160000"/>
    <x v="1"/>
    <x v="0"/>
    <x v="0"/>
    <n v="2494"/>
    <n v="100"/>
    <x v="2"/>
    <n v="12.99"/>
    <n v="12"/>
  </r>
  <r>
    <n v="1722"/>
    <s v="Tata Indica V2 DLS TC"/>
    <x v="7"/>
    <x v="7"/>
    <n v="2008"/>
    <n v="133000"/>
    <x v="1"/>
    <x v="0"/>
    <x v="0"/>
    <n v="1405"/>
    <n v="62"/>
    <x v="0"/>
    <n v="16.8"/>
    <n v="0.7"/>
  </r>
  <r>
    <n v="1723"/>
    <s v="BMW 3 Series 320d Sport Line"/>
    <x v="12"/>
    <x v="0"/>
    <n v="2015"/>
    <n v="69123"/>
    <x v="1"/>
    <x v="1"/>
    <x v="0"/>
    <n v="1995"/>
    <n v="184"/>
    <x v="0"/>
    <n v="18.88"/>
    <n v="19"/>
  </r>
  <r>
    <n v="1724"/>
    <s v="Ford Endeavour 3.2 Titanium AT 4X4"/>
    <x v="14"/>
    <x v="8"/>
    <n v="2017"/>
    <n v="38000"/>
    <x v="1"/>
    <x v="1"/>
    <x v="0"/>
    <n v="3198"/>
    <n v="197"/>
    <x v="1"/>
    <n v="10.91"/>
    <n v="30.48"/>
  </r>
  <r>
    <n v="1725"/>
    <s v="Maruti Ciaz Zeta"/>
    <x v="0"/>
    <x v="0"/>
    <n v="2017"/>
    <n v="5500"/>
    <x v="2"/>
    <x v="0"/>
    <x v="0"/>
    <n v="1462"/>
    <n v="103.25"/>
    <x v="0"/>
    <n v="21.56"/>
    <n v="8.1999999999999993"/>
  </r>
  <r>
    <n v="1726"/>
    <s v="Ford Figo 1.5D Titanium Plus MT"/>
    <x v="14"/>
    <x v="7"/>
    <n v="2015"/>
    <n v="1001"/>
    <x v="1"/>
    <x v="0"/>
    <x v="0"/>
    <n v="1498"/>
    <n v="99"/>
    <x v="0"/>
    <n v="25.83"/>
    <n v="7.55"/>
  </r>
  <r>
    <n v="1727"/>
    <s v="Chevrolet Aveo U-VA 1.2 LS"/>
    <x v="19"/>
    <x v="1"/>
    <n v="2007"/>
    <n v="59000"/>
    <x v="2"/>
    <x v="0"/>
    <x v="3"/>
    <n v="1150"/>
    <n v="74.900000000000006"/>
    <x v="0"/>
    <n v="15.26"/>
    <n v="0.99"/>
  </r>
  <r>
    <n v="1728"/>
    <s v="Honda City 1.5 V AT"/>
    <x v="2"/>
    <x v="8"/>
    <n v="2011"/>
    <n v="78256"/>
    <x v="2"/>
    <x v="1"/>
    <x v="0"/>
    <n v="1497"/>
    <n v="118"/>
    <x v="0"/>
    <n v="16.8"/>
    <n v="4.1500000000000004"/>
  </r>
  <r>
    <n v="1729"/>
    <s v="Nissan Sunny XL"/>
    <x v="4"/>
    <x v="2"/>
    <n v="2016"/>
    <n v="90000"/>
    <x v="2"/>
    <x v="0"/>
    <x v="0"/>
    <n v="1498"/>
    <n v="97.6"/>
    <x v="0"/>
    <n v="16.95"/>
    <n v="6.2"/>
  </r>
  <r>
    <n v="1730"/>
    <s v="Maruti Swift Dzire VXI"/>
    <x v="0"/>
    <x v="7"/>
    <n v="2016"/>
    <n v="18000"/>
    <x v="2"/>
    <x v="0"/>
    <x v="0"/>
    <n v="1197"/>
    <n v="85.8"/>
    <x v="0"/>
    <n v="19.100000000000001"/>
    <n v="4.4000000000000004"/>
  </r>
  <r>
    <n v="1731"/>
    <s v="Ford Figo Diesel Titanium"/>
    <x v="14"/>
    <x v="7"/>
    <n v="2012"/>
    <n v="60000"/>
    <x v="1"/>
    <x v="0"/>
    <x v="0"/>
    <n v="1399"/>
    <n v="68"/>
    <x v="0"/>
    <n v="20"/>
    <n v="2.1"/>
  </r>
  <r>
    <n v="1732"/>
    <s v="Fiat Grande Punto 1.3 Emotion (Diesel)"/>
    <x v="22"/>
    <x v="5"/>
    <n v="2011"/>
    <n v="130000"/>
    <x v="1"/>
    <x v="0"/>
    <x v="0"/>
    <n v="1248"/>
    <n v="75"/>
    <x v="0"/>
    <n v="20.3"/>
    <n v="2.2000000000000002"/>
  </r>
  <r>
    <n v="1733"/>
    <s v="Hyundai Elite i20 Petrol Asta"/>
    <x v="1"/>
    <x v="3"/>
    <n v="2018"/>
    <n v="32851"/>
    <x v="2"/>
    <x v="0"/>
    <x v="0"/>
    <n v="1197"/>
    <n v="81.86"/>
    <x v="0"/>
    <n v="18.600000000000001"/>
    <n v="8.34"/>
  </r>
  <r>
    <n v="1734"/>
    <s v="Maruti Swift Dzire VDI"/>
    <x v="0"/>
    <x v="7"/>
    <n v="2014"/>
    <n v="32000"/>
    <x v="1"/>
    <x v="0"/>
    <x v="0"/>
    <n v="1248"/>
    <n v="74"/>
    <x v="0"/>
    <n v="23.4"/>
    <n v="4.3499999999999996"/>
  </r>
  <r>
    <n v="1735"/>
    <s v="Ford Ecosport 1.5 DV5 MT Titanium"/>
    <x v="14"/>
    <x v="4"/>
    <n v="2014"/>
    <n v="62700"/>
    <x v="1"/>
    <x v="0"/>
    <x v="0"/>
    <n v="1498"/>
    <n v="89.84"/>
    <x v="0"/>
    <n v="22.7"/>
    <n v="6.8"/>
  </r>
  <r>
    <n v="1736"/>
    <s v="Maruti Swift Dzire VDi"/>
    <x v="0"/>
    <x v="5"/>
    <n v="2010"/>
    <n v="71000"/>
    <x v="1"/>
    <x v="0"/>
    <x v="0"/>
    <n v="1248"/>
    <n v="73.900000000000006"/>
    <x v="0"/>
    <n v="19.3"/>
    <n v="3.3"/>
  </r>
  <r>
    <n v="1737"/>
    <s v="Hyundai Grand i10 Sportz"/>
    <x v="1"/>
    <x v="6"/>
    <n v="2016"/>
    <n v="19947"/>
    <x v="2"/>
    <x v="0"/>
    <x v="0"/>
    <n v="1197"/>
    <n v="82"/>
    <x v="0"/>
    <n v="18.899999999999999"/>
    <n v="5.04"/>
  </r>
  <r>
    <n v="1738"/>
    <s v="Ford Endeavour 3.0L 4X4 AT"/>
    <x v="14"/>
    <x v="4"/>
    <n v="2012"/>
    <n v="91000"/>
    <x v="1"/>
    <x v="1"/>
    <x v="0"/>
    <n v="2953"/>
    <n v="153.86000000000001"/>
    <x v="1"/>
    <n v="11.4"/>
    <n v="9.1999999999999993"/>
  </r>
  <r>
    <n v="1739"/>
    <s v="Volkswagen Polo Diesel Highline 1.2L"/>
    <x v="6"/>
    <x v="4"/>
    <n v="2014"/>
    <n v="74000"/>
    <x v="1"/>
    <x v="0"/>
    <x v="0"/>
    <n v="1199"/>
    <n v="73.900000000000006"/>
    <x v="0"/>
    <n v="22.07"/>
    <n v="5.7"/>
  </r>
  <r>
    <n v="1740"/>
    <s v="Mahindra TUV 300 2015-2019 mHAWK100 T8"/>
    <x v="13"/>
    <x v="6"/>
    <n v="2018"/>
    <n v="55594"/>
    <x v="1"/>
    <x v="0"/>
    <x v="0"/>
    <n v="1493"/>
    <n v="100"/>
    <x v="1"/>
    <n v="18.489999999999998"/>
    <n v="8.48"/>
  </r>
  <r>
    <n v="1741"/>
    <s v="BMW X6 xDrive 40d"/>
    <x v="12"/>
    <x v="4"/>
    <n v="2013"/>
    <n v="58000"/>
    <x v="1"/>
    <x v="1"/>
    <x v="0"/>
    <n v="2993"/>
    <n v="306"/>
    <x v="3"/>
    <n v="11.2"/>
    <n v="48"/>
  </r>
  <r>
    <n v="1742"/>
    <s v="Renault Duster 110PS Diesel RxZ"/>
    <x v="10"/>
    <x v="4"/>
    <n v="2012"/>
    <n v="110224"/>
    <x v="1"/>
    <x v="0"/>
    <x v="0"/>
    <n v="1461"/>
    <n v="108.45"/>
    <x v="0"/>
    <n v="19.010000000000002"/>
    <n v="6.1"/>
  </r>
  <r>
    <n v="1743"/>
    <s v="Maruti Wagon R LXI"/>
    <x v="0"/>
    <x v="10"/>
    <n v="2010"/>
    <n v="21002"/>
    <x v="2"/>
    <x v="0"/>
    <x v="0"/>
    <n v="998"/>
    <n v="67.040000000000006"/>
    <x v="0"/>
    <n v="22.5"/>
    <n v="2.75"/>
  </r>
  <r>
    <n v="1744"/>
    <s v="Maruti Ertiga SHVS VDI"/>
    <x v="0"/>
    <x v="1"/>
    <n v="2017"/>
    <n v="121000"/>
    <x v="1"/>
    <x v="0"/>
    <x v="0"/>
    <n v="1248"/>
    <n v="88.5"/>
    <x v="1"/>
    <n v="24.52"/>
    <n v="8"/>
  </r>
  <r>
    <n v="1745"/>
    <s v="Maruti Alto LXi BSIII"/>
    <x v="0"/>
    <x v="5"/>
    <n v="2010"/>
    <n v="73513"/>
    <x v="2"/>
    <x v="0"/>
    <x v="0"/>
    <n v="796"/>
    <n v="46.3"/>
    <x v="0"/>
    <n v="19.7"/>
    <n v="1.85"/>
  </r>
  <r>
    <n v="1746"/>
    <s v="Maruti Wagon R AMT VXI Option"/>
    <x v="0"/>
    <x v="5"/>
    <n v="2015"/>
    <n v="34000"/>
    <x v="2"/>
    <x v="1"/>
    <x v="0"/>
    <n v="998"/>
    <n v="67"/>
    <x v="0"/>
    <n v="20.51"/>
    <n v="3.85"/>
  </r>
  <r>
    <n v="1747"/>
    <s v="Maruti Eeco 7 Seater Standard"/>
    <x v="0"/>
    <x v="3"/>
    <n v="2017"/>
    <n v="28371"/>
    <x v="2"/>
    <x v="0"/>
    <x v="0"/>
    <n v="1196"/>
    <n v="73"/>
    <x v="1"/>
    <n v="15.1"/>
    <n v="4.74"/>
  </r>
  <r>
    <n v="1748"/>
    <s v="Renault Duster 110PS Diesel RxL"/>
    <x v="10"/>
    <x v="6"/>
    <n v="2013"/>
    <n v="74755"/>
    <x v="1"/>
    <x v="0"/>
    <x v="0"/>
    <n v="1461"/>
    <n v="108.45"/>
    <x v="0"/>
    <n v="19.600000000000001"/>
    <n v="5.63"/>
  </r>
  <r>
    <n v="1749"/>
    <s v="Maruti Zen Estilo 1.1 LX BSIII"/>
    <x v="0"/>
    <x v="6"/>
    <n v="2011"/>
    <n v="25805"/>
    <x v="2"/>
    <x v="0"/>
    <x v="0"/>
    <n v="1061"/>
    <n v="64"/>
    <x v="0"/>
    <n v="18.2"/>
    <n v="2.62"/>
  </r>
  <r>
    <n v="1750"/>
    <s v="Renault Duster Petrol RxL"/>
    <x v="10"/>
    <x v="6"/>
    <n v="2015"/>
    <n v="82603"/>
    <x v="2"/>
    <x v="0"/>
    <x v="0"/>
    <n v="1598"/>
    <n v="102.53"/>
    <x v="0"/>
    <n v="13.06"/>
    <n v="4.9000000000000004"/>
  </r>
  <r>
    <n v="1751"/>
    <s v="Honda Civic 2006-2010 1.8 S MT"/>
    <x v="2"/>
    <x v="2"/>
    <n v="2006"/>
    <n v="110000"/>
    <x v="2"/>
    <x v="0"/>
    <x v="0"/>
    <n v="1799"/>
    <n v="130"/>
    <x v="0"/>
    <n v="13.5"/>
    <n v="2.65"/>
  </r>
  <r>
    <n v="1752"/>
    <s v="Mahindra XUV500 W8 2WD"/>
    <x v="13"/>
    <x v="8"/>
    <n v="2012"/>
    <n v="88000"/>
    <x v="1"/>
    <x v="0"/>
    <x v="0"/>
    <n v="2179"/>
    <n v="140"/>
    <x v="1"/>
    <n v="16"/>
    <n v="5.99"/>
  </r>
  <r>
    <n v="1753"/>
    <s v="Mahindra Verito 1.5 D6 BSIV"/>
    <x v="13"/>
    <x v="2"/>
    <n v="2011"/>
    <n v="110000"/>
    <x v="1"/>
    <x v="0"/>
    <x v="1"/>
    <n v="1461"/>
    <n v="64.099999999999994"/>
    <x v="0"/>
    <n v="21"/>
    <n v="2.4"/>
  </r>
  <r>
    <n v="1754"/>
    <s v="Renault KWID Climber 1.0 MT"/>
    <x v="10"/>
    <x v="8"/>
    <n v="2017"/>
    <n v="15000"/>
    <x v="2"/>
    <x v="0"/>
    <x v="0"/>
    <n v="999"/>
    <n v="67"/>
    <x v="0"/>
    <n v="21.7"/>
    <n v="4.25"/>
  </r>
  <r>
    <n v="1755"/>
    <s v="Porsche Cayenne Diesel"/>
    <x v="15"/>
    <x v="0"/>
    <n v="2013"/>
    <n v="70000"/>
    <x v="1"/>
    <x v="1"/>
    <x v="0"/>
    <n v="2967"/>
    <n v="240"/>
    <x v="0"/>
    <n v="15.15"/>
    <n v="40"/>
  </r>
  <r>
    <n v="1756"/>
    <s v="Maruti Swift DDiS VDI"/>
    <x v="0"/>
    <x v="1"/>
    <n v="2008"/>
    <n v="150000"/>
    <x v="1"/>
    <x v="0"/>
    <x v="1"/>
    <n v="1248"/>
    <n v="74"/>
    <x v="0"/>
    <n v="28.4"/>
    <n v="2.7"/>
  </r>
  <r>
    <n v="1757"/>
    <s v="Datsun GO T Option"/>
    <x v="16"/>
    <x v="4"/>
    <n v="2016"/>
    <n v="19000"/>
    <x v="2"/>
    <x v="0"/>
    <x v="0"/>
    <n v="1198"/>
    <n v="67"/>
    <x v="0"/>
    <n v="20.63"/>
    <n v="2.99"/>
  </r>
  <r>
    <n v="1758"/>
    <s v="Hyundai i20 1.2 Magna"/>
    <x v="1"/>
    <x v="2"/>
    <n v="2011"/>
    <n v="37442"/>
    <x v="2"/>
    <x v="0"/>
    <x v="0"/>
    <n v="1197"/>
    <n v="80"/>
    <x v="0"/>
    <n v="18.5"/>
    <n v="3.4"/>
  </r>
  <r>
    <n v="1759"/>
    <s v="BMW 5 Series 2013-2017 520d Luxury Line"/>
    <x v="12"/>
    <x v="3"/>
    <n v="2016"/>
    <n v="63111"/>
    <x v="1"/>
    <x v="1"/>
    <x v="1"/>
    <n v="1995"/>
    <n v="190"/>
    <x v="0"/>
    <n v="18.12"/>
    <n v="30.8"/>
  </r>
  <r>
    <n v="1760"/>
    <s v="Maruti Ertiga ZDI"/>
    <x v="0"/>
    <x v="0"/>
    <n v="2012"/>
    <n v="88000"/>
    <x v="1"/>
    <x v="0"/>
    <x v="0"/>
    <n v="1248"/>
    <n v="88.8"/>
    <x v="1"/>
    <n v="20.77"/>
    <n v="5.85"/>
  </r>
  <r>
    <n v="1761"/>
    <s v="Hyundai Grand i10 Magna"/>
    <x v="1"/>
    <x v="5"/>
    <n v="2014"/>
    <n v="42355"/>
    <x v="2"/>
    <x v="0"/>
    <x v="0"/>
    <n v="1197"/>
    <n v="82"/>
    <x v="0"/>
    <n v="18.899999999999999"/>
    <n v="4"/>
  </r>
  <r>
    <n v="1762"/>
    <s v="BMW 3 Series 330i"/>
    <x v="12"/>
    <x v="3"/>
    <n v="2011"/>
    <n v="75871"/>
    <x v="2"/>
    <x v="1"/>
    <x v="0"/>
    <n v="2996"/>
    <n v="254"/>
    <x v="0"/>
    <n v="9.43"/>
    <n v="14.12"/>
  </r>
  <r>
    <n v="1763"/>
    <s v="Chevrolet Cruze LTZ"/>
    <x v="19"/>
    <x v="0"/>
    <n v="2011"/>
    <n v="65000"/>
    <x v="1"/>
    <x v="0"/>
    <x v="0"/>
    <n v="1998"/>
    <n v="163.69999999999999"/>
    <x v="0"/>
    <n v="17.899999999999999"/>
    <n v="4.55"/>
  </r>
  <r>
    <n v="1764"/>
    <s v="Mercedes-Benz M-Class ML 350 4Matic"/>
    <x v="11"/>
    <x v="1"/>
    <n v="2015"/>
    <n v="69000"/>
    <x v="1"/>
    <x v="1"/>
    <x v="0"/>
    <n v="2987"/>
    <n v="165"/>
    <x v="0"/>
    <n v="0"/>
    <n v="38"/>
  </r>
  <r>
    <n v="1765"/>
    <s v="Maruti Ritz LDi"/>
    <x v="0"/>
    <x v="5"/>
    <n v="2011"/>
    <n v="79232"/>
    <x v="1"/>
    <x v="0"/>
    <x v="0"/>
    <n v="1248"/>
    <n v="73.900000000000006"/>
    <x v="0"/>
    <n v="21.1"/>
    <n v="2.9"/>
  </r>
  <r>
    <n v="1766"/>
    <s v="Mercedes-Benz New C-Class C 200 Kompressor Elegance AT"/>
    <x v="11"/>
    <x v="1"/>
    <n v="2007"/>
    <n v="220000"/>
    <x v="2"/>
    <x v="1"/>
    <x v="1"/>
    <n v="1796"/>
    <n v="186"/>
    <x v="0"/>
    <n v="11.74"/>
    <n v="6"/>
  </r>
  <r>
    <n v="1767"/>
    <s v="Hyundai i20 1.2 Magna Executive"/>
    <x v="1"/>
    <x v="6"/>
    <n v="2016"/>
    <n v="28470"/>
    <x v="2"/>
    <x v="0"/>
    <x v="0"/>
    <n v="1197"/>
    <n v="81.83"/>
    <x v="0"/>
    <n v="18.600000000000001"/>
    <n v="6.95"/>
  </r>
  <r>
    <n v="1768"/>
    <s v="Hyundai EON 1.0 Kappa Magna Plus Optional"/>
    <x v="1"/>
    <x v="7"/>
    <n v="2014"/>
    <n v="9759"/>
    <x v="2"/>
    <x v="0"/>
    <x v="0"/>
    <n v="998"/>
    <n v="68.05"/>
    <x v="0"/>
    <n v="20.3"/>
    <n v="2.75"/>
  </r>
  <r>
    <n v="1769"/>
    <s v="Maruti Swift VDI"/>
    <x v="0"/>
    <x v="1"/>
    <n v="2014"/>
    <n v="75216"/>
    <x v="1"/>
    <x v="0"/>
    <x v="0"/>
    <n v="1248"/>
    <n v="74"/>
    <x v="0"/>
    <n v="22.9"/>
    <n v="5.0999999999999996"/>
  </r>
  <r>
    <n v="1770"/>
    <s v="Hyundai i20 Sportz 1.2"/>
    <x v="1"/>
    <x v="2"/>
    <n v="2017"/>
    <n v="8000"/>
    <x v="2"/>
    <x v="0"/>
    <x v="0"/>
    <n v="1197"/>
    <n v="81.83"/>
    <x v="0"/>
    <n v="18.600000000000001"/>
    <n v="6.75"/>
  </r>
  <r>
    <n v="1771"/>
    <s v="Maruti Ritz ZXi"/>
    <x v="0"/>
    <x v="0"/>
    <n v="2014"/>
    <n v="59451"/>
    <x v="2"/>
    <x v="0"/>
    <x v="0"/>
    <n v="1197"/>
    <n v="85.8"/>
    <x v="0"/>
    <n v="18.5"/>
    <n v="3.69"/>
  </r>
  <r>
    <n v="1772"/>
    <s v="Maruti Swift VDI"/>
    <x v="0"/>
    <x v="4"/>
    <n v="2013"/>
    <n v="53996"/>
    <x v="1"/>
    <x v="0"/>
    <x v="0"/>
    <n v="1248"/>
    <n v="74"/>
    <x v="0"/>
    <n v="22.9"/>
    <n v="5.45"/>
  </r>
  <r>
    <n v="1773"/>
    <s v="Honda WRV i-VTEC VX"/>
    <x v="2"/>
    <x v="6"/>
    <n v="2018"/>
    <n v="15135"/>
    <x v="2"/>
    <x v="0"/>
    <x v="0"/>
    <n v="1199"/>
    <n v="88.7"/>
    <x v="0"/>
    <n v="17.5"/>
    <n v="9.2899999999999991"/>
  </r>
  <r>
    <n v="1774"/>
    <s v="Hyundai Xcent 1.2 Kappa AT S Option"/>
    <x v="1"/>
    <x v="2"/>
    <n v="2015"/>
    <n v="53000"/>
    <x v="2"/>
    <x v="1"/>
    <x v="1"/>
    <n v="1197"/>
    <n v="81.86"/>
    <x v="0"/>
    <n v="16.899999999999999"/>
    <n v="4"/>
  </r>
  <r>
    <n v="1775"/>
    <s v="Honda Amaze E i-Vtech"/>
    <x v="2"/>
    <x v="7"/>
    <n v="2013"/>
    <n v="40000"/>
    <x v="2"/>
    <x v="0"/>
    <x v="0"/>
    <n v="1198"/>
    <n v="86.7"/>
    <x v="0"/>
    <n v="18"/>
    <n v="2.9"/>
  </r>
  <r>
    <n v="1776"/>
    <s v="Hyundai Verna 1.6 SX VTVT (O)"/>
    <x v="1"/>
    <x v="1"/>
    <n v="2013"/>
    <n v="21107"/>
    <x v="2"/>
    <x v="0"/>
    <x v="0"/>
    <n v="1591"/>
    <n v="121.3"/>
    <x v="0"/>
    <n v="17.100000000000001"/>
    <n v="5.25"/>
  </r>
  <r>
    <n v="1777"/>
    <s v="Honda City V MT"/>
    <x v="2"/>
    <x v="0"/>
    <n v="2014"/>
    <n v="56000"/>
    <x v="2"/>
    <x v="0"/>
    <x v="0"/>
    <n v="1497"/>
    <n v="116.3"/>
    <x v="0"/>
    <n v="16.8"/>
    <n v="5.75"/>
  </r>
  <r>
    <n v="1778"/>
    <s v="Hyundai Creta 1.6 SX Plus Dual Tone Petrol"/>
    <x v="1"/>
    <x v="3"/>
    <n v="2017"/>
    <n v="19623"/>
    <x v="2"/>
    <x v="0"/>
    <x v="0"/>
    <n v="1591"/>
    <n v="121.3"/>
    <x v="0"/>
    <n v="15.29"/>
    <n v="13.12"/>
  </r>
  <r>
    <n v="1779"/>
    <s v="Mahindra XUV500 W8 2WD"/>
    <x v="13"/>
    <x v="6"/>
    <n v="2014"/>
    <n v="70963"/>
    <x v="1"/>
    <x v="0"/>
    <x v="0"/>
    <n v="2179"/>
    <n v="140"/>
    <x v="1"/>
    <n v="15.1"/>
    <n v="7.83"/>
  </r>
  <r>
    <n v="1780"/>
    <s v="Maruti Wagon R LXI CNG"/>
    <x v="0"/>
    <x v="0"/>
    <n v="2013"/>
    <n v="25755"/>
    <x v="0"/>
    <x v="0"/>
    <x v="0"/>
    <n v="998"/>
    <n v="58.16"/>
    <x v="0"/>
    <n v="26.6"/>
    <n v="3.15"/>
  </r>
  <r>
    <n v="1781"/>
    <s v="Toyota Innova 2.5 V Diesel 7-seater"/>
    <x v="5"/>
    <x v="0"/>
    <n v="2013"/>
    <n v="51450"/>
    <x v="1"/>
    <x v="0"/>
    <x v="0"/>
    <n v="2494"/>
    <n v="102"/>
    <x v="1"/>
    <n v="12.8"/>
    <n v="10.4"/>
  </r>
  <r>
    <n v="1782"/>
    <s v="Maruti Swift VDI"/>
    <x v="0"/>
    <x v="1"/>
    <n v="2012"/>
    <n v="75000"/>
    <x v="1"/>
    <x v="0"/>
    <x v="0"/>
    <n v="1248"/>
    <n v="74"/>
    <x v="0"/>
    <n v="22.9"/>
    <n v="4.3499999999999996"/>
  </r>
  <r>
    <n v="1783"/>
    <s v="Maruti Wagon R VXI AMT"/>
    <x v="0"/>
    <x v="3"/>
    <n v="2017"/>
    <n v="37832"/>
    <x v="2"/>
    <x v="1"/>
    <x v="0"/>
    <n v="998"/>
    <n v="67"/>
    <x v="0"/>
    <n v="22.5"/>
    <n v="5.23"/>
  </r>
  <r>
    <n v="1784"/>
    <s v="Hyundai Grand i10 1.2 Kappa Asta"/>
    <x v="1"/>
    <x v="3"/>
    <n v="2016"/>
    <n v="43041"/>
    <x v="2"/>
    <x v="0"/>
    <x v="0"/>
    <n v="1197"/>
    <n v="81.86"/>
    <x v="0"/>
    <n v="18.899999999999999"/>
    <n v="6.01"/>
  </r>
  <r>
    <n v="1785"/>
    <s v="Honda Amaze VX i-DTEC"/>
    <x v="2"/>
    <x v="4"/>
    <n v="2014"/>
    <n v="97236"/>
    <x v="1"/>
    <x v="0"/>
    <x v="0"/>
    <n v="1498"/>
    <n v="98.6"/>
    <x v="0"/>
    <n v="25.8"/>
    <n v="4.4000000000000004"/>
  </r>
  <r>
    <n v="1786"/>
    <s v="BMW 3 Series 320d Highline"/>
    <x v="12"/>
    <x v="2"/>
    <n v="2010"/>
    <n v="83000"/>
    <x v="1"/>
    <x v="1"/>
    <x v="0"/>
    <n v="1995"/>
    <n v="181"/>
    <x v="0"/>
    <n v="16.07"/>
    <n v="12.75"/>
  </r>
  <r>
    <n v="1787"/>
    <s v="Ford Figo Petrol Titanium"/>
    <x v="14"/>
    <x v="8"/>
    <n v="2011"/>
    <n v="65000"/>
    <x v="2"/>
    <x v="0"/>
    <x v="0"/>
    <n v="1196"/>
    <n v="70"/>
    <x v="0"/>
    <n v="15.6"/>
    <n v="2.4"/>
  </r>
  <r>
    <n v="1788"/>
    <s v="Volkswagen Ameo 1.2 MPI Trendline"/>
    <x v="6"/>
    <x v="6"/>
    <n v="2018"/>
    <n v="46007"/>
    <x v="2"/>
    <x v="0"/>
    <x v="0"/>
    <n v="1198"/>
    <n v="73.75"/>
    <x v="0"/>
    <n v="17"/>
    <n v="5.71"/>
  </r>
  <r>
    <n v="1789"/>
    <s v="Ford Ecosport 1.5 DV5 MT Trend"/>
    <x v="14"/>
    <x v="6"/>
    <n v="2015"/>
    <n v="65925"/>
    <x v="1"/>
    <x v="0"/>
    <x v="1"/>
    <n v="1498"/>
    <n v="89.84"/>
    <x v="0"/>
    <n v="22.7"/>
    <n v="5.49"/>
  </r>
  <r>
    <n v="1790"/>
    <s v="Honda City 1.3 EXI"/>
    <x v="2"/>
    <x v="1"/>
    <n v="2004"/>
    <n v="73500"/>
    <x v="2"/>
    <x v="0"/>
    <x v="1"/>
    <n v="1343"/>
    <n v="90"/>
    <x v="0"/>
    <n v="13"/>
    <n v="1.3"/>
  </r>
  <r>
    <n v="1791"/>
    <s v="Mahindra XUV500 W6 2WD"/>
    <x v="13"/>
    <x v="7"/>
    <n v="2014"/>
    <n v="55000"/>
    <x v="1"/>
    <x v="0"/>
    <x v="0"/>
    <n v="2179"/>
    <n v="140"/>
    <x v="1"/>
    <n v="16"/>
    <n v="8.5"/>
  </r>
  <r>
    <n v="1792"/>
    <s v="Toyota Fortuner 4x2 Manual"/>
    <x v="5"/>
    <x v="8"/>
    <n v="2012"/>
    <n v="115000"/>
    <x v="1"/>
    <x v="0"/>
    <x v="0"/>
    <n v="2982"/>
    <n v="168.5"/>
    <x v="1"/>
    <n v="13"/>
    <n v="12.99"/>
  </r>
  <r>
    <n v="1793"/>
    <s v="Hyundai Grand i10 1.2 Kappa Magna"/>
    <x v="1"/>
    <x v="7"/>
    <n v="2017"/>
    <n v="31184"/>
    <x v="2"/>
    <x v="0"/>
    <x v="0"/>
    <n v="1197"/>
    <n v="81.86"/>
    <x v="0"/>
    <n v="18.899999999999999"/>
    <n v="5"/>
  </r>
  <r>
    <n v="1794"/>
    <s v="Maruti Dzire AMT ZDI Plus"/>
    <x v="0"/>
    <x v="1"/>
    <n v="2017"/>
    <n v="41747"/>
    <x v="1"/>
    <x v="1"/>
    <x v="0"/>
    <n v="1248"/>
    <n v="73.75"/>
    <x v="0"/>
    <n v="28.4"/>
    <n v="9"/>
  </r>
  <r>
    <n v="1795"/>
    <s v="Maruti Swift VDI"/>
    <x v="0"/>
    <x v="6"/>
    <n v="2016"/>
    <n v="38143"/>
    <x v="1"/>
    <x v="0"/>
    <x v="0"/>
    <n v="1248"/>
    <n v="74"/>
    <x v="0"/>
    <n v="22.9"/>
    <n v="5.22"/>
  </r>
  <r>
    <n v="1796"/>
    <s v="Volkswagen Polo Petrol Highline 1.2L"/>
    <x v="6"/>
    <x v="1"/>
    <n v="2012"/>
    <n v="19030"/>
    <x v="2"/>
    <x v="0"/>
    <x v="0"/>
    <n v="1198"/>
    <n v="73.900000000000006"/>
    <x v="0"/>
    <n v="16.47"/>
    <n v="3.8"/>
  </r>
  <r>
    <n v="1797"/>
    <s v="Toyota Etios Liva 1.2 VX Dual Tone"/>
    <x v="5"/>
    <x v="3"/>
    <n v="2019"/>
    <n v="20877"/>
    <x v="2"/>
    <x v="0"/>
    <x v="0"/>
    <n v="1197"/>
    <n v="78.900000000000006"/>
    <x v="0"/>
    <n v="18.16"/>
    <n v="7.27"/>
  </r>
  <r>
    <n v="1798"/>
    <s v="Maruti Swift VXI"/>
    <x v="0"/>
    <x v="0"/>
    <n v="2016"/>
    <n v="23555"/>
    <x v="2"/>
    <x v="0"/>
    <x v="0"/>
    <n v="1197"/>
    <n v="81.8"/>
    <x v="0"/>
    <n v="22"/>
    <n v="5.0999999999999996"/>
  </r>
  <r>
    <n v="1799"/>
    <s v="Mercedes-Benz E-Class 2009-2013 E250 CDI Elegance"/>
    <x v="11"/>
    <x v="9"/>
    <n v="2013"/>
    <n v="29000"/>
    <x v="1"/>
    <x v="1"/>
    <x v="0"/>
    <n v="2143"/>
    <n v="203"/>
    <x v="0"/>
    <n v="14.21"/>
    <n v="29"/>
  </r>
  <r>
    <n v="1800"/>
    <s v="Maruti Wagon R VXI"/>
    <x v="0"/>
    <x v="1"/>
    <n v="2013"/>
    <n v="61000"/>
    <x v="2"/>
    <x v="0"/>
    <x v="0"/>
    <n v="998"/>
    <n v="67.099999999999994"/>
    <x v="0"/>
    <n v="18.899999999999999"/>
    <n v="2.9"/>
  </r>
  <r>
    <n v="1801"/>
    <s v="Tata Nano Lx BSIV"/>
    <x v="7"/>
    <x v="6"/>
    <n v="2012"/>
    <n v="4187"/>
    <x v="2"/>
    <x v="0"/>
    <x v="0"/>
    <n v="624"/>
    <n v="35"/>
    <x v="3"/>
    <n v="26"/>
    <n v="1.38"/>
  </r>
  <r>
    <n v="1802"/>
    <s v="Skoda Laura 1.8 TSI Ambiente"/>
    <x v="20"/>
    <x v="9"/>
    <n v="2011"/>
    <n v="46000"/>
    <x v="2"/>
    <x v="0"/>
    <x v="0"/>
    <n v="1798"/>
    <n v="157.80000000000001"/>
    <x v="0"/>
    <n v="13.4"/>
    <n v="5.5"/>
  </r>
  <r>
    <n v="1803"/>
    <s v="Volkswagen Polo GT TSI"/>
    <x v="6"/>
    <x v="0"/>
    <n v="2016"/>
    <n v="28000"/>
    <x v="2"/>
    <x v="1"/>
    <x v="0"/>
    <n v="1197"/>
    <n v="103.5"/>
    <x v="0"/>
    <n v="17.21"/>
    <n v="7.25"/>
  </r>
  <r>
    <n v="1804"/>
    <s v="Hyundai Verna 1.6 SX"/>
    <x v="1"/>
    <x v="3"/>
    <n v="2014"/>
    <n v="83558"/>
    <x v="1"/>
    <x v="0"/>
    <x v="0"/>
    <n v="1582"/>
    <n v="126.32"/>
    <x v="0"/>
    <n v="22.32"/>
    <n v="6.98"/>
  </r>
  <r>
    <n v="1805"/>
    <s v="Tata Bolt Quadrajet XE"/>
    <x v="7"/>
    <x v="4"/>
    <n v="2017"/>
    <n v="40000"/>
    <x v="1"/>
    <x v="0"/>
    <x v="0"/>
    <n v="1248"/>
    <n v="74"/>
    <x v="0"/>
    <n v="22.95"/>
    <n v="5.25"/>
  </r>
  <r>
    <n v="1806"/>
    <s v="Hyundai EON D Lite Plus"/>
    <x v="1"/>
    <x v="7"/>
    <n v="2013"/>
    <n v="36000"/>
    <x v="2"/>
    <x v="0"/>
    <x v="0"/>
    <n v="814"/>
    <n v="55.2"/>
    <x v="0"/>
    <n v="21.1"/>
    <n v="1.95"/>
  </r>
  <r>
    <n v="1807"/>
    <s v="Audi A4 2.0 TDI 177 Bhp Premium Plus"/>
    <x v="3"/>
    <x v="9"/>
    <n v="2014"/>
    <n v="21000"/>
    <x v="1"/>
    <x v="1"/>
    <x v="0"/>
    <n v="1968"/>
    <n v="174.33"/>
    <x v="0"/>
    <n v="17.11"/>
    <n v="24.5"/>
  </r>
  <r>
    <n v="1808"/>
    <s v="Toyota Innova 2.5 GX (Diesel) 7 Seater"/>
    <x v="5"/>
    <x v="6"/>
    <n v="2013"/>
    <n v="62162"/>
    <x v="1"/>
    <x v="0"/>
    <x v="0"/>
    <n v="2494"/>
    <n v="100"/>
    <x v="1"/>
    <n v="12.99"/>
    <n v="8.31"/>
  </r>
  <r>
    <n v="1809"/>
    <s v="Mercedes-Benz M-Class ML 350 CDI"/>
    <x v="11"/>
    <x v="4"/>
    <n v="2012"/>
    <n v="83000"/>
    <x v="1"/>
    <x v="1"/>
    <x v="0"/>
    <n v="2987"/>
    <n v="254.8"/>
    <x v="0"/>
    <n v="11.74"/>
    <n v="36"/>
  </r>
  <r>
    <n v="1810"/>
    <s v="Hyundai Xcent 1.1 CRDi S"/>
    <x v="1"/>
    <x v="1"/>
    <n v="2015"/>
    <n v="58000"/>
    <x v="1"/>
    <x v="0"/>
    <x v="0"/>
    <n v="1120"/>
    <n v="71"/>
    <x v="0"/>
    <n v="24.4"/>
    <n v="5.5"/>
  </r>
  <r>
    <n v="1811"/>
    <s v="Honda Accord 2.4 AT"/>
    <x v="2"/>
    <x v="6"/>
    <n v="2011"/>
    <n v="62332"/>
    <x v="2"/>
    <x v="1"/>
    <x v="0"/>
    <n v="2354"/>
    <n v="177.6"/>
    <x v="0"/>
    <n v="11.7"/>
    <n v="5.89"/>
  </r>
  <r>
    <n v="1812"/>
    <s v="Volkswagen Vento 1.5 TDI Highline"/>
    <x v="6"/>
    <x v="6"/>
    <n v="2016"/>
    <n v="50867"/>
    <x v="1"/>
    <x v="0"/>
    <x v="0"/>
    <n v="1498"/>
    <n v="103.2"/>
    <x v="0"/>
    <n v="20.34"/>
    <n v="7.95"/>
  </r>
  <r>
    <n v="1813"/>
    <s v="Hyundai i20 Sportz Petrol"/>
    <x v="1"/>
    <x v="0"/>
    <n v="2010"/>
    <n v="73000"/>
    <x v="2"/>
    <x v="0"/>
    <x v="0"/>
    <n v="1197"/>
    <n v="80"/>
    <x v="0"/>
    <n v="17"/>
    <n v="2.75"/>
  </r>
  <r>
    <n v="1814"/>
    <s v="Hyundai Elantra CRDi SX"/>
    <x v="1"/>
    <x v="5"/>
    <n v="2012"/>
    <n v="98008"/>
    <x v="1"/>
    <x v="0"/>
    <x v="0"/>
    <n v="1582"/>
    <n v="126.24"/>
    <x v="0"/>
    <n v="22.7"/>
    <n v="6.25"/>
  </r>
  <r>
    <n v="1815"/>
    <s v="Ford Figo Diesel Titanium"/>
    <x v="14"/>
    <x v="4"/>
    <n v="2015"/>
    <n v="36000"/>
    <x v="1"/>
    <x v="0"/>
    <x v="0"/>
    <n v="1399"/>
    <n v="68.05"/>
    <x v="0"/>
    <n v="20"/>
    <n v="4.95"/>
  </r>
  <r>
    <n v="1816"/>
    <s v="Hyundai i20 1.2 Magna Executive"/>
    <x v="1"/>
    <x v="6"/>
    <n v="2019"/>
    <n v="27339"/>
    <x v="2"/>
    <x v="0"/>
    <x v="0"/>
    <n v="1197"/>
    <n v="81.83"/>
    <x v="0"/>
    <n v="18.600000000000001"/>
    <n v="6.27"/>
  </r>
  <r>
    <n v="1817"/>
    <s v="Hyundai Verna 1.6 CRDi SX"/>
    <x v="1"/>
    <x v="7"/>
    <n v="2017"/>
    <n v="25000"/>
    <x v="1"/>
    <x v="0"/>
    <x v="0"/>
    <n v="1582"/>
    <n v="126.2"/>
    <x v="0"/>
    <n v="23.9"/>
    <n v="8.65"/>
  </r>
  <r>
    <n v="1818"/>
    <s v="Hyundai Grand i10 Asta"/>
    <x v="1"/>
    <x v="7"/>
    <n v="2014"/>
    <n v="37000"/>
    <x v="2"/>
    <x v="0"/>
    <x v="0"/>
    <n v="1197"/>
    <n v="82"/>
    <x v="0"/>
    <n v="18.899999999999999"/>
    <n v="3.5"/>
  </r>
  <r>
    <n v="1819"/>
    <s v="Audi Q5 2.0 TDI"/>
    <x v="3"/>
    <x v="4"/>
    <n v="2015"/>
    <n v="56000"/>
    <x v="1"/>
    <x v="1"/>
    <x v="0"/>
    <n v="1968"/>
    <n v="174.3"/>
    <x v="0"/>
    <n v="14.16"/>
    <n v="35"/>
  </r>
  <r>
    <n v="1820"/>
    <s v="Maruti Swift Dzire ZXi"/>
    <x v="0"/>
    <x v="7"/>
    <n v="2015"/>
    <n v="27000"/>
    <x v="2"/>
    <x v="0"/>
    <x v="0"/>
    <n v="1298"/>
    <n v="85.8"/>
    <x v="0"/>
    <n v="17.5"/>
    <n v="4.45"/>
  </r>
  <r>
    <n v="1821"/>
    <s v="Hyundai i20 Magna"/>
    <x v="1"/>
    <x v="7"/>
    <n v="2012"/>
    <n v="37000"/>
    <x v="2"/>
    <x v="0"/>
    <x v="0"/>
    <n v="1197"/>
    <n v="80"/>
    <x v="0"/>
    <n v="18.5"/>
    <n v="2.65"/>
  </r>
  <r>
    <n v="1822"/>
    <s v="Mahindra KUV 100 mFALCON D75 K4 Plus 5str"/>
    <x v="13"/>
    <x v="7"/>
    <n v="2017"/>
    <n v="10500"/>
    <x v="1"/>
    <x v="0"/>
    <x v="0"/>
    <n v="1198"/>
    <n v="77"/>
    <x v="0"/>
    <n v="25.32"/>
    <n v="4.7"/>
  </r>
  <r>
    <n v="1823"/>
    <s v="Hyundai Elantra 1.6 SX Option AT"/>
    <x v="1"/>
    <x v="10"/>
    <n v="2014"/>
    <n v="49000"/>
    <x v="1"/>
    <x v="1"/>
    <x v="0"/>
    <n v="1582"/>
    <n v="126.2"/>
    <x v="0"/>
    <n v="18.23"/>
    <n v="8.9"/>
  </r>
  <r>
    <n v="1824"/>
    <s v="Jeep Compass 2.0 Limited Option Black"/>
    <x v="23"/>
    <x v="0"/>
    <n v="2017"/>
    <n v="7000"/>
    <x v="1"/>
    <x v="0"/>
    <x v="0"/>
    <n v="1956"/>
    <n v="170"/>
    <x v="0"/>
    <n v="17.100000000000001"/>
    <n v="17.45"/>
  </r>
  <r>
    <n v="1825"/>
    <s v="Maruti Vitara Brezza VDi Option"/>
    <x v="0"/>
    <x v="3"/>
    <n v="2017"/>
    <n v="71256"/>
    <x v="1"/>
    <x v="0"/>
    <x v="0"/>
    <n v="1248"/>
    <n v="88.5"/>
    <x v="0"/>
    <n v="24.3"/>
    <n v="9.58"/>
  </r>
  <r>
    <n v="1826"/>
    <s v="Toyota Corolla Altis 1.8 GL"/>
    <x v="5"/>
    <x v="6"/>
    <n v="2012"/>
    <n v="83184"/>
    <x v="2"/>
    <x v="0"/>
    <x v="0"/>
    <n v="1798"/>
    <n v="138.03"/>
    <x v="0"/>
    <n v="14.28"/>
    <n v="6.22"/>
  </r>
  <r>
    <n v="1827"/>
    <s v="Mahindra XUV500 W8 2WD"/>
    <x v="13"/>
    <x v="7"/>
    <n v="2013"/>
    <n v="87284"/>
    <x v="1"/>
    <x v="0"/>
    <x v="0"/>
    <n v="2179"/>
    <n v="140"/>
    <x v="1"/>
    <n v="15.1"/>
    <n v="7.8"/>
  </r>
  <r>
    <n v="1828"/>
    <s v="BMW X1 xDrive 20d xLine"/>
    <x v="12"/>
    <x v="0"/>
    <n v="2016"/>
    <n v="7000"/>
    <x v="1"/>
    <x v="1"/>
    <x v="0"/>
    <n v="1995"/>
    <n v="190"/>
    <x v="0"/>
    <n v="20.68"/>
    <n v="27.75"/>
  </r>
  <r>
    <n v="1829"/>
    <s v="Hyundai i20 Magna 1.4 CRDi"/>
    <x v="1"/>
    <x v="1"/>
    <n v="2015"/>
    <n v="29000"/>
    <x v="1"/>
    <x v="0"/>
    <x v="1"/>
    <n v="1396"/>
    <n v="88.73"/>
    <x v="0"/>
    <n v="22.54"/>
    <n v="7"/>
  </r>
  <r>
    <n v="1830"/>
    <s v="Mercedes-Benz GLE 350d"/>
    <x v="11"/>
    <x v="3"/>
    <n v="2017"/>
    <n v="33552"/>
    <x v="1"/>
    <x v="1"/>
    <x v="0"/>
    <n v="2987"/>
    <n v="254.79"/>
    <x v="0"/>
    <n v="11.57"/>
    <n v="64.87"/>
  </r>
  <r>
    <n v="1831"/>
    <s v="Chevrolet Cruze LTZ"/>
    <x v="19"/>
    <x v="9"/>
    <n v="2013"/>
    <n v="64000"/>
    <x v="1"/>
    <x v="0"/>
    <x v="1"/>
    <n v="1998"/>
    <n v="163.69999999999999"/>
    <x v="0"/>
    <n v="17.3"/>
    <n v="6.5"/>
  </r>
  <r>
    <n v="1832"/>
    <s v="Hyundai i20 1.2 Magna"/>
    <x v="1"/>
    <x v="5"/>
    <n v="2011"/>
    <n v="82000"/>
    <x v="2"/>
    <x v="0"/>
    <x v="1"/>
    <n v="1197"/>
    <n v="80"/>
    <x v="0"/>
    <n v="18.5"/>
    <n v="2.7"/>
  </r>
  <r>
    <n v="1833"/>
    <s v="Honda Brio S MT"/>
    <x v="2"/>
    <x v="0"/>
    <n v="2012"/>
    <n v="70000"/>
    <x v="2"/>
    <x v="0"/>
    <x v="1"/>
    <n v="1198"/>
    <n v="86.8"/>
    <x v="0"/>
    <n v="19.399999999999999"/>
    <n v="2.5"/>
  </r>
  <r>
    <n v="1834"/>
    <s v="Nissan Evalia 2013 XL"/>
    <x v="4"/>
    <x v="4"/>
    <n v="2013"/>
    <n v="166194"/>
    <x v="1"/>
    <x v="0"/>
    <x v="0"/>
    <n v="1461"/>
    <n v="84.8"/>
    <x v="1"/>
    <n v="19.3"/>
    <n v="3.9"/>
  </r>
  <r>
    <n v="1835"/>
    <s v="Volkswagen Polo Petrol Trendline 1.2L"/>
    <x v="6"/>
    <x v="8"/>
    <n v="2015"/>
    <n v="58000"/>
    <x v="2"/>
    <x v="0"/>
    <x v="0"/>
    <n v="1198"/>
    <n v="73.900000000000006"/>
    <x v="0"/>
    <n v="16.47"/>
    <n v="3.95"/>
  </r>
  <r>
    <n v="1836"/>
    <s v="Hyundai i10 Sportz 1.2"/>
    <x v="1"/>
    <x v="2"/>
    <n v="2010"/>
    <n v="77000"/>
    <x v="2"/>
    <x v="0"/>
    <x v="1"/>
    <n v="1197"/>
    <n v="78.900000000000006"/>
    <x v="0"/>
    <n v="20.36"/>
    <n v="2.1"/>
  </r>
  <r>
    <n v="1837"/>
    <s v="Chevrolet Cruze LTZ AT"/>
    <x v="19"/>
    <x v="1"/>
    <n v="2009"/>
    <n v="73204"/>
    <x v="1"/>
    <x v="1"/>
    <x v="3"/>
    <n v="1991"/>
    <n v="147.9"/>
    <x v="3"/>
    <n v="18.100000000000001"/>
    <n v="3.5"/>
  </r>
  <r>
    <n v="1838"/>
    <s v="Hyundai i10 Era"/>
    <x v="1"/>
    <x v="4"/>
    <n v="2007"/>
    <n v="70000"/>
    <x v="2"/>
    <x v="0"/>
    <x v="1"/>
    <n v="1086"/>
    <n v="68.05"/>
    <x v="0"/>
    <n v="19.809999999999999"/>
    <n v="2"/>
  </r>
  <r>
    <n v="1839"/>
    <s v="Maruti Ertiga VDI"/>
    <x v="0"/>
    <x v="8"/>
    <n v="2014"/>
    <n v="79870"/>
    <x v="1"/>
    <x v="0"/>
    <x v="0"/>
    <n v="1248"/>
    <n v="88.76"/>
    <x v="1"/>
    <n v="20.77"/>
    <n v="5.35"/>
  </r>
  <r>
    <n v="1840"/>
    <s v="Honda Amaze S i-Dtech"/>
    <x v="2"/>
    <x v="8"/>
    <n v="2013"/>
    <n v="90000"/>
    <x v="1"/>
    <x v="0"/>
    <x v="0"/>
    <n v="1498"/>
    <n v="98.6"/>
    <x v="0"/>
    <n v="25.8"/>
    <n v="3.8"/>
  </r>
  <r>
    <n v="1841"/>
    <s v="Mercedes-Benz A Class A180 Sport"/>
    <x v="11"/>
    <x v="0"/>
    <n v="2016"/>
    <n v="17000"/>
    <x v="2"/>
    <x v="1"/>
    <x v="0"/>
    <n v="1595"/>
    <n v="122"/>
    <x v="0"/>
    <n v="15.5"/>
    <n v="17.25"/>
  </r>
  <r>
    <n v="1842"/>
    <s v="Hyundai Grand i10 1.2 Kappa Magna"/>
    <x v="1"/>
    <x v="6"/>
    <n v="2018"/>
    <n v="46493"/>
    <x v="2"/>
    <x v="0"/>
    <x v="0"/>
    <n v="1197"/>
    <n v="81.86"/>
    <x v="0"/>
    <n v="18.899999999999999"/>
    <n v="5.53"/>
  </r>
  <r>
    <n v="1843"/>
    <s v="Hyundai i10 Sportz 1.2"/>
    <x v="1"/>
    <x v="1"/>
    <n v="2009"/>
    <n v="68000"/>
    <x v="2"/>
    <x v="0"/>
    <x v="3"/>
    <n v="1197"/>
    <n v="78.900000000000006"/>
    <x v="0"/>
    <n v="20.36"/>
    <n v="1.95"/>
  </r>
  <r>
    <n v="1844"/>
    <s v="Maruti Swift DDiS ZDI Plus"/>
    <x v="0"/>
    <x v="4"/>
    <n v="2017"/>
    <n v="2000"/>
    <x v="1"/>
    <x v="0"/>
    <x v="0"/>
    <n v="1248"/>
    <n v="74"/>
    <x v="0"/>
    <n v="28.4"/>
    <n v="8.1999999999999993"/>
  </r>
  <r>
    <n v="1845"/>
    <s v="Honda City 1.3 EXI"/>
    <x v="2"/>
    <x v="1"/>
    <n v="1999"/>
    <n v="140000"/>
    <x v="2"/>
    <x v="0"/>
    <x v="0"/>
    <n v="1343"/>
    <n v="90"/>
    <x v="0"/>
    <n v="13"/>
    <n v="0.9"/>
  </r>
  <r>
    <n v="1846"/>
    <s v="Toyota Innova 2.5 GX (Diesel) 7 Seater"/>
    <x v="5"/>
    <x v="1"/>
    <n v="2013"/>
    <n v="255000"/>
    <x v="1"/>
    <x v="0"/>
    <x v="3"/>
    <n v="2494"/>
    <n v="100.6"/>
    <x v="1"/>
    <n v="12.99"/>
    <n v="6.5"/>
  </r>
  <r>
    <n v="1847"/>
    <s v="Mini Cooper Countryman D High"/>
    <x v="21"/>
    <x v="3"/>
    <n v="2014"/>
    <n v="45535"/>
    <x v="1"/>
    <x v="1"/>
    <x v="0"/>
    <n v="1998"/>
    <n v="112"/>
    <x v="0"/>
    <n v="23.8"/>
    <n v="19.41"/>
  </r>
  <r>
    <n v="1848"/>
    <s v="Fiat Linea T-Jet Active"/>
    <x v="22"/>
    <x v="3"/>
    <n v="2016"/>
    <n v="39228"/>
    <x v="2"/>
    <x v="0"/>
    <x v="0"/>
    <n v="1368"/>
    <n v="112.4"/>
    <x v="0"/>
    <n v="15.7"/>
    <n v="6.58"/>
  </r>
  <r>
    <n v="1849"/>
    <s v="Chevrolet Aveo 1.4 LT"/>
    <x v="19"/>
    <x v="0"/>
    <n v="2011"/>
    <n v="57000"/>
    <x v="2"/>
    <x v="0"/>
    <x v="1"/>
    <n v="1399"/>
    <n v="92.7"/>
    <x v="0"/>
    <n v="14.49"/>
    <n v="2.1"/>
  </r>
  <r>
    <n v="1850"/>
    <s v="Hyundai i10 Era 1.1"/>
    <x v="1"/>
    <x v="2"/>
    <n v="2008"/>
    <n v="85445"/>
    <x v="2"/>
    <x v="0"/>
    <x v="1"/>
    <n v="1086"/>
    <n v="68.05"/>
    <x v="0"/>
    <n v="19.809999999999999"/>
    <n v="2"/>
  </r>
  <r>
    <n v="1851"/>
    <s v="Hyundai Xcent 1.1 CRDi Base"/>
    <x v="1"/>
    <x v="8"/>
    <n v="2015"/>
    <n v="54000"/>
    <x v="1"/>
    <x v="0"/>
    <x v="0"/>
    <n v="1120"/>
    <n v="71"/>
    <x v="0"/>
    <n v="24.4"/>
    <n v="3.7"/>
  </r>
  <r>
    <n v="1852"/>
    <s v="Maruti Celerio VXI AT"/>
    <x v="0"/>
    <x v="0"/>
    <n v="2014"/>
    <n v="53000"/>
    <x v="2"/>
    <x v="1"/>
    <x v="0"/>
    <n v="998"/>
    <n v="67.040000000000006"/>
    <x v="0"/>
    <n v="23.1"/>
    <n v="3.8"/>
  </r>
  <r>
    <n v="1853"/>
    <s v="Hyundai i10 Sportz"/>
    <x v="1"/>
    <x v="5"/>
    <n v="2014"/>
    <n v="60000"/>
    <x v="2"/>
    <x v="0"/>
    <x v="0"/>
    <n v="1197"/>
    <n v="78.900000000000006"/>
    <x v="0"/>
    <n v="20.36"/>
    <n v="3.25"/>
  </r>
  <r>
    <n v="1854"/>
    <s v="Renault Duster 85PS Diesel RxL"/>
    <x v="10"/>
    <x v="3"/>
    <n v="2015"/>
    <n v="65668"/>
    <x v="1"/>
    <x v="0"/>
    <x v="0"/>
    <n v="1461"/>
    <n v="83.8"/>
    <x v="0"/>
    <n v="19.87"/>
    <n v="5.53"/>
  </r>
  <r>
    <n v="1855"/>
    <s v="BMW 3 Series 320d"/>
    <x v="12"/>
    <x v="10"/>
    <n v="2011"/>
    <n v="100000"/>
    <x v="1"/>
    <x v="1"/>
    <x v="1"/>
    <n v="1995"/>
    <n v="190"/>
    <x v="0"/>
    <n v="22.69"/>
    <n v="10.9"/>
  </r>
  <r>
    <n v="1856"/>
    <s v="Hyundai Grand i10 Sportz"/>
    <x v="1"/>
    <x v="7"/>
    <n v="2018"/>
    <n v="1800"/>
    <x v="2"/>
    <x v="0"/>
    <x v="0"/>
    <n v="1197"/>
    <n v="82"/>
    <x v="0"/>
    <n v="18.899999999999999"/>
    <n v="5.0999999999999996"/>
  </r>
  <r>
    <n v="1857"/>
    <s v="Hyundai Santro DX"/>
    <x v="1"/>
    <x v="4"/>
    <n v="2007"/>
    <n v="96000"/>
    <x v="2"/>
    <x v="0"/>
    <x v="1"/>
    <n v="999"/>
    <n v="74"/>
    <x v="0"/>
    <n v="0"/>
    <n v="2.2000000000000002"/>
  </r>
  <r>
    <n v="1858"/>
    <s v="Chevrolet Spark 1.0 LS"/>
    <x v="19"/>
    <x v="1"/>
    <n v="2009"/>
    <n v="44200"/>
    <x v="2"/>
    <x v="0"/>
    <x v="1"/>
    <n v="995"/>
    <n v="62"/>
    <x v="0"/>
    <n v="18"/>
    <n v="1.6"/>
  </r>
  <r>
    <n v="1859"/>
    <s v="Honda City i VTEC VX Option"/>
    <x v="2"/>
    <x v="10"/>
    <n v="2018"/>
    <n v="14000"/>
    <x v="2"/>
    <x v="0"/>
    <x v="0"/>
    <n v="1497"/>
    <n v="117.3"/>
    <x v="0"/>
    <n v="17.399999999999999"/>
    <n v="11.25"/>
  </r>
  <r>
    <n v="1860"/>
    <s v="Volkswagen Vento Diesel Highline"/>
    <x v="6"/>
    <x v="2"/>
    <n v="2013"/>
    <n v="720000"/>
    <x v="1"/>
    <x v="0"/>
    <x v="0"/>
    <n v="1598"/>
    <n v="103.6"/>
    <x v="0"/>
    <n v="20.54"/>
    <n v="5.9"/>
  </r>
  <r>
    <n v="1861"/>
    <s v="Toyota Fortuner 4x2 4 Speed AT"/>
    <x v="5"/>
    <x v="8"/>
    <n v="2012"/>
    <n v="73000"/>
    <x v="1"/>
    <x v="1"/>
    <x v="0"/>
    <n v="2982"/>
    <n v="169"/>
    <x v="1"/>
    <n v="11.5"/>
    <n v="14.4"/>
  </r>
  <r>
    <n v="1862"/>
    <s v="Honda City 1.5 S MT"/>
    <x v="2"/>
    <x v="8"/>
    <n v="2011"/>
    <n v="68000"/>
    <x v="2"/>
    <x v="0"/>
    <x v="0"/>
    <n v="1497"/>
    <n v="118"/>
    <x v="0"/>
    <n v="17"/>
    <n v="3.6"/>
  </r>
  <r>
    <n v="1863"/>
    <s v="BMW 5 Series 2013-2017 520d Luxury Line"/>
    <x v="12"/>
    <x v="5"/>
    <n v="2017"/>
    <n v="19543"/>
    <x v="1"/>
    <x v="1"/>
    <x v="0"/>
    <n v="1995"/>
    <n v="190"/>
    <x v="0"/>
    <n v="18.12"/>
    <n v="40.5"/>
  </r>
  <r>
    <n v="1864"/>
    <s v="Audi Q5 30 TDI quattro Premium Plus"/>
    <x v="3"/>
    <x v="9"/>
    <n v="2014"/>
    <n v="38000"/>
    <x v="1"/>
    <x v="1"/>
    <x v="1"/>
    <n v="1968"/>
    <n v="174.3"/>
    <x v="0"/>
    <n v="14.16"/>
    <n v="38.950000000000003"/>
  </r>
  <r>
    <n v="1865"/>
    <s v="Maruti Ritz LDi"/>
    <x v="0"/>
    <x v="8"/>
    <n v="2014"/>
    <n v="32805"/>
    <x v="1"/>
    <x v="0"/>
    <x v="0"/>
    <n v="1248"/>
    <n v="73.94"/>
    <x v="0"/>
    <n v="23.2"/>
    <n v="3.6"/>
  </r>
  <r>
    <n v="1866"/>
    <s v="Volkswagen Vento 1.5 TDI Highline AT"/>
    <x v="6"/>
    <x v="6"/>
    <n v="2016"/>
    <n v="44782"/>
    <x v="1"/>
    <x v="1"/>
    <x v="0"/>
    <n v="1498"/>
    <n v="103.2"/>
    <x v="0"/>
    <n v="21.21"/>
    <n v="7.12"/>
  </r>
  <r>
    <n v="1867"/>
    <s v="Honda City i DTEC SV"/>
    <x v="2"/>
    <x v="6"/>
    <n v="2016"/>
    <n v="55700"/>
    <x v="1"/>
    <x v="0"/>
    <x v="0"/>
    <n v="1498"/>
    <n v="98.6"/>
    <x v="0"/>
    <n v="26"/>
    <n v="7.52"/>
  </r>
  <r>
    <n v="1868"/>
    <s v="Audi A4 New 2.0 TDI Multitronic"/>
    <x v="3"/>
    <x v="8"/>
    <n v="2012"/>
    <n v="60000"/>
    <x v="1"/>
    <x v="1"/>
    <x v="1"/>
    <n v="1968"/>
    <n v="140.80000000000001"/>
    <x v="0"/>
    <n v="15.2"/>
    <n v="10.35"/>
  </r>
  <r>
    <n v="1869"/>
    <s v="Skoda Rapid 1.6 MPI Elegance"/>
    <x v="20"/>
    <x v="4"/>
    <n v="2014"/>
    <n v="56000"/>
    <x v="2"/>
    <x v="0"/>
    <x v="0"/>
    <n v="1598"/>
    <n v="103.52"/>
    <x v="0"/>
    <n v="15"/>
    <n v="7"/>
  </r>
  <r>
    <n v="1870"/>
    <s v="Toyota Fortuner 3.0 Diesel"/>
    <x v="5"/>
    <x v="8"/>
    <n v="2011"/>
    <n v="60000"/>
    <x v="1"/>
    <x v="0"/>
    <x v="0"/>
    <n v="2982"/>
    <n v="171"/>
    <x v="1"/>
    <n v="11.5"/>
    <n v="10.85"/>
  </r>
  <r>
    <n v="1871"/>
    <s v="Chevrolet Optra Magnum 2.0 LT BS3"/>
    <x v="19"/>
    <x v="0"/>
    <n v="2010"/>
    <n v="78563"/>
    <x v="1"/>
    <x v="0"/>
    <x v="0"/>
    <n v="1991"/>
    <n v="123.7"/>
    <x v="0"/>
    <n v="16.52"/>
    <n v="2.35"/>
  </r>
  <r>
    <n v="1872"/>
    <s v="Maruti Eeco 7 Seater Standard"/>
    <x v="0"/>
    <x v="0"/>
    <n v="2014"/>
    <n v="34669"/>
    <x v="2"/>
    <x v="0"/>
    <x v="0"/>
    <n v="1196"/>
    <n v="73"/>
    <x v="1"/>
    <n v="15.1"/>
    <n v="2.9"/>
  </r>
  <r>
    <n v="1873"/>
    <s v="Maruti Ciaz ZXi"/>
    <x v="0"/>
    <x v="8"/>
    <n v="2017"/>
    <n v="17000"/>
    <x v="2"/>
    <x v="0"/>
    <x v="0"/>
    <n v="1373"/>
    <n v="91.1"/>
    <x v="0"/>
    <n v="20.73"/>
    <n v="7.65"/>
  </r>
  <r>
    <n v="1874"/>
    <s v="Maruti Ciaz VDi Plus SHVS"/>
    <x v="0"/>
    <x v="8"/>
    <n v="2016"/>
    <n v="66000"/>
    <x v="1"/>
    <x v="0"/>
    <x v="0"/>
    <n v="1248"/>
    <n v="88.5"/>
    <x v="0"/>
    <n v="28.09"/>
    <n v="6.4"/>
  </r>
  <r>
    <n v="1875"/>
    <s v="Toyota Innova 2.5 LE 2014 Diesel 7 Seater"/>
    <x v="5"/>
    <x v="1"/>
    <n v="2014"/>
    <n v="102418"/>
    <x v="1"/>
    <x v="0"/>
    <x v="0"/>
    <n v="2494"/>
    <n v="100.6"/>
    <x v="1"/>
    <n v="12.99"/>
    <n v="10.1"/>
  </r>
  <r>
    <n v="1876"/>
    <s v="Maruti Swift Dzire VXI"/>
    <x v="0"/>
    <x v="7"/>
    <n v="2014"/>
    <n v="48800"/>
    <x v="2"/>
    <x v="0"/>
    <x v="0"/>
    <n v="1197"/>
    <n v="85.8"/>
    <x v="0"/>
    <n v="19.100000000000001"/>
    <n v="4.25"/>
  </r>
  <r>
    <n v="1877"/>
    <s v="Toyota Innova Crysta 2.8 GX AT"/>
    <x v="5"/>
    <x v="6"/>
    <n v="2019"/>
    <n v="10601"/>
    <x v="1"/>
    <x v="1"/>
    <x v="0"/>
    <n v="2755"/>
    <n v="171.5"/>
    <x v="1"/>
    <n v="11.36"/>
    <n v="19.649999999999999"/>
  </r>
  <r>
    <n v="1878"/>
    <s v="Tata Indica V2 eLX"/>
    <x v="7"/>
    <x v="1"/>
    <n v="2017"/>
    <n v="8200"/>
    <x v="1"/>
    <x v="0"/>
    <x v="0"/>
    <n v="1396"/>
    <n v="69"/>
    <x v="0"/>
    <n v="25"/>
    <n v="4.4000000000000004"/>
  </r>
  <r>
    <n v="1879"/>
    <s v="Hyundai i20 Magna"/>
    <x v="1"/>
    <x v="5"/>
    <n v="2012"/>
    <n v="100000"/>
    <x v="2"/>
    <x v="0"/>
    <x v="0"/>
    <n v="1197"/>
    <n v="82.85"/>
    <x v="0"/>
    <n v="18.5"/>
    <n v="3.25"/>
  </r>
  <r>
    <n v="1880"/>
    <s v="Ford Fiesta 1.4 Duratorq ZXI"/>
    <x v="14"/>
    <x v="1"/>
    <n v="2012"/>
    <n v="78000"/>
    <x v="1"/>
    <x v="0"/>
    <x v="0"/>
    <n v="1399"/>
    <n v="68"/>
    <x v="0"/>
    <n v="17.8"/>
    <n v="2.8"/>
  </r>
  <r>
    <n v="1881"/>
    <s v="Chevrolet Enjoy 1.3 TCDi LS 8"/>
    <x v="19"/>
    <x v="7"/>
    <n v="2015"/>
    <n v="50000"/>
    <x v="1"/>
    <x v="0"/>
    <x v="0"/>
    <n v="1248"/>
    <n v="73.739999999999995"/>
    <x v="2"/>
    <n v="18.2"/>
    <n v="4.3"/>
  </r>
  <r>
    <n v="1882"/>
    <s v="Ford Fiesta 1.4 Duratorq EXI"/>
    <x v="14"/>
    <x v="2"/>
    <n v="2006"/>
    <n v="89327"/>
    <x v="1"/>
    <x v="0"/>
    <x v="3"/>
    <n v="1399"/>
    <n v="68"/>
    <x v="0"/>
    <n v="17.8"/>
    <n v="1.55"/>
  </r>
  <r>
    <n v="1883"/>
    <s v="Honda CR-V 2.4 MT"/>
    <x v="2"/>
    <x v="2"/>
    <n v="2007"/>
    <n v="98000"/>
    <x v="2"/>
    <x v="0"/>
    <x v="1"/>
    <n v="2354"/>
    <n v="152"/>
    <x v="0"/>
    <n v="10.8"/>
    <n v="4.7"/>
  </r>
  <r>
    <n v="1884"/>
    <s v="Honda Jazz 1.2 VX i VTEC"/>
    <x v="2"/>
    <x v="6"/>
    <n v="2017"/>
    <n v="24700"/>
    <x v="2"/>
    <x v="0"/>
    <x v="0"/>
    <n v="1199"/>
    <n v="88.7"/>
    <x v="0"/>
    <n v="18.7"/>
    <n v="7.07"/>
  </r>
  <r>
    <n v="1885"/>
    <s v="Mercedes-Benz GLS 350d Grand Edition"/>
    <x v="11"/>
    <x v="8"/>
    <n v="2018"/>
    <n v="6000"/>
    <x v="1"/>
    <x v="1"/>
    <x v="0"/>
    <n v="2987"/>
    <n v="258"/>
    <x v="1"/>
    <n v="11"/>
    <n v="79"/>
  </r>
  <r>
    <n v="1886"/>
    <s v="Hyundai Grand i10 1.2 Kappa Sportz"/>
    <x v="1"/>
    <x v="8"/>
    <n v="2018"/>
    <n v="9434"/>
    <x v="2"/>
    <x v="0"/>
    <x v="0"/>
    <n v="1197"/>
    <n v="81.86"/>
    <x v="0"/>
    <n v="18.899999999999999"/>
    <n v="5.75"/>
  </r>
  <r>
    <n v="1887"/>
    <s v="Maruti Ritz VXi"/>
    <x v="0"/>
    <x v="0"/>
    <n v="2012"/>
    <n v="29000"/>
    <x v="2"/>
    <x v="0"/>
    <x v="0"/>
    <n v="1197"/>
    <n v="85.8"/>
    <x v="0"/>
    <n v="18.5"/>
    <n v="3.25"/>
  </r>
  <r>
    <n v="1888"/>
    <s v="Volkswagen Ameo 1.5 TDI Highline AT"/>
    <x v="6"/>
    <x v="3"/>
    <n v="2017"/>
    <n v="22440"/>
    <x v="1"/>
    <x v="1"/>
    <x v="0"/>
    <n v="1498"/>
    <n v="108.495"/>
    <x v="0"/>
    <n v="22"/>
    <n v="8.89"/>
  </r>
  <r>
    <n v="1889"/>
    <s v="Honda City i VTEC SV"/>
    <x v="2"/>
    <x v="0"/>
    <n v="2015"/>
    <n v="73070"/>
    <x v="2"/>
    <x v="0"/>
    <x v="0"/>
    <n v="1497"/>
    <n v="117.3"/>
    <x v="0"/>
    <n v="17.399999999999999"/>
    <n v="5.9"/>
  </r>
  <r>
    <n v="1890"/>
    <s v="Honda Jazz 1.2 S i VTEC"/>
    <x v="2"/>
    <x v="7"/>
    <n v="2016"/>
    <n v="21771"/>
    <x v="2"/>
    <x v="0"/>
    <x v="0"/>
    <n v="1199"/>
    <n v="88.7"/>
    <x v="0"/>
    <n v="18.7"/>
    <n v="4.95"/>
  </r>
  <r>
    <n v="1891"/>
    <s v="Maruti Swift Ldi BSIV"/>
    <x v="0"/>
    <x v="8"/>
    <n v="2014"/>
    <n v="62000"/>
    <x v="1"/>
    <x v="0"/>
    <x v="0"/>
    <n v="1248"/>
    <n v="75"/>
    <x v="0"/>
    <n v="17.8"/>
    <n v="3.75"/>
  </r>
  <r>
    <n v="1892"/>
    <s v="Hyundai Creta 1.6 CRDi AT SX Plus"/>
    <x v="1"/>
    <x v="6"/>
    <n v="2017"/>
    <n v="37024"/>
    <x v="1"/>
    <x v="1"/>
    <x v="0"/>
    <n v="1582"/>
    <n v="126.2"/>
    <x v="0"/>
    <n v="17.010000000000002"/>
    <n v="10.97"/>
  </r>
  <r>
    <n v="1893"/>
    <s v="Audi A7 2011-2015 3.0 TDI Quattro"/>
    <x v="3"/>
    <x v="6"/>
    <n v="2014"/>
    <n v="60336"/>
    <x v="1"/>
    <x v="1"/>
    <x v="1"/>
    <n v="2967"/>
    <n v="241.4"/>
    <x v="0"/>
    <n v="14.4"/>
    <n v="24.94"/>
  </r>
  <r>
    <n v="1894"/>
    <s v="Hyundai EON D Lite Plus"/>
    <x v="1"/>
    <x v="7"/>
    <n v="2014"/>
    <n v="26008"/>
    <x v="2"/>
    <x v="0"/>
    <x v="0"/>
    <n v="814"/>
    <n v="55.2"/>
    <x v="0"/>
    <n v="21.1"/>
    <n v="1.97"/>
  </r>
  <r>
    <n v="1895"/>
    <s v="Ford Figo Diesel EXI"/>
    <x v="14"/>
    <x v="5"/>
    <n v="2010"/>
    <n v="90000"/>
    <x v="1"/>
    <x v="0"/>
    <x v="1"/>
    <n v="1399"/>
    <n v="68"/>
    <x v="0"/>
    <n v="20"/>
    <n v="1.4"/>
  </r>
  <r>
    <n v="1896"/>
    <s v="Volkswagen Ameo 1.2 MPI Highline"/>
    <x v="6"/>
    <x v="3"/>
    <n v="2018"/>
    <n v="35569"/>
    <x v="2"/>
    <x v="0"/>
    <x v="0"/>
    <n v="1198"/>
    <n v="73.75"/>
    <x v="0"/>
    <n v="17"/>
    <n v="7.27"/>
  </r>
  <r>
    <n v="1897"/>
    <s v="Renault Scala Diesel RxL"/>
    <x v="10"/>
    <x v="7"/>
    <n v="2013"/>
    <n v="40000"/>
    <x v="1"/>
    <x v="0"/>
    <x v="0"/>
    <n v="1461"/>
    <n v="84.8"/>
    <x v="0"/>
    <n v="21.64"/>
    <n v="4"/>
  </r>
  <r>
    <n v="1898"/>
    <s v="Honda Jazz 1.2 V i VTEC"/>
    <x v="2"/>
    <x v="7"/>
    <n v="2015"/>
    <n v="45000"/>
    <x v="2"/>
    <x v="0"/>
    <x v="0"/>
    <n v="1199"/>
    <n v="88.7"/>
    <x v="0"/>
    <n v="18.7"/>
    <n v="4.75"/>
  </r>
  <r>
    <n v="1899"/>
    <s v="Hyundai i20 1.2 Sportz"/>
    <x v="1"/>
    <x v="8"/>
    <n v="2015"/>
    <n v="42000"/>
    <x v="2"/>
    <x v="0"/>
    <x v="0"/>
    <n v="1197"/>
    <n v="80"/>
    <x v="0"/>
    <n v="17"/>
    <n v="5.0999999999999996"/>
  </r>
  <r>
    <n v="1900"/>
    <s v="Audi A4 3.0 TDI Quattro Premium"/>
    <x v="3"/>
    <x v="3"/>
    <n v="2012"/>
    <n v="46913"/>
    <x v="1"/>
    <x v="1"/>
    <x v="0"/>
    <n v="2967"/>
    <n v="241.4"/>
    <x v="0"/>
    <n v="14.94"/>
    <n v="16.11"/>
  </r>
  <r>
    <n v="1901"/>
    <s v="Mahindra Ssangyong Rexton RX7"/>
    <x v="13"/>
    <x v="8"/>
    <n v="2014"/>
    <n v="62000"/>
    <x v="1"/>
    <x v="1"/>
    <x v="0"/>
    <n v="2696"/>
    <n v="184"/>
    <x v="1"/>
    <n v="11.18"/>
    <n v="10.55"/>
  </r>
  <r>
    <n v="1902"/>
    <s v="Toyota Fortuner 2.8 2WD AT"/>
    <x v="5"/>
    <x v="10"/>
    <n v="2017"/>
    <n v="15000"/>
    <x v="1"/>
    <x v="1"/>
    <x v="0"/>
    <n v="2755"/>
    <n v="174.5"/>
    <x v="1"/>
    <n v="12.9"/>
    <n v="30"/>
  </r>
  <r>
    <n v="1903"/>
    <s v="Skoda Octavia Classic 1.9 TDI MT"/>
    <x v="20"/>
    <x v="7"/>
    <n v="2002"/>
    <n v="69000"/>
    <x v="1"/>
    <x v="0"/>
    <x v="0"/>
    <n v="1896"/>
    <n v="66"/>
    <x v="0"/>
    <n v="18.7"/>
    <n v="1.6"/>
  </r>
  <r>
    <n v="1904"/>
    <s v="Mercedes-Benz New C-Class 250 CDI Classic"/>
    <x v="11"/>
    <x v="4"/>
    <n v="2012"/>
    <n v="41367"/>
    <x v="1"/>
    <x v="1"/>
    <x v="0"/>
    <n v="2148"/>
    <n v="170"/>
    <x v="0"/>
    <n v="15.8"/>
    <n v="18.489999999999998"/>
  </r>
  <r>
    <n v="1905"/>
    <s v="Maruti Ciaz 1.4 Zeta"/>
    <x v="0"/>
    <x v="6"/>
    <n v="2018"/>
    <n v="15982"/>
    <x v="2"/>
    <x v="0"/>
    <x v="0"/>
    <n v="1373"/>
    <n v="91.1"/>
    <x v="0"/>
    <n v="20.73"/>
    <n v="9.9600000000000009"/>
  </r>
  <r>
    <n v="1906"/>
    <s v="Maruti Swift ZDi"/>
    <x v="0"/>
    <x v="4"/>
    <n v="2013"/>
    <n v="99595"/>
    <x v="1"/>
    <x v="0"/>
    <x v="1"/>
    <n v="1248"/>
    <n v="74"/>
    <x v="0"/>
    <n v="22.9"/>
    <n v="4.75"/>
  </r>
  <r>
    <n v="1907"/>
    <s v="Toyota Qualis FS B3"/>
    <x v="5"/>
    <x v="9"/>
    <n v="2002"/>
    <n v="63000"/>
    <x v="1"/>
    <x v="0"/>
    <x v="3"/>
    <n v="2446"/>
    <n v="75"/>
    <x v="6"/>
    <n v="13.1"/>
    <n v="3.65"/>
  </r>
  <r>
    <n v="1908"/>
    <s v="BMW 5 Series 2007-2010 525d Sedan"/>
    <x v="12"/>
    <x v="8"/>
    <n v="2012"/>
    <n v="49000"/>
    <x v="1"/>
    <x v="1"/>
    <x v="1"/>
    <n v="2495"/>
    <n v="218"/>
    <x v="0"/>
    <n v="16.73"/>
    <n v="15.5"/>
  </r>
  <r>
    <n v="1909"/>
    <s v="Mitsubishi Pajero 2.8 SFX BSIII Dual Tone"/>
    <x v="9"/>
    <x v="6"/>
    <n v="2013"/>
    <n v="48272"/>
    <x v="1"/>
    <x v="0"/>
    <x v="0"/>
    <n v="2835"/>
    <n v="116.9"/>
    <x v="4"/>
    <n v="10.5"/>
    <n v="11.82"/>
  </r>
  <r>
    <n v="1910"/>
    <s v="Toyota Corolla H2"/>
    <x v="5"/>
    <x v="8"/>
    <n v="2008"/>
    <n v="63000"/>
    <x v="2"/>
    <x v="0"/>
    <x v="0"/>
    <n v="1794"/>
    <n v="125"/>
    <x v="0"/>
    <n v="13.4"/>
    <n v="2.0499999999999998"/>
  </r>
  <r>
    <n v="1911"/>
    <s v="Maruti Wagon R LXI CNG"/>
    <x v="0"/>
    <x v="10"/>
    <n v="2016"/>
    <n v="77000"/>
    <x v="0"/>
    <x v="0"/>
    <x v="0"/>
    <n v="998"/>
    <n v="58.16"/>
    <x v="0"/>
    <n v="26.6"/>
    <n v="3.3"/>
  </r>
  <r>
    <n v="1912"/>
    <s v="Maruti Omni E MPI STD BS IV"/>
    <x v="0"/>
    <x v="0"/>
    <n v="2013"/>
    <n v="11734"/>
    <x v="2"/>
    <x v="0"/>
    <x v="0"/>
    <n v="796"/>
    <n v="34.200000000000003"/>
    <x v="2"/>
    <n v="16.8"/>
    <n v="2.25"/>
  </r>
  <r>
    <n v="1913"/>
    <s v="Audi A6 2011-2015 2.0 TDI"/>
    <x v="3"/>
    <x v="6"/>
    <n v="2014"/>
    <n v="62012"/>
    <x v="1"/>
    <x v="1"/>
    <x v="0"/>
    <n v="1968"/>
    <n v="174.33"/>
    <x v="0"/>
    <n v="17.68"/>
    <n v="20.12"/>
  </r>
  <r>
    <n v="1914"/>
    <s v="Hyundai Xcent 1.2 Kappa S Option CNG"/>
    <x v="1"/>
    <x v="2"/>
    <n v="2017"/>
    <n v="46000"/>
    <x v="0"/>
    <x v="0"/>
    <x v="0"/>
    <n v="1197"/>
    <n v="81.86"/>
    <x v="0"/>
    <n v="25"/>
    <n v="4.95"/>
  </r>
  <r>
    <n v="1915"/>
    <s v="Honda Jazz 1.5 S i DTEC"/>
    <x v="2"/>
    <x v="3"/>
    <n v="2016"/>
    <n v="45449"/>
    <x v="1"/>
    <x v="0"/>
    <x v="0"/>
    <n v="1498"/>
    <n v="98.6"/>
    <x v="0"/>
    <n v="27.3"/>
    <n v="7.48"/>
  </r>
  <r>
    <n v="1916"/>
    <s v="Mercedes-Benz E-Class 200 Kompressor Elegance"/>
    <x v="11"/>
    <x v="0"/>
    <n v="2004"/>
    <n v="85000"/>
    <x v="2"/>
    <x v="1"/>
    <x v="1"/>
    <n v="1796"/>
    <n v="157.69999999999999"/>
    <x v="0"/>
    <n v="10.5"/>
    <n v="5.5"/>
  </r>
  <r>
    <n v="1918"/>
    <s v="Audi A4 2.0 TDI"/>
    <x v="3"/>
    <x v="6"/>
    <n v="2013"/>
    <n v="45330"/>
    <x v="1"/>
    <x v="1"/>
    <x v="0"/>
    <n v="1968"/>
    <n v="147.51"/>
    <x v="0"/>
    <n v="16.55"/>
    <n v="13.19"/>
  </r>
  <r>
    <n v="1919"/>
    <s v="Maruti Swift Dzire VXI"/>
    <x v="0"/>
    <x v="0"/>
    <n v="2012"/>
    <n v="88000"/>
    <x v="2"/>
    <x v="0"/>
    <x v="0"/>
    <n v="1197"/>
    <n v="85.8"/>
    <x v="0"/>
    <n v="19.100000000000001"/>
    <n v="3.85"/>
  </r>
  <r>
    <n v="1920"/>
    <s v="Maruti Dzire VDI"/>
    <x v="0"/>
    <x v="8"/>
    <n v="2016"/>
    <n v="45376"/>
    <x v="1"/>
    <x v="0"/>
    <x v="0"/>
    <n v="1248"/>
    <n v="73.75"/>
    <x v="0"/>
    <n v="28.4"/>
    <n v="5.75"/>
  </r>
  <r>
    <n v="1921"/>
    <s v="Mahindra XUV500 W8 4WD"/>
    <x v="13"/>
    <x v="1"/>
    <n v="2014"/>
    <n v="81000"/>
    <x v="1"/>
    <x v="0"/>
    <x v="0"/>
    <n v="2179"/>
    <n v="140"/>
    <x v="1"/>
    <n v="15.1"/>
    <n v="9"/>
  </r>
  <r>
    <n v="1922"/>
    <s v="Chevrolet Beat LT"/>
    <x v="19"/>
    <x v="6"/>
    <n v="2012"/>
    <n v="83381"/>
    <x v="2"/>
    <x v="0"/>
    <x v="0"/>
    <n v="1199"/>
    <n v="79.400000000000006"/>
    <x v="0"/>
    <n v="18.600000000000001"/>
    <n v="2.21"/>
  </r>
  <r>
    <n v="1923"/>
    <s v="Ford EcoSport 1.5 Diesel Titanium Plus"/>
    <x v="14"/>
    <x v="6"/>
    <n v="2017"/>
    <n v="78526"/>
    <x v="1"/>
    <x v="0"/>
    <x v="0"/>
    <n v="1498"/>
    <n v="98.96"/>
    <x v="0"/>
    <n v="23"/>
    <n v="8.09"/>
  </r>
  <r>
    <n v="1924"/>
    <s v="BMW 5 Series 2013-2017 530d M Sport"/>
    <x v="12"/>
    <x v="3"/>
    <n v="2017"/>
    <n v="27313"/>
    <x v="1"/>
    <x v="1"/>
    <x v="0"/>
    <n v="2993"/>
    <n v="258"/>
    <x v="0"/>
    <n v="14.69"/>
    <n v="48.63"/>
  </r>
  <r>
    <n v="1925"/>
    <s v="Audi Q5 30 TDI quattro Premium Plus"/>
    <x v="3"/>
    <x v="3"/>
    <n v="2015"/>
    <n v="42747"/>
    <x v="1"/>
    <x v="1"/>
    <x v="1"/>
    <n v="1968"/>
    <n v="174.3"/>
    <x v="0"/>
    <n v="14.16"/>
    <n v="39.47"/>
  </r>
  <r>
    <n v="1926"/>
    <s v="BMW X1 sDrive 20d xLine"/>
    <x v="12"/>
    <x v="3"/>
    <n v="2015"/>
    <n v="42265"/>
    <x v="1"/>
    <x v="1"/>
    <x v="1"/>
    <n v="1995"/>
    <n v="190"/>
    <x v="0"/>
    <n v="20.68"/>
    <n v="22.24"/>
  </r>
  <r>
    <n v="1927"/>
    <s v="Hyundai i10 Magna AT"/>
    <x v="1"/>
    <x v="0"/>
    <n v="2009"/>
    <n v="21000"/>
    <x v="2"/>
    <x v="1"/>
    <x v="0"/>
    <n v="1197"/>
    <n v="80"/>
    <x v="0"/>
    <n v="19.2"/>
    <n v="2.6"/>
  </r>
  <r>
    <n v="1928"/>
    <s v="Hyundai Creta 1.6 CRDi AT SX Plus"/>
    <x v="1"/>
    <x v="10"/>
    <n v="2016"/>
    <n v="55100"/>
    <x v="1"/>
    <x v="1"/>
    <x v="0"/>
    <n v="1582"/>
    <n v="126.2"/>
    <x v="0"/>
    <n v="17.010000000000002"/>
    <n v="12"/>
  </r>
  <r>
    <n v="1929"/>
    <s v="Audi A4 2.0 TDI 177 Bhp Premium Plus"/>
    <x v="3"/>
    <x v="2"/>
    <n v="2014"/>
    <n v="70000"/>
    <x v="1"/>
    <x v="1"/>
    <x v="0"/>
    <n v="1968"/>
    <n v="174.33"/>
    <x v="0"/>
    <n v="17.11"/>
    <n v="18"/>
  </r>
  <r>
    <n v="1930"/>
    <s v="Mercedes-Benz S Class 2005 2013 S 350 L"/>
    <x v="11"/>
    <x v="0"/>
    <n v="2007"/>
    <n v="55000"/>
    <x v="2"/>
    <x v="1"/>
    <x v="3"/>
    <n v="3498"/>
    <n v="364.9"/>
    <x v="0"/>
    <n v="10.130000000000001"/>
    <n v="9.99"/>
  </r>
  <r>
    <n v="1931"/>
    <s v="Hyundai i10 Magna"/>
    <x v="1"/>
    <x v="7"/>
    <n v="2012"/>
    <n v="58235"/>
    <x v="2"/>
    <x v="0"/>
    <x v="0"/>
    <n v="1197"/>
    <n v="78.900000000000006"/>
    <x v="0"/>
    <n v="20.36"/>
    <n v="2.4500000000000002"/>
  </r>
  <r>
    <n v="1932"/>
    <s v="Ford EcoSport 1.5 Diesel Titanium"/>
    <x v="14"/>
    <x v="0"/>
    <n v="2017"/>
    <n v="26000"/>
    <x v="1"/>
    <x v="0"/>
    <x v="0"/>
    <n v="1498"/>
    <n v="98.96"/>
    <x v="0"/>
    <n v="23"/>
    <n v="8.99"/>
  </r>
  <r>
    <n v="1933"/>
    <s v="Volkswagen Vento Diesel Highline"/>
    <x v="6"/>
    <x v="7"/>
    <n v="2011"/>
    <n v="35000"/>
    <x v="1"/>
    <x v="0"/>
    <x v="0"/>
    <n v="1598"/>
    <n v="103.6"/>
    <x v="0"/>
    <n v="20.54"/>
    <n v="3.15"/>
  </r>
  <r>
    <n v="1934"/>
    <s v="Maruti Dzire ZDI Plus"/>
    <x v="0"/>
    <x v="5"/>
    <n v="2017"/>
    <n v="24000"/>
    <x v="1"/>
    <x v="0"/>
    <x v="0"/>
    <n v="1248"/>
    <n v="73.75"/>
    <x v="0"/>
    <n v="28.4"/>
    <n v="8.1999999999999993"/>
  </r>
  <r>
    <n v="1935"/>
    <s v="Mahindra Scorpio 1.99 S10"/>
    <x v="13"/>
    <x v="10"/>
    <n v="2016"/>
    <n v="98000"/>
    <x v="1"/>
    <x v="0"/>
    <x v="0"/>
    <n v="1997"/>
    <n v="120"/>
    <x v="1"/>
    <n v="15.4"/>
    <n v="11.5"/>
  </r>
  <r>
    <n v="1936"/>
    <s v="Hyundai i20 Asta 1.4 CRDi"/>
    <x v="1"/>
    <x v="3"/>
    <n v="2016"/>
    <n v="44487"/>
    <x v="1"/>
    <x v="0"/>
    <x v="0"/>
    <n v="1396"/>
    <n v="88.73"/>
    <x v="0"/>
    <n v="22.54"/>
    <n v="7.3"/>
  </r>
  <r>
    <n v="1937"/>
    <s v="Maruti Alto LXi"/>
    <x v="0"/>
    <x v="2"/>
    <n v="2008"/>
    <n v="65000"/>
    <x v="2"/>
    <x v="0"/>
    <x v="0"/>
    <n v="796"/>
    <n v="46.3"/>
    <x v="0"/>
    <n v="19.7"/>
    <n v="1.59"/>
  </r>
  <r>
    <n v="1938"/>
    <s v="Hyundai i10 Magna"/>
    <x v="1"/>
    <x v="8"/>
    <n v="2015"/>
    <n v="34951"/>
    <x v="2"/>
    <x v="0"/>
    <x v="1"/>
    <n v="1197"/>
    <n v="78.900000000000006"/>
    <x v="0"/>
    <n v="20.36"/>
    <n v="3.15"/>
  </r>
  <r>
    <n v="1939"/>
    <s v="Mahindra Scorpio S6 7 Seater"/>
    <x v="13"/>
    <x v="7"/>
    <n v="2015"/>
    <n v="52373"/>
    <x v="1"/>
    <x v="0"/>
    <x v="1"/>
    <n v="2179"/>
    <n v="120"/>
    <x v="1"/>
    <n v="15.4"/>
    <n v="8.5"/>
  </r>
  <r>
    <n v="1940"/>
    <s v="Skoda Fabia 1.2L Diesel Classic"/>
    <x v="20"/>
    <x v="4"/>
    <n v="2010"/>
    <n v="66285"/>
    <x v="1"/>
    <x v="0"/>
    <x v="0"/>
    <n v="1199"/>
    <n v="75"/>
    <x v="0"/>
    <n v="19.5"/>
    <n v="3"/>
  </r>
  <r>
    <n v="1941"/>
    <s v="BMW X5 xDrive 30d"/>
    <x v="12"/>
    <x v="0"/>
    <n v="2012"/>
    <n v="66000"/>
    <x v="1"/>
    <x v="1"/>
    <x v="0"/>
    <n v="2993"/>
    <n v="258"/>
    <x v="0"/>
    <n v="15.3"/>
    <n v="21"/>
  </r>
  <r>
    <n v="1942"/>
    <s v="Honda Jazz 1.5 S i DTEC"/>
    <x v="2"/>
    <x v="4"/>
    <n v="2016"/>
    <n v="43000"/>
    <x v="1"/>
    <x v="0"/>
    <x v="0"/>
    <n v="1498"/>
    <n v="98.6"/>
    <x v="0"/>
    <n v="27.3"/>
    <n v="7.75"/>
  </r>
  <r>
    <n v="1943"/>
    <s v="Mercedes-Benz E-Class 2009-2013 E 220 CDI Avantgarde"/>
    <x v="11"/>
    <x v="0"/>
    <n v="2013"/>
    <n v="45200"/>
    <x v="1"/>
    <x v="1"/>
    <x v="0"/>
    <n v="2148"/>
    <n v="170"/>
    <x v="0"/>
    <n v="10"/>
    <n v="23"/>
  </r>
  <r>
    <n v="1944"/>
    <s v="Mahindra XUV500 AT W10 FWD"/>
    <x v="13"/>
    <x v="0"/>
    <n v="2016"/>
    <n v="41000"/>
    <x v="1"/>
    <x v="1"/>
    <x v="0"/>
    <n v="2179"/>
    <n v="140"/>
    <x v="1"/>
    <n v="16"/>
    <n v="13.75"/>
  </r>
  <r>
    <n v="1945"/>
    <s v="Honda City i VTEC CVT SV"/>
    <x v="2"/>
    <x v="6"/>
    <n v="2017"/>
    <n v="39430"/>
    <x v="2"/>
    <x v="1"/>
    <x v="0"/>
    <n v="1497"/>
    <n v="117.3"/>
    <x v="0"/>
    <n v="18"/>
    <n v="8.2899999999999991"/>
  </r>
  <r>
    <n v="1946"/>
    <s v="Maruti Swift VDI"/>
    <x v="0"/>
    <x v="3"/>
    <n v="2014"/>
    <n v="83274"/>
    <x v="1"/>
    <x v="0"/>
    <x v="0"/>
    <n v="1248"/>
    <n v="74"/>
    <x v="0"/>
    <n v="22.9"/>
    <n v="5.79"/>
  </r>
  <r>
    <n v="1947"/>
    <s v="Mercedes-Benz New C-Class 220 CDI AT"/>
    <x v="11"/>
    <x v="3"/>
    <n v="2017"/>
    <n v="32324"/>
    <x v="1"/>
    <x v="1"/>
    <x v="0"/>
    <n v="2143"/>
    <n v="170"/>
    <x v="0"/>
    <n v="14.84"/>
    <n v="30.5"/>
  </r>
  <r>
    <n v="1948"/>
    <s v="Honda City 1.5 S MT"/>
    <x v="2"/>
    <x v="0"/>
    <n v="2011"/>
    <n v="49999"/>
    <x v="2"/>
    <x v="0"/>
    <x v="0"/>
    <n v="1497"/>
    <n v="118"/>
    <x v="0"/>
    <n v="17"/>
    <n v="3.8"/>
  </r>
  <r>
    <n v="1949"/>
    <s v="Tata Sumo EX"/>
    <x v="7"/>
    <x v="9"/>
    <n v="2014"/>
    <n v="66000"/>
    <x v="1"/>
    <x v="0"/>
    <x v="0"/>
    <n v="2956"/>
    <n v="83.8"/>
    <x v="1"/>
    <n v="15.3"/>
    <n v="4.45"/>
  </r>
  <r>
    <n v="1950"/>
    <s v="Hyundai i20 Magna"/>
    <x v="1"/>
    <x v="8"/>
    <n v="2012"/>
    <n v="54000"/>
    <x v="2"/>
    <x v="0"/>
    <x v="0"/>
    <n v="1197"/>
    <n v="82.85"/>
    <x v="0"/>
    <n v="18.5"/>
    <n v="3.3"/>
  </r>
  <r>
    <n v="1951"/>
    <s v="Fiat Linea 1.3 Dynamic"/>
    <x v="22"/>
    <x v="5"/>
    <n v="2009"/>
    <n v="80000"/>
    <x v="1"/>
    <x v="0"/>
    <x v="1"/>
    <n v="1248"/>
    <n v="91.2"/>
    <x v="0"/>
    <n v="20.399999999999999"/>
    <n v="1.75"/>
  </r>
  <r>
    <n v="1952"/>
    <s v="Honda Civic 2006-2010 1.8 V AT"/>
    <x v="2"/>
    <x v="9"/>
    <n v="2011"/>
    <n v="72000"/>
    <x v="2"/>
    <x v="1"/>
    <x v="1"/>
    <n v="1799"/>
    <n v="130"/>
    <x v="0"/>
    <n v="12.9"/>
    <n v="5.5"/>
  </r>
  <r>
    <n v="1953"/>
    <s v="Hyundai Creta 1.6 SX Plus Diesel"/>
    <x v="1"/>
    <x v="1"/>
    <n v="2017"/>
    <n v="44865"/>
    <x v="1"/>
    <x v="0"/>
    <x v="0"/>
    <n v="1582"/>
    <n v="126.2"/>
    <x v="0"/>
    <n v="19.670000000000002"/>
    <n v="13.35"/>
  </r>
  <r>
    <n v="1954"/>
    <s v="Audi A3 35 TDI Technology"/>
    <x v="3"/>
    <x v="8"/>
    <n v="2017"/>
    <n v="22000"/>
    <x v="1"/>
    <x v="1"/>
    <x v="1"/>
    <n v="1968"/>
    <n v="143"/>
    <x v="0"/>
    <n v="20.38"/>
    <n v="22.5"/>
  </r>
  <r>
    <n v="1955"/>
    <s v="Hyundai Verna VTVT 1.6 SX Option"/>
    <x v="1"/>
    <x v="8"/>
    <n v="2013"/>
    <n v="57478"/>
    <x v="2"/>
    <x v="0"/>
    <x v="1"/>
    <n v="1591"/>
    <n v="121.3"/>
    <x v="0"/>
    <n v="17"/>
    <n v="5.25"/>
  </r>
  <r>
    <n v="1956"/>
    <s v="Hyundai i20 1.4 CRDi Magna"/>
    <x v="1"/>
    <x v="4"/>
    <n v="2011"/>
    <n v="75000"/>
    <x v="1"/>
    <x v="0"/>
    <x v="0"/>
    <n v="1396"/>
    <n v="90"/>
    <x v="0"/>
    <n v="21.9"/>
    <n v="3.75"/>
  </r>
  <r>
    <n v="1957"/>
    <s v="Honda Mobilio S i DTEC"/>
    <x v="2"/>
    <x v="6"/>
    <n v="2015"/>
    <n v="50624"/>
    <x v="1"/>
    <x v="0"/>
    <x v="0"/>
    <n v="1498"/>
    <n v="98.6"/>
    <x v="1"/>
    <n v="24.2"/>
    <n v="6.32"/>
  </r>
  <r>
    <n v="1958"/>
    <s v="Hyundai Verna 1.6 SX CRDI (O) AT"/>
    <x v="1"/>
    <x v="9"/>
    <n v="2018"/>
    <n v="75000"/>
    <x v="1"/>
    <x v="1"/>
    <x v="0"/>
    <n v="1582"/>
    <n v="126.32"/>
    <x v="0"/>
    <n v="22.32"/>
    <n v="7.75"/>
  </r>
  <r>
    <n v="1959"/>
    <s v="Ford Fiesta 1.6 ZXI Duratec"/>
    <x v="14"/>
    <x v="2"/>
    <n v="2006"/>
    <n v="87000"/>
    <x v="2"/>
    <x v="0"/>
    <x v="1"/>
    <n v="1596"/>
    <n v="101"/>
    <x v="0"/>
    <n v="15.3"/>
    <n v="1.37"/>
  </r>
  <r>
    <n v="1960"/>
    <s v="Hyundai i10 Sportz 1.2"/>
    <x v="1"/>
    <x v="0"/>
    <n v="2010"/>
    <n v="62000"/>
    <x v="2"/>
    <x v="0"/>
    <x v="0"/>
    <n v="1197"/>
    <n v="78.900000000000006"/>
    <x v="0"/>
    <n v="20.36"/>
    <n v="2.1"/>
  </r>
  <r>
    <n v="1961"/>
    <s v="Maruti Vitara Brezza ZDi"/>
    <x v="0"/>
    <x v="4"/>
    <n v="2016"/>
    <n v="41372"/>
    <x v="1"/>
    <x v="0"/>
    <x v="0"/>
    <n v="1248"/>
    <n v="88.5"/>
    <x v="0"/>
    <n v="24.3"/>
    <n v="9.3000000000000007"/>
  </r>
  <r>
    <n v="1962"/>
    <s v="Toyota Innova 2.5 VX (Diesel) 7 Seater"/>
    <x v="5"/>
    <x v="10"/>
    <n v="2015"/>
    <n v="70000"/>
    <x v="1"/>
    <x v="0"/>
    <x v="0"/>
    <n v="2494"/>
    <n v="100.6"/>
    <x v="1"/>
    <n v="12.99"/>
    <n v="12"/>
  </r>
  <r>
    <n v="1963"/>
    <s v="Mercedes-Benz GLA Class 200 d Sport"/>
    <x v="11"/>
    <x v="1"/>
    <n v="2017"/>
    <n v="35000"/>
    <x v="1"/>
    <x v="1"/>
    <x v="0"/>
    <n v="2143"/>
    <n v="136"/>
    <x v="0"/>
    <n v="17.899999999999999"/>
    <n v="23.5"/>
  </r>
  <r>
    <n v="1964"/>
    <s v="Maruti Alto LXi BSIII"/>
    <x v="0"/>
    <x v="4"/>
    <n v="2006"/>
    <n v="71993"/>
    <x v="2"/>
    <x v="0"/>
    <x v="0"/>
    <n v="796"/>
    <n v="46.3"/>
    <x v="0"/>
    <n v="19.7"/>
    <n v="1.8"/>
  </r>
  <r>
    <n v="1965"/>
    <s v="Mercedes-Benz New C-Class C 220 CDI Elegance AT"/>
    <x v="11"/>
    <x v="2"/>
    <n v="2013"/>
    <n v="62000"/>
    <x v="1"/>
    <x v="1"/>
    <x v="1"/>
    <n v="2143"/>
    <n v="170"/>
    <x v="0"/>
    <n v="14.84"/>
    <n v="12.5"/>
  </r>
  <r>
    <n v="1966"/>
    <s v="Maruti Swift LDI"/>
    <x v="0"/>
    <x v="8"/>
    <n v="2015"/>
    <n v="51000"/>
    <x v="1"/>
    <x v="0"/>
    <x v="0"/>
    <n v="1248"/>
    <n v="74"/>
    <x v="0"/>
    <n v="22.9"/>
    <n v="4.74"/>
  </r>
  <r>
    <n v="1967"/>
    <s v="Hyundai Grand i10 Sportz"/>
    <x v="1"/>
    <x v="6"/>
    <n v="2016"/>
    <n v="26038"/>
    <x v="2"/>
    <x v="0"/>
    <x v="0"/>
    <n v="1197"/>
    <n v="82"/>
    <x v="0"/>
    <n v="18.899999999999999"/>
    <n v="5.43"/>
  </r>
  <r>
    <n v="1968"/>
    <s v="Toyota Fortuner 4x4 AT"/>
    <x v="5"/>
    <x v="6"/>
    <n v="2018"/>
    <n v="37713"/>
    <x v="1"/>
    <x v="1"/>
    <x v="1"/>
    <n v="2982"/>
    <n v="168.5"/>
    <x v="1"/>
    <n v="12.55"/>
    <n v="31.62"/>
  </r>
  <r>
    <n v="1969"/>
    <s v="Toyota Innova 2.0 GX 8 STR"/>
    <x v="5"/>
    <x v="7"/>
    <n v="2011"/>
    <n v="78088"/>
    <x v="2"/>
    <x v="0"/>
    <x v="0"/>
    <n v="1998"/>
    <n v="132"/>
    <x v="2"/>
    <n v="12.4"/>
    <n v="6.3"/>
  </r>
  <r>
    <n v="1970"/>
    <s v="Ford EcoSport 1.5 TDCi Titanium"/>
    <x v="14"/>
    <x v="6"/>
    <n v="2017"/>
    <n v="30453"/>
    <x v="1"/>
    <x v="0"/>
    <x v="0"/>
    <n v="1498"/>
    <n v="98.59"/>
    <x v="0"/>
    <n v="22.77"/>
    <n v="8.4499999999999993"/>
  </r>
  <r>
    <n v="1971"/>
    <s v="Ford Figo 1.2P Titanium MT"/>
    <x v="14"/>
    <x v="1"/>
    <n v="2016"/>
    <n v="54000"/>
    <x v="2"/>
    <x v="0"/>
    <x v="0"/>
    <n v="1196"/>
    <n v="86.8"/>
    <x v="0"/>
    <n v="18.16"/>
    <n v="5"/>
  </r>
  <r>
    <n v="1972"/>
    <s v="Toyota Fortuner 3.0 Diesel"/>
    <x v="5"/>
    <x v="2"/>
    <n v="2011"/>
    <n v="190000"/>
    <x v="1"/>
    <x v="0"/>
    <x v="0"/>
    <n v="2982"/>
    <n v="171"/>
    <x v="1"/>
    <n v="11.5"/>
    <n v="13"/>
  </r>
  <r>
    <n v="1973"/>
    <s v="Maruti Swift Dzire VXI"/>
    <x v="0"/>
    <x v="4"/>
    <n v="2012"/>
    <n v="65097"/>
    <x v="2"/>
    <x v="0"/>
    <x v="0"/>
    <n v="1197"/>
    <n v="85.8"/>
    <x v="0"/>
    <n v="19.100000000000001"/>
    <n v="4.7"/>
  </r>
  <r>
    <n v="1974"/>
    <s v="BMW 7 Series 740Li"/>
    <x v="12"/>
    <x v="3"/>
    <n v="2018"/>
    <n v="28060"/>
    <x v="2"/>
    <x v="1"/>
    <x v="0"/>
    <n v="2979"/>
    <n v="320"/>
    <x v="0"/>
    <n v="12.05"/>
    <n v="93.67"/>
  </r>
  <r>
    <n v="1975"/>
    <s v="Skoda Superb 1.8 TSI MT"/>
    <x v="20"/>
    <x v="1"/>
    <n v="2012"/>
    <n v="282000"/>
    <x v="2"/>
    <x v="0"/>
    <x v="0"/>
    <n v="1798"/>
    <n v="160"/>
    <x v="0"/>
    <n v="13.14"/>
    <n v="3.3"/>
  </r>
  <r>
    <n v="1976"/>
    <s v="Maruti Wagon R LXI Minor"/>
    <x v="0"/>
    <x v="5"/>
    <n v="2009"/>
    <n v="111000"/>
    <x v="2"/>
    <x v="0"/>
    <x v="1"/>
    <n v="1061"/>
    <n v="67"/>
    <x v="0"/>
    <n v="18.899999999999999"/>
    <n v="1.51"/>
  </r>
  <r>
    <n v="1977"/>
    <s v="Renault Duster 110PS Diesel RxZ"/>
    <x v="10"/>
    <x v="6"/>
    <n v="2013"/>
    <n v="63295"/>
    <x v="1"/>
    <x v="0"/>
    <x v="0"/>
    <n v="1461"/>
    <n v="108.45"/>
    <x v="0"/>
    <n v="19.010000000000002"/>
    <n v="6.09"/>
  </r>
  <r>
    <n v="1978"/>
    <s v="Maruti Ciaz VXi Plus"/>
    <x v="0"/>
    <x v="0"/>
    <n v="2015"/>
    <n v="35770"/>
    <x v="2"/>
    <x v="0"/>
    <x v="0"/>
    <n v="1373"/>
    <n v="91.1"/>
    <x v="0"/>
    <n v="20.73"/>
    <n v="5.95"/>
  </r>
  <r>
    <n v="1979"/>
    <s v="Hyundai Elantra CRDi SX"/>
    <x v="1"/>
    <x v="4"/>
    <n v="2012"/>
    <n v="125928"/>
    <x v="1"/>
    <x v="0"/>
    <x v="0"/>
    <n v="1582"/>
    <n v="126.24"/>
    <x v="0"/>
    <n v="22.7"/>
    <n v="9"/>
  </r>
  <r>
    <n v="1980"/>
    <s v="Skoda Rapid 1.5 TDI AT Elegance"/>
    <x v="20"/>
    <x v="7"/>
    <n v="2015"/>
    <n v="45000"/>
    <x v="1"/>
    <x v="1"/>
    <x v="0"/>
    <n v="1498"/>
    <n v="103.52"/>
    <x v="0"/>
    <n v="21.66"/>
    <n v="4.25"/>
  </r>
  <r>
    <n v="1981"/>
    <s v="Mercedes-Benz New C-Class C 220 CDI Elegance AT"/>
    <x v="11"/>
    <x v="4"/>
    <n v="2013"/>
    <n v="21000"/>
    <x v="1"/>
    <x v="1"/>
    <x v="0"/>
    <n v="2143"/>
    <n v="170"/>
    <x v="0"/>
    <n v="14.84"/>
    <n v="23.5"/>
  </r>
  <r>
    <n v="1982"/>
    <s v="Honda Accord 2.4 A/T"/>
    <x v="2"/>
    <x v="0"/>
    <n v="2011"/>
    <n v="54774"/>
    <x v="2"/>
    <x v="1"/>
    <x v="0"/>
    <n v="2354"/>
    <n v="177.6"/>
    <x v="0"/>
    <n v="11.7"/>
    <n v="6.35"/>
  </r>
  <r>
    <n v="1983"/>
    <s v="Maruti Celerio VXI"/>
    <x v="0"/>
    <x v="2"/>
    <n v="2014"/>
    <n v="41123"/>
    <x v="2"/>
    <x v="0"/>
    <x v="0"/>
    <n v="998"/>
    <n v="67.040000000000006"/>
    <x v="0"/>
    <n v="23.1"/>
    <n v="3.4"/>
  </r>
  <r>
    <n v="1984"/>
    <s v="BMW 7 Series 740Li"/>
    <x v="12"/>
    <x v="9"/>
    <n v="2017"/>
    <n v="17465"/>
    <x v="2"/>
    <x v="1"/>
    <x v="0"/>
    <n v="2979"/>
    <n v="320"/>
    <x v="0"/>
    <n v="12.05"/>
    <n v="93"/>
  </r>
  <r>
    <n v="1985"/>
    <s v="BMW 3 Series 320d Sport"/>
    <x v="12"/>
    <x v="2"/>
    <n v="2014"/>
    <n v="48000"/>
    <x v="1"/>
    <x v="1"/>
    <x v="0"/>
    <n v="1995"/>
    <n v="190"/>
    <x v="0"/>
    <n v="22.69"/>
    <n v="21.6"/>
  </r>
  <r>
    <n v="1986"/>
    <s v="Volkswagen Vento Diesel Trendline"/>
    <x v="6"/>
    <x v="2"/>
    <n v="2011"/>
    <n v="173000"/>
    <x v="1"/>
    <x v="0"/>
    <x v="0"/>
    <n v="1598"/>
    <n v="103.6"/>
    <x v="0"/>
    <n v="20.54"/>
    <n v="4"/>
  </r>
  <r>
    <n v="1987"/>
    <s v="Maruti Swift Dzire Tour LDI"/>
    <x v="0"/>
    <x v="1"/>
    <n v="2018"/>
    <n v="12000"/>
    <x v="1"/>
    <x v="0"/>
    <x v="0"/>
    <n v="1248"/>
    <n v="74"/>
    <x v="0"/>
    <n v="23.4"/>
    <n v="5.5"/>
  </r>
  <r>
    <n v="1988"/>
    <s v="Land Rover Freelander 2 SE"/>
    <x v="8"/>
    <x v="0"/>
    <n v="2012"/>
    <n v="34000"/>
    <x v="1"/>
    <x v="1"/>
    <x v="0"/>
    <n v="2179"/>
    <n v="147.51"/>
    <x v="0"/>
    <n v="12.39"/>
    <n v="19.25"/>
  </r>
  <r>
    <n v="1989"/>
    <s v="Hyundai i20 1.4 CRDi Magna"/>
    <x v="1"/>
    <x v="4"/>
    <n v="2012"/>
    <n v="71360"/>
    <x v="1"/>
    <x v="0"/>
    <x v="0"/>
    <n v="1396"/>
    <n v="90"/>
    <x v="0"/>
    <n v="21.9"/>
    <n v="3.95"/>
  </r>
  <r>
    <n v="1990"/>
    <s v="Maruti Dzire VDI"/>
    <x v="0"/>
    <x v="0"/>
    <n v="2012"/>
    <n v="74000"/>
    <x v="1"/>
    <x v="0"/>
    <x v="1"/>
    <n v="1248"/>
    <n v="73.75"/>
    <x v="0"/>
    <n v="28.4"/>
    <n v="4.25"/>
  </r>
  <r>
    <n v="1991"/>
    <s v="Jeep Compass 2.0 Longitude"/>
    <x v="23"/>
    <x v="6"/>
    <n v="2018"/>
    <n v="28937"/>
    <x v="1"/>
    <x v="0"/>
    <x v="0"/>
    <n v="1956"/>
    <n v="170"/>
    <x v="0"/>
    <n v="17.100000000000001"/>
    <n v="17.02"/>
  </r>
  <r>
    <n v="1992"/>
    <s v="Maruti Ertiga VDI"/>
    <x v="0"/>
    <x v="4"/>
    <n v="2012"/>
    <n v="82085"/>
    <x v="1"/>
    <x v="0"/>
    <x v="0"/>
    <n v="1248"/>
    <n v="88.76"/>
    <x v="1"/>
    <n v="20.77"/>
    <n v="6.5"/>
  </r>
  <r>
    <n v="1993"/>
    <s v="Ford Figo Petrol ZXI"/>
    <x v="14"/>
    <x v="9"/>
    <n v="2011"/>
    <n v="68465"/>
    <x v="2"/>
    <x v="0"/>
    <x v="0"/>
    <n v="1196"/>
    <n v="70"/>
    <x v="0"/>
    <n v="15.6"/>
    <n v="2.95"/>
  </r>
  <r>
    <n v="1994"/>
    <s v="Toyota Corolla Altis 1.4 DG"/>
    <x v="5"/>
    <x v="3"/>
    <n v="2013"/>
    <n v="63854"/>
    <x v="1"/>
    <x v="0"/>
    <x v="0"/>
    <n v="1364"/>
    <n v="86.79"/>
    <x v="0"/>
    <n v="21.43"/>
    <n v="7.12"/>
  </r>
  <r>
    <n v="1995"/>
    <s v="Maruti Vitara Brezza ZDi Plus AMT Dual Tone"/>
    <x v="0"/>
    <x v="2"/>
    <n v="2018"/>
    <n v="3000"/>
    <x v="1"/>
    <x v="1"/>
    <x v="0"/>
    <n v="1248"/>
    <n v="88.5"/>
    <x v="0"/>
    <n v="24.3"/>
    <n v="11.25"/>
  </r>
  <r>
    <n v="1996"/>
    <s v="Honda City 1.5 S MT"/>
    <x v="2"/>
    <x v="8"/>
    <n v="2009"/>
    <n v="65055"/>
    <x v="2"/>
    <x v="0"/>
    <x v="0"/>
    <n v="1497"/>
    <n v="118"/>
    <x v="0"/>
    <n v="17"/>
    <n v="2.75"/>
  </r>
  <r>
    <n v="1997"/>
    <s v="Mahindra Scorpio S10 4WD"/>
    <x v="13"/>
    <x v="4"/>
    <n v="2015"/>
    <n v="120000"/>
    <x v="1"/>
    <x v="0"/>
    <x v="0"/>
    <n v="2179"/>
    <n v="120"/>
    <x v="1"/>
    <n v="15.4"/>
    <n v="12"/>
  </r>
  <r>
    <n v="1998"/>
    <s v="Hyundai Xcent 1.2 VTVT SX"/>
    <x v="1"/>
    <x v="0"/>
    <n v="2014"/>
    <n v="64241"/>
    <x v="2"/>
    <x v="0"/>
    <x v="0"/>
    <n v="1197"/>
    <n v="81.86"/>
    <x v="0"/>
    <n v="20.14"/>
    <n v="3.67"/>
  </r>
  <r>
    <n v="1999"/>
    <s v="Mercedes-Benz E-Class 220 CDI"/>
    <x v="11"/>
    <x v="1"/>
    <n v="2001"/>
    <n v="121000"/>
    <x v="1"/>
    <x v="0"/>
    <x v="0"/>
    <n v="2148"/>
    <n v="74"/>
    <x v="0"/>
    <n v="15"/>
    <n v="5"/>
  </r>
  <r>
    <n v="2000"/>
    <s v="Mahindra Renault Logan 1.4 GLX Petrol"/>
    <x v="13"/>
    <x v="1"/>
    <n v="2008"/>
    <n v="2200"/>
    <x v="2"/>
    <x v="0"/>
    <x v="0"/>
    <n v="1390"/>
    <n v="75"/>
    <x v="0"/>
    <n v="15.7"/>
    <n v="2.2999999999999998"/>
  </r>
  <r>
    <n v="2001"/>
    <s v="Skoda Octavia 1.9 TDI"/>
    <x v="20"/>
    <x v="1"/>
    <n v="2008"/>
    <n v="88123"/>
    <x v="1"/>
    <x v="0"/>
    <x v="0"/>
    <n v="1896"/>
    <n v="66"/>
    <x v="0"/>
    <n v="18.7"/>
    <n v="2.2000000000000002"/>
  </r>
  <r>
    <n v="2002"/>
    <s v="Mercedes-Benz GL-Class 2007 2012 350 CDI Luxury"/>
    <x v="11"/>
    <x v="1"/>
    <n v="2014"/>
    <n v="79000"/>
    <x v="1"/>
    <x v="1"/>
    <x v="0"/>
    <n v="2987"/>
    <n v="224"/>
    <x v="1"/>
    <n v="12"/>
    <n v="41"/>
  </r>
  <r>
    <n v="2003"/>
    <s v="BMW X1 sDrive 20d xLine"/>
    <x v="12"/>
    <x v="9"/>
    <n v="2016"/>
    <n v="28143"/>
    <x v="1"/>
    <x v="1"/>
    <x v="0"/>
    <n v="1995"/>
    <n v="190"/>
    <x v="0"/>
    <n v="20.68"/>
    <n v="28.5"/>
  </r>
  <r>
    <n v="2004"/>
    <s v="Volkswagen Vento 2013-2015 1.6 Comfortline"/>
    <x v="6"/>
    <x v="0"/>
    <n v="2015"/>
    <n v="23001"/>
    <x v="2"/>
    <x v="0"/>
    <x v="0"/>
    <n v="1598"/>
    <n v="103.2"/>
    <x v="0"/>
    <n v="15.04"/>
    <n v="5.49"/>
  </r>
  <r>
    <n v="2005"/>
    <s v="Audi A4 2.0 TDI"/>
    <x v="3"/>
    <x v="10"/>
    <n v="2013"/>
    <n v="82002"/>
    <x v="1"/>
    <x v="1"/>
    <x v="1"/>
    <n v="1968"/>
    <n v="147.51"/>
    <x v="0"/>
    <n v="16.55"/>
    <n v="17.5"/>
  </r>
  <r>
    <n v="2006"/>
    <s v="Ford Ikon 1.4 TDCi DuraTorq"/>
    <x v="14"/>
    <x v="9"/>
    <n v="2009"/>
    <n v="75000"/>
    <x v="1"/>
    <x v="0"/>
    <x v="0"/>
    <n v="1399"/>
    <n v="68"/>
    <x v="0"/>
    <n v="13.8"/>
    <n v="1.99"/>
  </r>
  <r>
    <n v="2007"/>
    <s v="Hyundai Verna 1.6 CRDi EX MT"/>
    <x v="1"/>
    <x v="6"/>
    <n v="2016"/>
    <n v="37451"/>
    <x v="1"/>
    <x v="0"/>
    <x v="0"/>
    <n v="1582"/>
    <n v="126.3"/>
    <x v="0"/>
    <n v="22.32"/>
    <n v="6.64"/>
  </r>
  <r>
    <n v="2008"/>
    <s v="Toyota Innova Crysta 2.4 VX MT"/>
    <x v="5"/>
    <x v="4"/>
    <n v="2017"/>
    <n v="67000"/>
    <x v="1"/>
    <x v="0"/>
    <x v="0"/>
    <n v="2393"/>
    <n v="147.80000000000001"/>
    <x v="1"/>
    <n v="13.68"/>
    <n v="16.5"/>
  </r>
  <r>
    <n v="2009"/>
    <s v="Hyundai Grand i10 Asta Option"/>
    <x v="1"/>
    <x v="1"/>
    <n v="2016"/>
    <n v="25000"/>
    <x v="2"/>
    <x v="0"/>
    <x v="0"/>
    <n v="1197"/>
    <n v="82"/>
    <x v="0"/>
    <n v="18.899999999999999"/>
    <n v="5"/>
  </r>
  <r>
    <n v="2010"/>
    <s v="Volkswagen Ameo 1.2 MPI Comfortline"/>
    <x v="6"/>
    <x v="0"/>
    <n v="2017"/>
    <n v="12000"/>
    <x v="2"/>
    <x v="0"/>
    <x v="0"/>
    <n v="1198"/>
    <n v="73.75"/>
    <x v="0"/>
    <n v="17"/>
    <n v="5.4"/>
  </r>
  <r>
    <n v="2011"/>
    <s v="Renault KWID RXT"/>
    <x v="10"/>
    <x v="7"/>
    <n v="2017"/>
    <n v="25000"/>
    <x v="2"/>
    <x v="0"/>
    <x v="0"/>
    <n v="799"/>
    <n v="53.3"/>
    <x v="0"/>
    <n v="25.17"/>
    <n v="2.99"/>
  </r>
  <r>
    <n v="2012"/>
    <s v="Honda City 1.5 S MT"/>
    <x v="2"/>
    <x v="5"/>
    <n v="2011"/>
    <n v="95936"/>
    <x v="2"/>
    <x v="0"/>
    <x v="0"/>
    <n v="1497"/>
    <n v="118"/>
    <x v="0"/>
    <n v="17"/>
    <n v="4.0999999999999996"/>
  </r>
  <r>
    <n v="2013"/>
    <s v="Hyundai Grand i10 1.2 Kappa Magna AT"/>
    <x v="1"/>
    <x v="6"/>
    <n v="2018"/>
    <n v="5354"/>
    <x v="2"/>
    <x v="1"/>
    <x v="0"/>
    <n v="1197"/>
    <n v="81.86"/>
    <x v="0"/>
    <n v="18.899999999999999"/>
    <n v="6.76"/>
  </r>
  <r>
    <n v="2014"/>
    <s v="Volkswagen Polo 1.0 MPI Comfortline"/>
    <x v="6"/>
    <x v="2"/>
    <n v="2016"/>
    <n v="42000"/>
    <x v="2"/>
    <x v="0"/>
    <x v="1"/>
    <n v="999"/>
    <n v="75"/>
    <x v="0"/>
    <n v="18.78"/>
    <n v="5.5"/>
  </r>
  <r>
    <n v="2015"/>
    <s v="Maruti Swift VDI BSIV"/>
    <x v="0"/>
    <x v="3"/>
    <n v="2014"/>
    <n v="44282"/>
    <x v="1"/>
    <x v="0"/>
    <x v="0"/>
    <n v="1248"/>
    <n v="74"/>
    <x v="0"/>
    <n v="25.2"/>
    <n v="5.99"/>
  </r>
  <r>
    <n v="2016"/>
    <s v="Nissan Sunny 2011-2014 Diesel XV"/>
    <x v="4"/>
    <x v="8"/>
    <n v="2012"/>
    <n v="70000"/>
    <x v="1"/>
    <x v="0"/>
    <x v="0"/>
    <n v="1461"/>
    <n v="84.8"/>
    <x v="0"/>
    <n v="21.64"/>
    <n v="2.59"/>
  </r>
  <r>
    <n v="2017"/>
    <s v="Jaguar XF 2.2 Litre Luxury"/>
    <x v="17"/>
    <x v="0"/>
    <n v="2013"/>
    <n v="31400"/>
    <x v="1"/>
    <x v="1"/>
    <x v="0"/>
    <n v="2179"/>
    <n v="187.7"/>
    <x v="0"/>
    <n v="16.36"/>
    <n v="26.75"/>
  </r>
  <r>
    <n v="2018"/>
    <s v="Maruti Ciaz ZDi SHVS"/>
    <x v="0"/>
    <x v="1"/>
    <n v="2016"/>
    <n v="50000"/>
    <x v="1"/>
    <x v="0"/>
    <x v="0"/>
    <n v="1248"/>
    <n v="88.5"/>
    <x v="0"/>
    <n v="28.09"/>
    <n v="8.5"/>
  </r>
  <r>
    <n v="2019"/>
    <s v="Audi Q5 2008-2012 2.0 TDI"/>
    <x v="3"/>
    <x v="9"/>
    <n v="2011"/>
    <n v="53000"/>
    <x v="1"/>
    <x v="1"/>
    <x v="0"/>
    <n v="1968"/>
    <n v="167.6"/>
    <x v="0"/>
    <n v="12.8"/>
    <n v="23"/>
  </r>
  <r>
    <n v="2020"/>
    <s v="Ford Figo Petrol ZXI"/>
    <x v="14"/>
    <x v="1"/>
    <n v="2014"/>
    <n v="21727"/>
    <x v="2"/>
    <x v="0"/>
    <x v="0"/>
    <n v="1196"/>
    <n v="70.02"/>
    <x v="0"/>
    <n v="15.6"/>
    <n v="3.35"/>
  </r>
  <r>
    <n v="2021"/>
    <s v="Hyundai Santa Fe 4x4 AT"/>
    <x v="1"/>
    <x v="9"/>
    <n v="2012"/>
    <n v="43000"/>
    <x v="1"/>
    <x v="1"/>
    <x v="1"/>
    <n v="2199"/>
    <n v="194.3"/>
    <x v="1"/>
    <n v="11.72"/>
    <n v="10.75"/>
  </r>
  <r>
    <n v="2022"/>
    <s v="Mahindra Scorpio VLX 2WD AIRBAG BSIV"/>
    <x v="13"/>
    <x v="7"/>
    <n v="2013"/>
    <n v="75000"/>
    <x v="1"/>
    <x v="0"/>
    <x v="0"/>
    <n v="2179"/>
    <n v="120"/>
    <x v="2"/>
    <n v="12.05"/>
    <n v="6.29"/>
  </r>
  <r>
    <n v="2023"/>
    <s v="Renault Duster 110PS Diesel RxL"/>
    <x v="10"/>
    <x v="9"/>
    <n v="2014"/>
    <n v="73557"/>
    <x v="1"/>
    <x v="0"/>
    <x v="0"/>
    <n v="1461"/>
    <n v="108.45"/>
    <x v="0"/>
    <n v="19.600000000000001"/>
    <n v="7.75"/>
  </r>
  <r>
    <n v="2024"/>
    <s v="Audi A4 New 2.0 TDI Multitronic"/>
    <x v="3"/>
    <x v="8"/>
    <n v="2012"/>
    <n v="44555"/>
    <x v="1"/>
    <x v="1"/>
    <x v="0"/>
    <n v="1968"/>
    <n v="140.80000000000001"/>
    <x v="0"/>
    <n v="15.2"/>
    <n v="13.5"/>
  </r>
  <r>
    <n v="2025"/>
    <s v="Maruti Eeco 7 Seater Standard"/>
    <x v="0"/>
    <x v="3"/>
    <n v="2013"/>
    <n v="54885"/>
    <x v="2"/>
    <x v="0"/>
    <x v="0"/>
    <n v="1196"/>
    <n v="73"/>
    <x v="1"/>
    <n v="15.1"/>
    <n v="3.75"/>
  </r>
  <r>
    <n v="2026"/>
    <s v="Mahindra Xylo E4"/>
    <x v="13"/>
    <x v="0"/>
    <n v="2011"/>
    <n v="76000"/>
    <x v="1"/>
    <x v="0"/>
    <x v="1"/>
    <n v="2498"/>
    <n v="112"/>
    <x v="1"/>
    <n v="14"/>
    <n v="3.75"/>
  </r>
  <r>
    <n v="2027"/>
    <s v="Maruti Wagon R LXI"/>
    <x v="0"/>
    <x v="5"/>
    <n v="2006"/>
    <n v="101000"/>
    <x v="2"/>
    <x v="0"/>
    <x v="1"/>
    <n v="998"/>
    <n v="67.099999999999994"/>
    <x v="0"/>
    <n v="18.899999999999999"/>
    <n v="1.5"/>
  </r>
  <r>
    <n v="2028"/>
    <s v="Maruti Wagon R LXI BSIII"/>
    <x v="0"/>
    <x v="2"/>
    <n v="2005"/>
    <n v="66000"/>
    <x v="2"/>
    <x v="0"/>
    <x v="0"/>
    <n v="1061"/>
    <n v="64"/>
    <x v="0"/>
    <n v="14"/>
    <n v="1.45"/>
  </r>
  <r>
    <n v="2029"/>
    <s v="Maruti SX4 ZXI MT BSIV"/>
    <x v="0"/>
    <x v="3"/>
    <n v="2013"/>
    <n v="84360"/>
    <x v="2"/>
    <x v="0"/>
    <x v="0"/>
    <n v="1586"/>
    <n v="103.3"/>
    <x v="0"/>
    <n v="15.5"/>
    <n v="4.12"/>
  </r>
  <r>
    <n v="2030"/>
    <s v="Toyota Innova Crysta 2.4 VX MT"/>
    <x v="5"/>
    <x v="0"/>
    <n v="2016"/>
    <n v="25121"/>
    <x v="1"/>
    <x v="0"/>
    <x v="0"/>
    <n v="2393"/>
    <n v="147.80000000000001"/>
    <x v="1"/>
    <n v="13.68"/>
    <n v="17.11"/>
  </r>
  <r>
    <n v="2031"/>
    <s v="Toyota Innova 2.5 G (Diesel) 7 Seater"/>
    <x v="5"/>
    <x v="1"/>
    <n v="2015"/>
    <n v="100000"/>
    <x v="1"/>
    <x v="0"/>
    <x v="1"/>
    <n v="2494"/>
    <n v="100.6"/>
    <x v="1"/>
    <n v="12.99"/>
    <n v="10.25"/>
  </r>
  <r>
    <n v="2032"/>
    <s v="Volkswagen Polo Diesel Trendline 1.2L"/>
    <x v="6"/>
    <x v="7"/>
    <n v="2011"/>
    <n v="66035"/>
    <x v="1"/>
    <x v="0"/>
    <x v="0"/>
    <n v="1199"/>
    <n v="73.900000000000006"/>
    <x v="0"/>
    <n v="22.07"/>
    <n v="2.4900000000000002"/>
  </r>
  <r>
    <n v="2033"/>
    <s v="Toyota Etios G"/>
    <x v="5"/>
    <x v="1"/>
    <n v="2015"/>
    <n v="190000"/>
    <x v="2"/>
    <x v="0"/>
    <x v="1"/>
    <n v="1496"/>
    <n v="88.73"/>
    <x v="0"/>
    <n v="16.78"/>
    <n v="3.85"/>
  </r>
  <r>
    <n v="2034"/>
    <s v="Ford Ecosport 1.5 DV5 MT Titanium"/>
    <x v="14"/>
    <x v="4"/>
    <n v="2014"/>
    <n v="85670"/>
    <x v="1"/>
    <x v="0"/>
    <x v="0"/>
    <n v="1498"/>
    <n v="89.84"/>
    <x v="0"/>
    <n v="22.7"/>
    <n v="6.25"/>
  </r>
  <r>
    <n v="2035"/>
    <s v="Hyundai Grand i10 CRDi Magna"/>
    <x v="1"/>
    <x v="4"/>
    <n v="2015"/>
    <n v="35000"/>
    <x v="1"/>
    <x v="0"/>
    <x v="0"/>
    <n v="1120"/>
    <n v="70"/>
    <x v="0"/>
    <n v="24"/>
    <n v="4.88"/>
  </r>
  <r>
    <n v="2036"/>
    <s v="Honda City i VTEC CVT SV"/>
    <x v="2"/>
    <x v="0"/>
    <n v="2016"/>
    <n v="8000"/>
    <x v="2"/>
    <x v="1"/>
    <x v="0"/>
    <n v="1497"/>
    <n v="117.3"/>
    <x v="0"/>
    <n v="18"/>
    <n v="9.4499999999999993"/>
  </r>
  <r>
    <n v="2037"/>
    <s v="Toyota Innova 2.5 G3"/>
    <x v="5"/>
    <x v="4"/>
    <n v="2007"/>
    <n v="162000"/>
    <x v="1"/>
    <x v="0"/>
    <x v="1"/>
    <n v="2494"/>
    <n v="102"/>
    <x v="2"/>
    <n v="12.8"/>
    <n v="4.8"/>
  </r>
  <r>
    <n v="2038"/>
    <s v="Hyundai EON Era Plus"/>
    <x v="1"/>
    <x v="7"/>
    <n v="2012"/>
    <n v="60000"/>
    <x v="2"/>
    <x v="0"/>
    <x v="0"/>
    <n v="814"/>
    <n v="55.2"/>
    <x v="0"/>
    <n v="21.1"/>
    <n v="1.99"/>
  </r>
  <r>
    <n v="2039"/>
    <s v="Hyundai i10 Magna 1.2"/>
    <x v="1"/>
    <x v="4"/>
    <n v="2010"/>
    <n v="70600"/>
    <x v="2"/>
    <x v="0"/>
    <x v="0"/>
    <n v="1197"/>
    <n v="78.900000000000006"/>
    <x v="0"/>
    <n v="20.36"/>
    <n v="2.8"/>
  </r>
  <r>
    <n v="2040"/>
    <s v="Mercedes-Benz E-Class 2009-2013 E 200 CGI Elegance"/>
    <x v="11"/>
    <x v="9"/>
    <n v="2011"/>
    <n v="25000"/>
    <x v="2"/>
    <x v="1"/>
    <x v="1"/>
    <n v="1796"/>
    <n v="185"/>
    <x v="0"/>
    <n v="12.3"/>
    <n v="22"/>
  </r>
  <r>
    <n v="2041"/>
    <s v="Mahindra Bolero SLE"/>
    <x v="13"/>
    <x v="4"/>
    <n v="2012"/>
    <n v="75000"/>
    <x v="1"/>
    <x v="0"/>
    <x v="0"/>
    <n v="2523"/>
    <n v="62.1"/>
    <x v="1"/>
    <n v="15.96"/>
    <n v="4.3"/>
  </r>
  <r>
    <n v="2042"/>
    <s v="Skoda Laura Ambition 2.0 TDI CR AT"/>
    <x v="20"/>
    <x v="3"/>
    <n v="2014"/>
    <n v="85071"/>
    <x v="1"/>
    <x v="1"/>
    <x v="0"/>
    <n v="1968"/>
    <n v="138.1"/>
    <x v="0"/>
    <n v="20"/>
    <n v="9.75"/>
  </r>
  <r>
    <n v="2043"/>
    <s v="Maruti Swift ZXI"/>
    <x v="0"/>
    <x v="10"/>
    <n v="2015"/>
    <n v="40000"/>
    <x v="2"/>
    <x v="0"/>
    <x v="0"/>
    <n v="1197"/>
    <n v="81.8"/>
    <x v="0"/>
    <n v="20.399999999999999"/>
    <n v="5.9"/>
  </r>
  <r>
    <n v="2044"/>
    <s v="Audi A4 2.0 TDI"/>
    <x v="3"/>
    <x v="8"/>
    <n v="2013"/>
    <n v="67000"/>
    <x v="1"/>
    <x v="1"/>
    <x v="0"/>
    <n v="1968"/>
    <n v="147.51"/>
    <x v="0"/>
    <n v="16.55"/>
    <n v="14.5"/>
  </r>
  <r>
    <n v="2045"/>
    <s v="Ford Fiesta 1.4 SXi TDCi ABS"/>
    <x v="14"/>
    <x v="4"/>
    <n v="2009"/>
    <n v="55000"/>
    <x v="1"/>
    <x v="0"/>
    <x v="1"/>
    <n v="1399"/>
    <n v="68"/>
    <x v="0"/>
    <n v="17.8"/>
    <n v="2.4"/>
  </r>
  <r>
    <n v="2046"/>
    <s v="Maruti SX4 Vxi BSIII"/>
    <x v="0"/>
    <x v="0"/>
    <n v="2008"/>
    <n v="62000"/>
    <x v="2"/>
    <x v="0"/>
    <x v="1"/>
    <n v="1586"/>
    <n v="104.68"/>
    <x v="0"/>
    <n v="15"/>
    <n v="2.11"/>
  </r>
  <r>
    <n v="2047"/>
    <s v="Hyundai Grand i10 AT Asta"/>
    <x v="1"/>
    <x v="3"/>
    <n v="2017"/>
    <n v="22526"/>
    <x v="2"/>
    <x v="1"/>
    <x v="0"/>
    <n v="1197"/>
    <n v="82"/>
    <x v="0"/>
    <n v="18.899999999999999"/>
    <n v="7.6"/>
  </r>
  <r>
    <n v="2048"/>
    <s v="Maruti Ritz AT"/>
    <x v="0"/>
    <x v="4"/>
    <n v="2012"/>
    <n v="57788"/>
    <x v="2"/>
    <x v="1"/>
    <x v="0"/>
    <n v="1197"/>
    <n v="85.8"/>
    <x v="0"/>
    <n v="17.16"/>
    <n v="3.6"/>
  </r>
  <r>
    <n v="2049"/>
    <s v="Mahindra Scorpio 2.6 CRDe"/>
    <x v="13"/>
    <x v="5"/>
    <n v="2013"/>
    <n v="72000"/>
    <x v="1"/>
    <x v="0"/>
    <x v="0"/>
    <n v="2179"/>
    <n v="120"/>
    <x v="2"/>
    <n v="10.5"/>
    <n v="6"/>
  </r>
  <r>
    <n v="2050"/>
    <s v="Mahindra Scorpio S4 7 Seater"/>
    <x v="13"/>
    <x v="0"/>
    <n v="2014"/>
    <n v="83128"/>
    <x v="1"/>
    <x v="0"/>
    <x v="0"/>
    <n v="2179"/>
    <n v="120"/>
    <x v="1"/>
    <n v="15.4"/>
    <n v="7.45"/>
  </r>
  <r>
    <n v="2051"/>
    <s v="Maruti Alto LXi"/>
    <x v="0"/>
    <x v="2"/>
    <n v="2011"/>
    <n v="75000"/>
    <x v="2"/>
    <x v="0"/>
    <x v="0"/>
    <n v="796"/>
    <n v="46.3"/>
    <x v="0"/>
    <n v="19.7"/>
    <n v="2.1"/>
  </r>
  <r>
    <n v="2052"/>
    <s v="Renault Duster 110PS Diesel RxZ"/>
    <x v="10"/>
    <x v="10"/>
    <n v="2013"/>
    <n v="58000"/>
    <x v="1"/>
    <x v="0"/>
    <x v="1"/>
    <n v="1461"/>
    <n v="108.45"/>
    <x v="0"/>
    <n v="19.010000000000002"/>
    <n v="5.2"/>
  </r>
  <r>
    <n v="2053"/>
    <s v="Mahindra Jeep MM 550 PE"/>
    <x v="13"/>
    <x v="4"/>
    <n v="2009"/>
    <n v="26000"/>
    <x v="1"/>
    <x v="0"/>
    <x v="0"/>
    <n v="2498"/>
    <n v="74"/>
    <x v="4"/>
    <n v="0"/>
    <n v="6.99"/>
  </r>
  <r>
    <n v="2054"/>
    <s v="Maruti Ignis 1.2 Alpha"/>
    <x v="0"/>
    <x v="0"/>
    <n v="2017"/>
    <n v="1000"/>
    <x v="2"/>
    <x v="0"/>
    <x v="0"/>
    <n v="1197"/>
    <n v="81.8"/>
    <x v="0"/>
    <n v="20.89"/>
    <n v="6.36"/>
  </r>
  <r>
    <n v="2055"/>
    <s v="Toyota Innova 2.5 ZX Diesel 7 Seater"/>
    <x v="5"/>
    <x v="6"/>
    <n v="2015"/>
    <n v="59751"/>
    <x v="1"/>
    <x v="0"/>
    <x v="0"/>
    <n v="2494"/>
    <n v="100.6"/>
    <x v="1"/>
    <n v="12.99"/>
    <n v="11.62"/>
  </r>
  <r>
    <n v="2056"/>
    <s v="BMW 7 Series 730Ld Eminence"/>
    <x v="12"/>
    <x v="6"/>
    <n v="2015"/>
    <n v="29966"/>
    <x v="1"/>
    <x v="1"/>
    <x v="1"/>
    <n v="2993"/>
    <n v="261.49"/>
    <x v="0"/>
    <n v="16.77"/>
    <n v="43.6"/>
  </r>
  <r>
    <n v="2057"/>
    <s v="Hyundai Sonata Embera 2.0L CRDi MT"/>
    <x v="1"/>
    <x v="7"/>
    <n v="2009"/>
    <n v="65000"/>
    <x v="1"/>
    <x v="0"/>
    <x v="1"/>
    <n v="1991"/>
    <n v="142"/>
    <x v="0"/>
    <n v="13.6"/>
    <n v="4.9000000000000004"/>
  </r>
  <r>
    <n v="2058"/>
    <s v="Renault Duster Adventure Edition"/>
    <x v="10"/>
    <x v="6"/>
    <n v="2015"/>
    <n v="75863"/>
    <x v="1"/>
    <x v="0"/>
    <x v="0"/>
    <n v="1461"/>
    <n v="108.45"/>
    <x v="0"/>
    <n v="19.010000000000002"/>
    <n v="6.7"/>
  </r>
  <r>
    <n v="2059"/>
    <s v="Maruti Wagon R CNG LXI"/>
    <x v="0"/>
    <x v="0"/>
    <n v="2013"/>
    <n v="54000"/>
    <x v="0"/>
    <x v="0"/>
    <x v="0"/>
    <n v="998"/>
    <n v="67.040000000000006"/>
    <x v="0"/>
    <n v="33.54"/>
    <n v="3.05"/>
  </r>
  <r>
    <n v="2060"/>
    <s v="Audi A4 2.0 TDI 177 Bhp Technology Edition"/>
    <x v="3"/>
    <x v="9"/>
    <n v="2014"/>
    <n v="24000"/>
    <x v="1"/>
    <x v="1"/>
    <x v="0"/>
    <n v="1968"/>
    <n v="174.33"/>
    <x v="0"/>
    <n v="17.11"/>
    <n v="25"/>
  </r>
  <r>
    <n v="2061"/>
    <s v="Jeep Compass 2.0 Longitude"/>
    <x v="23"/>
    <x v="3"/>
    <n v="2018"/>
    <n v="33218"/>
    <x v="1"/>
    <x v="0"/>
    <x v="0"/>
    <n v="1956"/>
    <n v="170"/>
    <x v="0"/>
    <n v="17.100000000000001"/>
    <n v="19.05"/>
  </r>
  <r>
    <n v="2062"/>
    <s v="Hyundai Verna 1.4 VTVT"/>
    <x v="1"/>
    <x v="7"/>
    <n v="2015"/>
    <n v="33425"/>
    <x v="2"/>
    <x v="0"/>
    <x v="0"/>
    <n v="1396"/>
    <n v="105.5"/>
    <x v="0"/>
    <n v="17.43"/>
    <n v="4.5"/>
  </r>
  <r>
    <n v="2063"/>
    <s v="Honda Amaze VX i-Vtech"/>
    <x v="2"/>
    <x v="1"/>
    <n v="2013"/>
    <n v="47000"/>
    <x v="2"/>
    <x v="0"/>
    <x v="0"/>
    <n v="1198"/>
    <n v="86.7"/>
    <x v="0"/>
    <n v="18"/>
    <n v="4.1500000000000004"/>
  </r>
  <r>
    <n v="2064"/>
    <s v="Hyundai Creta 1.6 CRDi SX Option"/>
    <x v="1"/>
    <x v="2"/>
    <n v="2015"/>
    <n v="41000"/>
    <x v="1"/>
    <x v="0"/>
    <x v="0"/>
    <n v="1582"/>
    <n v="126.2"/>
    <x v="0"/>
    <n v="19.670000000000002"/>
    <n v="11.9"/>
  </r>
  <r>
    <n v="2065"/>
    <s v="Hyundai i10 Magna 1.1"/>
    <x v="1"/>
    <x v="8"/>
    <n v="2011"/>
    <n v="62000"/>
    <x v="2"/>
    <x v="0"/>
    <x v="0"/>
    <n v="1086"/>
    <n v="68.05"/>
    <x v="0"/>
    <n v="19.809999999999999"/>
    <n v="2.1"/>
  </r>
  <r>
    <n v="2066"/>
    <s v="Mahindra TUV 300 T8"/>
    <x v="13"/>
    <x v="8"/>
    <n v="2016"/>
    <n v="47035"/>
    <x v="1"/>
    <x v="0"/>
    <x v="0"/>
    <n v="1493"/>
    <n v="100"/>
    <x v="1"/>
    <n v="18.489999999999998"/>
    <n v="6.95"/>
  </r>
  <r>
    <n v="2067"/>
    <s v="Maruti Swift Dzire VXi"/>
    <x v="0"/>
    <x v="1"/>
    <n v="2008"/>
    <n v="56230"/>
    <x v="2"/>
    <x v="0"/>
    <x v="1"/>
    <n v="1298"/>
    <n v="85.8"/>
    <x v="0"/>
    <n v="17.5"/>
    <n v="2.4"/>
  </r>
  <r>
    <n v="2068"/>
    <s v="Hyundai Accent GLE 1"/>
    <x v="1"/>
    <x v="2"/>
    <n v="2007"/>
    <n v="55000"/>
    <x v="2"/>
    <x v="0"/>
    <x v="0"/>
    <n v="1495"/>
    <n v="94"/>
    <x v="0"/>
    <n v="13.2"/>
    <n v="2.65"/>
  </r>
  <r>
    <n v="2069"/>
    <s v="Mahindra XUV500 W8 2WD"/>
    <x v="13"/>
    <x v="5"/>
    <n v="2014"/>
    <n v="70669"/>
    <x v="1"/>
    <x v="0"/>
    <x v="0"/>
    <n v="2179"/>
    <n v="140"/>
    <x v="1"/>
    <n v="15.1"/>
    <n v="9"/>
  </r>
  <r>
    <n v="2070"/>
    <s v="Maruti Alto K10 2010-2014 VXI"/>
    <x v="0"/>
    <x v="1"/>
    <n v="2012"/>
    <n v="69000"/>
    <x v="2"/>
    <x v="0"/>
    <x v="0"/>
    <n v="998"/>
    <n v="67.099999999999994"/>
    <x v="0"/>
    <n v="20.92"/>
    <n v="2.1"/>
  </r>
  <r>
    <n v="2071"/>
    <s v="Chevrolet Beat LT"/>
    <x v="19"/>
    <x v="1"/>
    <n v="2011"/>
    <n v="65000"/>
    <x v="2"/>
    <x v="0"/>
    <x v="1"/>
    <n v="1199"/>
    <n v="79.400000000000006"/>
    <x v="0"/>
    <n v="18.600000000000001"/>
    <n v="2.5"/>
  </r>
  <r>
    <n v="2072"/>
    <s v="Audi A6 2.7 TDI"/>
    <x v="3"/>
    <x v="0"/>
    <n v="2009"/>
    <n v="30000"/>
    <x v="1"/>
    <x v="1"/>
    <x v="0"/>
    <n v="2698"/>
    <n v="179.5"/>
    <x v="0"/>
    <n v="12.4"/>
    <n v="8.9499999999999993"/>
  </r>
  <r>
    <n v="2073"/>
    <s v="Mini Cooper 5 DOOR D"/>
    <x v="21"/>
    <x v="4"/>
    <n v="2017"/>
    <n v="2000"/>
    <x v="1"/>
    <x v="1"/>
    <x v="0"/>
    <n v="1496"/>
    <n v="113.98"/>
    <x v="0"/>
    <n v="20.7"/>
    <n v="34"/>
  </r>
  <r>
    <n v="2075"/>
    <s v="Tata Zest Revotron 1.2T XMS"/>
    <x v="7"/>
    <x v="2"/>
    <n v="2015"/>
    <n v="40000"/>
    <x v="2"/>
    <x v="0"/>
    <x v="0"/>
    <n v="1193"/>
    <n v="88.7"/>
    <x v="0"/>
    <n v="17.57"/>
    <n v="4"/>
  </r>
  <r>
    <n v="2076"/>
    <s v="Honda City i DTEC SV"/>
    <x v="2"/>
    <x v="7"/>
    <n v="2014"/>
    <n v="40000"/>
    <x v="1"/>
    <x v="0"/>
    <x v="0"/>
    <n v="1498"/>
    <n v="98.6"/>
    <x v="0"/>
    <n v="26"/>
    <n v="4.45"/>
  </r>
  <r>
    <n v="2077"/>
    <s v="Chevrolet Beat LT"/>
    <x v="19"/>
    <x v="5"/>
    <n v="2010"/>
    <n v="26000"/>
    <x v="2"/>
    <x v="0"/>
    <x v="0"/>
    <n v="1199"/>
    <n v="79.400000000000006"/>
    <x v="0"/>
    <n v="18.600000000000001"/>
    <n v="1.5"/>
  </r>
  <r>
    <n v="2078"/>
    <s v="Audi A4 2.0 TDI Multitronic"/>
    <x v="3"/>
    <x v="5"/>
    <n v="2011"/>
    <n v="105000"/>
    <x v="1"/>
    <x v="1"/>
    <x v="1"/>
    <n v="1968"/>
    <n v="140"/>
    <x v="0"/>
    <n v="16.55"/>
    <n v="14.5"/>
  </r>
  <r>
    <n v="2079"/>
    <s v="Ford Aspire Titanium Plus Diesel"/>
    <x v="14"/>
    <x v="7"/>
    <n v="2015"/>
    <n v="2800"/>
    <x v="1"/>
    <x v="0"/>
    <x v="0"/>
    <n v="1498"/>
    <n v="99"/>
    <x v="0"/>
    <n v="26.1"/>
    <n v="8.41"/>
  </r>
  <r>
    <n v="2080"/>
    <s v="Hyundai Verna SX CRDi AT"/>
    <x v="1"/>
    <x v="0"/>
    <n v="2014"/>
    <n v="71000"/>
    <x v="1"/>
    <x v="1"/>
    <x v="1"/>
    <n v="1582"/>
    <n v="126.32"/>
    <x v="0"/>
    <n v="19.079999999999998"/>
    <n v="5.45"/>
  </r>
  <r>
    <n v="2081"/>
    <s v="Honda City i VTEC CVT VX"/>
    <x v="2"/>
    <x v="0"/>
    <n v="2015"/>
    <n v="32896"/>
    <x v="2"/>
    <x v="1"/>
    <x v="0"/>
    <n v="1497"/>
    <n v="117.3"/>
    <x v="0"/>
    <n v="18"/>
    <n v="8.9"/>
  </r>
  <r>
    <n v="2082"/>
    <s v="Hyundai i10 Sportz 1.2"/>
    <x v="1"/>
    <x v="4"/>
    <n v="2012"/>
    <n v="45000"/>
    <x v="2"/>
    <x v="0"/>
    <x v="0"/>
    <n v="1197"/>
    <n v="78.900000000000006"/>
    <x v="0"/>
    <n v="20.36"/>
    <n v="3.65"/>
  </r>
  <r>
    <n v="2083"/>
    <s v="BMW X3 xDrive20d Expedition"/>
    <x v="12"/>
    <x v="9"/>
    <n v="2015"/>
    <n v="65000"/>
    <x v="1"/>
    <x v="1"/>
    <x v="1"/>
    <n v="1995"/>
    <n v="190"/>
    <x v="0"/>
    <n v="18.559999999999999"/>
    <n v="29"/>
  </r>
  <r>
    <n v="2084"/>
    <s v="Audi A4 2.0 TDI"/>
    <x v="3"/>
    <x v="0"/>
    <n v="2013"/>
    <n v="45200"/>
    <x v="1"/>
    <x v="1"/>
    <x v="0"/>
    <n v="1968"/>
    <n v="147.51"/>
    <x v="0"/>
    <n v="16.55"/>
    <n v="13.5"/>
  </r>
  <r>
    <n v="2085"/>
    <s v="Honda CR-V 2.4 AT"/>
    <x v="2"/>
    <x v="4"/>
    <n v="2008"/>
    <n v="82167"/>
    <x v="2"/>
    <x v="1"/>
    <x v="0"/>
    <n v="2354"/>
    <n v="152"/>
    <x v="0"/>
    <n v="10.1"/>
    <n v="5.4"/>
  </r>
  <r>
    <n v="2086"/>
    <s v="Hyundai Grand i10 1.2 Kappa Asta"/>
    <x v="1"/>
    <x v="3"/>
    <n v="2016"/>
    <n v="37429"/>
    <x v="2"/>
    <x v="0"/>
    <x v="0"/>
    <n v="1197"/>
    <n v="81.86"/>
    <x v="0"/>
    <n v="18.899999999999999"/>
    <n v="5.89"/>
  </r>
  <r>
    <n v="2087"/>
    <s v="Maruti Ciaz ZDi Plus SHVS"/>
    <x v="0"/>
    <x v="4"/>
    <n v="2016"/>
    <n v="46000"/>
    <x v="1"/>
    <x v="0"/>
    <x v="0"/>
    <n v="1248"/>
    <n v="88.5"/>
    <x v="0"/>
    <n v="28.09"/>
    <n v="8.4499999999999993"/>
  </r>
  <r>
    <n v="2088"/>
    <s v="Honda City i-VTEC V"/>
    <x v="2"/>
    <x v="8"/>
    <n v="2011"/>
    <n v="67031"/>
    <x v="2"/>
    <x v="0"/>
    <x v="0"/>
    <n v="1497"/>
    <n v="117.3"/>
    <x v="0"/>
    <n v="17.399999999999999"/>
    <n v="4"/>
  </r>
  <r>
    <n v="2089"/>
    <s v="BMW 6 Series 640d Coupe"/>
    <x v="12"/>
    <x v="0"/>
    <n v="2013"/>
    <n v="30000"/>
    <x v="1"/>
    <x v="1"/>
    <x v="0"/>
    <n v="2993"/>
    <n v="313"/>
    <x v="3"/>
    <n v="9.52"/>
    <n v="45"/>
  </r>
  <r>
    <n v="2090"/>
    <s v="Maruti Celerio VXI AMT"/>
    <x v="0"/>
    <x v="0"/>
    <n v="2016"/>
    <n v="47691"/>
    <x v="2"/>
    <x v="1"/>
    <x v="0"/>
    <n v="998"/>
    <n v="67.040000000000006"/>
    <x v="0"/>
    <n v="23.1"/>
    <n v="3.94"/>
  </r>
  <r>
    <n v="2091"/>
    <s v="Renault Koleos 2.0 Diesel"/>
    <x v="10"/>
    <x v="5"/>
    <n v="2011"/>
    <n v="32531"/>
    <x v="1"/>
    <x v="1"/>
    <x v="1"/>
    <n v="1995"/>
    <n v="148"/>
    <x v="0"/>
    <n v="13.73"/>
    <n v="8"/>
  </r>
  <r>
    <n v="2092"/>
    <s v="Ford Figo Diesel ZXI"/>
    <x v="14"/>
    <x v="4"/>
    <n v="2013"/>
    <n v="71336"/>
    <x v="1"/>
    <x v="0"/>
    <x v="0"/>
    <n v="1399"/>
    <n v="68"/>
    <x v="0"/>
    <n v="20"/>
    <n v="4.0999999999999996"/>
  </r>
  <r>
    <n v="2093"/>
    <s v="Toyota Innova 2.5 V Diesel 7-seater"/>
    <x v="5"/>
    <x v="2"/>
    <n v="2006"/>
    <n v="196000"/>
    <x v="1"/>
    <x v="0"/>
    <x v="0"/>
    <n v="2494"/>
    <n v="102"/>
    <x v="1"/>
    <n v="12.8"/>
    <n v="6.25"/>
  </r>
  <r>
    <n v="2094"/>
    <s v="Maruti Dzire VDI"/>
    <x v="0"/>
    <x v="7"/>
    <n v="2015"/>
    <n v="28193"/>
    <x v="1"/>
    <x v="0"/>
    <x v="0"/>
    <n v="1248"/>
    <n v="73.75"/>
    <x v="0"/>
    <n v="28.4"/>
    <n v="5.25"/>
  </r>
  <r>
    <n v="2095"/>
    <s v="Mercedes-Benz SLC 43 AMG"/>
    <x v="11"/>
    <x v="3"/>
    <n v="2019"/>
    <n v="2526"/>
    <x v="2"/>
    <x v="1"/>
    <x v="0"/>
    <n v="2996"/>
    <n v="362.07"/>
    <x v="5"/>
    <n v="19"/>
    <n v="83.96"/>
  </r>
  <r>
    <n v="2097"/>
    <s v="Mercedes-Benz E-Class E 220 d"/>
    <x v="11"/>
    <x v="4"/>
    <n v="2013"/>
    <n v="85000"/>
    <x v="1"/>
    <x v="1"/>
    <x v="0"/>
    <n v="1950"/>
    <n v="194"/>
    <x v="0"/>
    <n v="16.100000000000001"/>
    <n v="21"/>
  </r>
  <r>
    <n v="2098"/>
    <s v="Hyundai Grand i10 1.2 Kappa Sportz"/>
    <x v="1"/>
    <x v="10"/>
    <n v="2015"/>
    <n v="20780"/>
    <x v="2"/>
    <x v="0"/>
    <x v="0"/>
    <n v="1197"/>
    <n v="81.86"/>
    <x v="0"/>
    <n v="18.899999999999999"/>
    <n v="4.3"/>
  </r>
  <r>
    <n v="2099"/>
    <s v="Honda Mobilio S i VTEC"/>
    <x v="2"/>
    <x v="0"/>
    <n v="2014"/>
    <n v="43081"/>
    <x v="2"/>
    <x v="0"/>
    <x v="0"/>
    <n v="1497"/>
    <n v="117.3"/>
    <x v="1"/>
    <n v="17.3"/>
    <n v="5.25"/>
  </r>
  <r>
    <n v="2100"/>
    <s v="Porsche Cayenne Turbo S"/>
    <x v="15"/>
    <x v="0"/>
    <n v="2010"/>
    <n v="35000"/>
    <x v="2"/>
    <x v="1"/>
    <x v="1"/>
    <n v="4806"/>
    <n v="550"/>
    <x v="0"/>
    <n v="11.9"/>
    <n v="32"/>
  </r>
  <r>
    <n v="2101"/>
    <s v="Mahindra Quanto C8"/>
    <x v="13"/>
    <x v="7"/>
    <n v="2013"/>
    <n v="36000"/>
    <x v="1"/>
    <x v="0"/>
    <x v="0"/>
    <n v="1493"/>
    <n v="100"/>
    <x v="1"/>
    <n v="17.21"/>
    <n v="3.9"/>
  </r>
  <r>
    <n v="2102"/>
    <s v="Toyota Corolla H5"/>
    <x v="5"/>
    <x v="0"/>
    <n v="2007"/>
    <n v="67000"/>
    <x v="2"/>
    <x v="0"/>
    <x v="3"/>
    <n v="1794"/>
    <n v="125"/>
    <x v="0"/>
    <n v="13.4"/>
    <n v="2.2000000000000002"/>
  </r>
  <r>
    <n v="2103"/>
    <s v="Mahindra KUV 100 mFALCON D75 K4"/>
    <x v="13"/>
    <x v="0"/>
    <n v="2016"/>
    <n v="34079"/>
    <x v="1"/>
    <x v="0"/>
    <x v="0"/>
    <n v="1198"/>
    <n v="77"/>
    <x v="4"/>
    <n v="25.32"/>
    <n v="3.7"/>
  </r>
  <r>
    <n v="2104"/>
    <s v="BMW 3 Series 2005-2011 325i Sedan"/>
    <x v="12"/>
    <x v="3"/>
    <n v="2010"/>
    <n v="77849"/>
    <x v="2"/>
    <x v="1"/>
    <x v="1"/>
    <n v="2497"/>
    <n v="215"/>
    <x v="0"/>
    <n v="10.9"/>
    <n v="11.27"/>
  </r>
  <r>
    <n v="2105"/>
    <s v="Maruti Alto 800 LXI"/>
    <x v="0"/>
    <x v="5"/>
    <n v="2013"/>
    <n v="86000"/>
    <x v="2"/>
    <x v="0"/>
    <x v="0"/>
    <n v="796"/>
    <n v="47.3"/>
    <x v="0"/>
    <n v="22.74"/>
    <n v="2.41"/>
  </r>
  <r>
    <n v="2106"/>
    <s v="Audi Q3 35 TDI Quattro Premium"/>
    <x v="3"/>
    <x v="1"/>
    <n v="2015"/>
    <n v="110000"/>
    <x v="1"/>
    <x v="1"/>
    <x v="0"/>
    <n v="1968"/>
    <n v="174.33"/>
    <x v="0"/>
    <n v="15.73"/>
    <n v="19"/>
  </r>
  <r>
    <n v="2107"/>
    <s v="Toyota Etios GD"/>
    <x v="5"/>
    <x v="4"/>
    <n v="2015"/>
    <n v="116000"/>
    <x v="1"/>
    <x v="0"/>
    <x v="1"/>
    <n v="1364"/>
    <n v="67.05"/>
    <x v="0"/>
    <n v="23.59"/>
    <n v="5.8"/>
  </r>
  <r>
    <n v="2108"/>
    <s v="Mahindra XUV500 W8 2WD"/>
    <x v="13"/>
    <x v="3"/>
    <n v="2016"/>
    <n v="41840"/>
    <x v="1"/>
    <x v="0"/>
    <x v="0"/>
    <n v="2179"/>
    <n v="140"/>
    <x v="1"/>
    <n v="15.1"/>
    <n v="13.52"/>
  </r>
  <r>
    <n v="2109"/>
    <s v="Toyota Fortuner 4x2 MT TRD Sportivo"/>
    <x v="5"/>
    <x v="4"/>
    <n v="2015"/>
    <n v="19317"/>
    <x v="1"/>
    <x v="0"/>
    <x v="0"/>
    <n v="2982"/>
    <n v="168.7"/>
    <x v="1"/>
    <n v="13"/>
    <n v="24.5"/>
  </r>
  <r>
    <n v="2110"/>
    <s v="Tata Indigo CS Emax CNG GLX"/>
    <x v="7"/>
    <x v="1"/>
    <n v="2014"/>
    <n v="41000"/>
    <x v="0"/>
    <x v="0"/>
    <x v="0"/>
    <n v="1193"/>
    <n v="55.23"/>
    <x v="0"/>
    <n v="24.6"/>
    <n v="3.25"/>
  </r>
  <r>
    <n v="2111"/>
    <s v="Mercedes-Benz GLE 250d"/>
    <x v="11"/>
    <x v="6"/>
    <n v="2017"/>
    <n v="25601"/>
    <x v="1"/>
    <x v="1"/>
    <x v="0"/>
    <n v="2143"/>
    <n v="201.15"/>
    <x v="0"/>
    <n v="17.899999999999999"/>
    <n v="56.73"/>
  </r>
  <r>
    <n v="2112"/>
    <s v="Hyundai Creta 1.6 CRDi SX"/>
    <x v="1"/>
    <x v="5"/>
    <n v="2015"/>
    <n v="83950"/>
    <x v="1"/>
    <x v="0"/>
    <x v="0"/>
    <n v="1582"/>
    <n v="126.2"/>
    <x v="0"/>
    <n v="19.670000000000002"/>
    <n v="9.9499999999999993"/>
  </r>
  <r>
    <n v="2113"/>
    <s v="Honda City 1.5 V AT"/>
    <x v="2"/>
    <x v="1"/>
    <n v="2012"/>
    <n v="60000"/>
    <x v="2"/>
    <x v="1"/>
    <x v="0"/>
    <n v="1497"/>
    <n v="118"/>
    <x v="0"/>
    <n v="16.8"/>
    <n v="5.5"/>
  </r>
  <r>
    <n v="2114"/>
    <s v="Audi A4 35 TDI Premium"/>
    <x v="3"/>
    <x v="4"/>
    <n v="2015"/>
    <n v="50000"/>
    <x v="1"/>
    <x v="1"/>
    <x v="0"/>
    <n v="1968"/>
    <n v="174.33"/>
    <x v="0"/>
    <n v="17.11"/>
    <n v="25"/>
  </r>
  <r>
    <n v="2115"/>
    <s v="Maruti Zen VXI"/>
    <x v="0"/>
    <x v="7"/>
    <n v="2009"/>
    <n v="37000"/>
    <x v="2"/>
    <x v="0"/>
    <x v="0"/>
    <n v="993"/>
    <n v="60"/>
    <x v="0"/>
    <n v="17.3"/>
    <n v="1"/>
  </r>
  <r>
    <n v="2116"/>
    <s v="Maruti Alto LXi"/>
    <x v="0"/>
    <x v="4"/>
    <n v="2011"/>
    <n v="76976"/>
    <x v="2"/>
    <x v="0"/>
    <x v="1"/>
    <n v="796"/>
    <n v="46.3"/>
    <x v="0"/>
    <n v="19.7"/>
    <n v="2.15"/>
  </r>
  <r>
    <n v="2117"/>
    <s v="Maruti Baleno Delta Automatic"/>
    <x v="0"/>
    <x v="6"/>
    <n v="2018"/>
    <n v="21684"/>
    <x v="2"/>
    <x v="1"/>
    <x v="0"/>
    <n v="1197"/>
    <n v="83.1"/>
    <x v="0"/>
    <n v="21.4"/>
    <n v="7.89"/>
  </r>
  <r>
    <n v="2118"/>
    <s v="Mahindra XUV500 W10 2WD"/>
    <x v="13"/>
    <x v="8"/>
    <n v="2015"/>
    <n v="62000"/>
    <x v="1"/>
    <x v="0"/>
    <x v="0"/>
    <n v="2179"/>
    <n v="140"/>
    <x v="1"/>
    <n v="16"/>
    <n v="10.25"/>
  </r>
  <r>
    <n v="2119"/>
    <s v="Ford Freestyle Titanium Petrol"/>
    <x v="14"/>
    <x v="0"/>
    <n v="2007"/>
    <n v="1261"/>
    <x v="2"/>
    <x v="0"/>
    <x v="0"/>
    <n v="1194"/>
    <n v="94.68"/>
    <x v="0"/>
    <n v="19"/>
    <n v="6"/>
  </r>
  <r>
    <n v="2120"/>
    <s v="Hyundai Elite i20 Asta Option"/>
    <x v="1"/>
    <x v="3"/>
    <n v="2017"/>
    <n v="59450"/>
    <x v="2"/>
    <x v="0"/>
    <x v="0"/>
    <n v="1197"/>
    <n v="81.86"/>
    <x v="0"/>
    <n v="18.600000000000001"/>
    <n v="7.53"/>
  </r>
  <r>
    <n v="2121"/>
    <s v="Mercedes-Benz New C-Class C 220d Avantgarde Edition C"/>
    <x v="11"/>
    <x v="3"/>
    <n v="2018"/>
    <n v="24465"/>
    <x v="1"/>
    <x v="1"/>
    <x v="0"/>
    <n v="2143"/>
    <n v="167.62"/>
    <x v="0"/>
    <n v="19.27"/>
    <n v="39.450000000000003"/>
  </r>
  <r>
    <n v="2122"/>
    <s v="Honda City i VTEC SV"/>
    <x v="2"/>
    <x v="8"/>
    <n v="2014"/>
    <n v="55000"/>
    <x v="2"/>
    <x v="0"/>
    <x v="0"/>
    <n v="1497"/>
    <n v="117.3"/>
    <x v="0"/>
    <n v="17.8"/>
    <n v="5.84"/>
  </r>
  <r>
    <n v="2123"/>
    <s v="Ford EcoSport 1.5 Ti VCT MT Titanium BE"/>
    <x v="14"/>
    <x v="0"/>
    <n v="2017"/>
    <n v="2000"/>
    <x v="2"/>
    <x v="0"/>
    <x v="0"/>
    <n v="1499"/>
    <n v="110.4"/>
    <x v="0"/>
    <n v="18.88"/>
    <n v="8.65"/>
  </r>
  <r>
    <n v="2124"/>
    <s v="Maruti Baleno Alpha 1.2"/>
    <x v="0"/>
    <x v="6"/>
    <n v="2017"/>
    <n v="25040"/>
    <x v="2"/>
    <x v="0"/>
    <x v="0"/>
    <n v="1197"/>
    <n v="83.1"/>
    <x v="0"/>
    <n v="21.4"/>
    <n v="7.74"/>
  </r>
  <r>
    <n v="2125"/>
    <s v="Hyundai i10 Sportz"/>
    <x v="1"/>
    <x v="9"/>
    <n v="2008"/>
    <n v="84000"/>
    <x v="2"/>
    <x v="0"/>
    <x v="0"/>
    <n v="1197"/>
    <n v="78.900000000000006"/>
    <x v="0"/>
    <n v="20.36"/>
    <n v="2.5"/>
  </r>
  <r>
    <n v="2126"/>
    <s v="Toyota Innova 2.5 G (Diesel) 8 Seater BS IV"/>
    <x v="5"/>
    <x v="1"/>
    <n v="2007"/>
    <n v="170428"/>
    <x v="1"/>
    <x v="0"/>
    <x v="1"/>
    <n v="2494"/>
    <n v="102"/>
    <x v="2"/>
    <n v="12.8"/>
    <n v="5.7"/>
  </r>
  <r>
    <n v="2127"/>
    <s v="Maruti Baleno Delta"/>
    <x v="0"/>
    <x v="0"/>
    <n v="2016"/>
    <n v="12573"/>
    <x v="2"/>
    <x v="0"/>
    <x v="0"/>
    <n v="1197"/>
    <n v="83.1"/>
    <x v="0"/>
    <n v="21.4"/>
    <n v="5.8"/>
  </r>
  <r>
    <n v="2128"/>
    <s v="Audi Q7 3.0 TDI Quattro Technology"/>
    <x v="3"/>
    <x v="4"/>
    <n v="2012"/>
    <n v="88000"/>
    <x v="1"/>
    <x v="1"/>
    <x v="0"/>
    <n v="2967"/>
    <n v="241.4"/>
    <x v="1"/>
    <n v="12.07"/>
    <n v="36.5"/>
  </r>
  <r>
    <n v="2129"/>
    <s v="Hyundai Santa Fe 2WD AT"/>
    <x v="1"/>
    <x v="8"/>
    <n v="2012"/>
    <n v="86000"/>
    <x v="1"/>
    <x v="1"/>
    <x v="1"/>
    <n v="2199"/>
    <n v="194.3"/>
    <x v="1"/>
    <n v="13.01"/>
    <n v="9.5"/>
  </r>
  <r>
    <n v="2130"/>
    <s v="Hyundai Santro GLS I - Euro II"/>
    <x v="1"/>
    <x v="3"/>
    <n v="2012"/>
    <n v="51019"/>
    <x v="2"/>
    <x v="0"/>
    <x v="0"/>
    <n v="999"/>
    <n v="74"/>
    <x v="0"/>
    <n v="0"/>
    <n v="3.48"/>
  </r>
  <r>
    <n v="2131"/>
    <s v="Honda City 1.5 V MT Exclusive"/>
    <x v="2"/>
    <x v="0"/>
    <n v="2013"/>
    <n v="45000"/>
    <x v="2"/>
    <x v="0"/>
    <x v="0"/>
    <n v="1497"/>
    <n v="118"/>
    <x v="0"/>
    <n v="17"/>
    <n v="4.55"/>
  </r>
  <r>
    <n v="2132"/>
    <s v="Hyundai i20 1.4 CRDi Magna"/>
    <x v="1"/>
    <x v="5"/>
    <n v="2012"/>
    <n v="51000"/>
    <x v="1"/>
    <x v="0"/>
    <x v="0"/>
    <n v="1396"/>
    <n v="90"/>
    <x v="0"/>
    <n v="21.9"/>
    <n v="3.9"/>
  </r>
  <r>
    <n v="2133"/>
    <s v="Mahindra Bolero SLE BSIII"/>
    <x v="13"/>
    <x v="1"/>
    <n v="2007"/>
    <n v="92000"/>
    <x v="1"/>
    <x v="0"/>
    <x v="0"/>
    <n v="2523"/>
    <n v="63"/>
    <x v="1"/>
    <n v="13.6"/>
    <n v="2.7"/>
  </r>
  <r>
    <n v="2134"/>
    <s v="Toyota Fortuner 2.8 2WD AT"/>
    <x v="5"/>
    <x v="1"/>
    <n v="2017"/>
    <n v="29000"/>
    <x v="1"/>
    <x v="1"/>
    <x v="0"/>
    <n v="2755"/>
    <n v="174.5"/>
    <x v="1"/>
    <n v="12.9"/>
    <n v="31"/>
  </r>
  <r>
    <n v="2135"/>
    <s v="BMW 3 Series 2005-2011 325i Sedan"/>
    <x v="12"/>
    <x v="9"/>
    <n v="2009"/>
    <n v="70521"/>
    <x v="2"/>
    <x v="1"/>
    <x v="1"/>
    <n v="2497"/>
    <n v="215"/>
    <x v="0"/>
    <n v="10.9"/>
    <n v="10.3"/>
  </r>
  <r>
    <n v="2136"/>
    <s v="BMW 3 Series 320d Sedan"/>
    <x v="12"/>
    <x v="7"/>
    <n v="2010"/>
    <n v="51000"/>
    <x v="1"/>
    <x v="1"/>
    <x v="0"/>
    <n v="1995"/>
    <n v="181"/>
    <x v="0"/>
    <n v="16.07"/>
    <n v="7.75"/>
  </r>
  <r>
    <n v="2137"/>
    <s v="Maruti Wagon R LXI"/>
    <x v="0"/>
    <x v="4"/>
    <n v="2012"/>
    <n v="52618"/>
    <x v="2"/>
    <x v="0"/>
    <x v="0"/>
    <n v="998"/>
    <n v="67.099999999999994"/>
    <x v="0"/>
    <n v="18.899999999999999"/>
    <n v="3.2"/>
  </r>
  <r>
    <n v="2138"/>
    <s v="Maruti Ertiga ZDI"/>
    <x v="0"/>
    <x v="8"/>
    <n v="2013"/>
    <n v="68000"/>
    <x v="1"/>
    <x v="0"/>
    <x v="0"/>
    <n v="1248"/>
    <n v="88.5"/>
    <x v="1"/>
    <n v="25.47"/>
    <n v="4.8499999999999996"/>
  </r>
  <r>
    <n v="2139"/>
    <s v="Land Rover Range Rover Evoque 2.0 TD4 Pure"/>
    <x v="8"/>
    <x v="6"/>
    <n v="2016"/>
    <n v="29022"/>
    <x v="1"/>
    <x v="1"/>
    <x v="1"/>
    <n v="1999"/>
    <n v="177"/>
    <x v="0"/>
    <n v="15.68"/>
    <n v="34.08"/>
  </r>
  <r>
    <n v="2140"/>
    <s v="Maruti Ertiga SHVS VDI"/>
    <x v="0"/>
    <x v="2"/>
    <n v="2017"/>
    <n v="80000"/>
    <x v="1"/>
    <x v="0"/>
    <x v="0"/>
    <n v="1248"/>
    <n v="88.5"/>
    <x v="1"/>
    <n v="24.52"/>
    <n v="8.1"/>
  </r>
  <r>
    <n v="2141"/>
    <s v="Tata Indigo CS eVX"/>
    <x v="7"/>
    <x v="2"/>
    <n v="2016"/>
    <n v="78000"/>
    <x v="1"/>
    <x v="0"/>
    <x v="1"/>
    <n v="1396"/>
    <n v="69.010000000000005"/>
    <x v="0"/>
    <n v="25"/>
    <n v="2.35"/>
  </r>
  <r>
    <n v="2142"/>
    <s v="Maruti Alto K10 LXI"/>
    <x v="0"/>
    <x v="1"/>
    <n v="2012"/>
    <n v="100000"/>
    <x v="2"/>
    <x v="0"/>
    <x v="0"/>
    <n v="998"/>
    <n v="67.099999999999994"/>
    <x v="0"/>
    <n v="20.92"/>
    <n v="1.8"/>
  </r>
  <r>
    <n v="2143"/>
    <s v="Hyundai EON D Lite Plus"/>
    <x v="1"/>
    <x v="3"/>
    <n v="2015"/>
    <n v="31412"/>
    <x v="2"/>
    <x v="0"/>
    <x v="0"/>
    <n v="814"/>
    <n v="55.2"/>
    <x v="0"/>
    <n v="21.1"/>
    <n v="3.42"/>
  </r>
  <r>
    <n v="2144"/>
    <s v="Ford Endeavour 3.0L 4X4 AT"/>
    <x v="14"/>
    <x v="0"/>
    <n v="2010"/>
    <n v="78000"/>
    <x v="1"/>
    <x v="1"/>
    <x v="1"/>
    <n v="2953"/>
    <n v="153.86000000000001"/>
    <x v="1"/>
    <n v="11.4"/>
    <n v="5.34"/>
  </r>
  <r>
    <n v="2145"/>
    <s v="Ford Endeavour 2.2 Titanium AT 4X2"/>
    <x v="14"/>
    <x v="4"/>
    <n v="2018"/>
    <n v="14000"/>
    <x v="1"/>
    <x v="1"/>
    <x v="0"/>
    <n v="2198"/>
    <n v="158"/>
    <x v="1"/>
    <n v="12.62"/>
    <n v="31.99"/>
  </r>
  <r>
    <n v="2146"/>
    <s v="Volkswagen Vento Diesel Highline"/>
    <x v="6"/>
    <x v="9"/>
    <n v="2011"/>
    <n v="80000"/>
    <x v="1"/>
    <x v="0"/>
    <x v="0"/>
    <n v="1598"/>
    <n v="103.6"/>
    <x v="0"/>
    <n v="20.54"/>
    <n v="4.75"/>
  </r>
  <r>
    <n v="2147"/>
    <s v="Maruti Ciaz AT ZXi"/>
    <x v="0"/>
    <x v="0"/>
    <n v="2014"/>
    <n v="46738"/>
    <x v="2"/>
    <x v="1"/>
    <x v="0"/>
    <n v="1373"/>
    <n v="91.1"/>
    <x v="0"/>
    <n v="19.12"/>
    <n v="6.1"/>
  </r>
  <r>
    <n v="2148"/>
    <s v="Hyundai EON D Lite Plus"/>
    <x v="1"/>
    <x v="3"/>
    <n v="2013"/>
    <n v="54884"/>
    <x v="2"/>
    <x v="0"/>
    <x v="1"/>
    <n v="814"/>
    <n v="55.2"/>
    <x v="0"/>
    <n v="21.1"/>
    <n v="3.69"/>
  </r>
  <r>
    <n v="2149"/>
    <s v="Audi Q5 2.0 TDI Premium Plus"/>
    <x v="3"/>
    <x v="8"/>
    <n v="2012"/>
    <n v="74500"/>
    <x v="1"/>
    <x v="1"/>
    <x v="1"/>
    <n v="1968"/>
    <n v="174.3"/>
    <x v="0"/>
    <n v="14.16"/>
    <n v="15"/>
  </r>
  <r>
    <n v="2150"/>
    <s v="Mahindra XUV500 W10 AWD"/>
    <x v="13"/>
    <x v="3"/>
    <n v="2016"/>
    <n v="67472"/>
    <x v="1"/>
    <x v="0"/>
    <x v="0"/>
    <n v="2179"/>
    <n v="140"/>
    <x v="1"/>
    <n v="16"/>
    <n v="14.5"/>
  </r>
  <r>
    <n v="2151"/>
    <s v="Maruti Swift VDI"/>
    <x v="0"/>
    <x v="4"/>
    <n v="2013"/>
    <n v="84000"/>
    <x v="1"/>
    <x v="0"/>
    <x v="0"/>
    <n v="1248"/>
    <n v="74"/>
    <x v="0"/>
    <n v="28.4"/>
    <n v="5.65"/>
  </r>
  <r>
    <n v="2152"/>
    <s v="Maruti Ritz VDi"/>
    <x v="0"/>
    <x v="7"/>
    <n v="2011"/>
    <n v="77400"/>
    <x v="1"/>
    <x v="0"/>
    <x v="0"/>
    <n v="1248"/>
    <n v="73.900000000000006"/>
    <x v="0"/>
    <n v="21.1"/>
    <n v="2.5"/>
  </r>
  <r>
    <n v="2153"/>
    <s v="Mercedes-Benz New C-Class C 250 CDI Avantgarde"/>
    <x v="11"/>
    <x v="0"/>
    <n v="2017"/>
    <n v="14470"/>
    <x v="1"/>
    <x v="1"/>
    <x v="0"/>
    <n v="2143"/>
    <n v="201.15"/>
    <x v="0"/>
    <n v="19.71"/>
    <n v="38.5"/>
  </r>
  <r>
    <n v="2154"/>
    <s v="Renault Duster 110PS Diesel RxZ"/>
    <x v="10"/>
    <x v="7"/>
    <n v="2014"/>
    <n v="52108"/>
    <x v="1"/>
    <x v="0"/>
    <x v="0"/>
    <n v="1461"/>
    <n v="108.45"/>
    <x v="0"/>
    <n v="19.010000000000002"/>
    <n v="5.49"/>
  </r>
  <r>
    <n v="2155"/>
    <s v="Maruti Swift Dzire VXI"/>
    <x v="0"/>
    <x v="7"/>
    <n v="2013"/>
    <n v="40000"/>
    <x v="2"/>
    <x v="0"/>
    <x v="0"/>
    <n v="1197"/>
    <n v="85.8"/>
    <x v="0"/>
    <n v="19.100000000000001"/>
    <n v="3.55"/>
  </r>
  <r>
    <n v="2156"/>
    <s v="Toyota Innova 2.5 VX (Diesel) 7 Seater"/>
    <x v="5"/>
    <x v="5"/>
    <n v="2014"/>
    <n v="105044"/>
    <x v="1"/>
    <x v="0"/>
    <x v="0"/>
    <n v="2494"/>
    <n v="100.6"/>
    <x v="1"/>
    <n v="12.99"/>
    <n v="10.75"/>
  </r>
  <r>
    <n v="2157"/>
    <s v="Hyundai Creta 1.6 SX Option"/>
    <x v="1"/>
    <x v="8"/>
    <n v="2016"/>
    <n v="24347"/>
    <x v="2"/>
    <x v="0"/>
    <x v="0"/>
    <n v="1591"/>
    <n v="121.3"/>
    <x v="0"/>
    <n v="15.8"/>
    <n v="11"/>
  </r>
  <r>
    <n v="2158"/>
    <s v="Maruti SX4 ZDI"/>
    <x v="0"/>
    <x v="10"/>
    <n v="2014"/>
    <n v="58000"/>
    <x v="1"/>
    <x v="0"/>
    <x v="0"/>
    <n v="1248"/>
    <n v="88.73"/>
    <x v="0"/>
    <n v="21.79"/>
    <n v="4.5"/>
  </r>
  <r>
    <n v="2159"/>
    <s v="Mahindra XUV500 W8 2WD"/>
    <x v="13"/>
    <x v="6"/>
    <n v="2014"/>
    <n v="49663"/>
    <x v="1"/>
    <x v="0"/>
    <x v="0"/>
    <n v="2179"/>
    <n v="140"/>
    <x v="1"/>
    <n v="15.1"/>
    <n v="8.42"/>
  </r>
  <r>
    <n v="2160"/>
    <s v="Honda City i-VTEC CVT VX"/>
    <x v="2"/>
    <x v="0"/>
    <n v="2017"/>
    <n v="17000"/>
    <x v="2"/>
    <x v="1"/>
    <x v="0"/>
    <n v="1497"/>
    <n v="117.3"/>
    <x v="0"/>
    <n v="18"/>
    <n v="11.6"/>
  </r>
  <r>
    <n v="2161"/>
    <s v="Jaguar XF 2.2 Litre Luxury"/>
    <x v="17"/>
    <x v="6"/>
    <n v="2016"/>
    <n v="13418"/>
    <x v="1"/>
    <x v="1"/>
    <x v="0"/>
    <n v="2179"/>
    <n v="187.7"/>
    <x v="0"/>
    <n v="16.36"/>
    <n v="33.630000000000003"/>
  </r>
  <r>
    <n v="2162"/>
    <s v="Ford Fiesta 1.4 SXi TDCi ABS"/>
    <x v="14"/>
    <x v="1"/>
    <n v="2008"/>
    <n v="117080"/>
    <x v="1"/>
    <x v="0"/>
    <x v="3"/>
    <n v="1399"/>
    <n v="68"/>
    <x v="0"/>
    <n v="17.8"/>
    <n v="2.25"/>
  </r>
  <r>
    <n v="2163"/>
    <s v="BMW 5 Series 523i Sedan"/>
    <x v="12"/>
    <x v="0"/>
    <n v="2010"/>
    <n v="74000"/>
    <x v="2"/>
    <x v="1"/>
    <x v="0"/>
    <n v="2497"/>
    <n v="150"/>
    <x v="0"/>
    <n v="10.8"/>
    <n v="12.95"/>
  </r>
  <r>
    <n v="2164"/>
    <s v="Maruti Swift VDI BSIV W ABS"/>
    <x v="0"/>
    <x v="4"/>
    <n v="2010"/>
    <n v="86514"/>
    <x v="1"/>
    <x v="0"/>
    <x v="0"/>
    <n v="1248"/>
    <n v="74"/>
    <x v="0"/>
    <n v="17.8"/>
    <n v="4.25"/>
  </r>
  <r>
    <n v="2165"/>
    <s v="Audi A6 2011-2015 2.0 TDI Premium Plus"/>
    <x v="3"/>
    <x v="3"/>
    <n v="2014"/>
    <n v="66882"/>
    <x v="1"/>
    <x v="1"/>
    <x v="0"/>
    <n v="1968"/>
    <n v="174.33"/>
    <x v="0"/>
    <n v="17.68"/>
    <n v="25.02"/>
  </r>
  <r>
    <n v="2166"/>
    <s v="Honda Brio 1.2 VX MT"/>
    <x v="2"/>
    <x v="6"/>
    <n v="2014"/>
    <n v="41460"/>
    <x v="2"/>
    <x v="0"/>
    <x v="0"/>
    <n v="1198"/>
    <n v="86.8"/>
    <x v="0"/>
    <n v="18.5"/>
    <n v="3.95"/>
  </r>
  <r>
    <n v="2167"/>
    <s v="Honda City 1.5 V AT"/>
    <x v="2"/>
    <x v="0"/>
    <n v="2011"/>
    <n v="57000"/>
    <x v="2"/>
    <x v="1"/>
    <x v="0"/>
    <n v="1497"/>
    <n v="118"/>
    <x v="0"/>
    <n v="16.8"/>
    <n v="4.4000000000000004"/>
  </r>
  <r>
    <n v="2168"/>
    <s v="Volkswagen Polo Petrol Comfortline 1.2L"/>
    <x v="6"/>
    <x v="9"/>
    <n v="2015"/>
    <n v="34010"/>
    <x v="2"/>
    <x v="0"/>
    <x v="3"/>
    <n v="1198"/>
    <n v="73.900000000000006"/>
    <x v="0"/>
    <n v="16.47"/>
    <n v="4.95"/>
  </r>
  <r>
    <n v="2169"/>
    <s v="Mahindra Scorpio SLE BSIII"/>
    <x v="13"/>
    <x v="1"/>
    <n v="2010"/>
    <n v="96813"/>
    <x v="1"/>
    <x v="0"/>
    <x v="1"/>
    <n v="2179"/>
    <n v="120"/>
    <x v="2"/>
    <n v="12.05"/>
    <n v="5.5"/>
  </r>
  <r>
    <n v="2170"/>
    <s v="Honda City V MT"/>
    <x v="2"/>
    <x v="0"/>
    <n v="2011"/>
    <n v="84000"/>
    <x v="2"/>
    <x v="0"/>
    <x v="0"/>
    <n v="1497"/>
    <n v="116.3"/>
    <x v="0"/>
    <n v="16.8"/>
    <n v="3.25"/>
  </r>
  <r>
    <n v="2171"/>
    <s v="Skoda Rapid 1.6 MPI Elegance"/>
    <x v="20"/>
    <x v="6"/>
    <n v="2013"/>
    <n v="50004"/>
    <x v="2"/>
    <x v="0"/>
    <x v="0"/>
    <n v="1598"/>
    <n v="103.5"/>
    <x v="0"/>
    <n v="15"/>
    <n v="4.0199999999999996"/>
  </r>
  <r>
    <n v="2172"/>
    <s v="Mahindra XUV500 W6 2WD"/>
    <x v="13"/>
    <x v="3"/>
    <n v="2016"/>
    <n v="67995"/>
    <x v="1"/>
    <x v="0"/>
    <x v="0"/>
    <n v="2179"/>
    <n v="140"/>
    <x v="1"/>
    <n v="16"/>
    <n v="11.73"/>
  </r>
  <r>
    <n v="2173"/>
    <s v="Volkswagen Jetta 2007-2011 2.0 TDI Trendline"/>
    <x v="6"/>
    <x v="2"/>
    <n v="2012"/>
    <n v="55000"/>
    <x v="1"/>
    <x v="0"/>
    <x v="0"/>
    <n v="1896"/>
    <n v="105"/>
    <x v="0"/>
    <n v="15"/>
    <n v="9.5"/>
  </r>
  <r>
    <n v="2174"/>
    <s v="Maruti Baleno Alpha Automatic"/>
    <x v="0"/>
    <x v="4"/>
    <n v="2017"/>
    <n v="14900"/>
    <x v="2"/>
    <x v="1"/>
    <x v="0"/>
    <n v="1197"/>
    <n v="83.1"/>
    <x v="0"/>
    <n v="21.4"/>
    <n v="8.6"/>
  </r>
  <r>
    <n v="2175"/>
    <s v="Honda Amaze EX i-Dtech"/>
    <x v="2"/>
    <x v="5"/>
    <n v="2013"/>
    <n v="70961"/>
    <x v="1"/>
    <x v="0"/>
    <x v="0"/>
    <n v="1498"/>
    <n v="98.6"/>
    <x v="0"/>
    <n v="25.8"/>
    <n v="4"/>
  </r>
  <r>
    <n v="2176"/>
    <s v="Volkswagen Vento 1.6 Highline"/>
    <x v="6"/>
    <x v="0"/>
    <n v="2015"/>
    <n v="40194"/>
    <x v="2"/>
    <x v="0"/>
    <x v="0"/>
    <n v="1598"/>
    <n v="103.2"/>
    <x v="0"/>
    <n v="15.04"/>
    <n v="5.55"/>
  </r>
  <r>
    <n v="2177"/>
    <s v="Maruti Alto 800 LXI"/>
    <x v="0"/>
    <x v="4"/>
    <n v="2015"/>
    <n v="96000"/>
    <x v="2"/>
    <x v="0"/>
    <x v="0"/>
    <n v="796"/>
    <n v="47.3"/>
    <x v="0"/>
    <n v="22.74"/>
    <n v="2.5"/>
  </r>
  <r>
    <n v="2178"/>
    <s v="Land Rover Discovery HSE Luxury 3.0 TD6"/>
    <x v="8"/>
    <x v="0"/>
    <n v="2017"/>
    <n v="35000"/>
    <x v="1"/>
    <x v="1"/>
    <x v="0"/>
    <n v="2993"/>
    <n v="255"/>
    <x v="1"/>
    <n v="18"/>
    <n v="41.6"/>
  </r>
  <r>
    <n v="2179"/>
    <s v="Honda City i VTEC CVT VX"/>
    <x v="2"/>
    <x v="8"/>
    <n v="2015"/>
    <n v="50000"/>
    <x v="2"/>
    <x v="1"/>
    <x v="0"/>
    <n v="1497"/>
    <n v="117.3"/>
    <x v="0"/>
    <n v="18"/>
    <n v="7.41"/>
  </r>
  <r>
    <n v="2180"/>
    <s v="Nissan Terrano XL 110 PS"/>
    <x v="4"/>
    <x v="0"/>
    <n v="2014"/>
    <n v="50000"/>
    <x v="1"/>
    <x v="0"/>
    <x v="0"/>
    <n v="1461"/>
    <n v="108.5"/>
    <x v="0"/>
    <n v="19.010000000000002"/>
    <n v="6.5"/>
  </r>
  <r>
    <n v="2181"/>
    <s v="Maruti Alto LXi"/>
    <x v="0"/>
    <x v="0"/>
    <n v="2008"/>
    <n v="26299"/>
    <x v="2"/>
    <x v="0"/>
    <x v="0"/>
    <n v="796"/>
    <n v="46.3"/>
    <x v="0"/>
    <n v="19.7"/>
    <n v="1.2"/>
  </r>
  <r>
    <n v="2182"/>
    <s v="Toyota Fortuner 2.8 4WD MT"/>
    <x v="5"/>
    <x v="9"/>
    <n v="2015"/>
    <n v="150386"/>
    <x v="1"/>
    <x v="0"/>
    <x v="0"/>
    <n v="2755"/>
    <n v="174.5"/>
    <x v="1"/>
    <n v="14.24"/>
    <n v="23"/>
  </r>
  <r>
    <n v="2183"/>
    <s v="Hyundai i20 1.4 CRDi Magna"/>
    <x v="1"/>
    <x v="7"/>
    <n v="2012"/>
    <n v="60000"/>
    <x v="1"/>
    <x v="0"/>
    <x v="0"/>
    <n v="1396"/>
    <n v="90"/>
    <x v="0"/>
    <n v="21.9"/>
    <n v="2.74"/>
  </r>
  <r>
    <n v="2184"/>
    <s v="Ford Figo Diesel Titanium"/>
    <x v="14"/>
    <x v="4"/>
    <n v="2013"/>
    <n v="65000"/>
    <x v="1"/>
    <x v="0"/>
    <x v="0"/>
    <n v="1399"/>
    <n v="68"/>
    <x v="0"/>
    <n v="20"/>
    <n v="3.9"/>
  </r>
  <r>
    <n v="2185"/>
    <s v="Maruti Vitara Brezza ZDi Plus"/>
    <x v="0"/>
    <x v="10"/>
    <n v="2017"/>
    <n v="80000"/>
    <x v="1"/>
    <x v="0"/>
    <x v="0"/>
    <n v="1248"/>
    <n v="88.5"/>
    <x v="0"/>
    <n v="24.3"/>
    <n v="8"/>
  </r>
  <r>
    <n v="2186"/>
    <s v="Hyundai Verna 1.6 SX"/>
    <x v="1"/>
    <x v="2"/>
    <n v="2012"/>
    <n v="92000"/>
    <x v="1"/>
    <x v="0"/>
    <x v="3"/>
    <n v="1582"/>
    <n v="126.32"/>
    <x v="0"/>
    <n v="22.32"/>
    <n v="4"/>
  </r>
  <r>
    <n v="2187"/>
    <s v="Hyundai Tucson 2.0 Dual VTVT 2WD AT GL"/>
    <x v="1"/>
    <x v="0"/>
    <n v="2016"/>
    <n v="13000"/>
    <x v="2"/>
    <x v="1"/>
    <x v="0"/>
    <n v="1999"/>
    <n v="152.88"/>
    <x v="0"/>
    <n v="12.95"/>
    <n v="17.75"/>
  </r>
  <r>
    <n v="2188"/>
    <s v="Maruti Ritz VDi"/>
    <x v="0"/>
    <x v="3"/>
    <n v="2013"/>
    <n v="73278"/>
    <x v="1"/>
    <x v="0"/>
    <x v="0"/>
    <n v="1248"/>
    <n v="73.900000000000006"/>
    <x v="0"/>
    <n v="21.1"/>
    <n v="5.05"/>
  </r>
  <r>
    <n v="2189"/>
    <s v="Audi A4 2.0 TFSI"/>
    <x v="3"/>
    <x v="0"/>
    <n v="2011"/>
    <n v="38000"/>
    <x v="2"/>
    <x v="1"/>
    <x v="0"/>
    <n v="1984"/>
    <n v="132"/>
    <x v="0"/>
    <n v="10.8"/>
    <n v="12"/>
  </r>
  <r>
    <n v="2190"/>
    <s v="Mercedes-Benz E-Class E250 CDI Launch Edition"/>
    <x v="11"/>
    <x v="6"/>
    <n v="2016"/>
    <n v="46936"/>
    <x v="1"/>
    <x v="1"/>
    <x v="0"/>
    <n v="2143"/>
    <n v="204"/>
    <x v="0"/>
    <n v="13"/>
    <n v="29.6"/>
  </r>
  <r>
    <n v="2191"/>
    <s v="Renault Duster 85PS Diesel RxE"/>
    <x v="10"/>
    <x v="5"/>
    <n v="2015"/>
    <n v="55000"/>
    <x v="1"/>
    <x v="0"/>
    <x v="0"/>
    <n v="1461"/>
    <n v="83.8"/>
    <x v="0"/>
    <n v="19.87"/>
    <n v="6.5"/>
  </r>
  <r>
    <n v="2192"/>
    <s v="Honda Amaze S AT i-Vtech"/>
    <x v="2"/>
    <x v="0"/>
    <n v="2014"/>
    <n v="19000"/>
    <x v="2"/>
    <x v="1"/>
    <x v="0"/>
    <n v="1198"/>
    <n v="86.7"/>
    <x v="0"/>
    <n v="15.5"/>
    <n v="4.75"/>
  </r>
  <r>
    <n v="2193"/>
    <s v="Volvo S60 D4 SUMMUM"/>
    <x v="18"/>
    <x v="3"/>
    <n v="2016"/>
    <n v="42259"/>
    <x v="1"/>
    <x v="1"/>
    <x v="0"/>
    <n v="1984"/>
    <n v="181"/>
    <x v="0"/>
    <n v="9"/>
    <n v="24.36"/>
  </r>
  <r>
    <n v="2194"/>
    <s v="Maruti Swift Dzire 1.2 Lxi BSIV"/>
    <x v="0"/>
    <x v="0"/>
    <n v="2011"/>
    <n v="14000"/>
    <x v="2"/>
    <x v="0"/>
    <x v="1"/>
    <n v="1197"/>
    <n v="85.8"/>
    <x v="0"/>
    <n v="17.5"/>
    <n v="3.2"/>
  </r>
  <r>
    <n v="2195"/>
    <s v="Maruti Wagon R VXI"/>
    <x v="0"/>
    <x v="7"/>
    <n v="2016"/>
    <n v="16956"/>
    <x v="2"/>
    <x v="0"/>
    <x v="0"/>
    <n v="998"/>
    <n v="67.040000000000006"/>
    <x v="0"/>
    <n v="22.5"/>
    <n v="3.6"/>
  </r>
  <r>
    <n v="2196"/>
    <s v="Maruti Omni MPI STD BSIV"/>
    <x v="0"/>
    <x v="3"/>
    <n v="2017"/>
    <n v="15473"/>
    <x v="2"/>
    <x v="0"/>
    <x v="0"/>
    <n v="796"/>
    <n v="34.200000000000003"/>
    <x v="0"/>
    <n v="16.8"/>
    <n v="3.58"/>
  </r>
  <r>
    <n v="2197"/>
    <s v="Maruti SX4 VDI"/>
    <x v="0"/>
    <x v="8"/>
    <n v="2011"/>
    <n v="75000"/>
    <x v="1"/>
    <x v="0"/>
    <x v="0"/>
    <n v="1248"/>
    <n v="88.8"/>
    <x v="0"/>
    <n v="21.5"/>
    <n v="2.5"/>
  </r>
  <r>
    <n v="2198"/>
    <s v="Ford Fiesta Titanium 1.5 TDCi"/>
    <x v="14"/>
    <x v="10"/>
    <n v="2013"/>
    <n v="96000"/>
    <x v="1"/>
    <x v="0"/>
    <x v="1"/>
    <n v="1498"/>
    <n v="90"/>
    <x v="0"/>
    <n v="23.5"/>
    <n v="3.5"/>
  </r>
  <r>
    <n v="2199"/>
    <s v="Toyota Camry Hybrid"/>
    <x v="5"/>
    <x v="8"/>
    <n v="2015"/>
    <n v="25000"/>
    <x v="2"/>
    <x v="1"/>
    <x v="0"/>
    <n v="2494"/>
    <n v="158.19999999999999"/>
    <x v="0"/>
    <n v="19.16"/>
    <n v="25"/>
  </r>
  <r>
    <n v="2200"/>
    <s v="Maruti Wagon R VXI"/>
    <x v="0"/>
    <x v="0"/>
    <n v="2010"/>
    <n v="38000"/>
    <x v="2"/>
    <x v="0"/>
    <x v="1"/>
    <n v="998"/>
    <n v="67.040000000000006"/>
    <x v="0"/>
    <n v="22.5"/>
    <n v="1.75"/>
  </r>
  <r>
    <n v="2201"/>
    <s v="Mercedes-Benz E-Class E270 CDI"/>
    <x v="11"/>
    <x v="9"/>
    <n v="2005"/>
    <n v="54000"/>
    <x v="1"/>
    <x v="1"/>
    <x v="0"/>
    <n v="2987"/>
    <n v="198.5"/>
    <x v="0"/>
    <n v="11"/>
    <n v="10"/>
  </r>
  <r>
    <n v="2202"/>
    <s v="Maruti Baleno Zeta Automatic"/>
    <x v="0"/>
    <x v="5"/>
    <n v="2018"/>
    <n v="4131"/>
    <x v="2"/>
    <x v="1"/>
    <x v="0"/>
    <n v="1197"/>
    <n v="83.1"/>
    <x v="0"/>
    <n v="21.4"/>
    <n v="7.75"/>
  </r>
  <r>
    <n v="2203"/>
    <s v="Honda Jazz 1.2 VX i VTEC"/>
    <x v="2"/>
    <x v="4"/>
    <n v="2016"/>
    <n v="31700"/>
    <x v="2"/>
    <x v="0"/>
    <x v="0"/>
    <n v="1199"/>
    <n v="88.7"/>
    <x v="0"/>
    <n v="18.7"/>
    <n v="6.45"/>
  </r>
  <r>
    <n v="2204"/>
    <s v="Mahindra Scorpio S10 AT 4WD"/>
    <x v="13"/>
    <x v="1"/>
    <n v="2017"/>
    <n v="66988"/>
    <x v="1"/>
    <x v="1"/>
    <x v="0"/>
    <n v="2179"/>
    <n v="120"/>
    <x v="1"/>
    <n v="15.4"/>
    <n v="10"/>
  </r>
  <r>
    <n v="2205"/>
    <s v="Volkswagen Polo 1.2 MPI Trendline"/>
    <x v="6"/>
    <x v="0"/>
    <n v="2014"/>
    <n v="54230"/>
    <x v="2"/>
    <x v="0"/>
    <x v="0"/>
    <n v="1198"/>
    <n v="74"/>
    <x v="0"/>
    <n v="16.47"/>
    <n v="4.5"/>
  </r>
  <r>
    <n v="2206"/>
    <s v="Hyundai i20 1.2 Era"/>
    <x v="1"/>
    <x v="7"/>
    <n v="2015"/>
    <n v="35000"/>
    <x v="2"/>
    <x v="0"/>
    <x v="0"/>
    <n v="1197"/>
    <n v="80"/>
    <x v="0"/>
    <n v="17"/>
    <n v="3.4"/>
  </r>
  <r>
    <n v="2207"/>
    <s v="Toyota Camry W4 (AT)"/>
    <x v="5"/>
    <x v="0"/>
    <n v="2010"/>
    <n v="62714"/>
    <x v="2"/>
    <x v="1"/>
    <x v="0"/>
    <n v="2362"/>
    <n v="164.7"/>
    <x v="0"/>
    <n v="12.1"/>
    <n v="4.5"/>
  </r>
  <r>
    <n v="2208"/>
    <s v="Maruti Wagon R VXI"/>
    <x v="0"/>
    <x v="4"/>
    <n v="2015"/>
    <n v="45295"/>
    <x v="2"/>
    <x v="0"/>
    <x v="0"/>
    <n v="998"/>
    <n v="67.099999999999994"/>
    <x v="0"/>
    <n v="18.899999999999999"/>
    <n v="4.3"/>
  </r>
  <r>
    <n v="2209"/>
    <s v="BMW 5 Series 2013-2017 520d M Sport"/>
    <x v="12"/>
    <x v="1"/>
    <n v="2018"/>
    <n v="7000"/>
    <x v="1"/>
    <x v="1"/>
    <x v="0"/>
    <n v="1995"/>
    <n v="190"/>
    <x v="0"/>
    <n v="18.12"/>
    <n v="46"/>
  </r>
  <r>
    <n v="2210"/>
    <s v="Maruti Alto K10 VXI AGS"/>
    <x v="0"/>
    <x v="2"/>
    <n v="2016"/>
    <n v="57000"/>
    <x v="2"/>
    <x v="1"/>
    <x v="0"/>
    <n v="998"/>
    <n v="67.099999999999994"/>
    <x v="0"/>
    <n v="24.07"/>
    <n v="3.4"/>
  </r>
  <r>
    <n v="2211"/>
    <s v="Mercedes-Benz New C-Class 220 CDI AT"/>
    <x v="11"/>
    <x v="8"/>
    <n v="2013"/>
    <n v="40100"/>
    <x v="1"/>
    <x v="1"/>
    <x v="0"/>
    <n v="2143"/>
    <n v="170"/>
    <x v="0"/>
    <n v="14.84"/>
    <n v="14.5"/>
  </r>
  <r>
    <n v="2212"/>
    <s v="Maruti Alto 800 2016-2019 LXI"/>
    <x v="0"/>
    <x v="8"/>
    <n v="2013"/>
    <n v="56000"/>
    <x v="2"/>
    <x v="0"/>
    <x v="0"/>
    <n v="796"/>
    <n v="47.3"/>
    <x v="0"/>
    <n v="24.7"/>
    <n v="2.1"/>
  </r>
  <r>
    <n v="2213"/>
    <s v="Maruti Swift VXI"/>
    <x v="0"/>
    <x v="0"/>
    <n v="2012"/>
    <n v="15000"/>
    <x v="2"/>
    <x v="0"/>
    <x v="0"/>
    <n v="1197"/>
    <n v="85.8"/>
    <x v="0"/>
    <n v="18.600000000000001"/>
    <n v="3.65"/>
  </r>
  <r>
    <n v="2214"/>
    <s v="Chevrolet Sail Hatchback 1.2 LS ABS"/>
    <x v="19"/>
    <x v="7"/>
    <n v="2014"/>
    <n v="14000"/>
    <x v="2"/>
    <x v="0"/>
    <x v="0"/>
    <n v="1199"/>
    <n v="82.5"/>
    <x v="0"/>
    <n v="18.2"/>
    <n v="3"/>
  </r>
  <r>
    <n v="2215"/>
    <s v="Hyundai i20 Asta 1.4 CRDi (Diesel)"/>
    <x v="1"/>
    <x v="10"/>
    <n v="2009"/>
    <n v="68000"/>
    <x v="1"/>
    <x v="0"/>
    <x v="1"/>
    <n v="1396"/>
    <n v="90"/>
    <x v="0"/>
    <n v="23"/>
    <n v="3.95"/>
  </r>
  <r>
    <n v="2216"/>
    <s v="Skoda Superb 2.5 TDi AT"/>
    <x v="20"/>
    <x v="8"/>
    <n v="2012"/>
    <n v="83000"/>
    <x v="1"/>
    <x v="1"/>
    <x v="0"/>
    <n v="2496"/>
    <n v="163.19999999999999"/>
    <x v="0"/>
    <n v="11.9"/>
    <n v="6.75"/>
  </r>
  <r>
    <n v="2217"/>
    <s v="Toyota Corolla Altis D-4D G"/>
    <x v="5"/>
    <x v="6"/>
    <n v="2013"/>
    <n v="81504"/>
    <x v="1"/>
    <x v="0"/>
    <x v="0"/>
    <n v="1364"/>
    <n v="87.2"/>
    <x v="0"/>
    <n v="21.43"/>
    <n v="6.53"/>
  </r>
  <r>
    <n v="2218"/>
    <s v="Toyota Fortuner 4x2 Manual"/>
    <x v="5"/>
    <x v="4"/>
    <n v="2015"/>
    <n v="73500"/>
    <x v="1"/>
    <x v="0"/>
    <x v="0"/>
    <n v="2982"/>
    <n v="168.5"/>
    <x v="1"/>
    <n v="13"/>
    <n v="22"/>
  </r>
  <r>
    <n v="2219"/>
    <s v="Skoda Rapid 1.6 MPI AT Elegance"/>
    <x v="20"/>
    <x v="1"/>
    <n v="2013"/>
    <n v="52900"/>
    <x v="2"/>
    <x v="1"/>
    <x v="0"/>
    <n v="1598"/>
    <n v="103.52"/>
    <x v="0"/>
    <n v="14.3"/>
    <n v="4.75"/>
  </r>
  <r>
    <n v="2220"/>
    <s v="Honda Brio 1.2 VX AT"/>
    <x v="2"/>
    <x v="0"/>
    <n v="2017"/>
    <n v="20000"/>
    <x v="2"/>
    <x v="1"/>
    <x v="0"/>
    <n v="1198"/>
    <n v="86.8"/>
    <x v="0"/>
    <n v="16.5"/>
    <n v="5.99"/>
  </r>
  <r>
    <n v="2221"/>
    <s v="Volkswagen Polo Petrol Comfortline 1.2L"/>
    <x v="6"/>
    <x v="5"/>
    <n v="2011"/>
    <n v="46000"/>
    <x v="2"/>
    <x v="0"/>
    <x v="0"/>
    <n v="1198"/>
    <n v="73.900000000000006"/>
    <x v="0"/>
    <n v="16.47"/>
    <n v="3.05"/>
  </r>
  <r>
    <n v="2222"/>
    <s v="Volkswagen Polo Petrol Comfortline 1.2L"/>
    <x v="6"/>
    <x v="8"/>
    <n v="2010"/>
    <n v="65000"/>
    <x v="2"/>
    <x v="0"/>
    <x v="0"/>
    <n v="1198"/>
    <n v="73.900000000000006"/>
    <x v="0"/>
    <n v="16.47"/>
    <n v="2.4"/>
  </r>
  <r>
    <n v="2223"/>
    <s v="Maruti Zen Estilo LXI BSIII"/>
    <x v="0"/>
    <x v="1"/>
    <n v="2007"/>
    <n v="42000"/>
    <x v="2"/>
    <x v="0"/>
    <x v="3"/>
    <n v="998"/>
    <n v="67.099999999999994"/>
    <x v="0"/>
    <n v="18.2"/>
    <n v="1.3"/>
  </r>
  <r>
    <n v="2224"/>
    <s v="Toyota Etios Cross 1.4L GD"/>
    <x v="5"/>
    <x v="6"/>
    <n v="2016"/>
    <n v="36681"/>
    <x v="1"/>
    <x v="0"/>
    <x v="0"/>
    <n v="1364"/>
    <n v="67.06"/>
    <x v="0"/>
    <n v="23.59"/>
    <n v="6.71"/>
  </r>
  <r>
    <n v="2225"/>
    <s v="Mahindra XUV500 W8 2WD"/>
    <x v="13"/>
    <x v="10"/>
    <n v="2014"/>
    <n v="67000"/>
    <x v="1"/>
    <x v="0"/>
    <x v="1"/>
    <n v="2179"/>
    <n v="140"/>
    <x v="1"/>
    <n v="15.1"/>
    <n v="7.2"/>
  </r>
  <r>
    <n v="2226"/>
    <s v="Hyundai Grand i10 AT Asta"/>
    <x v="1"/>
    <x v="2"/>
    <n v="2016"/>
    <n v="18000"/>
    <x v="2"/>
    <x v="1"/>
    <x v="0"/>
    <n v="1197"/>
    <n v="82"/>
    <x v="0"/>
    <n v="18.899999999999999"/>
    <n v="5.4"/>
  </r>
  <r>
    <n v="2227"/>
    <s v="Ford Ecosport 1.5 DV5 MT Titanium Optional"/>
    <x v="14"/>
    <x v="6"/>
    <n v="2015"/>
    <n v="56409"/>
    <x v="1"/>
    <x v="0"/>
    <x v="0"/>
    <n v="1498"/>
    <n v="89.84"/>
    <x v="0"/>
    <n v="22.7"/>
    <n v="6.63"/>
  </r>
  <r>
    <n v="2228"/>
    <s v="Maruti Ertiga VXI CNG"/>
    <x v="0"/>
    <x v="0"/>
    <n v="2016"/>
    <n v="65263"/>
    <x v="0"/>
    <x v="0"/>
    <x v="0"/>
    <n v="1373"/>
    <n v="80.459999999999994"/>
    <x v="1"/>
    <n v="17.5"/>
    <n v="7.5"/>
  </r>
  <r>
    <n v="2229"/>
    <s v="Honda City i-VTEC CVT ZX"/>
    <x v="2"/>
    <x v="3"/>
    <n v="2018"/>
    <n v="20300"/>
    <x v="2"/>
    <x v="1"/>
    <x v="0"/>
    <n v="1497"/>
    <n v="117.3"/>
    <x v="0"/>
    <n v="18"/>
    <n v="14.21"/>
  </r>
  <r>
    <n v="2230"/>
    <s v="Honda City 1.5 V MT"/>
    <x v="2"/>
    <x v="7"/>
    <n v="2010"/>
    <n v="45008"/>
    <x v="2"/>
    <x v="0"/>
    <x v="0"/>
    <n v="1497"/>
    <n v="118"/>
    <x v="0"/>
    <n v="17"/>
    <n v="3"/>
  </r>
  <r>
    <n v="2231"/>
    <s v="Maruti Celerio ZXI MT"/>
    <x v="0"/>
    <x v="6"/>
    <n v="2017"/>
    <n v="21799"/>
    <x v="2"/>
    <x v="0"/>
    <x v="0"/>
    <n v="998"/>
    <n v="67.040000000000006"/>
    <x v="0"/>
    <n v="23.1"/>
    <n v="5.1100000000000003"/>
  </r>
  <r>
    <n v="2232"/>
    <s v="Volkswagen Vento Petrol Highline"/>
    <x v="6"/>
    <x v="1"/>
    <n v="2011"/>
    <n v="57328"/>
    <x v="2"/>
    <x v="0"/>
    <x v="0"/>
    <n v="1598"/>
    <n v="103.6"/>
    <x v="0"/>
    <n v="15.04"/>
    <n v="3.39"/>
  </r>
  <r>
    <n v="2233"/>
    <s v="Toyota Innova Crysta 2.8 ZX AT"/>
    <x v="5"/>
    <x v="4"/>
    <n v="2017"/>
    <n v="35358"/>
    <x v="1"/>
    <x v="1"/>
    <x v="0"/>
    <n v="2755"/>
    <n v="171.5"/>
    <x v="1"/>
    <n v="11.36"/>
    <n v="22.99"/>
  </r>
  <r>
    <n v="2234"/>
    <s v="Hyundai i20 Magna"/>
    <x v="1"/>
    <x v="8"/>
    <n v="2009"/>
    <n v="46946"/>
    <x v="2"/>
    <x v="0"/>
    <x v="1"/>
    <n v="1197"/>
    <n v="80"/>
    <x v="0"/>
    <n v="18.5"/>
    <n v="2.35"/>
  </r>
  <r>
    <n v="2235"/>
    <s v="Maruti Ritz VDi"/>
    <x v="0"/>
    <x v="7"/>
    <n v="2012"/>
    <n v="39772"/>
    <x v="1"/>
    <x v="0"/>
    <x v="0"/>
    <n v="1248"/>
    <n v="73.94"/>
    <x v="0"/>
    <n v="23.2"/>
    <n v="2.85"/>
  </r>
  <r>
    <n v="2236"/>
    <s v="Audi A6 2011-2015 2.0 TDI Premium Plus"/>
    <x v="3"/>
    <x v="8"/>
    <n v="2014"/>
    <n v="58000"/>
    <x v="1"/>
    <x v="1"/>
    <x v="0"/>
    <n v="1968"/>
    <n v="174.33"/>
    <x v="0"/>
    <n v="17.68"/>
    <n v="18.5"/>
  </r>
  <r>
    <n v="2237"/>
    <s v="Renault Duster Petrol RxL"/>
    <x v="10"/>
    <x v="9"/>
    <n v="2014"/>
    <n v="52000"/>
    <x v="2"/>
    <x v="0"/>
    <x v="0"/>
    <n v="1598"/>
    <n v="102.57"/>
    <x v="0"/>
    <n v="13.24"/>
    <n v="5.99"/>
  </r>
  <r>
    <n v="2238"/>
    <s v="Honda Civic 2006-2010 1.8 V MT"/>
    <x v="2"/>
    <x v="4"/>
    <n v="2008"/>
    <n v="152000"/>
    <x v="2"/>
    <x v="0"/>
    <x v="1"/>
    <n v="1799"/>
    <n v="130"/>
    <x v="0"/>
    <n v="13.5"/>
    <n v="3"/>
  </r>
  <r>
    <n v="2239"/>
    <s v="Tata Tiago 1.2 Revotron XT"/>
    <x v="7"/>
    <x v="5"/>
    <n v="2016"/>
    <n v="42700"/>
    <x v="2"/>
    <x v="0"/>
    <x v="0"/>
    <n v="1199"/>
    <n v="84"/>
    <x v="0"/>
    <n v="23.84"/>
    <n v="3.6"/>
  </r>
  <r>
    <n v="2240"/>
    <s v="Audi A4 2.0 TDI"/>
    <x v="3"/>
    <x v="4"/>
    <n v="2014"/>
    <n v="60000"/>
    <x v="1"/>
    <x v="1"/>
    <x v="0"/>
    <n v="1968"/>
    <n v="147.51"/>
    <x v="0"/>
    <n v="16.55"/>
    <n v="24"/>
  </r>
  <r>
    <n v="2241"/>
    <s v="Maruti Swift Dzire VXI"/>
    <x v="0"/>
    <x v="3"/>
    <n v="2015"/>
    <n v="33195"/>
    <x v="2"/>
    <x v="0"/>
    <x v="0"/>
    <n v="1197"/>
    <n v="85.8"/>
    <x v="0"/>
    <n v="19.100000000000001"/>
    <n v="6.26"/>
  </r>
  <r>
    <n v="2242"/>
    <s v="Toyota Fortuner 2.8 4WD MT"/>
    <x v="5"/>
    <x v="4"/>
    <n v="2010"/>
    <n v="110000"/>
    <x v="1"/>
    <x v="0"/>
    <x v="0"/>
    <n v="2755"/>
    <n v="174.5"/>
    <x v="1"/>
    <n v="14.24"/>
    <n v="13.7"/>
  </r>
  <r>
    <n v="2243"/>
    <s v="Mercedes-Benz M-Class ML 250 CDI"/>
    <x v="11"/>
    <x v="0"/>
    <n v="2016"/>
    <n v="52000"/>
    <x v="1"/>
    <x v="1"/>
    <x v="0"/>
    <n v="2143"/>
    <n v="203.2"/>
    <x v="0"/>
    <n v="15.26"/>
    <n v="35"/>
  </r>
  <r>
    <n v="2244"/>
    <s v="Hyundai i20 Magna 1.4 CRDi"/>
    <x v="1"/>
    <x v="6"/>
    <n v="2015"/>
    <n v="64399"/>
    <x v="1"/>
    <x v="0"/>
    <x v="0"/>
    <n v="1396"/>
    <n v="90"/>
    <x v="0"/>
    <n v="21.9"/>
    <n v="5.0199999999999996"/>
  </r>
  <r>
    <n v="2245"/>
    <s v="Maruti Wagon R VXI 1.2"/>
    <x v="0"/>
    <x v="0"/>
    <n v="2015"/>
    <n v="55000"/>
    <x v="2"/>
    <x v="0"/>
    <x v="0"/>
    <n v="1197"/>
    <n v="81.8"/>
    <x v="0"/>
    <n v="21.5"/>
    <n v="3.1"/>
  </r>
  <r>
    <n v="2246"/>
    <s v="Volkswagen Vento Diesel Highline"/>
    <x v="6"/>
    <x v="9"/>
    <n v="2012"/>
    <n v="50000"/>
    <x v="1"/>
    <x v="0"/>
    <x v="0"/>
    <n v="1598"/>
    <n v="103.6"/>
    <x v="0"/>
    <n v="20.54"/>
    <n v="5.5"/>
  </r>
  <r>
    <n v="2247"/>
    <s v="Maruti Swift Dzire VXI"/>
    <x v="0"/>
    <x v="7"/>
    <n v="2014"/>
    <n v="33485"/>
    <x v="2"/>
    <x v="0"/>
    <x v="0"/>
    <n v="1197"/>
    <n v="85.8"/>
    <x v="0"/>
    <n v="19.100000000000001"/>
    <n v="3.59"/>
  </r>
  <r>
    <n v="2248"/>
    <s v="Fiat Linea Emotion (Diesel)"/>
    <x v="22"/>
    <x v="7"/>
    <n v="2015"/>
    <n v="32000"/>
    <x v="1"/>
    <x v="0"/>
    <x v="0"/>
    <n v="1248"/>
    <n v="91.7"/>
    <x v="0"/>
    <n v="20.399999999999999"/>
    <n v="4.6500000000000004"/>
  </r>
  <r>
    <n v="2249"/>
    <s v="Honda City 1.5 V MT"/>
    <x v="2"/>
    <x v="9"/>
    <n v="2009"/>
    <n v="71400"/>
    <x v="2"/>
    <x v="0"/>
    <x v="3"/>
    <n v="1497"/>
    <n v="118"/>
    <x v="0"/>
    <n v="17"/>
    <n v="3.8"/>
  </r>
  <r>
    <n v="2250"/>
    <s v="Hyundai Creta 1.6 SX Plus Diesel"/>
    <x v="1"/>
    <x v="4"/>
    <n v="2016"/>
    <n v="41713"/>
    <x v="1"/>
    <x v="0"/>
    <x v="0"/>
    <n v="1582"/>
    <n v="126.2"/>
    <x v="0"/>
    <n v="19.670000000000002"/>
    <n v="12.5"/>
  </r>
  <r>
    <n v="2251"/>
    <s v="Honda City i-DTEC ZX"/>
    <x v="2"/>
    <x v="4"/>
    <n v="2017"/>
    <n v="46000"/>
    <x v="1"/>
    <x v="0"/>
    <x v="0"/>
    <n v="1498"/>
    <n v="98.6"/>
    <x v="0"/>
    <n v="25.6"/>
    <n v="12.9"/>
  </r>
  <r>
    <n v="2252"/>
    <s v="Maruti Omni 8 Seater BSIV"/>
    <x v="0"/>
    <x v="4"/>
    <n v="2015"/>
    <n v="52950"/>
    <x v="2"/>
    <x v="0"/>
    <x v="0"/>
    <n v="796"/>
    <n v="35"/>
    <x v="0"/>
    <n v="14"/>
    <n v="2.35"/>
  </r>
  <r>
    <n v="2253"/>
    <s v="Maruti Swift LXI Option"/>
    <x v="0"/>
    <x v="2"/>
    <n v="2015"/>
    <n v="29500"/>
    <x v="2"/>
    <x v="0"/>
    <x v="0"/>
    <n v="1197"/>
    <n v="81.8"/>
    <x v="0"/>
    <n v="20.399999999999999"/>
    <n v="4.1500000000000004"/>
  </r>
  <r>
    <n v="2254"/>
    <s v="Mercedes-Benz M-Class ML 350 CDI Corporate"/>
    <x v="11"/>
    <x v="3"/>
    <n v="2012"/>
    <n v="63888"/>
    <x v="1"/>
    <x v="1"/>
    <x v="0"/>
    <n v="2987"/>
    <n v="224"/>
    <x v="0"/>
    <n v="14"/>
    <n v="22.58"/>
  </r>
  <r>
    <n v="2255"/>
    <s v="Maruti Alto 800 2016-2019 LXI"/>
    <x v="0"/>
    <x v="10"/>
    <n v="2016"/>
    <n v="60000"/>
    <x v="2"/>
    <x v="0"/>
    <x v="0"/>
    <n v="796"/>
    <n v="47.3"/>
    <x v="0"/>
    <n v="24.7"/>
    <n v="2.65"/>
  </r>
  <r>
    <n v="2256"/>
    <s v="Ford Figo Petrol Titanium"/>
    <x v="14"/>
    <x v="8"/>
    <n v="2010"/>
    <n v="59196"/>
    <x v="2"/>
    <x v="0"/>
    <x v="1"/>
    <n v="1196"/>
    <n v="70"/>
    <x v="0"/>
    <n v="15.6"/>
    <n v="2.25"/>
  </r>
  <r>
    <n v="2257"/>
    <s v="Toyota Innova Crysta 2.4 G MT"/>
    <x v="5"/>
    <x v="4"/>
    <n v="2016"/>
    <n v="121362"/>
    <x v="1"/>
    <x v="0"/>
    <x v="0"/>
    <n v="2393"/>
    <n v="147.80000000000001"/>
    <x v="1"/>
    <n v="13.68"/>
    <n v="16"/>
  </r>
  <r>
    <n v="2258"/>
    <s v="BMW 5 Series 2003-2012 520d"/>
    <x v="12"/>
    <x v="0"/>
    <n v="2013"/>
    <n v="78000"/>
    <x v="1"/>
    <x v="1"/>
    <x v="0"/>
    <n v="1995"/>
    <n v="177"/>
    <x v="0"/>
    <n v="18.48"/>
    <n v="19.5"/>
  </r>
  <r>
    <n v="2259"/>
    <s v="Hyundai Santa Fe 4WD AT"/>
    <x v="1"/>
    <x v="9"/>
    <n v="2015"/>
    <n v="59000"/>
    <x v="1"/>
    <x v="1"/>
    <x v="0"/>
    <n v="2199"/>
    <n v="194.3"/>
    <x v="1"/>
    <n v="13.01"/>
    <n v="21"/>
  </r>
  <r>
    <n v="2260"/>
    <s v="BMW 5 Series 520d Luxury Line"/>
    <x v="12"/>
    <x v="10"/>
    <n v="2012"/>
    <n v="95000"/>
    <x v="1"/>
    <x v="1"/>
    <x v="1"/>
    <n v="1995"/>
    <n v="190"/>
    <x v="0"/>
    <n v="22.48"/>
    <n v="17.5"/>
  </r>
  <r>
    <n v="2261"/>
    <s v="Ford Fiesta EXi 1.4 TDCi Ltd"/>
    <x v="14"/>
    <x v="4"/>
    <n v="2010"/>
    <n v="84000"/>
    <x v="1"/>
    <x v="0"/>
    <x v="1"/>
    <n v="1399"/>
    <n v="68"/>
    <x v="0"/>
    <n v="17.8"/>
    <n v="2.41"/>
  </r>
  <r>
    <n v="2262"/>
    <s v="Toyota Etios GD"/>
    <x v="5"/>
    <x v="9"/>
    <n v="2012"/>
    <n v="58253"/>
    <x v="1"/>
    <x v="0"/>
    <x v="1"/>
    <n v="1364"/>
    <n v="74"/>
    <x v="0"/>
    <n v="23.59"/>
    <n v="4.45"/>
  </r>
  <r>
    <n v="2263"/>
    <s v="Land Rover Range Rover 2.2L Prestige"/>
    <x v="8"/>
    <x v="3"/>
    <n v="2014"/>
    <n v="64557"/>
    <x v="1"/>
    <x v="1"/>
    <x v="1"/>
    <n v="2179"/>
    <n v="187.7"/>
    <x v="0"/>
    <n v="12.7"/>
    <n v="29.93"/>
  </r>
  <r>
    <n v="2265"/>
    <s v="Maruti Alto LX"/>
    <x v="0"/>
    <x v="7"/>
    <n v="2009"/>
    <n v="68078"/>
    <x v="2"/>
    <x v="0"/>
    <x v="0"/>
    <n v="796"/>
    <n v="46.3"/>
    <x v="0"/>
    <n v="19.7"/>
    <n v="1.02"/>
  </r>
  <r>
    <n v="2266"/>
    <s v="Toyota Fortuner 3.0 Diesel"/>
    <x v="5"/>
    <x v="5"/>
    <n v="2009"/>
    <n v="149706"/>
    <x v="1"/>
    <x v="0"/>
    <x v="0"/>
    <n v="2982"/>
    <n v="171"/>
    <x v="1"/>
    <n v="11.5"/>
    <n v="11"/>
  </r>
  <r>
    <n v="2267"/>
    <s v="Toyota Qualis RS E2"/>
    <x v="5"/>
    <x v="1"/>
    <n v="2004"/>
    <n v="215750"/>
    <x v="1"/>
    <x v="0"/>
    <x v="1"/>
    <n v="2446"/>
    <n v="74"/>
    <x v="6"/>
    <n v="0"/>
    <n v="3.5"/>
  </r>
  <r>
    <n v="2268"/>
    <s v="Ford Ecosport 1.5 Ti VCT MT Titanium"/>
    <x v="14"/>
    <x v="0"/>
    <n v="2013"/>
    <n v="25984"/>
    <x v="2"/>
    <x v="0"/>
    <x v="0"/>
    <n v="1499"/>
    <n v="110"/>
    <x v="0"/>
    <n v="15.8"/>
    <n v="5.35"/>
  </r>
  <r>
    <n v="2269"/>
    <s v="Maruti Baleno Sigma 1.2"/>
    <x v="0"/>
    <x v="0"/>
    <n v="2017"/>
    <n v="15544"/>
    <x v="2"/>
    <x v="0"/>
    <x v="0"/>
    <n v="1197"/>
    <n v="83.1"/>
    <x v="0"/>
    <n v="21.4"/>
    <n v="5.65"/>
  </r>
  <r>
    <n v="2270"/>
    <s v="Mini Cooper Countryman D High"/>
    <x v="21"/>
    <x v="0"/>
    <n v="2015"/>
    <n v="34000"/>
    <x v="1"/>
    <x v="1"/>
    <x v="0"/>
    <n v="1998"/>
    <n v="112"/>
    <x v="0"/>
    <n v="23.8"/>
    <n v="22"/>
  </r>
  <r>
    <n v="2271"/>
    <s v="Hyundai Verna 1.6 VTVT EX AT"/>
    <x v="1"/>
    <x v="0"/>
    <n v="2013"/>
    <n v="24000"/>
    <x v="2"/>
    <x v="1"/>
    <x v="0"/>
    <n v="1591"/>
    <n v="121.4"/>
    <x v="0"/>
    <n v="17.010000000000002"/>
    <n v="5.95"/>
  </r>
  <r>
    <n v="2272"/>
    <s v="Ford Figo Diesel Titanium"/>
    <x v="14"/>
    <x v="1"/>
    <n v="2011"/>
    <n v="95000"/>
    <x v="1"/>
    <x v="0"/>
    <x v="3"/>
    <n v="1399"/>
    <n v="68"/>
    <x v="0"/>
    <n v="20"/>
    <n v="2.35"/>
  </r>
  <r>
    <n v="2273"/>
    <s v="Honda Amaze S i-Dtech"/>
    <x v="2"/>
    <x v="1"/>
    <n v="2014"/>
    <n v="52000"/>
    <x v="1"/>
    <x v="0"/>
    <x v="1"/>
    <n v="1498"/>
    <n v="98.6"/>
    <x v="0"/>
    <n v="25.8"/>
    <n v="4.0999999999999996"/>
  </r>
  <r>
    <n v="2274"/>
    <s v="Renault Duster 110PS Diesel RxZ"/>
    <x v="10"/>
    <x v="1"/>
    <n v="2012"/>
    <n v="135000"/>
    <x v="1"/>
    <x v="0"/>
    <x v="0"/>
    <n v="1461"/>
    <n v="108.45"/>
    <x v="0"/>
    <n v="19.010000000000002"/>
    <n v="5.4"/>
  </r>
  <r>
    <n v="2275"/>
    <s v="Ford EcoSport 1.5 Diesel Titanium"/>
    <x v="14"/>
    <x v="8"/>
    <n v="2017"/>
    <n v="39000"/>
    <x v="1"/>
    <x v="0"/>
    <x v="0"/>
    <n v="1498"/>
    <n v="98.96"/>
    <x v="0"/>
    <n v="23"/>
    <n v="8.4499999999999993"/>
  </r>
  <r>
    <n v="2276"/>
    <s v="BMW X6 xDrive30d"/>
    <x v="12"/>
    <x v="5"/>
    <n v="2013"/>
    <n v="45306"/>
    <x v="1"/>
    <x v="1"/>
    <x v="1"/>
    <n v="2993"/>
    <n v="241"/>
    <x v="3"/>
    <n v="11.2"/>
    <n v="42.5"/>
  </r>
  <r>
    <n v="2277"/>
    <s v="Toyota Fortuner 2.8 4WD MT"/>
    <x v="5"/>
    <x v="0"/>
    <n v="2010"/>
    <n v="140000"/>
    <x v="1"/>
    <x v="0"/>
    <x v="0"/>
    <n v="2755"/>
    <n v="174.5"/>
    <x v="1"/>
    <n v="14.24"/>
    <n v="10.75"/>
  </r>
  <r>
    <n v="2278"/>
    <s v="Hyundai Santro Xing GLS LPG"/>
    <x v="1"/>
    <x v="1"/>
    <n v="2010"/>
    <n v="55000"/>
    <x v="3"/>
    <x v="0"/>
    <x v="1"/>
    <n v="1086"/>
    <n v="62.1"/>
    <x v="0"/>
    <n v="13.45"/>
    <n v="1.65"/>
  </r>
  <r>
    <n v="2279"/>
    <s v="Mahindra Ssangyong Rexton RX7"/>
    <x v="13"/>
    <x v="6"/>
    <n v="2015"/>
    <n v="67415"/>
    <x v="1"/>
    <x v="1"/>
    <x v="0"/>
    <n v="2696"/>
    <n v="184"/>
    <x v="1"/>
    <n v="11.18"/>
    <n v="11.03"/>
  </r>
  <r>
    <n v="2280"/>
    <s v="Maruti Celerio VXI"/>
    <x v="0"/>
    <x v="7"/>
    <n v="2016"/>
    <n v="25562"/>
    <x v="2"/>
    <x v="0"/>
    <x v="0"/>
    <n v="998"/>
    <n v="67.040000000000006"/>
    <x v="0"/>
    <n v="23.1"/>
    <n v="3.5"/>
  </r>
  <r>
    <n v="2281"/>
    <s v="Hyundai i20 Sportz 1.2"/>
    <x v="1"/>
    <x v="5"/>
    <n v="2016"/>
    <n v="30292"/>
    <x v="2"/>
    <x v="0"/>
    <x v="0"/>
    <n v="1197"/>
    <n v="81.83"/>
    <x v="0"/>
    <n v="18.600000000000001"/>
    <n v="6.3"/>
  </r>
  <r>
    <n v="2282"/>
    <s v="Ford EcoSport 1.0 Ecoboost Titanium Plus"/>
    <x v="14"/>
    <x v="9"/>
    <n v="2014"/>
    <n v="84056"/>
    <x v="2"/>
    <x v="0"/>
    <x v="0"/>
    <n v="999"/>
    <n v="123.24"/>
    <x v="0"/>
    <n v="18.88"/>
    <n v="6.75"/>
  </r>
  <r>
    <n v="2283"/>
    <s v="Maruti Ciaz VDi"/>
    <x v="0"/>
    <x v="5"/>
    <n v="2017"/>
    <n v="62691"/>
    <x v="1"/>
    <x v="0"/>
    <x v="0"/>
    <n v="1248"/>
    <n v="88.5"/>
    <x v="0"/>
    <n v="26.21"/>
    <n v="7.5"/>
  </r>
  <r>
    <n v="2284"/>
    <s v="Audi A4 2.0 TDI 177 Bhp Premium Plus"/>
    <x v="3"/>
    <x v="1"/>
    <n v="2013"/>
    <n v="87000"/>
    <x v="1"/>
    <x v="1"/>
    <x v="0"/>
    <n v="1968"/>
    <n v="174.33"/>
    <x v="0"/>
    <n v="17.11"/>
    <n v="15.5"/>
  </r>
  <r>
    <n v="2285"/>
    <s v="Honda Amaze S i-Vtech"/>
    <x v="2"/>
    <x v="8"/>
    <n v="2015"/>
    <n v="52513"/>
    <x v="2"/>
    <x v="0"/>
    <x v="0"/>
    <n v="1198"/>
    <n v="86.7"/>
    <x v="0"/>
    <n v="18"/>
    <n v="4.6500000000000004"/>
  </r>
  <r>
    <n v="2286"/>
    <s v="Ford EcoSport 1.5 Ti VCT AT Titanium"/>
    <x v="14"/>
    <x v="6"/>
    <n v="2016"/>
    <n v="43983"/>
    <x v="2"/>
    <x v="1"/>
    <x v="0"/>
    <n v="1499"/>
    <n v="110.4"/>
    <x v="0"/>
    <n v="15.63"/>
    <n v="7.58"/>
  </r>
  <r>
    <n v="2287"/>
    <s v="Maruti Alto K10 2010-2014 VXI"/>
    <x v="0"/>
    <x v="4"/>
    <n v="2013"/>
    <n v="90121"/>
    <x v="2"/>
    <x v="0"/>
    <x v="0"/>
    <n v="998"/>
    <n v="67.099999999999994"/>
    <x v="0"/>
    <n v="20.92"/>
    <n v="2.2000000000000002"/>
  </r>
  <r>
    <n v="2288"/>
    <s v="Audi A6 3.0 TDI quattro"/>
    <x v="3"/>
    <x v="9"/>
    <n v="2011"/>
    <n v="50000"/>
    <x v="1"/>
    <x v="1"/>
    <x v="3"/>
    <n v="2967"/>
    <n v="241.38"/>
    <x v="0"/>
    <n v="16.77"/>
    <n v="21"/>
  </r>
  <r>
    <n v="2289"/>
    <s v="Volkswagen Passat Diesel Highline 2.0 TDI"/>
    <x v="6"/>
    <x v="7"/>
    <n v="2011"/>
    <n v="42500"/>
    <x v="1"/>
    <x v="1"/>
    <x v="0"/>
    <n v="1968"/>
    <n v="167.7"/>
    <x v="0"/>
    <n v="18.329999999999998"/>
    <n v="5.25"/>
  </r>
  <r>
    <n v="2290"/>
    <s v="Maruti Swift VDI"/>
    <x v="0"/>
    <x v="6"/>
    <n v="2016"/>
    <n v="62192"/>
    <x v="1"/>
    <x v="0"/>
    <x v="0"/>
    <n v="1248"/>
    <n v="74"/>
    <x v="0"/>
    <n v="28.4"/>
    <n v="5.22"/>
  </r>
  <r>
    <n v="2291"/>
    <s v="Mahindra Logan Diesel 1.5 DLS"/>
    <x v="13"/>
    <x v="2"/>
    <n v="2011"/>
    <n v="128000"/>
    <x v="1"/>
    <x v="0"/>
    <x v="3"/>
    <n v="1461"/>
    <n v="65"/>
    <x v="0"/>
    <n v="19.2"/>
    <n v="2"/>
  </r>
  <r>
    <n v="2292"/>
    <s v="Maruti Ciaz Alpha"/>
    <x v="0"/>
    <x v="6"/>
    <n v="2018"/>
    <n v="38394"/>
    <x v="2"/>
    <x v="0"/>
    <x v="0"/>
    <n v="1462"/>
    <n v="103.25"/>
    <x v="0"/>
    <n v="21.56"/>
    <n v="9.18"/>
  </r>
  <r>
    <n v="2293"/>
    <s v="Tata Nano Lx"/>
    <x v="7"/>
    <x v="3"/>
    <n v="2013"/>
    <n v="37287"/>
    <x v="2"/>
    <x v="0"/>
    <x v="0"/>
    <n v="624"/>
    <n v="35"/>
    <x v="3"/>
    <n v="26"/>
    <n v="1.74"/>
  </r>
  <r>
    <n v="2294"/>
    <s v="Honda City 1.5 V AT"/>
    <x v="2"/>
    <x v="8"/>
    <n v="2011"/>
    <n v="60000"/>
    <x v="2"/>
    <x v="1"/>
    <x v="0"/>
    <n v="1497"/>
    <n v="118"/>
    <x v="0"/>
    <n v="16.8"/>
    <n v="4.45"/>
  </r>
  <r>
    <n v="2295"/>
    <s v="Ford Figo 2015-2019 1.2P Trend MT"/>
    <x v="14"/>
    <x v="3"/>
    <n v="2017"/>
    <n v="39419"/>
    <x v="2"/>
    <x v="0"/>
    <x v="0"/>
    <n v="1196"/>
    <n v="86.8"/>
    <x v="0"/>
    <n v="18.16"/>
    <n v="4.95"/>
  </r>
  <r>
    <n v="2296"/>
    <s v="Hyundai i20 Sportz 1.4 CRDi"/>
    <x v="1"/>
    <x v="8"/>
    <n v="2014"/>
    <n v="55000"/>
    <x v="1"/>
    <x v="0"/>
    <x v="0"/>
    <n v="1396"/>
    <n v="88.73"/>
    <x v="0"/>
    <n v="22.54"/>
    <n v="5.64"/>
  </r>
  <r>
    <n v="2297"/>
    <s v="Ford EcoSport 1.5 Ti VCT MT Titanium BE"/>
    <x v="14"/>
    <x v="0"/>
    <n v="2016"/>
    <n v="7000"/>
    <x v="2"/>
    <x v="0"/>
    <x v="0"/>
    <n v="1499"/>
    <n v="110.4"/>
    <x v="0"/>
    <n v="18.88"/>
    <n v="6.9"/>
  </r>
  <r>
    <n v="2298"/>
    <s v="Audi A4 2.0 TDI"/>
    <x v="3"/>
    <x v="4"/>
    <n v="2011"/>
    <n v="85000"/>
    <x v="1"/>
    <x v="1"/>
    <x v="0"/>
    <n v="1968"/>
    <n v="147.51"/>
    <x v="0"/>
    <n v="16.55"/>
    <n v="13.95"/>
  </r>
  <r>
    <n v="2299"/>
    <s v="BMW 1 Series 118d Sport Line"/>
    <x v="12"/>
    <x v="4"/>
    <n v="2013"/>
    <n v="51000"/>
    <x v="1"/>
    <x v="1"/>
    <x v="1"/>
    <n v="1995"/>
    <n v="143"/>
    <x v="0"/>
    <n v="20.58"/>
    <n v="17"/>
  </r>
  <r>
    <n v="2300"/>
    <s v="Tata Safari DICOR 2.2 LX 4x2"/>
    <x v="7"/>
    <x v="9"/>
    <n v="2012"/>
    <n v="90000"/>
    <x v="1"/>
    <x v="0"/>
    <x v="1"/>
    <n v="2179"/>
    <n v="138.03"/>
    <x v="1"/>
    <n v="13.93"/>
    <n v="4.5999999999999996"/>
  </r>
  <r>
    <n v="2301"/>
    <s v="Mahindra Scorpio VLX 4WD AIRBAG BSIV"/>
    <x v="13"/>
    <x v="5"/>
    <n v="2010"/>
    <n v="105000"/>
    <x v="1"/>
    <x v="0"/>
    <x v="1"/>
    <n v="2179"/>
    <n v="120"/>
    <x v="2"/>
    <n v="12.05"/>
    <n v="5.21"/>
  </r>
  <r>
    <n v="2302"/>
    <s v="Hyundai Creta 1.6 SX Plus Dual Tone Petrol"/>
    <x v="1"/>
    <x v="3"/>
    <n v="2017"/>
    <n v="36458"/>
    <x v="2"/>
    <x v="0"/>
    <x v="0"/>
    <n v="1591"/>
    <n v="121.3"/>
    <x v="0"/>
    <n v="15.29"/>
    <n v="12.34"/>
  </r>
  <r>
    <n v="2303"/>
    <s v="Honda City ZX VTEC"/>
    <x v="2"/>
    <x v="2"/>
    <n v="2006"/>
    <n v="109000"/>
    <x v="2"/>
    <x v="0"/>
    <x v="0"/>
    <n v="1497"/>
    <n v="100"/>
    <x v="0"/>
    <n v="16.899999999999999"/>
    <n v="1.5"/>
  </r>
  <r>
    <n v="2304"/>
    <s v="BMW X1 sDrive 20d Sportline"/>
    <x v="12"/>
    <x v="8"/>
    <n v="2015"/>
    <n v="49000"/>
    <x v="1"/>
    <x v="1"/>
    <x v="0"/>
    <n v="1995"/>
    <n v="184"/>
    <x v="0"/>
    <n v="17.05"/>
    <n v="22.99"/>
  </r>
  <r>
    <n v="2305"/>
    <s v="Porsche Cayman 2009-2012 S tiptronic"/>
    <x v="15"/>
    <x v="0"/>
    <n v="2011"/>
    <n v="8000"/>
    <x v="2"/>
    <x v="1"/>
    <x v="0"/>
    <n v="3436"/>
    <n v="74"/>
    <x v="5"/>
    <n v="9"/>
    <n v="43"/>
  </r>
  <r>
    <n v="2306"/>
    <s v="Land Rover Range Rover Sport 2005 2012 HSE"/>
    <x v="8"/>
    <x v="4"/>
    <n v="2010"/>
    <n v="45000"/>
    <x v="1"/>
    <x v="1"/>
    <x v="0"/>
    <n v="2993"/>
    <n v="241.4"/>
    <x v="4"/>
    <n v="14.7"/>
    <n v="40"/>
  </r>
  <r>
    <n v="2307"/>
    <s v="Maruti Alto LXi BSIII"/>
    <x v="0"/>
    <x v="2"/>
    <n v="2008"/>
    <n v="68000"/>
    <x v="2"/>
    <x v="0"/>
    <x v="3"/>
    <n v="796"/>
    <n v="46.3"/>
    <x v="0"/>
    <n v="19.7"/>
    <n v="1.2"/>
  </r>
  <r>
    <n v="2308"/>
    <s v="Hyundai i10 Asta Sunroof AT"/>
    <x v="1"/>
    <x v="0"/>
    <n v="2011"/>
    <n v="54000"/>
    <x v="2"/>
    <x v="1"/>
    <x v="0"/>
    <n v="1197"/>
    <n v="80"/>
    <x v="0"/>
    <n v="19.2"/>
    <n v="2.9"/>
  </r>
  <r>
    <n v="2309"/>
    <s v="Hyundai Elantra 2.0 SX Option AT"/>
    <x v="1"/>
    <x v="8"/>
    <n v="2016"/>
    <n v="28000"/>
    <x v="2"/>
    <x v="1"/>
    <x v="0"/>
    <n v="1999"/>
    <n v="149.91999999999999"/>
    <x v="0"/>
    <n v="14.62"/>
    <n v="13.9"/>
  </r>
  <r>
    <n v="2310"/>
    <s v="Maruti Ciaz RS ZDi Plus SHVS"/>
    <x v="0"/>
    <x v="8"/>
    <n v="2016"/>
    <n v="38500"/>
    <x v="1"/>
    <x v="0"/>
    <x v="1"/>
    <n v="1248"/>
    <n v="88.5"/>
    <x v="0"/>
    <n v="28.09"/>
    <n v="7.85"/>
  </r>
  <r>
    <n v="2311"/>
    <s v="BMW X5 xDrive 30d"/>
    <x v="12"/>
    <x v="3"/>
    <n v="2016"/>
    <n v="17738"/>
    <x v="1"/>
    <x v="1"/>
    <x v="0"/>
    <n v="2993"/>
    <n v="258"/>
    <x v="0"/>
    <n v="15.3"/>
    <n v="54.45"/>
  </r>
  <r>
    <n v="2312"/>
    <s v="Chevrolet Tavera LT 9 Str BS IV"/>
    <x v="19"/>
    <x v="7"/>
    <n v="2012"/>
    <n v="67132"/>
    <x v="1"/>
    <x v="0"/>
    <x v="0"/>
    <n v="2499"/>
    <n v="78"/>
    <x v="7"/>
    <n v="13.58"/>
    <n v="4.75"/>
  </r>
  <r>
    <n v="2313"/>
    <s v="Volkswagen Vento 1.5 TDI Trendline"/>
    <x v="6"/>
    <x v="0"/>
    <n v="2011"/>
    <n v="47000"/>
    <x v="1"/>
    <x v="0"/>
    <x v="0"/>
    <n v="1498"/>
    <n v="108.5"/>
    <x v="0"/>
    <n v="20.64"/>
    <n v="3.25"/>
  </r>
  <r>
    <n v="2314"/>
    <s v="Honda City i VTEC V"/>
    <x v="2"/>
    <x v="0"/>
    <n v="2015"/>
    <n v="28005"/>
    <x v="2"/>
    <x v="0"/>
    <x v="0"/>
    <n v="1497"/>
    <n v="117.3"/>
    <x v="0"/>
    <n v="17.8"/>
    <n v="7.1"/>
  </r>
  <r>
    <n v="2315"/>
    <s v="Maruti Swift VXI BSIV"/>
    <x v="0"/>
    <x v="7"/>
    <n v="2017"/>
    <n v="13000"/>
    <x v="2"/>
    <x v="0"/>
    <x v="0"/>
    <n v="1197"/>
    <n v="81.8"/>
    <x v="0"/>
    <n v="20.399999999999999"/>
    <n v="4.6500000000000004"/>
  </r>
  <r>
    <n v="2316"/>
    <s v="Volkswagen Jetta 2012-2014 2.0L TDI Comfortline"/>
    <x v="6"/>
    <x v="7"/>
    <n v="2012"/>
    <n v="67000"/>
    <x v="1"/>
    <x v="0"/>
    <x v="0"/>
    <n v="1968"/>
    <n v="138.1"/>
    <x v="0"/>
    <n v="19.329999999999998"/>
    <n v="5"/>
  </r>
  <r>
    <n v="2317"/>
    <s v="Hyundai i20 Sportz 1.2"/>
    <x v="1"/>
    <x v="8"/>
    <n v="2015"/>
    <n v="50000"/>
    <x v="2"/>
    <x v="0"/>
    <x v="0"/>
    <n v="1197"/>
    <n v="81.83"/>
    <x v="0"/>
    <n v="18.600000000000001"/>
    <n v="4.95"/>
  </r>
  <r>
    <n v="2318"/>
    <s v="Mahindra XUV500 W8 2WD"/>
    <x v="13"/>
    <x v="9"/>
    <n v="2014"/>
    <n v="55000"/>
    <x v="1"/>
    <x v="0"/>
    <x v="0"/>
    <n v="2179"/>
    <n v="140"/>
    <x v="1"/>
    <n v="15.1"/>
    <n v="9.8000000000000007"/>
  </r>
  <r>
    <n v="2319"/>
    <s v="Mercedes-Benz E-Class E 350 d"/>
    <x v="11"/>
    <x v="3"/>
    <n v="2019"/>
    <n v="9312"/>
    <x v="1"/>
    <x v="1"/>
    <x v="0"/>
    <n v="2987"/>
    <n v="258"/>
    <x v="0"/>
    <n v="18"/>
    <n v="78.8"/>
  </r>
  <r>
    <n v="2320"/>
    <s v="Maruti Celerio LXI"/>
    <x v="0"/>
    <x v="7"/>
    <n v="2015"/>
    <n v="30458"/>
    <x v="2"/>
    <x v="0"/>
    <x v="0"/>
    <n v="998"/>
    <n v="67.040000000000006"/>
    <x v="0"/>
    <n v="23.1"/>
    <n v="2.99"/>
  </r>
  <r>
    <n v="2321"/>
    <s v="Volkswagen Vento 1.6 Highline"/>
    <x v="6"/>
    <x v="0"/>
    <n v="2014"/>
    <n v="46000"/>
    <x v="2"/>
    <x v="0"/>
    <x v="0"/>
    <n v="1598"/>
    <n v="103.2"/>
    <x v="0"/>
    <n v="15.04"/>
    <n v="4.45"/>
  </r>
  <r>
    <n v="2322"/>
    <s v="Tata Nano XT"/>
    <x v="7"/>
    <x v="1"/>
    <n v="2011"/>
    <n v="50000"/>
    <x v="2"/>
    <x v="0"/>
    <x v="1"/>
    <n v="624"/>
    <n v="37.479999999999997"/>
    <x v="3"/>
    <n v="23.9"/>
    <n v="0.75"/>
  </r>
  <r>
    <n v="2323"/>
    <s v="Hyundai Xcent 1.2 Kappa S Option CNG"/>
    <x v="1"/>
    <x v="8"/>
    <n v="2016"/>
    <n v="36676"/>
    <x v="0"/>
    <x v="0"/>
    <x v="0"/>
    <n v="1197"/>
    <n v="81.86"/>
    <x v="0"/>
    <n v="25"/>
    <n v="5"/>
  </r>
  <r>
    <n v="2324"/>
    <s v="Ford EcoSport 1.5 TDCi Titanium"/>
    <x v="14"/>
    <x v="2"/>
    <n v="2014"/>
    <n v="72563"/>
    <x v="1"/>
    <x v="0"/>
    <x v="1"/>
    <n v="1498"/>
    <n v="98.59"/>
    <x v="0"/>
    <n v="22.77"/>
    <n v="5"/>
  </r>
  <r>
    <n v="2326"/>
    <s v="Hyundai Elantra 2.0 SX Option AT"/>
    <x v="1"/>
    <x v="3"/>
    <n v="2015"/>
    <n v="58239"/>
    <x v="2"/>
    <x v="1"/>
    <x v="0"/>
    <n v="1999"/>
    <n v="149.91999999999999"/>
    <x v="0"/>
    <n v="14.62"/>
    <n v="9.69"/>
  </r>
  <r>
    <n v="2327"/>
    <s v="Chevrolet Enjoy 1.3 TCDi LTZ 8"/>
    <x v="19"/>
    <x v="3"/>
    <n v="2015"/>
    <n v="57934"/>
    <x v="1"/>
    <x v="0"/>
    <x v="0"/>
    <n v="1248"/>
    <n v="73.739999999999995"/>
    <x v="2"/>
    <n v="18.2"/>
    <n v="5.5"/>
  </r>
  <r>
    <n v="2328"/>
    <s v="BMW X5 xDrive 30d M Sport"/>
    <x v="12"/>
    <x v="2"/>
    <n v="2017"/>
    <n v="6500000"/>
    <x v="1"/>
    <x v="1"/>
    <x v="0"/>
    <n v="2993"/>
    <n v="258"/>
    <x v="0"/>
    <n v="15.97"/>
    <n v="65"/>
  </r>
  <r>
    <n v="2329"/>
    <s v="Volkswagen Polo 1.5 TDI Highline"/>
    <x v="6"/>
    <x v="5"/>
    <n v="2015"/>
    <n v="63000"/>
    <x v="1"/>
    <x v="0"/>
    <x v="0"/>
    <n v="1498"/>
    <n v="88.8"/>
    <x v="0"/>
    <n v="20.14"/>
    <n v="5.1100000000000003"/>
  </r>
  <r>
    <n v="2330"/>
    <s v="Skoda Fabia 1.2 MPI Ambition Plus"/>
    <x v="20"/>
    <x v="0"/>
    <n v="2012"/>
    <n v="27014"/>
    <x v="2"/>
    <x v="0"/>
    <x v="0"/>
    <n v="1198"/>
    <n v="75"/>
    <x v="0"/>
    <n v="16.25"/>
    <n v="2.19"/>
  </r>
  <r>
    <n v="2331"/>
    <s v="Volkswagen Vento Diesel Comfortline"/>
    <x v="6"/>
    <x v="2"/>
    <n v="2012"/>
    <n v="90906"/>
    <x v="1"/>
    <x v="0"/>
    <x v="0"/>
    <n v="1598"/>
    <n v="103.6"/>
    <x v="0"/>
    <n v="20.54"/>
    <n v="4.25"/>
  </r>
  <r>
    <n v="2332"/>
    <s v="Mahindra Ssangyong Rexton RX7"/>
    <x v="13"/>
    <x v="4"/>
    <n v="2013"/>
    <n v="61202"/>
    <x v="1"/>
    <x v="1"/>
    <x v="0"/>
    <n v="2696"/>
    <n v="184"/>
    <x v="1"/>
    <n v="11.18"/>
    <n v="14.5"/>
  </r>
  <r>
    <n v="2333"/>
    <s v="Nissan Terrano XL D Option"/>
    <x v="4"/>
    <x v="0"/>
    <n v="2014"/>
    <n v="51000"/>
    <x v="1"/>
    <x v="0"/>
    <x v="0"/>
    <n v="1461"/>
    <n v="83.14"/>
    <x v="0"/>
    <n v="19.87"/>
    <n v="5.65"/>
  </r>
  <r>
    <n v="2334"/>
    <s v="Toyota Fortuner 2.8 2WD AT"/>
    <x v="5"/>
    <x v="10"/>
    <n v="2016"/>
    <n v="88008"/>
    <x v="1"/>
    <x v="1"/>
    <x v="1"/>
    <n v="2755"/>
    <n v="174.5"/>
    <x v="1"/>
    <n v="12.9"/>
    <n v="22.5"/>
  </r>
  <r>
    <n v="2336"/>
    <s v="Toyota Corolla H4"/>
    <x v="5"/>
    <x v="5"/>
    <n v="2004"/>
    <n v="160000"/>
    <x v="2"/>
    <x v="1"/>
    <x v="1"/>
    <n v="1794"/>
    <n v="125"/>
    <x v="0"/>
    <n v="11.3"/>
    <n v="1.5"/>
  </r>
  <r>
    <n v="2337"/>
    <s v="Hyundai i10 Sportz"/>
    <x v="1"/>
    <x v="6"/>
    <n v="2012"/>
    <n v="42591"/>
    <x v="2"/>
    <x v="0"/>
    <x v="0"/>
    <n v="1197"/>
    <n v="78.900000000000006"/>
    <x v="0"/>
    <n v="20.36"/>
    <n v="3.2"/>
  </r>
  <r>
    <n v="2338"/>
    <s v="Hyundai i20 1.4 CRDi Sportz"/>
    <x v="1"/>
    <x v="9"/>
    <n v="2012"/>
    <n v="67000"/>
    <x v="1"/>
    <x v="0"/>
    <x v="0"/>
    <n v="1396"/>
    <n v="90"/>
    <x v="0"/>
    <n v="23"/>
    <n v="4.5"/>
  </r>
  <r>
    <n v="2339"/>
    <s v="Honda Amaze S i-Dtech"/>
    <x v="2"/>
    <x v="1"/>
    <n v="2014"/>
    <n v="48000"/>
    <x v="1"/>
    <x v="0"/>
    <x v="1"/>
    <n v="1498"/>
    <n v="98.6"/>
    <x v="0"/>
    <n v="25.8"/>
    <n v="4.5"/>
  </r>
  <r>
    <n v="2340"/>
    <s v="Hyundai Verna 1.6 SX CRDI (O) AT"/>
    <x v="1"/>
    <x v="5"/>
    <n v="2014"/>
    <n v="97000"/>
    <x v="1"/>
    <x v="1"/>
    <x v="0"/>
    <n v="1582"/>
    <n v="126.32"/>
    <x v="0"/>
    <n v="22.32"/>
    <n v="8"/>
  </r>
  <r>
    <n v="2341"/>
    <s v="Mercedes-Benz GLA Class 200 d Sport"/>
    <x v="11"/>
    <x v="0"/>
    <n v="2018"/>
    <n v="10000"/>
    <x v="1"/>
    <x v="1"/>
    <x v="0"/>
    <n v="2143"/>
    <n v="136"/>
    <x v="0"/>
    <n v="17.899999999999999"/>
    <n v="28.9"/>
  </r>
  <r>
    <n v="2342"/>
    <s v="Volkswagen Polo 1.5 TDI Trendline"/>
    <x v="6"/>
    <x v="3"/>
    <n v="2015"/>
    <n v="56900"/>
    <x v="1"/>
    <x v="0"/>
    <x v="0"/>
    <n v="1498"/>
    <n v="88.8"/>
    <x v="0"/>
    <n v="20.14"/>
    <n v="4.0999999999999996"/>
  </r>
  <r>
    <n v="2343"/>
    <s v="Hyundai Santro AT"/>
    <x v="1"/>
    <x v="4"/>
    <n v="2006"/>
    <n v="74483"/>
    <x v="2"/>
    <x v="1"/>
    <x v="0"/>
    <n v="999"/>
    <n v="74"/>
    <x v="0"/>
    <n v="0"/>
    <n v="2.2999999999999998"/>
  </r>
  <r>
    <n v="2344"/>
    <s v="Maruti Baleno Zeta Automatic"/>
    <x v="0"/>
    <x v="6"/>
    <n v="2017"/>
    <n v="36152"/>
    <x v="2"/>
    <x v="1"/>
    <x v="0"/>
    <n v="1197"/>
    <n v="83.1"/>
    <x v="0"/>
    <n v="21.4"/>
    <n v="7.22"/>
  </r>
  <r>
    <n v="2345"/>
    <s v="Maruti Swift VDI"/>
    <x v="0"/>
    <x v="4"/>
    <n v="2014"/>
    <n v="85512"/>
    <x v="1"/>
    <x v="0"/>
    <x v="0"/>
    <n v="1248"/>
    <n v="74"/>
    <x v="0"/>
    <n v="22.9"/>
    <n v="5.8"/>
  </r>
  <r>
    <n v="2346"/>
    <s v="Mahindra Xylo D2 BSIV"/>
    <x v="13"/>
    <x v="2"/>
    <n v="2013"/>
    <n v="234000"/>
    <x v="1"/>
    <x v="0"/>
    <x v="1"/>
    <n v="2489"/>
    <n v="95"/>
    <x v="2"/>
    <n v="14"/>
    <n v="3.5"/>
  </r>
  <r>
    <n v="2347"/>
    <s v="Ford Ecosport 1.5 DV5 MT Trend"/>
    <x v="14"/>
    <x v="9"/>
    <n v="2013"/>
    <n v="36000"/>
    <x v="1"/>
    <x v="0"/>
    <x v="1"/>
    <n v="1498"/>
    <n v="89.84"/>
    <x v="0"/>
    <n v="22.7"/>
    <n v="6.35"/>
  </r>
  <r>
    <n v="2348"/>
    <s v="Mahindra XUV500 W8 2WD"/>
    <x v="13"/>
    <x v="8"/>
    <n v="2015"/>
    <n v="36096"/>
    <x v="1"/>
    <x v="0"/>
    <x v="0"/>
    <n v="2179"/>
    <n v="140"/>
    <x v="1"/>
    <n v="15.1"/>
    <n v="8.85"/>
  </r>
  <r>
    <n v="2349"/>
    <s v="Chevrolet Beat LS"/>
    <x v="19"/>
    <x v="4"/>
    <n v="2010"/>
    <n v="111111"/>
    <x v="2"/>
    <x v="0"/>
    <x v="1"/>
    <n v="1199"/>
    <n v="79.400000000000006"/>
    <x v="0"/>
    <n v="18.600000000000001"/>
    <n v="2"/>
  </r>
  <r>
    <n v="2350"/>
    <s v="Hyundai Verna 1.6 VTVT"/>
    <x v="1"/>
    <x v="9"/>
    <n v="2012"/>
    <n v="73000"/>
    <x v="2"/>
    <x v="0"/>
    <x v="0"/>
    <n v="1591"/>
    <n v="121.3"/>
    <x v="0"/>
    <n v="17.010000000000002"/>
    <n v="5.5"/>
  </r>
  <r>
    <n v="2351"/>
    <s v="Hyundai Grand i10 Asta"/>
    <x v="1"/>
    <x v="7"/>
    <n v="2014"/>
    <n v="44300"/>
    <x v="2"/>
    <x v="0"/>
    <x v="1"/>
    <n v="1197"/>
    <n v="82"/>
    <x v="0"/>
    <n v="18.899999999999999"/>
    <n v="2.2999999999999998"/>
  </r>
  <r>
    <n v="2352"/>
    <s v="Renault Duster 110PS Diesel RxZ"/>
    <x v="10"/>
    <x v="9"/>
    <n v="2014"/>
    <n v="74500"/>
    <x v="1"/>
    <x v="0"/>
    <x v="0"/>
    <n v="1461"/>
    <n v="108.45"/>
    <x v="0"/>
    <n v="19.010000000000002"/>
    <n v="7.95"/>
  </r>
  <r>
    <n v="2353"/>
    <s v="Hyundai Xcent 1.2 Kappa S Option"/>
    <x v="1"/>
    <x v="3"/>
    <n v="2016"/>
    <n v="21495"/>
    <x v="2"/>
    <x v="0"/>
    <x v="0"/>
    <n v="1197"/>
    <n v="81.86"/>
    <x v="0"/>
    <n v="19.100000000000001"/>
    <n v="6.16"/>
  </r>
  <r>
    <n v="2354"/>
    <s v="Hyundai i10 Sportz"/>
    <x v="1"/>
    <x v="8"/>
    <n v="2012"/>
    <n v="59000"/>
    <x v="2"/>
    <x v="0"/>
    <x v="0"/>
    <n v="1197"/>
    <n v="78.900000000000006"/>
    <x v="0"/>
    <n v="20.36"/>
    <n v="2.85"/>
  </r>
  <r>
    <n v="2355"/>
    <s v="Mercedes-Benz GLA Class 200 Sport Edition"/>
    <x v="11"/>
    <x v="8"/>
    <n v="2016"/>
    <n v="23000"/>
    <x v="2"/>
    <x v="1"/>
    <x v="0"/>
    <n v="1991"/>
    <n v="183"/>
    <x v="0"/>
    <n v="13.7"/>
    <n v="25"/>
  </r>
  <r>
    <n v="2356"/>
    <s v="Mercedes-Benz New C-Class 220 CDI MT"/>
    <x v="11"/>
    <x v="3"/>
    <n v="2008"/>
    <n v="50135"/>
    <x v="1"/>
    <x v="0"/>
    <x v="0"/>
    <n v="2148"/>
    <n v="170"/>
    <x v="0"/>
    <n v="15.8"/>
    <n v="10.36"/>
  </r>
  <r>
    <n v="2357"/>
    <s v="Mercedes-Benz CLA 200 Sport Edition"/>
    <x v="11"/>
    <x v="8"/>
    <n v="2016"/>
    <n v="25000"/>
    <x v="2"/>
    <x v="1"/>
    <x v="0"/>
    <n v="1991"/>
    <n v="183"/>
    <x v="0"/>
    <n v="15.04"/>
    <n v="26"/>
  </r>
  <r>
    <n v="2358"/>
    <s v="Hyundai Verna 1.6 SX CRDi (O)"/>
    <x v="1"/>
    <x v="7"/>
    <n v="2013"/>
    <n v="47000"/>
    <x v="1"/>
    <x v="0"/>
    <x v="0"/>
    <n v="1582"/>
    <n v="126.32"/>
    <x v="0"/>
    <n v="22.32"/>
    <n v="4.3499999999999996"/>
  </r>
  <r>
    <n v="2359"/>
    <s v="Mahindra Xylo D2 Maxx"/>
    <x v="13"/>
    <x v="2"/>
    <n v="2016"/>
    <n v="150000"/>
    <x v="1"/>
    <x v="0"/>
    <x v="0"/>
    <n v="2489"/>
    <n v="93.7"/>
    <x v="7"/>
    <n v="14.95"/>
    <n v="4.5"/>
  </r>
  <r>
    <n v="2360"/>
    <s v="Maruti Swift Dzire LDI"/>
    <x v="0"/>
    <x v="8"/>
    <n v="2015"/>
    <n v="53503"/>
    <x v="1"/>
    <x v="0"/>
    <x v="0"/>
    <n v="1248"/>
    <n v="74"/>
    <x v="0"/>
    <n v="26.59"/>
    <n v="5"/>
  </r>
  <r>
    <n v="2361"/>
    <s v="Hyundai i10 Sportz"/>
    <x v="1"/>
    <x v="10"/>
    <n v="2014"/>
    <n v="47003"/>
    <x v="2"/>
    <x v="0"/>
    <x v="0"/>
    <n v="1197"/>
    <n v="78.900000000000006"/>
    <x v="0"/>
    <n v="20.36"/>
    <n v="3.67"/>
  </r>
  <r>
    <n v="2362"/>
    <s v="Tata Safari Storme Explorer Edition"/>
    <x v="7"/>
    <x v="8"/>
    <n v="2014"/>
    <n v="80000"/>
    <x v="1"/>
    <x v="0"/>
    <x v="0"/>
    <n v="2179"/>
    <n v="138.1"/>
    <x v="1"/>
    <n v="14"/>
    <n v="6"/>
  </r>
  <r>
    <n v="2363"/>
    <s v="Hyundai Grand i10 Asta"/>
    <x v="1"/>
    <x v="3"/>
    <n v="2018"/>
    <n v="20492"/>
    <x v="2"/>
    <x v="0"/>
    <x v="0"/>
    <n v="1197"/>
    <n v="82"/>
    <x v="0"/>
    <n v="18.899999999999999"/>
    <n v="6.34"/>
  </r>
  <r>
    <n v="2364"/>
    <s v="Mini Cooper Convertible S"/>
    <x v="21"/>
    <x v="2"/>
    <n v="2012"/>
    <n v="17000"/>
    <x v="2"/>
    <x v="1"/>
    <x v="1"/>
    <n v="1998"/>
    <n v="189.08"/>
    <x v="3"/>
    <n v="16.82"/>
    <n v="22"/>
  </r>
  <r>
    <n v="2365"/>
    <s v="Toyota Corolla H5"/>
    <x v="5"/>
    <x v="8"/>
    <n v="2006"/>
    <n v="79000"/>
    <x v="2"/>
    <x v="0"/>
    <x v="1"/>
    <n v="1794"/>
    <n v="125"/>
    <x v="0"/>
    <n v="13.4"/>
    <n v="1.67"/>
  </r>
  <r>
    <n v="2366"/>
    <s v="Toyota Corolla Altis G MT"/>
    <x v="5"/>
    <x v="7"/>
    <n v="2014"/>
    <n v="27000"/>
    <x v="2"/>
    <x v="0"/>
    <x v="0"/>
    <n v="1798"/>
    <n v="138.03"/>
    <x v="0"/>
    <n v="14.28"/>
    <n v="7.95"/>
  </r>
  <r>
    <n v="2367"/>
    <s v="Maruti Grand Vitara 2.4 MT"/>
    <x v="0"/>
    <x v="6"/>
    <n v="2018"/>
    <n v="28786"/>
    <x v="2"/>
    <x v="0"/>
    <x v="0"/>
    <n v="2393"/>
    <n v="163.5"/>
    <x v="0"/>
    <n v="10.4"/>
    <n v="9.74"/>
  </r>
  <r>
    <n v="2368"/>
    <s v="Mahindra XUV500 W8 1.99 mHawk"/>
    <x v="13"/>
    <x v="2"/>
    <n v="2011"/>
    <n v="143354"/>
    <x v="1"/>
    <x v="0"/>
    <x v="1"/>
    <n v="1997"/>
    <n v="140"/>
    <x v="1"/>
    <n v="16"/>
    <n v="6"/>
  </r>
  <r>
    <n v="2370"/>
    <s v="Mini Cooper 3 DOOR S"/>
    <x v="21"/>
    <x v="0"/>
    <n v="2013"/>
    <n v="21000"/>
    <x v="2"/>
    <x v="1"/>
    <x v="0"/>
    <n v="1998"/>
    <n v="189.08"/>
    <x v="3"/>
    <n v="17.440000000000001"/>
    <n v="21.5"/>
  </r>
  <r>
    <n v="2371"/>
    <s v="Maruti Wagon R CNG LXI"/>
    <x v="0"/>
    <x v="1"/>
    <n v="2014"/>
    <n v="29202"/>
    <x v="0"/>
    <x v="0"/>
    <x v="0"/>
    <n v="998"/>
    <n v="67.040000000000006"/>
    <x v="0"/>
    <n v="33.54"/>
    <n v="3.9"/>
  </r>
  <r>
    <n v="2372"/>
    <s v="Maruti Ritz VDi"/>
    <x v="0"/>
    <x v="5"/>
    <n v="2009"/>
    <n v="73000"/>
    <x v="1"/>
    <x v="0"/>
    <x v="1"/>
    <n v="1248"/>
    <n v="73.900000000000006"/>
    <x v="0"/>
    <n v="21.1"/>
    <n v="2.35"/>
  </r>
  <r>
    <n v="2373"/>
    <s v="Volkswagen Polo Diesel Comfortline 1.2L"/>
    <x v="6"/>
    <x v="8"/>
    <n v="2012"/>
    <n v="74000"/>
    <x v="1"/>
    <x v="0"/>
    <x v="1"/>
    <n v="1199"/>
    <n v="73.900000000000006"/>
    <x v="0"/>
    <n v="22.07"/>
    <n v="2.65"/>
  </r>
  <r>
    <n v="2374"/>
    <s v="Hyundai i10 Magna"/>
    <x v="1"/>
    <x v="6"/>
    <n v="2011"/>
    <n v="65423"/>
    <x v="2"/>
    <x v="0"/>
    <x v="0"/>
    <n v="1197"/>
    <n v="78.900000000000006"/>
    <x v="0"/>
    <n v="20.36"/>
    <n v="3.16"/>
  </r>
  <r>
    <n v="2375"/>
    <s v="Maruti A-Star Vxi"/>
    <x v="0"/>
    <x v="5"/>
    <n v="2009"/>
    <n v="65000"/>
    <x v="2"/>
    <x v="0"/>
    <x v="1"/>
    <n v="998"/>
    <n v="66.099999999999994"/>
    <x v="0"/>
    <n v="19"/>
    <n v="2.0499999999999998"/>
  </r>
  <r>
    <n v="2376"/>
    <s v="Maruti Wagon R LXI CNG"/>
    <x v="0"/>
    <x v="4"/>
    <n v="2013"/>
    <n v="83875"/>
    <x v="0"/>
    <x v="0"/>
    <x v="1"/>
    <n v="998"/>
    <n v="58.16"/>
    <x v="0"/>
    <n v="26.6"/>
    <n v="2.95"/>
  </r>
  <r>
    <n v="2377"/>
    <s v="Maruti Wagon R Stingray LXI"/>
    <x v="0"/>
    <x v="4"/>
    <n v="2014"/>
    <n v="55277"/>
    <x v="2"/>
    <x v="0"/>
    <x v="0"/>
    <n v="998"/>
    <n v="67.040000000000006"/>
    <x v="0"/>
    <n v="20.51"/>
    <n v="3.9"/>
  </r>
  <r>
    <n v="2378"/>
    <s v="Honda Mobilio S i DTEC"/>
    <x v="2"/>
    <x v="3"/>
    <n v="2017"/>
    <n v="50808"/>
    <x v="1"/>
    <x v="0"/>
    <x v="1"/>
    <n v="1498"/>
    <n v="98.6"/>
    <x v="1"/>
    <n v="24.2"/>
    <n v="6.68"/>
  </r>
  <r>
    <n v="2379"/>
    <s v="Hyundai EON Era Plus"/>
    <x v="1"/>
    <x v="5"/>
    <n v="2017"/>
    <n v="52000"/>
    <x v="2"/>
    <x v="0"/>
    <x v="1"/>
    <n v="814"/>
    <n v="55.2"/>
    <x v="0"/>
    <n v="21.1"/>
    <n v="3.5"/>
  </r>
  <r>
    <n v="2380"/>
    <s v="Skoda Rapid 1.6 MPI AT Ambition"/>
    <x v="20"/>
    <x v="0"/>
    <n v="2017"/>
    <n v="32000"/>
    <x v="2"/>
    <x v="1"/>
    <x v="0"/>
    <n v="1598"/>
    <n v="103.52"/>
    <x v="0"/>
    <n v="14.84"/>
    <n v="8.11"/>
  </r>
  <r>
    <n v="2381"/>
    <s v="Maruti Ciaz VDi Plus SHVS"/>
    <x v="0"/>
    <x v="8"/>
    <n v="2017"/>
    <n v="25000"/>
    <x v="1"/>
    <x v="0"/>
    <x v="0"/>
    <n v="1248"/>
    <n v="88.5"/>
    <x v="0"/>
    <n v="28.09"/>
    <n v="8.3000000000000007"/>
  </r>
  <r>
    <n v="2382"/>
    <s v="Mercedes-Benz M-Class ML 250 CDI"/>
    <x v="11"/>
    <x v="3"/>
    <n v="2016"/>
    <n v="23218"/>
    <x v="1"/>
    <x v="1"/>
    <x v="0"/>
    <n v="2143"/>
    <n v="203.2"/>
    <x v="0"/>
    <n v="15.26"/>
    <n v="45.61"/>
  </r>
  <r>
    <n v="2383"/>
    <s v="Skoda Laura Elegance 2.0 TDI CR AT"/>
    <x v="20"/>
    <x v="1"/>
    <n v="2010"/>
    <n v="84000"/>
    <x v="1"/>
    <x v="1"/>
    <x v="0"/>
    <n v="1968"/>
    <n v="138.1"/>
    <x v="0"/>
    <n v="20"/>
    <n v="4.45"/>
  </r>
  <r>
    <n v="2384"/>
    <s v="Maruti Vitara Brezza VDi Option"/>
    <x v="0"/>
    <x v="8"/>
    <n v="2017"/>
    <n v="40000"/>
    <x v="1"/>
    <x v="0"/>
    <x v="0"/>
    <n v="1248"/>
    <n v="88.5"/>
    <x v="0"/>
    <n v="24.3"/>
    <n v="7.85"/>
  </r>
  <r>
    <n v="2385"/>
    <s v="Hyundai Santro Xing GLS LPG"/>
    <x v="1"/>
    <x v="4"/>
    <n v="2011"/>
    <n v="17000"/>
    <x v="3"/>
    <x v="0"/>
    <x v="0"/>
    <n v="1086"/>
    <n v="62.1"/>
    <x v="0"/>
    <n v="13.45"/>
    <n v="3.1"/>
  </r>
  <r>
    <n v="2386"/>
    <s v="Hyundai Grand i10 CRDi Sportz"/>
    <x v="1"/>
    <x v="7"/>
    <n v="2014"/>
    <n v="25135"/>
    <x v="1"/>
    <x v="0"/>
    <x v="0"/>
    <n v="1120"/>
    <n v="70"/>
    <x v="0"/>
    <n v="24"/>
    <n v="3.75"/>
  </r>
  <r>
    <n v="2387"/>
    <s v="Maruti Ertiga VDI"/>
    <x v="0"/>
    <x v="8"/>
    <n v="2017"/>
    <n v="65000"/>
    <x v="1"/>
    <x v="0"/>
    <x v="0"/>
    <n v="1248"/>
    <n v="88.5"/>
    <x v="1"/>
    <n v="25.47"/>
    <n v="7.65"/>
  </r>
  <r>
    <n v="2388"/>
    <s v="Hyundai i20 1.2 Sportz"/>
    <x v="1"/>
    <x v="10"/>
    <n v="2013"/>
    <n v="40000"/>
    <x v="2"/>
    <x v="0"/>
    <x v="0"/>
    <n v="1197"/>
    <n v="80"/>
    <x v="0"/>
    <n v="17"/>
    <n v="4.9000000000000004"/>
  </r>
  <r>
    <n v="2389"/>
    <s v="Mahindra XUV500 AT W10 FWD"/>
    <x v="13"/>
    <x v="3"/>
    <n v="2018"/>
    <n v="24500"/>
    <x v="1"/>
    <x v="1"/>
    <x v="0"/>
    <n v="2179"/>
    <n v="140"/>
    <x v="1"/>
    <n v="16"/>
    <n v="16.52"/>
  </r>
  <r>
    <n v="2390"/>
    <s v="Skoda Superb Elegance 1.8 TSI AT"/>
    <x v="20"/>
    <x v="6"/>
    <n v="2016"/>
    <n v="56674"/>
    <x v="2"/>
    <x v="1"/>
    <x v="0"/>
    <n v="1798"/>
    <n v="157.75"/>
    <x v="0"/>
    <n v="13.7"/>
    <n v="14.05"/>
  </r>
  <r>
    <n v="2391"/>
    <s v="Maruti Ciaz VXi Plus"/>
    <x v="0"/>
    <x v="6"/>
    <n v="2016"/>
    <n v="51950"/>
    <x v="2"/>
    <x v="0"/>
    <x v="0"/>
    <n v="1373"/>
    <n v="91.1"/>
    <x v="0"/>
    <n v="20.73"/>
    <n v="6.75"/>
  </r>
  <r>
    <n v="2392"/>
    <s v="Hyundai Creta 1.6 CRDi SX"/>
    <x v="1"/>
    <x v="7"/>
    <n v="2016"/>
    <n v="51000"/>
    <x v="1"/>
    <x v="0"/>
    <x v="0"/>
    <n v="1582"/>
    <n v="126.2"/>
    <x v="0"/>
    <n v="19.670000000000002"/>
    <n v="9.1999999999999993"/>
  </r>
  <r>
    <n v="2393"/>
    <s v="Toyota Etios GD"/>
    <x v="5"/>
    <x v="2"/>
    <n v="2012"/>
    <n v="150000"/>
    <x v="1"/>
    <x v="0"/>
    <x v="3"/>
    <n v="1364"/>
    <n v="74"/>
    <x v="0"/>
    <n v="23.59"/>
    <n v="3"/>
  </r>
  <r>
    <n v="2394"/>
    <s v="Honda City 1.5 S MT"/>
    <x v="2"/>
    <x v="2"/>
    <n v="2008"/>
    <n v="114750"/>
    <x v="2"/>
    <x v="0"/>
    <x v="1"/>
    <n v="1497"/>
    <n v="118"/>
    <x v="0"/>
    <n v="17"/>
    <n v="2.75"/>
  </r>
  <r>
    <n v="2395"/>
    <s v="Ford Endeavour 2.2 Trend MT 4X4"/>
    <x v="14"/>
    <x v="4"/>
    <n v="2016"/>
    <n v="107890"/>
    <x v="1"/>
    <x v="0"/>
    <x v="0"/>
    <n v="2198"/>
    <n v="157.69999999999999"/>
    <x v="1"/>
    <n v="13.5"/>
    <n v="20.5"/>
  </r>
  <r>
    <n v="2396"/>
    <s v="Hyundai i20 2015-2017 1.4 Magna ABS"/>
    <x v="1"/>
    <x v="1"/>
    <n v="2012"/>
    <n v="64000"/>
    <x v="1"/>
    <x v="0"/>
    <x v="0"/>
    <n v="1396"/>
    <n v="90"/>
    <x v="0"/>
    <n v="21.9"/>
    <n v="4.25"/>
  </r>
  <r>
    <n v="2397"/>
    <s v="Ford EcoSport 1.5 Petrol Trend"/>
    <x v="14"/>
    <x v="7"/>
    <n v="2016"/>
    <n v="21460"/>
    <x v="2"/>
    <x v="0"/>
    <x v="0"/>
    <n v="1497"/>
    <n v="121.36"/>
    <x v="0"/>
    <n v="17"/>
    <n v="6"/>
  </r>
  <r>
    <n v="2398"/>
    <s v="Hyundai i20 1.2 Sportz"/>
    <x v="1"/>
    <x v="3"/>
    <n v="2015"/>
    <n v="29634"/>
    <x v="2"/>
    <x v="0"/>
    <x v="1"/>
    <n v="1197"/>
    <n v="80"/>
    <x v="0"/>
    <n v="17"/>
    <n v="6"/>
  </r>
  <r>
    <n v="2399"/>
    <s v="Maruti Swift VXI BSIII"/>
    <x v="0"/>
    <x v="10"/>
    <n v="2008"/>
    <n v="52000"/>
    <x v="2"/>
    <x v="0"/>
    <x v="0"/>
    <n v="1298"/>
    <n v="88.2"/>
    <x v="0"/>
    <n v="16.100000000000001"/>
    <n v="2.41"/>
  </r>
  <r>
    <n v="2400"/>
    <s v="Honda Jazz V CVT"/>
    <x v="2"/>
    <x v="4"/>
    <n v="2015"/>
    <n v="33000"/>
    <x v="2"/>
    <x v="1"/>
    <x v="0"/>
    <n v="1199"/>
    <n v="88.7"/>
    <x v="0"/>
    <n v="19"/>
    <n v="7.25"/>
  </r>
  <r>
    <n v="2401"/>
    <s v="Volvo XC90 2007-2015 D5 AWD"/>
    <x v="18"/>
    <x v="6"/>
    <n v="2014"/>
    <n v="89230"/>
    <x v="1"/>
    <x v="0"/>
    <x v="0"/>
    <n v="2400"/>
    <n v="200"/>
    <x v="1"/>
    <n v="11.1"/>
    <n v="23.65"/>
  </r>
  <r>
    <n v="2402"/>
    <s v="Maruti Baleno Alpha 1.2"/>
    <x v="0"/>
    <x v="8"/>
    <n v="2016"/>
    <n v="27000"/>
    <x v="2"/>
    <x v="0"/>
    <x v="0"/>
    <n v="1197"/>
    <n v="83.1"/>
    <x v="0"/>
    <n v="21.4"/>
    <n v="6.5"/>
  </r>
  <r>
    <n v="2403"/>
    <s v="Mercedes-Benz GLA Class 200 CDI SPORT"/>
    <x v="11"/>
    <x v="6"/>
    <n v="2017"/>
    <n v="72524"/>
    <x v="1"/>
    <x v="1"/>
    <x v="1"/>
    <n v="2143"/>
    <n v="136"/>
    <x v="0"/>
    <n v="17.899999999999999"/>
    <n v="18.059999999999999"/>
  </r>
  <r>
    <n v="2404"/>
    <s v="Renault KWID RXT"/>
    <x v="10"/>
    <x v="4"/>
    <n v="2016"/>
    <n v="73000"/>
    <x v="2"/>
    <x v="0"/>
    <x v="0"/>
    <n v="799"/>
    <n v="53.3"/>
    <x v="0"/>
    <n v="25.17"/>
    <n v="3.2"/>
  </r>
  <r>
    <n v="2405"/>
    <s v="Ford Figo 2015-2019 1.2P Titanium Opt MT"/>
    <x v="14"/>
    <x v="3"/>
    <n v="2017"/>
    <n v="21740"/>
    <x v="2"/>
    <x v="0"/>
    <x v="0"/>
    <n v="1196"/>
    <n v="86.8"/>
    <x v="0"/>
    <n v="18.16"/>
    <n v="6.42"/>
  </r>
  <r>
    <n v="2406"/>
    <s v="Toyota Fortuner 4x2 Manual"/>
    <x v="5"/>
    <x v="5"/>
    <n v="2015"/>
    <n v="59000"/>
    <x v="1"/>
    <x v="0"/>
    <x v="0"/>
    <n v="2982"/>
    <n v="168.5"/>
    <x v="1"/>
    <n v="13"/>
    <n v="23"/>
  </r>
  <r>
    <n v="2407"/>
    <s v="Honda City 1.5 S MT"/>
    <x v="2"/>
    <x v="2"/>
    <n v="2013"/>
    <n v="83432"/>
    <x v="2"/>
    <x v="0"/>
    <x v="0"/>
    <n v="1497"/>
    <n v="118"/>
    <x v="0"/>
    <n v="17"/>
    <n v="5.9"/>
  </r>
  <r>
    <n v="2408"/>
    <s v="Mahindra Scorpio S2 7 Seater"/>
    <x v="13"/>
    <x v="1"/>
    <n v="2014"/>
    <n v="87200"/>
    <x v="1"/>
    <x v="0"/>
    <x v="0"/>
    <n v="2523"/>
    <n v="75"/>
    <x v="1"/>
    <n v="15.4"/>
    <n v="7.75"/>
  </r>
  <r>
    <n v="2409"/>
    <s v="BMW 3 Series 320d"/>
    <x v="12"/>
    <x v="4"/>
    <n v="2012"/>
    <n v="88000"/>
    <x v="1"/>
    <x v="1"/>
    <x v="0"/>
    <n v="1995"/>
    <n v="170"/>
    <x v="0"/>
    <n v="13.2"/>
    <n v="15"/>
  </r>
  <r>
    <n v="2410"/>
    <s v="Maruti Vitara Brezza ZDi Plus"/>
    <x v="0"/>
    <x v="5"/>
    <n v="2017"/>
    <n v="48324"/>
    <x v="1"/>
    <x v="0"/>
    <x v="0"/>
    <n v="1248"/>
    <n v="88.5"/>
    <x v="0"/>
    <n v="24.3"/>
    <n v="9"/>
  </r>
  <r>
    <n v="2411"/>
    <s v="Mercedes-Benz New C-Class C 200 CGI Elegance"/>
    <x v="11"/>
    <x v="8"/>
    <n v="2011"/>
    <n v="51000"/>
    <x v="2"/>
    <x v="1"/>
    <x v="0"/>
    <n v="1796"/>
    <n v="186"/>
    <x v="0"/>
    <n v="11.74"/>
    <n v="11.5"/>
  </r>
  <r>
    <n v="2412"/>
    <s v="Hyundai Verna 1.6 VTVT"/>
    <x v="1"/>
    <x v="7"/>
    <n v="2012"/>
    <n v="24000"/>
    <x v="2"/>
    <x v="0"/>
    <x v="1"/>
    <n v="1591"/>
    <n v="121.3"/>
    <x v="0"/>
    <n v="17.010000000000002"/>
    <n v="6.2"/>
  </r>
  <r>
    <n v="2413"/>
    <s v="Hyundai Grand i10 1.2 CRDi Sportz"/>
    <x v="1"/>
    <x v="6"/>
    <n v="2017"/>
    <n v="20773"/>
    <x v="1"/>
    <x v="0"/>
    <x v="0"/>
    <n v="1186"/>
    <n v="73.97"/>
    <x v="0"/>
    <n v="24"/>
    <n v="5.92"/>
  </r>
  <r>
    <n v="2414"/>
    <s v="Volkswagen Polo 1.5 TDI Highline"/>
    <x v="6"/>
    <x v="7"/>
    <n v="2016"/>
    <n v="22000"/>
    <x v="1"/>
    <x v="0"/>
    <x v="0"/>
    <n v="1498"/>
    <n v="88"/>
    <x v="0"/>
    <n v="20.14"/>
    <n v="6.29"/>
  </r>
  <r>
    <n v="2415"/>
    <s v="Honda Amaze S i-Vtech"/>
    <x v="2"/>
    <x v="6"/>
    <n v="2014"/>
    <n v="66355"/>
    <x v="2"/>
    <x v="0"/>
    <x v="0"/>
    <n v="1198"/>
    <n v="86.7"/>
    <x v="0"/>
    <n v="18"/>
    <n v="4.12"/>
  </r>
  <r>
    <n v="2416"/>
    <s v="Honda CR-V 2.4 AT"/>
    <x v="2"/>
    <x v="1"/>
    <n v="2007"/>
    <n v="115800"/>
    <x v="2"/>
    <x v="1"/>
    <x v="3"/>
    <n v="2354"/>
    <n v="152"/>
    <x v="0"/>
    <n v="10.1"/>
    <n v="3.8"/>
  </r>
  <r>
    <n v="2417"/>
    <s v="Hyundai Santro Xing GL Plus"/>
    <x v="1"/>
    <x v="10"/>
    <n v="2014"/>
    <n v="41125"/>
    <x v="2"/>
    <x v="0"/>
    <x v="0"/>
    <n v="1086"/>
    <n v="62.1"/>
    <x v="0"/>
    <n v="17.920000000000002"/>
    <n v="2.7"/>
  </r>
  <r>
    <n v="2418"/>
    <s v="Mercedes-Benz B Class B200 CDI"/>
    <x v="11"/>
    <x v="3"/>
    <n v="2017"/>
    <n v="43812"/>
    <x v="1"/>
    <x v="1"/>
    <x v="0"/>
    <n v="2143"/>
    <n v="107.3"/>
    <x v="0"/>
    <n v="15"/>
    <n v="20.28"/>
  </r>
  <r>
    <n v="2419"/>
    <s v="Honda Amaze S i-Vtech"/>
    <x v="2"/>
    <x v="8"/>
    <n v="2014"/>
    <n v="69876"/>
    <x v="2"/>
    <x v="0"/>
    <x v="0"/>
    <n v="1198"/>
    <n v="86.7"/>
    <x v="0"/>
    <n v="18"/>
    <n v="3.9"/>
  </r>
  <r>
    <n v="2420"/>
    <s v="Toyota Fortuner 4x2 AT"/>
    <x v="5"/>
    <x v="1"/>
    <n v="2014"/>
    <n v="102000"/>
    <x v="1"/>
    <x v="1"/>
    <x v="1"/>
    <n v="2982"/>
    <n v="168.5"/>
    <x v="1"/>
    <n v="12.55"/>
    <n v="16.5"/>
  </r>
  <r>
    <n v="2421"/>
    <s v="Hyundai Verna 1.6 VTVT"/>
    <x v="1"/>
    <x v="1"/>
    <n v="2011"/>
    <n v="68000"/>
    <x v="2"/>
    <x v="0"/>
    <x v="0"/>
    <n v="1591"/>
    <n v="121.3"/>
    <x v="0"/>
    <n v="17.010000000000002"/>
    <n v="3.7"/>
  </r>
  <r>
    <n v="2422"/>
    <s v="Jaguar XJ 3.0L Portfolio"/>
    <x v="17"/>
    <x v="8"/>
    <n v="2016"/>
    <n v="12000"/>
    <x v="1"/>
    <x v="1"/>
    <x v="0"/>
    <n v="2993"/>
    <n v="271.23"/>
    <x v="3"/>
    <n v="10.5"/>
    <n v="79"/>
  </r>
  <r>
    <n v="2423"/>
    <s v="BMW 3 Series 320d"/>
    <x v="12"/>
    <x v="0"/>
    <n v="2013"/>
    <n v="25000"/>
    <x v="1"/>
    <x v="1"/>
    <x v="0"/>
    <n v="1995"/>
    <n v="190"/>
    <x v="0"/>
    <n v="22.69"/>
    <n v="17.989999999999998"/>
  </r>
  <r>
    <n v="2424"/>
    <s v="Hyundai i20 Magna 1.4 CRDi (Diesel)"/>
    <x v="1"/>
    <x v="5"/>
    <n v="2013"/>
    <n v="51873"/>
    <x v="1"/>
    <x v="0"/>
    <x v="0"/>
    <n v="1396"/>
    <n v="88.76"/>
    <x v="0"/>
    <n v="21.9"/>
    <n v="3.9"/>
  </r>
  <r>
    <n v="2425"/>
    <s v="Ford Figo Diesel EXI Option"/>
    <x v="14"/>
    <x v="2"/>
    <n v="2012"/>
    <n v="72500"/>
    <x v="1"/>
    <x v="0"/>
    <x v="0"/>
    <n v="1399"/>
    <n v="68"/>
    <x v="0"/>
    <n v="18.5"/>
    <n v="3.12"/>
  </r>
  <r>
    <n v="2426"/>
    <s v="Maruti Wagon R LXI BSIII"/>
    <x v="0"/>
    <x v="1"/>
    <n v="2007"/>
    <n v="83000"/>
    <x v="2"/>
    <x v="0"/>
    <x v="0"/>
    <n v="1061"/>
    <n v="64"/>
    <x v="0"/>
    <n v="14"/>
    <n v="1.65"/>
  </r>
  <r>
    <n v="2427"/>
    <s v="Hyundai Xcent 1.2 Kappa S Option"/>
    <x v="1"/>
    <x v="7"/>
    <n v="2015"/>
    <n v="39871"/>
    <x v="2"/>
    <x v="0"/>
    <x v="0"/>
    <n v="1197"/>
    <n v="81.86"/>
    <x v="0"/>
    <n v="19.100000000000001"/>
    <n v="3.5"/>
  </r>
  <r>
    <n v="2428"/>
    <s v="Mahindra Xylo H4"/>
    <x v="13"/>
    <x v="2"/>
    <n v="2015"/>
    <n v="82000"/>
    <x v="1"/>
    <x v="0"/>
    <x v="1"/>
    <n v="2179"/>
    <n v="118.3"/>
    <x v="1"/>
    <n v="14.02"/>
    <n v="4.8499999999999996"/>
  </r>
  <r>
    <n v="2429"/>
    <s v="Mercedes-Benz New C-Class C 220d Avantgarde Edition C"/>
    <x v="11"/>
    <x v="3"/>
    <n v="2018"/>
    <n v="23152"/>
    <x v="1"/>
    <x v="1"/>
    <x v="0"/>
    <n v="2143"/>
    <n v="167.62"/>
    <x v="0"/>
    <n v="19.27"/>
    <n v="39.22"/>
  </r>
  <r>
    <n v="2430"/>
    <s v="Hyundai i10 Magna"/>
    <x v="1"/>
    <x v="7"/>
    <n v="2007"/>
    <n v="71600"/>
    <x v="2"/>
    <x v="0"/>
    <x v="1"/>
    <n v="1197"/>
    <n v="78.900000000000006"/>
    <x v="0"/>
    <n v="20.36"/>
    <n v="2"/>
  </r>
  <r>
    <n v="2431"/>
    <s v="Toyota Fortuner 3.0 Diesel"/>
    <x v="5"/>
    <x v="0"/>
    <n v="2010"/>
    <n v="122000"/>
    <x v="1"/>
    <x v="0"/>
    <x v="1"/>
    <n v="2982"/>
    <n v="171"/>
    <x v="1"/>
    <n v="11.5"/>
    <n v="10.45"/>
  </r>
  <r>
    <n v="2432"/>
    <s v="Toyota Camry Hybrid"/>
    <x v="5"/>
    <x v="2"/>
    <n v="2016"/>
    <n v="29277"/>
    <x v="2"/>
    <x v="1"/>
    <x v="0"/>
    <n v="2494"/>
    <n v="158.19999999999999"/>
    <x v="0"/>
    <n v="19.16"/>
    <n v="27"/>
  </r>
  <r>
    <n v="2433"/>
    <s v="Ford Figo Diesel ZXI"/>
    <x v="14"/>
    <x v="7"/>
    <n v="2011"/>
    <n v="60000"/>
    <x v="1"/>
    <x v="0"/>
    <x v="0"/>
    <n v="1399"/>
    <n v="68"/>
    <x v="0"/>
    <n v="20"/>
    <n v="2.25"/>
  </r>
  <r>
    <n v="2434"/>
    <s v="Hyundai Xcent 1.2 Kappa S Option"/>
    <x v="1"/>
    <x v="7"/>
    <n v="2014"/>
    <n v="42000"/>
    <x v="2"/>
    <x v="0"/>
    <x v="0"/>
    <n v="1197"/>
    <n v="81.86"/>
    <x v="0"/>
    <n v="19.100000000000001"/>
    <n v="3.45"/>
  </r>
  <r>
    <n v="2435"/>
    <s v="Hyundai i20 Sportz 1.2"/>
    <x v="1"/>
    <x v="6"/>
    <n v="2016"/>
    <n v="61823"/>
    <x v="2"/>
    <x v="0"/>
    <x v="0"/>
    <n v="1197"/>
    <n v="81.83"/>
    <x v="0"/>
    <n v="18.600000000000001"/>
    <n v="6.14"/>
  </r>
  <r>
    <n v="2436"/>
    <s v="Hyundai i10 Magna LPG"/>
    <x v="1"/>
    <x v="5"/>
    <n v="2012"/>
    <n v="53000"/>
    <x v="3"/>
    <x v="0"/>
    <x v="1"/>
    <n v="1086"/>
    <n v="68.05"/>
    <x v="0"/>
    <n v="19.2"/>
    <n v="2.85"/>
  </r>
  <r>
    <n v="2437"/>
    <s v="Tata Indigo CS Emax CNG GLX"/>
    <x v="7"/>
    <x v="2"/>
    <n v="2015"/>
    <n v="75000"/>
    <x v="0"/>
    <x v="0"/>
    <x v="0"/>
    <n v="1193"/>
    <n v="55.23"/>
    <x v="0"/>
    <n v="24.6"/>
    <n v="3.25"/>
  </r>
  <r>
    <n v="2438"/>
    <s v="Maruti Dzire VDI"/>
    <x v="0"/>
    <x v="4"/>
    <n v="2011"/>
    <n v="110000"/>
    <x v="1"/>
    <x v="0"/>
    <x v="0"/>
    <n v="1248"/>
    <n v="73.75"/>
    <x v="0"/>
    <n v="28.4"/>
    <n v="4"/>
  </r>
  <r>
    <n v="2439"/>
    <s v="Honda City 1.5 S MT"/>
    <x v="2"/>
    <x v="7"/>
    <n v="2010"/>
    <n v="38446"/>
    <x v="2"/>
    <x v="0"/>
    <x v="0"/>
    <n v="1497"/>
    <n v="118"/>
    <x v="0"/>
    <n v="17"/>
    <n v="2.59"/>
  </r>
  <r>
    <n v="2440"/>
    <s v="Maruti Baleno Delta 1.3"/>
    <x v="0"/>
    <x v="8"/>
    <n v="2017"/>
    <n v="33000"/>
    <x v="1"/>
    <x v="0"/>
    <x v="0"/>
    <n v="1248"/>
    <n v="74"/>
    <x v="0"/>
    <n v="27.39"/>
    <n v="6.96"/>
  </r>
  <r>
    <n v="2441"/>
    <s v="Toyota Etios Liva G"/>
    <x v="5"/>
    <x v="7"/>
    <n v="2011"/>
    <n v="42118"/>
    <x v="2"/>
    <x v="0"/>
    <x v="0"/>
    <n v="1197"/>
    <n v="74"/>
    <x v="0"/>
    <n v="18.3"/>
    <n v="2.19"/>
  </r>
  <r>
    <n v="2442"/>
    <s v="Hyundai EON Era Plus"/>
    <x v="1"/>
    <x v="5"/>
    <n v="2016"/>
    <n v="70000"/>
    <x v="2"/>
    <x v="0"/>
    <x v="0"/>
    <n v="814"/>
    <n v="55.2"/>
    <x v="0"/>
    <n v="21.1"/>
    <n v="3"/>
  </r>
  <r>
    <n v="2443"/>
    <s v="Volkswagen Polo 1.5 TDI Highline"/>
    <x v="6"/>
    <x v="8"/>
    <n v="2012"/>
    <n v="68038"/>
    <x v="1"/>
    <x v="0"/>
    <x v="0"/>
    <n v="1498"/>
    <n v="88"/>
    <x v="0"/>
    <n v="20.14"/>
    <n v="3.6"/>
  </r>
  <r>
    <n v="2444"/>
    <s v="Chevrolet Beat Diesel LS"/>
    <x v="19"/>
    <x v="3"/>
    <n v="2014"/>
    <n v="55012"/>
    <x v="1"/>
    <x v="0"/>
    <x v="1"/>
    <n v="936"/>
    <n v="57.6"/>
    <x v="0"/>
    <n v="25.44"/>
    <n v="3.7"/>
  </r>
  <r>
    <n v="2445"/>
    <s v="BMW 5 Series 520d Luxury Line"/>
    <x v="12"/>
    <x v="10"/>
    <n v="2013"/>
    <n v="55000"/>
    <x v="1"/>
    <x v="1"/>
    <x v="0"/>
    <n v="1995"/>
    <n v="190"/>
    <x v="0"/>
    <n v="22.48"/>
    <n v="21.75"/>
  </r>
  <r>
    <n v="2446"/>
    <s v="Mercedes-Benz GLC 220d 4MATIC Sport"/>
    <x v="11"/>
    <x v="0"/>
    <n v="2017"/>
    <n v="25000"/>
    <x v="1"/>
    <x v="1"/>
    <x v="0"/>
    <n v="2143"/>
    <n v="170"/>
    <x v="0"/>
    <n v="17.899999999999999"/>
    <n v="45"/>
  </r>
  <r>
    <n v="2447"/>
    <s v="Maruti Alto K10 VXI"/>
    <x v="0"/>
    <x v="3"/>
    <n v="2011"/>
    <n v="46808"/>
    <x v="2"/>
    <x v="0"/>
    <x v="1"/>
    <n v="998"/>
    <n v="67.099999999999994"/>
    <x v="0"/>
    <n v="24.07"/>
    <n v="3.19"/>
  </r>
  <r>
    <n v="2448"/>
    <s v="Hyundai Xcent 1.2 VTVT S"/>
    <x v="1"/>
    <x v="3"/>
    <n v="2015"/>
    <n v="65743"/>
    <x v="2"/>
    <x v="0"/>
    <x v="0"/>
    <n v="1197"/>
    <n v="81.86"/>
    <x v="0"/>
    <n v="20.14"/>
    <n v="6.2"/>
  </r>
  <r>
    <n v="2449"/>
    <s v="Hyundai i10 Magna 1.1"/>
    <x v="1"/>
    <x v="3"/>
    <n v="2013"/>
    <n v="64466"/>
    <x v="2"/>
    <x v="0"/>
    <x v="0"/>
    <n v="1086"/>
    <n v="68.05"/>
    <x v="0"/>
    <n v="19.809999999999999"/>
    <n v="3.96"/>
  </r>
  <r>
    <n v="2450"/>
    <s v="Tata Indica DLS"/>
    <x v="7"/>
    <x v="7"/>
    <n v="2009"/>
    <n v="75648"/>
    <x v="1"/>
    <x v="0"/>
    <x v="0"/>
    <n v="1405"/>
    <n v="74"/>
    <x v="0"/>
    <n v="13.5"/>
    <n v="0.82"/>
  </r>
  <r>
    <n v="2451"/>
    <s v="Maruti Swift Dzire Tour LDI"/>
    <x v="0"/>
    <x v="5"/>
    <n v="2016"/>
    <n v="80000"/>
    <x v="1"/>
    <x v="0"/>
    <x v="0"/>
    <n v="1248"/>
    <n v="74"/>
    <x v="0"/>
    <n v="23.4"/>
    <n v="4.5"/>
  </r>
  <r>
    <n v="2452"/>
    <s v="Hyundai Xcent 1.2 CRDi E Plus"/>
    <x v="1"/>
    <x v="0"/>
    <n v="2017"/>
    <n v="69000"/>
    <x v="1"/>
    <x v="0"/>
    <x v="0"/>
    <n v="1186"/>
    <n v="73.97"/>
    <x v="0"/>
    <n v="25.4"/>
    <n v="3.55"/>
  </r>
  <r>
    <n v="2453"/>
    <s v="Nissan Sunny Diesel XV"/>
    <x v="4"/>
    <x v="2"/>
    <n v="2014"/>
    <n v="79200"/>
    <x v="1"/>
    <x v="0"/>
    <x v="0"/>
    <n v="1461"/>
    <n v="84.8"/>
    <x v="0"/>
    <n v="22.71"/>
    <n v="5.5"/>
  </r>
  <r>
    <n v="2454"/>
    <s v="Hyundai Creta 1.6 SX Option"/>
    <x v="1"/>
    <x v="0"/>
    <n v="2016"/>
    <n v="29477"/>
    <x v="2"/>
    <x v="0"/>
    <x v="0"/>
    <n v="1591"/>
    <n v="121.3"/>
    <x v="0"/>
    <n v="15.8"/>
    <n v="10.25"/>
  </r>
  <r>
    <n v="2455"/>
    <s v="Toyota Fortuner 2.8 2WD AT"/>
    <x v="5"/>
    <x v="8"/>
    <n v="2017"/>
    <n v="40000"/>
    <x v="1"/>
    <x v="1"/>
    <x v="0"/>
    <n v="2755"/>
    <n v="174.5"/>
    <x v="1"/>
    <n v="12.9"/>
    <n v="30"/>
  </r>
  <r>
    <n v="2456"/>
    <s v="Maruti Ritz VXi"/>
    <x v="0"/>
    <x v="1"/>
    <n v="2014"/>
    <n v="25000"/>
    <x v="2"/>
    <x v="0"/>
    <x v="1"/>
    <n v="1197"/>
    <n v="85.8"/>
    <x v="0"/>
    <n v="18.5"/>
    <n v="3.5"/>
  </r>
  <r>
    <n v="2457"/>
    <s v="Renault Pulse RxL"/>
    <x v="10"/>
    <x v="8"/>
    <n v="2014"/>
    <n v="67668"/>
    <x v="1"/>
    <x v="0"/>
    <x v="0"/>
    <n v="1461"/>
    <n v="63.12"/>
    <x v="0"/>
    <n v="23.08"/>
    <n v="3.1"/>
  </r>
  <r>
    <n v="2458"/>
    <s v="Skoda Fabia 1.2 MPI Ambiente Petrol"/>
    <x v="20"/>
    <x v="4"/>
    <n v="2010"/>
    <n v="78000"/>
    <x v="2"/>
    <x v="0"/>
    <x v="0"/>
    <n v="1198"/>
    <n v="75"/>
    <x v="0"/>
    <n v="17.5"/>
    <n v="3.25"/>
  </r>
  <r>
    <n v="2459"/>
    <s v="Ford EcoSport 1.5 Diesel Titanium"/>
    <x v="14"/>
    <x v="0"/>
    <n v="2017"/>
    <n v="30000"/>
    <x v="1"/>
    <x v="0"/>
    <x v="0"/>
    <n v="1498"/>
    <n v="98.96"/>
    <x v="0"/>
    <n v="23"/>
    <n v="8.99"/>
  </r>
  <r>
    <n v="2460"/>
    <s v="Volkswagen Vento Petrol Comfortline"/>
    <x v="6"/>
    <x v="7"/>
    <n v="2015"/>
    <n v="70623"/>
    <x v="2"/>
    <x v="0"/>
    <x v="0"/>
    <n v="1598"/>
    <n v="103.6"/>
    <x v="0"/>
    <n v="15.04"/>
    <n v="3.99"/>
  </r>
  <r>
    <n v="2461"/>
    <s v="Nissan Terrano XV 110 PS"/>
    <x v="4"/>
    <x v="0"/>
    <n v="2015"/>
    <n v="54000"/>
    <x v="1"/>
    <x v="0"/>
    <x v="1"/>
    <n v="1461"/>
    <n v="108.5"/>
    <x v="0"/>
    <n v="19.010000000000002"/>
    <n v="6"/>
  </r>
  <r>
    <n v="2462"/>
    <s v="Audi Q3 2012-2015 35 TDI Quattro Premium"/>
    <x v="3"/>
    <x v="0"/>
    <n v="2015"/>
    <n v="48000"/>
    <x v="1"/>
    <x v="1"/>
    <x v="0"/>
    <n v="1968"/>
    <n v="174.33"/>
    <x v="0"/>
    <n v="15.73"/>
    <n v="18.25"/>
  </r>
  <r>
    <n v="2463"/>
    <s v="Toyota Innova 2.5 GX (Diesel) 7 Seater"/>
    <x v="5"/>
    <x v="8"/>
    <n v="2012"/>
    <n v="62000"/>
    <x v="1"/>
    <x v="0"/>
    <x v="0"/>
    <n v="2494"/>
    <n v="100"/>
    <x v="1"/>
    <n v="12.99"/>
    <n v="7.75"/>
  </r>
  <r>
    <n v="2464"/>
    <s v="Tata Zest Revotron 1.2T XE"/>
    <x v="7"/>
    <x v="8"/>
    <n v="2017"/>
    <n v="47000"/>
    <x v="2"/>
    <x v="0"/>
    <x v="1"/>
    <n v="1193"/>
    <n v="88.7"/>
    <x v="0"/>
    <n v="17.57"/>
    <n v="4.5"/>
  </r>
  <r>
    <n v="2465"/>
    <s v="Toyota Fortuner 3.0 Diesel"/>
    <x v="5"/>
    <x v="9"/>
    <n v="2014"/>
    <n v="171000"/>
    <x v="1"/>
    <x v="0"/>
    <x v="0"/>
    <n v="2982"/>
    <n v="171"/>
    <x v="1"/>
    <n v="11.5"/>
    <n v="16.75"/>
  </r>
  <r>
    <n v="2466"/>
    <s v="BMW X3 xDrive20d"/>
    <x v="12"/>
    <x v="1"/>
    <n v="2012"/>
    <n v="108000"/>
    <x v="1"/>
    <x v="1"/>
    <x v="0"/>
    <n v="1995"/>
    <n v="184"/>
    <x v="0"/>
    <n v="16.09"/>
    <n v="17.5"/>
  </r>
  <r>
    <n v="2467"/>
    <s v="Maruti SX4 S Cross DDiS 320 Zeta"/>
    <x v="0"/>
    <x v="2"/>
    <n v="2016"/>
    <n v="41000"/>
    <x v="1"/>
    <x v="0"/>
    <x v="0"/>
    <n v="1598"/>
    <n v="118"/>
    <x v="0"/>
    <n v="22.7"/>
    <n v="7.7"/>
  </r>
  <r>
    <n v="2468"/>
    <s v="Honda City 1.5 S MT"/>
    <x v="2"/>
    <x v="1"/>
    <n v="2012"/>
    <n v="66000"/>
    <x v="2"/>
    <x v="0"/>
    <x v="1"/>
    <n v="1497"/>
    <n v="118"/>
    <x v="0"/>
    <n v="17"/>
    <n v="4.45"/>
  </r>
  <r>
    <n v="2469"/>
    <s v="Maruti Swift Dzire LDI"/>
    <x v="0"/>
    <x v="5"/>
    <n v="2015"/>
    <n v="144000"/>
    <x v="1"/>
    <x v="0"/>
    <x v="0"/>
    <n v="1248"/>
    <n v="74"/>
    <x v="0"/>
    <n v="26.59"/>
    <n v="5.25"/>
  </r>
  <r>
    <n v="2470"/>
    <s v="BMW 3 Series 320d M Sport"/>
    <x v="12"/>
    <x v="6"/>
    <n v="2017"/>
    <n v="23806"/>
    <x v="1"/>
    <x v="1"/>
    <x v="0"/>
    <n v="1995"/>
    <n v="190"/>
    <x v="0"/>
    <n v="22.69"/>
    <n v="33.659999999999997"/>
  </r>
  <r>
    <n v="2471"/>
    <s v="Nissan Micra XV CVT"/>
    <x v="4"/>
    <x v="2"/>
    <n v="2013"/>
    <n v="89000"/>
    <x v="2"/>
    <x v="1"/>
    <x v="1"/>
    <n v="1198"/>
    <n v="76"/>
    <x v="0"/>
    <n v="19.34"/>
    <n v="2.8"/>
  </r>
  <r>
    <n v="2472"/>
    <s v="Maruti Baleno Zeta Automatic"/>
    <x v="0"/>
    <x v="3"/>
    <n v="2018"/>
    <n v="38852"/>
    <x v="2"/>
    <x v="1"/>
    <x v="0"/>
    <n v="1197"/>
    <n v="83.1"/>
    <x v="0"/>
    <n v="21.4"/>
    <n v="8.4700000000000006"/>
  </r>
  <r>
    <n v="2473"/>
    <s v="Maruti Ciaz ZDi Plus"/>
    <x v="0"/>
    <x v="3"/>
    <n v="2018"/>
    <n v="68737"/>
    <x v="1"/>
    <x v="0"/>
    <x v="0"/>
    <n v="1248"/>
    <n v="88.5"/>
    <x v="0"/>
    <n v="26.21"/>
    <n v="9.32"/>
  </r>
  <r>
    <n v="2474"/>
    <s v="Mercedes-Benz CLA 200 CDI Style"/>
    <x v="11"/>
    <x v="3"/>
    <n v="2017"/>
    <n v="23106"/>
    <x v="1"/>
    <x v="1"/>
    <x v="0"/>
    <n v="2143"/>
    <n v="136"/>
    <x v="0"/>
    <n v="17.899999999999999"/>
    <n v="27.43"/>
  </r>
  <r>
    <n v="2475"/>
    <s v="Honda Mobilio RS i DTEC"/>
    <x v="2"/>
    <x v="8"/>
    <n v="2015"/>
    <n v="31250"/>
    <x v="1"/>
    <x v="0"/>
    <x v="0"/>
    <n v="1498"/>
    <n v="98.6"/>
    <x v="1"/>
    <n v="24.5"/>
    <n v="6.5"/>
  </r>
  <r>
    <n v="2476"/>
    <s v="Toyota Innova 2.5 GX (Diesel) 8 Seater"/>
    <x v="5"/>
    <x v="8"/>
    <n v="2014"/>
    <n v="77795"/>
    <x v="1"/>
    <x v="0"/>
    <x v="0"/>
    <n v="2494"/>
    <n v="100.6"/>
    <x v="2"/>
    <n v="12.99"/>
    <n v="9.5"/>
  </r>
  <r>
    <n v="2477"/>
    <s v="Jaguar XF 3.0 Litre S Premium Luxury"/>
    <x v="17"/>
    <x v="6"/>
    <n v="2015"/>
    <n v="47759"/>
    <x v="1"/>
    <x v="1"/>
    <x v="0"/>
    <n v="2993"/>
    <n v="270.89999999999998"/>
    <x v="0"/>
    <n v="14.74"/>
    <n v="31.8"/>
  </r>
  <r>
    <n v="2478"/>
    <s v="Toyota Etios Petrol TRD Sportivo"/>
    <x v="5"/>
    <x v="2"/>
    <n v="2013"/>
    <n v="67620"/>
    <x v="2"/>
    <x v="0"/>
    <x v="1"/>
    <n v="1496"/>
    <n v="88.8"/>
    <x v="0"/>
    <n v="17.600000000000001"/>
    <n v="4.2"/>
  </r>
  <r>
    <n v="2479"/>
    <s v="Chevrolet Beat Diesel LS"/>
    <x v="19"/>
    <x v="6"/>
    <n v="2013"/>
    <n v="44378"/>
    <x v="1"/>
    <x v="0"/>
    <x v="0"/>
    <n v="936"/>
    <n v="57.6"/>
    <x v="0"/>
    <n v="25.44"/>
    <n v="3.85"/>
  </r>
  <r>
    <n v="2480"/>
    <s v="Honda Accord 2.4 M/T"/>
    <x v="2"/>
    <x v="8"/>
    <n v="2012"/>
    <n v="64709"/>
    <x v="2"/>
    <x v="0"/>
    <x v="1"/>
    <n v="2354"/>
    <n v="177.6"/>
    <x v="0"/>
    <n v="12.8"/>
    <n v="6"/>
  </r>
  <r>
    <n v="2481"/>
    <s v="Maruti Alto LXi"/>
    <x v="0"/>
    <x v="4"/>
    <n v="2007"/>
    <n v="76161"/>
    <x v="2"/>
    <x v="0"/>
    <x v="0"/>
    <n v="796"/>
    <n v="46.3"/>
    <x v="0"/>
    <n v="19.7"/>
    <n v="1.65"/>
  </r>
  <r>
    <n v="2482"/>
    <s v="Skoda Octavia Ambition 2.0 TDI AT"/>
    <x v="20"/>
    <x v="9"/>
    <n v="2013"/>
    <n v="58410"/>
    <x v="1"/>
    <x v="1"/>
    <x v="0"/>
    <n v="1968"/>
    <n v="141"/>
    <x v="0"/>
    <n v="19.3"/>
    <n v="14.5"/>
  </r>
  <r>
    <n v="2483"/>
    <s v="Toyota Innova 2.5 V Diesel 7-seater"/>
    <x v="5"/>
    <x v="8"/>
    <n v="2011"/>
    <n v="72000"/>
    <x v="1"/>
    <x v="0"/>
    <x v="0"/>
    <n v="2494"/>
    <n v="102"/>
    <x v="1"/>
    <n v="12.8"/>
    <n v="7.1"/>
  </r>
  <r>
    <n v="2484"/>
    <s v="Audi A4 35 TDI Premium Sport"/>
    <x v="3"/>
    <x v="2"/>
    <n v="2016"/>
    <n v="11000"/>
    <x v="1"/>
    <x v="1"/>
    <x v="0"/>
    <n v="1968"/>
    <n v="174.33"/>
    <x v="0"/>
    <n v="17.11"/>
    <n v="28"/>
  </r>
  <r>
    <n v="2485"/>
    <s v="Maruti Vitara Brezza ZDi Plus Dual Tone"/>
    <x v="0"/>
    <x v="6"/>
    <n v="2017"/>
    <n v="45362"/>
    <x v="1"/>
    <x v="0"/>
    <x v="0"/>
    <n v="1248"/>
    <n v="88.5"/>
    <x v="0"/>
    <n v="24.3"/>
    <n v="9.3800000000000008"/>
  </r>
  <r>
    <n v="2486"/>
    <s v="Hyundai Grand i10 Sportz"/>
    <x v="1"/>
    <x v="6"/>
    <n v="2016"/>
    <n v="59767"/>
    <x v="2"/>
    <x v="0"/>
    <x v="0"/>
    <n v="1197"/>
    <n v="82"/>
    <x v="0"/>
    <n v="18.899999999999999"/>
    <n v="4.78"/>
  </r>
  <r>
    <n v="2487"/>
    <s v="Toyota Corolla DX"/>
    <x v="5"/>
    <x v="2"/>
    <n v="2003"/>
    <n v="70000"/>
    <x v="2"/>
    <x v="0"/>
    <x v="1"/>
    <n v="1794"/>
    <n v="125"/>
    <x v="0"/>
    <n v="13.4"/>
    <n v="1.7"/>
  </r>
  <r>
    <n v="2488"/>
    <s v="Tata Hexa XTA"/>
    <x v="7"/>
    <x v="3"/>
    <n v="2019"/>
    <n v="14233"/>
    <x v="1"/>
    <x v="1"/>
    <x v="0"/>
    <n v="2179"/>
    <n v="153.86000000000001"/>
    <x v="1"/>
    <n v="17.600000000000001"/>
    <n v="17.850000000000001"/>
  </r>
  <r>
    <n v="2489"/>
    <s v="Hyundai i20 2015-2017 1.2 Asta"/>
    <x v="1"/>
    <x v="1"/>
    <n v="2010"/>
    <n v="72000"/>
    <x v="2"/>
    <x v="0"/>
    <x v="1"/>
    <n v="1197"/>
    <n v="80"/>
    <x v="0"/>
    <n v="17"/>
    <n v="2.75"/>
  </r>
  <r>
    <n v="2490"/>
    <s v="Hyundai Verna 1.6 SX VTVT"/>
    <x v="1"/>
    <x v="0"/>
    <n v="2014"/>
    <n v="11000"/>
    <x v="2"/>
    <x v="0"/>
    <x v="0"/>
    <n v="1591"/>
    <n v="121.3"/>
    <x v="0"/>
    <n v="17.010000000000002"/>
    <n v="5.95"/>
  </r>
  <r>
    <n v="2491"/>
    <s v="Maruti Omni 8 Seater BSIV"/>
    <x v="0"/>
    <x v="0"/>
    <n v="2011"/>
    <n v="39000"/>
    <x v="2"/>
    <x v="0"/>
    <x v="0"/>
    <n v="796"/>
    <n v="35"/>
    <x v="0"/>
    <n v="14"/>
    <n v="1.5"/>
  </r>
  <r>
    <n v="2492"/>
    <s v="Maruti Alto 800 2016-2019 VXI"/>
    <x v="0"/>
    <x v="6"/>
    <n v="2019"/>
    <n v="19855"/>
    <x v="2"/>
    <x v="0"/>
    <x v="0"/>
    <n v="796"/>
    <n v="47.3"/>
    <x v="0"/>
    <n v="24.7"/>
    <n v="3.8"/>
  </r>
  <r>
    <n v="2493"/>
    <s v="Mercedes-Benz New C-Class C 220d Avantgarde Edition C"/>
    <x v="11"/>
    <x v="9"/>
    <n v="2017"/>
    <n v="20149"/>
    <x v="1"/>
    <x v="1"/>
    <x v="0"/>
    <n v="2143"/>
    <n v="167.62"/>
    <x v="0"/>
    <n v="19.27"/>
    <n v="38.5"/>
  </r>
  <r>
    <n v="2494"/>
    <s v="Hyundai i10 Era 1.1"/>
    <x v="1"/>
    <x v="5"/>
    <n v="2011"/>
    <n v="70000"/>
    <x v="2"/>
    <x v="0"/>
    <x v="0"/>
    <n v="1086"/>
    <n v="68.05"/>
    <x v="0"/>
    <n v="19.809999999999999"/>
    <n v="2.15"/>
  </r>
  <r>
    <n v="2495"/>
    <s v="Skoda Superb Style 1.8 TSI AT"/>
    <x v="20"/>
    <x v="0"/>
    <n v="2010"/>
    <n v="62004"/>
    <x v="2"/>
    <x v="1"/>
    <x v="1"/>
    <n v="1798"/>
    <n v="177.46"/>
    <x v="0"/>
    <n v="14.67"/>
    <n v="3.75"/>
  </r>
  <r>
    <n v="2496"/>
    <s v="Volkswagen Vento 1.5 TDI Highline AT"/>
    <x v="6"/>
    <x v="0"/>
    <n v="2016"/>
    <n v="25500"/>
    <x v="1"/>
    <x v="1"/>
    <x v="0"/>
    <n v="1498"/>
    <n v="108.5"/>
    <x v="0"/>
    <n v="21.5"/>
    <n v="8.9499999999999993"/>
  </r>
  <r>
    <n v="2497"/>
    <s v="Maruti Swift VDI BSIV"/>
    <x v="0"/>
    <x v="4"/>
    <n v="2013"/>
    <n v="68800"/>
    <x v="1"/>
    <x v="0"/>
    <x v="0"/>
    <n v="1248"/>
    <n v="74"/>
    <x v="0"/>
    <n v="17.8"/>
    <n v="5"/>
  </r>
  <r>
    <n v="2498"/>
    <s v="Honda Civic 2010-2013 1.8 V MT"/>
    <x v="2"/>
    <x v="1"/>
    <n v="2010"/>
    <n v="61700"/>
    <x v="2"/>
    <x v="0"/>
    <x v="0"/>
    <n v="1799"/>
    <n v="130.19999999999999"/>
    <x v="0"/>
    <n v="14.8"/>
    <n v="2.95"/>
  </r>
  <r>
    <n v="2499"/>
    <s v="BMW 3 Series 320i Sedan"/>
    <x v="12"/>
    <x v="3"/>
    <n v="2010"/>
    <n v="59660"/>
    <x v="2"/>
    <x v="1"/>
    <x v="0"/>
    <n v="1995"/>
    <n v="154"/>
    <x v="0"/>
    <n v="12.05"/>
    <n v="10.49"/>
  </r>
  <r>
    <n v="2500"/>
    <s v="Hyundai Santro Xing GLS"/>
    <x v="1"/>
    <x v="4"/>
    <n v="2007"/>
    <n v="69775"/>
    <x v="2"/>
    <x v="0"/>
    <x v="1"/>
    <n v="1086"/>
    <n v="62.1"/>
    <x v="0"/>
    <n v="17.920000000000002"/>
    <n v="1.85"/>
  </r>
  <r>
    <n v="2501"/>
    <s v="Maruti Swift VDI BSIV"/>
    <x v="0"/>
    <x v="4"/>
    <n v="2016"/>
    <n v="51787"/>
    <x v="1"/>
    <x v="0"/>
    <x v="0"/>
    <n v="1248"/>
    <n v="74"/>
    <x v="0"/>
    <n v="17.8"/>
    <n v="6.45"/>
  </r>
  <r>
    <n v="2502"/>
    <s v="Honda Accord 2001-2003 2.3 VTi L AT"/>
    <x v="2"/>
    <x v="5"/>
    <n v="2009"/>
    <n v="88000"/>
    <x v="2"/>
    <x v="1"/>
    <x v="0"/>
    <n v="2354"/>
    <n v="142"/>
    <x v="0"/>
    <n v="11.1"/>
    <n v="5.25"/>
  </r>
  <r>
    <n v="2503"/>
    <s v="Maruti Ertiga VDI"/>
    <x v="0"/>
    <x v="7"/>
    <n v="2014"/>
    <n v="47052"/>
    <x v="1"/>
    <x v="0"/>
    <x v="0"/>
    <n v="1248"/>
    <n v="88.76"/>
    <x v="1"/>
    <n v="20.77"/>
    <n v="5.99"/>
  </r>
  <r>
    <n v="2504"/>
    <s v="Ford Fiesta Classic 1.4 Duratorq LXI"/>
    <x v="14"/>
    <x v="6"/>
    <n v="2015"/>
    <n v="69749"/>
    <x v="1"/>
    <x v="0"/>
    <x v="0"/>
    <n v="1388"/>
    <n v="67"/>
    <x v="0"/>
    <n v="18.600000000000001"/>
    <n v="3.82"/>
  </r>
  <r>
    <n v="2505"/>
    <s v="Audi Q7 3.0 TDI Quattro Premium Plus"/>
    <x v="3"/>
    <x v="4"/>
    <n v="2012"/>
    <n v="79000"/>
    <x v="1"/>
    <x v="1"/>
    <x v="0"/>
    <n v="2967"/>
    <n v="241.4"/>
    <x v="1"/>
    <n v="12.07"/>
    <n v="39"/>
  </r>
  <r>
    <n v="2506"/>
    <s v="Audi A4 35 TDI Premium"/>
    <x v="3"/>
    <x v="3"/>
    <n v="2016"/>
    <n v="39644"/>
    <x v="1"/>
    <x v="1"/>
    <x v="0"/>
    <n v="1968"/>
    <n v="174.33"/>
    <x v="0"/>
    <n v="17.11"/>
    <n v="25.75"/>
  </r>
  <r>
    <n v="2507"/>
    <s v="Tata Indica Vista Quadrajet VX"/>
    <x v="7"/>
    <x v="4"/>
    <n v="2012"/>
    <n v="137800"/>
    <x v="1"/>
    <x v="0"/>
    <x v="0"/>
    <n v="1248"/>
    <n v="74"/>
    <x v="0"/>
    <n v="22.3"/>
    <n v="2.2000000000000002"/>
  </r>
  <r>
    <n v="2508"/>
    <s v="Hyundai Verna CRDi ABS"/>
    <x v="1"/>
    <x v="2"/>
    <n v="2008"/>
    <n v="120000"/>
    <x v="1"/>
    <x v="0"/>
    <x v="1"/>
    <n v="1493"/>
    <n v="110"/>
    <x v="0"/>
    <n v="18.100000000000001"/>
    <n v="2"/>
  </r>
  <r>
    <n v="2509"/>
    <s v="Mercedes-Benz E-Class E 220 d"/>
    <x v="11"/>
    <x v="0"/>
    <n v="2018"/>
    <n v="11000"/>
    <x v="1"/>
    <x v="1"/>
    <x v="0"/>
    <n v="1950"/>
    <n v="194"/>
    <x v="0"/>
    <n v="16.100000000000001"/>
    <n v="56.5"/>
  </r>
  <r>
    <n v="2510"/>
    <s v="BMW 3 Series 320d Luxury Line"/>
    <x v="12"/>
    <x v="0"/>
    <n v="2014"/>
    <n v="18600"/>
    <x v="1"/>
    <x v="1"/>
    <x v="1"/>
    <n v="1995"/>
    <n v="190"/>
    <x v="0"/>
    <n v="22.69"/>
    <n v="21"/>
  </r>
  <r>
    <n v="2511"/>
    <s v="Hyundai Grand i10 CRDi Asta"/>
    <x v="1"/>
    <x v="10"/>
    <n v="2014"/>
    <n v="116905"/>
    <x v="1"/>
    <x v="0"/>
    <x v="0"/>
    <n v="1120"/>
    <n v="70"/>
    <x v="0"/>
    <n v="24"/>
    <n v="4"/>
  </r>
  <r>
    <n v="2512"/>
    <s v="Hyundai i10 Sportz AT"/>
    <x v="1"/>
    <x v="3"/>
    <n v="2011"/>
    <n v="32824"/>
    <x v="2"/>
    <x v="1"/>
    <x v="0"/>
    <n v="1197"/>
    <n v="78.900000000000006"/>
    <x v="0"/>
    <n v="16.95"/>
    <n v="3.83"/>
  </r>
  <r>
    <n v="2513"/>
    <s v="Maruti Swift VXi BSIV"/>
    <x v="0"/>
    <x v="6"/>
    <n v="2016"/>
    <n v="19148"/>
    <x v="2"/>
    <x v="0"/>
    <x v="0"/>
    <n v="1197"/>
    <n v="85"/>
    <x v="0"/>
    <n v="16.100000000000001"/>
    <n v="5.89"/>
  </r>
  <r>
    <n v="2514"/>
    <s v="Hyundai Santro Xing GLS"/>
    <x v="1"/>
    <x v="7"/>
    <n v="2010"/>
    <n v="35008"/>
    <x v="2"/>
    <x v="0"/>
    <x v="0"/>
    <n v="1086"/>
    <n v="62.1"/>
    <x v="0"/>
    <n v="17.920000000000002"/>
    <n v="1.36"/>
  </r>
  <r>
    <n v="2515"/>
    <s v="BMW 6 Series Gran Coupe"/>
    <x v="12"/>
    <x v="8"/>
    <n v="2013"/>
    <n v="21000"/>
    <x v="1"/>
    <x v="1"/>
    <x v="1"/>
    <n v="2993"/>
    <n v="313"/>
    <x v="3"/>
    <n v="17.54"/>
    <n v="44"/>
  </r>
  <r>
    <n v="2516"/>
    <s v="Maruti SX4 Green Vxi (CNG)"/>
    <x v="0"/>
    <x v="0"/>
    <n v="2014"/>
    <n v="53000"/>
    <x v="0"/>
    <x v="0"/>
    <x v="0"/>
    <n v="1586"/>
    <n v="85.7"/>
    <x v="0"/>
    <n v="22.1"/>
    <n v="3.26"/>
  </r>
  <r>
    <n v="2517"/>
    <s v="Hyundai Verna 1.4 VTVT"/>
    <x v="1"/>
    <x v="9"/>
    <n v="2016"/>
    <n v="36000"/>
    <x v="2"/>
    <x v="0"/>
    <x v="0"/>
    <n v="1396"/>
    <n v="105.5"/>
    <x v="0"/>
    <n v="17.43"/>
    <n v="8"/>
  </r>
  <r>
    <n v="2518"/>
    <s v="Maruti Swift Dzire ZDI"/>
    <x v="0"/>
    <x v="10"/>
    <n v="2012"/>
    <n v="56121"/>
    <x v="1"/>
    <x v="0"/>
    <x v="0"/>
    <n v="1248"/>
    <n v="74"/>
    <x v="0"/>
    <n v="23.4"/>
    <n v="4.25"/>
  </r>
  <r>
    <n v="2519"/>
    <s v="Maruti Swift VDI"/>
    <x v="0"/>
    <x v="1"/>
    <n v="2018"/>
    <n v="30000"/>
    <x v="1"/>
    <x v="0"/>
    <x v="0"/>
    <n v="1248"/>
    <n v="74"/>
    <x v="0"/>
    <n v="28.4"/>
    <n v="6"/>
  </r>
  <r>
    <n v="2520"/>
    <s v="Skoda Octavia 2.0 TDI AT Style Plus"/>
    <x v="20"/>
    <x v="6"/>
    <n v="2016"/>
    <n v="31021"/>
    <x v="1"/>
    <x v="1"/>
    <x v="0"/>
    <n v="1968"/>
    <n v="141"/>
    <x v="0"/>
    <n v="19.5"/>
    <n v="16.61"/>
  </r>
  <r>
    <n v="2521"/>
    <s v="Renault Duster 110PS Diesel RxL"/>
    <x v="10"/>
    <x v="3"/>
    <n v="2013"/>
    <n v="52600"/>
    <x v="1"/>
    <x v="0"/>
    <x v="0"/>
    <n v="1461"/>
    <n v="108.45"/>
    <x v="0"/>
    <n v="19.600000000000001"/>
    <n v="7.26"/>
  </r>
  <r>
    <n v="2522"/>
    <s v="Mahindra Scorpio 2.6 CRDe"/>
    <x v="13"/>
    <x v="9"/>
    <n v="2005"/>
    <n v="60000"/>
    <x v="1"/>
    <x v="0"/>
    <x v="0"/>
    <n v="2179"/>
    <n v="120"/>
    <x v="2"/>
    <n v="10.5"/>
    <n v="4"/>
  </r>
  <r>
    <n v="2523"/>
    <s v="BMW 5 Series 2013-2017 520d Luxury Line"/>
    <x v="12"/>
    <x v="10"/>
    <n v="2016"/>
    <n v="44001"/>
    <x v="1"/>
    <x v="1"/>
    <x v="0"/>
    <n v="1995"/>
    <n v="190"/>
    <x v="0"/>
    <n v="18.12"/>
    <n v="34.51"/>
  </r>
  <r>
    <n v="2524"/>
    <s v="Maruti Wagon R VXI BSIII"/>
    <x v="0"/>
    <x v="2"/>
    <n v="2003"/>
    <n v="101000"/>
    <x v="2"/>
    <x v="0"/>
    <x v="3"/>
    <n v="1061"/>
    <n v="64"/>
    <x v="0"/>
    <n v="17.3"/>
    <n v="0.95"/>
  </r>
  <r>
    <n v="2525"/>
    <s v="Maruti Wagon R LXI BSIII"/>
    <x v="0"/>
    <x v="4"/>
    <n v="2007"/>
    <n v="84169"/>
    <x v="2"/>
    <x v="0"/>
    <x v="0"/>
    <n v="1061"/>
    <n v="64"/>
    <x v="0"/>
    <n v="14"/>
    <n v="2.2000000000000002"/>
  </r>
  <r>
    <n v="2526"/>
    <s v="Hyundai i20 Sportz 1.2"/>
    <x v="1"/>
    <x v="0"/>
    <n v="2017"/>
    <n v="14001"/>
    <x v="2"/>
    <x v="0"/>
    <x v="0"/>
    <n v="1197"/>
    <n v="81.83"/>
    <x v="0"/>
    <n v="18.600000000000001"/>
    <n v="5.75"/>
  </r>
  <r>
    <n v="2527"/>
    <s v="Hyundai Santro Xing XO CNG"/>
    <x v="1"/>
    <x v="1"/>
    <n v="2005"/>
    <n v="100000"/>
    <x v="0"/>
    <x v="0"/>
    <x v="3"/>
    <n v="1086"/>
    <n v="74"/>
    <x v="0"/>
    <n v="17"/>
    <n v="1.2"/>
  </r>
  <r>
    <n v="2528"/>
    <s v="Land Rover Discovery SE 3.0 TD6"/>
    <x v="8"/>
    <x v="8"/>
    <n v="2016"/>
    <n v="59000"/>
    <x v="1"/>
    <x v="1"/>
    <x v="0"/>
    <n v="2993"/>
    <n v="255"/>
    <x v="1"/>
    <n v="18"/>
    <n v="36.75"/>
  </r>
  <r>
    <n v="2529"/>
    <s v="Mercedes-Benz New C-Class 230 Avantgarde"/>
    <x v="11"/>
    <x v="4"/>
    <n v="2009"/>
    <n v="29000"/>
    <x v="2"/>
    <x v="1"/>
    <x v="1"/>
    <n v="1796"/>
    <n v="178"/>
    <x v="0"/>
    <n v="11.7"/>
    <n v="10"/>
  </r>
  <r>
    <n v="2531"/>
    <s v="Nissan Sunny 2011-2014 Diesel XV"/>
    <x v="4"/>
    <x v="0"/>
    <n v="2012"/>
    <n v="38800"/>
    <x v="1"/>
    <x v="0"/>
    <x v="0"/>
    <n v="1461"/>
    <n v="84.8"/>
    <x v="0"/>
    <n v="21.64"/>
    <n v="4.05"/>
  </r>
  <r>
    <n v="2532"/>
    <s v="Audi Q7 3.0 TDI quattro"/>
    <x v="3"/>
    <x v="4"/>
    <n v="2011"/>
    <n v="98000"/>
    <x v="1"/>
    <x v="1"/>
    <x v="0"/>
    <n v="2967"/>
    <n v="241.4"/>
    <x v="1"/>
    <n v="12.07"/>
    <n v="22"/>
  </r>
  <r>
    <n v="2533"/>
    <s v="Mercedes-Benz CLA 200 CDI Sport"/>
    <x v="11"/>
    <x v="3"/>
    <n v="2017"/>
    <n v="20969"/>
    <x v="1"/>
    <x v="1"/>
    <x v="0"/>
    <n v="2143"/>
    <n v="136"/>
    <x v="0"/>
    <n v="17.899999999999999"/>
    <n v="27.87"/>
  </r>
  <r>
    <n v="2534"/>
    <s v="Maruti Vitara Brezza ZDi"/>
    <x v="0"/>
    <x v="7"/>
    <n v="2018"/>
    <n v="2900"/>
    <x v="1"/>
    <x v="0"/>
    <x v="0"/>
    <n v="1248"/>
    <n v="88.5"/>
    <x v="0"/>
    <n v="24.3"/>
    <n v="8.75"/>
  </r>
  <r>
    <n v="2535"/>
    <s v="Maruti Swift Dzire Vdi BSIV"/>
    <x v="0"/>
    <x v="4"/>
    <n v="2016"/>
    <n v="69000"/>
    <x v="1"/>
    <x v="0"/>
    <x v="0"/>
    <n v="1248"/>
    <n v="73.900000000000006"/>
    <x v="0"/>
    <n v="19.3"/>
    <n v="4.79"/>
  </r>
  <r>
    <n v="2536"/>
    <s v="Skoda Rapid 1.5 TDI Ambition"/>
    <x v="20"/>
    <x v="3"/>
    <n v="2018"/>
    <n v="5833"/>
    <x v="1"/>
    <x v="0"/>
    <x v="0"/>
    <n v="1498"/>
    <n v="108.4"/>
    <x v="0"/>
    <n v="21.13"/>
    <n v="11.92"/>
  </r>
  <r>
    <n v="2537"/>
    <s v="Audi Q7 35 TDI Quattro Technology"/>
    <x v="3"/>
    <x v="3"/>
    <n v="2016"/>
    <n v="28733"/>
    <x v="1"/>
    <x v="1"/>
    <x v="1"/>
    <n v="2967"/>
    <n v="241.4"/>
    <x v="1"/>
    <n v="12.07"/>
    <n v="53.11"/>
  </r>
  <r>
    <n v="2538"/>
    <s v="Maruti Wagon R LXI"/>
    <x v="0"/>
    <x v="5"/>
    <n v="2006"/>
    <n v="145000"/>
    <x v="2"/>
    <x v="0"/>
    <x v="0"/>
    <n v="998"/>
    <n v="67.099999999999994"/>
    <x v="0"/>
    <n v="18.899999999999999"/>
    <n v="1.1499999999999999"/>
  </r>
  <r>
    <n v="2539"/>
    <s v="Honda City i DTEC VX Option"/>
    <x v="2"/>
    <x v="1"/>
    <n v="2014"/>
    <n v="71000"/>
    <x v="1"/>
    <x v="0"/>
    <x v="0"/>
    <n v="1498"/>
    <n v="98.6"/>
    <x v="0"/>
    <n v="25.1"/>
    <n v="7.45"/>
  </r>
  <r>
    <n v="2540"/>
    <s v="Hyundai EON Magna Plus"/>
    <x v="1"/>
    <x v="5"/>
    <n v="2017"/>
    <n v="12000"/>
    <x v="2"/>
    <x v="0"/>
    <x v="0"/>
    <n v="814"/>
    <n v="55.2"/>
    <x v="0"/>
    <n v="21.1"/>
    <n v="3.5"/>
  </r>
  <r>
    <n v="2541"/>
    <s v="Mercedes-Benz E-Class 2015-2017 E350 CDI Avantgrade"/>
    <x v="11"/>
    <x v="6"/>
    <n v="2018"/>
    <n v="21603"/>
    <x v="1"/>
    <x v="1"/>
    <x v="0"/>
    <n v="2987"/>
    <n v="265"/>
    <x v="0"/>
    <n v="13"/>
    <n v="70.150000000000006"/>
  </r>
  <r>
    <n v="2543"/>
    <s v="BMW 3 Series 320d"/>
    <x v="12"/>
    <x v="4"/>
    <n v="2013"/>
    <n v="58000"/>
    <x v="1"/>
    <x v="1"/>
    <x v="0"/>
    <n v="1995"/>
    <n v="170"/>
    <x v="0"/>
    <n v="13.2"/>
    <n v="19.5"/>
  </r>
  <r>
    <n v="2544"/>
    <s v="BMW 3 Series 318i Sedan"/>
    <x v="12"/>
    <x v="1"/>
    <n v="2012"/>
    <n v="39000"/>
    <x v="2"/>
    <x v="1"/>
    <x v="1"/>
    <n v="1995"/>
    <n v="154"/>
    <x v="0"/>
    <n v="12.05"/>
    <n v="15"/>
  </r>
  <r>
    <n v="2545"/>
    <s v="Mahindra NuvoSport N8"/>
    <x v="13"/>
    <x v="3"/>
    <n v="2017"/>
    <n v="37712"/>
    <x v="1"/>
    <x v="0"/>
    <x v="0"/>
    <n v="1493"/>
    <n v="100"/>
    <x v="1"/>
    <n v="17.45"/>
    <n v="7.57"/>
  </r>
  <r>
    <n v="2546"/>
    <s v="Maruti Ritz VXi"/>
    <x v="0"/>
    <x v="4"/>
    <n v="2012"/>
    <n v="68000"/>
    <x v="2"/>
    <x v="0"/>
    <x v="0"/>
    <n v="1197"/>
    <n v="85.8"/>
    <x v="0"/>
    <n v="18.5"/>
    <n v="4.4000000000000004"/>
  </r>
  <r>
    <n v="2547"/>
    <s v="BMW X6 xDrive 40d M Sport"/>
    <x v="12"/>
    <x v="2"/>
    <n v="2016"/>
    <n v="25000"/>
    <x v="1"/>
    <x v="1"/>
    <x v="0"/>
    <n v="2993"/>
    <n v="308.43"/>
    <x v="0"/>
    <n v="15.87"/>
    <n v="60"/>
  </r>
  <r>
    <n v="2548"/>
    <s v="Chevrolet Beat LT"/>
    <x v="19"/>
    <x v="7"/>
    <n v="2010"/>
    <n v="30000"/>
    <x v="2"/>
    <x v="0"/>
    <x v="0"/>
    <n v="1199"/>
    <n v="79.400000000000006"/>
    <x v="0"/>
    <n v="18.600000000000001"/>
    <n v="1.6"/>
  </r>
  <r>
    <n v="2549"/>
    <s v="Maruti Swift Dzire VXI"/>
    <x v="0"/>
    <x v="1"/>
    <n v="2014"/>
    <n v="68218"/>
    <x v="2"/>
    <x v="0"/>
    <x v="0"/>
    <n v="1197"/>
    <n v="85.8"/>
    <x v="0"/>
    <n v="19.100000000000001"/>
    <n v="4.9000000000000004"/>
  </r>
  <r>
    <n v="2550"/>
    <s v="Maruti Ertiga ZDI"/>
    <x v="0"/>
    <x v="8"/>
    <n v="2014"/>
    <n v="52000"/>
    <x v="1"/>
    <x v="0"/>
    <x v="0"/>
    <n v="1248"/>
    <n v="88.8"/>
    <x v="1"/>
    <n v="20.77"/>
    <n v="5.95"/>
  </r>
  <r>
    <n v="2551"/>
    <s v="Renault Duster 85PS Diesel RxL"/>
    <x v="10"/>
    <x v="3"/>
    <n v="2015"/>
    <n v="63591"/>
    <x v="1"/>
    <x v="0"/>
    <x v="0"/>
    <n v="1461"/>
    <n v="83.8"/>
    <x v="0"/>
    <n v="20.45"/>
    <n v="5.35"/>
  </r>
  <r>
    <n v="2552"/>
    <s v="Honda Amaze VX AT i-Vtech"/>
    <x v="2"/>
    <x v="4"/>
    <n v="2014"/>
    <n v="57937"/>
    <x v="2"/>
    <x v="1"/>
    <x v="0"/>
    <n v="1198"/>
    <n v="86.7"/>
    <x v="0"/>
    <n v="15.5"/>
    <n v="5.4"/>
  </r>
  <r>
    <n v="2553"/>
    <s v="Audi A4 2.0 TDI Premium Sport Limited Edition"/>
    <x v="3"/>
    <x v="3"/>
    <n v="2015"/>
    <n v="21979"/>
    <x v="1"/>
    <x v="1"/>
    <x v="0"/>
    <n v="1968"/>
    <n v="174.33"/>
    <x v="0"/>
    <n v="17.11"/>
    <n v="23.45"/>
  </r>
  <r>
    <n v="2554"/>
    <s v="Skoda Octavia Ambiente 1.9 TDI MT"/>
    <x v="20"/>
    <x v="4"/>
    <n v="2002"/>
    <n v="99000"/>
    <x v="1"/>
    <x v="0"/>
    <x v="1"/>
    <n v="1896"/>
    <n v="66"/>
    <x v="0"/>
    <n v="18.7"/>
    <n v="1.9"/>
  </r>
  <r>
    <n v="2555"/>
    <s v="Honda Amaze E i-Dtech"/>
    <x v="2"/>
    <x v="1"/>
    <n v="2016"/>
    <n v="62000"/>
    <x v="1"/>
    <x v="0"/>
    <x v="0"/>
    <n v="1498"/>
    <n v="98.6"/>
    <x v="0"/>
    <n v="25.8"/>
    <n v="6.1"/>
  </r>
  <r>
    <n v="2556"/>
    <s v="Toyota Innova 2.5 EV Diesel MS 8 Str BSIII"/>
    <x v="5"/>
    <x v="0"/>
    <n v="2006"/>
    <n v="127001"/>
    <x v="1"/>
    <x v="0"/>
    <x v="0"/>
    <n v="2494"/>
    <n v="102"/>
    <x v="2"/>
    <n v="12.8"/>
    <n v="4.95"/>
  </r>
  <r>
    <n v="2557"/>
    <s v="Hyundai EON D Lite Plus"/>
    <x v="1"/>
    <x v="4"/>
    <n v="2013"/>
    <n v="84600"/>
    <x v="2"/>
    <x v="0"/>
    <x v="1"/>
    <n v="814"/>
    <n v="55.2"/>
    <x v="0"/>
    <n v="21.1"/>
    <n v="2.5"/>
  </r>
  <r>
    <n v="2558"/>
    <s v="Datsun redi-GO T Option"/>
    <x v="16"/>
    <x v="6"/>
    <n v="2018"/>
    <n v="30953"/>
    <x v="2"/>
    <x v="0"/>
    <x v="0"/>
    <n v="799"/>
    <n v="53.64"/>
    <x v="0"/>
    <n v="22.7"/>
    <n v="3.48"/>
  </r>
  <r>
    <n v="2559"/>
    <s v="Maruti Swift VDI"/>
    <x v="0"/>
    <x v="2"/>
    <n v="2012"/>
    <n v="78000"/>
    <x v="1"/>
    <x v="0"/>
    <x v="0"/>
    <n v="1248"/>
    <n v="74"/>
    <x v="0"/>
    <n v="22.9"/>
    <n v="4.4000000000000004"/>
  </r>
  <r>
    <n v="2560"/>
    <s v="Mitsubishi Pajero 2.8 GLX Sports"/>
    <x v="9"/>
    <x v="4"/>
    <n v="2008"/>
    <n v="85000"/>
    <x v="1"/>
    <x v="0"/>
    <x v="0"/>
    <n v="2835"/>
    <n v="118.6"/>
    <x v="4"/>
    <n v="9.5"/>
    <n v="7.99"/>
  </r>
  <r>
    <n v="2561"/>
    <s v="Volvo S80 D5"/>
    <x v="18"/>
    <x v="4"/>
    <n v="2008"/>
    <n v="79000"/>
    <x v="1"/>
    <x v="1"/>
    <x v="0"/>
    <n v="2400"/>
    <n v="215"/>
    <x v="0"/>
    <n v="13.1"/>
    <n v="10.99"/>
  </r>
  <r>
    <n v="2562"/>
    <s v="Toyota Fortuner 4x2 AT"/>
    <x v="5"/>
    <x v="8"/>
    <n v="2014"/>
    <n v="79000"/>
    <x v="1"/>
    <x v="1"/>
    <x v="0"/>
    <n v="2982"/>
    <n v="168.5"/>
    <x v="1"/>
    <n v="12.55"/>
    <n v="18.5"/>
  </r>
  <r>
    <n v="2563"/>
    <s v="Jeep Compass 2.0 Limited 4X4"/>
    <x v="23"/>
    <x v="3"/>
    <n v="2018"/>
    <n v="48188"/>
    <x v="1"/>
    <x v="0"/>
    <x v="0"/>
    <n v="1956"/>
    <n v="170"/>
    <x v="0"/>
    <n v="16.3"/>
    <n v="21.69"/>
  </r>
  <r>
    <n v="2564"/>
    <s v="Maruti Swift Dzire VDI"/>
    <x v="0"/>
    <x v="3"/>
    <n v="2014"/>
    <n v="67557"/>
    <x v="1"/>
    <x v="0"/>
    <x v="0"/>
    <n v="1248"/>
    <n v="74"/>
    <x v="0"/>
    <n v="23.4"/>
    <n v="5.17"/>
  </r>
  <r>
    <n v="2565"/>
    <s v="Hyundai Verna 1.6 SX"/>
    <x v="1"/>
    <x v="8"/>
    <n v="2011"/>
    <n v="103814"/>
    <x v="1"/>
    <x v="0"/>
    <x v="1"/>
    <n v="1582"/>
    <n v="126.32"/>
    <x v="0"/>
    <n v="22.32"/>
    <n v="4.5"/>
  </r>
  <r>
    <n v="2566"/>
    <s v="Mahindra Scorpio VLX 2WD BSIV"/>
    <x v="13"/>
    <x v="7"/>
    <n v="2014"/>
    <n v="45128"/>
    <x v="1"/>
    <x v="0"/>
    <x v="0"/>
    <n v="2179"/>
    <n v="120"/>
    <x v="2"/>
    <n v="12.05"/>
    <n v="6.75"/>
  </r>
  <r>
    <n v="2567"/>
    <s v="Hyundai i10 Era"/>
    <x v="1"/>
    <x v="6"/>
    <n v="2013"/>
    <n v="56075"/>
    <x v="2"/>
    <x v="0"/>
    <x v="0"/>
    <n v="1086"/>
    <n v="68.05"/>
    <x v="0"/>
    <n v="19.809999999999999"/>
    <n v="3.12"/>
  </r>
  <r>
    <n v="2568"/>
    <s v="Toyota Innova 2.5 G (Diesel) 8 Seater"/>
    <x v="5"/>
    <x v="4"/>
    <n v="2011"/>
    <n v="166000"/>
    <x v="1"/>
    <x v="0"/>
    <x v="0"/>
    <n v="2494"/>
    <n v="100.6"/>
    <x v="2"/>
    <n v="12.99"/>
    <n v="8.25"/>
  </r>
  <r>
    <n v="2569"/>
    <s v="Toyota Innova Crysta 2.8 ZX AT"/>
    <x v="5"/>
    <x v="3"/>
    <n v="2017"/>
    <n v="65367"/>
    <x v="1"/>
    <x v="1"/>
    <x v="0"/>
    <n v="2755"/>
    <n v="171.5"/>
    <x v="1"/>
    <n v="11.36"/>
    <n v="20.14"/>
  </r>
  <r>
    <n v="2570"/>
    <s v="Toyota Innova 2.5 G (Diesel) 8 Seater"/>
    <x v="5"/>
    <x v="4"/>
    <n v="2013"/>
    <n v="114708"/>
    <x v="1"/>
    <x v="0"/>
    <x v="0"/>
    <n v="2494"/>
    <n v="100"/>
    <x v="2"/>
    <n v="12.99"/>
    <n v="12.6"/>
  </r>
  <r>
    <n v="2571"/>
    <s v="Maruti Swift Dzire ZDI"/>
    <x v="0"/>
    <x v="6"/>
    <n v="2015"/>
    <n v="35082"/>
    <x v="1"/>
    <x v="0"/>
    <x v="0"/>
    <n v="1248"/>
    <n v="74"/>
    <x v="0"/>
    <n v="23.4"/>
    <n v="6.61"/>
  </r>
  <r>
    <n v="2572"/>
    <s v="Hyundai Creta 1.6 CRDi AT SX Plus"/>
    <x v="1"/>
    <x v="6"/>
    <n v="2016"/>
    <n v="38593"/>
    <x v="1"/>
    <x v="1"/>
    <x v="0"/>
    <n v="1582"/>
    <n v="126.2"/>
    <x v="0"/>
    <n v="17.010000000000002"/>
    <n v="13.23"/>
  </r>
  <r>
    <n v="2573"/>
    <s v="Toyota Innova 2.5 G (Diesel) 8 Seater BS IV"/>
    <x v="5"/>
    <x v="0"/>
    <n v="2008"/>
    <n v="70700"/>
    <x v="1"/>
    <x v="0"/>
    <x v="0"/>
    <n v="2494"/>
    <n v="100"/>
    <x v="2"/>
    <n v="12.99"/>
    <n v="4.75"/>
  </r>
  <r>
    <n v="2574"/>
    <s v="Volkswagen Vento Diesel Highline"/>
    <x v="6"/>
    <x v="0"/>
    <n v="2011"/>
    <n v="83000"/>
    <x v="1"/>
    <x v="0"/>
    <x v="1"/>
    <n v="1598"/>
    <n v="103.6"/>
    <x v="0"/>
    <n v="20.54"/>
    <n v="2.9"/>
  </r>
  <r>
    <n v="2575"/>
    <s v="Chevrolet Tavera LS B3 10 Seats BSIII"/>
    <x v="19"/>
    <x v="4"/>
    <n v="2015"/>
    <n v="120000"/>
    <x v="1"/>
    <x v="0"/>
    <x v="0"/>
    <n v="2499"/>
    <n v="80"/>
    <x v="6"/>
    <n v="14.8"/>
    <n v="5.5"/>
  </r>
  <r>
    <n v="2576"/>
    <s v="Mahindra Ssangyong Rexton RX7"/>
    <x v="13"/>
    <x v="6"/>
    <n v="2014"/>
    <n v="91586"/>
    <x v="1"/>
    <x v="1"/>
    <x v="1"/>
    <n v="2696"/>
    <n v="184"/>
    <x v="1"/>
    <n v="11.18"/>
    <n v="9.4700000000000006"/>
  </r>
  <r>
    <n v="2577"/>
    <s v="Hyundai i10 Magna"/>
    <x v="1"/>
    <x v="0"/>
    <n v="2008"/>
    <n v="38235"/>
    <x v="2"/>
    <x v="0"/>
    <x v="0"/>
    <n v="1197"/>
    <n v="78.900000000000006"/>
    <x v="0"/>
    <n v="20.36"/>
    <n v="1.95"/>
  </r>
  <r>
    <n v="2578"/>
    <s v="Hyundai i10 Sportz 1.2"/>
    <x v="1"/>
    <x v="7"/>
    <n v="2011"/>
    <n v="37000"/>
    <x v="2"/>
    <x v="0"/>
    <x v="0"/>
    <n v="1197"/>
    <n v="78.900000000000006"/>
    <x v="0"/>
    <n v="20.36"/>
    <n v="2.2000000000000002"/>
  </r>
  <r>
    <n v="2579"/>
    <s v="Hyundai Santro Xing XG eRLX Euro III"/>
    <x v="1"/>
    <x v="0"/>
    <n v="2006"/>
    <n v="50888"/>
    <x v="2"/>
    <x v="0"/>
    <x v="0"/>
    <n v="1086"/>
    <n v="74"/>
    <x v="0"/>
    <n v="17"/>
    <n v="1.1499999999999999"/>
  </r>
  <r>
    <n v="2580"/>
    <s v="Honda Amaze S i-Vtech"/>
    <x v="2"/>
    <x v="9"/>
    <n v="2013"/>
    <n v="44000"/>
    <x v="2"/>
    <x v="0"/>
    <x v="1"/>
    <n v="1198"/>
    <n v="86.7"/>
    <x v="0"/>
    <n v="18"/>
    <n v="4.3499999999999996"/>
  </r>
  <r>
    <n v="2581"/>
    <s v="Maruti Celerio ZXI AT"/>
    <x v="0"/>
    <x v="1"/>
    <n v="2016"/>
    <n v="54000"/>
    <x v="2"/>
    <x v="1"/>
    <x v="0"/>
    <n v="998"/>
    <n v="67.040000000000006"/>
    <x v="0"/>
    <n v="23.1"/>
    <n v="4.5"/>
  </r>
  <r>
    <n v="2582"/>
    <s v="Hyundai Grand i10 Asta"/>
    <x v="1"/>
    <x v="2"/>
    <n v="2013"/>
    <n v="90000"/>
    <x v="2"/>
    <x v="0"/>
    <x v="0"/>
    <n v="1197"/>
    <n v="82"/>
    <x v="0"/>
    <n v="18.899999999999999"/>
    <n v="3.55"/>
  </r>
  <r>
    <n v="2583"/>
    <s v="Maruti Swift Dzire VDi"/>
    <x v="0"/>
    <x v="7"/>
    <n v="2015"/>
    <n v="35000"/>
    <x v="1"/>
    <x v="0"/>
    <x v="0"/>
    <n v="1248"/>
    <n v="73.900000000000006"/>
    <x v="0"/>
    <n v="19.3"/>
    <n v="4.75"/>
  </r>
  <r>
    <n v="2584"/>
    <s v="Hyundai i10 Sportz"/>
    <x v="1"/>
    <x v="3"/>
    <n v="2012"/>
    <n v="47324"/>
    <x v="2"/>
    <x v="0"/>
    <x v="1"/>
    <n v="1197"/>
    <n v="78.900000000000006"/>
    <x v="0"/>
    <n v="20.36"/>
    <n v="4.5199999999999996"/>
  </r>
  <r>
    <n v="2585"/>
    <s v="BMW X1 sDrive 20d Exclusive"/>
    <x v="12"/>
    <x v="0"/>
    <n v="2012"/>
    <n v="65148"/>
    <x v="1"/>
    <x v="1"/>
    <x v="0"/>
    <n v="1995"/>
    <n v="177"/>
    <x v="0"/>
    <n v="15.06"/>
    <n v="12.75"/>
  </r>
  <r>
    <n v="2586"/>
    <s v="Audi A4 2.0 TDI 177 Bhp Premium Plus"/>
    <x v="3"/>
    <x v="3"/>
    <n v="2014"/>
    <n v="57773"/>
    <x v="1"/>
    <x v="1"/>
    <x v="1"/>
    <n v="1968"/>
    <n v="174.33"/>
    <x v="0"/>
    <n v="17.11"/>
    <n v="20.04"/>
  </r>
  <r>
    <n v="2587"/>
    <s v="Nissan Terrano XL 85 PS"/>
    <x v="4"/>
    <x v="9"/>
    <n v="2014"/>
    <n v="87000"/>
    <x v="1"/>
    <x v="0"/>
    <x v="0"/>
    <n v="1461"/>
    <n v="83.8"/>
    <x v="0"/>
    <n v="20.45"/>
    <n v="6.5"/>
  </r>
  <r>
    <n v="2588"/>
    <s v="Mitsubishi Montero 3.2 GLS"/>
    <x v="9"/>
    <x v="2"/>
    <n v="2007"/>
    <n v="179032"/>
    <x v="1"/>
    <x v="0"/>
    <x v="0"/>
    <n v="3200"/>
    <n v="199.3"/>
    <x v="1"/>
    <n v="11.56"/>
    <n v="7.5"/>
  </r>
  <r>
    <n v="2589"/>
    <s v="Maruti Wagon R VXI AMT"/>
    <x v="0"/>
    <x v="0"/>
    <n v="2016"/>
    <n v="8000"/>
    <x v="2"/>
    <x v="1"/>
    <x v="0"/>
    <n v="998"/>
    <n v="67"/>
    <x v="0"/>
    <n v="22.5"/>
    <n v="4.1500000000000004"/>
  </r>
  <r>
    <n v="2590"/>
    <s v="Honda Civic 2006-2010 1.8 (E) MT"/>
    <x v="2"/>
    <x v="4"/>
    <n v="2007"/>
    <n v="77000"/>
    <x v="2"/>
    <x v="0"/>
    <x v="0"/>
    <n v="1799"/>
    <n v="130"/>
    <x v="0"/>
    <n v="13.5"/>
    <n v="2.5"/>
  </r>
  <r>
    <n v="2591"/>
    <s v="Hyundai i20 2015-2017 Magna 1.2"/>
    <x v="1"/>
    <x v="1"/>
    <n v="2016"/>
    <n v="20600"/>
    <x v="2"/>
    <x v="0"/>
    <x v="0"/>
    <n v="1197"/>
    <n v="81.83"/>
    <x v="0"/>
    <n v="18.600000000000001"/>
    <n v="5.4"/>
  </r>
  <r>
    <n v="2592"/>
    <s v="Maruti Alto K10 VXI"/>
    <x v="0"/>
    <x v="0"/>
    <n v="2016"/>
    <n v="13198"/>
    <x v="2"/>
    <x v="0"/>
    <x v="0"/>
    <n v="998"/>
    <n v="67.099999999999994"/>
    <x v="0"/>
    <n v="24.07"/>
    <n v="3.15"/>
  </r>
  <r>
    <n v="2593"/>
    <s v="Audi Q7 35 TDI Quattro Technology"/>
    <x v="3"/>
    <x v="9"/>
    <n v="2015"/>
    <n v="21000"/>
    <x v="1"/>
    <x v="1"/>
    <x v="1"/>
    <n v="2967"/>
    <n v="241.4"/>
    <x v="1"/>
    <n v="12.07"/>
    <n v="52.5"/>
  </r>
  <r>
    <n v="2594"/>
    <s v="Hyundai i20 Sportz Option 1.2"/>
    <x v="1"/>
    <x v="8"/>
    <n v="2016"/>
    <n v="38000"/>
    <x v="2"/>
    <x v="0"/>
    <x v="0"/>
    <n v="1197"/>
    <n v="81.83"/>
    <x v="0"/>
    <n v="18.600000000000001"/>
    <n v="5.95"/>
  </r>
  <r>
    <n v="2595"/>
    <s v="Tata Tiago AMT 1.2 Revotron XZA"/>
    <x v="7"/>
    <x v="3"/>
    <n v="2019"/>
    <n v="15379"/>
    <x v="2"/>
    <x v="1"/>
    <x v="0"/>
    <n v="1199"/>
    <n v="83.83"/>
    <x v="0"/>
    <n v="23.84"/>
    <n v="6.97"/>
  </r>
  <r>
    <n v="2596"/>
    <s v="Hyundai i10 Sportz 1.2"/>
    <x v="1"/>
    <x v="4"/>
    <n v="2011"/>
    <n v="60000"/>
    <x v="2"/>
    <x v="0"/>
    <x v="0"/>
    <n v="1197"/>
    <n v="78.900000000000006"/>
    <x v="0"/>
    <n v="20.36"/>
    <n v="3.2"/>
  </r>
  <r>
    <n v="2597"/>
    <s v="Hyundai Santro Xing XP"/>
    <x v="1"/>
    <x v="1"/>
    <n v="2007"/>
    <n v="70000"/>
    <x v="2"/>
    <x v="0"/>
    <x v="0"/>
    <n v="1086"/>
    <n v="74"/>
    <x v="0"/>
    <n v="0"/>
    <n v="1.1200000000000001"/>
  </r>
  <r>
    <n v="2598"/>
    <s v="Renault Duster 85PS Diesel RxL Optional"/>
    <x v="10"/>
    <x v="9"/>
    <n v="2013"/>
    <n v="75371"/>
    <x v="1"/>
    <x v="0"/>
    <x v="0"/>
    <n v="1461"/>
    <n v="83.8"/>
    <x v="0"/>
    <n v="20.46"/>
    <n v="6.69"/>
  </r>
  <r>
    <n v="2599"/>
    <s v="Tata Xenon XT EX 4X4"/>
    <x v="7"/>
    <x v="9"/>
    <n v="2014"/>
    <n v="60000"/>
    <x v="1"/>
    <x v="0"/>
    <x v="1"/>
    <n v="2179"/>
    <n v="138.03"/>
    <x v="0"/>
    <n v="13.49"/>
    <n v="5.9"/>
  </r>
  <r>
    <n v="2600"/>
    <s v="Hyundai i20 Magna"/>
    <x v="1"/>
    <x v="7"/>
    <n v="2009"/>
    <n v="30675"/>
    <x v="2"/>
    <x v="0"/>
    <x v="0"/>
    <n v="1197"/>
    <n v="80"/>
    <x v="0"/>
    <n v="18.5"/>
    <n v="2.25"/>
  </r>
  <r>
    <n v="2601"/>
    <s v="Maruti Swift Dzire VDI"/>
    <x v="0"/>
    <x v="7"/>
    <n v="2013"/>
    <n v="22000"/>
    <x v="1"/>
    <x v="0"/>
    <x v="0"/>
    <n v="1248"/>
    <n v="74"/>
    <x v="0"/>
    <n v="23.4"/>
    <n v="4.5"/>
  </r>
  <r>
    <n v="2602"/>
    <s v="Hyundai EON Magna"/>
    <x v="1"/>
    <x v="1"/>
    <n v="2015"/>
    <n v="55000"/>
    <x v="2"/>
    <x v="0"/>
    <x v="0"/>
    <n v="814"/>
    <n v="55"/>
    <x v="0"/>
    <n v="22"/>
    <n v="2.61"/>
  </r>
  <r>
    <n v="2603"/>
    <s v="Mercedes-Benz New C-Class 220 CDI AT"/>
    <x v="11"/>
    <x v="5"/>
    <n v="2010"/>
    <n v="74213"/>
    <x v="1"/>
    <x v="1"/>
    <x v="0"/>
    <n v="2143"/>
    <n v="170"/>
    <x v="0"/>
    <n v="14.84"/>
    <n v="11.5"/>
  </r>
  <r>
    <n v="2604"/>
    <s v="Mini Cooper Convertible S"/>
    <x v="21"/>
    <x v="0"/>
    <n v="2016"/>
    <n v="15000"/>
    <x v="2"/>
    <x v="1"/>
    <x v="0"/>
    <n v="1998"/>
    <n v="189.08"/>
    <x v="3"/>
    <n v="16.82"/>
    <n v="35"/>
  </r>
  <r>
    <n v="2605"/>
    <s v="Tata Nano Cx"/>
    <x v="7"/>
    <x v="5"/>
    <n v="2010"/>
    <n v="57000"/>
    <x v="2"/>
    <x v="0"/>
    <x v="0"/>
    <n v="624"/>
    <n v="35"/>
    <x v="3"/>
    <n v="26"/>
    <n v="0.5"/>
  </r>
  <r>
    <n v="2606"/>
    <s v="Maruti Ciaz ZDi Plus"/>
    <x v="0"/>
    <x v="7"/>
    <n v="2015"/>
    <n v="62144"/>
    <x v="1"/>
    <x v="0"/>
    <x v="1"/>
    <n v="1248"/>
    <n v="88.5"/>
    <x v="0"/>
    <n v="26.21"/>
    <n v="5.75"/>
  </r>
  <r>
    <n v="2607"/>
    <s v="Hyundai Verna CRDi 1.6 SX Option"/>
    <x v="1"/>
    <x v="1"/>
    <n v="2017"/>
    <n v="50000"/>
    <x v="1"/>
    <x v="0"/>
    <x v="0"/>
    <n v="1582"/>
    <n v="126.2"/>
    <x v="0"/>
    <n v="22"/>
    <n v="11.5"/>
  </r>
  <r>
    <n v="2608"/>
    <s v="Hyundai EON Era Plus"/>
    <x v="1"/>
    <x v="5"/>
    <n v="2015"/>
    <n v="38000"/>
    <x v="2"/>
    <x v="0"/>
    <x v="0"/>
    <n v="814"/>
    <n v="55.2"/>
    <x v="0"/>
    <n v="21.1"/>
    <n v="2.75"/>
  </r>
  <r>
    <n v="2609"/>
    <s v="BMW 5 Series 2013-2017 520d Luxury Line"/>
    <x v="12"/>
    <x v="2"/>
    <n v="2016"/>
    <n v="30000"/>
    <x v="1"/>
    <x v="1"/>
    <x v="1"/>
    <n v="1995"/>
    <n v="190"/>
    <x v="0"/>
    <n v="18.12"/>
    <n v="31.5"/>
  </r>
  <r>
    <n v="2610"/>
    <s v="Honda Brio S MT"/>
    <x v="2"/>
    <x v="6"/>
    <n v="2016"/>
    <n v="38735"/>
    <x v="2"/>
    <x v="0"/>
    <x v="0"/>
    <n v="1198"/>
    <n v="86.8"/>
    <x v="0"/>
    <n v="19.399999999999999"/>
    <n v="4.92"/>
  </r>
  <r>
    <n v="2611"/>
    <s v="Maruti Ritz VDi"/>
    <x v="0"/>
    <x v="1"/>
    <n v="2012"/>
    <n v="23598"/>
    <x v="1"/>
    <x v="0"/>
    <x v="0"/>
    <n v="1248"/>
    <n v="73.94"/>
    <x v="0"/>
    <n v="23.2"/>
    <n v="3.52"/>
  </r>
  <r>
    <n v="2612"/>
    <s v="BMW 3 Series 320d Prestige"/>
    <x v="12"/>
    <x v="2"/>
    <n v="2014"/>
    <n v="70000"/>
    <x v="1"/>
    <x v="1"/>
    <x v="0"/>
    <n v="1995"/>
    <n v="184"/>
    <x v="0"/>
    <n v="18.88"/>
    <n v="17.55"/>
  </r>
  <r>
    <n v="2613"/>
    <s v="Maruti Swift Dzire LDI"/>
    <x v="0"/>
    <x v="1"/>
    <n v="2016"/>
    <n v="39000"/>
    <x v="1"/>
    <x v="0"/>
    <x v="0"/>
    <n v="1248"/>
    <n v="74"/>
    <x v="0"/>
    <n v="26.59"/>
    <n v="5.8"/>
  </r>
  <r>
    <n v="2614"/>
    <s v="Maruti Swift Dzire VDI"/>
    <x v="0"/>
    <x v="4"/>
    <n v="2013"/>
    <n v="84175"/>
    <x v="1"/>
    <x v="0"/>
    <x v="0"/>
    <n v="1248"/>
    <n v="74"/>
    <x v="0"/>
    <n v="23.4"/>
    <n v="6.95"/>
  </r>
  <r>
    <n v="2615"/>
    <s v="Renault Scala RxL"/>
    <x v="10"/>
    <x v="7"/>
    <n v="2013"/>
    <n v="45000"/>
    <x v="2"/>
    <x v="0"/>
    <x v="0"/>
    <n v="1498"/>
    <n v="97.6"/>
    <x v="0"/>
    <n v="16.95"/>
    <n v="2.4"/>
  </r>
  <r>
    <n v="2616"/>
    <s v="Chevrolet Cruze LTZ AT"/>
    <x v="19"/>
    <x v="0"/>
    <n v="2013"/>
    <n v="59302"/>
    <x v="1"/>
    <x v="1"/>
    <x v="0"/>
    <n v="1998"/>
    <n v="163.69999999999999"/>
    <x v="0"/>
    <n v="14.39"/>
    <n v="5.25"/>
  </r>
  <r>
    <n v="2617"/>
    <s v="Maruti Swift Dzire ZXi"/>
    <x v="0"/>
    <x v="10"/>
    <n v="2012"/>
    <n v="55002"/>
    <x v="2"/>
    <x v="0"/>
    <x v="0"/>
    <n v="1298"/>
    <n v="85.8"/>
    <x v="0"/>
    <n v="17.5"/>
    <n v="4.25"/>
  </r>
  <r>
    <n v="2618"/>
    <s v="Tata Indigo CS LX (TDI) BS III"/>
    <x v="7"/>
    <x v="5"/>
    <n v="2008"/>
    <n v="128813"/>
    <x v="1"/>
    <x v="0"/>
    <x v="0"/>
    <n v="1396"/>
    <n v="69"/>
    <x v="0"/>
    <n v="19.09"/>
    <n v="1.5"/>
  </r>
  <r>
    <n v="2619"/>
    <s v="Hyundai Grand i10 CRDi Sportz"/>
    <x v="1"/>
    <x v="5"/>
    <n v="2016"/>
    <n v="46522"/>
    <x v="1"/>
    <x v="0"/>
    <x v="0"/>
    <n v="1120"/>
    <n v="70"/>
    <x v="0"/>
    <n v="24"/>
    <n v="4.5"/>
  </r>
  <r>
    <n v="2620"/>
    <s v="Tata Indica Vista Quadrajet LS"/>
    <x v="7"/>
    <x v="1"/>
    <n v="2014"/>
    <n v="180000"/>
    <x v="1"/>
    <x v="0"/>
    <x v="0"/>
    <n v="1248"/>
    <n v="74"/>
    <x v="0"/>
    <n v="22.3"/>
    <n v="2.5"/>
  </r>
  <r>
    <n v="2621"/>
    <s v="Ford Fiesta 1.4 TDCi EXI"/>
    <x v="14"/>
    <x v="2"/>
    <n v="2006"/>
    <n v="89326"/>
    <x v="1"/>
    <x v="0"/>
    <x v="3"/>
    <n v="1399"/>
    <n v="68"/>
    <x v="0"/>
    <n v="17.8"/>
    <n v="1.55"/>
  </r>
  <r>
    <n v="2622"/>
    <s v="Renault Duster 85PS Diesel RxE"/>
    <x v="10"/>
    <x v="1"/>
    <n v="2016"/>
    <n v="54000"/>
    <x v="1"/>
    <x v="0"/>
    <x v="0"/>
    <n v="1461"/>
    <n v="83.8"/>
    <x v="0"/>
    <n v="19.87"/>
    <n v="6.5"/>
  </r>
  <r>
    <n v="2624"/>
    <s v="Hyundai Grand i10 CRDi SportZ Edition"/>
    <x v="1"/>
    <x v="6"/>
    <n v="2015"/>
    <n v="66337"/>
    <x v="1"/>
    <x v="0"/>
    <x v="0"/>
    <n v="1120"/>
    <n v="70"/>
    <x v="0"/>
    <n v="24"/>
    <n v="4.96"/>
  </r>
  <r>
    <n v="2625"/>
    <s v="Honda Brio S MT"/>
    <x v="2"/>
    <x v="9"/>
    <n v="2012"/>
    <n v="60000"/>
    <x v="2"/>
    <x v="0"/>
    <x v="0"/>
    <n v="1198"/>
    <n v="86.8"/>
    <x v="0"/>
    <n v="19.399999999999999"/>
    <n v="3.25"/>
  </r>
  <r>
    <n v="2626"/>
    <s v="Audi A4 1.8 TFSI"/>
    <x v="3"/>
    <x v="7"/>
    <n v="2010"/>
    <n v="38001"/>
    <x v="2"/>
    <x v="1"/>
    <x v="0"/>
    <n v="1781"/>
    <n v="163.19999999999999"/>
    <x v="0"/>
    <n v="12.3"/>
    <n v="8.5"/>
  </r>
  <r>
    <n v="2627"/>
    <s v="Maruti Alto 800 2016-2019 LXI"/>
    <x v="0"/>
    <x v="9"/>
    <n v="2014"/>
    <n v="73000"/>
    <x v="2"/>
    <x v="0"/>
    <x v="1"/>
    <n v="796"/>
    <n v="47.3"/>
    <x v="0"/>
    <n v="24.7"/>
    <n v="2.75"/>
  </r>
  <r>
    <n v="2628"/>
    <s v="Hyundai Verna Transform SX VTVT"/>
    <x v="1"/>
    <x v="9"/>
    <n v="2011"/>
    <n v="61000"/>
    <x v="2"/>
    <x v="0"/>
    <x v="1"/>
    <n v="1599"/>
    <n v="103.2"/>
    <x v="0"/>
    <n v="16.2"/>
    <n v="3.4"/>
  </r>
  <r>
    <n v="2629"/>
    <s v="Maruti Ertiga ZDI"/>
    <x v="0"/>
    <x v="4"/>
    <n v="2013"/>
    <n v="120000"/>
    <x v="1"/>
    <x v="0"/>
    <x v="0"/>
    <n v="1248"/>
    <n v="88.8"/>
    <x v="1"/>
    <n v="20.77"/>
    <n v="7"/>
  </r>
  <r>
    <n v="2630"/>
    <s v="Chevrolet Optra Magnum 1.6 LT ABS BS3"/>
    <x v="19"/>
    <x v="6"/>
    <n v="2012"/>
    <n v="71787"/>
    <x v="2"/>
    <x v="0"/>
    <x v="0"/>
    <n v="1598"/>
    <n v="102.5"/>
    <x v="0"/>
    <n v="12.9"/>
    <n v="3.21"/>
  </r>
  <r>
    <n v="2631"/>
    <s v="Hyundai Creta 1.6 CRDi SX Option"/>
    <x v="1"/>
    <x v="3"/>
    <n v="2016"/>
    <n v="11554"/>
    <x v="1"/>
    <x v="0"/>
    <x v="0"/>
    <n v="1582"/>
    <n v="126.2"/>
    <x v="0"/>
    <n v="19.670000000000002"/>
    <n v="14.25"/>
  </r>
  <r>
    <n v="2632"/>
    <s v="Volkswagen Vento 1.5 TDI Highline"/>
    <x v="6"/>
    <x v="4"/>
    <n v="2014"/>
    <n v="90000"/>
    <x v="1"/>
    <x v="0"/>
    <x v="0"/>
    <n v="1498"/>
    <n v="103.2"/>
    <x v="0"/>
    <n v="20.34"/>
    <n v="6.5"/>
  </r>
  <r>
    <n v="2633"/>
    <s v="Honda City i VTEC SV"/>
    <x v="2"/>
    <x v="7"/>
    <n v="2014"/>
    <n v="48104"/>
    <x v="2"/>
    <x v="0"/>
    <x v="0"/>
    <n v="1497"/>
    <n v="117.3"/>
    <x v="0"/>
    <n v="17.399999999999999"/>
    <n v="5.49"/>
  </r>
  <r>
    <n v="2634"/>
    <s v="Hyundai Getz GLS ABS"/>
    <x v="1"/>
    <x v="1"/>
    <n v="2005"/>
    <n v="91000"/>
    <x v="2"/>
    <x v="0"/>
    <x v="3"/>
    <n v="1341"/>
    <n v="83"/>
    <x v="0"/>
    <n v="16.8"/>
    <n v="0.8"/>
  </r>
  <r>
    <n v="2635"/>
    <s v="Hyundai Santro Xing XG eRLX Euro III"/>
    <x v="1"/>
    <x v="6"/>
    <n v="2007"/>
    <n v="58815"/>
    <x v="2"/>
    <x v="0"/>
    <x v="0"/>
    <n v="1086"/>
    <n v="74"/>
    <x v="0"/>
    <n v="17"/>
    <n v="1.99"/>
  </r>
  <r>
    <n v="2636"/>
    <s v="Hyundai Grand i10 AT Asta"/>
    <x v="1"/>
    <x v="3"/>
    <n v="2015"/>
    <n v="33931"/>
    <x v="2"/>
    <x v="1"/>
    <x v="1"/>
    <n v="1197"/>
    <n v="82"/>
    <x v="0"/>
    <n v="18.899999999999999"/>
    <n v="5.91"/>
  </r>
  <r>
    <n v="2637"/>
    <s v="Hyundai Grand i10 1.2 Kappa Sportz Option"/>
    <x v="1"/>
    <x v="3"/>
    <n v="2019"/>
    <n v="13916"/>
    <x v="2"/>
    <x v="0"/>
    <x v="0"/>
    <n v="1197"/>
    <n v="81.86"/>
    <x v="0"/>
    <n v="18.899999999999999"/>
    <n v="6.44"/>
  </r>
  <r>
    <n v="2638"/>
    <s v="Maruti Wagon R LXI CNG"/>
    <x v="0"/>
    <x v="1"/>
    <n v="2012"/>
    <n v="90400"/>
    <x v="0"/>
    <x v="0"/>
    <x v="0"/>
    <n v="998"/>
    <n v="58.2"/>
    <x v="0"/>
    <n v="26.2"/>
    <n v="2.9"/>
  </r>
  <r>
    <n v="2639"/>
    <s v="Hyundai Grand i10 Sportz"/>
    <x v="1"/>
    <x v="5"/>
    <n v="2015"/>
    <n v="14000"/>
    <x v="2"/>
    <x v="0"/>
    <x v="0"/>
    <n v="1197"/>
    <n v="82"/>
    <x v="0"/>
    <n v="18.899999999999999"/>
    <n v="4.5999999999999996"/>
  </r>
  <r>
    <n v="2640"/>
    <s v="Maruti Swift VDI BSIV"/>
    <x v="0"/>
    <x v="1"/>
    <n v="2007"/>
    <n v="121000"/>
    <x v="1"/>
    <x v="0"/>
    <x v="1"/>
    <n v="1248"/>
    <n v="74"/>
    <x v="0"/>
    <n v="17.8"/>
    <n v="2.35"/>
  </r>
  <r>
    <n v="2641"/>
    <s v="Hyundai i20 Asta 1.2"/>
    <x v="1"/>
    <x v="3"/>
    <n v="2016"/>
    <n v="17560"/>
    <x v="2"/>
    <x v="0"/>
    <x v="0"/>
    <n v="1197"/>
    <n v="81.83"/>
    <x v="0"/>
    <n v="18.600000000000001"/>
    <n v="7.21"/>
  </r>
  <r>
    <n v="2642"/>
    <s v="Renault Duster 85PS Diesel RxL"/>
    <x v="10"/>
    <x v="1"/>
    <n v="2016"/>
    <n v="60000"/>
    <x v="1"/>
    <x v="0"/>
    <x v="0"/>
    <n v="1461"/>
    <n v="83.8"/>
    <x v="0"/>
    <n v="19.87"/>
    <n v="8"/>
  </r>
  <r>
    <n v="2643"/>
    <s v="Maruti Swift Dzire VDi"/>
    <x v="0"/>
    <x v="4"/>
    <n v="2009"/>
    <n v="88096"/>
    <x v="1"/>
    <x v="0"/>
    <x v="1"/>
    <n v="1248"/>
    <n v="73.900000000000006"/>
    <x v="0"/>
    <n v="19.3"/>
    <n v="3.5"/>
  </r>
  <r>
    <n v="2644"/>
    <s v="Toyota Innova 2.5 G (Diesel) 8 Seater BS IV"/>
    <x v="5"/>
    <x v="1"/>
    <n v="2008"/>
    <n v="178280"/>
    <x v="1"/>
    <x v="0"/>
    <x v="0"/>
    <n v="2494"/>
    <n v="102"/>
    <x v="2"/>
    <n v="12.8"/>
    <n v="5.9"/>
  </r>
  <r>
    <n v="2645"/>
    <s v="Tata Nano Twist XT"/>
    <x v="7"/>
    <x v="3"/>
    <n v="2015"/>
    <n v="19963"/>
    <x v="2"/>
    <x v="0"/>
    <x v="1"/>
    <n v="624"/>
    <n v="37.5"/>
    <x v="3"/>
    <n v="25.4"/>
    <n v="1.74"/>
  </r>
  <r>
    <n v="2646"/>
    <s v="Ford Figo 2015-2019 1.2P Sports Edition MT"/>
    <x v="14"/>
    <x v="0"/>
    <n v="2019"/>
    <n v="1000"/>
    <x v="2"/>
    <x v="0"/>
    <x v="0"/>
    <n v="1196"/>
    <n v="86.8"/>
    <x v="0"/>
    <n v="18.12"/>
    <n v="6.8"/>
  </r>
  <r>
    <n v="2647"/>
    <s v="Hyundai i20 1.2 Asta Option"/>
    <x v="1"/>
    <x v="5"/>
    <n v="2017"/>
    <n v="8000"/>
    <x v="2"/>
    <x v="0"/>
    <x v="0"/>
    <n v="1197"/>
    <n v="81.83"/>
    <x v="0"/>
    <n v="18.600000000000001"/>
    <n v="7.5"/>
  </r>
  <r>
    <n v="2648"/>
    <s v="Honda BRV i-VTEC V MT"/>
    <x v="2"/>
    <x v="1"/>
    <n v="2016"/>
    <n v="9200"/>
    <x v="2"/>
    <x v="0"/>
    <x v="0"/>
    <n v="1497"/>
    <n v="117.3"/>
    <x v="1"/>
    <n v="15.4"/>
    <n v="8"/>
  </r>
  <r>
    <n v="2649"/>
    <s v="Honda Amaze S Diesel"/>
    <x v="2"/>
    <x v="4"/>
    <n v="2015"/>
    <n v="29000"/>
    <x v="1"/>
    <x v="0"/>
    <x v="0"/>
    <n v="1498"/>
    <n v="98.6"/>
    <x v="0"/>
    <n v="27.4"/>
    <n v="5.99"/>
  </r>
  <r>
    <n v="2650"/>
    <s v="Hyundai Creta 1.6 CRDi SX"/>
    <x v="1"/>
    <x v="0"/>
    <n v="2017"/>
    <n v="27000"/>
    <x v="1"/>
    <x v="0"/>
    <x v="0"/>
    <n v="1582"/>
    <n v="126.2"/>
    <x v="0"/>
    <n v="19.670000000000002"/>
    <n v="12.9"/>
  </r>
  <r>
    <n v="2651"/>
    <s v="Maruti Baleno Zeta 1.2"/>
    <x v="0"/>
    <x v="8"/>
    <n v="2018"/>
    <n v="22900"/>
    <x v="2"/>
    <x v="0"/>
    <x v="0"/>
    <n v="1197"/>
    <n v="83.1"/>
    <x v="0"/>
    <n v="21.4"/>
    <n v="7"/>
  </r>
  <r>
    <n v="2652"/>
    <s v="Audi Q5 2.0 TDI Technology"/>
    <x v="3"/>
    <x v="4"/>
    <n v="2014"/>
    <n v="50000"/>
    <x v="1"/>
    <x v="1"/>
    <x v="0"/>
    <n v="1968"/>
    <n v="174.3"/>
    <x v="0"/>
    <n v="14.16"/>
    <n v="35"/>
  </r>
  <r>
    <n v="2653"/>
    <s v="Honda Amaze S i-DTEC"/>
    <x v="2"/>
    <x v="5"/>
    <n v="2015"/>
    <n v="60207"/>
    <x v="1"/>
    <x v="0"/>
    <x v="0"/>
    <n v="1498"/>
    <n v="98.6"/>
    <x v="0"/>
    <n v="25.8"/>
    <n v="5.5"/>
  </r>
  <r>
    <n v="2654"/>
    <s v="BMW X5 3.0d"/>
    <x v="12"/>
    <x v="3"/>
    <n v="2010"/>
    <n v="101119"/>
    <x v="1"/>
    <x v="1"/>
    <x v="0"/>
    <n v="2993"/>
    <n v="235"/>
    <x v="0"/>
    <n v="11"/>
    <n v="18.46"/>
  </r>
  <r>
    <n v="2655"/>
    <s v="Ford Figo Petrol Titanium"/>
    <x v="14"/>
    <x v="5"/>
    <n v="2010"/>
    <n v="42000"/>
    <x v="2"/>
    <x v="0"/>
    <x v="0"/>
    <n v="1196"/>
    <n v="70"/>
    <x v="0"/>
    <n v="15.6"/>
    <n v="2.4"/>
  </r>
  <r>
    <n v="2656"/>
    <s v="Maruti Wagon R VXI"/>
    <x v="0"/>
    <x v="1"/>
    <n v="2002"/>
    <n v="93000"/>
    <x v="2"/>
    <x v="0"/>
    <x v="3"/>
    <n v="998"/>
    <n v="67.099999999999994"/>
    <x v="0"/>
    <n v="18.899999999999999"/>
    <n v="1"/>
  </r>
  <r>
    <n v="2657"/>
    <s v="Hyundai i10 Era"/>
    <x v="1"/>
    <x v="10"/>
    <n v="2012"/>
    <n v="60000"/>
    <x v="2"/>
    <x v="0"/>
    <x v="1"/>
    <n v="1086"/>
    <n v="68.05"/>
    <x v="0"/>
    <n v="19.809999999999999"/>
    <n v="2.65"/>
  </r>
  <r>
    <n v="2658"/>
    <s v="Skoda Rapid 1.5 TDI AT Elegance"/>
    <x v="20"/>
    <x v="6"/>
    <n v="2015"/>
    <n v="66122"/>
    <x v="1"/>
    <x v="1"/>
    <x v="0"/>
    <n v="1498"/>
    <n v="103.52"/>
    <x v="0"/>
    <n v="21.66"/>
    <n v="5.96"/>
  </r>
  <r>
    <n v="2659"/>
    <s v="Porsche Panamera Diesel"/>
    <x v="15"/>
    <x v="7"/>
    <n v="2015"/>
    <n v="25100"/>
    <x v="1"/>
    <x v="1"/>
    <x v="0"/>
    <n v="2967"/>
    <n v="300"/>
    <x v="3"/>
    <n v="17.850000000000001"/>
    <n v="75"/>
  </r>
  <r>
    <n v="2660"/>
    <s v="Mercedes-Benz CLA 200 Sport Edition"/>
    <x v="11"/>
    <x v="6"/>
    <n v="2017"/>
    <n v="24733"/>
    <x v="2"/>
    <x v="1"/>
    <x v="0"/>
    <n v="1991"/>
    <n v="183"/>
    <x v="0"/>
    <n v="15.04"/>
    <n v="27.15"/>
  </r>
  <r>
    <n v="2661"/>
    <s v="Audi A6 2.8 FSI"/>
    <x v="3"/>
    <x v="10"/>
    <n v="2008"/>
    <n v="41000"/>
    <x v="2"/>
    <x v="1"/>
    <x v="1"/>
    <n v="2773"/>
    <n v="201"/>
    <x v="0"/>
    <n v="10.4"/>
    <n v="10.5"/>
  </r>
  <r>
    <n v="2662"/>
    <s v="Maruti Ciaz ZXi Plus"/>
    <x v="0"/>
    <x v="2"/>
    <n v="2015"/>
    <n v="30000"/>
    <x v="2"/>
    <x v="0"/>
    <x v="0"/>
    <n v="1373"/>
    <n v="91.1"/>
    <x v="0"/>
    <n v="20.73"/>
    <n v="6.7"/>
  </r>
  <r>
    <n v="2663"/>
    <s v="Ford Ecosport 1.5 DV5 MT Titanium"/>
    <x v="14"/>
    <x v="7"/>
    <n v="2013"/>
    <n v="36000"/>
    <x v="1"/>
    <x v="0"/>
    <x v="0"/>
    <n v="1498"/>
    <n v="89.84"/>
    <x v="0"/>
    <n v="22.7"/>
    <n v="4.9000000000000004"/>
  </r>
  <r>
    <n v="2664"/>
    <s v="Mahindra Bolero mHAWK D70 ZLX"/>
    <x v="13"/>
    <x v="4"/>
    <n v="2017"/>
    <n v="40279"/>
    <x v="1"/>
    <x v="0"/>
    <x v="0"/>
    <n v="1493"/>
    <n v="70"/>
    <x v="1"/>
    <n v="16.5"/>
    <n v="8"/>
  </r>
  <r>
    <n v="2665"/>
    <s v="Maruti Alto K10 VXI"/>
    <x v="0"/>
    <x v="6"/>
    <n v="2018"/>
    <n v="46805"/>
    <x v="2"/>
    <x v="0"/>
    <x v="0"/>
    <n v="998"/>
    <n v="67.099999999999994"/>
    <x v="0"/>
    <n v="24.07"/>
    <n v="3.63"/>
  </r>
  <r>
    <n v="2666"/>
    <s v="Maruti Swift Dzire 1.2 Vxi BSIV"/>
    <x v="0"/>
    <x v="0"/>
    <n v="2015"/>
    <n v="60000"/>
    <x v="2"/>
    <x v="0"/>
    <x v="0"/>
    <n v="1197"/>
    <n v="85.8"/>
    <x v="0"/>
    <n v="17.5"/>
    <n v="4.8"/>
  </r>
  <r>
    <n v="2667"/>
    <s v="Tata Zest Revotron 1.2T XE"/>
    <x v="7"/>
    <x v="0"/>
    <n v="2017"/>
    <n v="100000"/>
    <x v="2"/>
    <x v="0"/>
    <x v="0"/>
    <n v="1193"/>
    <n v="88.7"/>
    <x v="0"/>
    <n v="17.57"/>
    <n v="4.25"/>
  </r>
  <r>
    <n v="2669"/>
    <s v="Ford Endeavour 3.2 Trend AT 4X4"/>
    <x v="14"/>
    <x v="3"/>
    <n v="2018"/>
    <n v="51530"/>
    <x v="1"/>
    <x v="1"/>
    <x v="0"/>
    <n v="3198"/>
    <n v="197.2"/>
    <x v="1"/>
    <n v="10.91"/>
    <n v="30.27"/>
  </r>
  <r>
    <n v="2670"/>
    <s v="Mercedes-Benz New C-Class C 220 CDI CLASSIC"/>
    <x v="11"/>
    <x v="5"/>
    <n v="2013"/>
    <n v="81456"/>
    <x v="1"/>
    <x v="0"/>
    <x v="0"/>
    <n v="2148"/>
    <n v="170"/>
    <x v="0"/>
    <n v="15.8"/>
    <n v="14.25"/>
  </r>
  <r>
    <n v="2671"/>
    <s v="Hyundai i10 Sportz AT"/>
    <x v="1"/>
    <x v="10"/>
    <n v="2012"/>
    <n v="37229"/>
    <x v="2"/>
    <x v="1"/>
    <x v="0"/>
    <n v="1197"/>
    <n v="78.900000000000006"/>
    <x v="0"/>
    <n v="16.95"/>
    <n v="3.41"/>
  </r>
  <r>
    <n v="2672"/>
    <s v="Honda City 1.5 S MT"/>
    <x v="2"/>
    <x v="8"/>
    <n v="2009"/>
    <n v="73200"/>
    <x v="2"/>
    <x v="0"/>
    <x v="0"/>
    <n v="1497"/>
    <n v="118"/>
    <x v="0"/>
    <n v="17"/>
    <n v="2.78"/>
  </r>
  <r>
    <n v="2673"/>
    <s v="Skoda Octavia Elegance 2.0 TDI AT"/>
    <x v="20"/>
    <x v="10"/>
    <n v="2015"/>
    <n v="71826"/>
    <x v="1"/>
    <x v="1"/>
    <x v="0"/>
    <n v="1968"/>
    <n v="141"/>
    <x v="0"/>
    <n v="19.3"/>
    <n v="15.5"/>
  </r>
  <r>
    <n v="2674"/>
    <s v="Tata Indica V2 eLS"/>
    <x v="7"/>
    <x v="2"/>
    <n v="2017"/>
    <n v="129000"/>
    <x v="1"/>
    <x v="0"/>
    <x v="0"/>
    <n v="1396"/>
    <n v="69"/>
    <x v="0"/>
    <n v="25"/>
    <n v="3"/>
  </r>
  <r>
    <n v="2675"/>
    <s v="Maruti Wagon R VXi BSII"/>
    <x v="0"/>
    <x v="1"/>
    <n v="2012"/>
    <n v="82000"/>
    <x v="2"/>
    <x v="0"/>
    <x v="0"/>
    <n v="998"/>
    <n v="67.099999999999994"/>
    <x v="0"/>
    <n v="18.899999999999999"/>
    <n v="2.2999999999999998"/>
  </r>
  <r>
    <n v="2676"/>
    <s v="Hyundai Creta 1.6 CRDi SX"/>
    <x v="1"/>
    <x v="6"/>
    <n v="2017"/>
    <n v="40459"/>
    <x v="1"/>
    <x v="0"/>
    <x v="0"/>
    <n v="1582"/>
    <n v="126.2"/>
    <x v="0"/>
    <n v="19.670000000000002"/>
    <n v="13.28"/>
  </r>
  <r>
    <n v="2677"/>
    <s v="Maruti A-Star Lxi"/>
    <x v="0"/>
    <x v="4"/>
    <n v="2009"/>
    <n v="61964"/>
    <x v="2"/>
    <x v="0"/>
    <x v="0"/>
    <n v="998"/>
    <n v="66.099999999999994"/>
    <x v="0"/>
    <n v="19"/>
    <n v="2.25"/>
  </r>
  <r>
    <n v="2678"/>
    <s v="Maruti Wagon R LXI"/>
    <x v="0"/>
    <x v="6"/>
    <n v="2011"/>
    <n v="15466"/>
    <x v="2"/>
    <x v="0"/>
    <x v="0"/>
    <n v="998"/>
    <n v="67.040000000000006"/>
    <x v="0"/>
    <n v="22.5"/>
    <n v="3.36"/>
  </r>
  <r>
    <n v="2679"/>
    <s v="Honda Mobilio E i VTEC"/>
    <x v="2"/>
    <x v="7"/>
    <n v="2014"/>
    <n v="23000"/>
    <x v="2"/>
    <x v="0"/>
    <x v="0"/>
    <n v="1497"/>
    <n v="117.3"/>
    <x v="1"/>
    <n v="17.3"/>
    <n v="4.25"/>
  </r>
  <r>
    <n v="2680"/>
    <s v="Hyundai i10 Magna"/>
    <x v="1"/>
    <x v="3"/>
    <n v="2012"/>
    <n v="43766"/>
    <x v="2"/>
    <x v="0"/>
    <x v="0"/>
    <n v="1197"/>
    <n v="78.900000000000006"/>
    <x v="0"/>
    <n v="20.36"/>
    <n v="4.3"/>
  </r>
  <r>
    <n v="2681"/>
    <s v="Skoda Superb 3.6 V6 FSI"/>
    <x v="20"/>
    <x v="4"/>
    <n v="2010"/>
    <n v="54000"/>
    <x v="2"/>
    <x v="1"/>
    <x v="0"/>
    <n v="3597"/>
    <n v="262.60000000000002"/>
    <x v="0"/>
    <n v="0"/>
    <n v="6"/>
  </r>
  <r>
    <n v="2682"/>
    <s v="Hyundai i20 1.4 Sportz"/>
    <x v="1"/>
    <x v="3"/>
    <n v="2018"/>
    <n v="18521"/>
    <x v="1"/>
    <x v="0"/>
    <x v="0"/>
    <n v="1396"/>
    <n v="88.73"/>
    <x v="0"/>
    <n v="22.54"/>
    <n v="9.18"/>
  </r>
  <r>
    <n v="2683"/>
    <s v="Maruti Celerio ZXI Optional"/>
    <x v="0"/>
    <x v="4"/>
    <n v="2017"/>
    <n v="26400"/>
    <x v="2"/>
    <x v="0"/>
    <x v="0"/>
    <n v="998"/>
    <n v="67.040000000000006"/>
    <x v="0"/>
    <n v="23.1"/>
    <n v="4.99"/>
  </r>
  <r>
    <n v="2684"/>
    <s v="Skoda Laura 1.8 TSI Ambiente"/>
    <x v="20"/>
    <x v="1"/>
    <n v="2011"/>
    <n v="31900"/>
    <x v="2"/>
    <x v="0"/>
    <x v="0"/>
    <n v="1798"/>
    <n v="157.80000000000001"/>
    <x v="0"/>
    <n v="13.4"/>
    <n v="3.75"/>
  </r>
  <r>
    <n v="2685"/>
    <s v="Ford Figo Diesel LXI"/>
    <x v="14"/>
    <x v="2"/>
    <n v="2010"/>
    <n v="39000"/>
    <x v="1"/>
    <x v="0"/>
    <x v="0"/>
    <n v="1399"/>
    <n v="68"/>
    <x v="0"/>
    <n v="20"/>
    <n v="2.5"/>
  </r>
  <r>
    <n v="2686"/>
    <s v="Honda Jazz 1.5 VX i DTEC"/>
    <x v="2"/>
    <x v="4"/>
    <n v="2016"/>
    <n v="45671"/>
    <x v="1"/>
    <x v="0"/>
    <x v="0"/>
    <n v="1498"/>
    <n v="98.6"/>
    <x v="0"/>
    <n v="27.3"/>
    <n v="7.2"/>
  </r>
  <r>
    <n v="2687"/>
    <s v="Mercedes-Benz E-Class 2015-2017 E250 Edition E"/>
    <x v="11"/>
    <x v="10"/>
    <n v="2016"/>
    <n v="39500"/>
    <x v="1"/>
    <x v="1"/>
    <x v="0"/>
    <n v="2143"/>
    <n v="204"/>
    <x v="0"/>
    <n v="15"/>
    <n v="29.5"/>
  </r>
  <r>
    <n v="2688"/>
    <s v="Mercedes-Benz GLA Class 200 CDI SPORT"/>
    <x v="11"/>
    <x v="2"/>
    <n v="2015"/>
    <n v="54000"/>
    <x v="1"/>
    <x v="1"/>
    <x v="0"/>
    <n v="2143"/>
    <n v="136"/>
    <x v="0"/>
    <n v="17.899999999999999"/>
    <n v="17.55"/>
  </r>
  <r>
    <n v="2689"/>
    <s v="Volvo S60 D3"/>
    <x v="18"/>
    <x v="2"/>
    <n v="2012"/>
    <n v="20000"/>
    <x v="1"/>
    <x v="1"/>
    <x v="0"/>
    <n v="1985"/>
    <n v="163"/>
    <x v="0"/>
    <n v="18.5"/>
    <n v="12"/>
  </r>
  <r>
    <n v="2690"/>
    <s v="Audi A8 L 3.0 TDI quattro"/>
    <x v="3"/>
    <x v="9"/>
    <n v="2009"/>
    <n v="55000"/>
    <x v="1"/>
    <x v="1"/>
    <x v="0"/>
    <n v="2967"/>
    <n v="246.7"/>
    <x v="0"/>
    <n v="11.8"/>
    <n v="13.5"/>
  </r>
  <r>
    <n v="2691"/>
    <s v="Hyundai Verna 1.6 SX CRDI (O) AT"/>
    <x v="1"/>
    <x v="7"/>
    <n v="2014"/>
    <n v="48000"/>
    <x v="1"/>
    <x v="1"/>
    <x v="0"/>
    <n v="1582"/>
    <n v="126.32"/>
    <x v="0"/>
    <n v="22.32"/>
    <n v="5.0999999999999996"/>
  </r>
  <r>
    <n v="2692"/>
    <s v="BMW 3 Series 320d"/>
    <x v="12"/>
    <x v="7"/>
    <n v="2011"/>
    <n v="70000"/>
    <x v="1"/>
    <x v="1"/>
    <x v="0"/>
    <n v="1995"/>
    <n v="190"/>
    <x v="0"/>
    <n v="22.69"/>
    <n v="10.3"/>
  </r>
  <r>
    <n v="2693"/>
    <s v="Hyundai Verna 1.6 SX"/>
    <x v="1"/>
    <x v="8"/>
    <n v="2014"/>
    <n v="62000"/>
    <x v="1"/>
    <x v="0"/>
    <x v="0"/>
    <n v="1582"/>
    <n v="126.32"/>
    <x v="0"/>
    <n v="22.32"/>
    <n v="5.7"/>
  </r>
  <r>
    <n v="2694"/>
    <s v="Maruti Wagon R VXI"/>
    <x v="0"/>
    <x v="6"/>
    <n v="2014"/>
    <n v="41994"/>
    <x v="2"/>
    <x v="0"/>
    <x v="0"/>
    <n v="998"/>
    <n v="67.040000000000006"/>
    <x v="0"/>
    <n v="22.5"/>
    <n v="3.41"/>
  </r>
  <r>
    <n v="2695"/>
    <s v="Ford Figo Diesel EXI"/>
    <x v="14"/>
    <x v="4"/>
    <n v="2010"/>
    <n v="108882"/>
    <x v="1"/>
    <x v="0"/>
    <x v="1"/>
    <n v="1399"/>
    <n v="68"/>
    <x v="0"/>
    <n v="20"/>
    <n v="2.4"/>
  </r>
  <r>
    <n v="2696"/>
    <s v="Mahindra KUV 100 mFALCON G80 K2"/>
    <x v="13"/>
    <x v="3"/>
    <n v="2017"/>
    <n v="24806"/>
    <x v="2"/>
    <x v="0"/>
    <x v="0"/>
    <n v="1198"/>
    <n v="82"/>
    <x v="4"/>
    <n v="18.149999999999999"/>
    <n v="5.6"/>
  </r>
  <r>
    <n v="2697"/>
    <s v="Tata Indigo LS"/>
    <x v="7"/>
    <x v="1"/>
    <n v="2006"/>
    <n v="160000"/>
    <x v="1"/>
    <x v="0"/>
    <x v="0"/>
    <n v="1405"/>
    <n v="70"/>
    <x v="0"/>
    <n v="17"/>
    <n v="1"/>
  </r>
  <r>
    <n v="2698"/>
    <s v="Mahindra TUV 300 T8 AMT"/>
    <x v="13"/>
    <x v="4"/>
    <n v="2017"/>
    <n v="30000"/>
    <x v="1"/>
    <x v="1"/>
    <x v="0"/>
    <n v="1493"/>
    <n v="100"/>
    <x v="1"/>
    <n v="18.489999999999998"/>
    <n v="8.1999999999999993"/>
  </r>
  <r>
    <n v="2699"/>
    <s v="Audi Q3 35 TDI Quattro Premium Plus"/>
    <x v="3"/>
    <x v="9"/>
    <n v="2015"/>
    <n v="51000"/>
    <x v="1"/>
    <x v="1"/>
    <x v="0"/>
    <n v="1968"/>
    <n v="181"/>
    <x v="0"/>
    <n v="15.17"/>
    <n v="27.5"/>
  </r>
  <r>
    <n v="2700"/>
    <s v="Maruti Wagon R VXI 1.2"/>
    <x v="0"/>
    <x v="5"/>
    <n v="2015"/>
    <n v="64876"/>
    <x v="2"/>
    <x v="0"/>
    <x v="0"/>
    <n v="1197"/>
    <n v="81.8"/>
    <x v="0"/>
    <n v="21.5"/>
    <n v="3.5"/>
  </r>
  <r>
    <n v="2701"/>
    <s v="Maruti Celerio CNG VXI MT"/>
    <x v="0"/>
    <x v="6"/>
    <n v="2016"/>
    <n v="70536"/>
    <x v="0"/>
    <x v="0"/>
    <x v="0"/>
    <n v="998"/>
    <n v="58.33"/>
    <x v="0"/>
    <n v="31.79"/>
    <n v="4.58"/>
  </r>
  <r>
    <n v="2702"/>
    <s v="Maruti Vitara Brezza ZDi Plus Dual Tone"/>
    <x v="0"/>
    <x v="3"/>
    <n v="2017"/>
    <n v="25299"/>
    <x v="1"/>
    <x v="0"/>
    <x v="0"/>
    <n v="1248"/>
    <n v="88.5"/>
    <x v="0"/>
    <n v="24.3"/>
    <n v="10.34"/>
  </r>
  <r>
    <n v="2703"/>
    <s v="Mahindra Scorpio DX 2.6 Turbo 8 Str"/>
    <x v="13"/>
    <x v="0"/>
    <n v="2006"/>
    <n v="89869"/>
    <x v="1"/>
    <x v="0"/>
    <x v="0"/>
    <n v="2609"/>
    <n v="116.6"/>
    <x v="2"/>
    <n v="12.7"/>
    <n v="3.25"/>
  </r>
  <r>
    <n v="2704"/>
    <s v="Hyundai Tucson CRDi"/>
    <x v="1"/>
    <x v="5"/>
    <n v="2007"/>
    <n v="103515"/>
    <x v="1"/>
    <x v="0"/>
    <x v="3"/>
    <n v="1991"/>
    <n v="112"/>
    <x v="1"/>
    <n v="12.6"/>
    <n v="5"/>
  </r>
  <r>
    <n v="2705"/>
    <s v="Hyundai Santro Xing GLS"/>
    <x v="1"/>
    <x v="4"/>
    <n v="2008"/>
    <n v="68282"/>
    <x v="2"/>
    <x v="0"/>
    <x v="0"/>
    <n v="1086"/>
    <n v="62.1"/>
    <x v="0"/>
    <n v="17.920000000000002"/>
    <n v="2.25"/>
  </r>
  <r>
    <n v="2706"/>
    <s v="Porsche Panamera Diesel 250hp"/>
    <x v="15"/>
    <x v="6"/>
    <n v="2014"/>
    <n v="60033"/>
    <x v="1"/>
    <x v="1"/>
    <x v="0"/>
    <n v="2967"/>
    <n v="250"/>
    <x v="3"/>
    <n v="18.18"/>
    <n v="51.52"/>
  </r>
  <r>
    <n v="2707"/>
    <s v="Maruti Vitara Brezza VDi Option"/>
    <x v="0"/>
    <x v="6"/>
    <n v="2018"/>
    <n v="51921"/>
    <x v="1"/>
    <x v="0"/>
    <x v="0"/>
    <n v="1248"/>
    <n v="88.5"/>
    <x v="0"/>
    <n v="24.3"/>
    <n v="8.6199999999999992"/>
  </r>
  <r>
    <n v="2708"/>
    <s v="Maruti Swift Dzire VDI"/>
    <x v="0"/>
    <x v="0"/>
    <n v="2017"/>
    <n v="18414"/>
    <x v="1"/>
    <x v="0"/>
    <x v="0"/>
    <n v="1248"/>
    <n v="74"/>
    <x v="0"/>
    <n v="23.4"/>
    <n v="7.25"/>
  </r>
  <r>
    <n v="2709"/>
    <s v="Honda Amaze V Petrol"/>
    <x v="2"/>
    <x v="6"/>
    <n v="2016"/>
    <n v="40866"/>
    <x v="2"/>
    <x v="0"/>
    <x v="0"/>
    <n v="1199"/>
    <n v="86.76"/>
    <x v="0"/>
    <n v="19.5"/>
    <n v="5.47"/>
  </r>
  <r>
    <n v="2710"/>
    <s v="Jaguar XF 2.2 Litre Luxury"/>
    <x v="17"/>
    <x v="1"/>
    <n v="2014"/>
    <n v="55001"/>
    <x v="1"/>
    <x v="1"/>
    <x v="0"/>
    <n v="2179"/>
    <n v="187.7"/>
    <x v="0"/>
    <n v="16.36"/>
    <n v="31"/>
  </r>
  <r>
    <n v="2711"/>
    <s v="Mini Cooper Convertible S"/>
    <x v="21"/>
    <x v="6"/>
    <n v="2017"/>
    <n v="20469"/>
    <x v="2"/>
    <x v="1"/>
    <x v="0"/>
    <n v="1998"/>
    <n v="189.08"/>
    <x v="3"/>
    <n v="16.82"/>
    <n v="35.979999999999997"/>
  </r>
  <r>
    <n v="2712"/>
    <s v="Hyundai EON Era Plus"/>
    <x v="1"/>
    <x v="5"/>
    <n v="2017"/>
    <n v="8500"/>
    <x v="2"/>
    <x v="0"/>
    <x v="0"/>
    <n v="814"/>
    <n v="55.2"/>
    <x v="0"/>
    <n v="21.1"/>
    <n v="3.42"/>
  </r>
  <r>
    <n v="2713"/>
    <s v="Audi A6 3.0 TDI quattro"/>
    <x v="3"/>
    <x v="10"/>
    <n v="2008"/>
    <n v="45000"/>
    <x v="1"/>
    <x v="1"/>
    <x v="1"/>
    <n v="2967"/>
    <n v="241.38"/>
    <x v="0"/>
    <n v="16.77"/>
    <n v="11.5"/>
  </r>
  <r>
    <n v="2714"/>
    <s v="Hyundai i20 Active 1.2 SX Dual Tone"/>
    <x v="1"/>
    <x v="1"/>
    <n v="2016"/>
    <n v="6000"/>
    <x v="2"/>
    <x v="0"/>
    <x v="0"/>
    <n v="1197"/>
    <n v="81.86"/>
    <x v="0"/>
    <n v="17.190000000000001"/>
    <n v="7.25"/>
  </r>
  <r>
    <n v="2715"/>
    <s v="Maruti Swift AMT DDiS VDI"/>
    <x v="0"/>
    <x v="2"/>
    <n v="2018"/>
    <n v="11000"/>
    <x v="1"/>
    <x v="0"/>
    <x v="0"/>
    <n v="1248"/>
    <n v="74"/>
    <x v="0"/>
    <n v="28.4"/>
    <n v="8"/>
  </r>
  <r>
    <n v="2716"/>
    <s v="Ford Ecosport 1.5 DV5 MT Titanium"/>
    <x v="14"/>
    <x v="6"/>
    <n v="2015"/>
    <n v="80064"/>
    <x v="1"/>
    <x v="0"/>
    <x v="0"/>
    <n v="1498"/>
    <n v="89.84"/>
    <x v="0"/>
    <n v="22.7"/>
    <n v="7.33"/>
  </r>
  <r>
    <n v="2717"/>
    <s v="Maruti Wagon R VXI BS IV with ABS"/>
    <x v="0"/>
    <x v="7"/>
    <n v="2016"/>
    <n v="29930"/>
    <x v="2"/>
    <x v="0"/>
    <x v="0"/>
    <n v="998"/>
    <n v="67.099999999999994"/>
    <x v="0"/>
    <n v="18.899999999999999"/>
    <n v="3.35"/>
  </r>
  <r>
    <n v="2718"/>
    <s v="Volkswagen Vento 1.5 TDI Highline"/>
    <x v="6"/>
    <x v="0"/>
    <n v="2013"/>
    <n v="49105"/>
    <x v="1"/>
    <x v="0"/>
    <x v="0"/>
    <n v="1498"/>
    <n v="103.2"/>
    <x v="0"/>
    <n v="20.34"/>
    <n v="4.4000000000000004"/>
  </r>
  <r>
    <n v="2719"/>
    <s v="Toyota Etios VX"/>
    <x v="5"/>
    <x v="7"/>
    <n v="2012"/>
    <n v="55000"/>
    <x v="2"/>
    <x v="0"/>
    <x v="0"/>
    <n v="1496"/>
    <n v="88.7"/>
    <x v="0"/>
    <n v="17.600000000000001"/>
    <n v="2.99"/>
  </r>
  <r>
    <n v="2720"/>
    <s v="Honda Jazz 1.2 SV i VTEC"/>
    <x v="2"/>
    <x v="9"/>
    <n v="2015"/>
    <n v="23000"/>
    <x v="2"/>
    <x v="0"/>
    <x v="0"/>
    <n v="1199"/>
    <n v="88.7"/>
    <x v="0"/>
    <n v="18.7"/>
    <n v="5.6"/>
  </r>
  <r>
    <n v="2721"/>
    <s v="Volkswagen CrossPolo 1.5 TDI"/>
    <x v="6"/>
    <x v="3"/>
    <n v="2016"/>
    <n v="54727"/>
    <x v="1"/>
    <x v="0"/>
    <x v="0"/>
    <n v="1498"/>
    <n v="88.73"/>
    <x v="0"/>
    <n v="20.14"/>
    <n v="6.63"/>
  </r>
  <r>
    <n v="2722"/>
    <s v="Volkswagen Ameo 1.5 TDI Highline"/>
    <x v="6"/>
    <x v="6"/>
    <n v="2018"/>
    <n v="31426"/>
    <x v="1"/>
    <x v="0"/>
    <x v="0"/>
    <n v="1498"/>
    <n v="108.62"/>
    <x v="0"/>
    <n v="21.66"/>
    <n v="7.9"/>
  </r>
  <r>
    <n v="2723"/>
    <s v="Honda City V MT Exclusive"/>
    <x v="2"/>
    <x v="6"/>
    <n v="2015"/>
    <n v="53442"/>
    <x v="2"/>
    <x v="0"/>
    <x v="0"/>
    <n v="1497"/>
    <n v="116.3"/>
    <x v="0"/>
    <n v="16.8"/>
    <n v="7"/>
  </r>
  <r>
    <n v="2724"/>
    <s v="Honda Brio VX AT"/>
    <x v="2"/>
    <x v="4"/>
    <n v="2014"/>
    <n v="28000"/>
    <x v="2"/>
    <x v="1"/>
    <x v="0"/>
    <n v="1198"/>
    <n v="86.8"/>
    <x v="0"/>
    <n v="16.5"/>
    <n v="4.95"/>
  </r>
  <r>
    <n v="2725"/>
    <s v="Skoda Rapid 1.6 MPI AT Style"/>
    <x v="20"/>
    <x v="0"/>
    <n v="2017"/>
    <n v="13412"/>
    <x v="2"/>
    <x v="1"/>
    <x v="0"/>
    <n v="1598"/>
    <n v="103.52"/>
    <x v="0"/>
    <n v="14.3"/>
    <n v="9.19"/>
  </r>
  <r>
    <n v="2726"/>
    <s v="Hyundai Verna CRDi"/>
    <x v="1"/>
    <x v="4"/>
    <n v="2011"/>
    <n v="70000"/>
    <x v="1"/>
    <x v="0"/>
    <x v="0"/>
    <n v="1493"/>
    <n v="110"/>
    <x v="0"/>
    <n v="16.8"/>
    <n v="5.0999999999999996"/>
  </r>
  <r>
    <n v="2727"/>
    <s v="Hyundai i20 Active S Diesel"/>
    <x v="1"/>
    <x v="5"/>
    <n v="2015"/>
    <n v="81310"/>
    <x v="1"/>
    <x v="0"/>
    <x v="0"/>
    <n v="1396"/>
    <n v="88.76"/>
    <x v="0"/>
    <n v="21.19"/>
    <n v="5.9"/>
  </r>
  <r>
    <n v="2728"/>
    <s v="Maruti Baleno Alpha CVT"/>
    <x v="0"/>
    <x v="6"/>
    <n v="2019"/>
    <n v="13574"/>
    <x v="2"/>
    <x v="1"/>
    <x v="0"/>
    <n v="1197"/>
    <n v="83.1"/>
    <x v="0"/>
    <n v="21.4"/>
    <n v="9.51"/>
  </r>
  <r>
    <n v="2729"/>
    <s v="Honda CR-V 2.4L 4WD MT"/>
    <x v="2"/>
    <x v="0"/>
    <n v="2008"/>
    <n v="75000"/>
    <x v="2"/>
    <x v="0"/>
    <x v="1"/>
    <n v="2354"/>
    <n v="158.80000000000001"/>
    <x v="0"/>
    <n v="11.1"/>
    <n v="3.9"/>
  </r>
  <r>
    <n v="2730"/>
    <s v="Maruti Swift Dzire VXI"/>
    <x v="0"/>
    <x v="3"/>
    <n v="2014"/>
    <n v="58310"/>
    <x v="2"/>
    <x v="0"/>
    <x v="1"/>
    <n v="1197"/>
    <n v="85.8"/>
    <x v="0"/>
    <n v="19.100000000000001"/>
    <n v="5.39"/>
  </r>
  <r>
    <n v="2731"/>
    <s v="Maruti Swift Dzire VDi"/>
    <x v="0"/>
    <x v="1"/>
    <n v="2009"/>
    <n v="90000"/>
    <x v="1"/>
    <x v="0"/>
    <x v="1"/>
    <n v="1248"/>
    <n v="73.900000000000006"/>
    <x v="0"/>
    <n v="19.3"/>
    <n v="3"/>
  </r>
  <r>
    <n v="2732"/>
    <s v="Maruti Swift Dzire ZDI"/>
    <x v="0"/>
    <x v="5"/>
    <n v="2012"/>
    <n v="83000"/>
    <x v="1"/>
    <x v="0"/>
    <x v="0"/>
    <n v="1248"/>
    <n v="74"/>
    <x v="0"/>
    <n v="23.4"/>
    <n v="4.3"/>
  </r>
  <r>
    <n v="2733"/>
    <s v="Maruti Swift Dzire ZXI"/>
    <x v="0"/>
    <x v="5"/>
    <n v="2017"/>
    <n v="37282"/>
    <x v="2"/>
    <x v="0"/>
    <x v="0"/>
    <n v="1197"/>
    <n v="83.14"/>
    <x v="0"/>
    <n v="20.85"/>
    <n v="6.75"/>
  </r>
  <r>
    <n v="2734"/>
    <s v="Hyundai Grand i10 Sportz"/>
    <x v="1"/>
    <x v="5"/>
    <n v="2017"/>
    <n v="23000"/>
    <x v="2"/>
    <x v="0"/>
    <x v="0"/>
    <n v="1197"/>
    <n v="82"/>
    <x v="0"/>
    <n v="18.899999999999999"/>
    <n v="4.5"/>
  </r>
  <r>
    <n v="2735"/>
    <s v="Ford Fiesta 1.4 ZXi TDCi ABS"/>
    <x v="14"/>
    <x v="2"/>
    <n v="2010"/>
    <n v="82000"/>
    <x v="1"/>
    <x v="0"/>
    <x v="0"/>
    <n v="1399"/>
    <n v="68"/>
    <x v="0"/>
    <n v="17.8"/>
    <n v="2.75"/>
  </r>
  <r>
    <n v="2736"/>
    <s v="Hyundai Verna 1.6 CRDi S"/>
    <x v="1"/>
    <x v="2"/>
    <n v="2016"/>
    <n v="31000"/>
    <x v="1"/>
    <x v="0"/>
    <x v="0"/>
    <n v="1582"/>
    <n v="126.2"/>
    <x v="0"/>
    <n v="23.9"/>
    <n v="9"/>
  </r>
  <r>
    <n v="2738"/>
    <s v="Ford Figo Diesel EXI"/>
    <x v="14"/>
    <x v="8"/>
    <n v="2014"/>
    <n v="45001"/>
    <x v="1"/>
    <x v="0"/>
    <x v="1"/>
    <n v="1399"/>
    <n v="68.05"/>
    <x v="0"/>
    <n v="20"/>
    <n v="2.5499999999999998"/>
  </r>
  <r>
    <n v="2739"/>
    <s v="Tata Manza Aqua Quadrajet BS IV"/>
    <x v="7"/>
    <x v="3"/>
    <n v="2014"/>
    <n v="50446"/>
    <x v="1"/>
    <x v="0"/>
    <x v="0"/>
    <n v="1248"/>
    <n v="88.8"/>
    <x v="0"/>
    <n v="21.12"/>
    <n v="3.54"/>
  </r>
  <r>
    <n v="2740"/>
    <s v="Honda Civic 2006-2010 1.8 S MT"/>
    <x v="2"/>
    <x v="10"/>
    <n v="2009"/>
    <n v="89000"/>
    <x v="2"/>
    <x v="0"/>
    <x v="0"/>
    <n v="1799"/>
    <n v="130"/>
    <x v="0"/>
    <n v="13.5"/>
    <n v="4.25"/>
  </r>
  <r>
    <n v="2741"/>
    <s v="Maruti Alto LX BSIII"/>
    <x v="0"/>
    <x v="10"/>
    <n v="2007"/>
    <n v="72000"/>
    <x v="2"/>
    <x v="0"/>
    <x v="1"/>
    <n v="796"/>
    <n v="46.3"/>
    <x v="0"/>
    <n v="19.7"/>
    <n v="1.2"/>
  </r>
  <r>
    <n v="2742"/>
    <s v="BMW 5 Series 520d Luxury Line"/>
    <x v="12"/>
    <x v="10"/>
    <n v="2013"/>
    <n v="90000"/>
    <x v="1"/>
    <x v="1"/>
    <x v="0"/>
    <n v="1995"/>
    <n v="190"/>
    <x v="0"/>
    <n v="22.48"/>
    <n v="19.5"/>
  </r>
  <r>
    <n v="2743"/>
    <s v="Mahindra XUV500 W8 2WD"/>
    <x v="13"/>
    <x v="9"/>
    <n v="2015"/>
    <n v="76000"/>
    <x v="1"/>
    <x v="0"/>
    <x v="1"/>
    <n v="2179"/>
    <n v="140"/>
    <x v="1"/>
    <n v="16"/>
    <n v="12"/>
  </r>
  <r>
    <n v="2744"/>
    <s v="Maruti Ritz VDi"/>
    <x v="0"/>
    <x v="4"/>
    <n v="2012"/>
    <n v="78401"/>
    <x v="1"/>
    <x v="0"/>
    <x v="0"/>
    <n v="1248"/>
    <n v="73.94"/>
    <x v="0"/>
    <n v="23.2"/>
    <n v="3.9"/>
  </r>
  <r>
    <n v="2745"/>
    <s v="Maruti Vitara Brezza ZDi Plus"/>
    <x v="0"/>
    <x v="6"/>
    <n v="2017"/>
    <n v="38426"/>
    <x v="1"/>
    <x v="0"/>
    <x v="0"/>
    <n v="1248"/>
    <n v="88.5"/>
    <x v="0"/>
    <n v="24.3"/>
    <n v="9.1300000000000008"/>
  </r>
  <r>
    <n v="2746"/>
    <s v="Maruti Eeco 7 Seater Standard"/>
    <x v="0"/>
    <x v="1"/>
    <n v="2011"/>
    <n v="45000"/>
    <x v="2"/>
    <x v="0"/>
    <x v="0"/>
    <n v="1196"/>
    <n v="73"/>
    <x v="1"/>
    <n v="15.1"/>
    <n v="2.25"/>
  </r>
  <r>
    <n v="2747"/>
    <s v="Maruti Swift Dzire 1.2 Vxi BSIV"/>
    <x v="0"/>
    <x v="0"/>
    <n v="2012"/>
    <n v="83000"/>
    <x v="2"/>
    <x v="0"/>
    <x v="0"/>
    <n v="1197"/>
    <n v="85.8"/>
    <x v="0"/>
    <n v="17.5"/>
    <n v="3.25"/>
  </r>
  <r>
    <n v="2748"/>
    <s v="Hyundai Creta 1.6 CRDi AT SX Plus"/>
    <x v="1"/>
    <x v="3"/>
    <n v="2017"/>
    <n v="50170"/>
    <x v="1"/>
    <x v="1"/>
    <x v="0"/>
    <n v="1582"/>
    <n v="126.2"/>
    <x v="0"/>
    <n v="17.010000000000002"/>
    <n v="14.79"/>
  </r>
  <r>
    <n v="2749"/>
    <s v="Maruti Wagon R LXI"/>
    <x v="0"/>
    <x v="0"/>
    <n v="2010"/>
    <n v="37822"/>
    <x v="2"/>
    <x v="0"/>
    <x v="0"/>
    <n v="998"/>
    <n v="67.040000000000006"/>
    <x v="0"/>
    <n v="22.5"/>
    <n v="2.35"/>
  </r>
  <r>
    <n v="2750"/>
    <s v="Maruti Celerio ZDi"/>
    <x v="0"/>
    <x v="7"/>
    <n v="2015"/>
    <n v="33517"/>
    <x v="1"/>
    <x v="0"/>
    <x v="0"/>
    <n v="793"/>
    <n v="47"/>
    <x v="0"/>
    <n v="27.62"/>
    <n v="3.1"/>
  </r>
  <r>
    <n v="2751"/>
    <s v="Hyundai Santa Fe 2WD AT"/>
    <x v="1"/>
    <x v="8"/>
    <n v="2014"/>
    <n v="110000"/>
    <x v="1"/>
    <x v="1"/>
    <x v="0"/>
    <n v="2199"/>
    <n v="194.3"/>
    <x v="1"/>
    <n v="13.01"/>
    <n v="12.9"/>
  </r>
  <r>
    <n v="2752"/>
    <s v="Hyundai EON D Lite Plus Option"/>
    <x v="1"/>
    <x v="7"/>
    <n v="2017"/>
    <n v="60000"/>
    <x v="2"/>
    <x v="0"/>
    <x v="0"/>
    <n v="814"/>
    <n v="55.2"/>
    <x v="0"/>
    <n v="21.1"/>
    <n v="2.5"/>
  </r>
  <r>
    <n v="2753"/>
    <s v="Hyundai i20 Sportz 1.2"/>
    <x v="1"/>
    <x v="8"/>
    <n v="2013"/>
    <n v="92408"/>
    <x v="2"/>
    <x v="0"/>
    <x v="0"/>
    <n v="1197"/>
    <n v="82.85"/>
    <x v="0"/>
    <n v="18.5"/>
    <n v="3.65"/>
  </r>
  <r>
    <n v="2754"/>
    <s v="Hyundai Verna 1.6 SX VTVT (O)"/>
    <x v="1"/>
    <x v="9"/>
    <n v="2014"/>
    <n v="45000"/>
    <x v="2"/>
    <x v="0"/>
    <x v="0"/>
    <n v="1591"/>
    <n v="121.3"/>
    <x v="0"/>
    <n v="17.100000000000001"/>
    <n v="7.5"/>
  </r>
  <r>
    <n v="2755"/>
    <s v="Honda Brio S Option MT"/>
    <x v="2"/>
    <x v="6"/>
    <n v="2013"/>
    <n v="33793"/>
    <x v="2"/>
    <x v="0"/>
    <x v="0"/>
    <n v="1198"/>
    <n v="86.8"/>
    <x v="0"/>
    <n v="18.399999999999999"/>
    <n v="3.74"/>
  </r>
  <r>
    <n v="2756"/>
    <s v="Maruti Swift VXI Optional"/>
    <x v="0"/>
    <x v="6"/>
    <n v="2017"/>
    <n v="26327"/>
    <x v="2"/>
    <x v="0"/>
    <x v="0"/>
    <n v="1197"/>
    <n v="81.8"/>
    <x v="0"/>
    <n v="20.399999999999999"/>
    <n v="5.86"/>
  </r>
  <r>
    <n v="2757"/>
    <s v="Mercedes-Benz New C-Class C 220d Avantgarde Edition C"/>
    <x v="11"/>
    <x v="3"/>
    <n v="2018"/>
    <n v="20604"/>
    <x v="1"/>
    <x v="1"/>
    <x v="0"/>
    <n v="2143"/>
    <n v="167.62"/>
    <x v="0"/>
    <n v="19.27"/>
    <n v="39.619999999999997"/>
  </r>
  <r>
    <n v="2758"/>
    <s v="Maruti Swift VDI Optional"/>
    <x v="0"/>
    <x v="3"/>
    <n v="2018"/>
    <n v="61386"/>
    <x v="1"/>
    <x v="0"/>
    <x v="0"/>
    <n v="1248"/>
    <n v="74"/>
    <x v="0"/>
    <n v="25.2"/>
    <n v="7.05"/>
  </r>
  <r>
    <n v="2759"/>
    <s v="Maruti Swift AMT VDI"/>
    <x v="0"/>
    <x v="8"/>
    <n v="2018"/>
    <n v="11500"/>
    <x v="1"/>
    <x v="1"/>
    <x v="0"/>
    <n v="1248"/>
    <n v="74"/>
    <x v="0"/>
    <n v="28.4"/>
    <n v="7.5"/>
  </r>
  <r>
    <n v="2760"/>
    <s v="Chevrolet Beat Diesel LS"/>
    <x v="19"/>
    <x v="2"/>
    <n v="2012"/>
    <n v="58000"/>
    <x v="1"/>
    <x v="0"/>
    <x v="0"/>
    <n v="936"/>
    <n v="57.6"/>
    <x v="0"/>
    <n v="25.44"/>
    <n v="2.1"/>
  </r>
  <r>
    <n v="2761"/>
    <s v="Skoda Superb Elegance 1.8 TSI AT"/>
    <x v="20"/>
    <x v="8"/>
    <n v="2014"/>
    <n v="38000"/>
    <x v="2"/>
    <x v="1"/>
    <x v="0"/>
    <n v="1798"/>
    <n v="157.75"/>
    <x v="0"/>
    <n v="13.7"/>
    <n v="11.6"/>
  </r>
  <r>
    <n v="2762"/>
    <s v="Mercedes-Benz New C-Class C 220 CDI BE Avantgare"/>
    <x v="11"/>
    <x v="9"/>
    <n v="2012"/>
    <n v="49000"/>
    <x v="1"/>
    <x v="1"/>
    <x v="1"/>
    <n v="2143"/>
    <n v="167.62"/>
    <x v="0"/>
    <n v="14.84"/>
    <n v="19.25"/>
  </r>
  <r>
    <n v="2763"/>
    <s v="Toyota Innova Crysta 2.4 VX MT 8S"/>
    <x v="5"/>
    <x v="3"/>
    <n v="2017"/>
    <n v="72202"/>
    <x v="1"/>
    <x v="0"/>
    <x v="0"/>
    <n v="2393"/>
    <n v="147.80000000000001"/>
    <x v="2"/>
    <n v="13.68"/>
    <n v="17.920000000000002"/>
  </r>
  <r>
    <n v="2764"/>
    <s v="Hyundai i10 Sportz"/>
    <x v="1"/>
    <x v="7"/>
    <n v="2016"/>
    <n v="7000"/>
    <x v="2"/>
    <x v="0"/>
    <x v="0"/>
    <n v="1197"/>
    <n v="78.900000000000006"/>
    <x v="0"/>
    <n v="20.36"/>
    <n v="3.6"/>
  </r>
  <r>
    <n v="2765"/>
    <s v="Honda Amaze S i-DTEC"/>
    <x v="2"/>
    <x v="10"/>
    <n v="2014"/>
    <n v="20000"/>
    <x v="1"/>
    <x v="0"/>
    <x v="1"/>
    <n v="1498"/>
    <n v="98.6"/>
    <x v="0"/>
    <n v="25.8"/>
    <n v="4.5"/>
  </r>
  <r>
    <n v="2766"/>
    <s v="Hyundai i20 Magna 1.4 CRDi (Diesel)"/>
    <x v="1"/>
    <x v="4"/>
    <n v="2017"/>
    <n v="14061"/>
    <x v="1"/>
    <x v="0"/>
    <x v="0"/>
    <n v="1396"/>
    <n v="88.76"/>
    <x v="0"/>
    <n v="21.9"/>
    <n v="7.4"/>
  </r>
  <r>
    <n v="2767"/>
    <s v="Mercedes-Benz GLE 350d"/>
    <x v="11"/>
    <x v="3"/>
    <n v="2018"/>
    <n v="30706"/>
    <x v="1"/>
    <x v="1"/>
    <x v="0"/>
    <n v="2987"/>
    <n v="254.79"/>
    <x v="0"/>
    <n v="11.57"/>
    <n v="59.29"/>
  </r>
  <r>
    <n v="2768"/>
    <s v="Mahindra Scorpio 2009-2014 SLE 7S BSIV"/>
    <x v="13"/>
    <x v="7"/>
    <n v="2011"/>
    <n v="51387"/>
    <x v="1"/>
    <x v="0"/>
    <x v="0"/>
    <n v="2179"/>
    <n v="120"/>
    <x v="1"/>
    <n v="12.05"/>
    <n v="5.5"/>
  </r>
  <r>
    <n v="2769"/>
    <s v="Hyundai Getz GLE"/>
    <x v="1"/>
    <x v="9"/>
    <n v="2006"/>
    <n v="44000"/>
    <x v="2"/>
    <x v="0"/>
    <x v="1"/>
    <n v="1341"/>
    <n v="83"/>
    <x v="0"/>
    <n v="15.3"/>
    <n v="1.75"/>
  </r>
  <r>
    <n v="2770"/>
    <s v="Maruti Baleno Alpha"/>
    <x v="0"/>
    <x v="0"/>
    <n v="2016"/>
    <n v="12208"/>
    <x v="2"/>
    <x v="0"/>
    <x v="0"/>
    <n v="1197"/>
    <n v="83.1"/>
    <x v="0"/>
    <n v="21.4"/>
    <n v="6.75"/>
  </r>
  <r>
    <n v="2771"/>
    <s v="Chevrolet Optra Magnum 2.0 LT"/>
    <x v="19"/>
    <x v="2"/>
    <n v="2011"/>
    <n v="55000"/>
    <x v="1"/>
    <x v="0"/>
    <x v="0"/>
    <n v="1991"/>
    <n v="123.7"/>
    <x v="0"/>
    <n v="16.52"/>
    <n v="3.95"/>
  </r>
  <r>
    <n v="2772"/>
    <s v="Hyundai Verna 1.6 SX VTVT (O)"/>
    <x v="1"/>
    <x v="0"/>
    <n v="2011"/>
    <n v="61600"/>
    <x v="2"/>
    <x v="0"/>
    <x v="0"/>
    <n v="1591"/>
    <n v="121.3"/>
    <x v="0"/>
    <n v="17.100000000000001"/>
    <n v="4.2"/>
  </r>
  <r>
    <n v="2773"/>
    <s v="Honda City 1.5 V MT"/>
    <x v="2"/>
    <x v="4"/>
    <n v="2016"/>
    <n v="28414"/>
    <x v="2"/>
    <x v="0"/>
    <x v="0"/>
    <n v="1497"/>
    <n v="118"/>
    <x v="0"/>
    <n v="17"/>
    <n v="8.4"/>
  </r>
  <r>
    <n v="2774"/>
    <s v="Volkswagen Polo GT TSI"/>
    <x v="6"/>
    <x v="0"/>
    <n v="2017"/>
    <n v="27853"/>
    <x v="2"/>
    <x v="1"/>
    <x v="0"/>
    <n v="1197"/>
    <n v="103.5"/>
    <x v="0"/>
    <n v="17.21"/>
    <n v="8.25"/>
  </r>
  <r>
    <n v="2775"/>
    <s v="Honda Brio E MT"/>
    <x v="2"/>
    <x v="9"/>
    <n v="2013"/>
    <n v="55116"/>
    <x v="2"/>
    <x v="0"/>
    <x v="0"/>
    <n v="1198"/>
    <n v="86.8"/>
    <x v="0"/>
    <n v="19.399999999999999"/>
    <n v="3.31"/>
  </r>
  <r>
    <n v="2776"/>
    <s v="Maruti Swift Dzire VDI"/>
    <x v="0"/>
    <x v="10"/>
    <n v="2017"/>
    <n v="26000"/>
    <x v="1"/>
    <x v="0"/>
    <x v="0"/>
    <n v="1248"/>
    <n v="74"/>
    <x v="0"/>
    <n v="26.59"/>
    <n v="7.5"/>
  </r>
  <r>
    <n v="2777"/>
    <s v="Honda City 1.5 V MT Exclusive"/>
    <x v="2"/>
    <x v="1"/>
    <n v="2012"/>
    <n v="45496"/>
    <x v="2"/>
    <x v="0"/>
    <x v="0"/>
    <n v="1497"/>
    <n v="118"/>
    <x v="0"/>
    <n v="17"/>
    <n v="4.75"/>
  </r>
  <r>
    <n v="2778"/>
    <s v="Mahindra Ssangyong Rexton RX7"/>
    <x v="13"/>
    <x v="1"/>
    <n v="2013"/>
    <n v="76000"/>
    <x v="1"/>
    <x v="1"/>
    <x v="1"/>
    <n v="2696"/>
    <n v="184"/>
    <x v="1"/>
    <n v="11.18"/>
    <n v="8.7899999999999991"/>
  </r>
  <r>
    <n v="2779"/>
    <s v="Skoda Superb Elegance 1.8 TSI MT"/>
    <x v="20"/>
    <x v="1"/>
    <n v="2014"/>
    <n v="136000"/>
    <x v="2"/>
    <x v="0"/>
    <x v="0"/>
    <n v="1798"/>
    <n v="157.75"/>
    <x v="0"/>
    <n v="13.1"/>
    <n v="9.5"/>
  </r>
  <r>
    <n v="2781"/>
    <s v="Maruti Alto LXi"/>
    <x v="0"/>
    <x v="7"/>
    <n v="2010"/>
    <n v="38127"/>
    <x v="2"/>
    <x v="0"/>
    <x v="0"/>
    <n v="796"/>
    <n v="46.3"/>
    <x v="0"/>
    <n v="19.7"/>
    <n v="1.55"/>
  </r>
  <r>
    <n v="2782"/>
    <s v="Hyundai i20 Asta (o) 1.4 CRDi (Diesel)"/>
    <x v="1"/>
    <x v="5"/>
    <n v="2014"/>
    <n v="82450"/>
    <x v="1"/>
    <x v="0"/>
    <x v="0"/>
    <n v="1396"/>
    <n v="90"/>
    <x v="0"/>
    <n v="23"/>
    <n v="5.85"/>
  </r>
  <r>
    <n v="2783"/>
    <s v="Ford Ecosport 1.5 Ti VCT MT Trend"/>
    <x v="14"/>
    <x v="3"/>
    <n v="2014"/>
    <n v="62497"/>
    <x v="2"/>
    <x v="0"/>
    <x v="0"/>
    <n v="1499"/>
    <n v="110"/>
    <x v="0"/>
    <n v="15.8"/>
    <n v="7.52"/>
  </r>
  <r>
    <n v="2784"/>
    <s v="Nissan Micra Diesel XV"/>
    <x v="4"/>
    <x v="4"/>
    <n v="2011"/>
    <n v="86732"/>
    <x v="1"/>
    <x v="0"/>
    <x v="0"/>
    <n v="1461"/>
    <n v="63.1"/>
    <x v="0"/>
    <n v="23.08"/>
    <n v="3.6"/>
  </r>
  <r>
    <n v="2785"/>
    <s v="Honda Brio E MT"/>
    <x v="2"/>
    <x v="6"/>
    <n v="2016"/>
    <n v="27969"/>
    <x v="2"/>
    <x v="0"/>
    <x v="0"/>
    <n v="1198"/>
    <n v="86.8"/>
    <x v="0"/>
    <n v="19.399999999999999"/>
    <n v="4.7300000000000004"/>
  </r>
  <r>
    <n v="2786"/>
    <s v="Mahindra Ssangyong Rexton RX7"/>
    <x v="13"/>
    <x v="8"/>
    <n v="2013"/>
    <n v="66372"/>
    <x v="1"/>
    <x v="1"/>
    <x v="0"/>
    <n v="2696"/>
    <n v="184"/>
    <x v="1"/>
    <n v="11.18"/>
    <n v="10.5"/>
  </r>
  <r>
    <n v="2787"/>
    <s v="BMW 7 Series 730Ld Sedan"/>
    <x v="12"/>
    <x v="3"/>
    <n v="2013"/>
    <n v="73525"/>
    <x v="1"/>
    <x v="1"/>
    <x v="0"/>
    <n v="2993"/>
    <n v="258"/>
    <x v="0"/>
    <n v="16.46"/>
    <n v="34.54"/>
  </r>
  <r>
    <n v="2788"/>
    <s v="Hyundai Grand i10 1.2 Kappa Sportz"/>
    <x v="1"/>
    <x v="6"/>
    <n v="2018"/>
    <n v="20689"/>
    <x v="2"/>
    <x v="0"/>
    <x v="0"/>
    <n v="1197"/>
    <n v="81.86"/>
    <x v="0"/>
    <n v="18.899999999999999"/>
    <n v="6.07"/>
  </r>
  <r>
    <n v="2789"/>
    <s v="Maruti Baleno Delta 1.2"/>
    <x v="0"/>
    <x v="3"/>
    <n v="2018"/>
    <n v="25093"/>
    <x v="2"/>
    <x v="0"/>
    <x v="0"/>
    <n v="1197"/>
    <n v="83.1"/>
    <x v="0"/>
    <n v="21.4"/>
    <n v="7.76"/>
  </r>
  <r>
    <n v="2790"/>
    <s v="Mahindra Xylo E8 ABS BS IV"/>
    <x v="13"/>
    <x v="3"/>
    <n v="2016"/>
    <n v="49176"/>
    <x v="1"/>
    <x v="0"/>
    <x v="0"/>
    <n v="2498"/>
    <n v="112"/>
    <x v="2"/>
    <n v="11.68"/>
    <n v="7.46"/>
  </r>
  <r>
    <n v="2791"/>
    <s v="Renault Fluence Diesel E4"/>
    <x v="10"/>
    <x v="8"/>
    <n v="2012"/>
    <n v="87510"/>
    <x v="1"/>
    <x v="0"/>
    <x v="0"/>
    <n v="1461"/>
    <n v="78"/>
    <x v="0"/>
    <n v="21.8"/>
    <n v="3.49"/>
  </r>
  <r>
    <n v="2792"/>
    <s v="Hyundai i20 1.2 Magna"/>
    <x v="1"/>
    <x v="3"/>
    <n v="2012"/>
    <n v="38214"/>
    <x v="2"/>
    <x v="0"/>
    <x v="1"/>
    <n v="1197"/>
    <n v="80"/>
    <x v="0"/>
    <n v="18.5"/>
    <n v="4.05"/>
  </r>
  <r>
    <n v="2793"/>
    <s v="Mitsubishi Pajero 2.8 SFX"/>
    <x v="9"/>
    <x v="6"/>
    <n v="2013"/>
    <n v="48986"/>
    <x v="1"/>
    <x v="0"/>
    <x v="0"/>
    <n v="2835"/>
    <n v="107.2"/>
    <x v="4"/>
    <n v="10.5"/>
    <n v="11.88"/>
  </r>
  <r>
    <n v="2794"/>
    <s v="Toyota Corolla Altis 2008-2013 1.8 VL AT"/>
    <x v="5"/>
    <x v="1"/>
    <n v="2011"/>
    <n v="88000"/>
    <x v="2"/>
    <x v="1"/>
    <x v="0"/>
    <n v="1794"/>
    <n v="138.1"/>
    <x v="0"/>
    <n v="14.53"/>
    <n v="6.45"/>
  </r>
  <r>
    <n v="2795"/>
    <s v="BMW X5 X5 M"/>
    <x v="12"/>
    <x v="1"/>
    <n v="2015"/>
    <n v="69002"/>
    <x v="1"/>
    <x v="1"/>
    <x v="0"/>
    <n v="2993"/>
    <n v="258"/>
    <x v="0"/>
    <n v="15.97"/>
    <n v="50"/>
  </r>
  <r>
    <n v="2796"/>
    <s v="BMW 3 Series 2005-2011 325i Sedan"/>
    <x v="12"/>
    <x v="1"/>
    <n v="2011"/>
    <n v="43706"/>
    <x v="2"/>
    <x v="1"/>
    <x v="0"/>
    <n v="2497"/>
    <n v="215"/>
    <x v="0"/>
    <n v="10.9"/>
    <n v="9"/>
  </r>
  <r>
    <n v="2797"/>
    <s v="Hyundai Creta 1.6 CRDi AT SX Plus"/>
    <x v="1"/>
    <x v="3"/>
    <n v="2016"/>
    <n v="58671"/>
    <x v="1"/>
    <x v="1"/>
    <x v="0"/>
    <n v="1582"/>
    <n v="126.2"/>
    <x v="0"/>
    <n v="17.010000000000002"/>
    <n v="14.25"/>
  </r>
  <r>
    <n v="2798"/>
    <s v="Mahindra TUV 300 2015-2019 T8"/>
    <x v="13"/>
    <x v="3"/>
    <n v="2017"/>
    <n v="49404"/>
    <x v="1"/>
    <x v="0"/>
    <x v="0"/>
    <n v="1493"/>
    <n v="100"/>
    <x v="1"/>
    <n v="18.489999999999998"/>
    <n v="7.36"/>
  </r>
  <r>
    <n v="2799"/>
    <s v="Mahindra Scorpio VLX 2.2 mHawk BSIII"/>
    <x v="13"/>
    <x v="8"/>
    <n v="2010"/>
    <n v="72000"/>
    <x v="1"/>
    <x v="0"/>
    <x v="0"/>
    <n v="2179"/>
    <n v="120"/>
    <x v="2"/>
    <n v="12.05"/>
    <n v="4.4000000000000004"/>
  </r>
  <r>
    <n v="2800"/>
    <s v="Renault KWID RXT"/>
    <x v="10"/>
    <x v="0"/>
    <n v="2016"/>
    <n v="24000"/>
    <x v="2"/>
    <x v="0"/>
    <x v="0"/>
    <n v="799"/>
    <n v="53.3"/>
    <x v="0"/>
    <n v="25.17"/>
    <n v="3.1"/>
  </r>
  <r>
    <n v="2801"/>
    <s v="Renault KWID 1.0 RXT Optional AMT"/>
    <x v="10"/>
    <x v="3"/>
    <n v="2017"/>
    <n v="53285"/>
    <x v="2"/>
    <x v="1"/>
    <x v="0"/>
    <n v="999"/>
    <n v="67"/>
    <x v="0"/>
    <n v="22.5"/>
    <n v="4.28"/>
  </r>
  <r>
    <n v="2802"/>
    <s v="Maruti Swift VXi BSIV"/>
    <x v="0"/>
    <x v="1"/>
    <n v="2017"/>
    <n v="12000"/>
    <x v="2"/>
    <x v="0"/>
    <x v="0"/>
    <n v="1197"/>
    <n v="85"/>
    <x v="0"/>
    <n v="16.100000000000001"/>
    <n v="5.5"/>
  </r>
  <r>
    <n v="2803"/>
    <s v="Skoda Laura 1.9 TDI AT Ambiente"/>
    <x v="20"/>
    <x v="7"/>
    <n v="2012"/>
    <n v="45000"/>
    <x v="1"/>
    <x v="1"/>
    <x v="0"/>
    <n v="1896"/>
    <n v="105"/>
    <x v="0"/>
    <n v="17"/>
    <n v="6.99"/>
  </r>
  <r>
    <n v="2804"/>
    <s v="Maruti Alto 800 2016-2019 VXI"/>
    <x v="0"/>
    <x v="3"/>
    <n v="2018"/>
    <n v="26234"/>
    <x v="2"/>
    <x v="0"/>
    <x v="0"/>
    <n v="796"/>
    <n v="47.3"/>
    <x v="0"/>
    <n v="24.7"/>
    <n v="4.29"/>
  </r>
  <r>
    <n v="2805"/>
    <s v="Maruti Swift VXI"/>
    <x v="0"/>
    <x v="8"/>
    <n v="2014"/>
    <n v="55000"/>
    <x v="2"/>
    <x v="0"/>
    <x v="0"/>
    <n v="1197"/>
    <n v="85.8"/>
    <x v="0"/>
    <n v="18.600000000000001"/>
    <n v="4.2"/>
  </r>
  <r>
    <n v="2806"/>
    <s v="Hyundai i20 1.4 CRDi Sportz"/>
    <x v="1"/>
    <x v="1"/>
    <n v="2012"/>
    <n v="90000"/>
    <x v="1"/>
    <x v="0"/>
    <x v="0"/>
    <n v="1396"/>
    <n v="90"/>
    <x v="0"/>
    <n v="23"/>
    <n v="4.1100000000000003"/>
  </r>
  <r>
    <n v="2807"/>
    <s v="Audi Q3 2012-2015 35 TDI Quattro Premium"/>
    <x v="3"/>
    <x v="0"/>
    <n v="2015"/>
    <n v="48000"/>
    <x v="1"/>
    <x v="1"/>
    <x v="0"/>
    <n v="1968"/>
    <n v="174.33"/>
    <x v="0"/>
    <n v="15.73"/>
    <n v="18.75"/>
  </r>
  <r>
    <n v="2808"/>
    <s v="Mercedes-Benz GLE 350d"/>
    <x v="11"/>
    <x v="0"/>
    <n v="2017"/>
    <n v="19863"/>
    <x v="1"/>
    <x v="1"/>
    <x v="0"/>
    <n v="2987"/>
    <n v="254.79"/>
    <x v="0"/>
    <n v="11.57"/>
    <n v="64.95"/>
  </r>
  <r>
    <n v="2809"/>
    <s v="Hyundai i10 Era"/>
    <x v="1"/>
    <x v="0"/>
    <n v="2010"/>
    <n v="55000"/>
    <x v="2"/>
    <x v="0"/>
    <x v="1"/>
    <n v="1086"/>
    <n v="68.05"/>
    <x v="0"/>
    <n v="19.809999999999999"/>
    <n v="1.59"/>
  </r>
  <r>
    <n v="2810"/>
    <s v="Maruti Wagon R LXI Optional"/>
    <x v="0"/>
    <x v="7"/>
    <n v="2016"/>
    <n v="4800"/>
    <x v="2"/>
    <x v="0"/>
    <x v="0"/>
    <n v="998"/>
    <n v="67.040000000000006"/>
    <x v="0"/>
    <n v="20.51"/>
    <n v="3.6"/>
  </r>
  <r>
    <n v="2811"/>
    <s v="Honda City i VTEC V"/>
    <x v="2"/>
    <x v="6"/>
    <n v="2017"/>
    <n v="38607"/>
    <x v="2"/>
    <x v="0"/>
    <x v="1"/>
    <n v="1497"/>
    <n v="117.3"/>
    <x v="0"/>
    <n v="17.8"/>
    <n v="7.87"/>
  </r>
  <r>
    <n v="2812"/>
    <s v="Hyundai Grand i10 1.2 Kappa Sportz"/>
    <x v="1"/>
    <x v="0"/>
    <n v="2018"/>
    <n v="3958"/>
    <x v="2"/>
    <x v="0"/>
    <x v="0"/>
    <n v="1197"/>
    <n v="81.86"/>
    <x v="0"/>
    <n v="18.899999999999999"/>
    <n v="5.55"/>
  </r>
  <r>
    <n v="2813"/>
    <s v="Honda City i DTEC VX"/>
    <x v="2"/>
    <x v="5"/>
    <n v="2014"/>
    <n v="74000"/>
    <x v="1"/>
    <x v="0"/>
    <x v="1"/>
    <n v="1498"/>
    <n v="98.6"/>
    <x v="0"/>
    <n v="25.1"/>
    <n v="6.4"/>
  </r>
  <r>
    <n v="2814"/>
    <s v="Maruti Swift Dzire VXi"/>
    <x v="0"/>
    <x v="0"/>
    <n v="2009"/>
    <n v="54540"/>
    <x v="2"/>
    <x v="0"/>
    <x v="3"/>
    <n v="1298"/>
    <n v="85.8"/>
    <x v="0"/>
    <n v="17.5"/>
    <n v="2.65"/>
  </r>
  <r>
    <n v="2815"/>
    <s v="Maruti Swift Dzire ZXi"/>
    <x v="0"/>
    <x v="8"/>
    <n v="2015"/>
    <n v="58400"/>
    <x v="2"/>
    <x v="0"/>
    <x v="0"/>
    <n v="1298"/>
    <n v="85.8"/>
    <x v="0"/>
    <n v="17.5"/>
    <n v="5.5"/>
  </r>
  <r>
    <n v="2816"/>
    <s v="Mahindra XUV500 W8 2WD"/>
    <x v="13"/>
    <x v="6"/>
    <n v="2013"/>
    <n v="73648"/>
    <x v="1"/>
    <x v="0"/>
    <x v="0"/>
    <n v="2179"/>
    <n v="140"/>
    <x v="1"/>
    <n v="15.1"/>
    <n v="7.31"/>
  </r>
  <r>
    <n v="2817"/>
    <s v="Maruti Ciaz ZDi Plus SHVS"/>
    <x v="0"/>
    <x v="5"/>
    <n v="2016"/>
    <n v="83000"/>
    <x v="1"/>
    <x v="0"/>
    <x v="0"/>
    <n v="1248"/>
    <n v="88.5"/>
    <x v="0"/>
    <n v="28.09"/>
    <n v="7.1"/>
  </r>
  <r>
    <n v="2818"/>
    <s v="Hyundai Verna 1.6 SX CRDi (O)"/>
    <x v="1"/>
    <x v="6"/>
    <n v="2016"/>
    <n v="16159"/>
    <x v="1"/>
    <x v="0"/>
    <x v="0"/>
    <n v="1582"/>
    <n v="126.32"/>
    <x v="0"/>
    <n v="22.32"/>
    <n v="7.83"/>
  </r>
  <r>
    <n v="2819"/>
    <s v="Hyundai Accent CRDi"/>
    <x v="1"/>
    <x v="0"/>
    <n v="2005"/>
    <n v="150000"/>
    <x v="1"/>
    <x v="0"/>
    <x v="0"/>
    <n v="1493"/>
    <n v="82"/>
    <x v="0"/>
    <n v="13.1"/>
    <n v="0.85"/>
  </r>
  <r>
    <n v="2820"/>
    <s v="Honda Brio S MT"/>
    <x v="2"/>
    <x v="0"/>
    <n v="2014"/>
    <n v="22100"/>
    <x v="2"/>
    <x v="0"/>
    <x v="0"/>
    <n v="1198"/>
    <n v="86.8"/>
    <x v="0"/>
    <n v="19.399999999999999"/>
    <n v="3.55"/>
  </r>
  <r>
    <n v="2821"/>
    <s v="Hyundai i20 Active 1.2 SX"/>
    <x v="1"/>
    <x v="3"/>
    <n v="2017"/>
    <n v="35043"/>
    <x v="2"/>
    <x v="0"/>
    <x v="0"/>
    <n v="1197"/>
    <n v="81.86"/>
    <x v="0"/>
    <n v="17.190000000000001"/>
    <n v="8.19"/>
  </r>
  <r>
    <n v="2822"/>
    <s v="BMW 3 Series 320d Sport Line"/>
    <x v="12"/>
    <x v="1"/>
    <n v="2018"/>
    <n v="24000"/>
    <x v="1"/>
    <x v="1"/>
    <x v="0"/>
    <n v="1995"/>
    <n v="184"/>
    <x v="0"/>
    <n v="18.88"/>
    <n v="28"/>
  </r>
  <r>
    <n v="2823"/>
    <s v="Volkswagen Jetta 2013-2015 2.0L TDI Highline AT"/>
    <x v="6"/>
    <x v="2"/>
    <n v="2015"/>
    <n v="480000"/>
    <x v="1"/>
    <x v="1"/>
    <x v="0"/>
    <n v="1968"/>
    <n v="138.03"/>
    <x v="0"/>
    <n v="16.96"/>
    <n v="13"/>
  </r>
  <r>
    <n v="2824"/>
    <s v="Volkswagen Polo Petrol Highline 1.6L"/>
    <x v="6"/>
    <x v="2"/>
    <n v="2011"/>
    <n v="70000"/>
    <x v="2"/>
    <x v="0"/>
    <x v="1"/>
    <n v="1598"/>
    <n v="103.5"/>
    <x v="0"/>
    <n v="15.26"/>
    <n v="3.29"/>
  </r>
  <r>
    <n v="2825"/>
    <s v="Maruti Swift VXi BSIV"/>
    <x v="0"/>
    <x v="1"/>
    <n v="2015"/>
    <n v="13769"/>
    <x v="2"/>
    <x v="0"/>
    <x v="1"/>
    <n v="1197"/>
    <n v="85"/>
    <x v="0"/>
    <n v="16.100000000000001"/>
    <n v="4.41"/>
  </r>
  <r>
    <n v="2826"/>
    <s v="Renault Duster 110PS Diesel RxZ"/>
    <x v="10"/>
    <x v="7"/>
    <n v="2013"/>
    <n v="58000"/>
    <x v="1"/>
    <x v="0"/>
    <x v="0"/>
    <n v="1461"/>
    <n v="108.45"/>
    <x v="0"/>
    <n v="19.010000000000002"/>
    <n v="4.99"/>
  </r>
  <r>
    <n v="2827"/>
    <s v="BMW X3 xDrive 20d Luxury Line"/>
    <x v="12"/>
    <x v="4"/>
    <n v="2009"/>
    <n v="58000"/>
    <x v="1"/>
    <x v="1"/>
    <x v="0"/>
    <n v="1995"/>
    <n v="190"/>
    <x v="0"/>
    <n v="18.559999999999999"/>
    <n v="17.98"/>
  </r>
  <r>
    <n v="2828"/>
    <s v="Fiat Avventura MULTIJET Emotion"/>
    <x v="22"/>
    <x v="3"/>
    <n v="2018"/>
    <n v="18705"/>
    <x v="1"/>
    <x v="0"/>
    <x v="0"/>
    <n v="1248"/>
    <n v="91.72"/>
    <x v="0"/>
    <n v="20.5"/>
    <n v="7.71"/>
  </r>
  <r>
    <n v="2829"/>
    <s v="Maruti Wagon R Stingray VXI"/>
    <x v="0"/>
    <x v="8"/>
    <n v="2013"/>
    <n v="32378"/>
    <x v="2"/>
    <x v="0"/>
    <x v="0"/>
    <n v="998"/>
    <n v="67.040000000000006"/>
    <x v="0"/>
    <n v="20.51"/>
    <n v="2.8"/>
  </r>
  <r>
    <n v="2830"/>
    <s v="Chevrolet Sail Hatchback LS ABS"/>
    <x v="19"/>
    <x v="7"/>
    <n v="2013"/>
    <n v="45000"/>
    <x v="1"/>
    <x v="0"/>
    <x v="0"/>
    <n v="1248"/>
    <n v="76.900000000000006"/>
    <x v="0"/>
    <n v="22.1"/>
    <n v="3"/>
  </r>
  <r>
    <n v="2831"/>
    <s v="Mahindra XUV500 W8 2WD"/>
    <x v="13"/>
    <x v="3"/>
    <n v="2015"/>
    <n v="36836"/>
    <x v="1"/>
    <x v="0"/>
    <x v="0"/>
    <n v="2179"/>
    <n v="140"/>
    <x v="1"/>
    <n v="15.1"/>
    <n v="12.49"/>
  </r>
  <r>
    <n v="2832"/>
    <s v="Tata Zest Quadrajet 1.3"/>
    <x v="7"/>
    <x v="6"/>
    <n v="2016"/>
    <n v="54199"/>
    <x v="1"/>
    <x v="0"/>
    <x v="0"/>
    <n v="1248"/>
    <n v="88.8"/>
    <x v="0"/>
    <n v="23"/>
    <n v="5"/>
  </r>
  <r>
    <n v="2833"/>
    <s v="BMW X3 xDrive20d xLine"/>
    <x v="12"/>
    <x v="6"/>
    <n v="2017"/>
    <n v="36935"/>
    <x v="1"/>
    <x v="1"/>
    <x v="0"/>
    <n v="1995"/>
    <n v="190"/>
    <x v="0"/>
    <n v="18.559999999999999"/>
    <n v="32.64"/>
  </r>
  <r>
    <n v="2834"/>
    <s v="Maruti Swift VDI BSIV"/>
    <x v="0"/>
    <x v="2"/>
    <n v="2015"/>
    <n v="23000"/>
    <x v="1"/>
    <x v="0"/>
    <x v="0"/>
    <n v="1248"/>
    <n v="74"/>
    <x v="0"/>
    <n v="25.2"/>
    <n v="6.5"/>
  </r>
  <r>
    <n v="2835"/>
    <s v="BMW 5 Series 2013-2017 520d Luxury Line"/>
    <x v="12"/>
    <x v="9"/>
    <n v="2015"/>
    <n v="14000"/>
    <x v="1"/>
    <x v="1"/>
    <x v="0"/>
    <n v="1995"/>
    <n v="190"/>
    <x v="0"/>
    <n v="18.12"/>
    <n v="35"/>
  </r>
  <r>
    <n v="2836"/>
    <s v="Tata Indigo CS eVX"/>
    <x v="7"/>
    <x v="2"/>
    <n v="2015"/>
    <n v="100073"/>
    <x v="1"/>
    <x v="0"/>
    <x v="1"/>
    <n v="1396"/>
    <n v="69.010000000000005"/>
    <x v="0"/>
    <n v="25"/>
    <n v="2"/>
  </r>
  <r>
    <n v="2837"/>
    <s v="Mahindra XUV500 W8 2WD"/>
    <x v="13"/>
    <x v="6"/>
    <n v="2015"/>
    <n v="59182"/>
    <x v="1"/>
    <x v="0"/>
    <x v="0"/>
    <n v="2179"/>
    <n v="140"/>
    <x v="1"/>
    <n v="15.1"/>
    <n v="9.4600000000000009"/>
  </r>
  <r>
    <n v="2838"/>
    <s v="Audi Q7 35 TDI Quattro Premium Plus"/>
    <x v="3"/>
    <x v="6"/>
    <n v="2016"/>
    <n v="72132"/>
    <x v="1"/>
    <x v="1"/>
    <x v="1"/>
    <n v="2967"/>
    <n v="241.4"/>
    <x v="1"/>
    <n v="12.07"/>
    <n v="39"/>
  </r>
  <r>
    <n v="2839"/>
    <s v="BMW 5 Series 2003-2012 520d"/>
    <x v="12"/>
    <x v="4"/>
    <n v="2009"/>
    <n v="79000"/>
    <x v="1"/>
    <x v="1"/>
    <x v="0"/>
    <n v="1995"/>
    <n v="177"/>
    <x v="0"/>
    <n v="18.48"/>
    <n v="15"/>
  </r>
  <r>
    <n v="2840"/>
    <s v="Hyundai Verna 1.6 SX VTVT (O)"/>
    <x v="1"/>
    <x v="3"/>
    <n v="2013"/>
    <n v="66930"/>
    <x v="2"/>
    <x v="0"/>
    <x v="0"/>
    <n v="1591"/>
    <n v="121.3"/>
    <x v="0"/>
    <n v="17.100000000000001"/>
    <n v="6.15"/>
  </r>
  <r>
    <n v="2841"/>
    <s v="Hyundai Santa Fe 4WD AT"/>
    <x v="1"/>
    <x v="1"/>
    <n v="2015"/>
    <n v="100000"/>
    <x v="1"/>
    <x v="1"/>
    <x v="1"/>
    <n v="2199"/>
    <n v="194.3"/>
    <x v="1"/>
    <n v="13.01"/>
    <n v="14.5"/>
  </r>
  <r>
    <n v="2843"/>
    <s v="Maruti Wagon R AMT VXI"/>
    <x v="0"/>
    <x v="6"/>
    <n v="2018"/>
    <n v="27413"/>
    <x v="2"/>
    <x v="1"/>
    <x v="0"/>
    <n v="998"/>
    <n v="67"/>
    <x v="0"/>
    <n v="20.51"/>
    <n v="5.18"/>
  </r>
  <r>
    <n v="2844"/>
    <s v="Maruti Wagon R LX BSIII"/>
    <x v="0"/>
    <x v="1"/>
    <n v="2007"/>
    <n v="90000"/>
    <x v="2"/>
    <x v="0"/>
    <x v="1"/>
    <n v="1061"/>
    <n v="64"/>
    <x v="0"/>
    <n v="17.3"/>
    <n v="1.24"/>
  </r>
  <r>
    <n v="2845"/>
    <s v="Hyundai i20 Sportz 1.2"/>
    <x v="1"/>
    <x v="7"/>
    <n v="2013"/>
    <n v="40300"/>
    <x v="2"/>
    <x v="0"/>
    <x v="0"/>
    <n v="1197"/>
    <n v="82.85"/>
    <x v="0"/>
    <n v="18.5"/>
    <n v="2.8"/>
  </r>
  <r>
    <n v="2846"/>
    <s v="Skoda Superb Elegance 1.8 TSI AT"/>
    <x v="20"/>
    <x v="6"/>
    <n v="2011"/>
    <n v="73783"/>
    <x v="2"/>
    <x v="1"/>
    <x v="1"/>
    <n v="1798"/>
    <n v="157.75"/>
    <x v="0"/>
    <n v="13.7"/>
    <n v="5.23"/>
  </r>
  <r>
    <n v="2847"/>
    <s v="Hyundai Getz GLS"/>
    <x v="1"/>
    <x v="1"/>
    <n v="2005"/>
    <n v="86000"/>
    <x v="2"/>
    <x v="0"/>
    <x v="1"/>
    <n v="1341"/>
    <n v="83"/>
    <x v="0"/>
    <n v="15.3"/>
    <n v="0.45"/>
  </r>
  <r>
    <n v="2848"/>
    <s v="Maruti Wagon R LXI BS IV"/>
    <x v="0"/>
    <x v="8"/>
    <n v="2014"/>
    <n v="65694"/>
    <x v="2"/>
    <x v="0"/>
    <x v="0"/>
    <n v="998"/>
    <n v="67.099999999999994"/>
    <x v="0"/>
    <n v="18.899999999999999"/>
    <n v="3.25"/>
  </r>
  <r>
    <n v="2849"/>
    <s v="Maruti Omni MPI CARGO BSIV"/>
    <x v="0"/>
    <x v="7"/>
    <n v="2015"/>
    <n v="23000"/>
    <x v="2"/>
    <x v="0"/>
    <x v="0"/>
    <n v="796"/>
    <n v="34.200000000000003"/>
    <x v="0"/>
    <n v="16.8"/>
    <n v="1.5"/>
  </r>
  <r>
    <n v="2850"/>
    <s v="Hyundai i10 Magna 1.2"/>
    <x v="1"/>
    <x v="0"/>
    <n v="2012"/>
    <n v="51000"/>
    <x v="2"/>
    <x v="0"/>
    <x v="0"/>
    <n v="1197"/>
    <n v="78.900000000000006"/>
    <x v="0"/>
    <n v="20.36"/>
    <n v="2.85"/>
  </r>
  <r>
    <n v="2851"/>
    <s v="Renault KWID 1.0 RXT Optional"/>
    <x v="10"/>
    <x v="6"/>
    <n v="2018"/>
    <n v="18335"/>
    <x v="2"/>
    <x v="0"/>
    <x v="0"/>
    <n v="999"/>
    <n v="67"/>
    <x v="0"/>
    <n v="21.7"/>
    <n v="4.5"/>
  </r>
  <r>
    <n v="2852"/>
    <s v="Mercedes-Benz B Class 2012-2015 B200 Sport CDI"/>
    <x v="11"/>
    <x v="9"/>
    <n v="2014"/>
    <n v="36000"/>
    <x v="1"/>
    <x v="1"/>
    <x v="0"/>
    <n v="2147"/>
    <n v="107.3"/>
    <x v="0"/>
    <n v="15"/>
    <n v="16.25"/>
  </r>
  <r>
    <n v="2853"/>
    <s v="Volkswagen Polo GT TSI"/>
    <x v="6"/>
    <x v="0"/>
    <n v="2017"/>
    <n v="25000"/>
    <x v="2"/>
    <x v="1"/>
    <x v="0"/>
    <n v="1197"/>
    <n v="103.5"/>
    <x v="0"/>
    <n v="17.21"/>
    <n v="7.75"/>
  </r>
  <r>
    <n v="2854"/>
    <s v="Mahindra Scorpio VLX 4WD"/>
    <x v="13"/>
    <x v="9"/>
    <n v="2007"/>
    <n v="81000"/>
    <x v="1"/>
    <x v="0"/>
    <x v="3"/>
    <n v="2179"/>
    <n v="120"/>
    <x v="2"/>
    <n v="12.05"/>
    <n v="4.3499999999999996"/>
  </r>
  <r>
    <n v="2855"/>
    <s v="Toyota Fortuner 2.8 2WD AT"/>
    <x v="5"/>
    <x v="6"/>
    <n v="2019"/>
    <n v="21719"/>
    <x v="1"/>
    <x v="1"/>
    <x v="0"/>
    <n v="2755"/>
    <n v="174.5"/>
    <x v="1"/>
    <n v="12.9"/>
    <n v="33.130000000000003"/>
  </r>
  <r>
    <n v="2856"/>
    <s v="Chevrolet Beat Diesel LT"/>
    <x v="19"/>
    <x v="3"/>
    <n v="2013"/>
    <n v="75421"/>
    <x v="1"/>
    <x v="0"/>
    <x v="0"/>
    <n v="936"/>
    <n v="56.3"/>
    <x v="0"/>
    <n v="25.44"/>
    <n v="3.63"/>
  </r>
  <r>
    <n v="2857"/>
    <s v="Toyota Innova 2.5 G4 Diesel 8-seater"/>
    <x v="5"/>
    <x v="8"/>
    <n v="2010"/>
    <n v="80000"/>
    <x v="1"/>
    <x v="0"/>
    <x v="0"/>
    <n v="2494"/>
    <n v="102"/>
    <x v="2"/>
    <n v="12.8"/>
    <n v="4.75"/>
  </r>
  <r>
    <n v="2858"/>
    <s v="Maruti Swift Dzire VXI"/>
    <x v="0"/>
    <x v="6"/>
    <n v="2018"/>
    <n v="10671"/>
    <x v="2"/>
    <x v="0"/>
    <x v="0"/>
    <n v="1197"/>
    <n v="83.14"/>
    <x v="0"/>
    <n v="20.85"/>
    <n v="6.51"/>
  </r>
  <r>
    <n v="2859"/>
    <s v="Renault KWID Climber 1.0 MT"/>
    <x v="10"/>
    <x v="4"/>
    <n v="2018"/>
    <n v="4126"/>
    <x v="2"/>
    <x v="0"/>
    <x v="0"/>
    <n v="999"/>
    <n v="67"/>
    <x v="0"/>
    <n v="21.7"/>
    <n v="4.8"/>
  </r>
  <r>
    <n v="2860"/>
    <s v="Tata Bolt Quadrajet XM"/>
    <x v="7"/>
    <x v="4"/>
    <n v="2017"/>
    <n v="98500"/>
    <x v="1"/>
    <x v="0"/>
    <x v="0"/>
    <n v="1248"/>
    <n v="74"/>
    <x v="0"/>
    <n v="22.95"/>
    <n v="6"/>
  </r>
  <r>
    <n v="2861"/>
    <s v="Hyundai Grand i10 Asta"/>
    <x v="1"/>
    <x v="3"/>
    <n v="2016"/>
    <n v="61578"/>
    <x v="2"/>
    <x v="0"/>
    <x v="0"/>
    <n v="1197"/>
    <n v="82"/>
    <x v="0"/>
    <n v="18.899999999999999"/>
    <n v="6.4"/>
  </r>
  <r>
    <n v="2862"/>
    <s v="Volkswagen Vento 1.5 TDI Highline"/>
    <x v="6"/>
    <x v="10"/>
    <n v="2014"/>
    <n v="54000"/>
    <x v="1"/>
    <x v="0"/>
    <x v="0"/>
    <n v="1498"/>
    <n v="103.2"/>
    <x v="0"/>
    <n v="20.34"/>
    <n v="4.9000000000000004"/>
  </r>
  <r>
    <n v="2863"/>
    <s v="Audi A6 2011-2015 2.0 TDI"/>
    <x v="3"/>
    <x v="3"/>
    <n v="2013"/>
    <n v="70998"/>
    <x v="1"/>
    <x v="1"/>
    <x v="0"/>
    <n v="1968"/>
    <n v="174.33"/>
    <x v="0"/>
    <n v="17.68"/>
    <n v="20.57"/>
  </r>
  <r>
    <n v="2864"/>
    <s v="Maruti Swift Dzire Ldi BSIV"/>
    <x v="0"/>
    <x v="7"/>
    <n v="2015"/>
    <n v="40082"/>
    <x v="1"/>
    <x v="0"/>
    <x v="0"/>
    <n v="1248"/>
    <n v="73.900000000000006"/>
    <x v="0"/>
    <n v="19.3"/>
    <n v="4.76"/>
  </r>
  <r>
    <n v="2865"/>
    <s v="Chevrolet Spark 1.0 LT"/>
    <x v="19"/>
    <x v="6"/>
    <n v="2012"/>
    <n v="50619"/>
    <x v="2"/>
    <x v="0"/>
    <x v="0"/>
    <n v="995"/>
    <n v="62"/>
    <x v="0"/>
    <n v="18"/>
    <n v="2"/>
  </r>
  <r>
    <n v="2866"/>
    <s v="BMW 3 Series 320d"/>
    <x v="12"/>
    <x v="3"/>
    <n v="2009"/>
    <n v="103905"/>
    <x v="1"/>
    <x v="1"/>
    <x v="0"/>
    <n v="1995"/>
    <n v="190"/>
    <x v="0"/>
    <n v="22.69"/>
    <n v="9.92"/>
  </r>
  <r>
    <n v="2867"/>
    <s v="Hyundai EON Era Plus"/>
    <x v="1"/>
    <x v="6"/>
    <n v="2018"/>
    <n v="15334"/>
    <x v="2"/>
    <x v="0"/>
    <x v="0"/>
    <n v="814"/>
    <n v="55.2"/>
    <x v="0"/>
    <n v="21.1"/>
    <n v="3.69"/>
  </r>
  <r>
    <n v="2868"/>
    <s v="Maruti Swift Dzire VDI"/>
    <x v="0"/>
    <x v="4"/>
    <n v="2013"/>
    <n v="69000"/>
    <x v="1"/>
    <x v="0"/>
    <x v="0"/>
    <n v="1248"/>
    <n v="74"/>
    <x v="0"/>
    <n v="23.4"/>
    <n v="5.75"/>
  </r>
  <r>
    <n v="2869"/>
    <s v="Volkswagen CrossPolo 1.5 TDI"/>
    <x v="6"/>
    <x v="4"/>
    <n v="2014"/>
    <n v="75160"/>
    <x v="1"/>
    <x v="0"/>
    <x v="0"/>
    <n v="1498"/>
    <n v="88.5"/>
    <x v="0"/>
    <n v="20.14"/>
    <n v="5.7"/>
  </r>
  <r>
    <n v="2870"/>
    <s v="Honda Amaze E i-Vtech"/>
    <x v="2"/>
    <x v="3"/>
    <n v="2014"/>
    <n v="44753"/>
    <x v="2"/>
    <x v="0"/>
    <x v="0"/>
    <n v="1198"/>
    <n v="86.7"/>
    <x v="0"/>
    <n v="18"/>
    <n v="4.9400000000000004"/>
  </r>
  <r>
    <n v="2871"/>
    <s v="Volkswagen Vento Petrol Highline AT"/>
    <x v="6"/>
    <x v="6"/>
    <n v="2012"/>
    <n v="53024"/>
    <x v="2"/>
    <x v="1"/>
    <x v="0"/>
    <n v="1598"/>
    <n v="103.6"/>
    <x v="0"/>
    <n v="14.4"/>
    <n v="4.29"/>
  </r>
  <r>
    <n v="2872"/>
    <s v="Maruti Wagon R Stingray VXI"/>
    <x v="0"/>
    <x v="7"/>
    <n v="2014"/>
    <n v="23840"/>
    <x v="2"/>
    <x v="0"/>
    <x v="0"/>
    <n v="998"/>
    <n v="67.040000000000006"/>
    <x v="0"/>
    <n v="20.51"/>
    <n v="3"/>
  </r>
  <r>
    <n v="2873"/>
    <s v="Volkswagen Polo 1.5 TDI Highline"/>
    <x v="6"/>
    <x v="4"/>
    <n v="2014"/>
    <n v="81298"/>
    <x v="1"/>
    <x v="0"/>
    <x v="0"/>
    <n v="1498"/>
    <n v="88.8"/>
    <x v="0"/>
    <n v="20.14"/>
    <n v="6.5"/>
  </r>
  <r>
    <n v="2874"/>
    <s v="Volkswagen Polo Petrol Comfortline 1.2L"/>
    <x v="6"/>
    <x v="5"/>
    <n v="2015"/>
    <n v="59000"/>
    <x v="2"/>
    <x v="0"/>
    <x v="1"/>
    <n v="1198"/>
    <n v="73.900000000000006"/>
    <x v="0"/>
    <n v="16.47"/>
    <n v="4.9000000000000004"/>
  </r>
  <r>
    <n v="2875"/>
    <s v="Honda Amaze SX i-DTEC"/>
    <x v="2"/>
    <x v="6"/>
    <n v="2016"/>
    <n v="51806"/>
    <x v="1"/>
    <x v="0"/>
    <x v="0"/>
    <n v="1498"/>
    <n v="98.6"/>
    <x v="0"/>
    <n v="25.8"/>
    <n v="5.4"/>
  </r>
  <r>
    <n v="2876"/>
    <s v="Audi A6 35 TDI Matrix"/>
    <x v="3"/>
    <x v="8"/>
    <n v="2014"/>
    <n v="56000"/>
    <x v="1"/>
    <x v="1"/>
    <x v="0"/>
    <n v="1968"/>
    <n v="187.74"/>
    <x v="0"/>
    <n v="18.53"/>
    <n v="24"/>
  </r>
  <r>
    <n v="2877"/>
    <s v="Tata Tigor 1.05 Revotorq XZ Option"/>
    <x v="7"/>
    <x v="6"/>
    <n v="2019"/>
    <n v="29279"/>
    <x v="1"/>
    <x v="0"/>
    <x v="0"/>
    <n v="1047"/>
    <n v="69"/>
    <x v="0"/>
    <n v="24.7"/>
    <n v="7.46"/>
  </r>
  <r>
    <n v="2878"/>
    <s v="Volkswagen Vento 1.5 TDI Highline AT"/>
    <x v="6"/>
    <x v="6"/>
    <n v="2017"/>
    <n v="33550"/>
    <x v="1"/>
    <x v="1"/>
    <x v="0"/>
    <n v="1498"/>
    <n v="108.5"/>
    <x v="0"/>
    <n v="21.5"/>
    <n v="9.6"/>
  </r>
  <r>
    <n v="2879"/>
    <s v="Audi A6 35 TDI Matrix"/>
    <x v="3"/>
    <x v="4"/>
    <n v="2014"/>
    <n v="62000"/>
    <x v="1"/>
    <x v="1"/>
    <x v="0"/>
    <n v="1968"/>
    <n v="187.74"/>
    <x v="0"/>
    <n v="18.53"/>
    <n v="25"/>
  </r>
  <r>
    <n v="2880"/>
    <s v="Nissan Terrano XL 110 PS"/>
    <x v="4"/>
    <x v="4"/>
    <n v="2014"/>
    <n v="66000"/>
    <x v="1"/>
    <x v="0"/>
    <x v="0"/>
    <n v="1461"/>
    <n v="108.5"/>
    <x v="0"/>
    <n v="19.010000000000002"/>
    <n v="6.8"/>
  </r>
  <r>
    <n v="2881"/>
    <s v="Skoda Rapid 1.5 TDI AT Elegance"/>
    <x v="20"/>
    <x v="3"/>
    <n v="2016"/>
    <n v="46630"/>
    <x v="1"/>
    <x v="1"/>
    <x v="0"/>
    <n v="1498"/>
    <n v="103.52"/>
    <x v="0"/>
    <n v="21.66"/>
    <n v="8.59"/>
  </r>
  <r>
    <n v="2882"/>
    <s v="Ford Figo Aspire 1.5 TDCi Trend"/>
    <x v="14"/>
    <x v="4"/>
    <n v="2016"/>
    <n v="72566"/>
    <x v="1"/>
    <x v="0"/>
    <x v="0"/>
    <n v="1498"/>
    <n v="99"/>
    <x v="0"/>
    <n v="25.83"/>
    <n v="5.29"/>
  </r>
  <r>
    <n v="2883"/>
    <s v="Tata Venture EX"/>
    <x v="7"/>
    <x v="1"/>
    <n v="2011"/>
    <n v="51482"/>
    <x v="1"/>
    <x v="0"/>
    <x v="0"/>
    <n v="1405"/>
    <n v="70"/>
    <x v="2"/>
    <n v="15.42"/>
    <n v="2.5"/>
  </r>
  <r>
    <n v="2884"/>
    <s v="Mercedes-Benz New C-Class C 220 CDI BE Avantgare"/>
    <x v="11"/>
    <x v="2"/>
    <n v="2011"/>
    <n v="90000"/>
    <x v="1"/>
    <x v="1"/>
    <x v="0"/>
    <n v="2143"/>
    <n v="167.62"/>
    <x v="0"/>
    <n v="14.84"/>
    <n v="13.9"/>
  </r>
  <r>
    <n v="2885"/>
    <s v="Toyota Fortuner 4x2 Manual"/>
    <x v="5"/>
    <x v="5"/>
    <n v="2014"/>
    <n v="69000"/>
    <x v="1"/>
    <x v="0"/>
    <x v="1"/>
    <n v="2982"/>
    <n v="168.5"/>
    <x v="1"/>
    <n v="13"/>
    <n v="20"/>
  </r>
  <r>
    <n v="2886"/>
    <s v="Honda City 1.5 V MT"/>
    <x v="2"/>
    <x v="8"/>
    <n v="2011"/>
    <n v="90000"/>
    <x v="2"/>
    <x v="0"/>
    <x v="1"/>
    <n v="1497"/>
    <n v="118"/>
    <x v="0"/>
    <n v="17"/>
    <n v="3.4"/>
  </r>
  <r>
    <n v="2887"/>
    <s v="Hyundai i20 Asta Option 1.2"/>
    <x v="1"/>
    <x v="0"/>
    <n v="2015"/>
    <n v="39000"/>
    <x v="2"/>
    <x v="0"/>
    <x v="0"/>
    <n v="1197"/>
    <n v="81.83"/>
    <x v="0"/>
    <n v="18.600000000000001"/>
    <n v="5.5"/>
  </r>
  <r>
    <n v="2888"/>
    <s v="Volkswagen Vento Diesel Trendline"/>
    <x v="6"/>
    <x v="4"/>
    <n v="2012"/>
    <n v="110000"/>
    <x v="1"/>
    <x v="0"/>
    <x v="1"/>
    <n v="1598"/>
    <n v="103.6"/>
    <x v="0"/>
    <n v="20.54"/>
    <n v="3.65"/>
  </r>
  <r>
    <n v="2889"/>
    <s v="Ford Endeavour 2.5L 4X2 MT"/>
    <x v="14"/>
    <x v="6"/>
    <n v="2011"/>
    <n v="68022"/>
    <x v="1"/>
    <x v="0"/>
    <x v="0"/>
    <n v="2499"/>
    <n v="141"/>
    <x v="1"/>
    <n v="13.1"/>
    <n v="5.86"/>
  </r>
  <r>
    <n v="2890"/>
    <s v="Ford EcoSport 1.5 Petrol Titanium Plus AT"/>
    <x v="14"/>
    <x v="3"/>
    <n v="2018"/>
    <n v="27852"/>
    <x v="2"/>
    <x v="1"/>
    <x v="0"/>
    <n v="1497"/>
    <n v="121.36"/>
    <x v="0"/>
    <n v="14.8"/>
    <n v="10.44"/>
  </r>
  <r>
    <n v="2891"/>
    <s v="Maruti Swift VDI BSIV"/>
    <x v="0"/>
    <x v="9"/>
    <n v="2013"/>
    <n v="58291"/>
    <x v="1"/>
    <x v="0"/>
    <x v="0"/>
    <n v="1248"/>
    <n v="74"/>
    <x v="0"/>
    <n v="17.8"/>
    <n v="5"/>
  </r>
  <r>
    <n v="2892"/>
    <s v="Hyundai i20 Sportz Diesel"/>
    <x v="1"/>
    <x v="3"/>
    <n v="2011"/>
    <n v="68439"/>
    <x v="1"/>
    <x v="0"/>
    <x v="0"/>
    <n v="1396"/>
    <n v="90"/>
    <x v="0"/>
    <n v="23"/>
    <n v="3.37"/>
  </r>
  <r>
    <n v="2893"/>
    <s v="Toyota Innova 2.5 VX (Diesel) 8 Seater"/>
    <x v="5"/>
    <x v="8"/>
    <n v="2011"/>
    <n v="150000"/>
    <x v="1"/>
    <x v="0"/>
    <x v="0"/>
    <n v="2494"/>
    <n v="100.6"/>
    <x v="2"/>
    <n v="12.99"/>
    <n v="6.95"/>
  </r>
  <r>
    <n v="2894"/>
    <s v="Tata Nexon 1.5 Revotorq XZ Plus Dual Tone"/>
    <x v="7"/>
    <x v="0"/>
    <n v="2018"/>
    <n v="14000"/>
    <x v="1"/>
    <x v="0"/>
    <x v="0"/>
    <n v="1497"/>
    <n v="108.5"/>
    <x v="0"/>
    <n v="21.5"/>
    <n v="9.9"/>
  </r>
  <r>
    <n v="2895"/>
    <s v="Ford Figo Diesel Titanium"/>
    <x v="14"/>
    <x v="4"/>
    <n v="2012"/>
    <n v="71558"/>
    <x v="1"/>
    <x v="0"/>
    <x v="0"/>
    <n v="1399"/>
    <n v="68.05"/>
    <x v="0"/>
    <n v="20"/>
    <n v="3.3"/>
  </r>
  <r>
    <n v="2896"/>
    <s v="Porsche Panamera Diesel"/>
    <x v="15"/>
    <x v="8"/>
    <n v="2013"/>
    <n v="48000"/>
    <x v="1"/>
    <x v="1"/>
    <x v="1"/>
    <n v="2967"/>
    <n v="300"/>
    <x v="3"/>
    <n v="17.850000000000001"/>
    <n v="50.5"/>
  </r>
  <r>
    <n v="2897"/>
    <s v="Hyundai Creta 1.6 CRDi AT SX Plus"/>
    <x v="1"/>
    <x v="5"/>
    <n v="2015"/>
    <n v="65800"/>
    <x v="1"/>
    <x v="1"/>
    <x v="0"/>
    <n v="1582"/>
    <n v="126.2"/>
    <x v="0"/>
    <n v="17.010000000000002"/>
    <n v="12.5"/>
  </r>
  <r>
    <n v="2898"/>
    <s v="Audi A4 2.0 TDI Multitronic"/>
    <x v="3"/>
    <x v="4"/>
    <n v="2014"/>
    <n v="53000"/>
    <x v="1"/>
    <x v="1"/>
    <x v="0"/>
    <n v="1968"/>
    <n v="140"/>
    <x v="0"/>
    <n v="16.55"/>
    <n v="20.5"/>
  </r>
  <r>
    <n v="2899"/>
    <s v="Mahindra XUV500 W8 4WD"/>
    <x v="13"/>
    <x v="7"/>
    <n v="2017"/>
    <n v="14600"/>
    <x v="1"/>
    <x v="0"/>
    <x v="0"/>
    <n v="2179"/>
    <n v="140"/>
    <x v="1"/>
    <n v="16"/>
    <n v="14.5"/>
  </r>
  <r>
    <n v="2900"/>
    <s v="Isuzu MUX 4WD"/>
    <x v="26"/>
    <x v="5"/>
    <n v="2017"/>
    <n v="34429"/>
    <x v="1"/>
    <x v="1"/>
    <x v="0"/>
    <n v="2999"/>
    <n v="174.57"/>
    <x v="1"/>
    <n v="13.8"/>
    <n v="20"/>
  </r>
  <r>
    <n v="2901"/>
    <s v="Maruti Swift Dzire VDI"/>
    <x v="0"/>
    <x v="8"/>
    <n v="2014"/>
    <n v="52000"/>
    <x v="1"/>
    <x v="0"/>
    <x v="0"/>
    <n v="1248"/>
    <n v="74"/>
    <x v="0"/>
    <n v="23.4"/>
    <n v="5.25"/>
  </r>
  <r>
    <n v="2902"/>
    <s v="Maruti Ciaz ZXi"/>
    <x v="0"/>
    <x v="7"/>
    <n v="2015"/>
    <n v="25470"/>
    <x v="2"/>
    <x v="0"/>
    <x v="0"/>
    <n v="1373"/>
    <n v="91.1"/>
    <x v="0"/>
    <n v="20.73"/>
    <n v="5.9"/>
  </r>
  <r>
    <n v="2903"/>
    <s v="Hyundai EON Era Plus"/>
    <x v="1"/>
    <x v="1"/>
    <n v="2013"/>
    <n v="22000"/>
    <x v="2"/>
    <x v="0"/>
    <x v="0"/>
    <n v="814"/>
    <n v="55.2"/>
    <x v="0"/>
    <n v="21.1"/>
    <n v="2.6"/>
  </r>
  <r>
    <n v="2904"/>
    <s v="Mercedes-Benz E-Class 280 CDI"/>
    <x v="11"/>
    <x v="2"/>
    <n v="2007"/>
    <n v="75000"/>
    <x v="1"/>
    <x v="1"/>
    <x v="0"/>
    <n v="2987"/>
    <n v="198.5"/>
    <x v="0"/>
    <n v="11"/>
    <n v="11"/>
  </r>
  <r>
    <n v="2905"/>
    <s v="BMW 5 Series 2003-2012 520d"/>
    <x v="12"/>
    <x v="1"/>
    <n v="2011"/>
    <n v="95995"/>
    <x v="1"/>
    <x v="1"/>
    <x v="0"/>
    <n v="1995"/>
    <n v="177"/>
    <x v="0"/>
    <n v="18.48"/>
    <n v="15.5"/>
  </r>
  <r>
    <n v="2906"/>
    <s v="Hyundai Grand i10 1.2 CRDi Sportz Option"/>
    <x v="1"/>
    <x v="5"/>
    <n v="2017"/>
    <n v="26877"/>
    <x v="1"/>
    <x v="0"/>
    <x v="0"/>
    <n v="1186"/>
    <n v="73.97"/>
    <x v="0"/>
    <n v="24"/>
    <n v="5.75"/>
  </r>
  <r>
    <n v="2907"/>
    <s v="Jaguar XJ 3.0L Portfolio"/>
    <x v="17"/>
    <x v="4"/>
    <n v="2015"/>
    <n v="26000"/>
    <x v="1"/>
    <x v="1"/>
    <x v="0"/>
    <n v="2993"/>
    <n v="301.73"/>
    <x v="0"/>
    <n v="14.47"/>
    <n v="75"/>
  </r>
  <r>
    <n v="2908"/>
    <s v="Maruti Swift Ldi BSIII"/>
    <x v="0"/>
    <x v="2"/>
    <n v="2007"/>
    <n v="140000"/>
    <x v="1"/>
    <x v="0"/>
    <x v="1"/>
    <n v="1248"/>
    <n v="75"/>
    <x v="0"/>
    <n v="17.8"/>
    <n v="2"/>
  </r>
  <r>
    <n v="2909"/>
    <s v="Hyundai Santro Xing GLS"/>
    <x v="1"/>
    <x v="4"/>
    <n v="2008"/>
    <n v="95291"/>
    <x v="2"/>
    <x v="0"/>
    <x v="0"/>
    <n v="1086"/>
    <n v="62.1"/>
    <x v="0"/>
    <n v="17.920000000000002"/>
    <n v="2.2999999999999998"/>
  </r>
  <r>
    <n v="2910"/>
    <s v="Toyota Innova 2.5 V Diesel 8-seater"/>
    <x v="5"/>
    <x v="4"/>
    <n v="2009"/>
    <n v="135000"/>
    <x v="1"/>
    <x v="0"/>
    <x v="1"/>
    <n v="2494"/>
    <n v="102"/>
    <x v="2"/>
    <n v="12.8"/>
    <n v="8.1999999999999993"/>
  </r>
  <r>
    <n v="2911"/>
    <s v="Hyundai i20 Sportz 1.2"/>
    <x v="1"/>
    <x v="7"/>
    <n v="2015"/>
    <n v="32000"/>
    <x v="2"/>
    <x v="0"/>
    <x v="0"/>
    <n v="1197"/>
    <n v="81.83"/>
    <x v="0"/>
    <n v="18.600000000000001"/>
    <n v="4.8"/>
  </r>
  <r>
    <n v="2912"/>
    <s v="Mercedes-Benz E-Class 280 CDI"/>
    <x v="11"/>
    <x v="0"/>
    <n v="2008"/>
    <n v="68333"/>
    <x v="1"/>
    <x v="1"/>
    <x v="1"/>
    <n v="2987"/>
    <n v="198.5"/>
    <x v="0"/>
    <n v="11"/>
    <n v="8.5"/>
  </r>
  <r>
    <n v="2913"/>
    <s v="Ford Figo Diesel ZXI"/>
    <x v="14"/>
    <x v="2"/>
    <n v="2011"/>
    <n v="72000"/>
    <x v="1"/>
    <x v="0"/>
    <x v="0"/>
    <n v="1399"/>
    <n v="68"/>
    <x v="0"/>
    <n v="20"/>
    <n v="2.9"/>
  </r>
  <r>
    <n v="2914"/>
    <s v="Toyota Corolla Altis 1.4 DG"/>
    <x v="5"/>
    <x v="10"/>
    <n v="2012"/>
    <n v="52100"/>
    <x v="1"/>
    <x v="0"/>
    <x v="0"/>
    <n v="1364"/>
    <n v="86.79"/>
    <x v="0"/>
    <n v="21.43"/>
    <n v="6.5"/>
  </r>
  <r>
    <n v="2915"/>
    <s v="Hyundai Grand i10 1.2 Kappa Sportz"/>
    <x v="1"/>
    <x v="5"/>
    <n v="2018"/>
    <n v="10000"/>
    <x v="2"/>
    <x v="0"/>
    <x v="0"/>
    <n v="1197"/>
    <n v="81.86"/>
    <x v="0"/>
    <n v="18.899999999999999"/>
    <n v="5.85"/>
  </r>
  <r>
    <n v="2916"/>
    <s v="Jeep Compass 2.0 Limited 4X4"/>
    <x v="23"/>
    <x v="3"/>
    <n v="2019"/>
    <n v="6261"/>
    <x v="1"/>
    <x v="0"/>
    <x v="0"/>
    <n v="1956"/>
    <n v="170"/>
    <x v="0"/>
    <n v="16.3"/>
    <n v="23.91"/>
  </r>
  <r>
    <n v="2917"/>
    <s v="Maruti Ignis 1.2 AMT Alpha"/>
    <x v="0"/>
    <x v="3"/>
    <n v="2019"/>
    <n v="3906"/>
    <x v="2"/>
    <x v="1"/>
    <x v="0"/>
    <n v="1197"/>
    <n v="81.8"/>
    <x v="0"/>
    <n v="20.89"/>
    <n v="7.36"/>
  </r>
  <r>
    <n v="2918"/>
    <s v="Toyota Fortuner 3.0 Diesel"/>
    <x v="5"/>
    <x v="1"/>
    <n v="2014"/>
    <n v="55960"/>
    <x v="1"/>
    <x v="0"/>
    <x v="0"/>
    <n v="2982"/>
    <n v="171"/>
    <x v="1"/>
    <n v="11.5"/>
    <n v="17.25"/>
  </r>
  <r>
    <n v="2919"/>
    <s v="Volkswagen Vento Diesel Highline"/>
    <x v="6"/>
    <x v="5"/>
    <n v="2013"/>
    <n v="144000"/>
    <x v="1"/>
    <x v="0"/>
    <x v="0"/>
    <n v="1598"/>
    <n v="103.6"/>
    <x v="0"/>
    <n v="20.54"/>
    <n v="7"/>
  </r>
  <r>
    <n v="2920"/>
    <s v="Toyota Innova Crysta 2.4 VX MT"/>
    <x v="5"/>
    <x v="0"/>
    <n v="2017"/>
    <n v="38000"/>
    <x v="1"/>
    <x v="0"/>
    <x v="0"/>
    <n v="2393"/>
    <n v="147.80000000000001"/>
    <x v="1"/>
    <n v="13.68"/>
    <n v="17.649999999999999"/>
  </r>
  <r>
    <n v="2921"/>
    <s v="Ford Figo Diesel Celebration Edition"/>
    <x v="14"/>
    <x v="5"/>
    <n v="2013"/>
    <n v="51000"/>
    <x v="1"/>
    <x v="0"/>
    <x v="0"/>
    <n v="1399"/>
    <n v="68.099999999999994"/>
    <x v="0"/>
    <n v="20"/>
    <n v="2.5"/>
  </r>
  <r>
    <n v="2922"/>
    <s v="Toyota Platinum Etios 1.4 GXD"/>
    <x v="5"/>
    <x v="4"/>
    <n v="2015"/>
    <n v="150000"/>
    <x v="1"/>
    <x v="0"/>
    <x v="0"/>
    <n v="1364"/>
    <n v="67.05"/>
    <x v="0"/>
    <n v="23.59"/>
    <n v="6"/>
  </r>
  <r>
    <n v="2923"/>
    <s v="Mahindra Thar DI 4X4"/>
    <x v="13"/>
    <x v="0"/>
    <n v="2018"/>
    <n v="2500"/>
    <x v="1"/>
    <x v="0"/>
    <x v="0"/>
    <n v="2523"/>
    <n v="63"/>
    <x v="1"/>
    <n v="18.059999999999999"/>
    <n v="8.25"/>
  </r>
  <r>
    <n v="2924"/>
    <s v="Land Rover Range Rover HSE Dynamic"/>
    <x v="8"/>
    <x v="6"/>
    <n v="2018"/>
    <n v="41661"/>
    <x v="1"/>
    <x v="1"/>
    <x v="0"/>
    <n v="2179"/>
    <n v="187.7"/>
    <x v="0"/>
    <n v="12.7"/>
    <n v="44.83"/>
  </r>
  <r>
    <n v="2925"/>
    <s v="BMW 3 Series 320d Highline"/>
    <x v="12"/>
    <x v="8"/>
    <n v="2011"/>
    <n v="64000"/>
    <x v="1"/>
    <x v="1"/>
    <x v="0"/>
    <n v="1995"/>
    <n v="181"/>
    <x v="0"/>
    <n v="16.07"/>
    <n v="10.5"/>
  </r>
  <r>
    <n v="2926"/>
    <s v="Hyundai Accent GLS"/>
    <x v="1"/>
    <x v="9"/>
    <n v="2008"/>
    <n v="80000"/>
    <x v="2"/>
    <x v="0"/>
    <x v="1"/>
    <n v="1495"/>
    <n v="94"/>
    <x v="0"/>
    <n v="13.2"/>
    <n v="1.9"/>
  </r>
  <r>
    <n v="2927"/>
    <s v="Maruti Celerio ZXI AT"/>
    <x v="0"/>
    <x v="5"/>
    <n v="2016"/>
    <n v="30000"/>
    <x v="2"/>
    <x v="1"/>
    <x v="1"/>
    <n v="998"/>
    <n v="67.040000000000006"/>
    <x v="0"/>
    <n v="23.1"/>
    <n v="4.25"/>
  </r>
  <r>
    <n v="2928"/>
    <s v="Jaguar XF 2.2 Litre Luxury"/>
    <x v="17"/>
    <x v="2"/>
    <n v="2014"/>
    <n v="43000"/>
    <x v="1"/>
    <x v="1"/>
    <x v="1"/>
    <n v="2179"/>
    <n v="187.7"/>
    <x v="0"/>
    <n v="16.36"/>
    <n v="26.5"/>
  </r>
  <r>
    <n v="2929"/>
    <s v="Audi A6 2.7 TDI"/>
    <x v="3"/>
    <x v="9"/>
    <n v="2013"/>
    <n v="90000"/>
    <x v="1"/>
    <x v="1"/>
    <x v="1"/>
    <n v="2698"/>
    <n v="179.5"/>
    <x v="0"/>
    <n v="12.4"/>
    <n v="22.5"/>
  </r>
  <r>
    <n v="2930"/>
    <s v="Nissan Micra Diesel XV"/>
    <x v="4"/>
    <x v="4"/>
    <n v="2011"/>
    <n v="123880"/>
    <x v="1"/>
    <x v="0"/>
    <x v="0"/>
    <n v="1461"/>
    <n v="63.1"/>
    <x v="0"/>
    <n v="23.08"/>
    <n v="3.3"/>
  </r>
  <r>
    <n v="2931"/>
    <s v="Honda Amaze S i-Vtech"/>
    <x v="2"/>
    <x v="5"/>
    <n v="2015"/>
    <n v="42000"/>
    <x v="2"/>
    <x v="0"/>
    <x v="1"/>
    <n v="1198"/>
    <n v="86.7"/>
    <x v="0"/>
    <n v="18"/>
    <n v="4.3"/>
  </r>
  <r>
    <n v="2932"/>
    <s v="Renault Duster 85PS Diesel RxL Option"/>
    <x v="10"/>
    <x v="2"/>
    <n v="2012"/>
    <n v="79824"/>
    <x v="1"/>
    <x v="0"/>
    <x v="0"/>
    <n v="1461"/>
    <n v="83.8"/>
    <x v="0"/>
    <n v="19.87"/>
    <n v="5.25"/>
  </r>
  <r>
    <n v="2933"/>
    <s v="Toyota Innova 2.5 G (Diesel) 8 Seater"/>
    <x v="5"/>
    <x v="5"/>
    <n v="2015"/>
    <n v="75000"/>
    <x v="1"/>
    <x v="0"/>
    <x v="0"/>
    <n v="2494"/>
    <n v="100.6"/>
    <x v="2"/>
    <n v="12.99"/>
    <n v="11.75"/>
  </r>
  <r>
    <n v="2934"/>
    <s v="Honda Amaze E i-Vtech"/>
    <x v="2"/>
    <x v="10"/>
    <n v="2014"/>
    <n v="72411"/>
    <x v="2"/>
    <x v="0"/>
    <x v="0"/>
    <n v="1198"/>
    <n v="86.7"/>
    <x v="0"/>
    <n v="18"/>
    <n v="4.25"/>
  </r>
  <r>
    <n v="2935"/>
    <s v="Mercedes-Benz New C-Class C 250 CDI Elegance"/>
    <x v="11"/>
    <x v="8"/>
    <n v="2012"/>
    <n v="63000"/>
    <x v="1"/>
    <x v="1"/>
    <x v="0"/>
    <n v="2143"/>
    <n v="204"/>
    <x v="0"/>
    <n v="14.94"/>
    <n v="14.22"/>
  </r>
  <r>
    <n v="2936"/>
    <s v="Toyota Etios Liva G"/>
    <x v="5"/>
    <x v="2"/>
    <n v="2015"/>
    <n v="53713"/>
    <x v="2"/>
    <x v="0"/>
    <x v="0"/>
    <n v="1197"/>
    <n v="78.900000000000006"/>
    <x v="0"/>
    <n v="17.71"/>
    <n v="4.2"/>
  </r>
  <r>
    <n v="2937"/>
    <s v="Toyota Innova Crysta 2.8 GX AT 8S"/>
    <x v="5"/>
    <x v="8"/>
    <n v="2017"/>
    <n v="18000"/>
    <x v="1"/>
    <x v="1"/>
    <x v="0"/>
    <n v="2755"/>
    <n v="171.5"/>
    <x v="2"/>
    <n v="11.36"/>
    <n v="18.25"/>
  </r>
  <r>
    <n v="2938"/>
    <s v="Mercedes-Benz New C-Class 200 CDI Elegance"/>
    <x v="11"/>
    <x v="9"/>
    <n v="2013"/>
    <n v="51000"/>
    <x v="1"/>
    <x v="0"/>
    <x v="0"/>
    <n v="2148"/>
    <n v="170"/>
    <x v="0"/>
    <n v="15.8"/>
    <n v="18.5"/>
  </r>
  <r>
    <n v="2939"/>
    <s v="Maruti Swift VXI BSIII"/>
    <x v="0"/>
    <x v="2"/>
    <n v="2008"/>
    <n v="86700"/>
    <x v="2"/>
    <x v="0"/>
    <x v="1"/>
    <n v="1298"/>
    <n v="88.2"/>
    <x v="0"/>
    <n v="16.100000000000001"/>
    <n v="2.4"/>
  </r>
  <r>
    <n v="2940"/>
    <s v="Maruti Baleno Alpha 1.3"/>
    <x v="0"/>
    <x v="7"/>
    <n v="2016"/>
    <n v="29000"/>
    <x v="1"/>
    <x v="0"/>
    <x v="0"/>
    <n v="1248"/>
    <n v="74"/>
    <x v="0"/>
    <n v="27.39"/>
    <n v="6.5"/>
  </r>
  <r>
    <n v="2941"/>
    <s v="Hyundai Santro Xing GL Plus LPG"/>
    <x v="1"/>
    <x v="4"/>
    <n v="2014"/>
    <n v="56000"/>
    <x v="3"/>
    <x v="0"/>
    <x v="0"/>
    <n v="1086"/>
    <n v="62.1"/>
    <x v="0"/>
    <n v="13.45"/>
    <n v="3.2"/>
  </r>
  <r>
    <n v="2942"/>
    <s v="Maruti Celerio VXI AT"/>
    <x v="0"/>
    <x v="0"/>
    <n v="2015"/>
    <n v="33000"/>
    <x v="2"/>
    <x v="1"/>
    <x v="0"/>
    <n v="998"/>
    <n v="67.040000000000006"/>
    <x v="0"/>
    <n v="23.1"/>
    <n v="3.99"/>
  </r>
  <r>
    <n v="2943"/>
    <s v="Ford Ecosport 1.5 DV5 MT Ambiente"/>
    <x v="14"/>
    <x v="6"/>
    <n v="2014"/>
    <n v="64394"/>
    <x v="1"/>
    <x v="0"/>
    <x v="0"/>
    <n v="1498"/>
    <n v="89.84"/>
    <x v="0"/>
    <n v="22.7"/>
    <n v="5.45"/>
  </r>
  <r>
    <n v="2944"/>
    <s v="Tata Manza Aura Quadrajet"/>
    <x v="7"/>
    <x v="4"/>
    <n v="2010"/>
    <n v="76000"/>
    <x v="1"/>
    <x v="0"/>
    <x v="0"/>
    <n v="1248"/>
    <n v="90"/>
    <x v="0"/>
    <n v="18.8"/>
    <n v="2.7"/>
  </r>
  <r>
    <n v="2945"/>
    <s v="Honda Jazz 1.5 SV i DTEC"/>
    <x v="2"/>
    <x v="0"/>
    <n v="2016"/>
    <n v="48719"/>
    <x v="1"/>
    <x v="0"/>
    <x v="0"/>
    <n v="1498"/>
    <n v="98.6"/>
    <x v="0"/>
    <n v="27.3"/>
    <n v="6.25"/>
  </r>
  <r>
    <n v="2946"/>
    <s v="Mahindra XUV500 W8 2WD"/>
    <x v="13"/>
    <x v="3"/>
    <n v="2016"/>
    <n v="59711"/>
    <x v="1"/>
    <x v="0"/>
    <x v="0"/>
    <n v="2179"/>
    <n v="140"/>
    <x v="1"/>
    <n v="15.1"/>
    <n v="13.28"/>
  </r>
  <r>
    <n v="2947"/>
    <s v="Nissan Micra Diesel XV Premium"/>
    <x v="4"/>
    <x v="4"/>
    <n v="2012"/>
    <n v="83000"/>
    <x v="1"/>
    <x v="0"/>
    <x v="0"/>
    <n v="1461"/>
    <n v="63.1"/>
    <x v="0"/>
    <n v="23.08"/>
    <n v="3.7"/>
  </r>
  <r>
    <n v="2948"/>
    <s v="Mercedes-Benz New C-Class C 220d Avantgarde Edition C"/>
    <x v="11"/>
    <x v="3"/>
    <n v="2018"/>
    <n v="10714"/>
    <x v="1"/>
    <x v="1"/>
    <x v="0"/>
    <n v="2143"/>
    <n v="167.62"/>
    <x v="0"/>
    <n v="19.27"/>
    <n v="39.51"/>
  </r>
  <r>
    <n v="2949"/>
    <s v="Tata Manza Aura Plus Quadrajet BS IV"/>
    <x v="7"/>
    <x v="4"/>
    <n v="2010"/>
    <n v="127510"/>
    <x v="1"/>
    <x v="0"/>
    <x v="1"/>
    <n v="1248"/>
    <n v="90"/>
    <x v="0"/>
    <n v="19"/>
    <n v="1.4"/>
  </r>
  <r>
    <n v="2950"/>
    <s v="Maruti Swift VDI"/>
    <x v="0"/>
    <x v="7"/>
    <n v="2014"/>
    <n v="35010"/>
    <x v="1"/>
    <x v="0"/>
    <x v="0"/>
    <n v="1248"/>
    <n v="74"/>
    <x v="0"/>
    <n v="22.9"/>
    <n v="3.5"/>
  </r>
  <r>
    <n v="2951"/>
    <s v="Maruti Swift Dzire 1.2 Lxi BSIV"/>
    <x v="0"/>
    <x v="5"/>
    <n v="2012"/>
    <n v="75451"/>
    <x v="2"/>
    <x v="0"/>
    <x v="0"/>
    <n v="1197"/>
    <n v="85.8"/>
    <x v="0"/>
    <n v="17.5"/>
    <n v="3.78"/>
  </r>
  <r>
    <n v="2952"/>
    <s v="Tata Indigo eCS LS (TDI) BS-III"/>
    <x v="7"/>
    <x v="1"/>
    <n v="2015"/>
    <n v="83000"/>
    <x v="1"/>
    <x v="0"/>
    <x v="0"/>
    <n v="1405"/>
    <n v="69.010000000000005"/>
    <x v="0"/>
    <n v="19.09"/>
    <n v="2.7"/>
  </r>
  <r>
    <n v="2953"/>
    <s v="Honda Amaze S i-Dtech"/>
    <x v="2"/>
    <x v="7"/>
    <n v="2013"/>
    <n v="38755"/>
    <x v="1"/>
    <x v="0"/>
    <x v="0"/>
    <n v="1498"/>
    <n v="98.6"/>
    <x v="0"/>
    <n v="25.8"/>
    <n v="3.2"/>
  </r>
  <r>
    <n v="2954"/>
    <s v="Maruti Swift VXI BSIV"/>
    <x v="0"/>
    <x v="8"/>
    <n v="2016"/>
    <n v="30000"/>
    <x v="2"/>
    <x v="0"/>
    <x v="0"/>
    <n v="1197"/>
    <n v="81.8"/>
    <x v="0"/>
    <n v="20.399999999999999"/>
    <n v="5"/>
  </r>
  <r>
    <n v="2955"/>
    <s v="Maruti Ertiga ZDI"/>
    <x v="0"/>
    <x v="2"/>
    <n v="2012"/>
    <n v="40000"/>
    <x v="1"/>
    <x v="0"/>
    <x v="0"/>
    <n v="1248"/>
    <n v="88.8"/>
    <x v="1"/>
    <n v="20.77"/>
    <n v="7"/>
  </r>
  <r>
    <n v="2956"/>
    <s v="Hyundai Grand i10 Era"/>
    <x v="1"/>
    <x v="7"/>
    <n v="2014"/>
    <n v="19500"/>
    <x v="2"/>
    <x v="0"/>
    <x v="1"/>
    <n v="1197"/>
    <n v="82"/>
    <x v="0"/>
    <n v="18.899999999999999"/>
    <n v="2.85"/>
  </r>
  <r>
    <n v="2957"/>
    <s v="Nissan Micra Active XV"/>
    <x v="4"/>
    <x v="10"/>
    <n v="2016"/>
    <n v="41000"/>
    <x v="2"/>
    <x v="0"/>
    <x v="0"/>
    <n v="1198"/>
    <n v="67.040000000000006"/>
    <x v="0"/>
    <n v="19.690000000000001"/>
    <n v="4.25"/>
  </r>
  <r>
    <n v="2958"/>
    <s v="Hyundai Grand i10 Asta Option"/>
    <x v="1"/>
    <x v="9"/>
    <n v="2014"/>
    <n v="30000"/>
    <x v="2"/>
    <x v="0"/>
    <x v="1"/>
    <n v="1197"/>
    <n v="82"/>
    <x v="0"/>
    <n v="18.899999999999999"/>
    <n v="4.9000000000000004"/>
  </r>
  <r>
    <n v="2959"/>
    <s v="Jeep Compass 2.0 Sport"/>
    <x v="23"/>
    <x v="4"/>
    <n v="2017"/>
    <n v="37000"/>
    <x v="1"/>
    <x v="0"/>
    <x v="0"/>
    <n v="1956"/>
    <n v="170"/>
    <x v="0"/>
    <n v="17.100000000000001"/>
    <n v="16.899999999999999"/>
  </r>
  <r>
    <n v="2960"/>
    <s v="Volkswagen Polo Diesel Comfortline 1.2L"/>
    <x v="6"/>
    <x v="8"/>
    <n v="2014"/>
    <n v="62000"/>
    <x v="1"/>
    <x v="0"/>
    <x v="1"/>
    <n v="1199"/>
    <n v="73.900000000000006"/>
    <x v="0"/>
    <n v="22.07"/>
    <n v="4.25"/>
  </r>
  <r>
    <n v="2961"/>
    <s v="Honda Amaze S AT i-Vtech"/>
    <x v="2"/>
    <x v="1"/>
    <n v="2015"/>
    <n v="42023"/>
    <x v="2"/>
    <x v="1"/>
    <x v="0"/>
    <n v="1198"/>
    <n v="86.7"/>
    <x v="0"/>
    <n v="15.5"/>
    <n v="4.34"/>
  </r>
  <r>
    <n v="2962"/>
    <s v="BMW X3 xDrive20d Advantage Edition"/>
    <x v="12"/>
    <x v="7"/>
    <n v="2012"/>
    <n v="51001"/>
    <x v="1"/>
    <x v="1"/>
    <x v="0"/>
    <n v="1995"/>
    <n v="184"/>
    <x v="0"/>
    <n v="16.09"/>
    <n v="17"/>
  </r>
  <r>
    <n v="2963"/>
    <s v="BMW 3 Series 320d Luxury Line"/>
    <x v="12"/>
    <x v="6"/>
    <n v="2017"/>
    <n v="55389"/>
    <x v="1"/>
    <x v="1"/>
    <x v="0"/>
    <n v="1995"/>
    <n v="184"/>
    <x v="0"/>
    <n v="18.88"/>
    <n v="28.45"/>
  </r>
  <r>
    <n v="2964"/>
    <s v="Honda City V AT"/>
    <x v="2"/>
    <x v="6"/>
    <n v="2014"/>
    <n v="46728"/>
    <x v="2"/>
    <x v="1"/>
    <x v="0"/>
    <n v="1497"/>
    <n v="116.3"/>
    <x v="0"/>
    <n v="15.6"/>
    <n v="6.15"/>
  </r>
  <r>
    <n v="2965"/>
    <s v="Mahindra Ssangyong Rexton RX5"/>
    <x v="13"/>
    <x v="6"/>
    <n v="2014"/>
    <n v="58995"/>
    <x v="1"/>
    <x v="0"/>
    <x v="0"/>
    <n v="2696"/>
    <n v="162"/>
    <x v="1"/>
    <n v="12.83"/>
    <n v="9.25"/>
  </r>
  <r>
    <n v="2966"/>
    <s v="Maruti Swift Dzire LDI"/>
    <x v="0"/>
    <x v="8"/>
    <n v="2015"/>
    <n v="37857"/>
    <x v="1"/>
    <x v="0"/>
    <x v="0"/>
    <n v="1248"/>
    <n v="74"/>
    <x v="0"/>
    <n v="26.59"/>
    <n v="4.8499999999999996"/>
  </r>
  <r>
    <n v="2967"/>
    <s v="Maruti Swift VDI BSIV"/>
    <x v="0"/>
    <x v="5"/>
    <n v="2014"/>
    <n v="71000"/>
    <x v="1"/>
    <x v="0"/>
    <x v="0"/>
    <n v="1248"/>
    <n v="74"/>
    <x v="0"/>
    <n v="25.2"/>
    <n v="4.8"/>
  </r>
  <r>
    <n v="2968"/>
    <s v="Honda Brio S Option MT"/>
    <x v="2"/>
    <x v="1"/>
    <n v="2012"/>
    <n v="49024"/>
    <x v="2"/>
    <x v="0"/>
    <x v="0"/>
    <n v="1198"/>
    <n v="86.8"/>
    <x v="0"/>
    <n v="18.399999999999999"/>
    <n v="2.2999999999999998"/>
  </r>
  <r>
    <n v="2969"/>
    <s v="Hyundai Grand i10 Sportz"/>
    <x v="1"/>
    <x v="0"/>
    <n v="2016"/>
    <n v="10770"/>
    <x v="2"/>
    <x v="0"/>
    <x v="0"/>
    <n v="1197"/>
    <n v="82"/>
    <x v="0"/>
    <n v="18.899999999999999"/>
    <n v="4.75"/>
  </r>
  <r>
    <n v="2970"/>
    <s v="Tata Zest Quadrajet 1.3 75PS XM"/>
    <x v="7"/>
    <x v="1"/>
    <n v="2017"/>
    <n v="72000"/>
    <x v="1"/>
    <x v="0"/>
    <x v="0"/>
    <n v="1248"/>
    <n v="74"/>
    <x v="0"/>
    <n v="22.95"/>
    <n v="5"/>
  </r>
  <r>
    <n v="2971"/>
    <s v="Hyundai EON Era Plus"/>
    <x v="1"/>
    <x v="5"/>
    <n v="2015"/>
    <n v="91000"/>
    <x v="2"/>
    <x v="0"/>
    <x v="0"/>
    <n v="814"/>
    <n v="55.2"/>
    <x v="0"/>
    <n v="21.1"/>
    <n v="2.5"/>
  </r>
  <r>
    <n v="2972"/>
    <s v="Hyundai i20 1.2 Spotz"/>
    <x v="1"/>
    <x v="0"/>
    <n v="2017"/>
    <n v="14000"/>
    <x v="2"/>
    <x v="0"/>
    <x v="0"/>
    <n v="1197"/>
    <n v="81.83"/>
    <x v="0"/>
    <n v="18.600000000000001"/>
    <n v="5.95"/>
  </r>
  <r>
    <n v="2973"/>
    <s v="Volvo S60 D4 KINETIC"/>
    <x v="18"/>
    <x v="8"/>
    <n v="2014"/>
    <n v="48000"/>
    <x v="1"/>
    <x v="1"/>
    <x v="1"/>
    <n v="1984"/>
    <n v="181"/>
    <x v="0"/>
    <n v="9"/>
    <n v="16"/>
  </r>
  <r>
    <n v="2974"/>
    <s v="Ford Ecosport 1.5 DV5 MT Titanium Optional"/>
    <x v="14"/>
    <x v="8"/>
    <n v="2014"/>
    <n v="75136"/>
    <x v="1"/>
    <x v="0"/>
    <x v="0"/>
    <n v="1498"/>
    <n v="89.84"/>
    <x v="0"/>
    <n v="22.7"/>
    <n v="6.15"/>
  </r>
  <r>
    <n v="2975"/>
    <s v="Maruti Ritz VXI"/>
    <x v="0"/>
    <x v="4"/>
    <n v="2014"/>
    <n v="32500"/>
    <x v="2"/>
    <x v="0"/>
    <x v="1"/>
    <n v="1197"/>
    <n v="85.8"/>
    <x v="0"/>
    <n v="21.1"/>
    <n v="4.05"/>
  </r>
  <r>
    <n v="2976"/>
    <s v="Hyundai i20 1.4 CRDi Magna"/>
    <x v="1"/>
    <x v="4"/>
    <n v="2010"/>
    <n v="94500"/>
    <x v="1"/>
    <x v="0"/>
    <x v="1"/>
    <n v="1396"/>
    <n v="90"/>
    <x v="0"/>
    <n v="21.9"/>
    <n v="3.1"/>
  </r>
  <r>
    <n v="2977"/>
    <s v="Maruti Dzire VXI"/>
    <x v="0"/>
    <x v="4"/>
    <n v="2013"/>
    <n v="34900"/>
    <x v="2"/>
    <x v="0"/>
    <x v="0"/>
    <n v="1197"/>
    <n v="81.8"/>
    <x v="0"/>
    <n v="22"/>
    <n v="5.49"/>
  </r>
  <r>
    <n v="2978"/>
    <s v="Porsche Panamera 2010 2013 4S"/>
    <x v="15"/>
    <x v="3"/>
    <n v="2010"/>
    <n v="42400"/>
    <x v="2"/>
    <x v="1"/>
    <x v="3"/>
    <n v="4806"/>
    <n v="394.3"/>
    <x v="3"/>
    <n v="8"/>
    <n v="42.91"/>
  </r>
  <r>
    <n v="2979"/>
    <s v="Maruti Swift VDi BSIII W/ ABS"/>
    <x v="0"/>
    <x v="5"/>
    <n v="2015"/>
    <n v="50000"/>
    <x v="1"/>
    <x v="0"/>
    <x v="0"/>
    <n v="1248"/>
    <n v="75"/>
    <x v="0"/>
    <n v="17.8"/>
    <n v="5.7"/>
  </r>
  <r>
    <n v="2980"/>
    <s v="Honda Brio S MT"/>
    <x v="2"/>
    <x v="7"/>
    <n v="2014"/>
    <n v="35000"/>
    <x v="2"/>
    <x v="0"/>
    <x v="0"/>
    <n v="1198"/>
    <n v="86.8"/>
    <x v="0"/>
    <n v="19.399999999999999"/>
    <n v="2.85"/>
  </r>
  <r>
    <n v="2981"/>
    <s v="Chevrolet Beat LS"/>
    <x v="19"/>
    <x v="9"/>
    <n v="2012"/>
    <n v="37000"/>
    <x v="2"/>
    <x v="0"/>
    <x v="1"/>
    <n v="1199"/>
    <n v="79.400000000000006"/>
    <x v="0"/>
    <n v="18.600000000000001"/>
    <n v="2.35"/>
  </r>
  <r>
    <n v="2982"/>
    <s v="Hyundai Creta 1.6 SX Plus Petrol Automatic"/>
    <x v="1"/>
    <x v="3"/>
    <n v="2018"/>
    <n v="32807"/>
    <x v="2"/>
    <x v="1"/>
    <x v="0"/>
    <n v="1591"/>
    <n v="121.3"/>
    <x v="0"/>
    <n v="13"/>
    <n v="14.76"/>
  </r>
  <r>
    <n v="2983"/>
    <s v="Honda City ZX GXi"/>
    <x v="2"/>
    <x v="1"/>
    <n v="2008"/>
    <n v="119000"/>
    <x v="2"/>
    <x v="0"/>
    <x v="1"/>
    <n v="1497"/>
    <n v="78"/>
    <x v="0"/>
    <n v="17.7"/>
    <n v="2.25"/>
  </r>
  <r>
    <n v="2984"/>
    <s v="Maruti Ritz LXi"/>
    <x v="0"/>
    <x v="0"/>
    <n v="2016"/>
    <n v="12000"/>
    <x v="2"/>
    <x v="0"/>
    <x v="0"/>
    <n v="1197"/>
    <n v="85.8"/>
    <x v="0"/>
    <n v="18.5"/>
    <n v="3.65"/>
  </r>
  <r>
    <n v="2985"/>
    <s v="Ford EcoSport 1.5 TDCi Trend"/>
    <x v="14"/>
    <x v="8"/>
    <n v="2016"/>
    <n v="46727"/>
    <x v="1"/>
    <x v="0"/>
    <x v="0"/>
    <n v="1498"/>
    <n v="98.59"/>
    <x v="0"/>
    <n v="22.77"/>
    <n v="7.25"/>
  </r>
  <r>
    <n v="2986"/>
    <s v="BMW 3 Series 320d"/>
    <x v="12"/>
    <x v="4"/>
    <n v="2010"/>
    <n v="73336"/>
    <x v="1"/>
    <x v="1"/>
    <x v="0"/>
    <n v="1995"/>
    <n v="170"/>
    <x v="0"/>
    <n v="13.2"/>
    <n v="10.69"/>
  </r>
  <r>
    <n v="2987"/>
    <s v="Hyundai Verna 1.6 SX VTVT"/>
    <x v="1"/>
    <x v="0"/>
    <n v="2014"/>
    <n v="9000"/>
    <x v="2"/>
    <x v="0"/>
    <x v="1"/>
    <n v="1591"/>
    <n v="121.3"/>
    <x v="0"/>
    <n v="17.010000000000002"/>
    <n v="5.5"/>
  </r>
  <r>
    <n v="2988"/>
    <s v="Toyota Innova 2.5 G4 Diesel 8-seater"/>
    <x v="5"/>
    <x v="2"/>
    <n v="2005"/>
    <n v="240000"/>
    <x v="1"/>
    <x v="0"/>
    <x v="2"/>
    <n v="2494"/>
    <n v="102"/>
    <x v="2"/>
    <n v="12.8"/>
    <n v="5.0999999999999996"/>
  </r>
  <r>
    <n v="2989"/>
    <s v="Maruti Wagon R LXI"/>
    <x v="0"/>
    <x v="0"/>
    <n v="2014"/>
    <n v="25422"/>
    <x v="2"/>
    <x v="0"/>
    <x v="0"/>
    <n v="998"/>
    <n v="67.040000000000006"/>
    <x v="0"/>
    <n v="22.5"/>
    <n v="3.25"/>
  </r>
  <r>
    <n v="2990"/>
    <s v="Maruti Ertiga VDI"/>
    <x v="0"/>
    <x v="0"/>
    <n v="2018"/>
    <n v="14000"/>
    <x v="1"/>
    <x v="0"/>
    <x v="0"/>
    <n v="1248"/>
    <n v="88.5"/>
    <x v="1"/>
    <n v="25.47"/>
    <n v="9.25"/>
  </r>
  <r>
    <n v="2991"/>
    <s v="Maruti Alto LXi BSIII"/>
    <x v="0"/>
    <x v="4"/>
    <n v="2008"/>
    <n v="66000"/>
    <x v="2"/>
    <x v="0"/>
    <x v="0"/>
    <n v="796"/>
    <n v="46.3"/>
    <x v="0"/>
    <n v="19.7"/>
    <n v="1.7"/>
  </r>
  <r>
    <n v="2992"/>
    <s v="Maruti A-Star Vxi"/>
    <x v="0"/>
    <x v="6"/>
    <n v="2010"/>
    <n v="55324"/>
    <x v="2"/>
    <x v="0"/>
    <x v="0"/>
    <n v="998"/>
    <n v="66.099999999999994"/>
    <x v="0"/>
    <n v="19"/>
    <n v="2.87"/>
  </r>
  <r>
    <n v="2993"/>
    <s v="BMW X5 3.0d"/>
    <x v="12"/>
    <x v="9"/>
    <n v="2009"/>
    <n v="90000"/>
    <x v="1"/>
    <x v="1"/>
    <x v="0"/>
    <n v="2993"/>
    <n v="235"/>
    <x v="0"/>
    <n v="11"/>
    <n v="17.75"/>
  </r>
  <r>
    <n v="2994"/>
    <s v="Mahindra KUV 100 G80 K6 Plus 5Str"/>
    <x v="13"/>
    <x v="7"/>
    <n v="2017"/>
    <n v="43000"/>
    <x v="2"/>
    <x v="0"/>
    <x v="0"/>
    <n v="1198"/>
    <n v="82"/>
    <x v="0"/>
    <n v="18.149999999999999"/>
    <n v="4.5"/>
  </r>
  <r>
    <n v="2995"/>
    <s v="Hyundai i10 Magna AT"/>
    <x v="1"/>
    <x v="9"/>
    <n v="2008"/>
    <n v="58483"/>
    <x v="2"/>
    <x v="1"/>
    <x v="1"/>
    <n v="1197"/>
    <n v="80"/>
    <x v="0"/>
    <n v="19.2"/>
    <n v="2.95"/>
  </r>
  <r>
    <n v="2996"/>
    <s v="Honda Civic 2006-2010 1.8 S AT"/>
    <x v="2"/>
    <x v="1"/>
    <n v="2007"/>
    <n v="93000"/>
    <x v="2"/>
    <x v="1"/>
    <x v="1"/>
    <n v="1799"/>
    <n v="130"/>
    <x v="0"/>
    <n v="12.9"/>
    <n v="2.6"/>
  </r>
  <r>
    <n v="2997"/>
    <s v="Hyundai i10 Sportz 1.2"/>
    <x v="1"/>
    <x v="4"/>
    <n v="2010"/>
    <n v="50000"/>
    <x v="2"/>
    <x v="0"/>
    <x v="0"/>
    <n v="1197"/>
    <n v="78.900000000000006"/>
    <x v="0"/>
    <n v="20.36"/>
    <n v="3"/>
  </r>
  <r>
    <n v="2998"/>
    <s v="Mercedes-Benz New C-Class C 220 CDI Elegance AT"/>
    <x v="11"/>
    <x v="10"/>
    <n v="2014"/>
    <n v="78616"/>
    <x v="1"/>
    <x v="1"/>
    <x v="1"/>
    <n v="2143"/>
    <n v="170"/>
    <x v="0"/>
    <n v="14.84"/>
    <n v="15.5"/>
  </r>
  <r>
    <n v="2999"/>
    <s v="Toyota Etios G"/>
    <x v="5"/>
    <x v="1"/>
    <n v="2011"/>
    <n v="37000"/>
    <x v="2"/>
    <x v="0"/>
    <x v="0"/>
    <n v="1496"/>
    <n v="88.73"/>
    <x v="0"/>
    <n v="17.600000000000001"/>
    <n v="2.8"/>
  </r>
  <r>
    <n v="3000"/>
    <s v="Honda City 1.5 E MT"/>
    <x v="2"/>
    <x v="7"/>
    <n v="2010"/>
    <n v="54801"/>
    <x v="2"/>
    <x v="0"/>
    <x v="0"/>
    <n v="1497"/>
    <n v="118"/>
    <x v="0"/>
    <n v="17"/>
    <n v="2.5"/>
  </r>
  <r>
    <n v="3001"/>
    <s v="Maruti Swift Dzire VDI"/>
    <x v="0"/>
    <x v="9"/>
    <n v="2014"/>
    <n v="29000"/>
    <x v="1"/>
    <x v="0"/>
    <x v="0"/>
    <n v="1248"/>
    <n v="74"/>
    <x v="0"/>
    <n v="23.4"/>
    <n v="5.75"/>
  </r>
  <r>
    <n v="3002"/>
    <s v="Maruti Swift VXI"/>
    <x v="0"/>
    <x v="1"/>
    <n v="2010"/>
    <n v="68000"/>
    <x v="2"/>
    <x v="0"/>
    <x v="0"/>
    <n v="1197"/>
    <n v="81.8"/>
    <x v="0"/>
    <n v="22"/>
    <n v="2.8"/>
  </r>
  <r>
    <n v="3003"/>
    <s v="Hyundai Verna 1.6 EX VTVT"/>
    <x v="1"/>
    <x v="7"/>
    <n v="2014"/>
    <n v="58000"/>
    <x v="2"/>
    <x v="0"/>
    <x v="0"/>
    <n v="1591"/>
    <n v="121.3"/>
    <x v="0"/>
    <n v="17.010000000000002"/>
    <n v="4.59"/>
  </r>
  <r>
    <n v="3004"/>
    <s v="Maruti Ritz VDi"/>
    <x v="0"/>
    <x v="1"/>
    <n v="2012"/>
    <n v="64290"/>
    <x v="1"/>
    <x v="0"/>
    <x v="0"/>
    <n v="1248"/>
    <n v="73.94"/>
    <x v="0"/>
    <n v="23.2"/>
    <n v="3.65"/>
  </r>
  <r>
    <n v="3005"/>
    <s v="Toyota Fortuner 4x2 Manual"/>
    <x v="5"/>
    <x v="0"/>
    <n v="2015"/>
    <n v="31000"/>
    <x v="1"/>
    <x v="0"/>
    <x v="0"/>
    <n v="2982"/>
    <n v="168.5"/>
    <x v="1"/>
    <n v="13"/>
    <n v="19.850000000000001"/>
  </r>
  <r>
    <n v="3006"/>
    <s v="Jeep Compass 2.0 Limited"/>
    <x v="23"/>
    <x v="1"/>
    <n v="2018"/>
    <n v="16039"/>
    <x v="1"/>
    <x v="0"/>
    <x v="0"/>
    <n v="1956"/>
    <n v="170"/>
    <x v="0"/>
    <n v="17.100000000000001"/>
    <n v="18.5"/>
  </r>
  <r>
    <n v="3007"/>
    <s v="Hyundai i20 Asta Option 1.2"/>
    <x v="1"/>
    <x v="4"/>
    <n v="2017"/>
    <n v="19860"/>
    <x v="2"/>
    <x v="0"/>
    <x v="0"/>
    <n v="1197"/>
    <n v="81.83"/>
    <x v="0"/>
    <n v="18.600000000000001"/>
    <n v="6.95"/>
  </r>
  <r>
    <n v="3008"/>
    <s v="Maruti Wagon R LXI CNG"/>
    <x v="0"/>
    <x v="8"/>
    <n v="2014"/>
    <n v="48500"/>
    <x v="0"/>
    <x v="0"/>
    <x v="1"/>
    <n v="998"/>
    <n v="58.16"/>
    <x v="0"/>
    <n v="26.6"/>
    <n v="2.85"/>
  </r>
  <r>
    <n v="3009"/>
    <s v="Tata New Safari DICOR 2.2 EX 4x4 BS IV"/>
    <x v="7"/>
    <x v="5"/>
    <n v="2012"/>
    <n v="75391"/>
    <x v="1"/>
    <x v="0"/>
    <x v="0"/>
    <n v="2179"/>
    <n v="138"/>
    <x v="1"/>
    <n v="13.93"/>
    <n v="3.75"/>
  </r>
  <r>
    <n v="3010"/>
    <s v="Maruti Swift Dzire LDi"/>
    <x v="0"/>
    <x v="5"/>
    <n v="2008"/>
    <n v="78000"/>
    <x v="1"/>
    <x v="0"/>
    <x v="1"/>
    <n v="1248"/>
    <n v="73.900000000000006"/>
    <x v="0"/>
    <n v="19.3"/>
    <n v="2.2999999999999998"/>
  </r>
  <r>
    <n v="3011"/>
    <s v="Tata Indigo eCS eLS BS IV"/>
    <x v="7"/>
    <x v="7"/>
    <n v="2016"/>
    <n v="78000"/>
    <x v="1"/>
    <x v="0"/>
    <x v="0"/>
    <n v="1396"/>
    <n v="69.010000000000005"/>
    <x v="0"/>
    <n v="25"/>
    <n v="2.2999999999999998"/>
  </r>
  <r>
    <n v="3012"/>
    <s v="Maruti Swift LDI"/>
    <x v="0"/>
    <x v="4"/>
    <n v="2016"/>
    <n v="52000"/>
    <x v="1"/>
    <x v="0"/>
    <x v="0"/>
    <n v="1248"/>
    <n v="74"/>
    <x v="0"/>
    <n v="28.4"/>
    <n v="5.95"/>
  </r>
  <r>
    <n v="3013"/>
    <s v="Maruti Celerio VXI AT"/>
    <x v="0"/>
    <x v="7"/>
    <n v="2016"/>
    <n v="30000"/>
    <x v="2"/>
    <x v="1"/>
    <x v="0"/>
    <n v="998"/>
    <n v="67.040000000000006"/>
    <x v="0"/>
    <n v="23.1"/>
    <n v="3.49"/>
  </r>
  <r>
    <n v="3014"/>
    <s v="BMW 5 Series 2013-2017 530d M Sport"/>
    <x v="12"/>
    <x v="3"/>
    <n v="2016"/>
    <n v="19254"/>
    <x v="1"/>
    <x v="1"/>
    <x v="0"/>
    <n v="2993"/>
    <n v="258"/>
    <x v="0"/>
    <n v="14.69"/>
    <n v="47.7"/>
  </r>
  <r>
    <n v="3015"/>
    <s v="Volkswagen Polo 1.2 MPI Highline"/>
    <x v="6"/>
    <x v="3"/>
    <n v="2015"/>
    <n v="29651"/>
    <x v="2"/>
    <x v="0"/>
    <x v="0"/>
    <n v="1198"/>
    <n v="74"/>
    <x v="0"/>
    <n v="16.47"/>
    <n v="6.43"/>
  </r>
  <r>
    <n v="3016"/>
    <s v="Tata Safari DICOR 2.2 LX 4x2"/>
    <x v="7"/>
    <x v="9"/>
    <n v="2011"/>
    <n v="80000"/>
    <x v="1"/>
    <x v="0"/>
    <x v="0"/>
    <n v="2179"/>
    <n v="138.03"/>
    <x v="1"/>
    <n v="13.93"/>
    <n v="4.5"/>
  </r>
  <r>
    <n v="3017"/>
    <s v="Mini Cooper S Carbon Edition"/>
    <x v="21"/>
    <x v="7"/>
    <n v="2018"/>
    <n v="2971"/>
    <x v="2"/>
    <x v="1"/>
    <x v="0"/>
    <n v="1598"/>
    <n v="181"/>
    <x v="3"/>
    <n v="13.6"/>
    <n v="39.75"/>
  </r>
  <r>
    <n v="3018"/>
    <s v="Ford Figo Petrol Titanium"/>
    <x v="14"/>
    <x v="7"/>
    <n v="2015"/>
    <n v="21400"/>
    <x v="2"/>
    <x v="0"/>
    <x v="0"/>
    <n v="1196"/>
    <n v="70"/>
    <x v="0"/>
    <n v="15.6"/>
    <n v="4"/>
  </r>
  <r>
    <n v="3019"/>
    <s v="Honda City i DTEC V"/>
    <x v="2"/>
    <x v="10"/>
    <n v="2015"/>
    <n v="77000"/>
    <x v="1"/>
    <x v="0"/>
    <x v="0"/>
    <n v="1498"/>
    <n v="98.6"/>
    <x v="0"/>
    <n v="26"/>
    <n v="6.98"/>
  </r>
  <r>
    <n v="3020"/>
    <s v="Hyundai Tucson CRDi"/>
    <x v="1"/>
    <x v="8"/>
    <n v="2006"/>
    <n v="80000"/>
    <x v="1"/>
    <x v="0"/>
    <x v="1"/>
    <n v="1991"/>
    <n v="112"/>
    <x v="1"/>
    <n v="12.6"/>
    <n v="1.75"/>
  </r>
  <r>
    <n v="3021"/>
    <s v="Skoda Laura Ambiente 2.0 TDI CR MT"/>
    <x v="20"/>
    <x v="8"/>
    <n v="2013"/>
    <n v="81755"/>
    <x v="1"/>
    <x v="0"/>
    <x v="0"/>
    <n v="1968"/>
    <n v="108.5"/>
    <x v="0"/>
    <n v="20"/>
    <n v="4.75"/>
  </r>
  <r>
    <n v="3022"/>
    <s v="Toyota Fortuner 3.0 Diesel"/>
    <x v="5"/>
    <x v="4"/>
    <n v="2016"/>
    <n v="99593"/>
    <x v="1"/>
    <x v="0"/>
    <x v="0"/>
    <n v="2982"/>
    <n v="171"/>
    <x v="1"/>
    <n v="11.5"/>
    <n v="23.5"/>
  </r>
  <r>
    <n v="3023"/>
    <s v="Hyundai Verna 1.6 SX"/>
    <x v="1"/>
    <x v="4"/>
    <n v="2014"/>
    <n v="39791"/>
    <x v="1"/>
    <x v="0"/>
    <x v="0"/>
    <n v="1582"/>
    <n v="126.32"/>
    <x v="0"/>
    <n v="22.32"/>
    <n v="7.49"/>
  </r>
  <r>
    <n v="3024"/>
    <s v="Mahindra XUV500 W6 2WD"/>
    <x v="13"/>
    <x v="4"/>
    <n v="2015"/>
    <n v="113000"/>
    <x v="1"/>
    <x v="0"/>
    <x v="0"/>
    <n v="2179"/>
    <n v="140"/>
    <x v="1"/>
    <n v="15.1"/>
    <n v="10.85"/>
  </r>
  <r>
    <n v="3025"/>
    <s v="Renault KWID RXT"/>
    <x v="10"/>
    <x v="0"/>
    <n v="2017"/>
    <n v="24000"/>
    <x v="2"/>
    <x v="0"/>
    <x v="0"/>
    <n v="799"/>
    <n v="53.3"/>
    <x v="0"/>
    <n v="25.17"/>
    <n v="3.5"/>
  </r>
  <r>
    <n v="3026"/>
    <s v="Hyundai i20 Asta 1.2"/>
    <x v="1"/>
    <x v="9"/>
    <n v="2015"/>
    <n v="39000"/>
    <x v="2"/>
    <x v="0"/>
    <x v="1"/>
    <n v="1197"/>
    <n v="81.83"/>
    <x v="0"/>
    <n v="18.600000000000001"/>
    <n v="6.3"/>
  </r>
  <r>
    <n v="3027"/>
    <s v="Honda City V AT"/>
    <x v="2"/>
    <x v="9"/>
    <n v="2012"/>
    <n v="37000"/>
    <x v="2"/>
    <x v="1"/>
    <x v="0"/>
    <n v="1497"/>
    <n v="116.3"/>
    <x v="0"/>
    <n v="15.6"/>
    <n v="6.75"/>
  </r>
  <r>
    <n v="3028"/>
    <s v="Ford Endeavour 3.2 Titanium AT 4X4"/>
    <x v="14"/>
    <x v="3"/>
    <n v="2017"/>
    <n v="61108"/>
    <x v="1"/>
    <x v="1"/>
    <x v="0"/>
    <n v="3198"/>
    <n v="197"/>
    <x v="1"/>
    <n v="10.91"/>
    <n v="28.88"/>
  </r>
  <r>
    <n v="3029"/>
    <s v="Skoda Superb Elegance 1.8 TSI AT"/>
    <x v="20"/>
    <x v="6"/>
    <n v="2016"/>
    <n v="61648"/>
    <x v="2"/>
    <x v="1"/>
    <x v="0"/>
    <n v="1798"/>
    <n v="157.75"/>
    <x v="0"/>
    <n v="13.7"/>
    <n v="14.23"/>
  </r>
  <r>
    <n v="3030"/>
    <s v="BMW 3 Series 320d Sport"/>
    <x v="12"/>
    <x v="0"/>
    <n v="2012"/>
    <n v="37000"/>
    <x v="1"/>
    <x v="1"/>
    <x v="3"/>
    <n v="1995"/>
    <n v="190"/>
    <x v="0"/>
    <n v="22.69"/>
    <n v="15"/>
  </r>
  <r>
    <n v="3031"/>
    <s v="Maruti Ertiga VXI CNG"/>
    <x v="0"/>
    <x v="0"/>
    <n v="2013"/>
    <n v="53000"/>
    <x v="0"/>
    <x v="0"/>
    <x v="0"/>
    <n v="1373"/>
    <n v="80.900000000000006"/>
    <x v="1"/>
    <n v="22.8"/>
    <n v="5.8"/>
  </r>
  <r>
    <n v="3032"/>
    <s v="Maruti Ritz LDi"/>
    <x v="0"/>
    <x v="5"/>
    <n v="2013"/>
    <n v="65000"/>
    <x v="1"/>
    <x v="0"/>
    <x v="0"/>
    <n v="1248"/>
    <n v="73.94"/>
    <x v="0"/>
    <n v="23.2"/>
    <n v="3.75"/>
  </r>
  <r>
    <n v="3033"/>
    <s v="Hyundai Santro Xing XP"/>
    <x v="1"/>
    <x v="5"/>
    <n v="2005"/>
    <n v="120000"/>
    <x v="2"/>
    <x v="0"/>
    <x v="0"/>
    <n v="1086"/>
    <n v="74"/>
    <x v="0"/>
    <n v="0"/>
    <n v="1.1499999999999999"/>
  </r>
  <r>
    <n v="3034"/>
    <s v="Toyota Fortuner 3.0 Diesel"/>
    <x v="5"/>
    <x v="5"/>
    <n v="2011"/>
    <n v="148009"/>
    <x v="1"/>
    <x v="0"/>
    <x v="1"/>
    <n v="2982"/>
    <n v="171"/>
    <x v="1"/>
    <n v="11.5"/>
    <n v="12.75"/>
  </r>
  <r>
    <n v="3035"/>
    <s v="Maruti Swift Lxi BSIII"/>
    <x v="0"/>
    <x v="0"/>
    <n v="2009"/>
    <n v="53001"/>
    <x v="2"/>
    <x v="0"/>
    <x v="0"/>
    <n v="1298"/>
    <n v="88.2"/>
    <x v="0"/>
    <n v="16.100000000000001"/>
    <n v="1.95"/>
  </r>
  <r>
    <n v="3036"/>
    <s v="Tata Tigor 1.2 Revotron XT"/>
    <x v="7"/>
    <x v="0"/>
    <n v="2018"/>
    <n v="22345"/>
    <x v="2"/>
    <x v="0"/>
    <x v="0"/>
    <n v="1199"/>
    <n v="84"/>
    <x v="0"/>
    <n v="20.3"/>
    <n v="4.95"/>
  </r>
  <r>
    <n v="3037"/>
    <s v="Honda City i VTEC CVT VX"/>
    <x v="2"/>
    <x v="8"/>
    <n v="2015"/>
    <n v="50000"/>
    <x v="2"/>
    <x v="1"/>
    <x v="0"/>
    <n v="1497"/>
    <n v="117.3"/>
    <x v="0"/>
    <n v="18"/>
    <n v="8.25"/>
  </r>
  <r>
    <n v="3038"/>
    <s v="BMW 3 Series 320d"/>
    <x v="12"/>
    <x v="4"/>
    <n v="2013"/>
    <n v="48183"/>
    <x v="1"/>
    <x v="1"/>
    <x v="0"/>
    <n v="1995"/>
    <n v="170"/>
    <x v="0"/>
    <n v="13.2"/>
    <n v="20.99"/>
  </r>
  <r>
    <n v="3039"/>
    <s v="Mercedes-Benz E-Class 2009-2013 E250 CDI Blue Efficiency"/>
    <x v="11"/>
    <x v="4"/>
    <n v="2010"/>
    <n v="93000"/>
    <x v="1"/>
    <x v="1"/>
    <x v="1"/>
    <n v="2143"/>
    <n v="203"/>
    <x v="0"/>
    <n v="14.21"/>
    <n v="17.5"/>
  </r>
  <r>
    <n v="3040"/>
    <s v="Maruti Swift VDI"/>
    <x v="0"/>
    <x v="6"/>
    <n v="2015"/>
    <n v="53500"/>
    <x v="1"/>
    <x v="0"/>
    <x v="0"/>
    <n v="1248"/>
    <n v="74"/>
    <x v="0"/>
    <n v="28.4"/>
    <n v="5.36"/>
  </r>
  <r>
    <n v="3041"/>
    <s v="Maruti Ertiga VXI"/>
    <x v="0"/>
    <x v="8"/>
    <n v="2014"/>
    <n v="17585"/>
    <x v="2"/>
    <x v="0"/>
    <x v="0"/>
    <n v="1373"/>
    <n v="93.7"/>
    <x v="1"/>
    <n v="16.02"/>
    <n v="6.35"/>
  </r>
  <r>
    <n v="3042"/>
    <s v="Hyundai Verna 1.6 VTVT"/>
    <x v="1"/>
    <x v="7"/>
    <n v="2011"/>
    <n v="36226"/>
    <x v="2"/>
    <x v="0"/>
    <x v="0"/>
    <n v="1591"/>
    <n v="121.3"/>
    <x v="0"/>
    <n v="17.010000000000002"/>
    <n v="2.95"/>
  </r>
  <r>
    <n v="3043"/>
    <s v="Land Rover Discovery Sport TD4 HSE"/>
    <x v="8"/>
    <x v="3"/>
    <n v="2019"/>
    <n v="25899"/>
    <x v="1"/>
    <x v="1"/>
    <x v="0"/>
    <n v="2179"/>
    <n v="147.5"/>
    <x v="0"/>
    <n v="12.63"/>
    <n v="55.7"/>
  </r>
  <r>
    <n v="3044"/>
    <s v="Hyundai Santro Xing GL"/>
    <x v="1"/>
    <x v="7"/>
    <n v="2009"/>
    <n v="60170"/>
    <x v="2"/>
    <x v="0"/>
    <x v="0"/>
    <n v="1086"/>
    <n v="62"/>
    <x v="0"/>
    <n v="0"/>
    <n v="1.1499999999999999"/>
  </r>
  <r>
    <n v="3045"/>
    <s v="Mercedes-Benz New C-Class C 220 CDI Style"/>
    <x v="11"/>
    <x v="4"/>
    <n v="2017"/>
    <n v="11200"/>
    <x v="1"/>
    <x v="1"/>
    <x v="0"/>
    <n v="2143"/>
    <n v="167.62"/>
    <x v="0"/>
    <n v="19.27"/>
    <n v="37.5"/>
  </r>
  <r>
    <n v="3046"/>
    <s v="Hyundai i10 Magna 1.2"/>
    <x v="1"/>
    <x v="6"/>
    <n v="2017"/>
    <n v="49045"/>
    <x v="2"/>
    <x v="0"/>
    <x v="0"/>
    <n v="1197"/>
    <n v="78.900000000000006"/>
    <x v="0"/>
    <n v="20.36"/>
    <n v="4.07"/>
  </r>
  <r>
    <n v="3047"/>
    <s v="Volkswagen Polo Diesel Comfortline 1.2L"/>
    <x v="6"/>
    <x v="7"/>
    <n v="2012"/>
    <n v="45000"/>
    <x v="1"/>
    <x v="0"/>
    <x v="0"/>
    <n v="1199"/>
    <n v="73.900000000000006"/>
    <x v="0"/>
    <n v="22.07"/>
    <n v="2.99"/>
  </r>
  <r>
    <n v="3048"/>
    <s v="Maruti Vitara Brezza VDi Option"/>
    <x v="0"/>
    <x v="8"/>
    <n v="2017"/>
    <n v="40000"/>
    <x v="1"/>
    <x v="0"/>
    <x v="0"/>
    <n v="1248"/>
    <n v="88.5"/>
    <x v="0"/>
    <n v="24.3"/>
    <n v="7.9"/>
  </r>
  <r>
    <n v="3049"/>
    <s v="Renault Duster 85PS Diesel RxL"/>
    <x v="10"/>
    <x v="0"/>
    <n v="2016"/>
    <n v="36600"/>
    <x v="1"/>
    <x v="0"/>
    <x v="0"/>
    <n v="1461"/>
    <n v="83.8"/>
    <x v="0"/>
    <n v="19.87"/>
    <n v="7.49"/>
  </r>
  <r>
    <n v="3050"/>
    <s v="Tata Indica Vista Aqua 1.3 Quadrajet"/>
    <x v="7"/>
    <x v="5"/>
    <n v="2009"/>
    <n v="117000"/>
    <x v="1"/>
    <x v="0"/>
    <x v="0"/>
    <n v="1248"/>
    <n v="75"/>
    <x v="0"/>
    <n v="18"/>
    <n v="1.1000000000000001"/>
  </r>
  <r>
    <n v="3051"/>
    <s v="Mercedes-Benz GL-Class 350 CDI Blue Efficiency"/>
    <x v="11"/>
    <x v="8"/>
    <n v="2016"/>
    <n v="16000"/>
    <x v="1"/>
    <x v="1"/>
    <x v="0"/>
    <n v="2987"/>
    <n v="254.8"/>
    <x v="1"/>
    <n v="11.3"/>
    <n v="56"/>
  </r>
  <r>
    <n v="3052"/>
    <s v="Hyundai Xcent 1.2 CRDi S"/>
    <x v="1"/>
    <x v="0"/>
    <n v="2016"/>
    <n v="50000"/>
    <x v="1"/>
    <x v="0"/>
    <x v="0"/>
    <n v="1186"/>
    <n v="73.97"/>
    <x v="0"/>
    <n v="25.4"/>
    <n v="3.5"/>
  </r>
  <r>
    <n v="3053"/>
    <s v="Hyundai Verna CRDi SX ABS"/>
    <x v="1"/>
    <x v="4"/>
    <n v="2008"/>
    <n v="150000"/>
    <x v="1"/>
    <x v="0"/>
    <x v="0"/>
    <n v="1493"/>
    <n v="110"/>
    <x v="0"/>
    <n v="18.100000000000001"/>
    <n v="3"/>
  </r>
  <r>
    <n v="3054"/>
    <s v="Hyundai Verna 1.6 SX VTVT"/>
    <x v="1"/>
    <x v="0"/>
    <n v="2014"/>
    <n v="11000"/>
    <x v="2"/>
    <x v="0"/>
    <x v="0"/>
    <n v="1591"/>
    <n v="121.3"/>
    <x v="0"/>
    <n v="17.010000000000002"/>
    <n v="6.1"/>
  </r>
  <r>
    <n v="3055"/>
    <s v="Ford Figo Petrol ZXI"/>
    <x v="14"/>
    <x v="9"/>
    <n v="2010"/>
    <n v="102016"/>
    <x v="2"/>
    <x v="0"/>
    <x v="0"/>
    <n v="1196"/>
    <n v="70"/>
    <x v="0"/>
    <n v="15.6"/>
    <n v="2.25"/>
  </r>
  <r>
    <n v="3056"/>
    <s v="Maruti Swift VDI Optional"/>
    <x v="0"/>
    <x v="2"/>
    <n v="2016"/>
    <n v="38000"/>
    <x v="1"/>
    <x v="0"/>
    <x v="0"/>
    <n v="1248"/>
    <n v="74"/>
    <x v="0"/>
    <n v="25.2"/>
    <n v="5.95"/>
  </r>
  <r>
    <n v="3057"/>
    <s v="Renault Pulse RxL"/>
    <x v="10"/>
    <x v="4"/>
    <n v="2013"/>
    <n v="71491"/>
    <x v="1"/>
    <x v="0"/>
    <x v="0"/>
    <n v="1461"/>
    <n v="63.12"/>
    <x v="0"/>
    <n v="23.08"/>
    <n v="4.95"/>
  </r>
  <r>
    <n v="3058"/>
    <s v="Volkswagen Polo 1.2 MPI Highline"/>
    <x v="6"/>
    <x v="9"/>
    <n v="2015"/>
    <n v="46354"/>
    <x v="2"/>
    <x v="0"/>
    <x v="1"/>
    <n v="1198"/>
    <n v="74"/>
    <x v="0"/>
    <n v="16.47"/>
    <n v="5.49"/>
  </r>
  <r>
    <n v="3059"/>
    <s v="BMW 3 Series 320d Luxury Line"/>
    <x v="12"/>
    <x v="8"/>
    <n v="2019"/>
    <n v="87000"/>
    <x v="1"/>
    <x v="1"/>
    <x v="0"/>
    <n v="1995"/>
    <n v="190"/>
    <x v="0"/>
    <n v="22.69"/>
    <n v="6.67"/>
  </r>
  <r>
    <n v="3060"/>
    <s v="Skoda Rapid 1.6 MPI Active"/>
    <x v="20"/>
    <x v="10"/>
    <n v="2015"/>
    <n v="20765"/>
    <x v="2"/>
    <x v="0"/>
    <x v="0"/>
    <n v="1598"/>
    <n v="103.52"/>
    <x v="0"/>
    <n v="15"/>
    <n v="6.25"/>
  </r>
  <r>
    <n v="3061"/>
    <s v="Hyundai Santro GS"/>
    <x v="1"/>
    <x v="10"/>
    <n v="2005"/>
    <n v="58000"/>
    <x v="2"/>
    <x v="0"/>
    <x v="1"/>
    <n v="999"/>
    <n v="74"/>
    <x v="0"/>
    <n v="0"/>
    <n v="1.51"/>
  </r>
  <r>
    <n v="3062"/>
    <s v="Audi Q7 3.0 TDI Quattro Premium Plus"/>
    <x v="3"/>
    <x v="3"/>
    <n v="2014"/>
    <n v="51076"/>
    <x v="1"/>
    <x v="1"/>
    <x v="0"/>
    <n v="2967"/>
    <n v="241.4"/>
    <x v="1"/>
    <n v="12.07"/>
    <n v="34.880000000000003"/>
  </r>
  <r>
    <n v="3063"/>
    <s v="Maruti Ciaz VDi Plus"/>
    <x v="0"/>
    <x v="5"/>
    <n v="2016"/>
    <n v="84085"/>
    <x v="1"/>
    <x v="0"/>
    <x v="0"/>
    <n v="1248"/>
    <n v="88.5"/>
    <x v="0"/>
    <n v="26.21"/>
    <n v="6.9"/>
  </r>
  <r>
    <n v="3064"/>
    <s v="Honda City i DTEC VX"/>
    <x v="2"/>
    <x v="7"/>
    <n v="2014"/>
    <n v="55000"/>
    <x v="1"/>
    <x v="0"/>
    <x v="0"/>
    <n v="1498"/>
    <n v="98.6"/>
    <x v="0"/>
    <n v="25.1"/>
    <n v="5.99"/>
  </r>
  <r>
    <n v="3065"/>
    <s v="Mercedes-Benz E-Class 2009-2013 E350 Petrol"/>
    <x v="11"/>
    <x v="0"/>
    <n v="2010"/>
    <n v="73000"/>
    <x v="2"/>
    <x v="1"/>
    <x v="0"/>
    <n v="3498"/>
    <n v="272"/>
    <x v="0"/>
    <n v="10.93"/>
    <n v="10.4"/>
  </r>
  <r>
    <n v="3066"/>
    <s v="Audi A6 2011-2015 3.0 TDI Quattro Premium Plus"/>
    <x v="3"/>
    <x v="1"/>
    <n v="2012"/>
    <n v="50001"/>
    <x v="1"/>
    <x v="1"/>
    <x v="0"/>
    <n v="2967"/>
    <n v="241.38"/>
    <x v="0"/>
    <n v="14.57"/>
    <n v="29"/>
  </r>
  <r>
    <n v="3067"/>
    <s v="Mahindra Xylo H4"/>
    <x v="13"/>
    <x v="3"/>
    <n v="2016"/>
    <n v="93166"/>
    <x v="1"/>
    <x v="0"/>
    <x v="1"/>
    <n v="2179"/>
    <n v="118.3"/>
    <x v="1"/>
    <n v="14.02"/>
    <n v="5.85"/>
  </r>
  <r>
    <n v="3068"/>
    <s v="Honda City 1.5 EXI AT"/>
    <x v="2"/>
    <x v="6"/>
    <n v="2006"/>
    <n v="99583"/>
    <x v="2"/>
    <x v="1"/>
    <x v="3"/>
    <n v="1493"/>
    <n v="100"/>
    <x v="0"/>
    <n v="12"/>
    <n v="2.21"/>
  </r>
  <r>
    <n v="3069"/>
    <s v="Maruti SX4 ZXI MT BSIV"/>
    <x v="0"/>
    <x v="0"/>
    <n v="2010"/>
    <n v="72000"/>
    <x v="2"/>
    <x v="0"/>
    <x v="0"/>
    <n v="1586"/>
    <n v="103.3"/>
    <x v="0"/>
    <n v="15.5"/>
    <n v="2.4"/>
  </r>
  <r>
    <n v="3070"/>
    <s v="Toyota Corolla Altis G"/>
    <x v="5"/>
    <x v="1"/>
    <n v="2009"/>
    <n v="70000"/>
    <x v="2"/>
    <x v="0"/>
    <x v="3"/>
    <n v="1798"/>
    <n v="138.1"/>
    <x v="0"/>
    <n v="14.53"/>
    <n v="3"/>
  </r>
  <r>
    <n v="3071"/>
    <s v="Volkswagen Vento Petrol Highline AT"/>
    <x v="6"/>
    <x v="1"/>
    <n v="2012"/>
    <n v="61000"/>
    <x v="2"/>
    <x v="1"/>
    <x v="1"/>
    <n v="1598"/>
    <n v="103.6"/>
    <x v="0"/>
    <n v="14.4"/>
    <n v="3.75"/>
  </r>
  <r>
    <n v="3072"/>
    <s v="Hyundai EON Era Plus"/>
    <x v="1"/>
    <x v="1"/>
    <n v="2015"/>
    <n v="66510"/>
    <x v="2"/>
    <x v="0"/>
    <x v="0"/>
    <n v="814"/>
    <n v="55.2"/>
    <x v="0"/>
    <n v="21.1"/>
    <n v="2.95"/>
  </r>
  <r>
    <n v="3073"/>
    <s v="Skoda Laura Ambition 2.0 TDI CR MT"/>
    <x v="20"/>
    <x v="4"/>
    <n v="2011"/>
    <n v="84062"/>
    <x v="1"/>
    <x v="0"/>
    <x v="0"/>
    <n v="1968"/>
    <n v="108.5"/>
    <x v="0"/>
    <n v="20"/>
    <n v="5.8"/>
  </r>
  <r>
    <n v="3074"/>
    <s v="Maruti Swift VDI"/>
    <x v="0"/>
    <x v="4"/>
    <n v="2012"/>
    <n v="80799"/>
    <x v="1"/>
    <x v="0"/>
    <x v="0"/>
    <n v="1248"/>
    <n v="74"/>
    <x v="0"/>
    <n v="22.9"/>
    <n v="4.9000000000000004"/>
  </r>
  <r>
    <n v="3075"/>
    <s v="Toyota Corolla Altis 1.8 VL CVT"/>
    <x v="5"/>
    <x v="7"/>
    <n v="2018"/>
    <n v="5000"/>
    <x v="2"/>
    <x v="1"/>
    <x v="0"/>
    <n v="1798"/>
    <n v="138.03"/>
    <x v="0"/>
    <n v="14.28"/>
    <n v="16.95"/>
  </r>
  <r>
    <n v="3076"/>
    <s v="Toyota Innova 2.5 G (Diesel) 8 Seater"/>
    <x v="5"/>
    <x v="4"/>
    <n v="2013"/>
    <n v="92000"/>
    <x v="1"/>
    <x v="0"/>
    <x v="0"/>
    <n v="2494"/>
    <n v="100"/>
    <x v="2"/>
    <n v="12.99"/>
    <n v="12.5"/>
  </r>
  <r>
    <n v="3077"/>
    <s v="Tata Tiago Wizz 1.05 Revotorq"/>
    <x v="7"/>
    <x v="4"/>
    <n v="2017"/>
    <n v="53000"/>
    <x v="1"/>
    <x v="0"/>
    <x v="0"/>
    <n v="1047"/>
    <n v="69"/>
    <x v="0"/>
    <n v="27.28"/>
    <n v="5"/>
  </r>
  <r>
    <n v="3078"/>
    <s v="Skoda Rapid 1.6 MPI Ambition"/>
    <x v="20"/>
    <x v="0"/>
    <n v="2015"/>
    <n v="39822"/>
    <x v="2"/>
    <x v="0"/>
    <x v="0"/>
    <n v="1598"/>
    <n v="103.52"/>
    <x v="0"/>
    <n v="15.41"/>
    <n v="4.68"/>
  </r>
  <r>
    <n v="3079"/>
    <s v="Ford Endeavour 3.2 Titanium AT 4X4"/>
    <x v="14"/>
    <x v="0"/>
    <n v="2016"/>
    <n v="29000"/>
    <x v="1"/>
    <x v="1"/>
    <x v="0"/>
    <n v="3198"/>
    <n v="197"/>
    <x v="1"/>
    <n v="10.91"/>
    <n v="29.8"/>
  </r>
  <r>
    <n v="3080"/>
    <s v="Renault KWID RXL"/>
    <x v="10"/>
    <x v="6"/>
    <n v="2017"/>
    <n v="24214"/>
    <x v="2"/>
    <x v="0"/>
    <x v="1"/>
    <n v="799"/>
    <n v="53.3"/>
    <x v="0"/>
    <n v="25.17"/>
    <n v="3.46"/>
  </r>
  <r>
    <n v="3081"/>
    <s v="Hyundai i20 1.4 Asta CRDi with AVN"/>
    <x v="1"/>
    <x v="1"/>
    <n v="2012"/>
    <n v="75000"/>
    <x v="1"/>
    <x v="0"/>
    <x v="0"/>
    <n v="1396"/>
    <n v="90"/>
    <x v="0"/>
    <n v="23"/>
    <n v="4"/>
  </r>
  <r>
    <n v="3082"/>
    <s v="Skoda Laura Ambiente"/>
    <x v="20"/>
    <x v="2"/>
    <n v="2012"/>
    <n v="77216"/>
    <x v="1"/>
    <x v="0"/>
    <x v="1"/>
    <n v="1896"/>
    <n v="106"/>
    <x v="0"/>
    <n v="17.5"/>
    <n v="4.5"/>
  </r>
  <r>
    <n v="3083"/>
    <s v="Toyota Corolla Altis Diesel D4DG"/>
    <x v="5"/>
    <x v="6"/>
    <n v="2013"/>
    <n v="74290"/>
    <x v="1"/>
    <x v="0"/>
    <x v="0"/>
    <n v="1364"/>
    <n v="87.2"/>
    <x v="0"/>
    <n v="21.43"/>
    <n v="5.87"/>
  </r>
  <r>
    <n v="3084"/>
    <s v="Mahindra Scorpio S8 8 Seater"/>
    <x v="13"/>
    <x v="8"/>
    <n v="2015"/>
    <n v="61000"/>
    <x v="1"/>
    <x v="0"/>
    <x v="0"/>
    <n v="2179"/>
    <n v="120"/>
    <x v="2"/>
    <n v="15.4"/>
    <n v="9.5"/>
  </r>
  <r>
    <n v="3085"/>
    <s v="Audi Q5 2.0 TDI Premium Plus"/>
    <x v="3"/>
    <x v="2"/>
    <n v="2013"/>
    <n v="44000"/>
    <x v="1"/>
    <x v="1"/>
    <x v="0"/>
    <n v="1968"/>
    <n v="174.3"/>
    <x v="0"/>
    <n v="14.16"/>
    <n v="32.5"/>
  </r>
  <r>
    <n v="3086"/>
    <s v="Chevrolet Enjoy TCDi LS 8 Seater"/>
    <x v="19"/>
    <x v="3"/>
    <n v="2014"/>
    <n v="74041"/>
    <x v="1"/>
    <x v="0"/>
    <x v="0"/>
    <n v="1248"/>
    <n v="73.8"/>
    <x v="2"/>
    <n v="18.2"/>
    <n v="3.88"/>
  </r>
  <r>
    <n v="3087"/>
    <s v="BMW 3 Series 320d"/>
    <x v="12"/>
    <x v="3"/>
    <n v="2013"/>
    <n v="85846"/>
    <x v="1"/>
    <x v="1"/>
    <x v="0"/>
    <n v="1995"/>
    <n v="190"/>
    <x v="0"/>
    <n v="22.69"/>
    <n v="13.08"/>
  </r>
  <r>
    <n v="3088"/>
    <s v="Nissan Sunny 2011-2014 Diesel XV"/>
    <x v="4"/>
    <x v="8"/>
    <n v="2012"/>
    <n v="52000"/>
    <x v="1"/>
    <x v="0"/>
    <x v="0"/>
    <n v="1461"/>
    <n v="84.8"/>
    <x v="0"/>
    <n v="21.64"/>
    <n v="3.5"/>
  </r>
  <r>
    <n v="3089"/>
    <s v="Honda Accord 2.4 MT"/>
    <x v="2"/>
    <x v="0"/>
    <n v="2010"/>
    <n v="47000"/>
    <x v="2"/>
    <x v="0"/>
    <x v="1"/>
    <n v="2354"/>
    <n v="177.6"/>
    <x v="0"/>
    <n v="12.8"/>
    <n v="3.5"/>
  </r>
  <r>
    <n v="3090"/>
    <s v="Hyundai Verna CRDi"/>
    <x v="1"/>
    <x v="9"/>
    <n v="2010"/>
    <n v="72010"/>
    <x v="1"/>
    <x v="0"/>
    <x v="0"/>
    <n v="1493"/>
    <n v="110"/>
    <x v="0"/>
    <n v="16.8"/>
    <n v="4.45"/>
  </r>
  <r>
    <n v="3091"/>
    <s v="Maruti Omni E MPI STD BS IV"/>
    <x v="0"/>
    <x v="5"/>
    <n v="2015"/>
    <n v="15000"/>
    <x v="2"/>
    <x v="0"/>
    <x v="0"/>
    <n v="796"/>
    <n v="34.200000000000003"/>
    <x v="2"/>
    <n v="16.8"/>
    <n v="2.35"/>
  </r>
  <r>
    <n v="3092"/>
    <s v="Honda City i VTEC SV"/>
    <x v="2"/>
    <x v="7"/>
    <n v="2015"/>
    <n v="480000"/>
    <x v="2"/>
    <x v="0"/>
    <x v="0"/>
    <n v="1497"/>
    <n v="117.3"/>
    <x v="0"/>
    <n v="17.399999999999999"/>
    <n v="5"/>
  </r>
  <r>
    <n v="3093"/>
    <s v="Audi A7 2011-2015 Sportback"/>
    <x v="3"/>
    <x v="7"/>
    <n v="2012"/>
    <n v="24720"/>
    <x v="1"/>
    <x v="1"/>
    <x v="1"/>
    <n v="2967"/>
    <n v="241.4"/>
    <x v="0"/>
    <n v="0"/>
    <n v="28"/>
  </r>
  <r>
    <n v="3094"/>
    <s v="Ford Fiesta 1.4 ZXi Leather"/>
    <x v="14"/>
    <x v="2"/>
    <n v="2007"/>
    <n v="75000"/>
    <x v="2"/>
    <x v="0"/>
    <x v="1"/>
    <n v="1388"/>
    <n v="68"/>
    <x v="0"/>
    <n v="16.600000000000001"/>
    <n v="2"/>
  </r>
  <r>
    <n v="3095"/>
    <s v="Hyundai i20 1.4 Asta"/>
    <x v="1"/>
    <x v="0"/>
    <n v="2015"/>
    <n v="57000"/>
    <x v="1"/>
    <x v="0"/>
    <x v="0"/>
    <n v="1396"/>
    <n v="88.73"/>
    <x v="0"/>
    <n v="22.54"/>
    <n v="6.35"/>
  </r>
  <r>
    <n v="3096"/>
    <s v="Mercedes-Benz E-Class E250 CDI Avantgrade"/>
    <x v="11"/>
    <x v="6"/>
    <n v="2015"/>
    <n v="41057"/>
    <x v="1"/>
    <x v="1"/>
    <x v="0"/>
    <n v="2143"/>
    <n v="201.1"/>
    <x v="0"/>
    <n v="13"/>
    <n v="24.63"/>
  </r>
  <r>
    <n v="3097"/>
    <s v="Maruti Wagon R LXI CNG"/>
    <x v="0"/>
    <x v="1"/>
    <n v="2012"/>
    <n v="92000"/>
    <x v="0"/>
    <x v="0"/>
    <x v="1"/>
    <n v="998"/>
    <n v="58.2"/>
    <x v="0"/>
    <n v="26.2"/>
    <n v="3"/>
  </r>
  <r>
    <n v="3098"/>
    <s v="Ford EcoSport 1.5 TDCi Trend Plus"/>
    <x v="14"/>
    <x v="2"/>
    <n v="2016"/>
    <n v="20000"/>
    <x v="1"/>
    <x v="0"/>
    <x v="0"/>
    <n v="1498"/>
    <n v="98.59"/>
    <x v="0"/>
    <n v="22.77"/>
    <n v="7.9"/>
  </r>
  <r>
    <n v="3099"/>
    <s v="Hyundai i20 1.2 Magna"/>
    <x v="1"/>
    <x v="0"/>
    <n v="2011"/>
    <n v="52359"/>
    <x v="2"/>
    <x v="0"/>
    <x v="0"/>
    <n v="1197"/>
    <n v="80"/>
    <x v="0"/>
    <n v="18.5"/>
    <n v="3.25"/>
  </r>
  <r>
    <n v="3100"/>
    <s v="Honda City i VTEC V"/>
    <x v="2"/>
    <x v="8"/>
    <n v="2016"/>
    <n v="17000"/>
    <x v="2"/>
    <x v="0"/>
    <x v="1"/>
    <n v="1497"/>
    <n v="117.3"/>
    <x v="0"/>
    <n v="17.8"/>
    <n v="8.25"/>
  </r>
  <r>
    <n v="3101"/>
    <s v="Nissan Micra Diesel XV"/>
    <x v="4"/>
    <x v="7"/>
    <n v="2011"/>
    <n v="39002"/>
    <x v="1"/>
    <x v="0"/>
    <x v="0"/>
    <n v="1461"/>
    <n v="63.1"/>
    <x v="0"/>
    <n v="23.08"/>
    <n v="2.85"/>
  </r>
  <r>
    <n v="3102"/>
    <s v="Ford Figo Diesel EXI"/>
    <x v="14"/>
    <x v="1"/>
    <n v="2010"/>
    <n v="129986"/>
    <x v="1"/>
    <x v="0"/>
    <x v="1"/>
    <n v="1399"/>
    <n v="68"/>
    <x v="0"/>
    <n v="20"/>
    <n v="3.2"/>
  </r>
  <r>
    <n v="3103"/>
    <s v="Nissan Micra XL"/>
    <x v="4"/>
    <x v="7"/>
    <n v="2013"/>
    <n v="45000"/>
    <x v="2"/>
    <x v="0"/>
    <x v="0"/>
    <n v="1198"/>
    <n v="75"/>
    <x v="0"/>
    <n v="18.440000000000001"/>
    <n v="1.75"/>
  </r>
  <r>
    <n v="3104"/>
    <s v="Maruti Swift VDI BSIV"/>
    <x v="0"/>
    <x v="7"/>
    <n v="2013"/>
    <n v="41300"/>
    <x v="1"/>
    <x v="0"/>
    <x v="0"/>
    <n v="1248"/>
    <n v="74"/>
    <x v="0"/>
    <n v="17.8"/>
    <n v="3.38"/>
  </r>
  <r>
    <n v="3105"/>
    <s v="Honda Accord 2.4 MT"/>
    <x v="2"/>
    <x v="10"/>
    <n v="2009"/>
    <n v="82002"/>
    <x v="2"/>
    <x v="0"/>
    <x v="1"/>
    <n v="2354"/>
    <n v="177.6"/>
    <x v="0"/>
    <n v="12.8"/>
    <n v="5.75"/>
  </r>
  <r>
    <n v="3106"/>
    <s v="Skoda Superb Elegance 1.8 TSI AT"/>
    <x v="20"/>
    <x v="0"/>
    <n v="2010"/>
    <n v="67000"/>
    <x v="2"/>
    <x v="1"/>
    <x v="0"/>
    <n v="1798"/>
    <n v="157.75"/>
    <x v="0"/>
    <n v="13.7"/>
    <n v="4.7"/>
  </r>
  <r>
    <n v="3107"/>
    <s v="Maruti Omni 8 Seater BSIV"/>
    <x v="0"/>
    <x v="4"/>
    <n v="2017"/>
    <n v="21260"/>
    <x v="2"/>
    <x v="0"/>
    <x v="0"/>
    <n v="796"/>
    <n v="35"/>
    <x v="0"/>
    <n v="14"/>
    <n v="2.9"/>
  </r>
  <r>
    <n v="3108"/>
    <s v="Hyundai i20 Magna Optional 1.4 CRDi"/>
    <x v="1"/>
    <x v="10"/>
    <n v="2012"/>
    <n v="55362"/>
    <x v="1"/>
    <x v="0"/>
    <x v="0"/>
    <n v="1396"/>
    <n v="88.8"/>
    <x v="0"/>
    <n v="21.9"/>
    <n v="4.25"/>
  </r>
  <r>
    <n v="3109"/>
    <s v="Hyundai Creta 1.6 CRDi AT SX Plus"/>
    <x v="1"/>
    <x v="2"/>
    <n v="2017"/>
    <n v="13000"/>
    <x v="1"/>
    <x v="1"/>
    <x v="0"/>
    <n v="1582"/>
    <n v="126.2"/>
    <x v="0"/>
    <n v="17.010000000000002"/>
    <n v="14.5"/>
  </r>
  <r>
    <n v="3110"/>
    <s v="Maruti Swift VDI BSIV"/>
    <x v="0"/>
    <x v="6"/>
    <n v="2016"/>
    <n v="45725"/>
    <x v="1"/>
    <x v="0"/>
    <x v="0"/>
    <n v="1248"/>
    <n v="74"/>
    <x v="0"/>
    <n v="25.2"/>
    <n v="5.34"/>
  </r>
  <r>
    <n v="3111"/>
    <s v="Maruti Swift LDI BSIV"/>
    <x v="0"/>
    <x v="5"/>
    <n v="2014"/>
    <n v="105000"/>
    <x v="1"/>
    <x v="0"/>
    <x v="0"/>
    <n v="1248"/>
    <n v="74"/>
    <x v="0"/>
    <n v="25.2"/>
    <n v="3.85"/>
  </r>
  <r>
    <n v="3112"/>
    <s v="Toyota Innova 2.5 G (Diesel) 8 Seater BS IV"/>
    <x v="5"/>
    <x v="4"/>
    <n v="2009"/>
    <n v="156056"/>
    <x v="1"/>
    <x v="0"/>
    <x v="0"/>
    <n v="2494"/>
    <n v="102"/>
    <x v="2"/>
    <n v="12.8"/>
    <n v="8.5"/>
  </r>
  <r>
    <n v="3113"/>
    <s v="Hyundai Xcent 1.1 CRDi Base"/>
    <x v="1"/>
    <x v="0"/>
    <n v="2016"/>
    <n v="135000"/>
    <x v="1"/>
    <x v="0"/>
    <x v="0"/>
    <n v="1120"/>
    <n v="71"/>
    <x v="0"/>
    <n v="24.4"/>
    <n v="4.2"/>
  </r>
  <r>
    <n v="3114"/>
    <s v="Maruti Ertiga Paseo VDI"/>
    <x v="0"/>
    <x v="8"/>
    <n v="2016"/>
    <n v="67000"/>
    <x v="1"/>
    <x v="0"/>
    <x v="0"/>
    <n v="1248"/>
    <n v="88.7"/>
    <x v="1"/>
    <n v="20.77"/>
    <n v="6.75"/>
  </r>
  <r>
    <n v="3115"/>
    <s v="Ford Endeavour 3.2 Trend AT 4X4"/>
    <x v="14"/>
    <x v="5"/>
    <n v="2016"/>
    <n v="90000"/>
    <x v="1"/>
    <x v="1"/>
    <x v="0"/>
    <n v="3198"/>
    <n v="197.2"/>
    <x v="1"/>
    <n v="10.91"/>
    <n v="26"/>
  </r>
  <r>
    <n v="3116"/>
    <s v="Hyundai i20 1.4 Sportz"/>
    <x v="1"/>
    <x v="3"/>
    <n v="2019"/>
    <n v="32251"/>
    <x v="1"/>
    <x v="0"/>
    <x v="0"/>
    <n v="1396"/>
    <n v="88.73"/>
    <x v="0"/>
    <n v="22.54"/>
    <n v="8.61"/>
  </r>
  <r>
    <n v="3117"/>
    <s v="Maruti Zen Estilo LXI BS IV"/>
    <x v="0"/>
    <x v="0"/>
    <n v="2009"/>
    <n v="47000"/>
    <x v="2"/>
    <x v="0"/>
    <x v="0"/>
    <n v="998"/>
    <n v="67.099999999999994"/>
    <x v="0"/>
    <n v="19"/>
    <n v="1.46"/>
  </r>
  <r>
    <n v="3118"/>
    <s v="Maruti Ritz VDi"/>
    <x v="0"/>
    <x v="0"/>
    <n v="2011"/>
    <n v="75308"/>
    <x v="1"/>
    <x v="0"/>
    <x v="1"/>
    <n v="1248"/>
    <n v="73.900000000000006"/>
    <x v="0"/>
    <n v="21.1"/>
    <n v="2.8"/>
  </r>
  <r>
    <n v="3119"/>
    <s v="Maruti Alto K10 LXI CNG Optional"/>
    <x v="0"/>
    <x v="6"/>
    <n v="2018"/>
    <n v="44202"/>
    <x v="0"/>
    <x v="0"/>
    <x v="0"/>
    <n v="998"/>
    <n v="58.2"/>
    <x v="3"/>
    <n v="32.26"/>
    <n v="4"/>
  </r>
  <r>
    <n v="3120"/>
    <s v="Honda City 1.5 S MT"/>
    <x v="2"/>
    <x v="0"/>
    <n v="2014"/>
    <n v="58000"/>
    <x v="2"/>
    <x v="0"/>
    <x v="0"/>
    <n v="1497"/>
    <n v="118"/>
    <x v="0"/>
    <n v="17"/>
    <n v="5.47"/>
  </r>
  <r>
    <n v="3121"/>
    <s v="Maruti Swift Dzire ZXi"/>
    <x v="0"/>
    <x v="0"/>
    <n v="2009"/>
    <n v="60000"/>
    <x v="2"/>
    <x v="0"/>
    <x v="0"/>
    <n v="1298"/>
    <n v="85.8"/>
    <x v="0"/>
    <n v="17.5"/>
    <n v="2.4500000000000002"/>
  </r>
  <r>
    <n v="3122"/>
    <s v="BMW X1 sDrive 20d Sportline"/>
    <x v="12"/>
    <x v="4"/>
    <n v="2014"/>
    <n v="45000"/>
    <x v="1"/>
    <x v="1"/>
    <x v="0"/>
    <n v="1995"/>
    <n v="184"/>
    <x v="0"/>
    <n v="17.05"/>
    <n v="21.5"/>
  </r>
  <r>
    <n v="3123"/>
    <s v="Tata Manza Aqua Safire"/>
    <x v="7"/>
    <x v="0"/>
    <n v="2010"/>
    <n v="41195"/>
    <x v="2"/>
    <x v="0"/>
    <x v="0"/>
    <n v="1368"/>
    <n v="90"/>
    <x v="0"/>
    <n v="15"/>
    <n v="1.38"/>
  </r>
  <r>
    <n v="3124"/>
    <s v="Mahindra XUV500 W10 2WD"/>
    <x v="13"/>
    <x v="2"/>
    <n v="2016"/>
    <n v="89000"/>
    <x v="1"/>
    <x v="0"/>
    <x v="0"/>
    <n v="2179"/>
    <n v="140"/>
    <x v="1"/>
    <n v="16"/>
    <n v="13.5"/>
  </r>
  <r>
    <n v="3125"/>
    <s v="Hyundai i10 Sportz AT"/>
    <x v="1"/>
    <x v="9"/>
    <n v="2009"/>
    <n v="60510"/>
    <x v="2"/>
    <x v="1"/>
    <x v="1"/>
    <n v="1197"/>
    <n v="78.900000000000006"/>
    <x v="0"/>
    <n v="16.95"/>
    <n v="3.1"/>
  </r>
  <r>
    <n v="3126"/>
    <s v="Maruti Baleno Sigma 1.2"/>
    <x v="0"/>
    <x v="0"/>
    <n v="2016"/>
    <n v="8500"/>
    <x v="2"/>
    <x v="0"/>
    <x v="0"/>
    <n v="1197"/>
    <n v="83.1"/>
    <x v="0"/>
    <n v="21.4"/>
    <n v="5.49"/>
  </r>
  <r>
    <n v="3127"/>
    <s v="Maruti Vitara Brezza ZDi Plus Dual Tone"/>
    <x v="0"/>
    <x v="6"/>
    <n v="2017"/>
    <n v="35981"/>
    <x v="1"/>
    <x v="0"/>
    <x v="0"/>
    <n v="1248"/>
    <n v="88.5"/>
    <x v="0"/>
    <n v="24.3"/>
    <n v="9.51"/>
  </r>
  <r>
    <n v="3128"/>
    <s v="Ford Figo Petrol ZXI"/>
    <x v="14"/>
    <x v="0"/>
    <n v="2012"/>
    <n v="23152"/>
    <x v="2"/>
    <x v="0"/>
    <x v="0"/>
    <n v="1196"/>
    <n v="70.02"/>
    <x v="0"/>
    <n v="15.6"/>
    <n v="2.39"/>
  </r>
  <r>
    <n v="3129"/>
    <s v="Maruti Wagon R CNG LXI"/>
    <x v="0"/>
    <x v="8"/>
    <n v="2014"/>
    <n v="74663"/>
    <x v="0"/>
    <x v="0"/>
    <x v="0"/>
    <n v="998"/>
    <n v="67.040000000000006"/>
    <x v="0"/>
    <n v="33.54"/>
    <n v="3.25"/>
  </r>
  <r>
    <n v="3130"/>
    <s v="Volkswagen Vento Sport 1.2 TSI AT"/>
    <x v="6"/>
    <x v="0"/>
    <n v="2014"/>
    <n v="61529"/>
    <x v="2"/>
    <x v="1"/>
    <x v="0"/>
    <n v="1197"/>
    <n v="103.5"/>
    <x v="0"/>
    <n v="18.190000000000001"/>
    <n v="5.65"/>
  </r>
  <r>
    <n v="3131"/>
    <s v="Mahindra Xylo D2 BS III"/>
    <x v="13"/>
    <x v="10"/>
    <n v="2010"/>
    <n v="91596"/>
    <x v="1"/>
    <x v="0"/>
    <x v="0"/>
    <n v="2489"/>
    <n v="93.7"/>
    <x v="1"/>
    <n v="14.95"/>
    <n v="1.85"/>
  </r>
  <r>
    <n v="3132"/>
    <s v="Porsche Cayenne Base"/>
    <x v="15"/>
    <x v="6"/>
    <n v="2019"/>
    <n v="14298"/>
    <x v="2"/>
    <x v="1"/>
    <x v="0"/>
    <n v="2995"/>
    <n v="340"/>
    <x v="0"/>
    <n v="13.33"/>
    <n v="2.02"/>
  </r>
  <r>
    <n v="3133"/>
    <s v="Maruti Swift Dzire VDi"/>
    <x v="0"/>
    <x v="4"/>
    <n v="2013"/>
    <n v="83327"/>
    <x v="1"/>
    <x v="0"/>
    <x v="0"/>
    <n v="1248"/>
    <n v="73.900000000000006"/>
    <x v="0"/>
    <n v="19.3"/>
    <n v="5.8"/>
  </r>
  <r>
    <n v="3134"/>
    <s v="Volkswagen Polo 1.2 MPI Highline Plus"/>
    <x v="6"/>
    <x v="4"/>
    <n v="2017"/>
    <n v="22857"/>
    <x v="2"/>
    <x v="0"/>
    <x v="0"/>
    <n v="1199"/>
    <n v="74"/>
    <x v="0"/>
    <n v="16.2"/>
    <n v="6.9"/>
  </r>
  <r>
    <n v="3135"/>
    <s v="Hyundai Verna 1.6 VTVT"/>
    <x v="1"/>
    <x v="2"/>
    <n v="2013"/>
    <n v="34620"/>
    <x v="2"/>
    <x v="0"/>
    <x v="1"/>
    <n v="1591"/>
    <n v="121.3"/>
    <x v="0"/>
    <n v="17.010000000000002"/>
    <n v="5.35"/>
  </r>
  <r>
    <n v="3136"/>
    <s v="Hyundai i10 Era 1.1"/>
    <x v="1"/>
    <x v="9"/>
    <n v="2010"/>
    <n v="56000"/>
    <x v="2"/>
    <x v="0"/>
    <x v="0"/>
    <n v="1086"/>
    <n v="68.05"/>
    <x v="0"/>
    <n v="19.809999999999999"/>
    <n v="2.85"/>
  </r>
  <r>
    <n v="3137"/>
    <s v="Mercedes-Benz E-Class E250 CDI Launch Edition"/>
    <x v="11"/>
    <x v="2"/>
    <n v="2014"/>
    <n v="81000"/>
    <x v="1"/>
    <x v="1"/>
    <x v="0"/>
    <n v="2143"/>
    <n v="204"/>
    <x v="0"/>
    <n v="13"/>
    <n v="22.75"/>
  </r>
  <r>
    <n v="3138"/>
    <s v="Maruti Zen LXI"/>
    <x v="0"/>
    <x v="5"/>
    <n v="1998"/>
    <n v="95150"/>
    <x v="2"/>
    <x v="0"/>
    <x v="3"/>
    <n v="993"/>
    <n v="60"/>
    <x v="0"/>
    <n v="17.3"/>
    <n v="0.45"/>
  </r>
  <r>
    <n v="3139"/>
    <s v="Hyundai i10 Sportz"/>
    <x v="1"/>
    <x v="3"/>
    <n v="2013"/>
    <n v="32776"/>
    <x v="2"/>
    <x v="0"/>
    <x v="0"/>
    <n v="1197"/>
    <n v="78.900000000000006"/>
    <x v="0"/>
    <n v="20.36"/>
    <n v="4.6399999999999997"/>
  </r>
  <r>
    <n v="3140"/>
    <s v="Honda Amaze S i-Dtech"/>
    <x v="2"/>
    <x v="3"/>
    <n v="2016"/>
    <n v="51587"/>
    <x v="1"/>
    <x v="0"/>
    <x v="0"/>
    <n v="1498"/>
    <n v="98.6"/>
    <x v="0"/>
    <n v="25.8"/>
    <n v="5.27"/>
  </r>
  <r>
    <n v="3141"/>
    <s v="Tata Safari Storme VX"/>
    <x v="7"/>
    <x v="5"/>
    <n v="2016"/>
    <n v="36000"/>
    <x v="1"/>
    <x v="0"/>
    <x v="0"/>
    <n v="2179"/>
    <n v="148"/>
    <x v="1"/>
    <n v="14.1"/>
    <n v="10"/>
  </r>
  <r>
    <n v="3142"/>
    <s v="Honda Brio 1.2 S MT"/>
    <x v="2"/>
    <x v="0"/>
    <n v="2015"/>
    <n v="22000"/>
    <x v="2"/>
    <x v="0"/>
    <x v="0"/>
    <n v="1198"/>
    <n v="86.8"/>
    <x v="0"/>
    <n v="18.5"/>
    <n v="3.95"/>
  </r>
  <r>
    <n v="3143"/>
    <s v="Hyundai i20 Asta"/>
    <x v="1"/>
    <x v="6"/>
    <n v="2010"/>
    <n v="30754"/>
    <x v="2"/>
    <x v="0"/>
    <x v="0"/>
    <n v="1197"/>
    <n v="80"/>
    <x v="0"/>
    <n v="17"/>
    <n v="3.38"/>
  </r>
  <r>
    <n v="3144"/>
    <s v="Volkswagen Jetta 2012-2014 1.4 TSI"/>
    <x v="6"/>
    <x v="3"/>
    <n v="2018"/>
    <n v="37109"/>
    <x v="2"/>
    <x v="0"/>
    <x v="0"/>
    <n v="1390"/>
    <n v="120.33"/>
    <x v="0"/>
    <n v="14.69"/>
    <n v="16.8"/>
  </r>
  <r>
    <n v="3145"/>
    <s v="Honda Jazz Select Edition"/>
    <x v="2"/>
    <x v="7"/>
    <n v="2010"/>
    <n v="45000"/>
    <x v="2"/>
    <x v="0"/>
    <x v="0"/>
    <n v="1198"/>
    <n v="88.8"/>
    <x v="0"/>
    <n v="16.7"/>
    <n v="1.99"/>
  </r>
  <r>
    <n v="3146"/>
    <s v="Hyundai Grand i10 Sportz"/>
    <x v="1"/>
    <x v="3"/>
    <n v="2017"/>
    <n v="33284"/>
    <x v="2"/>
    <x v="0"/>
    <x v="0"/>
    <n v="1197"/>
    <n v="82"/>
    <x v="0"/>
    <n v="18.899999999999999"/>
    <n v="5.84"/>
  </r>
  <r>
    <n v="3147"/>
    <s v="Jaguar XF Diesel"/>
    <x v="17"/>
    <x v="3"/>
    <n v="2016"/>
    <n v="55115"/>
    <x v="1"/>
    <x v="1"/>
    <x v="0"/>
    <n v="2993"/>
    <n v="270.89999999999998"/>
    <x v="0"/>
    <n v="14.74"/>
    <n v="36.15"/>
  </r>
  <r>
    <n v="3148"/>
    <s v="Jaguar XF 2.2 Litre Luxury"/>
    <x v="17"/>
    <x v="7"/>
    <n v="2014"/>
    <n v="18000"/>
    <x v="1"/>
    <x v="1"/>
    <x v="0"/>
    <n v="2179"/>
    <n v="187.7"/>
    <x v="0"/>
    <n v="16.36"/>
    <n v="25.7"/>
  </r>
  <r>
    <n v="3149"/>
    <s v="Mahindra XUV500 W8 2WD"/>
    <x v="13"/>
    <x v="3"/>
    <n v="2013"/>
    <n v="130790"/>
    <x v="1"/>
    <x v="0"/>
    <x v="0"/>
    <n v="2179"/>
    <n v="140"/>
    <x v="1"/>
    <n v="16"/>
    <n v="9.24"/>
  </r>
  <r>
    <n v="3150"/>
    <s v="Maruti S Cross DDiS 320 Alpha"/>
    <x v="0"/>
    <x v="8"/>
    <n v="2015"/>
    <n v="16607"/>
    <x v="1"/>
    <x v="0"/>
    <x v="0"/>
    <n v="1598"/>
    <n v="118"/>
    <x v="0"/>
    <n v="22.7"/>
    <n v="7.65"/>
  </r>
  <r>
    <n v="3151"/>
    <s v="Audi A4 2.0 TDI 177 Bhp Premium Plus"/>
    <x v="3"/>
    <x v="3"/>
    <n v="2015"/>
    <n v="32205"/>
    <x v="1"/>
    <x v="1"/>
    <x v="0"/>
    <n v="1968"/>
    <n v="174.33"/>
    <x v="0"/>
    <n v="17.11"/>
    <n v="25.31"/>
  </r>
  <r>
    <n v="3152"/>
    <s v="Renault Duster 110PS Diesel RxZ"/>
    <x v="10"/>
    <x v="8"/>
    <n v="2013"/>
    <n v="67000"/>
    <x v="1"/>
    <x v="0"/>
    <x v="0"/>
    <n v="1461"/>
    <n v="108.45"/>
    <x v="0"/>
    <n v="19.010000000000002"/>
    <n v="4.75"/>
  </r>
  <r>
    <n v="3153"/>
    <s v="Maruti Swift Dzire VXI"/>
    <x v="0"/>
    <x v="3"/>
    <n v="2014"/>
    <n v="57676"/>
    <x v="2"/>
    <x v="0"/>
    <x v="0"/>
    <n v="1197"/>
    <n v="85.8"/>
    <x v="0"/>
    <n v="19.100000000000001"/>
    <n v="6.69"/>
  </r>
  <r>
    <n v="3154"/>
    <s v="Volkswagen Polo Petrol Trendline 1.2L"/>
    <x v="6"/>
    <x v="0"/>
    <n v="2012"/>
    <n v="41000"/>
    <x v="2"/>
    <x v="0"/>
    <x v="0"/>
    <n v="1198"/>
    <n v="73.900000000000006"/>
    <x v="0"/>
    <n v="16.47"/>
    <n v="3.1"/>
  </r>
  <r>
    <n v="3155"/>
    <s v="Maruti Omni 8 Seater BSII"/>
    <x v="0"/>
    <x v="5"/>
    <n v="2012"/>
    <n v="65000"/>
    <x v="2"/>
    <x v="0"/>
    <x v="0"/>
    <n v="796"/>
    <n v="35"/>
    <x v="2"/>
    <n v="19.7"/>
    <n v="1.55"/>
  </r>
  <r>
    <n v="3156"/>
    <s v="Hyundai Grand i10 1.2 Kappa Magna AT"/>
    <x v="1"/>
    <x v="3"/>
    <n v="2019"/>
    <n v="12153"/>
    <x v="2"/>
    <x v="1"/>
    <x v="0"/>
    <n v="1197"/>
    <n v="81.86"/>
    <x v="0"/>
    <n v="18.899999999999999"/>
    <n v="6.84"/>
  </r>
  <r>
    <n v="3157"/>
    <s v="Tata Nano Twist XT"/>
    <x v="7"/>
    <x v="4"/>
    <n v="2014"/>
    <n v="16810"/>
    <x v="2"/>
    <x v="0"/>
    <x v="0"/>
    <n v="624"/>
    <n v="37.5"/>
    <x v="3"/>
    <n v="25.4"/>
    <n v="1.6"/>
  </r>
  <r>
    <n v="3158"/>
    <s v="Audi A4 30 TFSI Premium Plus"/>
    <x v="3"/>
    <x v="6"/>
    <n v="2017"/>
    <n v="61221"/>
    <x v="2"/>
    <x v="1"/>
    <x v="0"/>
    <n v="1395"/>
    <n v="147.51"/>
    <x v="0"/>
    <n v="17.84"/>
    <n v="21.73"/>
  </r>
  <r>
    <n v="3159"/>
    <s v="Volkswagen Polo 1.2 MPI Highline"/>
    <x v="6"/>
    <x v="0"/>
    <n v="2015"/>
    <n v="22000"/>
    <x v="2"/>
    <x v="0"/>
    <x v="0"/>
    <n v="1198"/>
    <n v="74"/>
    <x v="0"/>
    <n v="16.47"/>
    <n v="4.75"/>
  </r>
  <r>
    <n v="3160"/>
    <s v="Maruti Alto 800 LXI"/>
    <x v="0"/>
    <x v="2"/>
    <n v="2015"/>
    <n v="63714"/>
    <x v="2"/>
    <x v="0"/>
    <x v="0"/>
    <n v="796"/>
    <n v="47.3"/>
    <x v="0"/>
    <n v="22.74"/>
    <n v="2.4500000000000002"/>
  </r>
  <r>
    <n v="3161"/>
    <s v="Mini Cooper 5 DOOR D"/>
    <x v="21"/>
    <x v="6"/>
    <n v="2019"/>
    <n v="14857"/>
    <x v="1"/>
    <x v="1"/>
    <x v="0"/>
    <n v="1496"/>
    <n v="113.98"/>
    <x v="0"/>
    <n v="20.7"/>
    <n v="31.55"/>
  </r>
  <r>
    <n v="3162"/>
    <s v="Audi A4 New 2.0 TDI Multitronic"/>
    <x v="3"/>
    <x v="8"/>
    <n v="2012"/>
    <n v="69000"/>
    <x v="1"/>
    <x v="1"/>
    <x v="1"/>
    <n v="1968"/>
    <n v="140.80000000000001"/>
    <x v="0"/>
    <n v="15.2"/>
    <n v="10.25"/>
  </r>
  <r>
    <n v="3163"/>
    <s v="Ford Endeavour Titanium 4X2"/>
    <x v="14"/>
    <x v="3"/>
    <n v="2019"/>
    <n v="14648"/>
    <x v="1"/>
    <x v="0"/>
    <x v="0"/>
    <n v="2198"/>
    <n v="158"/>
    <x v="1"/>
    <n v="12.62"/>
    <n v="27.36"/>
  </r>
  <r>
    <n v="3164"/>
    <s v="Ford Ecosport 1.5 Ti VCT MT Titanium"/>
    <x v="14"/>
    <x v="4"/>
    <n v="2013"/>
    <n v="100000"/>
    <x v="2"/>
    <x v="0"/>
    <x v="1"/>
    <n v="1499"/>
    <n v="110"/>
    <x v="0"/>
    <n v="15.8"/>
    <n v="6.5"/>
  </r>
  <r>
    <n v="3165"/>
    <s v="Hyundai Grand i10 Magna"/>
    <x v="1"/>
    <x v="5"/>
    <n v="2016"/>
    <n v="22000"/>
    <x v="2"/>
    <x v="0"/>
    <x v="0"/>
    <n v="1197"/>
    <n v="82"/>
    <x v="0"/>
    <n v="18.899999999999999"/>
    <n v="4.25"/>
  </r>
  <r>
    <n v="3166"/>
    <s v="Chevrolet Sail 1.2 LS"/>
    <x v="19"/>
    <x v="0"/>
    <n v="2014"/>
    <n v="10000"/>
    <x v="2"/>
    <x v="0"/>
    <x v="0"/>
    <n v="1199"/>
    <n v="82.4"/>
    <x v="0"/>
    <n v="18.2"/>
    <n v="5.5"/>
  </r>
  <r>
    <n v="3167"/>
    <s v="Maruti Swift Dzire LXI"/>
    <x v="0"/>
    <x v="7"/>
    <n v="2015"/>
    <n v="107000"/>
    <x v="2"/>
    <x v="0"/>
    <x v="0"/>
    <n v="1197"/>
    <n v="83.14"/>
    <x v="0"/>
    <n v="20.85"/>
    <n v="4"/>
  </r>
  <r>
    <n v="3168"/>
    <s v="Tata Zest Revotron 1.2T XM"/>
    <x v="7"/>
    <x v="6"/>
    <n v="2017"/>
    <n v="48198"/>
    <x v="2"/>
    <x v="0"/>
    <x v="0"/>
    <n v="1193"/>
    <n v="88.7"/>
    <x v="0"/>
    <n v="17.57"/>
    <n v="4.6500000000000004"/>
  </r>
  <r>
    <n v="3169"/>
    <s v="Mercedes-Benz New C-Class C 220 CDI Avantgarde"/>
    <x v="11"/>
    <x v="8"/>
    <n v="2015"/>
    <n v="15000"/>
    <x v="1"/>
    <x v="1"/>
    <x v="0"/>
    <n v="2143"/>
    <n v="170"/>
    <x v="0"/>
    <n v="19.27"/>
    <n v="28.5"/>
  </r>
  <r>
    <n v="3170"/>
    <s v="Chevrolet Cruze LTZ"/>
    <x v="19"/>
    <x v="3"/>
    <n v="2014"/>
    <n v="80073"/>
    <x v="1"/>
    <x v="0"/>
    <x v="0"/>
    <n v="1998"/>
    <n v="163.69999999999999"/>
    <x v="0"/>
    <n v="17.3"/>
    <n v="7.11"/>
  </r>
  <r>
    <n v="3171"/>
    <s v="Maruti Ritz VDi"/>
    <x v="0"/>
    <x v="4"/>
    <n v="2013"/>
    <n v="85388"/>
    <x v="1"/>
    <x v="0"/>
    <x v="0"/>
    <n v="1248"/>
    <n v="73.900000000000006"/>
    <x v="0"/>
    <n v="21.1"/>
    <n v="3.9"/>
  </r>
  <r>
    <n v="3172"/>
    <s v="Hyundai Grand i10 1.2 Kappa Sportz Option"/>
    <x v="1"/>
    <x v="5"/>
    <n v="2017"/>
    <n v="14700"/>
    <x v="2"/>
    <x v="0"/>
    <x v="0"/>
    <n v="1197"/>
    <n v="81.86"/>
    <x v="0"/>
    <n v="18.899999999999999"/>
    <n v="5.6"/>
  </r>
  <r>
    <n v="3173"/>
    <s v="Maruti Dzire LDI"/>
    <x v="0"/>
    <x v="1"/>
    <n v="2012"/>
    <n v="150000"/>
    <x v="1"/>
    <x v="0"/>
    <x v="3"/>
    <n v="1248"/>
    <n v="73.75"/>
    <x v="0"/>
    <n v="28.4"/>
    <n v="2.25"/>
  </r>
  <r>
    <n v="3174"/>
    <s v="Hyundai Verna 1.6 SX"/>
    <x v="1"/>
    <x v="7"/>
    <n v="2011"/>
    <n v="34994"/>
    <x v="1"/>
    <x v="0"/>
    <x v="0"/>
    <n v="1582"/>
    <n v="126.32"/>
    <x v="0"/>
    <n v="22.32"/>
    <n v="3.9"/>
  </r>
  <r>
    <n v="3175"/>
    <s v="Jaguar XF Diesel"/>
    <x v="17"/>
    <x v="3"/>
    <n v="2014"/>
    <n v="82536"/>
    <x v="1"/>
    <x v="1"/>
    <x v="0"/>
    <n v="2993"/>
    <n v="270.89999999999998"/>
    <x v="0"/>
    <n v="14.74"/>
    <n v="28.63"/>
  </r>
  <r>
    <n v="3176"/>
    <s v="Skoda Superb Elegance 1.8 TSI AT"/>
    <x v="20"/>
    <x v="8"/>
    <n v="2013"/>
    <n v="82000"/>
    <x v="2"/>
    <x v="1"/>
    <x v="0"/>
    <n v="1798"/>
    <n v="157.75"/>
    <x v="0"/>
    <n v="13.7"/>
    <n v="7.25"/>
  </r>
  <r>
    <n v="3177"/>
    <s v="Maruti Wagon R LXI"/>
    <x v="0"/>
    <x v="1"/>
    <n v="2006"/>
    <n v="52000"/>
    <x v="2"/>
    <x v="0"/>
    <x v="1"/>
    <n v="998"/>
    <n v="67.099999999999994"/>
    <x v="0"/>
    <n v="18.899999999999999"/>
    <n v="2"/>
  </r>
  <r>
    <n v="3178"/>
    <s v="Volkswagen Polo Petrol Highline 1.2L"/>
    <x v="6"/>
    <x v="0"/>
    <n v="2011"/>
    <n v="20000"/>
    <x v="2"/>
    <x v="0"/>
    <x v="0"/>
    <n v="1198"/>
    <n v="73.900000000000006"/>
    <x v="0"/>
    <n v="16.47"/>
    <n v="3.5"/>
  </r>
  <r>
    <n v="3179"/>
    <s v="Honda Civic 2010-2013 1.8 S MT"/>
    <x v="2"/>
    <x v="4"/>
    <n v="2011"/>
    <n v="55000"/>
    <x v="2"/>
    <x v="0"/>
    <x v="0"/>
    <n v="1799"/>
    <n v="130.19999999999999"/>
    <x v="0"/>
    <n v="14.8"/>
    <n v="5"/>
  </r>
  <r>
    <n v="3180"/>
    <s v="Maruti Eeco CNG 5 Seater AC"/>
    <x v="0"/>
    <x v="10"/>
    <n v="2015"/>
    <n v="47001"/>
    <x v="0"/>
    <x v="0"/>
    <x v="0"/>
    <n v="1196"/>
    <n v="63"/>
    <x v="0"/>
    <n v="20"/>
    <n v="3.72"/>
  </r>
  <r>
    <n v="3181"/>
    <s v="Maruti Wagon R VXI"/>
    <x v="0"/>
    <x v="2"/>
    <n v="2014"/>
    <n v="52000"/>
    <x v="2"/>
    <x v="0"/>
    <x v="0"/>
    <n v="998"/>
    <n v="67.040000000000006"/>
    <x v="0"/>
    <n v="22.5"/>
    <n v="3.45"/>
  </r>
  <r>
    <n v="3182"/>
    <s v="Maruti Swift Dzire VDI"/>
    <x v="0"/>
    <x v="7"/>
    <n v="2013"/>
    <n v="43284"/>
    <x v="1"/>
    <x v="0"/>
    <x v="0"/>
    <n v="1248"/>
    <n v="74"/>
    <x v="0"/>
    <n v="23.4"/>
    <n v="4.5"/>
  </r>
  <r>
    <n v="3183"/>
    <s v="Hyundai Creta 1.6 SX Plus Petrol Automatic"/>
    <x v="1"/>
    <x v="3"/>
    <n v="2018"/>
    <n v="23875"/>
    <x v="2"/>
    <x v="1"/>
    <x v="0"/>
    <n v="1591"/>
    <n v="121.3"/>
    <x v="0"/>
    <n v="13"/>
    <n v="14.36"/>
  </r>
  <r>
    <n v="3184"/>
    <s v="Hyundai Grand i10 Asta"/>
    <x v="1"/>
    <x v="9"/>
    <n v="2016"/>
    <n v="51866"/>
    <x v="2"/>
    <x v="0"/>
    <x v="0"/>
    <n v="1197"/>
    <n v="82"/>
    <x v="0"/>
    <n v="18.899999999999999"/>
    <n v="5.5"/>
  </r>
  <r>
    <n v="3185"/>
    <s v="Nissan Micra Diesel XV Premium"/>
    <x v="4"/>
    <x v="0"/>
    <n v="2013"/>
    <n v="69000"/>
    <x v="1"/>
    <x v="0"/>
    <x v="0"/>
    <n v="1461"/>
    <n v="63.1"/>
    <x v="0"/>
    <n v="23.08"/>
    <n v="3"/>
  </r>
  <r>
    <n v="3186"/>
    <s v="Hyundai Grand i10 1.2 Kappa Asta"/>
    <x v="1"/>
    <x v="3"/>
    <n v="2017"/>
    <n v="62788"/>
    <x v="2"/>
    <x v="0"/>
    <x v="0"/>
    <n v="1197"/>
    <n v="81.86"/>
    <x v="0"/>
    <n v="18.899999999999999"/>
    <n v="6.08"/>
  </r>
  <r>
    <n v="3187"/>
    <s v="Volkswagen Vento Diesel Highline"/>
    <x v="6"/>
    <x v="2"/>
    <n v="2013"/>
    <n v="150000"/>
    <x v="1"/>
    <x v="0"/>
    <x v="0"/>
    <n v="1598"/>
    <n v="103.6"/>
    <x v="0"/>
    <n v="20.54"/>
    <n v="5"/>
  </r>
  <r>
    <n v="3188"/>
    <s v="Toyota Fortuner 4x2 AT"/>
    <x v="5"/>
    <x v="6"/>
    <n v="2015"/>
    <n v="47566"/>
    <x v="1"/>
    <x v="1"/>
    <x v="0"/>
    <n v="2982"/>
    <n v="168.5"/>
    <x v="1"/>
    <n v="12.55"/>
    <n v="20.25"/>
  </r>
  <r>
    <n v="3189"/>
    <s v="Hyundai Santro GS zipDrive - Euro II"/>
    <x v="1"/>
    <x v="2"/>
    <n v="2002"/>
    <n v="67000"/>
    <x v="2"/>
    <x v="0"/>
    <x v="3"/>
    <n v="999"/>
    <n v="74"/>
    <x v="0"/>
    <n v="0"/>
    <n v="1.2"/>
  </r>
  <r>
    <n v="3190"/>
    <s v="Toyota Innova Crysta 2.8 GX AT"/>
    <x v="5"/>
    <x v="1"/>
    <n v="2018"/>
    <n v="20300"/>
    <x v="1"/>
    <x v="1"/>
    <x v="0"/>
    <n v="2755"/>
    <n v="171.5"/>
    <x v="1"/>
    <n v="11.36"/>
    <n v="18"/>
  </r>
  <r>
    <n v="3191"/>
    <s v="Mercedes-Benz A Class A180 CDI"/>
    <x v="11"/>
    <x v="1"/>
    <n v="2015"/>
    <n v="48300"/>
    <x v="1"/>
    <x v="1"/>
    <x v="0"/>
    <n v="2143"/>
    <n v="107.3"/>
    <x v="0"/>
    <n v="20"/>
    <n v="17.5"/>
  </r>
  <r>
    <n v="3192"/>
    <s v="Hyundai EON D Lite"/>
    <x v="1"/>
    <x v="1"/>
    <n v="2013"/>
    <n v="30000"/>
    <x v="2"/>
    <x v="0"/>
    <x v="0"/>
    <n v="814"/>
    <n v="55.2"/>
    <x v="0"/>
    <n v="21.1"/>
    <n v="2.1"/>
  </r>
  <r>
    <n v="3193"/>
    <s v="Hyundai Elantra CRDi SX"/>
    <x v="1"/>
    <x v="9"/>
    <n v="2012"/>
    <n v="36000"/>
    <x v="1"/>
    <x v="0"/>
    <x v="1"/>
    <n v="1582"/>
    <n v="126.24"/>
    <x v="0"/>
    <n v="22.7"/>
    <n v="7.5"/>
  </r>
  <r>
    <n v="3194"/>
    <s v="Mini Cooper 3 DOOR D"/>
    <x v="21"/>
    <x v="6"/>
    <n v="2015"/>
    <n v="27641"/>
    <x v="1"/>
    <x v="1"/>
    <x v="1"/>
    <n v="1496"/>
    <n v="113.98"/>
    <x v="3"/>
    <n v="20.7"/>
    <n v="24.77"/>
  </r>
  <r>
    <n v="3195"/>
    <s v="Renault Duster 110PS Diesel RXZ Option"/>
    <x v="10"/>
    <x v="9"/>
    <n v="2015"/>
    <n v="60000"/>
    <x v="1"/>
    <x v="0"/>
    <x v="0"/>
    <n v="1461"/>
    <n v="108.45"/>
    <x v="0"/>
    <n v="19.64"/>
    <n v="8.65"/>
  </r>
  <r>
    <n v="3196"/>
    <s v="Ford Endeavour 3.2 Titanium AT 4X4"/>
    <x v="14"/>
    <x v="2"/>
    <n v="2019"/>
    <n v="9000"/>
    <x v="1"/>
    <x v="1"/>
    <x v="0"/>
    <n v="3198"/>
    <n v="197"/>
    <x v="1"/>
    <n v="10.91"/>
    <n v="35.5"/>
  </r>
  <r>
    <n v="3197"/>
    <s v="Toyota Corolla Altis GL MT"/>
    <x v="5"/>
    <x v="8"/>
    <n v="2014"/>
    <n v="60750"/>
    <x v="2"/>
    <x v="0"/>
    <x v="0"/>
    <n v="1798"/>
    <n v="138.03"/>
    <x v="0"/>
    <n v="14.28"/>
    <n v="10.5"/>
  </r>
  <r>
    <n v="3198"/>
    <s v="Mahindra XUV500 W7"/>
    <x v="13"/>
    <x v="8"/>
    <n v="2018"/>
    <n v="9000"/>
    <x v="1"/>
    <x v="0"/>
    <x v="0"/>
    <n v="2179"/>
    <n v="155"/>
    <x v="1"/>
    <n v="14"/>
    <n v="13"/>
  </r>
  <r>
    <n v="3199"/>
    <s v="BMW 7 Series 730Ld Design Pure Excellence CBU"/>
    <x v="12"/>
    <x v="7"/>
    <n v="2012"/>
    <n v="41100"/>
    <x v="1"/>
    <x v="1"/>
    <x v="0"/>
    <n v="2993"/>
    <n v="261.49"/>
    <x v="0"/>
    <n v="16.77"/>
    <n v="26.5"/>
  </r>
  <r>
    <n v="3200"/>
    <s v="Maruti Wagon R LX BSIII"/>
    <x v="0"/>
    <x v="10"/>
    <n v="2004"/>
    <n v="60000"/>
    <x v="2"/>
    <x v="0"/>
    <x v="1"/>
    <n v="1061"/>
    <n v="64"/>
    <x v="0"/>
    <n v="17.3"/>
    <n v="1.4"/>
  </r>
  <r>
    <n v="3201"/>
    <s v="Honda City i VTEC SV"/>
    <x v="2"/>
    <x v="6"/>
    <n v="2017"/>
    <n v="38424"/>
    <x v="2"/>
    <x v="0"/>
    <x v="0"/>
    <n v="1497"/>
    <n v="117.3"/>
    <x v="0"/>
    <n v="17.8"/>
    <n v="7.51"/>
  </r>
  <r>
    <n v="3202"/>
    <s v="Maruti Swift VDI"/>
    <x v="0"/>
    <x v="8"/>
    <n v="2014"/>
    <n v="50000"/>
    <x v="1"/>
    <x v="0"/>
    <x v="0"/>
    <n v="1248"/>
    <n v="74"/>
    <x v="0"/>
    <n v="22.9"/>
    <n v="4.3"/>
  </r>
  <r>
    <n v="3203"/>
    <s v="Honda City i-VTEC CVT VX"/>
    <x v="2"/>
    <x v="0"/>
    <n v="2015"/>
    <n v="19000"/>
    <x v="2"/>
    <x v="1"/>
    <x v="0"/>
    <n v="1497"/>
    <n v="117.3"/>
    <x v="0"/>
    <n v="18"/>
    <n v="8.9499999999999993"/>
  </r>
  <r>
    <n v="3204"/>
    <s v="Maruti Ertiga VDI"/>
    <x v="0"/>
    <x v="6"/>
    <n v="2015"/>
    <n v="58734"/>
    <x v="1"/>
    <x v="0"/>
    <x v="0"/>
    <n v="1248"/>
    <n v="88.76"/>
    <x v="1"/>
    <n v="20.77"/>
    <n v="6.91"/>
  </r>
  <r>
    <n v="3205"/>
    <s v="Renault Duster 110PS Diesel RxZ"/>
    <x v="10"/>
    <x v="3"/>
    <n v="2016"/>
    <n v="65257"/>
    <x v="1"/>
    <x v="0"/>
    <x v="0"/>
    <n v="1461"/>
    <n v="108.45"/>
    <x v="0"/>
    <n v="19.010000000000002"/>
    <n v="9.75"/>
  </r>
  <r>
    <n v="3206"/>
    <s v="Maruti Swift Dzire VDi"/>
    <x v="0"/>
    <x v="5"/>
    <n v="2010"/>
    <n v="130000"/>
    <x v="1"/>
    <x v="0"/>
    <x v="1"/>
    <n v="1248"/>
    <n v="73.900000000000006"/>
    <x v="0"/>
    <n v="19.3"/>
    <n v="4"/>
  </r>
  <r>
    <n v="3207"/>
    <s v="Maruti Ritz VDi"/>
    <x v="0"/>
    <x v="4"/>
    <n v="2011"/>
    <n v="79000"/>
    <x v="1"/>
    <x v="0"/>
    <x v="0"/>
    <n v="1248"/>
    <n v="73.94"/>
    <x v="0"/>
    <n v="23.2"/>
    <n v="3.65"/>
  </r>
  <r>
    <n v="3208"/>
    <s v="Mahindra XUV500 W8 4WD"/>
    <x v="13"/>
    <x v="2"/>
    <n v="2013"/>
    <n v="78000"/>
    <x v="1"/>
    <x v="0"/>
    <x v="0"/>
    <n v="2179"/>
    <n v="140"/>
    <x v="1"/>
    <n v="15.1"/>
    <n v="10.75"/>
  </r>
  <r>
    <n v="3209"/>
    <s v="Honda Brio S MT"/>
    <x v="2"/>
    <x v="6"/>
    <n v="2015"/>
    <n v="49133"/>
    <x v="2"/>
    <x v="0"/>
    <x v="0"/>
    <n v="1198"/>
    <n v="86.8"/>
    <x v="0"/>
    <n v="19.399999999999999"/>
    <n v="4.51"/>
  </r>
  <r>
    <n v="3210"/>
    <s v="Mercedes-Benz M-Class ML 350 4Matic"/>
    <x v="11"/>
    <x v="3"/>
    <n v="2016"/>
    <n v="22769"/>
    <x v="1"/>
    <x v="1"/>
    <x v="0"/>
    <n v="2987"/>
    <n v="165"/>
    <x v="0"/>
    <n v="0"/>
    <n v="49.22"/>
  </r>
  <r>
    <n v="3211"/>
    <s v="Tata Manza Club Class Quadrajet90 LS"/>
    <x v="7"/>
    <x v="3"/>
    <n v="2014"/>
    <n v="54448"/>
    <x v="1"/>
    <x v="0"/>
    <x v="0"/>
    <n v="1248"/>
    <n v="88.8"/>
    <x v="0"/>
    <n v="21.02"/>
    <n v="3.7"/>
  </r>
  <r>
    <n v="3212"/>
    <s v="Toyota Innova 2.5 V Diesel 7-seater"/>
    <x v="5"/>
    <x v="4"/>
    <n v="2014"/>
    <n v="158793"/>
    <x v="1"/>
    <x v="0"/>
    <x v="0"/>
    <n v="2494"/>
    <n v="102"/>
    <x v="1"/>
    <n v="12.8"/>
    <n v="12.99"/>
  </r>
  <r>
    <n v="3213"/>
    <s v="Maruti Swift VXI"/>
    <x v="0"/>
    <x v="8"/>
    <n v="2015"/>
    <n v="62088"/>
    <x v="2"/>
    <x v="0"/>
    <x v="0"/>
    <n v="1197"/>
    <n v="85.8"/>
    <x v="0"/>
    <n v="18.600000000000001"/>
    <n v="4.1500000000000004"/>
  </r>
  <r>
    <n v="3214"/>
    <s v="Hyundai Verna 1.6 EX VTVT"/>
    <x v="1"/>
    <x v="7"/>
    <n v="2012"/>
    <n v="14800"/>
    <x v="2"/>
    <x v="0"/>
    <x v="0"/>
    <n v="1591"/>
    <n v="121.3"/>
    <x v="0"/>
    <n v="17.010000000000002"/>
    <n v="4.4000000000000004"/>
  </r>
  <r>
    <n v="3215"/>
    <s v="Honda Mobilio S i VTEC"/>
    <x v="2"/>
    <x v="7"/>
    <n v="2015"/>
    <n v="26000"/>
    <x v="2"/>
    <x v="0"/>
    <x v="0"/>
    <n v="1497"/>
    <n v="117.3"/>
    <x v="1"/>
    <n v="17.3"/>
    <n v="4.25"/>
  </r>
  <r>
    <n v="3216"/>
    <s v="Honda Amaze S i-Vtech"/>
    <x v="2"/>
    <x v="0"/>
    <n v="2017"/>
    <n v="32005"/>
    <x v="2"/>
    <x v="0"/>
    <x v="0"/>
    <n v="1198"/>
    <n v="86.7"/>
    <x v="0"/>
    <n v="18"/>
    <n v="4.25"/>
  </r>
  <r>
    <n v="3217"/>
    <s v="Honda City i-VTEC CVT VX"/>
    <x v="2"/>
    <x v="5"/>
    <n v="2017"/>
    <n v="35000"/>
    <x v="2"/>
    <x v="1"/>
    <x v="0"/>
    <n v="1497"/>
    <n v="117.3"/>
    <x v="0"/>
    <n v="18"/>
    <n v="7.7"/>
  </r>
  <r>
    <n v="3218"/>
    <s v="Land Rover Range Rover 2.2L Dynamic"/>
    <x v="8"/>
    <x v="1"/>
    <n v="2015"/>
    <n v="52000"/>
    <x v="1"/>
    <x v="1"/>
    <x v="0"/>
    <n v="2179"/>
    <n v="187.7"/>
    <x v="0"/>
    <n v="12.7"/>
    <n v="39.75"/>
  </r>
  <r>
    <n v="3219"/>
    <s v="Honda City i-VTEC V"/>
    <x v="2"/>
    <x v="0"/>
    <n v="2017"/>
    <n v="11000"/>
    <x v="2"/>
    <x v="0"/>
    <x v="0"/>
    <n v="1497"/>
    <n v="117.3"/>
    <x v="0"/>
    <n v="17.399999999999999"/>
    <n v="8.5"/>
  </r>
  <r>
    <n v="3220"/>
    <s v="Mercedes-Benz E-Class 280 Elegance"/>
    <x v="11"/>
    <x v="5"/>
    <n v="2008"/>
    <n v="62000"/>
    <x v="2"/>
    <x v="1"/>
    <x v="0"/>
    <n v="2997"/>
    <n v="231.1"/>
    <x v="0"/>
    <n v="9.5"/>
    <n v="7"/>
  </r>
  <r>
    <n v="3221"/>
    <s v="Ford Ikon 1.3 Flair"/>
    <x v="14"/>
    <x v="2"/>
    <n v="2002"/>
    <n v="65134"/>
    <x v="2"/>
    <x v="0"/>
    <x v="3"/>
    <n v="1299"/>
    <n v="70"/>
    <x v="0"/>
    <n v="13.8"/>
    <n v="0.8"/>
  </r>
  <r>
    <n v="3222"/>
    <s v="Toyota Fortuner 4x2 Manual"/>
    <x v="5"/>
    <x v="8"/>
    <n v="2013"/>
    <n v="71000"/>
    <x v="1"/>
    <x v="0"/>
    <x v="0"/>
    <n v="2982"/>
    <n v="168.5"/>
    <x v="1"/>
    <n v="13"/>
    <n v="15.25"/>
  </r>
  <r>
    <n v="3223"/>
    <s v="Maruti A-Star Vxi"/>
    <x v="0"/>
    <x v="4"/>
    <n v="2008"/>
    <n v="51366"/>
    <x v="2"/>
    <x v="0"/>
    <x v="0"/>
    <n v="998"/>
    <n v="66.099999999999994"/>
    <x v="0"/>
    <n v="19"/>
    <n v="2.25"/>
  </r>
  <r>
    <n v="3224"/>
    <s v="Tata Sumo EX"/>
    <x v="7"/>
    <x v="7"/>
    <n v="2016"/>
    <n v="46300"/>
    <x v="1"/>
    <x v="0"/>
    <x v="0"/>
    <n v="1948"/>
    <n v="83.1"/>
    <x v="1"/>
    <n v="14.07"/>
    <n v="4.8499999999999996"/>
  </r>
  <r>
    <n v="3225"/>
    <s v="Honda City V AT"/>
    <x v="2"/>
    <x v="3"/>
    <n v="2012"/>
    <n v="60908"/>
    <x v="2"/>
    <x v="1"/>
    <x v="1"/>
    <n v="1497"/>
    <n v="116.3"/>
    <x v="0"/>
    <n v="15.6"/>
    <n v="6.42"/>
  </r>
  <r>
    <n v="3226"/>
    <s v="Nissan Micra XV D"/>
    <x v="4"/>
    <x v="2"/>
    <n v="2012"/>
    <n v="93450"/>
    <x v="1"/>
    <x v="0"/>
    <x v="1"/>
    <n v="1461"/>
    <n v="63.12"/>
    <x v="0"/>
    <n v="23.19"/>
    <n v="2.5"/>
  </r>
  <r>
    <n v="3227"/>
    <s v="Hyundai Verna SX CRDi AT"/>
    <x v="1"/>
    <x v="4"/>
    <n v="2011"/>
    <n v="104000"/>
    <x v="1"/>
    <x v="1"/>
    <x v="0"/>
    <n v="1582"/>
    <n v="126.32"/>
    <x v="0"/>
    <n v="19.079999999999998"/>
    <n v="5.75"/>
  </r>
  <r>
    <n v="3228"/>
    <s v="Maruti 800 Std"/>
    <x v="0"/>
    <x v="1"/>
    <n v="2003"/>
    <n v="52000"/>
    <x v="2"/>
    <x v="0"/>
    <x v="0"/>
    <n v="796"/>
    <n v="37"/>
    <x v="3"/>
    <n v="16.100000000000001"/>
    <n v="0.5"/>
  </r>
  <r>
    <n v="3229"/>
    <s v="Mahindra XUV500 W8 4WD"/>
    <x v="13"/>
    <x v="3"/>
    <n v="2015"/>
    <n v="42999"/>
    <x v="1"/>
    <x v="0"/>
    <x v="0"/>
    <n v="2179"/>
    <n v="140"/>
    <x v="1"/>
    <n v="15.1"/>
    <n v="11.52"/>
  </r>
  <r>
    <n v="3230"/>
    <s v="Maruti SX4 VDI"/>
    <x v="0"/>
    <x v="8"/>
    <n v="2014"/>
    <n v="90000"/>
    <x v="1"/>
    <x v="0"/>
    <x v="0"/>
    <n v="1248"/>
    <n v="88.8"/>
    <x v="0"/>
    <n v="21.5"/>
    <n v="4.5"/>
  </r>
  <r>
    <n v="3231"/>
    <s v="Hyundai i20 Sportz AT 1.4"/>
    <x v="1"/>
    <x v="9"/>
    <n v="2013"/>
    <n v="72000"/>
    <x v="2"/>
    <x v="1"/>
    <x v="0"/>
    <n v="1396"/>
    <n v="98.6"/>
    <x v="0"/>
    <n v="15"/>
    <n v="4.75"/>
  </r>
  <r>
    <n v="3232"/>
    <s v="Hyundai Creta 1.6 CRDi SX"/>
    <x v="1"/>
    <x v="3"/>
    <n v="2019"/>
    <n v="54321"/>
    <x v="1"/>
    <x v="0"/>
    <x v="0"/>
    <n v="1582"/>
    <n v="126.2"/>
    <x v="0"/>
    <n v="19.670000000000002"/>
    <n v="13.54"/>
  </r>
  <r>
    <n v="3233"/>
    <s v="Mercedes-Benz E-Class E250 CDI Avantgrade"/>
    <x v="11"/>
    <x v="6"/>
    <n v="2015"/>
    <n v="59630"/>
    <x v="1"/>
    <x v="1"/>
    <x v="0"/>
    <n v="2143"/>
    <n v="201.1"/>
    <x v="0"/>
    <n v="13"/>
    <n v="23.41"/>
  </r>
  <r>
    <n v="3234"/>
    <s v="Toyota Fortuner 4x2 AT"/>
    <x v="5"/>
    <x v="4"/>
    <n v="2013"/>
    <n v="116000"/>
    <x v="1"/>
    <x v="1"/>
    <x v="1"/>
    <n v="2982"/>
    <n v="168.5"/>
    <x v="1"/>
    <n v="12.55"/>
    <n v="19.25"/>
  </r>
  <r>
    <n v="3235"/>
    <s v="Volvo S60 D4 KINETIC"/>
    <x v="18"/>
    <x v="10"/>
    <n v="2015"/>
    <n v="34000"/>
    <x v="1"/>
    <x v="1"/>
    <x v="0"/>
    <n v="1984"/>
    <n v="181"/>
    <x v="0"/>
    <n v="9"/>
    <n v="20"/>
  </r>
  <r>
    <n v="3236"/>
    <s v="Mercedes-Benz E-Class 2009-2013 E250 CDI Avantgarde"/>
    <x v="11"/>
    <x v="8"/>
    <n v="2011"/>
    <n v="70000"/>
    <x v="1"/>
    <x v="1"/>
    <x v="0"/>
    <n v="2143"/>
    <n v="203"/>
    <x v="0"/>
    <n v="14.21"/>
    <n v="13"/>
  </r>
  <r>
    <n v="3237"/>
    <s v="Honda Accord 2.4 Elegance M/T"/>
    <x v="2"/>
    <x v="2"/>
    <n v="2010"/>
    <n v="80000"/>
    <x v="2"/>
    <x v="0"/>
    <x v="0"/>
    <n v="2354"/>
    <n v="180"/>
    <x v="0"/>
    <n v="10.199999999999999"/>
    <n v="3.99"/>
  </r>
  <r>
    <n v="3238"/>
    <s v="Honda Amaze S i-Dtech"/>
    <x v="2"/>
    <x v="1"/>
    <n v="2015"/>
    <n v="110000"/>
    <x v="1"/>
    <x v="0"/>
    <x v="0"/>
    <n v="1498"/>
    <n v="98.6"/>
    <x v="0"/>
    <n v="25.8"/>
    <n v="4.6500000000000004"/>
  </r>
  <r>
    <n v="3239"/>
    <s v="Maruti Dzire ZDI"/>
    <x v="0"/>
    <x v="10"/>
    <n v="2013"/>
    <n v="56454"/>
    <x v="1"/>
    <x v="0"/>
    <x v="0"/>
    <n v="1248"/>
    <n v="73.75"/>
    <x v="0"/>
    <n v="28.4"/>
    <n v="4.6500000000000004"/>
  </r>
  <r>
    <n v="3240"/>
    <s v="Maruti Swift LXI"/>
    <x v="0"/>
    <x v="7"/>
    <n v="2013"/>
    <n v="60000"/>
    <x v="2"/>
    <x v="0"/>
    <x v="0"/>
    <n v="1197"/>
    <n v="85.8"/>
    <x v="0"/>
    <n v="18.600000000000001"/>
    <n v="3.15"/>
  </r>
  <r>
    <n v="3241"/>
    <s v="Toyota Corolla Altis G HV AT"/>
    <x v="5"/>
    <x v="8"/>
    <n v="2013"/>
    <n v="56000"/>
    <x v="2"/>
    <x v="1"/>
    <x v="0"/>
    <n v="1798"/>
    <n v="138.1"/>
    <x v="0"/>
    <n v="14.53"/>
    <n v="8.25"/>
  </r>
  <r>
    <n v="3242"/>
    <s v="Land Rover Range Rover Vogue SE 4.4 SDV8"/>
    <x v="8"/>
    <x v="9"/>
    <n v="2012"/>
    <n v="63000"/>
    <x v="1"/>
    <x v="1"/>
    <x v="1"/>
    <n v="4367"/>
    <n v="335.3"/>
    <x v="0"/>
    <n v="11.49"/>
    <n v="65"/>
  </r>
  <r>
    <n v="3243"/>
    <s v="Maruti Swift VDI"/>
    <x v="0"/>
    <x v="2"/>
    <n v="2012"/>
    <n v="63000"/>
    <x v="1"/>
    <x v="0"/>
    <x v="0"/>
    <n v="1248"/>
    <n v="74"/>
    <x v="0"/>
    <n v="22.9"/>
    <n v="4.5"/>
  </r>
  <r>
    <n v="3244"/>
    <s v="Jeep Compass 2.0 Limited Option 4X4"/>
    <x v="23"/>
    <x v="7"/>
    <n v="2017"/>
    <n v="15050"/>
    <x v="1"/>
    <x v="0"/>
    <x v="0"/>
    <n v="1956"/>
    <n v="170"/>
    <x v="0"/>
    <n v="16.3"/>
    <n v="17.5"/>
  </r>
  <r>
    <n v="3245"/>
    <s v="Maruti Swift VXI BSIV"/>
    <x v="0"/>
    <x v="0"/>
    <n v="2016"/>
    <n v="29401"/>
    <x v="2"/>
    <x v="0"/>
    <x v="0"/>
    <n v="1197"/>
    <n v="81.8"/>
    <x v="0"/>
    <n v="20.399999999999999"/>
    <n v="4.3099999999999996"/>
  </r>
  <r>
    <n v="3246"/>
    <s v="Honda Jazz 1.2 SV i VTEC"/>
    <x v="2"/>
    <x v="6"/>
    <n v="2016"/>
    <n v="25238"/>
    <x v="2"/>
    <x v="0"/>
    <x v="0"/>
    <n v="1199"/>
    <n v="88.7"/>
    <x v="0"/>
    <n v="18.7"/>
    <n v="6.2"/>
  </r>
  <r>
    <n v="3247"/>
    <s v="Toyota Etios GD"/>
    <x v="5"/>
    <x v="2"/>
    <n v="2011"/>
    <n v="79000"/>
    <x v="1"/>
    <x v="0"/>
    <x v="0"/>
    <n v="1364"/>
    <n v="74"/>
    <x v="0"/>
    <n v="23.59"/>
    <n v="4.67"/>
  </r>
  <r>
    <n v="3248"/>
    <s v="Volkswagen Polo Petrol Trendline 1.2L"/>
    <x v="6"/>
    <x v="6"/>
    <n v="2011"/>
    <n v="58752"/>
    <x v="2"/>
    <x v="0"/>
    <x v="0"/>
    <n v="1198"/>
    <n v="73.900000000000006"/>
    <x v="0"/>
    <n v="16.47"/>
    <n v="3.32"/>
  </r>
  <r>
    <n v="3249"/>
    <s v="Honda Civic 2006-2010 1.8 V AT"/>
    <x v="2"/>
    <x v="8"/>
    <n v="2011"/>
    <n v="62000"/>
    <x v="2"/>
    <x v="1"/>
    <x v="0"/>
    <n v="1799"/>
    <n v="130"/>
    <x v="0"/>
    <n v="12.9"/>
    <n v="3.75"/>
  </r>
  <r>
    <n v="3250"/>
    <s v="Toyota Etios G SP"/>
    <x v="5"/>
    <x v="9"/>
    <n v="2013"/>
    <n v="132000"/>
    <x v="2"/>
    <x v="0"/>
    <x v="0"/>
    <n v="1496"/>
    <n v="88.73"/>
    <x v="0"/>
    <n v="16.78"/>
    <n v="4.7"/>
  </r>
  <r>
    <n v="3251"/>
    <s v="Hyundai Verna 1.6 SX VTVT"/>
    <x v="1"/>
    <x v="2"/>
    <n v="2016"/>
    <n v="51000"/>
    <x v="2"/>
    <x v="0"/>
    <x v="0"/>
    <n v="1591"/>
    <n v="121.3"/>
    <x v="0"/>
    <n v="17.010000000000002"/>
    <n v="6.5"/>
  </r>
  <r>
    <n v="3252"/>
    <s v="Toyota Innova 2.5 G4 Diesel 8-seater"/>
    <x v="5"/>
    <x v="4"/>
    <n v="2009"/>
    <n v="185200"/>
    <x v="1"/>
    <x v="0"/>
    <x v="0"/>
    <n v="2494"/>
    <n v="102"/>
    <x v="2"/>
    <n v="12.8"/>
    <n v="7.25"/>
  </r>
  <r>
    <n v="3253"/>
    <s v="Maruti SX4 S Cross DDiS 320 Zeta"/>
    <x v="0"/>
    <x v="3"/>
    <n v="2016"/>
    <n v="61717"/>
    <x v="1"/>
    <x v="0"/>
    <x v="0"/>
    <n v="1598"/>
    <n v="118"/>
    <x v="0"/>
    <n v="22.7"/>
    <n v="8.94"/>
  </r>
  <r>
    <n v="3254"/>
    <s v="Ford Freestyle Titanium Plus Petrol"/>
    <x v="14"/>
    <x v="7"/>
    <n v="2018"/>
    <n v="8896"/>
    <x v="2"/>
    <x v="0"/>
    <x v="0"/>
    <n v="1194"/>
    <n v="94.68"/>
    <x v="0"/>
    <n v="19"/>
    <n v="7.34"/>
  </r>
  <r>
    <n v="3255"/>
    <s v="Maruti Baleno Alpha 1.2"/>
    <x v="0"/>
    <x v="8"/>
    <n v="2016"/>
    <n v="17000"/>
    <x v="2"/>
    <x v="0"/>
    <x v="0"/>
    <n v="1197"/>
    <n v="83.1"/>
    <x v="0"/>
    <n v="21.4"/>
    <n v="6.9"/>
  </r>
  <r>
    <n v="3256"/>
    <s v="Honda Jazz V"/>
    <x v="2"/>
    <x v="0"/>
    <n v="2016"/>
    <n v="31378"/>
    <x v="2"/>
    <x v="0"/>
    <x v="0"/>
    <n v="1199"/>
    <n v="88.7"/>
    <x v="0"/>
    <n v="18.2"/>
    <n v="5.9"/>
  </r>
  <r>
    <n v="3257"/>
    <s v="Hyundai Verna 1.6 CRDi EX AT"/>
    <x v="1"/>
    <x v="1"/>
    <n v="2013"/>
    <n v="114000"/>
    <x v="1"/>
    <x v="1"/>
    <x v="0"/>
    <n v="1582"/>
    <n v="126.3"/>
    <x v="0"/>
    <n v="22.32"/>
    <n v="6.75"/>
  </r>
  <r>
    <n v="3258"/>
    <s v="Honda Amaze VX i-DTEC"/>
    <x v="2"/>
    <x v="10"/>
    <n v="2014"/>
    <n v="81000"/>
    <x v="1"/>
    <x v="0"/>
    <x v="0"/>
    <n v="1498"/>
    <n v="98.6"/>
    <x v="0"/>
    <n v="25.8"/>
    <n v="4.0999999999999996"/>
  </r>
  <r>
    <n v="3259"/>
    <s v="Audi Q3 30 TDI Premium FWD"/>
    <x v="3"/>
    <x v="0"/>
    <n v="2017"/>
    <n v="31000"/>
    <x v="1"/>
    <x v="1"/>
    <x v="0"/>
    <n v="1968"/>
    <n v="147.51"/>
    <x v="0"/>
    <n v="18.510000000000002"/>
    <n v="27"/>
  </r>
  <r>
    <n v="3260"/>
    <s v="Skoda Rapid 2013-2016 1.6 MPI Ambition"/>
    <x v="20"/>
    <x v="0"/>
    <n v="2014"/>
    <n v="35000"/>
    <x v="2"/>
    <x v="0"/>
    <x v="0"/>
    <n v="1598"/>
    <n v="103.52"/>
    <x v="0"/>
    <n v="15"/>
    <n v="4.5"/>
  </r>
  <r>
    <n v="3261"/>
    <s v="Audi A4 2.0 TDI 177 Bhp Premium Plus"/>
    <x v="3"/>
    <x v="7"/>
    <n v="2013"/>
    <n v="60001"/>
    <x v="1"/>
    <x v="1"/>
    <x v="0"/>
    <n v="1968"/>
    <n v="174.33"/>
    <x v="0"/>
    <n v="17.11"/>
    <n v="14.5"/>
  </r>
  <r>
    <n v="3262"/>
    <s v="Maruti Swift Dzire VDI"/>
    <x v="0"/>
    <x v="5"/>
    <n v="2014"/>
    <n v="75074"/>
    <x v="1"/>
    <x v="0"/>
    <x v="0"/>
    <n v="1248"/>
    <n v="74"/>
    <x v="0"/>
    <n v="23.4"/>
    <n v="5.25"/>
  </r>
  <r>
    <n v="3263"/>
    <s v="Tata Indica Vista Quadrajet LS"/>
    <x v="7"/>
    <x v="7"/>
    <n v="2012"/>
    <n v="80000"/>
    <x v="1"/>
    <x v="0"/>
    <x v="1"/>
    <n v="1248"/>
    <n v="74"/>
    <x v="0"/>
    <n v="22.3"/>
    <n v="1.2"/>
  </r>
  <r>
    <n v="3264"/>
    <s v="Toyota Innova 2.5 G (Diesel) 8 Seater"/>
    <x v="5"/>
    <x v="5"/>
    <n v="2006"/>
    <n v="147350"/>
    <x v="1"/>
    <x v="0"/>
    <x v="1"/>
    <n v="2494"/>
    <n v="100.6"/>
    <x v="2"/>
    <n v="12.99"/>
    <n v="4.95"/>
  </r>
  <r>
    <n v="3265"/>
    <s v="Renault Duster 110PS Diesel RxZ Plus"/>
    <x v="10"/>
    <x v="4"/>
    <n v="2013"/>
    <n v="60000"/>
    <x v="1"/>
    <x v="0"/>
    <x v="0"/>
    <n v="1461"/>
    <n v="108.45"/>
    <x v="0"/>
    <n v="19.64"/>
    <n v="7.5"/>
  </r>
  <r>
    <n v="3266"/>
    <s v="Mercedes-Benz E-Class E400 Cabriolet"/>
    <x v="11"/>
    <x v="7"/>
    <n v="2015"/>
    <n v="7501"/>
    <x v="2"/>
    <x v="1"/>
    <x v="0"/>
    <n v="2996"/>
    <n v="333"/>
    <x v="3"/>
    <n v="10"/>
    <n v="48"/>
  </r>
  <r>
    <n v="3267"/>
    <s v="Honda Amaze S i-Dtech"/>
    <x v="2"/>
    <x v="8"/>
    <n v="2015"/>
    <n v="58000"/>
    <x v="1"/>
    <x v="0"/>
    <x v="0"/>
    <n v="1498"/>
    <n v="98.6"/>
    <x v="0"/>
    <n v="25.8"/>
    <n v="4.45"/>
  </r>
  <r>
    <n v="3268"/>
    <s v="Mercedes-Benz GLE 350d"/>
    <x v="11"/>
    <x v="3"/>
    <n v="2018"/>
    <n v="29277"/>
    <x v="1"/>
    <x v="1"/>
    <x v="0"/>
    <n v="2987"/>
    <n v="254.79"/>
    <x v="0"/>
    <n v="11.57"/>
    <n v="59.65"/>
  </r>
  <r>
    <n v="3269"/>
    <s v="Maruti Ritz VDi"/>
    <x v="0"/>
    <x v="6"/>
    <n v="2015"/>
    <n v="57034"/>
    <x v="1"/>
    <x v="0"/>
    <x v="0"/>
    <n v="1248"/>
    <n v="73.94"/>
    <x v="0"/>
    <n v="23.2"/>
    <n v="4.38"/>
  </r>
  <r>
    <n v="3270"/>
    <s v="Maruti Ciaz ZDi Plus SHVS"/>
    <x v="0"/>
    <x v="6"/>
    <n v="2016"/>
    <n v="40810"/>
    <x v="1"/>
    <x v="0"/>
    <x v="0"/>
    <n v="1248"/>
    <n v="88.5"/>
    <x v="0"/>
    <n v="28.09"/>
    <n v="7.9"/>
  </r>
  <r>
    <n v="3271"/>
    <s v="Hyundai Santro Xing GL"/>
    <x v="1"/>
    <x v="9"/>
    <n v="2008"/>
    <n v="35268"/>
    <x v="2"/>
    <x v="0"/>
    <x v="1"/>
    <n v="1086"/>
    <n v="62"/>
    <x v="0"/>
    <n v="0"/>
    <n v="1.88"/>
  </r>
  <r>
    <n v="3273"/>
    <s v="Maruti Baleno Delta CVT"/>
    <x v="0"/>
    <x v="3"/>
    <n v="2018"/>
    <n v="34630"/>
    <x v="2"/>
    <x v="1"/>
    <x v="0"/>
    <n v="1197"/>
    <n v="83.1"/>
    <x v="0"/>
    <n v="21.4"/>
    <n v="7.29"/>
  </r>
  <r>
    <n v="3274"/>
    <s v="Ford Fiesta Diesel Titanium Plus"/>
    <x v="14"/>
    <x v="4"/>
    <n v="2012"/>
    <n v="45122"/>
    <x v="1"/>
    <x v="0"/>
    <x v="0"/>
    <n v="1498"/>
    <n v="88.7"/>
    <x v="0"/>
    <n v="23.5"/>
    <n v="6"/>
  </r>
  <r>
    <n v="3275"/>
    <s v="Mahindra XUV500 W8 2WD"/>
    <x v="13"/>
    <x v="2"/>
    <n v="2011"/>
    <n v="126000"/>
    <x v="1"/>
    <x v="0"/>
    <x v="3"/>
    <n v="2179"/>
    <n v="140"/>
    <x v="1"/>
    <n v="16"/>
    <n v="6.7"/>
  </r>
  <r>
    <n v="3276"/>
    <s v="Maruti Alto LXi"/>
    <x v="0"/>
    <x v="5"/>
    <n v="2009"/>
    <n v="63000"/>
    <x v="2"/>
    <x v="0"/>
    <x v="0"/>
    <n v="796"/>
    <n v="46.3"/>
    <x v="0"/>
    <n v="19.7"/>
    <n v="1.5"/>
  </r>
  <r>
    <n v="3277"/>
    <s v="Mini Cooper 3 DOOR D"/>
    <x v="21"/>
    <x v="6"/>
    <n v="2016"/>
    <n v="32298"/>
    <x v="1"/>
    <x v="1"/>
    <x v="0"/>
    <n v="1496"/>
    <n v="113.98"/>
    <x v="3"/>
    <n v="20.7"/>
    <n v="23.8"/>
  </r>
  <r>
    <n v="3278"/>
    <s v="Mahindra XUV500 W8 4WD"/>
    <x v="13"/>
    <x v="6"/>
    <n v="2014"/>
    <n v="63288"/>
    <x v="1"/>
    <x v="0"/>
    <x v="0"/>
    <n v="2179"/>
    <n v="140"/>
    <x v="1"/>
    <n v="15.1"/>
    <n v="7.77"/>
  </r>
  <r>
    <n v="3279"/>
    <s v="Hyundai Santro Xing GLS"/>
    <x v="1"/>
    <x v="3"/>
    <n v="2012"/>
    <n v="43337"/>
    <x v="2"/>
    <x v="0"/>
    <x v="0"/>
    <n v="1086"/>
    <n v="62.1"/>
    <x v="0"/>
    <n v="17.920000000000002"/>
    <n v="3.32"/>
  </r>
  <r>
    <n v="3280"/>
    <s v="Maruti Swift VDI"/>
    <x v="0"/>
    <x v="6"/>
    <n v="2015"/>
    <n v="46561"/>
    <x v="1"/>
    <x v="0"/>
    <x v="0"/>
    <n v="1248"/>
    <n v="74"/>
    <x v="0"/>
    <n v="22.9"/>
    <n v="4.9400000000000004"/>
  </r>
  <r>
    <n v="3281"/>
    <s v="Mercedes-Benz A Class A180 CDI"/>
    <x v="11"/>
    <x v="8"/>
    <n v="2013"/>
    <n v="34000"/>
    <x v="1"/>
    <x v="1"/>
    <x v="1"/>
    <n v="2143"/>
    <n v="107.3"/>
    <x v="0"/>
    <n v="20"/>
    <n v="11"/>
  </r>
  <r>
    <n v="3282"/>
    <s v="Renault KWID RXT"/>
    <x v="10"/>
    <x v="4"/>
    <n v="2016"/>
    <n v="48000"/>
    <x v="2"/>
    <x v="0"/>
    <x v="0"/>
    <n v="799"/>
    <n v="53.3"/>
    <x v="0"/>
    <n v="25.17"/>
    <n v="3.4"/>
  </r>
  <r>
    <n v="3283"/>
    <s v="Maruti Swift VDI"/>
    <x v="0"/>
    <x v="6"/>
    <n v="2013"/>
    <n v="56263"/>
    <x v="1"/>
    <x v="0"/>
    <x v="0"/>
    <n v="1248"/>
    <n v="74"/>
    <x v="0"/>
    <n v="22.9"/>
    <n v="4.17"/>
  </r>
  <r>
    <n v="3284"/>
    <s v="Maruti Zen LXI"/>
    <x v="0"/>
    <x v="4"/>
    <n v="2005"/>
    <n v="84060"/>
    <x v="2"/>
    <x v="0"/>
    <x v="1"/>
    <n v="993"/>
    <n v="60"/>
    <x v="0"/>
    <n v="17.3"/>
    <n v="1.25"/>
  </r>
  <r>
    <n v="3285"/>
    <s v="Hyundai Grand i10 Magna AT"/>
    <x v="1"/>
    <x v="0"/>
    <n v="2016"/>
    <n v="9000"/>
    <x v="2"/>
    <x v="1"/>
    <x v="0"/>
    <n v="1197"/>
    <n v="82"/>
    <x v="0"/>
    <n v="18.899999999999999"/>
    <n v="5.45"/>
  </r>
  <r>
    <n v="3286"/>
    <s v="Tata Manza Aura Quadrajet BS IV"/>
    <x v="7"/>
    <x v="5"/>
    <n v="2012"/>
    <n v="79000"/>
    <x v="1"/>
    <x v="0"/>
    <x v="0"/>
    <n v="1248"/>
    <n v="88.8"/>
    <x v="0"/>
    <n v="21.12"/>
    <n v="2.59"/>
  </r>
  <r>
    <n v="3287"/>
    <s v="Mahindra XUV500 W10 AWD"/>
    <x v="13"/>
    <x v="1"/>
    <n v="2015"/>
    <n v="87900"/>
    <x v="1"/>
    <x v="0"/>
    <x v="0"/>
    <n v="2179"/>
    <n v="140"/>
    <x v="1"/>
    <n v="16"/>
    <n v="12.01"/>
  </r>
  <r>
    <n v="3288"/>
    <s v="Maruti Swift Dzire 1.2 Vxi BSIV"/>
    <x v="0"/>
    <x v="8"/>
    <n v="2010"/>
    <n v="72425"/>
    <x v="2"/>
    <x v="0"/>
    <x v="1"/>
    <n v="1197"/>
    <n v="85.8"/>
    <x v="0"/>
    <n v="17.5"/>
    <n v="2.4500000000000002"/>
  </r>
  <r>
    <n v="3289"/>
    <s v="Audi Q3 35 TDI Quattro Premium Plus"/>
    <x v="3"/>
    <x v="9"/>
    <n v="2015"/>
    <n v="38000"/>
    <x v="1"/>
    <x v="1"/>
    <x v="0"/>
    <n v="1968"/>
    <n v="174.33"/>
    <x v="0"/>
    <n v="15.73"/>
    <n v="29"/>
  </r>
  <r>
    <n v="3290"/>
    <s v="Ford Fiesta 1.4 SXi TDCi"/>
    <x v="14"/>
    <x v="4"/>
    <n v="2008"/>
    <n v="83000"/>
    <x v="1"/>
    <x v="0"/>
    <x v="1"/>
    <n v="1399"/>
    <n v="74"/>
    <x v="0"/>
    <n v="17.8"/>
    <n v="2.4"/>
  </r>
  <r>
    <n v="3291"/>
    <s v="Mercedes-Benz New C-Class C 220 CDI Elegance AT"/>
    <x v="11"/>
    <x v="4"/>
    <n v="2010"/>
    <n v="107000"/>
    <x v="1"/>
    <x v="1"/>
    <x v="0"/>
    <n v="2143"/>
    <n v="170"/>
    <x v="0"/>
    <n v="14.84"/>
    <n v="11.99"/>
  </r>
  <r>
    <n v="3292"/>
    <s v="Honda City i VTEC CVT VX"/>
    <x v="2"/>
    <x v="8"/>
    <n v="2015"/>
    <n v="51000"/>
    <x v="2"/>
    <x v="1"/>
    <x v="0"/>
    <n v="1497"/>
    <n v="117.3"/>
    <x v="0"/>
    <n v="18"/>
    <n v="7.9"/>
  </r>
  <r>
    <n v="3293"/>
    <s v="Toyota Innova 2.5 GX 7 STR"/>
    <x v="5"/>
    <x v="1"/>
    <n v="2010"/>
    <n v="140000"/>
    <x v="1"/>
    <x v="0"/>
    <x v="3"/>
    <n v="2494"/>
    <n v="102"/>
    <x v="1"/>
    <n v="12.8"/>
    <n v="6.25"/>
  </r>
  <r>
    <n v="3294"/>
    <s v="Chevrolet Beat LT"/>
    <x v="19"/>
    <x v="1"/>
    <n v="2011"/>
    <n v="48000"/>
    <x v="2"/>
    <x v="0"/>
    <x v="1"/>
    <n v="1199"/>
    <n v="79.400000000000006"/>
    <x v="0"/>
    <n v="18.600000000000001"/>
    <n v="1.8"/>
  </r>
  <r>
    <n v="3295"/>
    <s v="Maruti Wagon R LXI CNG"/>
    <x v="0"/>
    <x v="8"/>
    <n v="2013"/>
    <n v="62000"/>
    <x v="0"/>
    <x v="0"/>
    <x v="0"/>
    <n v="998"/>
    <n v="58.16"/>
    <x v="0"/>
    <n v="26.6"/>
    <n v="2.8"/>
  </r>
  <r>
    <n v="3296"/>
    <s v="Honda Jazz 1.2 S i VTEC"/>
    <x v="2"/>
    <x v="0"/>
    <n v="2015"/>
    <n v="31000"/>
    <x v="2"/>
    <x v="0"/>
    <x v="0"/>
    <n v="1199"/>
    <n v="88.7"/>
    <x v="0"/>
    <n v="18.7"/>
    <n v="4.9000000000000004"/>
  </r>
  <r>
    <n v="3297"/>
    <s v="Nissan Micra XL Primo"/>
    <x v="4"/>
    <x v="5"/>
    <n v="2010"/>
    <n v="75055"/>
    <x v="2"/>
    <x v="0"/>
    <x v="0"/>
    <n v="1198"/>
    <n v="75"/>
    <x v="0"/>
    <n v="18.059999999999999"/>
    <n v="2.25"/>
  </r>
  <r>
    <n v="3298"/>
    <s v="Maruti Ciaz AT ZXi"/>
    <x v="0"/>
    <x v="3"/>
    <n v="2017"/>
    <n v="51210"/>
    <x v="2"/>
    <x v="1"/>
    <x v="0"/>
    <n v="1373"/>
    <n v="91.1"/>
    <x v="0"/>
    <n v="19.12"/>
    <n v="8.89"/>
  </r>
  <r>
    <n v="3299"/>
    <s v="Toyota Fortuner 4x2 AT"/>
    <x v="5"/>
    <x v="0"/>
    <n v="2012"/>
    <n v="87000"/>
    <x v="1"/>
    <x v="1"/>
    <x v="0"/>
    <n v="2982"/>
    <n v="168.5"/>
    <x v="1"/>
    <n v="12.55"/>
    <n v="15"/>
  </r>
  <r>
    <n v="3300"/>
    <s v="Ford Aspire Ambiente Diesel"/>
    <x v="14"/>
    <x v="7"/>
    <n v="2018"/>
    <n v="17000"/>
    <x v="1"/>
    <x v="0"/>
    <x v="0"/>
    <n v="1498"/>
    <n v="99"/>
    <x v="0"/>
    <n v="26.1"/>
    <n v="5.65"/>
  </r>
  <r>
    <n v="3301"/>
    <s v="Maruti Ertiga ZDI"/>
    <x v="0"/>
    <x v="5"/>
    <n v="2014"/>
    <n v="57000"/>
    <x v="1"/>
    <x v="0"/>
    <x v="0"/>
    <n v="1248"/>
    <n v="88.8"/>
    <x v="1"/>
    <n v="20.77"/>
    <n v="7"/>
  </r>
  <r>
    <n v="3302"/>
    <s v="Maruti Alto 800 LXI"/>
    <x v="0"/>
    <x v="4"/>
    <n v="2016"/>
    <n v="9370"/>
    <x v="2"/>
    <x v="0"/>
    <x v="0"/>
    <n v="796"/>
    <n v="47.3"/>
    <x v="0"/>
    <n v="22.74"/>
    <n v="2.95"/>
  </r>
  <r>
    <n v="3303"/>
    <s v="Honda Brio V MT"/>
    <x v="2"/>
    <x v="2"/>
    <n v="2013"/>
    <n v="53226"/>
    <x v="2"/>
    <x v="0"/>
    <x v="0"/>
    <n v="1198"/>
    <n v="86.8"/>
    <x v="0"/>
    <n v="19.399999999999999"/>
    <n v="3.3"/>
  </r>
  <r>
    <n v="3304"/>
    <s v="Hyundai Verna Transform CRDi VGT SX ABS"/>
    <x v="1"/>
    <x v="4"/>
    <n v="2010"/>
    <n v="120000"/>
    <x v="1"/>
    <x v="0"/>
    <x v="1"/>
    <n v="1493"/>
    <n v="110"/>
    <x v="0"/>
    <n v="16.2"/>
    <n v="3.5"/>
  </r>
  <r>
    <n v="3305"/>
    <s v="Honda City 1.5 GXI"/>
    <x v="2"/>
    <x v="5"/>
    <n v="2007"/>
    <n v="75055"/>
    <x v="2"/>
    <x v="0"/>
    <x v="0"/>
    <n v="1493"/>
    <n v="100"/>
    <x v="0"/>
    <n v="12.8"/>
    <n v="2.2999999999999998"/>
  </r>
  <r>
    <n v="3306"/>
    <s v="Hyundai Creta 1.6 CRDi SX"/>
    <x v="1"/>
    <x v="3"/>
    <n v="2017"/>
    <n v="37247"/>
    <x v="1"/>
    <x v="0"/>
    <x v="0"/>
    <n v="1582"/>
    <n v="126.2"/>
    <x v="0"/>
    <n v="19.670000000000002"/>
    <n v="13.69"/>
  </r>
  <r>
    <n v="3307"/>
    <s v="Toyota Etios Liva GD"/>
    <x v="5"/>
    <x v="8"/>
    <n v="2013"/>
    <n v="64000"/>
    <x v="1"/>
    <x v="0"/>
    <x v="0"/>
    <n v="1364"/>
    <n v="67.06"/>
    <x v="0"/>
    <n v="23.59"/>
    <n v="3.1"/>
  </r>
  <r>
    <n v="3308"/>
    <s v="Hyundai Sonata Transform 2.4 GDi MT"/>
    <x v="1"/>
    <x v="0"/>
    <n v="2014"/>
    <n v="12000"/>
    <x v="2"/>
    <x v="0"/>
    <x v="0"/>
    <n v="2359"/>
    <n v="198.25"/>
    <x v="0"/>
    <n v="13.44"/>
    <n v="12.75"/>
  </r>
  <r>
    <n v="3309"/>
    <s v="Hyundai Creta 1.6 CRDi SX Option"/>
    <x v="1"/>
    <x v="1"/>
    <n v="2017"/>
    <n v="40158"/>
    <x v="1"/>
    <x v="0"/>
    <x v="0"/>
    <n v="1582"/>
    <n v="126.2"/>
    <x v="0"/>
    <n v="19.670000000000002"/>
    <n v="13.75"/>
  </r>
  <r>
    <n v="3310"/>
    <s v="Honda Jazz 1.2 SV i VTEC"/>
    <x v="2"/>
    <x v="2"/>
    <n v="2017"/>
    <n v="11000"/>
    <x v="2"/>
    <x v="0"/>
    <x v="0"/>
    <n v="1199"/>
    <n v="88.7"/>
    <x v="0"/>
    <n v="18.7"/>
    <n v="6.75"/>
  </r>
  <r>
    <n v="3311"/>
    <s v="Volkswagen Vento Diesel Comfortline"/>
    <x v="6"/>
    <x v="2"/>
    <n v="2014"/>
    <n v="70010"/>
    <x v="1"/>
    <x v="0"/>
    <x v="0"/>
    <n v="1598"/>
    <n v="103.6"/>
    <x v="0"/>
    <n v="20.54"/>
    <n v="5.25"/>
  </r>
  <r>
    <n v="3312"/>
    <s v="Mahindra XUV500 W6 2WD"/>
    <x v="13"/>
    <x v="0"/>
    <n v="2015"/>
    <n v="82000"/>
    <x v="1"/>
    <x v="0"/>
    <x v="0"/>
    <n v="2179"/>
    <n v="140"/>
    <x v="1"/>
    <n v="16"/>
    <n v="8.75"/>
  </r>
  <r>
    <n v="3313"/>
    <s v="Mahindra TUV 300 2015-2019 T8"/>
    <x v="13"/>
    <x v="6"/>
    <n v="2017"/>
    <n v="57259"/>
    <x v="1"/>
    <x v="0"/>
    <x v="0"/>
    <n v="1493"/>
    <n v="100"/>
    <x v="1"/>
    <n v="18.489999999999998"/>
    <n v="8.8699999999999992"/>
  </r>
  <r>
    <n v="3314"/>
    <s v="Honda Accord 2001-2003 2.3 VTi L AT"/>
    <x v="2"/>
    <x v="9"/>
    <n v="2010"/>
    <n v="84000"/>
    <x v="2"/>
    <x v="1"/>
    <x v="1"/>
    <n v="2354"/>
    <n v="142"/>
    <x v="0"/>
    <n v="11.1"/>
    <n v="6.5"/>
  </r>
  <r>
    <n v="3315"/>
    <s v="Maruti Ertiga VDI"/>
    <x v="0"/>
    <x v="1"/>
    <n v="2012"/>
    <n v="168000"/>
    <x v="1"/>
    <x v="0"/>
    <x v="0"/>
    <n v="1248"/>
    <n v="88.76"/>
    <x v="1"/>
    <n v="20.77"/>
    <n v="4.5"/>
  </r>
  <r>
    <n v="3316"/>
    <s v="Mahindra Ssangyong Rexton RX5"/>
    <x v="13"/>
    <x v="4"/>
    <n v="2012"/>
    <n v="73670"/>
    <x v="1"/>
    <x v="0"/>
    <x v="0"/>
    <n v="2696"/>
    <n v="162"/>
    <x v="1"/>
    <n v="12.83"/>
    <n v="12.5"/>
  </r>
  <r>
    <n v="3317"/>
    <s v="Toyota Fortuner 4x2 AT"/>
    <x v="5"/>
    <x v="8"/>
    <n v="2014"/>
    <n v="89540"/>
    <x v="1"/>
    <x v="1"/>
    <x v="0"/>
    <n v="2982"/>
    <n v="168.5"/>
    <x v="1"/>
    <n v="12.55"/>
    <n v="16.8"/>
  </r>
  <r>
    <n v="3318"/>
    <s v="Maruti Ertiga ZDI"/>
    <x v="0"/>
    <x v="4"/>
    <n v="2016"/>
    <n v="85423"/>
    <x v="1"/>
    <x v="0"/>
    <x v="0"/>
    <n v="1248"/>
    <n v="88.8"/>
    <x v="1"/>
    <n v="20.77"/>
    <n v="8.75"/>
  </r>
  <r>
    <n v="3319"/>
    <s v="Hyundai Elantra CRDi SX AT"/>
    <x v="1"/>
    <x v="1"/>
    <n v="2013"/>
    <n v="48823"/>
    <x v="1"/>
    <x v="1"/>
    <x v="0"/>
    <n v="1582"/>
    <n v="126.24"/>
    <x v="0"/>
    <n v="19.5"/>
    <n v="8.5"/>
  </r>
  <r>
    <n v="3320"/>
    <s v="Hyundai i10 Magna 1.2"/>
    <x v="1"/>
    <x v="7"/>
    <n v="2011"/>
    <n v="35082"/>
    <x v="2"/>
    <x v="0"/>
    <x v="0"/>
    <n v="1197"/>
    <n v="78.900000000000006"/>
    <x v="0"/>
    <n v="20.36"/>
    <n v="2.21"/>
  </r>
  <r>
    <n v="3321"/>
    <s v="Maruti Omni MPI STD BSIV"/>
    <x v="0"/>
    <x v="5"/>
    <n v="2012"/>
    <n v="126000"/>
    <x v="2"/>
    <x v="0"/>
    <x v="0"/>
    <n v="796"/>
    <n v="34.200000000000003"/>
    <x v="0"/>
    <n v="16.8"/>
    <n v="1.6"/>
  </r>
  <r>
    <n v="3322"/>
    <s v="Honda Amaze VX AT i-Vtech"/>
    <x v="2"/>
    <x v="8"/>
    <n v="2016"/>
    <n v="19000"/>
    <x v="2"/>
    <x v="1"/>
    <x v="0"/>
    <n v="1198"/>
    <n v="86.7"/>
    <x v="0"/>
    <n v="15.5"/>
    <n v="6.25"/>
  </r>
  <r>
    <n v="3323"/>
    <s v="Honda Civic 2006-2010 1.8 V AT"/>
    <x v="2"/>
    <x v="0"/>
    <n v="2007"/>
    <n v="69000"/>
    <x v="2"/>
    <x v="1"/>
    <x v="1"/>
    <n v="1799"/>
    <n v="130"/>
    <x v="0"/>
    <n v="12.9"/>
    <n v="2.25"/>
  </r>
  <r>
    <n v="3324"/>
    <s v="Mercedes-Benz CLA 200 CDI Sport"/>
    <x v="11"/>
    <x v="6"/>
    <n v="2019"/>
    <n v="29836"/>
    <x v="1"/>
    <x v="1"/>
    <x v="0"/>
    <n v="2143"/>
    <n v="136"/>
    <x v="0"/>
    <n v="17.899999999999999"/>
    <n v="25.75"/>
  </r>
  <r>
    <n v="3325"/>
    <s v="Skoda Superb 1.8 TFSI MT"/>
    <x v="20"/>
    <x v="10"/>
    <n v="2010"/>
    <n v="48002"/>
    <x v="2"/>
    <x v="0"/>
    <x v="1"/>
    <n v="1798"/>
    <n v="157.80000000000001"/>
    <x v="0"/>
    <n v="13.14"/>
    <n v="6.75"/>
  </r>
  <r>
    <n v="3326"/>
    <s v="Maruti Ciaz ZDi Plus SHVS"/>
    <x v="0"/>
    <x v="10"/>
    <n v="2015"/>
    <n v="52324"/>
    <x v="1"/>
    <x v="0"/>
    <x v="0"/>
    <n v="1248"/>
    <n v="88.5"/>
    <x v="0"/>
    <n v="28.09"/>
    <n v="6.25"/>
  </r>
  <r>
    <n v="3327"/>
    <s v="Ford Ecosport 1.5 DV5 MT Titanium Optional"/>
    <x v="14"/>
    <x v="8"/>
    <n v="2013"/>
    <n v="65000"/>
    <x v="1"/>
    <x v="0"/>
    <x v="0"/>
    <n v="1498"/>
    <n v="89.84"/>
    <x v="0"/>
    <n v="22.7"/>
    <n v="5.0999999999999996"/>
  </r>
  <r>
    <n v="3328"/>
    <s v="Mercedes-Benz M-Class ML 320 CDI"/>
    <x v="11"/>
    <x v="0"/>
    <n v="2009"/>
    <n v="66000"/>
    <x v="1"/>
    <x v="1"/>
    <x v="1"/>
    <n v="2987"/>
    <n v="224.34"/>
    <x v="0"/>
    <n v="8.6999999999999993"/>
    <n v="10.75"/>
  </r>
  <r>
    <n v="3329"/>
    <s v="Hyundai Grand i10 CRDi Sportz"/>
    <x v="1"/>
    <x v="4"/>
    <n v="2016"/>
    <n v="75700"/>
    <x v="1"/>
    <x v="0"/>
    <x v="0"/>
    <n v="1120"/>
    <n v="70"/>
    <x v="0"/>
    <n v="24"/>
    <n v="5.7"/>
  </r>
  <r>
    <n v="3330"/>
    <s v="Volkswagen Vento Diesel Breeze"/>
    <x v="6"/>
    <x v="9"/>
    <n v="2013"/>
    <n v="43000"/>
    <x v="1"/>
    <x v="0"/>
    <x v="0"/>
    <n v="1598"/>
    <n v="105"/>
    <x v="0"/>
    <n v="20.5"/>
    <n v="5.95"/>
  </r>
  <r>
    <n v="3331"/>
    <s v="Chevrolet Beat Diesel LT"/>
    <x v="19"/>
    <x v="6"/>
    <n v="2012"/>
    <n v="42706"/>
    <x v="1"/>
    <x v="0"/>
    <x v="0"/>
    <n v="936"/>
    <n v="56.3"/>
    <x v="0"/>
    <n v="25.44"/>
    <n v="2.4"/>
  </r>
  <r>
    <n v="3332"/>
    <s v="Mahindra Quanto C6"/>
    <x v="13"/>
    <x v="0"/>
    <n v="2013"/>
    <n v="35000"/>
    <x v="1"/>
    <x v="0"/>
    <x v="0"/>
    <n v="1493"/>
    <n v="100"/>
    <x v="1"/>
    <n v="17.21"/>
    <n v="3.49"/>
  </r>
  <r>
    <n v="3333"/>
    <s v="Hyundai i10 Asta 1.2 AT with Sunroof"/>
    <x v="1"/>
    <x v="4"/>
    <n v="2011"/>
    <n v="54348"/>
    <x v="2"/>
    <x v="1"/>
    <x v="0"/>
    <n v="1197"/>
    <n v="80"/>
    <x v="0"/>
    <n v="19.2"/>
    <n v="4"/>
  </r>
  <r>
    <n v="3334"/>
    <s v="Toyota Etios Liva 1.4 GD"/>
    <x v="5"/>
    <x v="8"/>
    <n v="2013"/>
    <n v="84000"/>
    <x v="1"/>
    <x v="0"/>
    <x v="0"/>
    <n v="1364"/>
    <n v="67.040000000000006"/>
    <x v="0"/>
    <n v="23.59"/>
    <n v="3.85"/>
  </r>
  <r>
    <n v="3335"/>
    <s v="Toyota Corolla Altis 2008-2013 1.8 VL AT"/>
    <x v="5"/>
    <x v="0"/>
    <n v="2010"/>
    <n v="63298"/>
    <x v="2"/>
    <x v="1"/>
    <x v="0"/>
    <n v="1794"/>
    <n v="138.1"/>
    <x v="0"/>
    <n v="14.53"/>
    <n v="3.95"/>
  </r>
  <r>
    <n v="3336"/>
    <s v="Hyundai i10 Magna 1.2"/>
    <x v="1"/>
    <x v="5"/>
    <n v="2013"/>
    <n v="75049"/>
    <x v="2"/>
    <x v="0"/>
    <x v="1"/>
    <n v="1197"/>
    <n v="78.900000000000006"/>
    <x v="0"/>
    <n v="20.36"/>
    <n v="3"/>
  </r>
  <r>
    <n v="3337"/>
    <s v="Ford Figo Aspire 1.2 Ti-VCT Titanium"/>
    <x v="14"/>
    <x v="6"/>
    <n v="2018"/>
    <n v="24237"/>
    <x v="2"/>
    <x v="0"/>
    <x v="0"/>
    <n v="1196"/>
    <n v="86.8"/>
    <x v="0"/>
    <n v="18.16"/>
    <n v="6.7"/>
  </r>
  <r>
    <n v="3338"/>
    <s v="Maruti Ritz ZXi"/>
    <x v="0"/>
    <x v="3"/>
    <n v="2016"/>
    <n v="22767"/>
    <x v="2"/>
    <x v="0"/>
    <x v="0"/>
    <n v="1197"/>
    <n v="85.8"/>
    <x v="0"/>
    <n v="18.5"/>
    <n v="6.14"/>
  </r>
  <r>
    <n v="3339"/>
    <s v="Hyundai i20 Sportz AT 1.4"/>
    <x v="1"/>
    <x v="9"/>
    <n v="2012"/>
    <n v="58000"/>
    <x v="2"/>
    <x v="1"/>
    <x v="1"/>
    <n v="1396"/>
    <n v="98.6"/>
    <x v="0"/>
    <n v="15"/>
    <n v="4.4000000000000004"/>
  </r>
  <r>
    <n v="3340"/>
    <s v="Maruti Swift Dzire LDI"/>
    <x v="0"/>
    <x v="1"/>
    <n v="2017"/>
    <n v="57000"/>
    <x v="1"/>
    <x v="0"/>
    <x v="0"/>
    <n v="1248"/>
    <n v="74"/>
    <x v="0"/>
    <n v="26.59"/>
    <n v="4.25"/>
  </r>
  <r>
    <n v="3341"/>
    <s v="BMW 7 Series 2007-2012 750Li"/>
    <x v="12"/>
    <x v="6"/>
    <n v="2010"/>
    <n v="50161"/>
    <x v="2"/>
    <x v="1"/>
    <x v="0"/>
    <n v="4395"/>
    <n v="402"/>
    <x v="0"/>
    <n v="8.77"/>
    <n v="25.93"/>
  </r>
  <r>
    <n v="3342"/>
    <s v="Maruti S Cross DDiS 320 Alpha"/>
    <x v="0"/>
    <x v="7"/>
    <n v="2016"/>
    <n v="45000"/>
    <x v="1"/>
    <x v="0"/>
    <x v="0"/>
    <n v="1598"/>
    <n v="118"/>
    <x v="0"/>
    <n v="22.7"/>
    <n v="7"/>
  </r>
  <r>
    <n v="3343"/>
    <s v="Toyota Fortuner 4x4 AT"/>
    <x v="5"/>
    <x v="3"/>
    <n v="2017"/>
    <n v="68319"/>
    <x v="1"/>
    <x v="1"/>
    <x v="0"/>
    <n v="2982"/>
    <n v="168.5"/>
    <x v="1"/>
    <n v="12.55"/>
    <n v="25.12"/>
  </r>
  <r>
    <n v="3344"/>
    <s v="Hyundai EON 1.0 Magna Plus Option O"/>
    <x v="1"/>
    <x v="6"/>
    <n v="2017"/>
    <n v="30711"/>
    <x v="2"/>
    <x v="0"/>
    <x v="0"/>
    <n v="998"/>
    <n v="68.05"/>
    <x v="0"/>
    <n v="20.3"/>
    <n v="4.45"/>
  </r>
  <r>
    <n v="3345"/>
    <s v="Hyundai i20 1.4 CRDi Magna"/>
    <x v="1"/>
    <x v="7"/>
    <n v="2011"/>
    <n v="38277"/>
    <x v="1"/>
    <x v="0"/>
    <x v="0"/>
    <n v="1396"/>
    <n v="90"/>
    <x v="0"/>
    <n v="21.9"/>
    <n v="2.4"/>
  </r>
  <r>
    <n v="3346"/>
    <s v="Volkswagen Vento Diesel Highline"/>
    <x v="6"/>
    <x v="1"/>
    <n v="2012"/>
    <n v="115000"/>
    <x v="1"/>
    <x v="0"/>
    <x v="1"/>
    <n v="1598"/>
    <n v="103.6"/>
    <x v="0"/>
    <n v="20.54"/>
    <n v="4.33"/>
  </r>
  <r>
    <n v="3347"/>
    <s v="Maruti Swift Dzire VXi AT"/>
    <x v="0"/>
    <x v="3"/>
    <n v="2017"/>
    <n v="46849"/>
    <x v="2"/>
    <x v="1"/>
    <x v="0"/>
    <n v="1197"/>
    <n v="83.14"/>
    <x v="0"/>
    <n v="18.5"/>
    <n v="6.93"/>
  </r>
  <r>
    <n v="3348"/>
    <s v="Hyundai i20 Magna 1.4 CRDi"/>
    <x v="1"/>
    <x v="10"/>
    <n v="2014"/>
    <n v="64000"/>
    <x v="1"/>
    <x v="0"/>
    <x v="0"/>
    <n v="1396"/>
    <n v="90"/>
    <x v="0"/>
    <n v="21.9"/>
    <n v="4.25"/>
  </r>
  <r>
    <n v="3349"/>
    <s v="Mercedes-Benz E-Class 2009-2013 E250 CDI Blue Efficiency"/>
    <x v="11"/>
    <x v="1"/>
    <n v="2010"/>
    <n v="130923"/>
    <x v="1"/>
    <x v="1"/>
    <x v="0"/>
    <n v="2143"/>
    <n v="203"/>
    <x v="0"/>
    <n v="14.21"/>
    <n v="12.5"/>
  </r>
  <r>
    <n v="3350"/>
    <s v="Hyundai Grand i10 Sportz"/>
    <x v="1"/>
    <x v="2"/>
    <n v="2015"/>
    <n v="15000"/>
    <x v="2"/>
    <x v="0"/>
    <x v="0"/>
    <n v="1197"/>
    <n v="82"/>
    <x v="0"/>
    <n v="18.899999999999999"/>
    <n v="4.9000000000000004"/>
  </r>
  <r>
    <n v="3351"/>
    <s v="Hyundai i20 1.4 CRDi Sportz"/>
    <x v="1"/>
    <x v="0"/>
    <n v="2014"/>
    <n v="32720"/>
    <x v="1"/>
    <x v="0"/>
    <x v="0"/>
    <n v="1396"/>
    <n v="90"/>
    <x v="0"/>
    <n v="23"/>
    <n v="4.5"/>
  </r>
  <r>
    <n v="3352"/>
    <s v="Renault KWID RXT"/>
    <x v="10"/>
    <x v="5"/>
    <n v="2016"/>
    <n v="12500"/>
    <x v="2"/>
    <x v="0"/>
    <x v="0"/>
    <n v="799"/>
    <n v="53.3"/>
    <x v="0"/>
    <n v="25.17"/>
    <n v="3"/>
  </r>
  <r>
    <n v="3353"/>
    <s v="Hyundai Xcent 1.2 Kappa AT SX Option"/>
    <x v="1"/>
    <x v="2"/>
    <n v="2015"/>
    <n v="59800"/>
    <x v="2"/>
    <x v="1"/>
    <x v="0"/>
    <n v="1197"/>
    <n v="82"/>
    <x v="0"/>
    <n v="16.899999999999999"/>
    <n v="5.8"/>
  </r>
  <r>
    <n v="3354"/>
    <s v="Volkswagen Vento Petrol Highline"/>
    <x v="6"/>
    <x v="1"/>
    <n v="2011"/>
    <n v="54211"/>
    <x v="2"/>
    <x v="0"/>
    <x v="0"/>
    <n v="1598"/>
    <n v="103.6"/>
    <x v="0"/>
    <n v="15.04"/>
    <n v="3.33"/>
  </r>
  <r>
    <n v="3355"/>
    <s v="Chevrolet Cruze LTZ AT"/>
    <x v="19"/>
    <x v="6"/>
    <n v="2015"/>
    <n v="62242"/>
    <x v="1"/>
    <x v="1"/>
    <x v="0"/>
    <n v="1998"/>
    <n v="163.69999999999999"/>
    <x v="0"/>
    <n v="14.39"/>
    <n v="6.62"/>
  </r>
  <r>
    <n v="3356"/>
    <s v="Nissan Terrano XL 110 PS"/>
    <x v="4"/>
    <x v="0"/>
    <n v="2015"/>
    <n v="54000"/>
    <x v="1"/>
    <x v="0"/>
    <x v="1"/>
    <n v="1461"/>
    <n v="108.5"/>
    <x v="0"/>
    <n v="19.010000000000002"/>
    <n v="5.75"/>
  </r>
  <r>
    <n v="3357"/>
    <s v="Hyundai Verna 1.6 SX"/>
    <x v="1"/>
    <x v="4"/>
    <n v="2012"/>
    <n v="65000"/>
    <x v="1"/>
    <x v="0"/>
    <x v="0"/>
    <n v="1582"/>
    <n v="126.32"/>
    <x v="0"/>
    <n v="22.32"/>
    <n v="6.2"/>
  </r>
  <r>
    <n v="3358"/>
    <s v="Maruti Celerio VXI AMT"/>
    <x v="0"/>
    <x v="2"/>
    <n v="2015"/>
    <n v="55000"/>
    <x v="2"/>
    <x v="1"/>
    <x v="0"/>
    <n v="998"/>
    <n v="67.040000000000006"/>
    <x v="0"/>
    <n v="23.1"/>
    <n v="3.5"/>
  </r>
  <r>
    <n v="3359"/>
    <s v="Maruti Wagon R LXI"/>
    <x v="0"/>
    <x v="1"/>
    <n v="2010"/>
    <n v="71000"/>
    <x v="2"/>
    <x v="0"/>
    <x v="0"/>
    <n v="998"/>
    <n v="67.099999999999994"/>
    <x v="0"/>
    <n v="18.899999999999999"/>
    <n v="2"/>
  </r>
  <r>
    <n v="3360"/>
    <s v="Hyundai i20 Magna Optional 1.4 CRDi"/>
    <x v="1"/>
    <x v="2"/>
    <n v="2012"/>
    <n v="70000"/>
    <x v="1"/>
    <x v="0"/>
    <x v="0"/>
    <n v="1396"/>
    <n v="88.8"/>
    <x v="0"/>
    <n v="21.9"/>
    <n v="4"/>
  </r>
  <r>
    <n v="3361"/>
    <s v="Audi A4 1.8 TFSI"/>
    <x v="3"/>
    <x v="0"/>
    <n v="2011"/>
    <n v="53000"/>
    <x v="2"/>
    <x v="1"/>
    <x v="0"/>
    <n v="1781"/>
    <n v="163.19999999999999"/>
    <x v="0"/>
    <n v="12.3"/>
    <n v="9.5"/>
  </r>
  <r>
    <n v="3362"/>
    <s v="BMW X1 sDrive20d"/>
    <x v="12"/>
    <x v="0"/>
    <n v="2013"/>
    <n v="43000"/>
    <x v="1"/>
    <x v="1"/>
    <x v="0"/>
    <n v="1995"/>
    <n v="184"/>
    <x v="0"/>
    <n v="17.05"/>
    <n v="17.5"/>
  </r>
  <r>
    <n v="3363"/>
    <s v="Skoda Rapid 1.6 MPI AT Elegance Plus"/>
    <x v="20"/>
    <x v="0"/>
    <n v="2015"/>
    <n v="54000"/>
    <x v="2"/>
    <x v="1"/>
    <x v="0"/>
    <n v="1598"/>
    <n v="103.52"/>
    <x v="0"/>
    <n v="14.3"/>
    <n v="6.11"/>
  </r>
  <r>
    <n v="3364"/>
    <s v="Hyundai i10 Magna"/>
    <x v="1"/>
    <x v="10"/>
    <n v="2014"/>
    <n v="51000"/>
    <x v="2"/>
    <x v="0"/>
    <x v="0"/>
    <n v="1197"/>
    <n v="78.900000000000006"/>
    <x v="0"/>
    <n v="20.36"/>
    <n v="3.75"/>
  </r>
  <r>
    <n v="3365"/>
    <s v="Mitsubishi Pajero 2.8 GLX CRZ"/>
    <x v="9"/>
    <x v="4"/>
    <n v="2007"/>
    <n v="78000"/>
    <x v="1"/>
    <x v="0"/>
    <x v="1"/>
    <n v="2835"/>
    <n v="107.2"/>
    <x v="4"/>
    <n v="10.5"/>
    <n v="6.2"/>
  </r>
  <r>
    <n v="3366"/>
    <s v="Honda City i DTEC SV"/>
    <x v="2"/>
    <x v="0"/>
    <n v="2014"/>
    <n v="25000"/>
    <x v="1"/>
    <x v="0"/>
    <x v="0"/>
    <n v="1498"/>
    <n v="98.6"/>
    <x v="0"/>
    <n v="26"/>
    <n v="6.15"/>
  </r>
  <r>
    <n v="3367"/>
    <s v="Maruti Alto K10 2010-2014 VXI"/>
    <x v="0"/>
    <x v="1"/>
    <n v="2012"/>
    <n v="12600"/>
    <x v="2"/>
    <x v="0"/>
    <x v="0"/>
    <n v="998"/>
    <n v="67.099999999999994"/>
    <x v="0"/>
    <n v="20.92"/>
    <n v="2.4"/>
  </r>
  <r>
    <n v="3368"/>
    <s v="Maruti Swift Ldi BSIII"/>
    <x v="0"/>
    <x v="1"/>
    <n v="2009"/>
    <n v="80000"/>
    <x v="1"/>
    <x v="0"/>
    <x v="2"/>
    <n v="1248"/>
    <n v="75"/>
    <x v="0"/>
    <n v="17.8"/>
    <n v="2.15"/>
  </r>
  <r>
    <n v="3369"/>
    <s v="Hyundai Grand i10 Magna"/>
    <x v="1"/>
    <x v="7"/>
    <n v="2016"/>
    <n v="21000"/>
    <x v="2"/>
    <x v="0"/>
    <x v="0"/>
    <n v="1197"/>
    <n v="82"/>
    <x v="0"/>
    <n v="18.899999999999999"/>
    <n v="3.75"/>
  </r>
  <r>
    <n v="3370"/>
    <s v="Ford Figo Petrol ZXI"/>
    <x v="14"/>
    <x v="0"/>
    <n v="2011"/>
    <n v="32000"/>
    <x v="2"/>
    <x v="0"/>
    <x v="1"/>
    <n v="1196"/>
    <n v="70"/>
    <x v="0"/>
    <n v="15.6"/>
    <n v="2.15"/>
  </r>
  <r>
    <n v="3371"/>
    <s v="Hyundai Grand i10 SportZ Edition"/>
    <x v="1"/>
    <x v="9"/>
    <n v="2015"/>
    <n v="50000"/>
    <x v="2"/>
    <x v="0"/>
    <x v="0"/>
    <n v="1197"/>
    <n v="81.86"/>
    <x v="0"/>
    <n v="18.899999999999999"/>
    <n v="4.75"/>
  </r>
  <r>
    <n v="3372"/>
    <s v="Maruti SX4 Vxi BSIV"/>
    <x v="0"/>
    <x v="0"/>
    <n v="2010"/>
    <n v="47500"/>
    <x v="2"/>
    <x v="0"/>
    <x v="0"/>
    <n v="1586"/>
    <n v="103.3"/>
    <x v="0"/>
    <n v="15.5"/>
    <n v="2.4500000000000002"/>
  </r>
  <r>
    <n v="3373"/>
    <s v="Honda City i-VTEC VX"/>
    <x v="2"/>
    <x v="0"/>
    <n v="2017"/>
    <n v="7500"/>
    <x v="2"/>
    <x v="0"/>
    <x v="0"/>
    <n v="1497"/>
    <n v="117.3"/>
    <x v="0"/>
    <n v="17.399999999999999"/>
    <n v="11.15"/>
  </r>
  <r>
    <n v="3374"/>
    <s v="Renault Duster 110PS Diesel RxZ AMT"/>
    <x v="10"/>
    <x v="5"/>
    <n v="2016"/>
    <n v="68163"/>
    <x v="1"/>
    <x v="1"/>
    <x v="0"/>
    <n v="1461"/>
    <n v="108.45"/>
    <x v="0"/>
    <n v="19.600000000000001"/>
    <n v="8.9"/>
  </r>
  <r>
    <n v="3375"/>
    <s v="Honda Amaze S i-Dtech"/>
    <x v="2"/>
    <x v="10"/>
    <n v="2014"/>
    <n v="61000"/>
    <x v="1"/>
    <x v="0"/>
    <x v="0"/>
    <n v="1498"/>
    <n v="98.6"/>
    <x v="0"/>
    <n v="25.8"/>
    <n v="4.3499999999999996"/>
  </r>
  <r>
    <n v="3376"/>
    <s v="Toyota Innova 2.5 Z Diesel 7 Seater"/>
    <x v="5"/>
    <x v="5"/>
    <n v="2015"/>
    <n v="100000"/>
    <x v="1"/>
    <x v="0"/>
    <x v="1"/>
    <n v="2494"/>
    <n v="100.6"/>
    <x v="1"/>
    <n v="12.99"/>
    <n v="12"/>
  </r>
  <r>
    <n v="3377"/>
    <s v="BMW 3 Series 320d Highline"/>
    <x v="12"/>
    <x v="0"/>
    <n v="2009"/>
    <n v="61500"/>
    <x v="1"/>
    <x v="1"/>
    <x v="1"/>
    <n v="1995"/>
    <n v="181"/>
    <x v="0"/>
    <n v="16.07"/>
    <n v="8.5"/>
  </r>
  <r>
    <n v="3378"/>
    <s v="Hyundai i10 Magna 1.1 iTech SE"/>
    <x v="1"/>
    <x v="6"/>
    <n v="2017"/>
    <n v="42883"/>
    <x v="2"/>
    <x v="0"/>
    <x v="0"/>
    <n v="1086"/>
    <n v="68.05"/>
    <x v="0"/>
    <n v="19.809999999999999"/>
    <n v="4.2699999999999996"/>
  </r>
  <r>
    <n v="3379"/>
    <s v="Renault Duster 85PS Diesel RxL Optional with Nav"/>
    <x v="10"/>
    <x v="5"/>
    <n v="2012"/>
    <n v="97000"/>
    <x v="1"/>
    <x v="0"/>
    <x v="1"/>
    <n v="1461"/>
    <n v="83.8"/>
    <x v="0"/>
    <n v="20.45"/>
    <n v="4.25"/>
  </r>
  <r>
    <n v="3380"/>
    <s v="Mitsubishi Outlander 2.4"/>
    <x v="9"/>
    <x v="9"/>
    <n v="2010"/>
    <n v="39525"/>
    <x v="2"/>
    <x v="1"/>
    <x v="0"/>
    <n v="2360"/>
    <n v="170"/>
    <x v="0"/>
    <n v="11.3"/>
    <n v="9.25"/>
  </r>
  <r>
    <n v="3381"/>
    <s v="Maruti Vitara Brezza LDi"/>
    <x v="0"/>
    <x v="6"/>
    <n v="2017"/>
    <n v="35384"/>
    <x v="1"/>
    <x v="0"/>
    <x v="0"/>
    <n v="1248"/>
    <n v="88.5"/>
    <x v="0"/>
    <n v="24.3"/>
    <n v="8.61"/>
  </r>
  <r>
    <n v="3382"/>
    <s v="Mercedes-Benz R-Class R350 CDI 4MATIC"/>
    <x v="11"/>
    <x v="4"/>
    <n v="2010"/>
    <n v="46000"/>
    <x v="1"/>
    <x v="1"/>
    <x v="0"/>
    <n v="2987"/>
    <n v="261"/>
    <x v="1"/>
    <n v="11.8"/>
    <n v="28"/>
  </r>
  <r>
    <n v="3383"/>
    <s v="Ford EcoSport 1.5 Diesel Titanium"/>
    <x v="14"/>
    <x v="3"/>
    <n v="2018"/>
    <n v="32189"/>
    <x v="1"/>
    <x v="0"/>
    <x v="0"/>
    <n v="1498"/>
    <n v="98.96"/>
    <x v="0"/>
    <n v="23"/>
    <n v="9.25"/>
  </r>
  <r>
    <n v="3384"/>
    <s v="Hyundai Verna 1.6 CRDI AT SX Option"/>
    <x v="1"/>
    <x v="2"/>
    <n v="2016"/>
    <n v="27000"/>
    <x v="1"/>
    <x v="1"/>
    <x v="0"/>
    <n v="1582"/>
    <n v="126.2"/>
    <x v="0"/>
    <n v="19.079999999999998"/>
    <n v="8.6"/>
  </r>
  <r>
    <n v="3385"/>
    <s v="Volkswagen Polo 1.2 MPI Highline"/>
    <x v="6"/>
    <x v="3"/>
    <n v="2018"/>
    <n v="22734"/>
    <x v="2"/>
    <x v="0"/>
    <x v="0"/>
    <n v="1198"/>
    <n v="74"/>
    <x v="0"/>
    <n v="16.47"/>
    <n v="7.53"/>
  </r>
  <r>
    <n v="3386"/>
    <s v="Renault Duster 110PS Diesel RxL"/>
    <x v="10"/>
    <x v="0"/>
    <n v="2014"/>
    <n v="58002"/>
    <x v="1"/>
    <x v="0"/>
    <x v="0"/>
    <n v="1461"/>
    <n v="108.45"/>
    <x v="0"/>
    <n v="19.64"/>
    <n v="5.75"/>
  </r>
  <r>
    <n v="3387"/>
    <s v="Honda Brio S Option AT"/>
    <x v="2"/>
    <x v="2"/>
    <n v="2012"/>
    <n v="31500"/>
    <x v="2"/>
    <x v="1"/>
    <x v="0"/>
    <n v="1198"/>
    <n v="86.8"/>
    <x v="0"/>
    <n v="16.5"/>
    <n v="4.1500000000000004"/>
  </r>
  <r>
    <n v="3388"/>
    <s v="Ford Figo 2015-2019 1.2P Titanium MT"/>
    <x v="14"/>
    <x v="3"/>
    <n v="2017"/>
    <n v="30933"/>
    <x v="2"/>
    <x v="0"/>
    <x v="0"/>
    <n v="1196"/>
    <n v="86.8"/>
    <x v="0"/>
    <n v="18.16"/>
    <n v="5.84"/>
  </r>
  <r>
    <n v="3389"/>
    <s v="Audi A6 2.0 TDI Design Edition"/>
    <x v="3"/>
    <x v="7"/>
    <n v="2012"/>
    <n v="27090"/>
    <x v="1"/>
    <x v="1"/>
    <x v="0"/>
    <n v="1968"/>
    <n v="187.74"/>
    <x v="0"/>
    <n v="18.53"/>
    <n v="16.5"/>
  </r>
  <r>
    <n v="3390"/>
    <s v="BMW X5 2014-2019 xDrive 30d Design Pure Experience 7 Seater"/>
    <x v="12"/>
    <x v="0"/>
    <n v="2015"/>
    <n v="29500"/>
    <x v="1"/>
    <x v="1"/>
    <x v="0"/>
    <n v="2993"/>
    <n v="258"/>
    <x v="1"/>
    <n v="15.97"/>
    <n v="43"/>
  </r>
  <r>
    <n v="3391"/>
    <s v="Hyundai i10 Sportz Option"/>
    <x v="1"/>
    <x v="1"/>
    <n v="2013"/>
    <n v="45000"/>
    <x v="2"/>
    <x v="0"/>
    <x v="0"/>
    <n v="1197"/>
    <n v="78.900000000000006"/>
    <x v="0"/>
    <n v="20.36"/>
    <n v="3.55"/>
  </r>
  <r>
    <n v="3392"/>
    <s v="Hyundai i20 1.2 Asta Option"/>
    <x v="1"/>
    <x v="4"/>
    <n v="2018"/>
    <n v="11691"/>
    <x v="2"/>
    <x v="0"/>
    <x v="0"/>
    <n v="1197"/>
    <n v="81.83"/>
    <x v="0"/>
    <n v="18.600000000000001"/>
    <n v="8.9"/>
  </r>
  <r>
    <n v="3393"/>
    <s v="Skoda Octavia L and K 1.9 TDI MT"/>
    <x v="20"/>
    <x v="4"/>
    <n v="2006"/>
    <n v="121000"/>
    <x v="1"/>
    <x v="0"/>
    <x v="1"/>
    <n v="1896"/>
    <n v="90"/>
    <x v="0"/>
    <n v="16.399999999999999"/>
    <n v="2.5"/>
  </r>
  <r>
    <n v="3394"/>
    <s v="Hyundai Verna Transform SX VGT CRDi"/>
    <x v="1"/>
    <x v="4"/>
    <n v="2010"/>
    <n v="118077"/>
    <x v="1"/>
    <x v="0"/>
    <x v="0"/>
    <n v="1493"/>
    <n v="110"/>
    <x v="0"/>
    <n v="16.2"/>
    <n v="3.85"/>
  </r>
  <r>
    <n v="3395"/>
    <s v="Hyundai Verna 1.6 SX VTVT (O) AT"/>
    <x v="1"/>
    <x v="2"/>
    <n v="2012"/>
    <n v="36300"/>
    <x v="2"/>
    <x v="1"/>
    <x v="3"/>
    <n v="1591"/>
    <n v="121.4"/>
    <x v="0"/>
    <n v="17.100000000000001"/>
    <n v="7.5"/>
  </r>
  <r>
    <n v="3396"/>
    <s v="Hyundai Getz GVS"/>
    <x v="1"/>
    <x v="0"/>
    <n v="2005"/>
    <n v="90000"/>
    <x v="2"/>
    <x v="0"/>
    <x v="1"/>
    <n v="1341"/>
    <n v="61"/>
    <x v="0"/>
    <n v="15.3"/>
    <n v="1.8"/>
  </r>
  <r>
    <n v="3397"/>
    <s v="Ford Figo Diesel EXI"/>
    <x v="14"/>
    <x v="2"/>
    <n v="2010"/>
    <n v="78000"/>
    <x v="1"/>
    <x v="0"/>
    <x v="0"/>
    <n v="1399"/>
    <n v="68"/>
    <x v="0"/>
    <n v="20"/>
    <n v="2.25"/>
  </r>
  <r>
    <n v="3398"/>
    <s v="Audi A6 2011-2015 35 TDI Technology"/>
    <x v="3"/>
    <x v="0"/>
    <n v="2015"/>
    <n v="42000"/>
    <x v="1"/>
    <x v="1"/>
    <x v="0"/>
    <n v="1968"/>
    <n v="174.33"/>
    <x v="0"/>
    <n v="17.68"/>
    <n v="24.25"/>
  </r>
  <r>
    <n v="3399"/>
    <s v="Volkswagen Polo 1.2 MPI Highline"/>
    <x v="6"/>
    <x v="0"/>
    <n v="2015"/>
    <n v="27000"/>
    <x v="2"/>
    <x v="0"/>
    <x v="0"/>
    <n v="1198"/>
    <n v="74"/>
    <x v="0"/>
    <n v="16.47"/>
    <n v="4.3499999999999996"/>
  </r>
  <r>
    <n v="3400"/>
    <s v="BMW X1 sDrive20d"/>
    <x v="12"/>
    <x v="7"/>
    <n v="2012"/>
    <n v="22000"/>
    <x v="1"/>
    <x v="1"/>
    <x v="0"/>
    <n v="1995"/>
    <n v="184"/>
    <x v="0"/>
    <n v="17.05"/>
    <n v="11.5"/>
  </r>
  <r>
    <n v="3401"/>
    <s v="Honda City i VTEC SV"/>
    <x v="2"/>
    <x v="7"/>
    <n v="2014"/>
    <n v="49000"/>
    <x v="2"/>
    <x v="0"/>
    <x v="0"/>
    <n v="1497"/>
    <n v="117.3"/>
    <x v="0"/>
    <n v="17.399999999999999"/>
    <n v="4.75"/>
  </r>
  <r>
    <n v="3402"/>
    <s v="Hyundai i20 Sportz Option Diesel"/>
    <x v="1"/>
    <x v="4"/>
    <n v="2012"/>
    <n v="42600"/>
    <x v="1"/>
    <x v="0"/>
    <x v="0"/>
    <n v="1396"/>
    <n v="90"/>
    <x v="0"/>
    <n v="23"/>
    <n v="4.99"/>
  </r>
  <r>
    <n v="3403"/>
    <s v="Honda Jazz 1.2 V CVT i VTEC"/>
    <x v="2"/>
    <x v="3"/>
    <n v="2018"/>
    <n v="12794"/>
    <x v="2"/>
    <x v="1"/>
    <x v="0"/>
    <n v="1199"/>
    <n v="88.7"/>
    <x v="0"/>
    <n v="19"/>
    <n v="9.15"/>
  </r>
  <r>
    <n v="3405"/>
    <s v="Honda CR-V 2.4 AT"/>
    <x v="2"/>
    <x v="4"/>
    <n v="2014"/>
    <n v="88046"/>
    <x v="2"/>
    <x v="1"/>
    <x v="0"/>
    <n v="2354"/>
    <n v="152"/>
    <x v="0"/>
    <n v="10.1"/>
    <n v="13.99"/>
  </r>
  <r>
    <n v="3406"/>
    <s v="Mercedes-Benz A Class A180 CDI"/>
    <x v="11"/>
    <x v="9"/>
    <n v="2014"/>
    <n v="8000"/>
    <x v="1"/>
    <x v="1"/>
    <x v="1"/>
    <n v="2143"/>
    <n v="107.3"/>
    <x v="0"/>
    <n v="20"/>
    <n v="19.75"/>
  </r>
  <r>
    <n v="3407"/>
    <s v="Mahindra XUV500 AT W10 AWD"/>
    <x v="13"/>
    <x v="3"/>
    <n v="2018"/>
    <n v="82739"/>
    <x v="1"/>
    <x v="1"/>
    <x v="0"/>
    <n v="2179"/>
    <n v="140"/>
    <x v="1"/>
    <n v="16"/>
    <n v="16.77"/>
  </r>
  <r>
    <n v="3408"/>
    <s v="Mahindra Bolero SLX 2WD"/>
    <x v="13"/>
    <x v="9"/>
    <n v="2006"/>
    <n v="193000"/>
    <x v="1"/>
    <x v="0"/>
    <x v="3"/>
    <n v="2523"/>
    <n v="63"/>
    <x v="1"/>
    <n v="13.6"/>
    <n v="2.5"/>
  </r>
  <r>
    <n v="3409"/>
    <s v="Renault Scala RxL AT"/>
    <x v="10"/>
    <x v="0"/>
    <n v="2013"/>
    <n v="7000"/>
    <x v="2"/>
    <x v="1"/>
    <x v="0"/>
    <n v="1498"/>
    <n v="99.6"/>
    <x v="0"/>
    <n v="17.97"/>
    <n v="3.65"/>
  </r>
  <r>
    <n v="3410"/>
    <s v="Land Rover Freelander 2 HSE SD4"/>
    <x v="8"/>
    <x v="10"/>
    <n v="2012"/>
    <n v="60000"/>
    <x v="1"/>
    <x v="1"/>
    <x v="1"/>
    <n v="2179"/>
    <n v="187.74"/>
    <x v="0"/>
    <n v="12.35"/>
    <n v="23.5"/>
  </r>
  <r>
    <n v="3411"/>
    <s v="Maruti Alto 800 VXI"/>
    <x v="0"/>
    <x v="1"/>
    <n v="2017"/>
    <n v="38000"/>
    <x v="2"/>
    <x v="0"/>
    <x v="0"/>
    <n v="796"/>
    <n v="47.3"/>
    <x v="0"/>
    <n v="22.74"/>
    <n v="3.11"/>
  </r>
  <r>
    <n v="3412"/>
    <s v="Toyota Etios G"/>
    <x v="5"/>
    <x v="6"/>
    <n v="2013"/>
    <n v="56344"/>
    <x v="2"/>
    <x v="0"/>
    <x v="0"/>
    <n v="1496"/>
    <n v="88.73"/>
    <x v="0"/>
    <n v="17.600000000000001"/>
    <n v="4.57"/>
  </r>
  <r>
    <n v="3413"/>
    <s v="Hyundai i20 Sportz Option"/>
    <x v="1"/>
    <x v="0"/>
    <n v="2014"/>
    <n v="17858"/>
    <x v="2"/>
    <x v="0"/>
    <x v="0"/>
    <n v="1197"/>
    <n v="80"/>
    <x v="0"/>
    <n v="17"/>
    <n v="5.32"/>
  </r>
  <r>
    <n v="3414"/>
    <s v="Hyundai i10 Sportz"/>
    <x v="1"/>
    <x v="4"/>
    <n v="2012"/>
    <n v="53000"/>
    <x v="2"/>
    <x v="0"/>
    <x v="0"/>
    <n v="1197"/>
    <n v="78.900000000000006"/>
    <x v="0"/>
    <n v="20.36"/>
    <n v="3.2"/>
  </r>
  <r>
    <n v="3415"/>
    <s v="Maruti Swift VDI BSIV"/>
    <x v="0"/>
    <x v="6"/>
    <n v="2016"/>
    <n v="67906"/>
    <x v="1"/>
    <x v="0"/>
    <x v="0"/>
    <n v="1248"/>
    <n v="74"/>
    <x v="0"/>
    <n v="25.2"/>
    <n v="5.63"/>
  </r>
  <r>
    <n v="3416"/>
    <s v="Hyundai EON Magna Plus"/>
    <x v="1"/>
    <x v="4"/>
    <n v="2015"/>
    <n v="19000"/>
    <x v="2"/>
    <x v="0"/>
    <x v="0"/>
    <n v="814"/>
    <n v="55.2"/>
    <x v="0"/>
    <n v="21.1"/>
    <n v="3"/>
  </r>
  <r>
    <n v="3417"/>
    <s v="BMW 3 Series 320d"/>
    <x v="12"/>
    <x v="0"/>
    <n v="2010"/>
    <n v="67000"/>
    <x v="1"/>
    <x v="1"/>
    <x v="1"/>
    <n v="1995"/>
    <n v="190"/>
    <x v="0"/>
    <n v="22.69"/>
    <n v="9.25"/>
  </r>
  <r>
    <n v="3418"/>
    <s v="Tata Indigo XL Classic Dicor"/>
    <x v="7"/>
    <x v="8"/>
    <n v="2011"/>
    <n v="80000"/>
    <x v="1"/>
    <x v="0"/>
    <x v="0"/>
    <n v="1396"/>
    <n v="70"/>
    <x v="0"/>
    <n v="23.57"/>
    <n v="1.2"/>
  </r>
  <r>
    <n v="3419"/>
    <s v="Maruti Alto 800 LXI"/>
    <x v="0"/>
    <x v="8"/>
    <n v="2015"/>
    <n v="61000"/>
    <x v="2"/>
    <x v="0"/>
    <x v="0"/>
    <n v="796"/>
    <n v="47.3"/>
    <x v="0"/>
    <n v="22.74"/>
    <n v="2.15"/>
  </r>
  <r>
    <n v="3420"/>
    <s v="Volkswagen Polo Diesel Highline 1.2L"/>
    <x v="6"/>
    <x v="1"/>
    <n v="2010"/>
    <n v="39000"/>
    <x v="1"/>
    <x v="0"/>
    <x v="0"/>
    <n v="1199"/>
    <n v="73.900000000000006"/>
    <x v="0"/>
    <n v="22.07"/>
    <n v="3.05"/>
  </r>
  <r>
    <n v="3421"/>
    <s v="Toyota Corolla Altis VL AT"/>
    <x v="5"/>
    <x v="10"/>
    <n v="2014"/>
    <n v="59000"/>
    <x v="2"/>
    <x v="1"/>
    <x v="0"/>
    <n v="1798"/>
    <n v="138.03"/>
    <x v="0"/>
    <n v="14.28"/>
    <n v="11.5"/>
  </r>
  <r>
    <n v="3422"/>
    <s v="Hyundai Santro Xing GLS"/>
    <x v="1"/>
    <x v="4"/>
    <n v="2008"/>
    <n v="80931"/>
    <x v="2"/>
    <x v="0"/>
    <x v="0"/>
    <n v="1086"/>
    <n v="62.1"/>
    <x v="0"/>
    <n v="17.920000000000002"/>
    <n v="2.2999999999999998"/>
  </r>
  <r>
    <n v="3423"/>
    <s v="Maruti Swift ZXI"/>
    <x v="0"/>
    <x v="7"/>
    <n v="2016"/>
    <n v="34000"/>
    <x v="2"/>
    <x v="0"/>
    <x v="0"/>
    <n v="1197"/>
    <n v="81.8"/>
    <x v="0"/>
    <n v="20.399999999999999"/>
    <n v="4.95"/>
  </r>
  <r>
    <n v="3424"/>
    <s v="Renault Scala Diesel RxL"/>
    <x v="10"/>
    <x v="4"/>
    <n v="2013"/>
    <n v="130000"/>
    <x v="1"/>
    <x v="0"/>
    <x v="0"/>
    <n v="1461"/>
    <n v="84.8"/>
    <x v="0"/>
    <n v="21.64"/>
    <n v="4.75"/>
  </r>
  <r>
    <n v="3425"/>
    <s v="Maruti Vitara Brezza ZDi Plus"/>
    <x v="0"/>
    <x v="3"/>
    <n v="2018"/>
    <n v="52380"/>
    <x v="1"/>
    <x v="0"/>
    <x v="0"/>
    <n v="1248"/>
    <n v="88.5"/>
    <x v="0"/>
    <n v="24.3"/>
    <n v="10.15"/>
  </r>
  <r>
    <n v="3426"/>
    <s v="Nissan Micra XV"/>
    <x v="4"/>
    <x v="7"/>
    <n v="2011"/>
    <n v="44000"/>
    <x v="2"/>
    <x v="0"/>
    <x v="0"/>
    <n v="1198"/>
    <n v="75"/>
    <x v="0"/>
    <n v="18.059999999999999"/>
    <n v="2.65"/>
  </r>
  <r>
    <n v="3427"/>
    <s v="Ford Figo Diesel EXI"/>
    <x v="14"/>
    <x v="4"/>
    <n v="2015"/>
    <n v="84000"/>
    <x v="1"/>
    <x v="0"/>
    <x v="0"/>
    <n v="1399"/>
    <n v="68.05"/>
    <x v="0"/>
    <n v="20"/>
    <n v="3.8"/>
  </r>
  <r>
    <n v="3428"/>
    <s v="Honda CR-V 2.0 AT"/>
    <x v="2"/>
    <x v="6"/>
    <n v="2017"/>
    <n v="41697"/>
    <x v="2"/>
    <x v="1"/>
    <x v="0"/>
    <n v="1997"/>
    <n v="141.1"/>
    <x v="0"/>
    <n v="13.1"/>
    <n v="16.68"/>
  </r>
  <r>
    <n v="3429"/>
    <s v="Nissan Terrano XV 110 PS"/>
    <x v="4"/>
    <x v="1"/>
    <n v="2014"/>
    <n v="163000"/>
    <x v="1"/>
    <x v="0"/>
    <x v="0"/>
    <n v="1461"/>
    <n v="108.5"/>
    <x v="0"/>
    <n v="19.010000000000002"/>
    <n v="5"/>
  </r>
  <r>
    <n v="3430"/>
    <s v="Toyota Etios Liva 1.2 G"/>
    <x v="5"/>
    <x v="2"/>
    <n v="2011"/>
    <n v="42000"/>
    <x v="2"/>
    <x v="0"/>
    <x v="1"/>
    <n v="1197"/>
    <n v="78.900000000000006"/>
    <x v="0"/>
    <n v="17.71"/>
    <n v="3.75"/>
  </r>
  <r>
    <n v="3431"/>
    <s v="Hyundai i20 Asta 1.4 CRDi"/>
    <x v="1"/>
    <x v="5"/>
    <n v="2013"/>
    <n v="129000"/>
    <x v="1"/>
    <x v="0"/>
    <x v="3"/>
    <n v="1396"/>
    <n v="88.76"/>
    <x v="0"/>
    <n v="21.27"/>
    <n v="4.1100000000000003"/>
  </r>
  <r>
    <n v="3432"/>
    <s v="Ford Figo Aspire 1.2 Ti-VCT Ambiente"/>
    <x v="14"/>
    <x v="2"/>
    <n v="2015"/>
    <n v="32200"/>
    <x v="2"/>
    <x v="0"/>
    <x v="1"/>
    <n v="1196"/>
    <n v="86.8"/>
    <x v="0"/>
    <n v="18.16"/>
    <n v="4.25"/>
  </r>
  <r>
    <n v="3433"/>
    <s v="Mitsubishi Pajero 2.8 GLX CRZ"/>
    <x v="9"/>
    <x v="0"/>
    <n v="2004"/>
    <n v="129000"/>
    <x v="1"/>
    <x v="0"/>
    <x v="0"/>
    <n v="2835"/>
    <n v="107.2"/>
    <x v="4"/>
    <n v="10.5"/>
    <n v="3.45"/>
  </r>
  <r>
    <n v="3434"/>
    <s v="Audi A4 2.0 TDI 177 Bhp Premium Plus"/>
    <x v="3"/>
    <x v="9"/>
    <n v="2014"/>
    <n v="40000"/>
    <x v="1"/>
    <x v="1"/>
    <x v="0"/>
    <n v="1968"/>
    <n v="174.33"/>
    <x v="0"/>
    <n v="17.11"/>
    <n v="22.5"/>
  </r>
  <r>
    <n v="3435"/>
    <s v="Toyota Innova 2.0 E"/>
    <x v="5"/>
    <x v="8"/>
    <n v="2006"/>
    <n v="150000"/>
    <x v="2"/>
    <x v="0"/>
    <x v="0"/>
    <n v="1998"/>
    <n v="132"/>
    <x v="2"/>
    <n v="12.4"/>
    <n v="4.5"/>
  </r>
  <r>
    <n v="3436"/>
    <s v="Chevrolet Aveo U-VA 1.2 LS"/>
    <x v="19"/>
    <x v="5"/>
    <n v="2007"/>
    <n v="140000"/>
    <x v="2"/>
    <x v="0"/>
    <x v="0"/>
    <n v="1150"/>
    <n v="74.900000000000006"/>
    <x v="0"/>
    <n v="15.26"/>
    <n v="0.9"/>
  </r>
  <r>
    <n v="3437"/>
    <s v="Hyundai Getz GLS"/>
    <x v="1"/>
    <x v="4"/>
    <n v="2006"/>
    <n v="63181"/>
    <x v="2"/>
    <x v="0"/>
    <x v="0"/>
    <n v="1341"/>
    <n v="83"/>
    <x v="0"/>
    <n v="15.3"/>
    <n v="1.85"/>
  </r>
  <r>
    <n v="3438"/>
    <s v="Honda Amaze S i-Dtech"/>
    <x v="2"/>
    <x v="7"/>
    <n v="2013"/>
    <n v="39575"/>
    <x v="1"/>
    <x v="0"/>
    <x v="0"/>
    <n v="1498"/>
    <n v="98.6"/>
    <x v="0"/>
    <n v="25.8"/>
    <n v="3.25"/>
  </r>
  <r>
    <n v="3439"/>
    <s v="Maruti Swift VDI BSIV W ABS"/>
    <x v="0"/>
    <x v="1"/>
    <n v="2010"/>
    <n v="63600"/>
    <x v="1"/>
    <x v="0"/>
    <x v="1"/>
    <n v="1248"/>
    <n v="74"/>
    <x v="0"/>
    <n v="17.8"/>
    <n v="3.1"/>
  </r>
  <r>
    <n v="3440"/>
    <s v="Ford Ecosport 1.5 DV5 MT Titanium Optional"/>
    <x v="14"/>
    <x v="3"/>
    <n v="2014"/>
    <n v="70374"/>
    <x v="1"/>
    <x v="0"/>
    <x v="0"/>
    <n v="1498"/>
    <n v="89.84"/>
    <x v="0"/>
    <n v="22.7"/>
    <n v="7.34"/>
  </r>
  <r>
    <n v="3441"/>
    <s v="Volkswagen CrossPolo 1.5 TDI"/>
    <x v="6"/>
    <x v="7"/>
    <n v="2015"/>
    <n v="26256"/>
    <x v="1"/>
    <x v="0"/>
    <x v="0"/>
    <n v="1498"/>
    <n v="88.5"/>
    <x v="0"/>
    <n v="20.14"/>
    <n v="4.25"/>
  </r>
  <r>
    <n v="3442"/>
    <s v="Hyundai Elite i20 Petrol Sportz"/>
    <x v="1"/>
    <x v="8"/>
    <n v="2016"/>
    <n v="13460"/>
    <x v="2"/>
    <x v="0"/>
    <x v="0"/>
    <n v="1197"/>
    <n v="81.86"/>
    <x v="0"/>
    <n v="18.600000000000001"/>
    <n v="6.45"/>
  </r>
  <r>
    <n v="3443"/>
    <s v="Toyota Innova 2.5 V Diesel 8-seater"/>
    <x v="5"/>
    <x v="2"/>
    <n v="2011"/>
    <n v="122000"/>
    <x v="1"/>
    <x v="0"/>
    <x v="1"/>
    <n v="2494"/>
    <n v="102"/>
    <x v="2"/>
    <n v="12.8"/>
    <n v="10.75"/>
  </r>
  <r>
    <n v="3444"/>
    <s v="Mercedes-Benz M-Class ML 250 CDI"/>
    <x v="11"/>
    <x v="7"/>
    <n v="2015"/>
    <n v="58589"/>
    <x v="1"/>
    <x v="1"/>
    <x v="0"/>
    <n v="2143"/>
    <n v="203.2"/>
    <x v="0"/>
    <n v="15.26"/>
    <n v="27.75"/>
  </r>
  <r>
    <n v="3445"/>
    <s v="Maruti Wagon R LX BSIII"/>
    <x v="0"/>
    <x v="5"/>
    <n v="2005"/>
    <n v="115000"/>
    <x v="2"/>
    <x v="0"/>
    <x v="1"/>
    <n v="1061"/>
    <n v="64"/>
    <x v="0"/>
    <n v="17.3"/>
    <n v="0.99"/>
  </r>
  <r>
    <n v="3446"/>
    <s v="Ford Endeavour 2.2 Trend AT 4X2"/>
    <x v="14"/>
    <x v="1"/>
    <n v="2016"/>
    <n v="75000"/>
    <x v="1"/>
    <x v="1"/>
    <x v="0"/>
    <n v="2198"/>
    <n v="158"/>
    <x v="1"/>
    <n v="12.62"/>
    <n v="24"/>
  </r>
  <r>
    <n v="3447"/>
    <s v="Hyundai Elite i20 Petrol Sportz"/>
    <x v="1"/>
    <x v="5"/>
    <n v="2016"/>
    <n v="30292"/>
    <x v="2"/>
    <x v="0"/>
    <x v="0"/>
    <n v="1197"/>
    <n v="81.86"/>
    <x v="0"/>
    <n v="18.600000000000001"/>
    <n v="6.1"/>
  </r>
  <r>
    <n v="3448"/>
    <s v="Honda WRV i-VTEC VX"/>
    <x v="2"/>
    <x v="10"/>
    <n v="2017"/>
    <n v="32248"/>
    <x v="2"/>
    <x v="0"/>
    <x v="0"/>
    <n v="1199"/>
    <n v="88.7"/>
    <x v="0"/>
    <n v="17.5"/>
    <n v="8.25"/>
  </r>
  <r>
    <n v="3449"/>
    <s v="Volkswagen Polo Petrol Highline 1.2L"/>
    <x v="6"/>
    <x v="9"/>
    <n v="2013"/>
    <n v="74000"/>
    <x v="2"/>
    <x v="0"/>
    <x v="0"/>
    <n v="1198"/>
    <n v="73.900000000000006"/>
    <x v="0"/>
    <n v="16.47"/>
    <n v="4.6500000000000004"/>
  </r>
  <r>
    <n v="3450"/>
    <s v="Honda CR-V 2.0L 2WD MT"/>
    <x v="2"/>
    <x v="0"/>
    <n v="2014"/>
    <n v="56100"/>
    <x v="2"/>
    <x v="0"/>
    <x v="0"/>
    <n v="1997"/>
    <n v="153.86000000000001"/>
    <x v="0"/>
    <n v="13.7"/>
    <n v="9.75"/>
  </r>
  <r>
    <n v="3451"/>
    <s v="Hyundai Grand i10 1.2 Kappa Asta"/>
    <x v="1"/>
    <x v="9"/>
    <n v="2014"/>
    <n v="61325"/>
    <x v="2"/>
    <x v="0"/>
    <x v="0"/>
    <n v="1197"/>
    <n v="81.86"/>
    <x v="0"/>
    <n v="18.899999999999999"/>
    <n v="4.4000000000000004"/>
  </r>
  <r>
    <n v="3452"/>
    <s v="Maruti Swift Dzire VXI"/>
    <x v="0"/>
    <x v="7"/>
    <n v="2014"/>
    <n v="33000"/>
    <x v="2"/>
    <x v="0"/>
    <x v="0"/>
    <n v="1197"/>
    <n v="85.8"/>
    <x v="0"/>
    <n v="19.100000000000001"/>
    <n v="3.99"/>
  </r>
  <r>
    <n v="3453"/>
    <s v="BMW 5 Series 2003-2012 530d"/>
    <x v="12"/>
    <x v="3"/>
    <n v="2016"/>
    <n v="18090"/>
    <x v="1"/>
    <x v="1"/>
    <x v="0"/>
    <n v="2993"/>
    <n v="258"/>
    <x v="0"/>
    <n v="16.2"/>
    <n v="45.73"/>
  </r>
  <r>
    <n v="3454"/>
    <s v="Ford Ecosport 1.5 DV5 MT Ambiente"/>
    <x v="14"/>
    <x v="6"/>
    <n v="2014"/>
    <n v="71390"/>
    <x v="1"/>
    <x v="0"/>
    <x v="0"/>
    <n v="1498"/>
    <n v="89.84"/>
    <x v="0"/>
    <n v="22.7"/>
    <n v="5.27"/>
  </r>
  <r>
    <n v="3455"/>
    <s v="Maruti Wagon R LXI CNG"/>
    <x v="0"/>
    <x v="0"/>
    <n v="2014"/>
    <n v="41000"/>
    <x v="0"/>
    <x v="0"/>
    <x v="0"/>
    <n v="998"/>
    <n v="58.2"/>
    <x v="0"/>
    <n v="26.2"/>
    <n v="3.5"/>
  </r>
  <r>
    <n v="3456"/>
    <s v="Honda City i DTec V"/>
    <x v="2"/>
    <x v="10"/>
    <n v="2016"/>
    <n v="67000"/>
    <x v="1"/>
    <x v="0"/>
    <x v="0"/>
    <n v="1498"/>
    <n v="98.6"/>
    <x v="0"/>
    <n v="26"/>
    <n v="7.25"/>
  </r>
  <r>
    <n v="3457"/>
    <s v="Tata Indigo LS"/>
    <x v="7"/>
    <x v="2"/>
    <n v="2008"/>
    <n v="99000"/>
    <x v="1"/>
    <x v="0"/>
    <x v="1"/>
    <n v="1405"/>
    <n v="70"/>
    <x v="0"/>
    <n v="17"/>
    <n v="1.6"/>
  </r>
  <r>
    <n v="3458"/>
    <s v="Renault Duster 110PS Diesel RxL"/>
    <x v="10"/>
    <x v="1"/>
    <n v="2014"/>
    <n v="142000"/>
    <x v="1"/>
    <x v="0"/>
    <x v="1"/>
    <n v="1461"/>
    <n v="108.45"/>
    <x v="0"/>
    <n v="19.010000000000002"/>
    <n v="6"/>
  </r>
  <r>
    <n v="3459"/>
    <s v="Hyundai i10 Sportz"/>
    <x v="1"/>
    <x v="2"/>
    <n v="2010"/>
    <n v="26966"/>
    <x v="2"/>
    <x v="0"/>
    <x v="0"/>
    <n v="1197"/>
    <n v="78.900000000000006"/>
    <x v="0"/>
    <n v="20.36"/>
    <n v="3"/>
  </r>
  <r>
    <n v="3460"/>
    <s v="Honda Jazz 1.2 SV i VTEC"/>
    <x v="2"/>
    <x v="0"/>
    <n v="2015"/>
    <n v="27628"/>
    <x v="2"/>
    <x v="0"/>
    <x v="0"/>
    <n v="1199"/>
    <n v="88.7"/>
    <x v="0"/>
    <n v="18.7"/>
    <n v="4.95"/>
  </r>
  <r>
    <n v="3461"/>
    <s v="Maruti SX4 S Cross DDiS 200 Zeta"/>
    <x v="0"/>
    <x v="4"/>
    <n v="2016"/>
    <n v="82497"/>
    <x v="1"/>
    <x v="0"/>
    <x v="0"/>
    <n v="1248"/>
    <n v="88.5"/>
    <x v="0"/>
    <n v="23.65"/>
    <n v="8.99"/>
  </r>
  <r>
    <n v="3462"/>
    <s v="Honda Accord VTi-L MT"/>
    <x v="2"/>
    <x v="0"/>
    <n v="2007"/>
    <n v="86000"/>
    <x v="2"/>
    <x v="0"/>
    <x v="3"/>
    <n v="2354"/>
    <n v="144"/>
    <x v="0"/>
    <n v="11.9"/>
    <n v="1.85"/>
  </r>
  <r>
    <n v="3463"/>
    <s v="Volkswagen Polo Petrol Comfortline 1.2L"/>
    <x v="6"/>
    <x v="3"/>
    <n v="2016"/>
    <n v="26981"/>
    <x v="2"/>
    <x v="0"/>
    <x v="0"/>
    <n v="1198"/>
    <n v="73.900000000000006"/>
    <x v="0"/>
    <n v="16.47"/>
    <n v="6.16"/>
  </r>
  <r>
    <n v="3464"/>
    <s v="Maruti Ritz VDi"/>
    <x v="0"/>
    <x v="4"/>
    <n v="2010"/>
    <n v="110471"/>
    <x v="1"/>
    <x v="0"/>
    <x v="0"/>
    <n v="1248"/>
    <n v="73.900000000000006"/>
    <x v="0"/>
    <n v="21.1"/>
    <n v="3.5"/>
  </r>
  <r>
    <n v="3465"/>
    <s v="Honda Amaze S Petrol"/>
    <x v="2"/>
    <x v="5"/>
    <n v="2014"/>
    <n v="69000"/>
    <x v="2"/>
    <x v="0"/>
    <x v="0"/>
    <n v="1199"/>
    <n v="88.76"/>
    <x v="0"/>
    <n v="19.5"/>
    <n v="4.5"/>
  </r>
  <r>
    <n v="3466"/>
    <s v="Hyundai i20 1.2 Asta Option"/>
    <x v="1"/>
    <x v="4"/>
    <n v="2017"/>
    <n v="12000"/>
    <x v="2"/>
    <x v="0"/>
    <x v="0"/>
    <n v="1197"/>
    <n v="81.83"/>
    <x v="0"/>
    <n v="18.600000000000001"/>
    <n v="7.75"/>
  </r>
  <r>
    <n v="3467"/>
    <s v="Renault Duster 85PS Diesel RxL"/>
    <x v="10"/>
    <x v="4"/>
    <n v="2014"/>
    <n v="77500"/>
    <x v="1"/>
    <x v="0"/>
    <x v="0"/>
    <n v="1461"/>
    <n v="83.8"/>
    <x v="0"/>
    <n v="20.45"/>
    <n v="6.6"/>
  </r>
  <r>
    <n v="3468"/>
    <s v="Hyundai Grand i10 Magna"/>
    <x v="1"/>
    <x v="6"/>
    <n v="2014"/>
    <n v="48031"/>
    <x v="2"/>
    <x v="0"/>
    <x v="0"/>
    <n v="1197"/>
    <n v="82"/>
    <x v="0"/>
    <n v="18.899999999999999"/>
    <n v="4.9800000000000004"/>
  </r>
  <r>
    <n v="3469"/>
    <s v="BMW 3 Series 320d Highline"/>
    <x v="12"/>
    <x v="2"/>
    <n v="2008"/>
    <n v="170000"/>
    <x v="1"/>
    <x v="1"/>
    <x v="3"/>
    <n v="1995"/>
    <n v="181"/>
    <x v="0"/>
    <n v="16.07"/>
    <n v="9.75"/>
  </r>
  <r>
    <n v="3470"/>
    <s v="Ford Ecosport 1.5 DV5 MT Trend"/>
    <x v="14"/>
    <x v="0"/>
    <n v="2014"/>
    <n v="69565"/>
    <x v="1"/>
    <x v="0"/>
    <x v="0"/>
    <n v="1498"/>
    <n v="89.84"/>
    <x v="0"/>
    <n v="22.7"/>
    <n v="5.55"/>
  </r>
  <r>
    <n v="3471"/>
    <s v="Volkswagen Vento 1.5 TDI Highline AT"/>
    <x v="6"/>
    <x v="4"/>
    <n v="2016"/>
    <n v="45492"/>
    <x v="1"/>
    <x v="1"/>
    <x v="0"/>
    <n v="1498"/>
    <n v="108.5"/>
    <x v="0"/>
    <n v="21.5"/>
    <n v="10.3"/>
  </r>
  <r>
    <n v="3472"/>
    <s v="Honda Accord 2.4 AT"/>
    <x v="2"/>
    <x v="2"/>
    <n v="2011"/>
    <n v="85000"/>
    <x v="2"/>
    <x v="1"/>
    <x v="1"/>
    <n v="2354"/>
    <n v="177.6"/>
    <x v="0"/>
    <n v="11.7"/>
    <n v="7.5"/>
  </r>
  <r>
    <n v="3473"/>
    <s v="Chevrolet Aveo 1.4"/>
    <x v="19"/>
    <x v="4"/>
    <n v="2008"/>
    <n v="55902"/>
    <x v="2"/>
    <x v="0"/>
    <x v="0"/>
    <n v="1399"/>
    <n v="92.7"/>
    <x v="0"/>
    <n v="14.49"/>
    <n v="1.8"/>
  </r>
  <r>
    <n v="3474"/>
    <s v="Volkswagen Polo 1.2 MPI Highline Plus"/>
    <x v="6"/>
    <x v="4"/>
    <n v="2017"/>
    <n v="18500"/>
    <x v="2"/>
    <x v="0"/>
    <x v="0"/>
    <n v="1199"/>
    <n v="74"/>
    <x v="0"/>
    <n v="16.2"/>
    <n v="6.25"/>
  </r>
  <r>
    <n v="3475"/>
    <s v="Mahindra Xylo D4 BS III"/>
    <x v="13"/>
    <x v="4"/>
    <n v="2015"/>
    <n v="129750"/>
    <x v="1"/>
    <x v="0"/>
    <x v="1"/>
    <n v="2489"/>
    <n v="93.7"/>
    <x v="1"/>
    <n v="14.95"/>
    <n v="6.8"/>
  </r>
  <r>
    <n v="3476"/>
    <s v="Hyundai i10 Magna AT"/>
    <x v="1"/>
    <x v="4"/>
    <n v="2009"/>
    <n v="50902"/>
    <x v="2"/>
    <x v="1"/>
    <x v="0"/>
    <n v="1197"/>
    <n v="80"/>
    <x v="0"/>
    <n v="19.2"/>
    <n v="3"/>
  </r>
  <r>
    <n v="3477"/>
    <s v="Mahindra XUV500 W8 4WD"/>
    <x v="13"/>
    <x v="3"/>
    <n v="2015"/>
    <n v="84725"/>
    <x v="1"/>
    <x v="0"/>
    <x v="0"/>
    <n v="2179"/>
    <n v="140"/>
    <x v="1"/>
    <n v="15.1"/>
    <n v="11.6"/>
  </r>
  <r>
    <n v="3478"/>
    <s v="Hyundai Elantra CRDi SX"/>
    <x v="1"/>
    <x v="0"/>
    <n v="2013"/>
    <n v="40000"/>
    <x v="1"/>
    <x v="0"/>
    <x v="1"/>
    <n v="1582"/>
    <n v="126.24"/>
    <x v="0"/>
    <n v="22.7"/>
    <n v="6.95"/>
  </r>
  <r>
    <n v="3479"/>
    <s v="Volkswagen Passat 1.8 TSI MT"/>
    <x v="6"/>
    <x v="0"/>
    <n v="2010"/>
    <n v="60000"/>
    <x v="2"/>
    <x v="0"/>
    <x v="3"/>
    <n v="1798"/>
    <n v="160"/>
    <x v="0"/>
    <n v="14.3"/>
    <n v="3.5"/>
  </r>
  <r>
    <n v="3480"/>
    <s v="Hyundai Grand i10 1.2 Kappa Sportz"/>
    <x v="1"/>
    <x v="3"/>
    <n v="2014"/>
    <n v="33496"/>
    <x v="2"/>
    <x v="0"/>
    <x v="0"/>
    <n v="1197"/>
    <n v="81.86"/>
    <x v="0"/>
    <n v="18.899999999999999"/>
    <n v="5.5"/>
  </r>
  <r>
    <n v="3481"/>
    <s v="Hyundai i20 Asta Option 1.2"/>
    <x v="1"/>
    <x v="0"/>
    <n v="2015"/>
    <n v="25000"/>
    <x v="2"/>
    <x v="0"/>
    <x v="0"/>
    <n v="1197"/>
    <n v="81.83"/>
    <x v="0"/>
    <n v="18.600000000000001"/>
    <n v="5.65"/>
  </r>
  <r>
    <n v="3482"/>
    <s v="Chevrolet Enjoy TCDi LS 8 Seater"/>
    <x v="19"/>
    <x v="10"/>
    <n v="2013"/>
    <n v="71000"/>
    <x v="1"/>
    <x v="0"/>
    <x v="0"/>
    <n v="1248"/>
    <n v="73.8"/>
    <x v="2"/>
    <n v="18.2"/>
    <n v="3.25"/>
  </r>
  <r>
    <n v="3483"/>
    <s v="Skoda Rapid 1.6 MPI AT Ambition Plus Alloy"/>
    <x v="20"/>
    <x v="3"/>
    <n v="2015"/>
    <n v="20826"/>
    <x v="2"/>
    <x v="1"/>
    <x v="0"/>
    <n v="1598"/>
    <n v="103.6"/>
    <x v="0"/>
    <n v="14.3"/>
    <n v="7.72"/>
  </r>
  <r>
    <n v="3484"/>
    <s v="Hyundai Creta 1.6 CRDi SX"/>
    <x v="1"/>
    <x v="1"/>
    <n v="2016"/>
    <n v="42244"/>
    <x v="1"/>
    <x v="0"/>
    <x v="0"/>
    <n v="1582"/>
    <n v="126.2"/>
    <x v="0"/>
    <n v="19.670000000000002"/>
    <n v="12"/>
  </r>
  <r>
    <n v="3485"/>
    <s v="Chevrolet Beat Diesel PS"/>
    <x v="19"/>
    <x v="5"/>
    <n v="2013"/>
    <n v="98598"/>
    <x v="1"/>
    <x v="0"/>
    <x v="0"/>
    <n v="936"/>
    <n v="57.6"/>
    <x v="0"/>
    <n v="25.44"/>
    <n v="1.55"/>
  </r>
  <r>
    <n v="3486"/>
    <s v="Toyota Fortuner 3.0 Diesel"/>
    <x v="5"/>
    <x v="8"/>
    <n v="2011"/>
    <n v="62100"/>
    <x v="1"/>
    <x v="0"/>
    <x v="0"/>
    <n v="2982"/>
    <n v="171"/>
    <x v="1"/>
    <n v="11.5"/>
    <n v="10.75"/>
  </r>
  <r>
    <n v="3487"/>
    <s v="Hyundai i20 Sportz Option 1.2"/>
    <x v="1"/>
    <x v="3"/>
    <n v="2016"/>
    <n v="44238"/>
    <x v="2"/>
    <x v="0"/>
    <x v="0"/>
    <n v="1197"/>
    <n v="81.83"/>
    <x v="0"/>
    <n v="18.600000000000001"/>
    <n v="6.72"/>
  </r>
  <r>
    <n v="3488"/>
    <s v="Audi Q7 3.0 TDI quattro"/>
    <x v="3"/>
    <x v="3"/>
    <n v="2012"/>
    <n v="91743"/>
    <x v="1"/>
    <x v="1"/>
    <x v="0"/>
    <n v="2967"/>
    <n v="241.4"/>
    <x v="1"/>
    <n v="12.07"/>
    <n v="28.55"/>
  </r>
  <r>
    <n v="3489"/>
    <s v="Porsche Panamera Diesel"/>
    <x v="15"/>
    <x v="9"/>
    <n v="2013"/>
    <n v="19828"/>
    <x v="1"/>
    <x v="1"/>
    <x v="1"/>
    <n v="2967"/>
    <n v="300"/>
    <x v="3"/>
    <n v="17.850000000000001"/>
    <n v="75"/>
  </r>
  <r>
    <n v="3490"/>
    <s v="Honda City i VTEC VX"/>
    <x v="2"/>
    <x v="4"/>
    <n v="2016"/>
    <n v="36891"/>
    <x v="2"/>
    <x v="0"/>
    <x v="0"/>
    <n v="1497"/>
    <n v="117.3"/>
    <x v="0"/>
    <n v="17.8"/>
    <n v="10.49"/>
  </r>
  <r>
    <n v="3491"/>
    <s v="Mahindra Quanto C4"/>
    <x v="13"/>
    <x v="4"/>
    <n v="2012"/>
    <n v="90049"/>
    <x v="1"/>
    <x v="0"/>
    <x v="0"/>
    <n v="1493"/>
    <n v="100"/>
    <x v="1"/>
    <n v="17.21"/>
    <n v="3.8"/>
  </r>
  <r>
    <n v="3492"/>
    <s v="Audi A4 2.0 TDI Multitronic"/>
    <x v="3"/>
    <x v="10"/>
    <n v="2012"/>
    <n v="74002"/>
    <x v="1"/>
    <x v="1"/>
    <x v="0"/>
    <n v="1968"/>
    <n v="140"/>
    <x v="0"/>
    <n v="16.55"/>
    <n v="18.5"/>
  </r>
  <r>
    <n v="3493"/>
    <s v="Hyundai Sonata Transform 2.4 GDi AT"/>
    <x v="1"/>
    <x v="7"/>
    <n v="2013"/>
    <n v="41000"/>
    <x v="2"/>
    <x v="1"/>
    <x v="0"/>
    <n v="2359"/>
    <n v="198.25"/>
    <x v="0"/>
    <n v="12.37"/>
    <n v="6"/>
  </r>
  <r>
    <n v="3494"/>
    <s v="Hyundai Verna 1.6 SX"/>
    <x v="1"/>
    <x v="4"/>
    <n v="2012"/>
    <n v="83678"/>
    <x v="1"/>
    <x v="0"/>
    <x v="0"/>
    <n v="1582"/>
    <n v="126.32"/>
    <x v="0"/>
    <n v="22.32"/>
    <n v="5.5"/>
  </r>
  <r>
    <n v="3495"/>
    <s v="Maruti Wagon R LXI BS IV"/>
    <x v="0"/>
    <x v="1"/>
    <n v="2010"/>
    <n v="91000"/>
    <x v="2"/>
    <x v="0"/>
    <x v="0"/>
    <n v="998"/>
    <n v="67.099999999999994"/>
    <x v="0"/>
    <n v="18.899999999999999"/>
    <n v="2.2999999999999998"/>
  </r>
  <r>
    <n v="3496"/>
    <s v="Maruti Ertiga SHVS ZDI Plus"/>
    <x v="0"/>
    <x v="5"/>
    <n v="2016"/>
    <n v="50000"/>
    <x v="1"/>
    <x v="0"/>
    <x v="0"/>
    <n v="1248"/>
    <n v="88.5"/>
    <x v="1"/>
    <n v="24.52"/>
    <n v="8.6999999999999993"/>
  </r>
  <r>
    <n v="3497"/>
    <s v="Hyundai Xcent 1.1 CRDi S Option"/>
    <x v="1"/>
    <x v="8"/>
    <n v="2015"/>
    <n v="58000"/>
    <x v="1"/>
    <x v="0"/>
    <x v="0"/>
    <n v="1120"/>
    <n v="71.010000000000005"/>
    <x v="0"/>
    <n v="24.4"/>
    <n v="4.95"/>
  </r>
  <r>
    <n v="3498"/>
    <s v="Maruti Swift VDI"/>
    <x v="0"/>
    <x v="5"/>
    <n v="2012"/>
    <n v="80000"/>
    <x v="1"/>
    <x v="0"/>
    <x v="0"/>
    <n v="1248"/>
    <n v="74"/>
    <x v="0"/>
    <n v="22.9"/>
    <n v="4.25"/>
  </r>
  <r>
    <n v="3499"/>
    <s v="Mahindra XUV500 W6 2WD"/>
    <x v="13"/>
    <x v="6"/>
    <n v="2017"/>
    <n v="41290"/>
    <x v="1"/>
    <x v="0"/>
    <x v="1"/>
    <n v="2179"/>
    <n v="140"/>
    <x v="1"/>
    <n v="16"/>
    <n v="10.94"/>
  </r>
  <r>
    <n v="3500"/>
    <s v="BMW 5 Series 520d Luxury Line"/>
    <x v="12"/>
    <x v="8"/>
    <n v="2013"/>
    <n v="65000"/>
    <x v="1"/>
    <x v="1"/>
    <x v="0"/>
    <n v="1995"/>
    <n v="190"/>
    <x v="0"/>
    <n v="22.48"/>
    <n v="21.26"/>
  </r>
  <r>
    <n v="3501"/>
    <s v="Toyota Corolla Altis 1.8 G"/>
    <x v="5"/>
    <x v="9"/>
    <n v="2016"/>
    <n v="16471"/>
    <x v="2"/>
    <x v="0"/>
    <x v="1"/>
    <n v="1798"/>
    <n v="138.03"/>
    <x v="0"/>
    <n v="14.28"/>
    <n v="11.5"/>
  </r>
  <r>
    <n v="3502"/>
    <s v="Hyundai i20 Asta 1.4 CRDi"/>
    <x v="1"/>
    <x v="1"/>
    <n v="2015"/>
    <n v="54339"/>
    <x v="1"/>
    <x v="0"/>
    <x v="1"/>
    <n v="1396"/>
    <n v="88.73"/>
    <x v="0"/>
    <n v="22.54"/>
    <n v="6"/>
  </r>
  <r>
    <n v="3503"/>
    <s v="Mahindra KUV 100 mFALCON G80 K2"/>
    <x v="13"/>
    <x v="4"/>
    <n v="2016"/>
    <n v="24025"/>
    <x v="2"/>
    <x v="0"/>
    <x v="0"/>
    <n v="1198"/>
    <n v="82"/>
    <x v="4"/>
    <n v="18.149999999999999"/>
    <n v="4.0999999999999996"/>
  </r>
  <r>
    <n v="3504"/>
    <s v="Maruti Alto 800 2016-2019 LXI"/>
    <x v="0"/>
    <x v="7"/>
    <n v="2013"/>
    <n v="24027"/>
    <x v="2"/>
    <x v="0"/>
    <x v="0"/>
    <n v="796"/>
    <n v="47.3"/>
    <x v="0"/>
    <n v="24.7"/>
    <n v="2.0099999999999998"/>
  </r>
  <r>
    <n v="3505"/>
    <s v="Fiat Punto EVO 1.2 Emotion"/>
    <x v="22"/>
    <x v="4"/>
    <n v="2010"/>
    <n v="59270"/>
    <x v="2"/>
    <x v="0"/>
    <x v="0"/>
    <n v="1172"/>
    <n v="67"/>
    <x v="0"/>
    <n v="15.7"/>
    <n v="2.6"/>
  </r>
  <r>
    <n v="3506"/>
    <s v="Maruti Wagon R VXI BS IV"/>
    <x v="0"/>
    <x v="7"/>
    <n v="2012"/>
    <n v="40000"/>
    <x v="2"/>
    <x v="0"/>
    <x v="0"/>
    <n v="998"/>
    <n v="67.099999999999994"/>
    <x v="0"/>
    <n v="18.899999999999999"/>
    <n v="2.35"/>
  </r>
  <r>
    <n v="3507"/>
    <s v="Mitsubishi Pajero 4X4 LHD"/>
    <x v="9"/>
    <x v="9"/>
    <n v="2012"/>
    <n v="155566"/>
    <x v="1"/>
    <x v="0"/>
    <x v="1"/>
    <n v="2835"/>
    <n v="118.6"/>
    <x v="4"/>
    <n v="9.5"/>
    <n v="9.15"/>
  </r>
  <r>
    <n v="3508"/>
    <s v="Honda Brio EX MT"/>
    <x v="2"/>
    <x v="2"/>
    <n v="2013"/>
    <n v="42320"/>
    <x v="2"/>
    <x v="0"/>
    <x v="0"/>
    <n v="1198"/>
    <n v="86.8"/>
    <x v="0"/>
    <n v="19.399999999999999"/>
    <n v="2.9"/>
  </r>
  <r>
    <n v="3509"/>
    <s v="Hyundai i20 Asta Option 1.4 CRDi"/>
    <x v="1"/>
    <x v="3"/>
    <n v="2017"/>
    <n v="24153"/>
    <x v="1"/>
    <x v="0"/>
    <x v="1"/>
    <n v="1396"/>
    <n v="88.73"/>
    <x v="0"/>
    <n v="22.54"/>
    <n v="9.18"/>
  </r>
  <r>
    <n v="3510"/>
    <s v="Hyundai Creta 1.6 SX Plus Petrol Automatic"/>
    <x v="1"/>
    <x v="0"/>
    <n v="2016"/>
    <n v="27000"/>
    <x v="2"/>
    <x v="1"/>
    <x v="0"/>
    <n v="1591"/>
    <n v="121.3"/>
    <x v="0"/>
    <n v="13"/>
    <n v="11.45"/>
  </r>
  <r>
    <n v="3511"/>
    <s v="Maruti Alto Green LXi (CNG)"/>
    <x v="0"/>
    <x v="4"/>
    <n v="2012"/>
    <n v="92000"/>
    <x v="0"/>
    <x v="0"/>
    <x v="1"/>
    <n v="796"/>
    <n v="38.4"/>
    <x v="0"/>
    <n v="26.83"/>
    <n v="2.1"/>
  </r>
  <r>
    <n v="3512"/>
    <s v="Honda Amaze S i-VTEC"/>
    <x v="2"/>
    <x v="6"/>
    <n v="2017"/>
    <n v="61795"/>
    <x v="2"/>
    <x v="0"/>
    <x v="0"/>
    <n v="1198"/>
    <n v="86.7"/>
    <x v="0"/>
    <n v="17.8"/>
    <n v="5.53"/>
  </r>
  <r>
    <n v="3513"/>
    <s v="Mahindra KUV 100 mFALCON G80 K6 Plus"/>
    <x v="13"/>
    <x v="2"/>
    <n v="2016"/>
    <n v="13500"/>
    <x v="2"/>
    <x v="0"/>
    <x v="0"/>
    <n v="1198"/>
    <n v="82"/>
    <x v="4"/>
    <n v="18.149999999999999"/>
    <n v="3.75"/>
  </r>
  <r>
    <n v="3514"/>
    <s v="Honda City i-VTEC CVT VX"/>
    <x v="2"/>
    <x v="1"/>
    <n v="2018"/>
    <n v="4500"/>
    <x v="2"/>
    <x v="1"/>
    <x v="0"/>
    <n v="1497"/>
    <n v="117.3"/>
    <x v="0"/>
    <n v="18"/>
    <n v="12.5"/>
  </r>
  <r>
    <n v="3515"/>
    <s v="Mahindra XUV500 AT W10 FWD"/>
    <x v="13"/>
    <x v="0"/>
    <n v="2017"/>
    <n v="23000"/>
    <x v="1"/>
    <x v="1"/>
    <x v="0"/>
    <n v="2179"/>
    <n v="140"/>
    <x v="1"/>
    <n v="16"/>
    <n v="15.5"/>
  </r>
  <r>
    <n v="3516"/>
    <s v="Hyundai Santro GLS I - Euro I"/>
    <x v="1"/>
    <x v="1"/>
    <n v="2011"/>
    <n v="65400"/>
    <x v="2"/>
    <x v="0"/>
    <x v="0"/>
    <n v="1086"/>
    <n v="74"/>
    <x v="0"/>
    <n v="0"/>
    <n v="2.1"/>
  </r>
  <r>
    <n v="3517"/>
    <s v="Mercedes-Benz New C-Class 220 CDI AT"/>
    <x v="11"/>
    <x v="0"/>
    <n v="2013"/>
    <n v="80578"/>
    <x v="1"/>
    <x v="1"/>
    <x v="1"/>
    <n v="2143"/>
    <n v="170"/>
    <x v="0"/>
    <n v="14.84"/>
    <n v="14.5"/>
  </r>
  <r>
    <n v="3518"/>
    <s v="Renault Duster 110PS Diesel RxZ AMT"/>
    <x v="10"/>
    <x v="3"/>
    <n v="2017"/>
    <n v="42646"/>
    <x v="1"/>
    <x v="1"/>
    <x v="0"/>
    <n v="1461"/>
    <n v="108.45"/>
    <x v="0"/>
    <n v="19.600000000000001"/>
    <n v="12.46"/>
  </r>
  <r>
    <n v="3519"/>
    <s v="Volkswagen Polo 1.2 MPI Comfortline"/>
    <x v="6"/>
    <x v="9"/>
    <n v="2014"/>
    <n v="30000"/>
    <x v="2"/>
    <x v="0"/>
    <x v="1"/>
    <n v="1198"/>
    <n v="74"/>
    <x v="0"/>
    <n v="16.47"/>
    <n v="5.25"/>
  </r>
  <r>
    <n v="3521"/>
    <s v="Mercedes-Benz S Class 2005 2013 S 350 CDI"/>
    <x v="11"/>
    <x v="9"/>
    <n v="2009"/>
    <n v="98000"/>
    <x v="1"/>
    <x v="1"/>
    <x v="1"/>
    <n v="2987"/>
    <n v="282"/>
    <x v="0"/>
    <n v="13.5"/>
    <n v="25"/>
  </r>
  <r>
    <n v="3523"/>
    <s v="Jaguar XJ 3.0L Premium Luxury"/>
    <x v="17"/>
    <x v="4"/>
    <n v="2012"/>
    <n v="50000"/>
    <x v="1"/>
    <x v="1"/>
    <x v="0"/>
    <n v="2993"/>
    <n v="271.23"/>
    <x v="3"/>
    <n v="12.9"/>
    <n v="45"/>
  </r>
  <r>
    <n v="3524"/>
    <s v="Maruti Swift VDI"/>
    <x v="0"/>
    <x v="5"/>
    <n v="2015"/>
    <n v="63310"/>
    <x v="1"/>
    <x v="0"/>
    <x v="0"/>
    <n v="1248"/>
    <n v="74"/>
    <x v="0"/>
    <n v="28.4"/>
    <n v="5.0999999999999996"/>
  </r>
  <r>
    <n v="3525"/>
    <s v="Honda Amaze S i-Dtech"/>
    <x v="2"/>
    <x v="8"/>
    <n v="2014"/>
    <n v="66000"/>
    <x v="1"/>
    <x v="0"/>
    <x v="0"/>
    <n v="1498"/>
    <n v="98.6"/>
    <x v="0"/>
    <n v="25.8"/>
    <n v="3.5"/>
  </r>
  <r>
    <n v="3526"/>
    <s v="BMW 3 Series 320d Highline"/>
    <x v="12"/>
    <x v="10"/>
    <n v="2011"/>
    <n v="74000"/>
    <x v="1"/>
    <x v="1"/>
    <x v="1"/>
    <n v="1995"/>
    <n v="181"/>
    <x v="0"/>
    <n v="16.07"/>
    <n v="12.5"/>
  </r>
  <r>
    <n v="3527"/>
    <s v="Hyundai Verna 1.4 EX"/>
    <x v="1"/>
    <x v="4"/>
    <n v="2012"/>
    <n v="93000"/>
    <x v="1"/>
    <x v="0"/>
    <x v="0"/>
    <n v="1396"/>
    <n v="88.7"/>
    <x v="0"/>
    <n v="23.5"/>
    <n v="5.55"/>
  </r>
  <r>
    <n v="3528"/>
    <s v="Toyota Fortuner 4x2 4 Speed AT"/>
    <x v="5"/>
    <x v="8"/>
    <n v="2015"/>
    <n v="70000"/>
    <x v="1"/>
    <x v="1"/>
    <x v="0"/>
    <n v="2982"/>
    <n v="169"/>
    <x v="1"/>
    <n v="11.5"/>
    <n v="19.48"/>
  </r>
  <r>
    <n v="3529"/>
    <s v="Maruti Swift VXI"/>
    <x v="0"/>
    <x v="10"/>
    <n v="2012"/>
    <n v="48772"/>
    <x v="2"/>
    <x v="0"/>
    <x v="0"/>
    <n v="1197"/>
    <n v="85.8"/>
    <x v="0"/>
    <n v="18.600000000000001"/>
    <n v="3.91"/>
  </r>
  <r>
    <n v="3530"/>
    <s v="Chevrolet Beat LS"/>
    <x v="19"/>
    <x v="2"/>
    <n v="2010"/>
    <n v="66000"/>
    <x v="2"/>
    <x v="0"/>
    <x v="0"/>
    <n v="1199"/>
    <n v="79.400000000000006"/>
    <x v="0"/>
    <n v="18.600000000000001"/>
    <n v="2.19"/>
  </r>
  <r>
    <n v="3531"/>
    <s v="Hyundai Grand i10 Asta Option AT"/>
    <x v="1"/>
    <x v="3"/>
    <n v="2017"/>
    <n v="27417"/>
    <x v="2"/>
    <x v="1"/>
    <x v="0"/>
    <n v="1197"/>
    <n v="82"/>
    <x v="0"/>
    <n v="18.899999999999999"/>
    <n v="6.89"/>
  </r>
  <r>
    <n v="3532"/>
    <s v="Ford Figo Petrol ZXI"/>
    <x v="14"/>
    <x v="3"/>
    <n v="2011"/>
    <n v="51593"/>
    <x v="2"/>
    <x v="0"/>
    <x v="1"/>
    <n v="1196"/>
    <n v="70"/>
    <x v="0"/>
    <n v="15.6"/>
    <n v="3.47"/>
  </r>
  <r>
    <n v="3533"/>
    <s v="Nissan Teana 230jM"/>
    <x v="4"/>
    <x v="0"/>
    <n v="2008"/>
    <n v="86340"/>
    <x v="2"/>
    <x v="1"/>
    <x v="1"/>
    <n v="2349"/>
    <n v="74"/>
    <x v="0"/>
    <n v="9.1"/>
    <n v="3.25"/>
  </r>
  <r>
    <n v="3534"/>
    <s v="Maruti Swift VXI BSIII"/>
    <x v="0"/>
    <x v="1"/>
    <n v="2010"/>
    <n v="75000"/>
    <x v="2"/>
    <x v="0"/>
    <x v="0"/>
    <n v="1298"/>
    <n v="88.2"/>
    <x v="0"/>
    <n v="16.100000000000001"/>
    <n v="2.85"/>
  </r>
  <r>
    <n v="3535"/>
    <s v="Audi A4 35 TDI Premium"/>
    <x v="3"/>
    <x v="3"/>
    <n v="2016"/>
    <n v="39237"/>
    <x v="1"/>
    <x v="1"/>
    <x v="0"/>
    <n v="1968"/>
    <n v="174.33"/>
    <x v="0"/>
    <n v="17.11"/>
    <n v="25.64"/>
  </r>
  <r>
    <n v="3536"/>
    <s v="Honda City V MT"/>
    <x v="2"/>
    <x v="6"/>
    <n v="2018"/>
    <n v="11966"/>
    <x v="2"/>
    <x v="0"/>
    <x v="0"/>
    <n v="1497"/>
    <n v="116.3"/>
    <x v="0"/>
    <n v="16.8"/>
    <n v="10.28"/>
  </r>
  <r>
    <n v="3537"/>
    <s v="Honda Jazz V"/>
    <x v="2"/>
    <x v="4"/>
    <n v="2015"/>
    <n v="37000"/>
    <x v="2"/>
    <x v="0"/>
    <x v="0"/>
    <n v="1199"/>
    <n v="88.7"/>
    <x v="0"/>
    <n v="18.2"/>
    <n v="6.3"/>
  </r>
  <r>
    <n v="3538"/>
    <s v="Volkswagen Polo 1.5 TDI Highline"/>
    <x v="6"/>
    <x v="2"/>
    <n v="2014"/>
    <n v="70920"/>
    <x v="1"/>
    <x v="0"/>
    <x v="0"/>
    <n v="1498"/>
    <n v="88.8"/>
    <x v="0"/>
    <n v="20.14"/>
    <n v="4.75"/>
  </r>
  <r>
    <n v="3539"/>
    <s v="Nissan Terrano XL D Option"/>
    <x v="4"/>
    <x v="4"/>
    <n v="2013"/>
    <n v="65280"/>
    <x v="1"/>
    <x v="0"/>
    <x v="0"/>
    <n v="1461"/>
    <n v="83.14"/>
    <x v="0"/>
    <n v="19.87"/>
    <n v="5.8"/>
  </r>
  <r>
    <n v="3540"/>
    <s v="Land Rover Discovery Sport SD4 HSE Luxury 7S"/>
    <x v="8"/>
    <x v="4"/>
    <n v="2016"/>
    <n v="62000"/>
    <x v="1"/>
    <x v="1"/>
    <x v="0"/>
    <n v="2179"/>
    <n v="187.7"/>
    <x v="1"/>
    <n v="12.51"/>
    <n v="44.5"/>
  </r>
  <r>
    <n v="3541"/>
    <s v="Hyundai i20 Magna Optional 1.2"/>
    <x v="1"/>
    <x v="6"/>
    <n v="2014"/>
    <n v="44525"/>
    <x v="2"/>
    <x v="0"/>
    <x v="0"/>
    <n v="1197"/>
    <n v="82.9"/>
    <x v="0"/>
    <n v="18.5"/>
    <n v="4.6500000000000004"/>
  </r>
  <r>
    <n v="3542"/>
    <s v="Honda City 1.5 E MT"/>
    <x v="2"/>
    <x v="5"/>
    <n v="2009"/>
    <n v="86863"/>
    <x v="2"/>
    <x v="0"/>
    <x v="0"/>
    <n v="1497"/>
    <n v="118"/>
    <x v="0"/>
    <n v="17"/>
    <n v="3.6"/>
  </r>
  <r>
    <n v="3543"/>
    <s v="Mahindra XUV500 W10 AWD"/>
    <x v="13"/>
    <x v="4"/>
    <n v="2015"/>
    <n v="102626"/>
    <x v="1"/>
    <x v="0"/>
    <x v="0"/>
    <n v="2179"/>
    <n v="140"/>
    <x v="1"/>
    <n v="16"/>
    <n v="12.25"/>
  </r>
  <r>
    <n v="3544"/>
    <s v="Jeep Compass 2.0 Limited Option 4X4"/>
    <x v="23"/>
    <x v="5"/>
    <n v="2017"/>
    <n v="45000"/>
    <x v="1"/>
    <x v="0"/>
    <x v="0"/>
    <n v="1956"/>
    <n v="170"/>
    <x v="0"/>
    <n v="16.3"/>
    <n v="20"/>
  </r>
  <r>
    <n v="3545"/>
    <s v="Mahindra XUV500 W10 AWD"/>
    <x v="13"/>
    <x v="5"/>
    <n v="2017"/>
    <n v="22000"/>
    <x v="1"/>
    <x v="0"/>
    <x v="0"/>
    <n v="2179"/>
    <n v="140"/>
    <x v="1"/>
    <n v="16"/>
    <n v="16"/>
  </r>
  <r>
    <n v="3546"/>
    <s v="Mahindra Scorpio VLX 4WD AIRBAG AT BSIV"/>
    <x v="13"/>
    <x v="3"/>
    <n v="2011"/>
    <n v="108905"/>
    <x v="1"/>
    <x v="1"/>
    <x v="1"/>
    <n v="2179"/>
    <n v="120"/>
    <x v="2"/>
    <n v="11.79"/>
    <n v="6.21"/>
  </r>
  <r>
    <n v="3547"/>
    <s v="Datsun GO Plus T"/>
    <x v="16"/>
    <x v="7"/>
    <n v="2016"/>
    <n v="12800"/>
    <x v="2"/>
    <x v="0"/>
    <x v="0"/>
    <n v="1198"/>
    <n v="67"/>
    <x v="1"/>
    <n v="19.440000000000001"/>
    <n v="3.25"/>
  </r>
  <r>
    <n v="3548"/>
    <s v="Mahindra Scorpio S6 Plus 7 Seater"/>
    <x v="13"/>
    <x v="7"/>
    <n v="2016"/>
    <n v="32000"/>
    <x v="1"/>
    <x v="0"/>
    <x v="0"/>
    <n v="2179"/>
    <n v="120"/>
    <x v="1"/>
    <n v="15.4"/>
    <n v="9.75"/>
  </r>
  <r>
    <n v="3549"/>
    <s v="Honda Amaze S AT i-Vtech"/>
    <x v="2"/>
    <x v="0"/>
    <n v="2014"/>
    <n v="39000"/>
    <x v="2"/>
    <x v="1"/>
    <x v="0"/>
    <n v="1198"/>
    <n v="86.7"/>
    <x v="0"/>
    <n v="15.5"/>
    <n v="4.45"/>
  </r>
  <r>
    <n v="3550"/>
    <s v="Honda City i-DTEC ZX"/>
    <x v="2"/>
    <x v="1"/>
    <n v="2017"/>
    <n v="42000"/>
    <x v="1"/>
    <x v="0"/>
    <x v="0"/>
    <n v="1498"/>
    <n v="98.6"/>
    <x v="0"/>
    <n v="25.6"/>
    <n v="12"/>
  </r>
  <r>
    <n v="3551"/>
    <s v="Tata Indigo GLE"/>
    <x v="7"/>
    <x v="2"/>
    <n v="2008"/>
    <n v="73000"/>
    <x v="2"/>
    <x v="0"/>
    <x v="0"/>
    <n v="1396"/>
    <n v="65"/>
    <x v="0"/>
    <n v="14.4"/>
    <n v="0.8"/>
  </r>
  <r>
    <n v="3552"/>
    <s v="Hyundai Grand i10 1.2 CRDi Sportz"/>
    <x v="1"/>
    <x v="2"/>
    <n v="2018"/>
    <n v="48000"/>
    <x v="1"/>
    <x v="0"/>
    <x v="0"/>
    <n v="1186"/>
    <n v="73.97"/>
    <x v="0"/>
    <n v="24"/>
    <n v="5.95"/>
  </r>
  <r>
    <n v="3553"/>
    <s v="Maruti Alto 800 2016-2019 CNG LXI"/>
    <x v="0"/>
    <x v="1"/>
    <n v="2015"/>
    <n v="18000"/>
    <x v="0"/>
    <x v="0"/>
    <x v="0"/>
    <n v="796"/>
    <n v="40.299999999999997"/>
    <x v="3"/>
    <n v="33.44"/>
    <n v="3"/>
  </r>
  <r>
    <n v="3554"/>
    <s v="Hyundai Verna 1.4 CX VTVT"/>
    <x v="1"/>
    <x v="7"/>
    <n v="2014"/>
    <n v="19000"/>
    <x v="2"/>
    <x v="0"/>
    <x v="0"/>
    <n v="1396"/>
    <n v="105.5"/>
    <x v="0"/>
    <n v="17.43"/>
    <n v="5.25"/>
  </r>
  <r>
    <n v="3555"/>
    <s v="Toyota Innova Crysta 2.4 VX MT"/>
    <x v="5"/>
    <x v="3"/>
    <n v="2019"/>
    <n v="33598"/>
    <x v="1"/>
    <x v="0"/>
    <x v="0"/>
    <n v="2393"/>
    <n v="147.80000000000001"/>
    <x v="1"/>
    <n v="13.68"/>
    <n v="22.2"/>
  </r>
  <r>
    <n v="3556"/>
    <s v="BMW X1 sDrive20d"/>
    <x v="12"/>
    <x v="5"/>
    <n v="2012"/>
    <n v="63000"/>
    <x v="1"/>
    <x v="1"/>
    <x v="0"/>
    <n v="1995"/>
    <n v="184"/>
    <x v="0"/>
    <n v="17.05"/>
    <n v="13.5"/>
  </r>
  <r>
    <n v="3557"/>
    <s v="Volkswagen Jetta 2013-2015 2.0L TDI Highline AT"/>
    <x v="6"/>
    <x v="2"/>
    <n v="2015"/>
    <n v="48000"/>
    <x v="1"/>
    <x v="1"/>
    <x v="0"/>
    <n v="1968"/>
    <n v="138.03"/>
    <x v="0"/>
    <n v="16.96"/>
    <n v="13.5"/>
  </r>
  <r>
    <n v="3558"/>
    <s v="Ford Figo Diesel ZXI"/>
    <x v="14"/>
    <x v="8"/>
    <n v="2014"/>
    <n v="66000"/>
    <x v="1"/>
    <x v="0"/>
    <x v="0"/>
    <n v="1399"/>
    <n v="68.05"/>
    <x v="0"/>
    <n v="20"/>
    <n v="3.47"/>
  </r>
  <r>
    <n v="3559"/>
    <s v="Mahindra Ssangyong Rexton RX7"/>
    <x v="13"/>
    <x v="10"/>
    <n v="2013"/>
    <n v="80000"/>
    <x v="1"/>
    <x v="1"/>
    <x v="1"/>
    <n v="2696"/>
    <n v="184"/>
    <x v="1"/>
    <n v="11.18"/>
    <n v="9.5"/>
  </r>
  <r>
    <n v="3560"/>
    <s v="Volkswagen Vento Petrol Highline"/>
    <x v="6"/>
    <x v="2"/>
    <n v="2011"/>
    <n v="37000"/>
    <x v="2"/>
    <x v="0"/>
    <x v="0"/>
    <n v="1598"/>
    <n v="103.6"/>
    <x v="0"/>
    <n v="15.04"/>
    <n v="4.8"/>
  </r>
  <r>
    <n v="3561"/>
    <s v="Skoda Rapid 1.6 MPI Ambition With Alloy Wheel"/>
    <x v="20"/>
    <x v="6"/>
    <n v="2016"/>
    <n v="35058"/>
    <x v="2"/>
    <x v="0"/>
    <x v="0"/>
    <n v="1598"/>
    <n v="103.52"/>
    <x v="0"/>
    <n v="15"/>
    <n v="6.54"/>
  </r>
  <r>
    <n v="3562"/>
    <s v="Volkswagen Polo Petrol Comfortline 1.2L"/>
    <x v="6"/>
    <x v="8"/>
    <n v="2012"/>
    <n v="52000"/>
    <x v="2"/>
    <x v="0"/>
    <x v="0"/>
    <n v="1198"/>
    <n v="73.900000000000006"/>
    <x v="0"/>
    <n v="16.47"/>
    <n v="3.1"/>
  </r>
  <r>
    <n v="3563"/>
    <s v="Maruti S Cross DDiS 200 Delta"/>
    <x v="0"/>
    <x v="4"/>
    <n v="2015"/>
    <n v="61313"/>
    <x v="1"/>
    <x v="0"/>
    <x v="0"/>
    <n v="1248"/>
    <n v="88.5"/>
    <x v="0"/>
    <n v="23.65"/>
    <n v="7.99"/>
  </r>
  <r>
    <n v="3564"/>
    <s v="Toyota Corolla Altis G"/>
    <x v="5"/>
    <x v="7"/>
    <n v="2009"/>
    <n v="45000"/>
    <x v="2"/>
    <x v="0"/>
    <x v="1"/>
    <n v="1798"/>
    <n v="138.1"/>
    <x v="0"/>
    <n v="14.53"/>
    <n v="3.3"/>
  </r>
  <r>
    <n v="3565"/>
    <s v="Maruti Ertiga ZDI"/>
    <x v="0"/>
    <x v="9"/>
    <n v="2015"/>
    <n v="74000"/>
    <x v="1"/>
    <x v="0"/>
    <x v="0"/>
    <n v="1248"/>
    <n v="88.8"/>
    <x v="1"/>
    <n v="20.77"/>
    <n v="8.75"/>
  </r>
  <r>
    <n v="3566"/>
    <s v="Hyundai i10 Asta Sunroof AT"/>
    <x v="1"/>
    <x v="4"/>
    <n v="2013"/>
    <n v="89000"/>
    <x v="2"/>
    <x v="1"/>
    <x v="0"/>
    <n v="1197"/>
    <n v="80"/>
    <x v="0"/>
    <n v="19.2"/>
    <n v="4.1900000000000004"/>
  </r>
  <r>
    <n v="3567"/>
    <s v="Mercedes-Benz CLA 200 CDI Sport"/>
    <x v="11"/>
    <x v="6"/>
    <n v="2019"/>
    <n v="13414"/>
    <x v="1"/>
    <x v="1"/>
    <x v="0"/>
    <n v="2143"/>
    <n v="136"/>
    <x v="0"/>
    <n v="17.899999999999999"/>
    <n v="30.77"/>
  </r>
  <r>
    <n v="3568"/>
    <s v="Honda City ZX VTEC"/>
    <x v="2"/>
    <x v="5"/>
    <n v="2006"/>
    <n v="95000"/>
    <x v="2"/>
    <x v="0"/>
    <x v="1"/>
    <n v="1497"/>
    <n v="100"/>
    <x v="0"/>
    <n v="16.899999999999999"/>
    <n v="2.11"/>
  </r>
  <r>
    <n v="3569"/>
    <s v="Mahindra KUV 100 G80 K8"/>
    <x v="13"/>
    <x v="5"/>
    <n v="2018"/>
    <n v="15900"/>
    <x v="2"/>
    <x v="0"/>
    <x v="0"/>
    <n v="1198"/>
    <n v="82"/>
    <x v="4"/>
    <n v="18.149999999999999"/>
    <n v="6.25"/>
  </r>
  <r>
    <n v="3570"/>
    <s v="Toyota Fortuner 3.0 Diesel"/>
    <x v="5"/>
    <x v="8"/>
    <n v="2011"/>
    <n v="151000"/>
    <x v="1"/>
    <x v="0"/>
    <x v="0"/>
    <n v="2982"/>
    <n v="171"/>
    <x v="1"/>
    <n v="11.5"/>
    <n v="11.4"/>
  </r>
  <r>
    <n v="3571"/>
    <s v="Honda City 1.5 V MT"/>
    <x v="2"/>
    <x v="9"/>
    <n v="2011"/>
    <n v="65000"/>
    <x v="2"/>
    <x v="0"/>
    <x v="0"/>
    <n v="1497"/>
    <n v="118"/>
    <x v="0"/>
    <n v="17"/>
    <n v="5.2"/>
  </r>
  <r>
    <n v="3572"/>
    <s v="Audi A6 35 TDI Matrix"/>
    <x v="3"/>
    <x v="3"/>
    <n v="2017"/>
    <n v="36824"/>
    <x v="1"/>
    <x v="1"/>
    <x v="0"/>
    <n v="1968"/>
    <n v="187.74"/>
    <x v="0"/>
    <n v="18.53"/>
    <n v="39.840000000000003"/>
  </r>
  <r>
    <n v="3573"/>
    <s v="Ford Figo Diesel ZXI"/>
    <x v="14"/>
    <x v="3"/>
    <n v="2013"/>
    <n v="65287"/>
    <x v="1"/>
    <x v="0"/>
    <x v="0"/>
    <n v="1399"/>
    <n v="68.05"/>
    <x v="0"/>
    <n v="20"/>
    <n v="4.45"/>
  </r>
  <r>
    <n v="3574"/>
    <s v="Mercedes-Benz GLA Class 200 CDI"/>
    <x v="11"/>
    <x v="7"/>
    <n v="2014"/>
    <n v="52000"/>
    <x v="1"/>
    <x v="1"/>
    <x v="0"/>
    <n v="2143"/>
    <n v="136"/>
    <x v="0"/>
    <n v="17.899999999999999"/>
    <n v="19.5"/>
  </r>
  <r>
    <n v="3575"/>
    <s v="Chevrolet Aveo U-VA 1.2 LS"/>
    <x v="19"/>
    <x v="4"/>
    <n v="2007"/>
    <n v="33000"/>
    <x v="2"/>
    <x v="0"/>
    <x v="0"/>
    <n v="1150"/>
    <n v="74.900000000000006"/>
    <x v="0"/>
    <n v="15.26"/>
    <n v="1.75"/>
  </r>
  <r>
    <n v="3576"/>
    <s v="Ford Figo 2015-2019 1.5D Titanium MT"/>
    <x v="14"/>
    <x v="4"/>
    <n v="2016"/>
    <n v="71000"/>
    <x v="1"/>
    <x v="0"/>
    <x v="0"/>
    <n v="1498"/>
    <n v="99"/>
    <x v="0"/>
    <n v="25.83"/>
    <n v="5.0999999999999996"/>
  </r>
  <r>
    <n v="3577"/>
    <s v="Hyundai Elantra CRDi SX AT"/>
    <x v="1"/>
    <x v="8"/>
    <n v="2013"/>
    <n v="71000"/>
    <x v="1"/>
    <x v="1"/>
    <x v="0"/>
    <n v="1582"/>
    <n v="126.2"/>
    <x v="0"/>
    <n v="22.7"/>
    <n v="6.8"/>
  </r>
  <r>
    <n v="3578"/>
    <s v="Maruti Baleno Zeta CVT"/>
    <x v="0"/>
    <x v="7"/>
    <n v="2016"/>
    <n v="20000"/>
    <x v="2"/>
    <x v="1"/>
    <x v="0"/>
    <n v="1197"/>
    <n v="83.1"/>
    <x v="0"/>
    <n v="21.4"/>
    <n v="5.74"/>
  </r>
  <r>
    <n v="3579"/>
    <s v="Maruti Swift LXi BSIV"/>
    <x v="0"/>
    <x v="4"/>
    <n v="2010"/>
    <n v="71000"/>
    <x v="2"/>
    <x v="0"/>
    <x v="0"/>
    <n v="1197"/>
    <n v="85"/>
    <x v="0"/>
    <n v="16.100000000000001"/>
    <n v="3.3"/>
  </r>
  <r>
    <n v="3580"/>
    <s v="Mercedes-Benz CLS-Class 2006-2010 350 CDI"/>
    <x v="11"/>
    <x v="4"/>
    <n v="2010"/>
    <n v="29000"/>
    <x v="1"/>
    <x v="1"/>
    <x v="0"/>
    <n v="3498"/>
    <n v="271.72000000000003"/>
    <x v="3"/>
    <n v="9.9"/>
    <n v="32"/>
  </r>
  <r>
    <n v="3581"/>
    <s v="BMW 3 Series Luxury Line"/>
    <x v="12"/>
    <x v="10"/>
    <n v="2016"/>
    <n v="27000"/>
    <x v="1"/>
    <x v="1"/>
    <x v="0"/>
    <n v="1995"/>
    <n v="190"/>
    <x v="0"/>
    <n v="21.76"/>
    <n v="35"/>
  </r>
  <r>
    <n v="3582"/>
    <s v="Maruti Dzire AMT ZDI Plus"/>
    <x v="0"/>
    <x v="2"/>
    <n v="2017"/>
    <n v="19000"/>
    <x v="1"/>
    <x v="1"/>
    <x v="0"/>
    <n v="1248"/>
    <n v="73.75"/>
    <x v="0"/>
    <n v="28.4"/>
    <n v="8.9"/>
  </r>
  <r>
    <n v="3583"/>
    <s v="Hyundai Verna 1.6 SX VTVT"/>
    <x v="1"/>
    <x v="0"/>
    <n v="2011"/>
    <n v="58000"/>
    <x v="2"/>
    <x v="0"/>
    <x v="1"/>
    <n v="1591"/>
    <n v="121.3"/>
    <x v="0"/>
    <n v="17.010000000000002"/>
    <n v="4"/>
  </r>
  <r>
    <n v="3584"/>
    <s v="Jeep Compass 2.0 Longitude"/>
    <x v="23"/>
    <x v="6"/>
    <n v="2018"/>
    <n v="42203"/>
    <x v="1"/>
    <x v="0"/>
    <x v="0"/>
    <n v="1956"/>
    <n v="170"/>
    <x v="0"/>
    <n v="17.100000000000001"/>
    <n v="19.46"/>
  </r>
  <r>
    <n v="3585"/>
    <s v="Hyundai Sonata Embera 2.0L CRDi AT"/>
    <x v="1"/>
    <x v="4"/>
    <n v="2009"/>
    <n v="94000"/>
    <x v="1"/>
    <x v="1"/>
    <x v="0"/>
    <n v="1991"/>
    <n v="142"/>
    <x v="0"/>
    <n v="11.4"/>
    <n v="5.25"/>
  </r>
  <r>
    <n v="3586"/>
    <s v="Maruti Eeco 5 STR With AC Plus HTR CNG"/>
    <x v="0"/>
    <x v="8"/>
    <n v="2013"/>
    <n v="52000"/>
    <x v="0"/>
    <x v="0"/>
    <x v="1"/>
    <n v="1196"/>
    <n v="73"/>
    <x v="0"/>
    <n v="15.1"/>
    <n v="2.6"/>
  </r>
  <r>
    <n v="3587"/>
    <s v="Tata Nexon 1.5 Revotorq XZ Plus Dual Tone"/>
    <x v="7"/>
    <x v="7"/>
    <n v="2018"/>
    <n v="4900"/>
    <x v="1"/>
    <x v="0"/>
    <x v="0"/>
    <n v="1497"/>
    <n v="108.5"/>
    <x v="0"/>
    <n v="21.5"/>
    <n v="9.2200000000000006"/>
  </r>
  <r>
    <n v="3588"/>
    <s v="Hyundai EON Era Plus"/>
    <x v="1"/>
    <x v="5"/>
    <n v="2013"/>
    <n v="70000"/>
    <x v="2"/>
    <x v="0"/>
    <x v="0"/>
    <n v="814"/>
    <n v="55.2"/>
    <x v="0"/>
    <n v="21.1"/>
    <n v="1.8"/>
  </r>
  <r>
    <n v="3589"/>
    <s v="Tata Indica DLS"/>
    <x v="7"/>
    <x v="4"/>
    <n v="2005"/>
    <n v="100000"/>
    <x v="1"/>
    <x v="0"/>
    <x v="1"/>
    <n v="1405"/>
    <n v="74"/>
    <x v="0"/>
    <n v="13.5"/>
    <n v="1.3"/>
  </r>
  <r>
    <n v="3590"/>
    <s v="BMW 5 Series 2013-2017 530d M Sport"/>
    <x v="12"/>
    <x v="6"/>
    <n v="2015"/>
    <n v="65266"/>
    <x v="1"/>
    <x v="1"/>
    <x v="0"/>
    <n v="2993"/>
    <n v="258"/>
    <x v="0"/>
    <n v="14.69"/>
    <n v="31.75"/>
  </r>
  <r>
    <n v="3591"/>
    <s v="Maruti Ertiga VDI"/>
    <x v="0"/>
    <x v="8"/>
    <n v="2014"/>
    <n v="54569"/>
    <x v="1"/>
    <x v="0"/>
    <x v="0"/>
    <n v="1248"/>
    <n v="88.76"/>
    <x v="1"/>
    <n v="20.77"/>
    <n v="5.99"/>
  </r>
  <r>
    <n v="3592"/>
    <s v="Honda Amaze E i-Vtech"/>
    <x v="2"/>
    <x v="6"/>
    <n v="2015"/>
    <n v="51361"/>
    <x v="2"/>
    <x v="0"/>
    <x v="0"/>
    <n v="1198"/>
    <n v="86.7"/>
    <x v="0"/>
    <n v="18"/>
    <n v="4.9400000000000004"/>
  </r>
  <r>
    <n v="3593"/>
    <s v="Ford Fiesta 1.4 Duratec ZXI"/>
    <x v="14"/>
    <x v="5"/>
    <n v="2007"/>
    <n v="125000"/>
    <x v="2"/>
    <x v="0"/>
    <x v="3"/>
    <n v="1388"/>
    <n v="68"/>
    <x v="0"/>
    <n v="16.600000000000001"/>
    <n v="1.5"/>
  </r>
  <r>
    <n v="3594"/>
    <s v="Honda Civic 2006-2010 1.8 V MT"/>
    <x v="2"/>
    <x v="9"/>
    <n v="2008"/>
    <n v="66000"/>
    <x v="2"/>
    <x v="0"/>
    <x v="3"/>
    <n v="1799"/>
    <n v="130"/>
    <x v="0"/>
    <n v="13.5"/>
    <n v="3.25"/>
  </r>
  <r>
    <n v="3595"/>
    <s v="Maruti Wagon R LX DUO BSIII"/>
    <x v="0"/>
    <x v="4"/>
    <n v="2007"/>
    <n v="65047"/>
    <x v="3"/>
    <x v="0"/>
    <x v="0"/>
    <n v="1061"/>
    <n v="57.5"/>
    <x v="0"/>
    <n v="17.3"/>
    <n v="1.95"/>
  </r>
  <r>
    <n v="3596"/>
    <s v="Maruti Ertiga ZDI"/>
    <x v="0"/>
    <x v="8"/>
    <n v="2014"/>
    <n v="22281"/>
    <x v="1"/>
    <x v="0"/>
    <x v="0"/>
    <n v="1248"/>
    <n v="88.8"/>
    <x v="1"/>
    <n v="20.77"/>
    <n v="6.5"/>
  </r>
  <r>
    <n v="3597"/>
    <s v="Hyundai Grand i10 CRDi Sportz"/>
    <x v="1"/>
    <x v="8"/>
    <n v="2013"/>
    <n v="63210"/>
    <x v="1"/>
    <x v="0"/>
    <x v="0"/>
    <n v="1120"/>
    <n v="70"/>
    <x v="0"/>
    <n v="24"/>
    <n v="3.71"/>
  </r>
  <r>
    <n v="3598"/>
    <s v="Hyundai Xcent 1.2 VTVT E Plus"/>
    <x v="1"/>
    <x v="1"/>
    <n v="2018"/>
    <n v="31000"/>
    <x v="2"/>
    <x v="0"/>
    <x v="0"/>
    <n v="1197"/>
    <n v="81.86"/>
    <x v="0"/>
    <n v="20.14"/>
    <n v="5"/>
  </r>
  <r>
    <n v="3599"/>
    <s v="Hyundai i10 Era"/>
    <x v="1"/>
    <x v="10"/>
    <n v="2008"/>
    <n v="60000"/>
    <x v="2"/>
    <x v="0"/>
    <x v="0"/>
    <n v="1086"/>
    <n v="68.05"/>
    <x v="0"/>
    <n v="19.809999999999999"/>
    <n v="1.99"/>
  </r>
  <r>
    <n v="3600"/>
    <s v="Honda Amaze S i-Vtech"/>
    <x v="2"/>
    <x v="0"/>
    <n v="2017"/>
    <n v="32006"/>
    <x v="2"/>
    <x v="0"/>
    <x v="0"/>
    <n v="1198"/>
    <n v="86.7"/>
    <x v="0"/>
    <n v="18"/>
    <n v="4.25"/>
  </r>
  <r>
    <n v="3601"/>
    <s v="Audi A6 2.7 TDI"/>
    <x v="3"/>
    <x v="10"/>
    <n v="2009"/>
    <n v="78000"/>
    <x v="1"/>
    <x v="1"/>
    <x v="0"/>
    <n v="2698"/>
    <n v="179.5"/>
    <x v="0"/>
    <n v="12.4"/>
    <n v="8"/>
  </r>
  <r>
    <n v="3602"/>
    <s v="Hyundai i10 Magna 1.2 iTech SE"/>
    <x v="1"/>
    <x v="0"/>
    <n v="2011"/>
    <n v="9489"/>
    <x v="2"/>
    <x v="0"/>
    <x v="0"/>
    <n v="1197"/>
    <n v="78.900000000000006"/>
    <x v="0"/>
    <n v="20.36"/>
    <n v="2.95"/>
  </r>
  <r>
    <n v="3603"/>
    <s v="Renault KWID RXT Optional"/>
    <x v="10"/>
    <x v="1"/>
    <n v="2018"/>
    <n v="5000"/>
    <x v="2"/>
    <x v="0"/>
    <x v="0"/>
    <n v="799"/>
    <n v="53.3"/>
    <x v="0"/>
    <n v="25.17"/>
    <n v="3.5"/>
  </r>
  <r>
    <n v="3604"/>
    <s v="Audi A4 New 2.0 TDI Multitronic"/>
    <x v="3"/>
    <x v="5"/>
    <n v="2012"/>
    <n v="60000"/>
    <x v="1"/>
    <x v="1"/>
    <x v="1"/>
    <n v="1968"/>
    <n v="140.80000000000001"/>
    <x v="0"/>
    <n v="15.2"/>
    <n v="16"/>
  </r>
  <r>
    <n v="3605"/>
    <s v="Maruti Alto 800 LXI Airbag"/>
    <x v="0"/>
    <x v="5"/>
    <n v="2015"/>
    <n v="50000"/>
    <x v="2"/>
    <x v="0"/>
    <x v="0"/>
    <n v="796"/>
    <n v="47.3"/>
    <x v="0"/>
    <n v="22.74"/>
    <n v="2.75"/>
  </r>
  <r>
    <n v="3606"/>
    <s v="Honda City i VTEC VX Option"/>
    <x v="2"/>
    <x v="8"/>
    <n v="2015"/>
    <n v="53000"/>
    <x v="2"/>
    <x v="0"/>
    <x v="0"/>
    <n v="1497"/>
    <n v="117.3"/>
    <x v="0"/>
    <n v="17.8"/>
    <n v="6.95"/>
  </r>
  <r>
    <n v="3607"/>
    <s v="Mercedes-Benz New C-Class C250 Avantgarde"/>
    <x v="11"/>
    <x v="8"/>
    <n v="2011"/>
    <n v="64000"/>
    <x v="2"/>
    <x v="1"/>
    <x v="1"/>
    <n v="1796"/>
    <n v="186"/>
    <x v="0"/>
    <n v="11.74"/>
    <n v="12.5"/>
  </r>
  <r>
    <n v="3608"/>
    <s v="Audi Q5 3.0 TDI Quattro Technology"/>
    <x v="3"/>
    <x v="3"/>
    <n v="2017"/>
    <n v="43827"/>
    <x v="1"/>
    <x v="1"/>
    <x v="0"/>
    <n v="2967"/>
    <n v="241.4"/>
    <x v="0"/>
    <n v="13.22"/>
    <n v="36.83"/>
  </r>
  <r>
    <n v="3609"/>
    <s v="Volkswagen Polo 1.2 MPI Comfortline"/>
    <x v="6"/>
    <x v="1"/>
    <n v="2011"/>
    <n v="36431"/>
    <x v="2"/>
    <x v="0"/>
    <x v="0"/>
    <n v="1199"/>
    <n v="74"/>
    <x v="0"/>
    <n v="16.2"/>
    <n v="2.7"/>
  </r>
  <r>
    <n v="3610"/>
    <s v="Hyundai Creta 1.4 E Plus Diesel"/>
    <x v="1"/>
    <x v="0"/>
    <n v="2017"/>
    <n v="35000"/>
    <x v="1"/>
    <x v="0"/>
    <x v="0"/>
    <n v="1396"/>
    <n v="88.7"/>
    <x v="0"/>
    <n v="21.38"/>
    <n v="9.9"/>
  </r>
  <r>
    <n v="3611"/>
    <s v="Honda City 1.5 V MT"/>
    <x v="2"/>
    <x v="6"/>
    <n v="2011"/>
    <n v="94832"/>
    <x v="2"/>
    <x v="0"/>
    <x v="0"/>
    <n v="1497"/>
    <n v="118"/>
    <x v="0"/>
    <n v="17"/>
    <n v="3.83"/>
  </r>
  <r>
    <n v="3612"/>
    <s v="Honda City 1.5 S MT"/>
    <x v="2"/>
    <x v="3"/>
    <n v="2012"/>
    <n v="88381"/>
    <x v="2"/>
    <x v="0"/>
    <x v="0"/>
    <n v="1497"/>
    <n v="118"/>
    <x v="0"/>
    <n v="17"/>
    <n v="5.25"/>
  </r>
  <r>
    <n v="3613"/>
    <s v="Maruti S Cross DDiS 320 Alpha"/>
    <x v="0"/>
    <x v="7"/>
    <n v="2016"/>
    <n v="45194"/>
    <x v="1"/>
    <x v="0"/>
    <x v="0"/>
    <n v="1598"/>
    <n v="118"/>
    <x v="0"/>
    <n v="22.7"/>
    <n v="7.75"/>
  </r>
  <r>
    <n v="3614"/>
    <s v="Maruti SX4 Vxi BSIV"/>
    <x v="0"/>
    <x v="0"/>
    <n v="2010"/>
    <n v="66000"/>
    <x v="2"/>
    <x v="0"/>
    <x v="1"/>
    <n v="1586"/>
    <n v="103.2"/>
    <x v="0"/>
    <n v="16.510000000000002"/>
    <n v="2.46"/>
  </r>
  <r>
    <n v="3615"/>
    <s v="Maruti Swift Dzire VDI"/>
    <x v="0"/>
    <x v="7"/>
    <n v="2014"/>
    <n v="38578"/>
    <x v="1"/>
    <x v="0"/>
    <x v="0"/>
    <n v="1248"/>
    <n v="74"/>
    <x v="0"/>
    <n v="23.4"/>
    <n v="3.96"/>
  </r>
  <r>
    <n v="3616"/>
    <s v="Maruti Ertiga ZDI"/>
    <x v="0"/>
    <x v="2"/>
    <n v="2015"/>
    <n v="40000"/>
    <x v="1"/>
    <x v="0"/>
    <x v="0"/>
    <n v="1248"/>
    <n v="88.8"/>
    <x v="1"/>
    <n v="20.77"/>
    <n v="8.25"/>
  </r>
  <r>
    <n v="3617"/>
    <s v="Hyundai i20 1.2 Spotz"/>
    <x v="1"/>
    <x v="3"/>
    <n v="2018"/>
    <n v="20632"/>
    <x v="2"/>
    <x v="0"/>
    <x v="0"/>
    <n v="1197"/>
    <n v="81.83"/>
    <x v="0"/>
    <n v="18.600000000000001"/>
    <n v="7.58"/>
  </r>
  <r>
    <n v="3618"/>
    <s v="Hyundai Grand i10 CRDi Magna"/>
    <x v="1"/>
    <x v="4"/>
    <n v="2014"/>
    <n v="73042"/>
    <x v="1"/>
    <x v="0"/>
    <x v="0"/>
    <n v="1120"/>
    <n v="70"/>
    <x v="0"/>
    <n v="24"/>
    <n v="3.99"/>
  </r>
  <r>
    <n v="3619"/>
    <s v="Honda City i VTEC SV"/>
    <x v="2"/>
    <x v="8"/>
    <n v="2014"/>
    <n v="54257"/>
    <x v="2"/>
    <x v="0"/>
    <x v="0"/>
    <n v="1497"/>
    <n v="117.3"/>
    <x v="0"/>
    <n v="17.399999999999999"/>
    <n v="6.25"/>
  </r>
  <r>
    <n v="3620"/>
    <s v="Skoda Rapid 1.6 TDI Elegance"/>
    <x v="20"/>
    <x v="4"/>
    <n v="2013"/>
    <n v="93000"/>
    <x v="1"/>
    <x v="0"/>
    <x v="0"/>
    <n v="1598"/>
    <n v="103.5"/>
    <x v="0"/>
    <n v="20.5"/>
    <n v="5"/>
  </r>
  <r>
    <n v="3621"/>
    <s v="Mercedes-Benz E-Class E270 CDI"/>
    <x v="11"/>
    <x v="4"/>
    <n v="2005"/>
    <n v="102000"/>
    <x v="1"/>
    <x v="1"/>
    <x v="1"/>
    <n v="2987"/>
    <n v="198.5"/>
    <x v="0"/>
    <n v="11"/>
    <n v="4.6500000000000004"/>
  </r>
  <r>
    <n v="3622"/>
    <s v="Hyundai Santa Fe 4WD AT"/>
    <x v="1"/>
    <x v="3"/>
    <n v="2016"/>
    <n v="28881"/>
    <x v="1"/>
    <x v="1"/>
    <x v="0"/>
    <n v="2199"/>
    <n v="194.3"/>
    <x v="1"/>
    <n v="13.01"/>
    <n v="21.37"/>
  </r>
  <r>
    <n v="3623"/>
    <s v="Maruti Alto LXi"/>
    <x v="0"/>
    <x v="4"/>
    <n v="2007"/>
    <n v="52195"/>
    <x v="2"/>
    <x v="0"/>
    <x v="0"/>
    <n v="796"/>
    <n v="46.3"/>
    <x v="0"/>
    <n v="19.7"/>
    <n v="1.75"/>
  </r>
  <r>
    <n v="3624"/>
    <s v="ISUZU D-MAX V-Cross 4X4"/>
    <x v="26"/>
    <x v="3"/>
    <n v="2018"/>
    <n v="20422"/>
    <x v="1"/>
    <x v="0"/>
    <x v="0"/>
    <n v="2499"/>
    <n v="134"/>
    <x v="0"/>
    <n v="12.4"/>
    <n v="16.09"/>
  </r>
  <r>
    <n v="3625"/>
    <s v="Hyundai Verna 1.4 CRDi GL"/>
    <x v="1"/>
    <x v="7"/>
    <n v="2012"/>
    <n v="38000"/>
    <x v="1"/>
    <x v="0"/>
    <x v="0"/>
    <n v="1396"/>
    <n v="88.7"/>
    <x v="0"/>
    <n v="24.8"/>
    <n v="4.0999999999999996"/>
  </r>
  <r>
    <n v="3626"/>
    <s v="Ford Figo Diesel ZXI"/>
    <x v="14"/>
    <x v="3"/>
    <n v="2015"/>
    <n v="92885"/>
    <x v="1"/>
    <x v="0"/>
    <x v="0"/>
    <n v="1399"/>
    <n v="68"/>
    <x v="0"/>
    <n v="20"/>
    <n v="3.56"/>
  </r>
  <r>
    <n v="3627"/>
    <s v="Honda City 1.5 S MT"/>
    <x v="2"/>
    <x v="1"/>
    <n v="2010"/>
    <n v="43000"/>
    <x v="2"/>
    <x v="0"/>
    <x v="1"/>
    <n v="1497"/>
    <n v="118"/>
    <x v="0"/>
    <n v="17"/>
    <n v="4.21"/>
  </r>
  <r>
    <n v="3628"/>
    <s v="Maruti Swift VDI BSIV W ABS"/>
    <x v="0"/>
    <x v="3"/>
    <n v="2016"/>
    <n v="70478"/>
    <x v="1"/>
    <x v="0"/>
    <x v="0"/>
    <n v="1248"/>
    <n v="74"/>
    <x v="0"/>
    <n v="17.8"/>
    <n v="6.86"/>
  </r>
  <r>
    <n v="3629"/>
    <s v="Hyundai Verna 1.6 CRDi S"/>
    <x v="1"/>
    <x v="8"/>
    <n v="2015"/>
    <n v="57000"/>
    <x v="1"/>
    <x v="0"/>
    <x v="0"/>
    <n v="1582"/>
    <n v="126.2"/>
    <x v="0"/>
    <n v="23.9"/>
    <n v="6.6"/>
  </r>
  <r>
    <n v="3630"/>
    <s v="Hyundai Creta 1.6 SX Plus Petrol Automatic"/>
    <x v="1"/>
    <x v="3"/>
    <n v="2018"/>
    <n v="32434"/>
    <x v="2"/>
    <x v="1"/>
    <x v="0"/>
    <n v="1591"/>
    <n v="121.3"/>
    <x v="0"/>
    <n v="13"/>
    <n v="14.35"/>
  </r>
  <r>
    <n v="3631"/>
    <s v="Ford Ecosport 1.5 DV5 MT Titanium"/>
    <x v="14"/>
    <x v="4"/>
    <n v="2017"/>
    <n v="32000"/>
    <x v="1"/>
    <x v="0"/>
    <x v="0"/>
    <n v="1498"/>
    <n v="89.84"/>
    <x v="0"/>
    <n v="22.7"/>
    <n v="9.5"/>
  </r>
  <r>
    <n v="3632"/>
    <s v="BMW X6 xDrive30d"/>
    <x v="12"/>
    <x v="8"/>
    <n v="2011"/>
    <n v="59000"/>
    <x v="1"/>
    <x v="1"/>
    <x v="0"/>
    <n v="2993"/>
    <n v="241"/>
    <x v="3"/>
    <n v="11.2"/>
    <n v="21.9"/>
  </r>
  <r>
    <n v="3633"/>
    <s v="BMW 5 Series 2013-2017 520d Luxury Line"/>
    <x v="12"/>
    <x v="3"/>
    <n v="2016"/>
    <n v="76467"/>
    <x v="1"/>
    <x v="1"/>
    <x v="0"/>
    <n v="1995"/>
    <n v="190"/>
    <x v="0"/>
    <n v="18.12"/>
    <n v="30.45"/>
  </r>
  <r>
    <n v="3634"/>
    <s v="Ford Figo Aspire 1.5 TDCi Ambiente"/>
    <x v="14"/>
    <x v="4"/>
    <n v="2016"/>
    <n v="100000"/>
    <x v="1"/>
    <x v="0"/>
    <x v="0"/>
    <n v="1498"/>
    <n v="99"/>
    <x v="0"/>
    <n v="25.83"/>
    <n v="5.0999999999999996"/>
  </r>
  <r>
    <n v="3635"/>
    <s v="Hyundai Verna VTVT 1.6 AT EX"/>
    <x v="1"/>
    <x v="1"/>
    <n v="2013"/>
    <n v="37086"/>
    <x v="2"/>
    <x v="1"/>
    <x v="0"/>
    <n v="1591"/>
    <n v="121.3"/>
    <x v="0"/>
    <n v="17"/>
    <n v="5.44"/>
  </r>
  <r>
    <n v="3636"/>
    <s v="Ford Ikon 1.4 TDCi DuraTorq"/>
    <x v="14"/>
    <x v="5"/>
    <n v="2010"/>
    <n v="135000"/>
    <x v="1"/>
    <x v="0"/>
    <x v="0"/>
    <n v="1399"/>
    <n v="68"/>
    <x v="0"/>
    <n v="13.8"/>
    <n v="1.6"/>
  </r>
  <r>
    <n v="3637"/>
    <s v="Audi A6 2011-2015 2.0 TDI"/>
    <x v="3"/>
    <x v="6"/>
    <n v="2014"/>
    <n v="54862"/>
    <x v="1"/>
    <x v="1"/>
    <x v="0"/>
    <n v="1968"/>
    <n v="174.33"/>
    <x v="0"/>
    <n v="17.68"/>
    <n v="16.670000000000002"/>
  </r>
  <r>
    <n v="3638"/>
    <s v="Honda CR-V Sport"/>
    <x v="2"/>
    <x v="4"/>
    <n v="2010"/>
    <n v="67758"/>
    <x v="2"/>
    <x v="0"/>
    <x v="0"/>
    <n v="2354"/>
    <n v="74"/>
    <x v="0"/>
    <n v="10.8"/>
    <n v="9.5"/>
  </r>
  <r>
    <n v="3639"/>
    <s v="Hyundai i20 2015-2017 Sportz AT 1.4"/>
    <x v="1"/>
    <x v="1"/>
    <n v="2012"/>
    <n v="56200"/>
    <x v="2"/>
    <x v="1"/>
    <x v="0"/>
    <n v="1396"/>
    <n v="98.6"/>
    <x v="0"/>
    <n v="15"/>
    <n v="3.85"/>
  </r>
  <r>
    <n v="3640"/>
    <s v="Toyota Fortuner 2.8 4WD MT"/>
    <x v="5"/>
    <x v="6"/>
    <n v="2011"/>
    <n v="169006"/>
    <x v="1"/>
    <x v="0"/>
    <x v="0"/>
    <n v="2755"/>
    <n v="174.5"/>
    <x v="1"/>
    <n v="14.24"/>
    <n v="10.64"/>
  </r>
  <r>
    <n v="3641"/>
    <s v="Renault KWID RXT"/>
    <x v="10"/>
    <x v="9"/>
    <n v="2016"/>
    <n v="20229"/>
    <x v="2"/>
    <x v="0"/>
    <x v="0"/>
    <n v="799"/>
    <n v="53.3"/>
    <x v="0"/>
    <n v="25.17"/>
    <n v="3.5"/>
  </r>
  <r>
    <n v="3642"/>
    <s v="Chevrolet Spark 1.0 LT"/>
    <x v="19"/>
    <x v="2"/>
    <n v="2008"/>
    <n v="62000"/>
    <x v="2"/>
    <x v="0"/>
    <x v="3"/>
    <n v="995"/>
    <n v="62"/>
    <x v="0"/>
    <n v="18"/>
    <n v="1.1000000000000001"/>
  </r>
  <r>
    <n v="3643"/>
    <s v="Hyundai Verna Transform VTVT"/>
    <x v="1"/>
    <x v="4"/>
    <n v="2011"/>
    <n v="51500"/>
    <x v="2"/>
    <x v="0"/>
    <x v="1"/>
    <n v="1599"/>
    <n v="103.2"/>
    <x v="0"/>
    <n v="16.2"/>
    <n v="2.6"/>
  </r>
  <r>
    <n v="3644"/>
    <s v="BMW 3 Series 320d Sport Line"/>
    <x v="12"/>
    <x v="4"/>
    <n v="2012"/>
    <n v="69000"/>
    <x v="1"/>
    <x v="1"/>
    <x v="0"/>
    <n v="1995"/>
    <n v="184"/>
    <x v="0"/>
    <n v="18.88"/>
    <n v="18.5"/>
  </r>
  <r>
    <n v="3645"/>
    <s v="Hyundai Santro Xing XP"/>
    <x v="1"/>
    <x v="9"/>
    <n v="2004"/>
    <n v="167000"/>
    <x v="2"/>
    <x v="0"/>
    <x v="0"/>
    <n v="1086"/>
    <n v="74"/>
    <x v="0"/>
    <n v="0"/>
    <n v="1.35"/>
  </r>
  <r>
    <n v="3646"/>
    <s v="Maruti Swift Dzire VDI"/>
    <x v="0"/>
    <x v="4"/>
    <n v="2015"/>
    <n v="62476"/>
    <x v="1"/>
    <x v="0"/>
    <x v="0"/>
    <n v="1248"/>
    <n v="74"/>
    <x v="0"/>
    <n v="26.59"/>
    <n v="7.95"/>
  </r>
  <r>
    <n v="3647"/>
    <s v="Hyundai Xcent 1.2 CRDi E Plus"/>
    <x v="1"/>
    <x v="5"/>
    <n v="2017"/>
    <n v="60500"/>
    <x v="1"/>
    <x v="0"/>
    <x v="0"/>
    <n v="1186"/>
    <n v="73.97"/>
    <x v="0"/>
    <n v="25.4"/>
    <n v="5.49"/>
  </r>
  <r>
    <n v="3648"/>
    <s v="Honda Jazz V CVT"/>
    <x v="2"/>
    <x v="0"/>
    <n v="2017"/>
    <n v="17978"/>
    <x v="2"/>
    <x v="1"/>
    <x v="0"/>
    <n v="1199"/>
    <n v="88.7"/>
    <x v="0"/>
    <n v="19"/>
    <n v="6.95"/>
  </r>
  <r>
    <n v="3649"/>
    <s v="Tata Indigo LS"/>
    <x v="7"/>
    <x v="5"/>
    <n v="2008"/>
    <n v="300000"/>
    <x v="1"/>
    <x v="0"/>
    <x v="0"/>
    <n v="1405"/>
    <n v="70"/>
    <x v="0"/>
    <n v="17"/>
    <n v="1"/>
  </r>
  <r>
    <n v="3650"/>
    <s v="Ford Fiesta Classic 1.4 Duratorq CLXI"/>
    <x v="14"/>
    <x v="2"/>
    <n v="2013"/>
    <n v="123000"/>
    <x v="1"/>
    <x v="0"/>
    <x v="1"/>
    <n v="1399"/>
    <n v="67"/>
    <x v="0"/>
    <n v="17.8"/>
    <n v="4.45"/>
  </r>
  <r>
    <n v="3651"/>
    <s v="Maruti S-Cross Alpha DDiS 200 SH"/>
    <x v="0"/>
    <x v="7"/>
    <n v="2016"/>
    <n v="45296"/>
    <x v="1"/>
    <x v="0"/>
    <x v="0"/>
    <n v="1248"/>
    <n v="88.5"/>
    <x v="0"/>
    <n v="25.1"/>
    <n v="6.99"/>
  </r>
  <r>
    <n v="3652"/>
    <s v="Maruti SX4 Zxi with Leather BSIII"/>
    <x v="0"/>
    <x v="3"/>
    <n v="2008"/>
    <n v="77325"/>
    <x v="2"/>
    <x v="0"/>
    <x v="0"/>
    <n v="1586"/>
    <n v="104.68"/>
    <x v="0"/>
    <n v="15.6"/>
    <n v="3.51"/>
  </r>
  <r>
    <n v="3653"/>
    <s v="Maruti Baleno Zeta Automatic"/>
    <x v="0"/>
    <x v="6"/>
    <n v="2018"/>
    <n v="25858"/>
    <x v="2"/>
    <x v="1"/>
    <x v="0"/>
    <n v="1197"/>
    <n v="83.1"/>
    <x v="0"/>
    <n v="21.4"/>
    <n v="7.54"/>
  </r>
  <r>
    <n v="3654"/>
    <s v="Maruti Ritz LDi"/>
    <x v="0"/>
    <x v="9"/>
    <n v="2016"/>
    <n v="120000"/>
    <x v="1"/>
    <x v="0"/>
    <x v="0"/>
    <n v="1248"/>
    <n v="73.94"/>
    <x v="0"/>
    <n v="23.2"/>
    <n v="3.65"/>
  </r>
  <r>
    <n v="3655"/>
    <s v="Hyundai Elantra CRDi SX AT"/>
    <x v="1"/>
    <x v="10"/>
    <n v="2016"/>
    <n v="22000"/>
    <x v="1"/>
    <x v="1"/>
    <x v="0"/>
    <n v="1582"/>
    <n v="126.24"/>
    <x v="0"/>
    <n v="19.5"/>
    <n v="16"/>
  </r>
  <r>
    <n v="3656"/>
    <s v="Chevrolet Spark 1.0 LT"/>
    <x v="19"/>
    <x v="7"/>
    <n v="2012"/>
    <n v="11000"/>
    <x v="2"/>
    <x v="0"/>
    <x v="0"/>
    <n v="995"/>
    <n v="62.1"/>
    <x v="0"/>
    <n v="16.2"/>
    <n v="1.4"/>
  </r>
  <r>
    <n v="3657"/>
    <s v="Hyundai i20 1.2 Spotz"/>
    <x v="1"/>
    <x v="0"/>
    <n v="2017"/>
    <n v="3900"/>
    <x v="2"/>
    <x v="0"/>
    <x v="0"/>
    <n v="1197"/>
    <n v="81.83"/>
    <x v="0"/>
    <n v="18.600000000000001"/>
    <n v="6.45"/>
  </r>
  <r>
    <n v="3658"/>
    <s v="Hyundai Xcent 1.1 CRDi Base"/>
    <x v="1"/>
    <x v="4"/>
    <n v="2016"/>
    <n v="106092"/>
    <x v="1"/>
    <x v="0"/>
    <x v="0"/>
    <n v="1120"/>
    <n v="71"/>
    <x v="0"/>
    <n v="24.4"/>
    <n v="4.4000000000000004"/>
  </r>
  <r>
    <n v="3659"/>
    <s v="Honda Jazz 1.2 V CVT i VTEC"/>
    <x v="2"/>
    <x v="8"/>
    <n v="2015"/>
    <n v="27000"/>
    <x v="2"/>
    <x v="1"/>
    <x v="0"/>
    <n v="1199"/>
    <n v="88.7"/>
    <x v="0"/>
    <n v="19"/>
    <n v="5.95"/>
  </r>
  <r>
    <n v="3660"/>
    <s v="Honda Brio S MT"/>
    <x v="2"/>
    <x v="10"/>
    <n v="2013"/>
    <n v="11000"/>
    <x v="2"/>
    <x v="0"/>
    <x v="0"/>
    <n v="1198"/>
    <n v="86.8"/>
    <x v="0"/>
    <n v="19.399999999999999"/>
    <n v="3.9"/>
  </r>
  <r>
    <n v="3661"/>
    <s v="Mercedes-Benz E-Class E250 CDI Avantgrade"/>
    <x v="11"/>
    <x v="3"/>
    <n v="2016"/>
    <n v="39753"/>
    <x v="1"/>
    <x v="1"/>
    <x v="0"/>
    <n v="2143"/>
    <n v="201.1"/>
    <x v="0"/>
    <n v="13"/>
    <n v="35.28"/>
  </r>
  <r>
    <n v="3662"/>
    <s v="Tata Hexa XT"/>
    <x v="7"/>
    <x v="1"/>
    <n v="2017"/>
    <n v="39800"/>
    <x v="1"/>
    <x v="0"/>
    <x v="0"/>
    <n v="2179"/>
    <n v="153.86000000000001"/>
    <x v="1"/>
    <n v="17.600000000000001"/>
    <n v="14.25"/>
  </r>
  <r>
    <n v="3663"/>
    <s v="Hyundai Xcent 1.1 CRDi Base"/>
    <x v="1"/>
    <x v="1"/>
    <n v="2017"/>
    <n v="73000"/>
    <x v="1"/>
    <x v="0"/>
    <x v="0"/>
    <n v="1120"/>
    <n v="71"/>
    <x v="0"/>
    <n v="24.4"/>
    <n v="4.5"/>
  </r>
  <r>
    <n v="3664"/>
    <s v="Ford Ecosport 1.5 DV5 MT Titanium Optional"/>
    <x v="14"/>
    <x v="1"/>
    <n v="2015"/>
    <n v="55000"/>
    <x v="1"/>
    <x v="0"/>
    <x v="0"/>
    <n v="1498"/>
    <n v="89.84"/>
    <x v="0"/>
    <n v="22.7"/>
    <n v="7.5"/>
  </r>
  <r>
    <n v="3665"/>
    <s v="Tata Nano XTA"/>
    <x v="7"/>
    <x v="3"/>
    <n v="2017"/>
    <n v="18351"/>
    <x v="2"/>
    <x v="1"/>
    <x v="0"/>
    <n v="624"/>
    <n v="37.479999999999997"/>
    <x v="3"/>
    <n v="21.9"/>
    <n v="3.41"/>
  </r>
  <r>
    <n v="3666"/>
    <s v="Honda Brio VX"/>
    <x v="2"/>
    <x v="1"/>
    <n v="2013"/>
    <n v="45000"/>
    <x v="2"/>
    <x v="0"/>
    <x v="1"/>
    <n v="1198"/>
    <n v="86.8"/>
    <x v="0"/>
    <n v="19.399999999999999"/>
    <n v="3.25"/>
  </r>
  <r>
    <n v="3667"/>
    <s v="Maruti Ertiga SHVS ZDI Plus"/>
    <x v="0"/>
    <x v="4"/>
    <n v="2016"/>
    <n v="112200"/>
    <x v="1"/>
    <x v="0"/>
    <x v="0"/>
    <n v="1248"/>
    <n v="88.5"/>
    <x v="1"/>
    <n v="24.52"/>
    <n v="8.3000000000000007"/>
  </r>
  <r>
    <n v="3668"/>
    <s v="Hyundai i10 Sportz 1.2"/>
    <x v="1"/>
    <x v="9"/>
    <n v="2010"/>
    <n v="29000"/>
    <x v="2"/>
    <x v="0"/>
    <x v="0"/>
    <n v="1197"/>
    <n v="78.900000000000006"/>
    <x v="0"/>
    <n v="20.36"/>
    <n v="3.45"/>
  </r>
  <r>
    <n v="3669"/>
    <s v="Hyundai Santro Xing XO"/>
    <x v="1"/>
    <x v="4"/>
    <n v="2007"/>
    <n v="57309"/>
    <x v="2"/>
    <x v="0"/>
    <x v="0"/>
    <n v="1086"/>
    <n v="74"/>
    <x v="0"/>
    <n v="17"/>
    <n v="2.1"/>
  </r>
  <r>
    <n v="3670"/>
    <s v="Mahindra XUV500 W10 2WD"/>
    <x v="13"/>
    <x v="0"/>
    <n v="2015"/>
    <n v="53392"/>
    <x v="1"/>
    <x v="0"/>
    <x v="0"/>
    <n v="2179"/>
    <n v="140"/>
    <x v="1"/>
    <n v="16"/>
    <n v="11.95"/>
  </r>
  <r>
    <n v="3671"/>
    <s v="Volkswagen Vento Diesel Highline"/>
    <x v="6"/>
    <x v="4"/>
    <n v="2010"/>
    <n v="71000"/>
    <x v="1"/>
    <x v="0"/>
    <x v="0"/>
    <n v="1598"/>
    <n v="103.6"/>
    <x v="0"/>
    <n v="20.54"/>
    <n v="4.25"/>
  </r>
  <r>
    <n v="3672"/>
    <s v="Tata Safari Storme 2012-2015 VX"/>
    <x v="7"/>
    <x v="4"/>
    <n v="2014"/>
    <n v="93000"/>
    <x v="1"/>
    <x v="0"/>
    <x v="0"/>
    <n v="2179"/>
    <n v="138.1"/>
    <x v="1"/>
    <n v="14"/>
    <n v="8.25"/>
  </r>
  <r>
    <n v="3673"/>
    <s v="Honda Accord 2.4 Elegance M/T"/>
    <x v="2"/>
    <x v="4"/>
    <n v="2010"/>
    <n v="119000"/>
    <x v="2"/>
    <x v="0"/>
    <x v="0"/>
    <n v="2354"/>
    <n v="180"/>
    <x v="0"/>
    <n v="10.199999999999999"/>
    <n v="5.95"/>
  </r>
  <r>
    <n v="3674"/>
    <s v="Maruti Eeco 7 Seater Standard"/>
    <x v="0"/>
    <x v="3"/>
    <n v="2016"/>
    <n v="42225"/>
    <x v="2"/>
    <x v="0"/>
    <x v="0"/>
    <n v="1196"/>
    <n v="73"/>
    <x v="1"/>
    <n v="15.1"/>
    <n v="4.3"/>
  </r>
  <r>
    <n v="3675"/>
    <s v="Maruti Swift VDI"/>
    <x v="0"/>
    <x v="10"/>
    <n v="2012"/>
    <n v="65000"/>
    <x v="1"/>
    <x v="0"/>
    <x v="0"/>
    <n v="1248"/>
    <n v="74"/>
    <x v="0"/>
    <n v="22.9"/>
    <n v="3.9"/>
  </r>
  <r>
    <n v="3676"/>
    <s v="Maruti Baleno Zeta Automatic"/>
    <x v="0"/>
    <x v="1"/>
    <n v="2016"/>
    <n v="27809"/>
    <x v="2"/>
    <x v="1"/>
    <x v="0"/>
    <n v="1197"/>
    <n v="83.1"/>
    <x v="0"/>
    <n v="21.4"/>
    <n v="6.41"/>
  </r>
  <r>
    <n v="3677"/>
    <s v="Mahindra XUV500 W8 2WD"/>
    <x v="13"/>
    <x v="3"/>
    <n v="2015"/>
    <n v="65100"/>
    <x v="1"/>
    <x v="0"/>
    <x v="0"/>
    <n v="2179"/>
    <n v="140"/>
    <x v="1"/>
    <n v="15.1"/>
    <n v="8.36"/>
  </r>
  <r>
    <n v="3678"/>
    <s v="Hyundai Xcent 1.2 Kappa S"/>
    <x v="1"/>
    <x v="2"/>
    <n v="2014"/>
    <n v="51000"/>
    <x v="2"/>
    <x v="0"/>
    <x v="0"/>
    <n v="1197"/>
    <n v="82"/>
    <x v="0"/>
    <n v="19.100000000000001"/>
    <n v="3.85"/>
  </r>
  <r>
    <n v="3679"/>
    <s v="Mercedes-Benz New C-Class C 220 CDI Style"/>
    <x v="11"/>
    <x v="4"/>
    <n v="2017"/>
    <n v="10000"/>
    <x v="1"/>
    <x v="1"/>
    <x v="0"/>
    <n v="2143"/>
    <n v="167.62"/>
    <x v="0"/>
    <n v="19.27"/>
    <n v="36"/>
  </r>
  <r>
    <n v="3680"/>
    <s v="Skoda Superb 1.8 TSI MT"/>
    <x v="20"/>
    <x v="7"/>
    <n v="2011"/>
    <n v="54895"/>
    <x v="2"/>
    <x v="0"/>
    <x v="0"/>
    <n v="1798"/>
    <n v="160"/>
    <x v="0"/>
    <n v="13.14"/>
    <n v="7.5"/>
  </r>
  <r>
    <n v="3681"/>
    <s v="Volkswagen CrossPolo 1.5 TDI"/>
    <x v="6"/>
    <x v="4"/>
    <n v="2015"/>
    <n v="80768"/>
    <x v="1"/>
    <x v="0"/>
    <x v="0"/>
    <n v="1498"/>
    <n v="88.73"/>
    <x v="0"/>
    <n v="20.14"/>
    <n v="5.7"/>
  </r>
  <r>
    <n v="3682"/>
    <s v="Maruti Ignis 1.2 Delta"/>
    <x v="0"/>
    <x v="6"/>
    <n v="2019"/>
    <n v="12076"/>
    <x v="2"/>
    <x v="0"/>
    <x v="0"/>
    <n v="1197"/>
    <n v="81.8"/>
    <x v="0"/>
    <n v="20.89"/>
    <n v="5.5"/>
  </r>
  <r>
    <n v="3683"/>
    <s v="Maruti Swift VDI BSIV"/>
    <x v="0"/>
    <x v="2"/>
    <n v="2016"/>
    <n v="49000"/>
    <x v="1"/>
    <x v="0"/>
    <x v="0"/>
    <n v="1248"/>
    <n v="74"/>
    <x v="0"/>
    <n v="25.2"/>
    <n v="5.9"/>
  </r>
  <r>
    <n v="3684"/>
    <s v="Honda City i VTEC VX Option"/>
    <x v="2"/>
    <x v="0"/>
    <n v="2015"/>
    <n v="42366"/>
    <x v="2"/>
    <x v="0"/>
    <x v="0"/>
    <n v="1497"/>
    <n v="117.3"/>
    <x v="0"/>
    <n v="17.8"/>
    <n v="7.75"/>
  </r>
  <r>
    <n v="3685"/>
    <s v="BMW 5 Series 530d Highline Sedan"/>
    <x v="12"/>
    <x v="10"/>
    <n v="2010"/>
    <n v="68000"/>
    <x v="1"/>
    <x v="1"/>
    <x v="0"/>
    <n v="2993"/>
    <n v="235"/>
    <x v="0"/>
    <n v="11.5"/>
    <n v="18"/>
  </r>
  <r>
    <n v="3686"/>
    <s v="Skoda Laura Ambiente"/>
    <x v="20"/>
    <x v="4"/>
    <n v="2008"/>
    <n v="122397"/>
    <x v="1"/>
    <x v="0"/>
    <x v="0"/>
    <n v="1896"/>
    <n v="106"/>
    <x v="0"/>
    <n v="17.5"/>
    <n v="4.4000000000000004"/>
  </r>
  <r>
    <n v="3687"/>
    <s v="Volkswagen Polo GT TSI"/>
    <x v="6"/>
    <x v="3"/>
    <n v="2017"/>
    <n v="50534"/>
    <x v="2"/>
    <x v="1"/>
    <x v="0"/>
    <n v="1197"/>
    <n v="103.5"/>
    <x v="0"/>
    <n v="17.21"/>
    <n v="8.27"/>
  </r>
  <r>
    <n v="3688"/>
    <s v="Renault Duster 85PS Diesel RxL"/>
    <x v="10"/>
    <x v="10"/>
    <n v="2014"/>
    <n v="55300"/>
    <x v="1"/>
    <x v="0"/>
    <x v="0"/>
    <n v="1461"/>
    <n v="83.8"/>
    <x v="0"/>
    <n v="19.87"/>
    <n v="4.75"/>
  </r>
  <r>
    <n v="3689"/>
    <s v="Honda City 1.5 S AT"/>
    <x v="2"/>
    <x v="4"/>
    <n v="2008"/>
    <n v="73095"/>
    <x v="2"/>
    <x v="1"/>
    <x v="0"/>
    <n v="1497"/>
    <n v="118"/>
    <x v="0"/>
    <n v="16.8"/>
    <n v="3.8"/>
  </r>
  <r>
    <n v="3690"/>
    <s v="Volkswagen Vento Diesel Highline"/>
    <x v="6"/>
    <x v="10"/>
    <n v="2011"/>
    <n v="51100"/>
    <x v="1"/>
    <x v="0"/>
    <x v="0"/>
    <n v="1598"/>
    <n v="103.6"/>
    <x v="0"/>
    <n v="20.54"/>
    <n v="3.4"/>
  </r>
  <r>
    <n v="3691"/>
    <s v="Hyundai Grand i10 Sportz"/>
    <x v="1"/>
    <x v="1"/>
    <n v="2016"/>
    <n v="13436"/>
    <x v="2"/>
    <x v="0"/>
    <x v="1"/>
    <n v="1197"/>
    <n v="82"/>
    <x v="0"/>
    <n v="18.899999999999999"/>
    <n v="4.7"/>
  </r>
  <r>
    <n v="3692"/>
    <s v="Ford Fiesta 1.4 ZXi Duratec"/>
    <x v="14"/>
    <x v="1"/>
    <n v="2008"/>
    <n v="76000"/>
    <x v="2"/>
    <x v="0"/>
    <x v="1"/>
    <n v="1388"/>
    <n v="68"/>
    <x v="0"/>
    <n v="16.600000000000001"/>
    <n v="1.49"/>
  </r>
  <r>
    <n v="3693"/>
    <s v="Hyundai Xcent 1.1 CRDi S"/>
    <x v="1"/>
    <x v="0"/>
    <n v="2016"/>
    <n v="63141"/>
    <x v="1"/>
    <x v="0"/>
    <x v="1"/>
    <n v="1120"/>
    <n v="71"/>
    <x v="0"/>
    <n v="24.4"/>
    <n v="4.5"/>
  </r>
  <r>
    <n v="3694"/>
    <s v="Honda Amaze VX i-DTEC"/>
    <x v="2"/>
    <x v="4"/>
    <n v="2014"/>
    <n v="74885"/>
    <x v="1"/>
    <x v="0"/>
    <x v="0"/>
    <n v="1498"/>
    <n v="98.6"/>
    <x v="0"/>
    <n v="25.8"/>
    <n v="5.4"/>
  </r>
  <r>
    <n v="3695"/>
    <s v="Honda City i VTEC CVT VX"/>
    <x v="2"/>
    <x v="4"/>
    <n v="2016"/>
    <n v="14000"/>
    <x v="2"/>
    <x v="1"/>
    <x v="0"/>
    <n v="1497"/>
    <n v="117.3"/>
    <x v="0"/>
    <n v="18"/>
    <n v="11.5"/>
  </r>
  <r>
    <n v="3696"/>
    <s v="Renault Fluence 1.5"/>
    <x v="10"/>
    <x v="1"/>
    <n v="2012"/>
    <n v="56000"/>
    <x v="1"/>
    <x v="0"/>
    <x v="1"/>
    <n v="1461"/>
    <n v="108.5"/>
    <x v="0"/>
    <n v="20.399999999999999"/>
    <n v="3.5"/>
  </r>
  <r>
    <n v="3697"/>
    <s v="BMW 5 Series 520d Luxury Line"/>
    <x v="12"/>
    <x v="10"/>
    <n v="2010"/>
    <n v="46000"/>
    <x v="1"/>
    <x v="1"/>
    <x v="0"/>
    <n v="1995"/>
    <n v="190"/>
    <x v="0"/>
    <n v="22.48"/>
    <n v="16.5"/>
  </r>
  <r>
    <n v="3698"/>
    <s v="Maruti SX4 ZXI MT BSIV"/>
    <x v="0"/>
    <x v="0"/>
    <n v="2012"/>
    <n v="51800"/>
    <x v="2"/>
    <x v="0"/>
    <x v="0"/>
    <n v="1586"/>
    <n v="103.3"/>
    <x v="0"/>
    <n v="15.5"/>
    <n v="3.9"/>
  </r>
  <r>
    <n v="3699"/>
    <s v="Honda City ZX CVT"/>
    <x v="2"/>
    <x v="4"/>
    <n v="2007"/>
    <n v="81000"/>
    <x v="2"/>
    <x v="1"/>
    <x v="0"/>
    <n v="1497"/>
    <n v="78"/>
    <x v="0"/>
    <n v="16.399999999999999"/>
    <n v="3.25"/>
  </r>
  <r>
    <n v="3700"/>
    <s v="Volkswagen Ameo 1.2 MPI Comfortline"/>
    <x v="6"/>
    <x v="6"/>
    <n v="2018"/>
    <n v="17370"/>
    <x v="2"/>
    <x v="0"/>
    <x v="0"/>
    <n v="1198"/>
    <n v="73.75"/>
    <x v="0"/>
    <n v="17"/>
    <n v="5.84"/>
  </r>
  <r>
    <n v="3701"/>
    <s v="Volkswagen Ameo 1.2 MPI Comfortline"/>
    <x v="6"/>
    <x v="4"/>
    <n v="2016"/>
    <n v="18456"/>
    <x v="2"/>
    <x v="0"/>
    <x v="0"/>
    <n v="1198"/>
    <n v="73.75"/>
    <x v="0"/>
    <n v="17"/>
    <n v="5.75"/>
  </r>
  <r>
    <n v="3702"/>
    <s v="Audi A4 2.0 TDI Multitronic"/>
    <x v="3"/>
    <x v="8"/>
    <n v="2010"/>
    <n v="59000"/>
    <x v="1"/>
    <x v="1"/>
    <x v="0"/>
    <n v="1968"/>
    <n v="140"/>
    <x v="0"/>
    <n v="16.55"/>
    <n v="10"/>
  </r>
  <r>
    <n v="3703"/>
    <s v="Maruti Wagon R VXI"/>
    <x v="0"/>
    <x v="0"/>
    <n v="2006"/>
    <n v="141537"/>
    <x v="2"/>
    <x v="0"/>
    <x v="1"/>
    <n v="998"/>
    <n v="67.099999999999994"/>
    <x v="0"/>
    <n v="18.899999999999999"/>
    <n v="1.05"/>
  </r>
  <r>
    <n v="3704"/>
    <s v="Hyundai Verna SX CRDi AT"/>
    <x v="1"/>
    <x v="8"/>
    <n v="2013"/>
    <n v="51000"/>
    <x v="1"/>
    <x v="1"/>
    <x v="0"/>
    <n v="1582"/>
    <n v="126.32"/>
    <x v="0"/>
    <n v="19.079999999999998"/>
    <n v="5.64"/>
  </r>
  <r>
    <n v="3705"/>
    <s v="Mercedes-Benz GLC 220d 4MATIC Style"/>
    <x v="11"/>
    <x v="3"/>
    <n v="2019"/>
    <n v="29311"/>
    <x v="1"/>
    <x v="1"/>
    <x v="0"/>
    <n v="2143"/>
    <n v="170"/>
    <x v="0"/>
    <n v="17.899999999999999"/>
    <n v="50.97"/>
  </r>
  <r>
    <n v="3706"/>
    <s v="BMW 3 Series Luxury Line"/>
    <x v="12"/>
    <x v="0"/>
    <n v="2016"/>
    <n v="31000"/>
    <x v="1"/>
    <x v="1"/>
    <x v="0"/>
    <n v="1995"/>
    <n v="190"/>
    <x v="0"/>
    <n v="21.76"/>
    <n v="29.95"/>
  </r>
  <r>
    <n v="3707"/>
    <s v="Honda Mobilio V Option i DTEC"/>
    <x v="2"/>
    <x v="0"/>
    <n v="2014"/>
    <n v="80000"/>
    <x v="1"/>
    <x v="0"/>
    <x v="1"/>
    <n v="1498"/>
    <n v="98.6"/>
    <x v="1"/>
    <n v="24.2"/>
    <n v="4.8499999999999996"/>
  </r>
  <r>
    <n v="3708"/>
    <s v="Hyundai Creta 1.6 CRDi AT SX Plus"/>
    <x v="1"/>
    <x v="4"/>
    <n v="2016"/>
    <n v="33000"/>
    <x v="1"/>
    <x v="1"/>
    <x v="0"/>
    <n v="1582"/>
    <n v="126.2"/>
    <x v="0"/>
    <n v="17.010000000000002"/>
    <n v="14.5"/>
  </r>
  <r>
    <n v="3709"/>
    <s v="Honda City 1.5 S MT"/>
    <x v="2"/>
    <x v="4"/>
    <n v="2011"/>
    <n v="71556"/>
    <x v="2"/>
    <x v="0"/>
    <x v="0"/>
    <n v="1497"/>
    <n v="118"/>
    <x v="0"/>
    <n v="17"/>
    <n v="5.5"/>
  </r>
  <r>
    <n v="3710"/>
    <s v="Ford Fiesta 1.4 TDCi EXI"/>
    <x v="14"/>
    <x v="9"/>
    <n v="2011"/>
    <n v="85000"/>
    <x v="1"/>
    <x v="0"/>
    <x v="0"/>
    <n v="1399"/>
    <n v="68"/>
    <x v="0"/>
    <n v="17.8"/>
    <n v="3.2"/>
  </r>
  <r>
    <n v="3711"/>
    <s v="Maruti Swift Dzire LDI"/>
    <x v="0"/>
    <x v="2"/>
    <n v="2016"/>
    <n v="91000"/>
    <x v="1"/>
    <x v="0"/>
    <x v="0"/>
    <n v="1248"/>
    <n v="74"/>
    <x v="0"/>
    <n v="26.59"/>
    <n v="4.5"/>
  </r>
  <r>
    <n v="3712"/>
    <s v="Mercedes-Benz E-Class E250 CDI Launch Edition"/>
    <x v="11"/>
    <x v="3"/>
    <n v="2015"/>
    <n v="73187"/>
    <x v="1"/>
    <x v="1"/>
    <x v="0"/>
    <n v="2143"/>
    <n v="204"/>
    <x v="0"/>
    <n v="13"/>
    <n v="30.72"/>
  </r>
  <r>
    <n v="3713"/>
    <s v="Chevrolet Captiva LT"/>
    <x v="19"/>
    <x v="5"/>
    <n v="2009"/>
    <n v="232000"/>
    <x v="1"/>
    <x v="0"/>
    <x v="0"/>
    <n v="1991"/>
    <n v="147.9"/>
    <x v="1"/>
    <n v="11.5"/>
    <n v="3.5"/>
  </r>
  <r>
    <n v="3714"/>
    <s v="Toyota Innova 2.5 V Diesel 7-seater"/>
    <x v="5"/>
    <x v="9"/>
    <n v="2007"/>
    <n v="127079"/>
    <x v="1"/>
    <x v="0"/>
    <x v="0"/>
    <n v="2494"/>
    <n v="102"/>
    <x v="1"/>
    <n v="12.8"/>
    <n v="6.99"/>
  </r>
  <r>
    <n v="3715"/>
    <s v="Mahindra Quanto C8"/>
    <x v="13"/>
    <x v="6"/>
    <n v="2014"/>
    <n v="58816"/>
    <x v="1"/>
    <x v="0"/>
    <x v="0"/>
    <n v="1493"/>
    <n v="100"/>
    <x v="1"/>
    <n v="17.21"/>
    <n v="3.45"/>
  </r>
  <r>
    <n v="3716"/>
    <s v="Honda City i VTEC V"/>
    <x v="2"/>
    <x v="6"/>
    <n v="2015"/>
    <n v="63818"/>
    <x v="2"/>
    <x v="0"/>
    <x v="0"/>
    <n v="1497"/>
    <n v="117.3"/>
    <x v="0"/>
    <n v="17.399999999999999"/>
    <n v="6.57"/>
  </r>
  <r>
    <n v="3717"/>
    <s v="Audi A4 2.0 TDI 177 Bhp Premium Plus"/>
    <x v="3"/>
    <x v="7"/>
    <n v="2014"/>
    <n v="40000"/>
    <x v="1"/>
    <x v="1"/>
    <x v="0"/>
    <n v="1968"/>
    <n v="174.33"/>
    <x v="0"/>
    <n v="17.11"/>
    <n v="17.5"/>
  </r>
  <r>
    <n v="3718"/>
    <s v="Volkswagen Polo Diesel Comfortline 1.2L"/>
    <x v="6"/>
    <x v="8"/>
    <n v="2013"/>
    <n v="77445"/>
    <x v="1"/>
    <x v="0"/>
    <x v="0"/>
    <n v="1199"/>
    <n v="73.900000000000006"/>
    <x v="0"/>
    <n v="22.07"/>
    <n v="3.75"/>
  </r>
  <r>
    <n v="3719"/>
    <s v="Ford EcoSport 1.5 Petrol Titanium Plus AT"/>
    <x v="14"/>
    <x v="1"/>
    <n v="2017"/>
    <n v="14000"/>
    <x v="2"/>
    <x v="1"/>
    <x v="0"/>
    <n v="1497"/>
    <n v="121.36"/>
    <x v="0"/>
    <n v="14.8"/>
    <n v="9.99"/>
  </r>
  <r>
    <n v="3720"/>
    <s v="Toyota Innova 2.5 G (Diesel) 7 Seater BS IV"/>
    <x v="5"/>
    <x v="7"/>
    <n v="2012"/>
    <n v="85122"/>
    <x v="1"/>
    <x v="0"/>
    <x v="0"/>
    <n v="2494"/>
    <n v="100"/>
    <x v="1"/>
    <n v="12.99"/>
    <n v="8.1999999999999993"/>
  </r>
  <r>
    <n v="3721"/>
    <s v="Honda City 1.5 EXI"/>
    <x v="2"/>
    <x v="5"/>
    <n v="2005"/>
    <n v="123000"/>
    <x v="2"/>
    <x v="0"/>
    <x v="3"/>
    <n v="1493"/>
    <n v="100"/>
    <x v="0"/>
    <n v="13"/>
    <n v="1.1000000000000001"/>
  </r>
  <r>
    <n v="3722"/>
    <s v="Maruti SX4 Green Vxi (CNG)"/>
    <x v="0"/>
    <x v="6"/>
    <n v="2015"/>
    <n v="61000"/>
    <x v="0"/>
    <x v="0"/>
    <x v="0"/>
    <n v="1586"/>
    <n v="85.7"/>
    <x v="0"/>
    <n v="22.1"/>
    <n v="3.89"/>
  </r>
  <r>
    <n v="3723"/>
    <s v="Maruti Alto 800 2016-2019 LXI Optional"/>
    <x v="0"/>
    <x v="2"/>
    <n v="2015"/>
    <n v="63714"/>
    <x v="2"/>
    <x v="0"/>
    <x v="0"/>
    <n v="796"/>
    <n v="47.3"/>
    <x v="0"/>
    <n v="24.7"/>
    <n v="2.4500000000000002"/>
  </r>
  <r>
    <n v="3724"/>
    <s v="Mercedes-Benz M-Class ML 320 CDI"/>
    <x v="11"/>
    <x v="1"/>
    <n v="2009"/>
    <n v="53000"/>
    <x v="1"/>
    <x v="1"/>
    <x v="0"/>
    <n v="2987"/>
    <n v="224.34"/>
    <x v="0"/>
    <n v="8.6999999999999993"/>
    <n v="13.75"/>
  </r>
  <r>
    <n v="3725"/>
    <s v="Maruti Swift Dzire LDI"/>
    <x v="0"/>
    <x v="7"/>
    <n v="2017"/>
    <n v="60000"/>
    <x v="1"/>
    <x v="0"/>
    <x v="0"/>
    <n v="1248"/>
    <n v="74"/>
    <x v="0"/>
    <n v="26.59"/>
    <n v="3"/>
  </r>
  <r>
    <n v="3726"/>
    <s v="Maruti Vitara Brezza ZDi Plus Dual Tone"/>
    <x v="0"/>
    <x v="10"/>
    <n v="2017"/>
    <n v="33000"/>
    <x v="1"/>
    <x v="0"/>
    <x v="0"/>
    <n v="1248"/>
    <n v="88.5"/>
    <x v="0"/>
    <n v="24.3"/>
    <n v="9.25"/>
  </r>
  <r>
    <n v="3727"/>
    <s v="Volvo S60 D5 Summum"/>
    <x v="18"/>
    <x v="0"/>
    <n v="2013"/>
    <n v="31000"/>
    <x v="1"/>
    <x v="1"/>
    <x v="0"/>
    <n v="2400"/>
    <n v="215"/>
    <x v="0"/>
    <n v="13.2"/>
    <n v="17.649999999999999"/>
  </r>
  <r>
    <n v="3728"/>
    <s v="Toyota Fortuner 4x2 AT"/>
    <x v="5"/>
    <x v="8"/>
    <n v="2014"/>
    <n v="79000"/>
    <x v="1"/>
    <x v="1"/>
    <x v="0"/>
    <n v="2982"/>
    <n v="168.5"/>
    <x v="1"/>
    <n v="12.55"/>
    <n v="18.25"/>
  </r>
  <r>
    <n v="3729"/>
    <s v="Hyundai i20 Sportz Option Diesel"/>
    <x v="1"/>
    <x v="6"/>
    <n v="2013"/>
    <n v="67914"/>
    <x v="1"/>
    <x v="0"/>
    <x v="0"/>
    <n v="1396"/>
    <n v="90"/>
    <x v="0"/>
    <n v="23"/>
    <n v="3.45"/>
  </r>
  <r>
    <n v="3730"/>
    <s v="Audi A4 35 TDI Premium"/>
    <x v="3"/>
    <x v="9"/>
    <n v="2015"/>
    <n v="58970"/>
    <x v="1"/>
    <x v="1"/>
    <x v="0"/>
    <n v="1968"/>
    <n v="174.33"/>
    <x v="0"/>
    <n v="17.11"/>
    <n v="23.75"/>
  </r>
  <r>
    <n v="3731"/>
    <s v="Nissan Terrano XV D Pre"/>
    <x v="4"/>
    <x v="0"/>
    <n v="2013"/>
    <n v="60000"/>
    <x v="1"/>
    <x v="0"/>
    <x v="1"/>
    <n v="1461"/>
    <n v="108.5"/>
    <x v="0"/>
    <n v="19.64"/>
    <n v="5.45"/>
  </r>
  <r>
    <n v="3732"/>
    <s v="Maruti Celerio ZXI AMT"/>
    <x v="0"/>
    <x v="3"/>
    <n v="2017"/>
    <n v="35225"/>
    <x v="2"/>
    <x v="1"/>
    <x v="0"/>
    <n v="998"/>
    <n v="67.040000000000006"/>
    <x v="0"/>
    <n v="23.1"/>
    <n v="5.25"/>
  </r>
  <r>
    <n v="3733"/>
    <s v="Maruti Esteem Vxi"/>
    <x v="0"/>
    <x v="8"/>
    <n v="2005"/>
    <n v="69496"/>
    <x v="2"/>
    <x v="0"/>
    <x v="0"/>
    <n v="1298"/>
    <n v="74"/>
    <x v="0"/>
    <n v="15.9"/>
    <n v="1.1000000000000001"/>
  </r>
  <r>
    <n v="3734"/>
    <s v="Hyundai i10 Sportz AT"/>
    <x v="1"/>
    <x v="8"/>
    <n v="2012"/>
    <n v="62282"/>
    <x v="2"/>
    <x v="1"/>
    <x v="0"/>
    <n v="1197"/>
    <n v="78.900000000000006"/>
    <x v="0"/>
    <n v="16.95"/>
    <n v="2.9"/>
  </r>
  <r>
    <n v="3735"/>
    <s v="BMW 3 Series 320d"/>
    <x v="12"/>
    <x v="4"/>
    <n v="2010"/>
    <n v="80000"/>
    <x v="1"/>
    <x v="1"/>
    <x v="0"/>
    <n v="1995"/>
    <n v="190"/>
    <x v="0"/>
    <n v="22.69"/>
    <n v="14.2"/>
  </r>
  <r>
    <n v="3736"/>
    <s v="Hyundai Grand i10 Sportz"/>
    <x v="1"/>
    <x v="6"/>
    <n v="2018"/>
    <n v="43698"/>
    <x v="2"/>
    <x v="0"/>
    <x v="0"/>
    <n v="1197"/>
    <n v="82"/>
    <x v="0"/>
    <n v="18.899999999999999"/>
    <n v="5.8"/>
  </r>
  <r>
    <n v="3737"/>
    <s v="Hyundai Grand i10 Asta Option AT"/>
    <x v="1"/>
    <x v="3"/>
    <n v="2017"/>
    <n v="28052"/>
    <x v="2"/>
    <x v="1"/>
    <x v="0"/>
    <n v="1197"/>
    <n v="82"/>
    <x v="0"/>
    <n v="18.899999999999999"/>
    <n v="7.22"/>
  </r>
  <r>
    <n v="3738"/>
    <s v="Hyundai Grand i10 1.2 Kappa Sportz"/>
    <x v="1"/>
    <x v="3"/>
    <n v="2016"/>
    <n v="29091"/>
    <x v="2"/>
    <x v="0"/>
    <x v="0"/>
    <n v="1197"/>
    <n v="81.86"/>
    <x v="0"/>
    <n v="18.899999999999999"/>
    <n v="4.87"/>
  </r>
  <r>
    <n v="3739"/>
    <s v="Volkswagen Polo 1.2 MPI Comfortline"/>
    <x v="6"/>
    <x v="8"/>
    <n v="2013"/>
    <n v="63000"/>
    <x v="2"/>
    <x v="0"/>
    <x v="0"/>
    <n v="1198"/>
    <n v="74"/>
    <x v="0"/>
    <n v="16.47"/>
    <n v="3.3"/>
  </r>
  <r>
    <n v="3740"/>
    <s v="Honda City ZX EXi"/>
    <x v="2"/>
    <x v="4"/>
    <n v="2007"/>
    <n v="91000"/>
    <x v="2"/>
    <x v="0"/>
    <x v="1"/>
    <n v="1497"/>
    <n v="78"/>
    <x v="0"/>
    <n v="17.7"/>
    <n v="3"/>
  </r>
  <r>
    <n v="3741"/>
    <s v="Mercedes-Benz GLA Class 200 CDI"/>
    <x v="11"/>
    <x v="4"/>
    <n v="2014"/>
    <n v="30000"/>
    <x v="1"/>
    <x v="1"/>
    <x v="0"/>
    <n v="2143"/>
    <n v="136"/>
    <x v="0"/>
    <n v="17.899999999999999"/>
    <n v="26"/>
  </r>
  <r>
    <n v="3742"/>
    <s v="Maruti Omni 8 Seater BSIV"/>
    <x v="0"/>
    <x v="4"/>
    <n v="2017"/>
    <n v="24571"/>
    <x v="2"/>
    <x v="0"/>
    <x v="0"/>
    <n v="796"/>
    <n v="35"/>
    <x v="0"/>
    <n v="14"/>
    <n v="2.9"/>
  </r>
  <r>
    <n v="3743"/>
    <s v="Hyundai Verna 1.6 SX VTVT AT"/>
    <x v="1"/>
    <x v="9"/>
    <n v="2014"/>
    <n v="45000"/>
    <x v="2"/>
    <x v="1"/>
    <x v="0"/>
    <n v="1591"/>
    <n v="121.3"/>
    <x v="0"/>
    <n v="15.74"/>
    <n v="7.5"/>
  </r>
  <r>
    <n v="3744"/>
    <s v="Maruti Alto 800 LXI"/>
    <x v="0"/>
    <x v="4"/>
    <n v="2015"/>
    <n v="24617"/>
    <x v="2"/>
    <x v="0"/>
    <x v="0"/>
    <n v="796"/>
    <n v="47.3"/>
    <x v="0"/>
    <n v="22.74"/>
    <n v="2.36"/>
  </r>
  <r>
    <n v="3745"/>
    <s v="Maruti Vitara Brezza ZDi Plus Dual Tone"/>
    <x v="0"/>
    <x v="3"/>
    <n v="2017"/>
    <n v="26927"/>
    <x v="1"/>
    <x v="0"/>
    <x v="0"/>
    <n v="1248"/>
    <n v="88.5"/>
    <x v="0"/>
    <n v="24.3"/>
    <n v="11.39"/>
  </r>
  <r>
    <n v="3746"/>
    <s v="Mahindra XUV500 W8 2WD"/>
    <x v="13"/>
    <x v="6"/>
    <n v="2013"/>
    <n v="87736"/>
    <x v="1"/>
    <x v="0"/>
    <x v="0"/>
    <n v="2179"/>
    <n v="140"/>
    <x v="1"/>
    <n v="15.1"/>
    <n v="7.02"/>
  </r>
  <r>
    <n v="3747"/>
    <s v="Maruti Vitara Brezza ZDi"/>
    <x v="0"/>
    <x v="8"/>
    <n v="2016"/>
    <n v="35299"/>
    <x v="1"/>
    <x v="0"/>
    <x v="0"/>
    <n v="1248"/>
    <n v="88.5"/>
    <x v="0"/>
    <n v="24.3"/>
    <n v="8"/>
  </r>
  <r>
    <n v="3748"/>
    <s v="Hyundai i20 1.2 Spotz"/>
    <x v="1"/>
    <x v="6"/>
    <n v="2017"/>
    <n v="51612"/>
    <x v="2"/>
    <x v="0"/>
    <x v="0"/>
    <n v="1197"/>
    <n v="81.83"/>
    <x v="0"/>
    <n v="18.600000000000001"/>
    <n v="7.11"/>
  </r>
  <r>
    <n v="3749"/>
    <s v="Mercedes-Benz E-Class 250 D W 210"/>
    <x v="11"/>
    <x v="0"/>
    <n v="1998"/>
    <n v="55300"/>
    <x v="1"/>
    <x v="1"/>
    <x v="0"/>
    <n v="1796"/>
    <n v="157.69999999999999"/>
    <x v="0"/>
    <n v="10"/>
    <n v="3.9"/>
  </r>
  <r>
    <n v="3750"/>
    <s v="Maruti Alto LXi"/>
    <x v="0"/>
    <x v="4"/>
    <n v="2009"/>
    <n v="65090"/>
    <x v="2"/>
    <x v="0"/>
    <x v="0"/>
    <n v="796"/>
    <n v="46.3"/>
    <x v="0"/>
    <n v="19.7"/>
    <n v="2.15"/>
  </r>
  <r>
    <n v="3751"/>
    <s v="Honda Amaze S i-Vtech"/>
    <x v="2"/>
    <x v="7"/>
    <n v="2013"/>
    <n v="40000"/>
    <x v="2"/>
    <x v="0"/>
    <x v="0"/>
    <n v="1198"/>
    <n v="86.7"/>
    <x v="0"/>
    <n v="18"/>
    <n v="3.25"/>
  </r>
  <r>
    <n v="3752"/>
    <s v="Land Rover Range Rover Sport HSE"/>
    <x v="8"/>
    <x v="6"/>
    <n v="2015"/>
    <n v="38467"/>
    <x v="1"/>
    <x v="1"/>
    <x v="0"/>
    <n v="2993"/>
    <n v="255"/>
    <x v="0"/>
    <n v="12.65"/>
    <n v="70.66"/>
  </r>
  <r>
    <n v="3753"/>
    <s v="Hyundai Grand i10 CRDi Magna"/>
    <x v="1"/>
    <x v="0"/>
    <n v="2013"/>
    <n v="71904"/>
    <x v="1"/>
    <x v="0"/>
    <x v="0"/>
    <n v="1120"/>
    <n v="70"/>
    <x v="0"/>
    <n v="24"/>
    <n v="4.6100000000000003"/>
  </r>
  <r>
    <n v="3754"/>
    <s v="Honda Civic 2006-2010 1.8 S MT"/>
    <x v="2"/>
    <x v="0"/>
    <n v="2008"/>
    <n v="87000"/>
    <x v="2"/>
    <x v="0"/>
    <x v="0"/>
    <n v="1799"/>
    <n v="130"/>
    <x v="0"/>
    <n v="13.5"/>
    <n v="2.35"/>
  </r>
  <r>
    <n v="3755"/>
    <s v="Hyundai Grand i10 CRDi Magna"/>
    <x v="1"/>
    <x v="2"/>
    <n v="2014"/>
    <n v="33000"/>
    <x v="1"/>
    <x v="0"/>
    <x v="1"/>
    <n v="1120"/>
    <n v="70"/>
    <x v="0"/>
    <n v="24"/>
    <n v="4.05"/>
  </r>
  <r>
    <n v="3756"/>
    <s v="Maruti 800 AC Uniq"/>
    <x v="0"/>
    <x v="5"/>
    <n v="2009"/>
    <n v="22100"/>
    <x v="2"/>
    <x v="0"/>
    <x v="1"/>
    <n v="796"/>
    <n v="37"/>
    <x v="3"/>
    <n v="16.100000000000001"/>
    <n v="0.8"/>
  </r>
  <r>
    <n v="3757"/>
    <s v="Toyota Etios Liva Diesel"/>
    <x v="5"/>
    <x v="4"/>
    <n v="2014"/>
    <n v="59589"/>
    <x v="1"/>
    <x v="0"/>
    <x v="0"/>
    <n v="1364"/>
    <n v="67.099999999999994"/>
    <x v="0"/>
    <n v="23.59"/>
    <n v="5.6"/>
  </r>
  <r>
    <n v="3758"/>
    <s v="Hyundai i20 Magna 1.4 CRDi"/>
    <x v="1"/>
    <x v="8"/>
    <n v="2015"/>
    <n v="44000"/>
    <x v="1"/>
    <x v="0"/>
    <x v="0"/>
    <n v="1396"/>
    <n v="88.73"/>
    <x v="0"/>
    <n v="22.54"/>
    <n v="5.35"/>
  </r>
  <r>
    <n v="3759"/>
    <s v="Maruti Alto K10 VXI"/>
    <x v="0"/>
    <x v="0"/>
    <n v="2017"/>
    <n v="12000"/>
    <x v="2"/>
    <x v="0"/>
    <x v="0"/>
    <n v="998"/>
    <n v="67.099999999999994"/>
    <x v="0"/>
    <n v="24.07"/>
    <n v="3.25"/>
  </r>
  <r>
    <n v="3760"/>
    <s v="BMW X1 sDrive20d"/>
    <x v="12"/>
    <x v="1"/>
    <n v="2012"/>
    <n v="66000"/>
    <x v="1"/>
    <x v="1"/>
    <x v="1"/>
    <n v="1995"/>
    <n v="184"/>
    <x v="0"/>
    <n v="17.05"/>
    <n v="11.5"/>
  </r>
  <r>
    <n v="3761"/>
    <s v="Maruti Celerio VXI AT"/>
    <x v="0"/>
    <x v="1"/>
    <n v="2016"/>
    <n v="38009"/>
    <x v="2"/>
    <x v="1"/>
    <x v="0"/>
    <n v="998"/>
    <n v="67.040000000000006"/>
    <x v="0"/>
    <n v="23.1"/>
    <n v="4.25"/>
  </r>
  <r>
    <n v="3762"/>
    <s v="Skoda Superb Elegance 1.8 TSI AT"/>
    <x v="20"/>
    <x v="0"/>
    <n v="2009"/>
    <n v="35000"/>
    <x v="2"/>
    <x v="1"/>
    <x v="1"/>
    <n v="1798"/>
    <n v="157.75"/>
    <x v="0"/>
    <n v="13.7"/>
    <n v="4.45"/>
  </r>
  <r>
    <n v="3763"/>
    <s v="Mahindra Xylo E4"/>
    <x v="13"/>
    <x v="1"/>
    <n v="2009"/>
    <n v="70000"/>
    <x v="1"/>
    <x v="0"/>
    <x v="0"/>
    <n v="2498"/>
    <n v="112"/>
    <x v="1"/>
    <n v="14"/>
    <n v="2.85"/>
  </r>
  <r>
    <n v="3764"/>
    <s v="Mahindra XUV500 W8 2WD"/>
    <x v="13"/>
    <x v="8"/>
    <n v="2014"/>
    <n v="86000"/>
    <x v="1"/>
    <x v="0"/>
    <x v="0"/>
    <n v="2179"/>
    <n v="140"/>
    <x v="1"/>
    <n v="15.1"/>
    <n v="7.85"/>
  </r>
  <r>
    <n v="3765"/>
    <s v="Maruti Swift Dzire VXI"/>
    <x v="0"/>
    <x v="1"/>
    <n v="2016"/>
    <n v="32000"/>
    <x v="2"/>
    <x v="0"/>
    <x v="0"/>
    <n v="1197"/>
    <n v="85.8"/>
    <x v="0"/>
    <n v="19.100000000000001"/>
    <n v="5.3"/>
  </r>
  <r>
    <n v="3766"/>
    <s v="Ford Ecosport 1.0 Ecoboost Platinum Edition"/>
    <x v="14"/>
    <x v="0"/>
    <n v="2017"/>
    <n v="15000"/>
    <x v="2"/>
    <x v="0"/>
    <x v="0"/>
    <n v="999"/>
    <n v="123.24"/>
    <x v="0"/>
    <n v="18.88"/>
    <n v="8"/>
  </r>
  <r>
    <n v="3767"/>
    <s v="Toyota Corolla Altis Diesel D4DG"/>
    <x v="5"/>
    <x v="3"/>
    <n v="2014"/>
    <n v="69918"/>
    <x v="1"/>
    <x v="0"/>
    <x v="0"/>
    <n v="1364"/>
    <n v="87.2"/>
    <x v="0"/>
    <n v="21.43"/>
    <n v="9.43"/>
  </r>
  <r>
    <n v="3768"/>
    <s v="Hyundai i20 2015-2017 1.2 Magna"/>
    <x v="1"/>
    <x v="1"/>
    <n v="2012"/>
    <n v="39000"/>
    <x v="2"/>
    <x v="0"/>
    <x v="0"/>
    <n v="1197"/>
    <n v="80"/>
    <x v="0"/>
    <n v="18.5"/>
    <n v="2.75"/>
  </r>
  <r>
    <n v="3769"/>
    <s v="Renault Captur 1.5 Diesel Platine Mono"/>
    <x v="10"/>
    <x v="0"/>
    <n v="2018"/>
    <n v="1011"/>
    <x v="1"/>
    <x v="0"/>
    <x v="0"/>
    <n v="1461"/>
    <n v="108.45"/>
    <x v="0"/>
    <n v="20.37"/>
    <n v="13.5"/>
  </r>
  <r>
    <n v="3770"/>
    <s v="Mercedes-Benz E-Class 280 CDI"/>
    <x v="11"/>
    <x v="4"/>
    <n v="2009"/>
    <n v="85000"/>
    <x v="1"/>
    <x v="1"/>
    <x v="0"/>
    <n v="2987"/>
    <n v="198.5"/>
    <x v="0"/>
    <n v="11"/>
    <n v="9.99"/>
  </r>
  <r>
    <n v="3771"/>
    <s v="Maruti Baleno RS 1.0 Petrol"/>
    <x v="0"/>
    <x v="2"/>
    <n v="2017"/>
    <n v="46663"/>
    <x v="2"/>
    <x v="0"/>
    <x v="0"/>
    <n v="998"/>
    <n v="100"/>
    <x v="0"/>
    <n v="21.1"/>
    <n v="6.95"/>
  </r>
  <r>
    <n v="3772"/>
    <s v="Nissan Sunny 2011-2014 XL AT Special Edition"/>
    <x v="4"/>
    <x v="2"/>
    <n v="2015"/>
    <n v="27000"/>
    <x v="2"/>
    <x v="1"/>
    <x v="0"/>
    <n v="1498"/>
    <n v="99.6"/>
    <x v="0"/>
    <n v="17.97"/>
    <n v="6.75"/>
  </r>
  <r>
    <n v="3773"/>
    <s v="Hyundai Grand i10 AT Asta"/>
    <x v="1"/>
    <x v="2"/>
    <n v="2015"/>
    <n v="15000"/>
    <x v="2"/>
    <x v="1"/>
    <x v="0"/>
    <n v="1197"/>
    <n v="82"/>
    <x v="0"/>
    <n v="18.899999999999999"/>
    <n v="5.5"/>
  </r>
  <r>
    <n v="3774"/>
    <s v="Maruti Ciaz Zeta"/>
    <x v="0"/>
    <x v="6"/>
    <n v="2018"/>
    <n v="10575"/>
    <x v="2"/>
    <x v="0"/>
    <x v="0"/>
    <n v="1462"/>
    <n v="103.25"/>
    <x v="0"/>
    <n v="21.56"/>
    <n v="9.18"/>
  </r>
  <r>
    <n v="3775"/>
    <s v="Hyundai Xcent 1.2 Kappa S"/>
    <x v="1"/>
    <x v="5"/>
    <n v="2014"/>
    <n v="12500"/>
    <x v="2"/>
    <x v="0"/>
    <x v="0"/>
    <n v="1197"/>
    <n v="82"/>
    <x v="0"/>
    <n v="19.100000000000001"/>
    <n v="4.1500000000000004"/>
  </r>
  <r>
    <n v="3776"/>
    <s v="Hyundai Verna 1.6 SX CRDi (O)"/>
    <x v="1"/>
    <x v="10"/>
    <n v="2012"/>
    <n v="52000"/>
    <x v="1"/>
    <x v="0"/>
    <x v="0"/>
    <n v="1582"/>
    <n v="126.32"/>
    <x v="0"/>
    <n v="22.32"/>
    <n v="6.5"/>
  </r>
  <r>
    <n v="3777"/>
    <s v="Maruti Wagon R VXI 1.2"/>
    <x v="0"/>
    <x v="6"/>
    <n v="2015"/>
    <n v="49818"/>
    <x v="2"/>
    <x v="0"/>
    <x v="0"/>
    <n v="1197"/>
    <n v="81.8"/>
    <x v="0"/>
    <n v="21.5"/>
    <n v="4.1100000000000003"/>
  </r>
  <r>
    <n v="3778"/>
    <s v="Hyundai Verna CRDi"/>
    <x v="1"/>
    <x v="4"/>
    <n v="2008"/>
    <n v="90000"/>
    <x v="1"/>
    <x v="0"/>
    <x v="1"/>
    <n v="1493"/>
    <n v="110"/>
    <x v="0"/>
    <n v="16.8"/>
    <n v="2.25"/>
  </r>
  <r>
    <n v="3779"/>
    <s v="Toyota Etios Liva G"/>
    <x v="5"/>
    <x v="6"/>
    <n v="2015"/>
    <n v="52207"/>
    <x v="2"/>
    <x v="0"/>
    <x v="0"/>
    <n v="1197"/>
    <n v="78.900000000000006"/>
    <x v="0"/>
    <n v="17.71"/>
    <n v="4.5599999999999996"/>
  </r>
  <r>
    <n v="3780"/>
    <s v="Mahindra Xylo E4 ABS BS III"/>
    <x v="13"/>
    <x v="1"/>
    <n v="2013"/>
    <n v="167362"/>
    <x v="1"/>
    <x v="0"/>
    <x v="0"/>
    <n v="2498"/>
    <n v="112"/>
    <x v="1"/>
    <n v="11.68"/>
    <n v="4"/>
  </r>
  <r>
    <n v="3781"/>
    <s v="Toyota Etios Liva GD"/>
    <x v="5"/>
    <x v="3"/>
    <n v="2015"/>
    <n v="49894"/>
    <x v="1"/>
    <x v="0"/>
    <x v="0"/>
    <n v="1364"/>
    <n v="67.06"/>
    <x v="0"/>
    <n v="23.59"/>
    <n v="5.27"/>
  </r>
  <r>
    <n v="3782"/>
    <s v="Mahindra Thar DI 4X4"/>
    <x v="13"/>
    <x v="6"/>
    <n v="2019"/>
    <n v="13024"/>
    <x v="1"/>
    <x v="0"/>
    <x v="0"/>
    <n v="2523"/>
    <n v="63"/>
    <x v="1"/>
    <n v="18.059999999999999"/>
    <n v="9.11"/>
  </r>
  <r>
    <n v="3783"/>
    <s v="Nissan X-Trail SLX MT"/>
    <x v="4"/>
    <x v="1"/>
    <n v="2010"/>
    <n v="128000"/>
    <x v="1"/>
    <x v="0"/>
    <x v="1"/>
    <n v="1995"/>
    <n v="147.6"/>
    <x v="0"/>
    <n v="14.42"/>
    <n v="6.2"/>
  </r>
  <r>
    <n v="3784"/>
    <s v="Toyota Innova Crysta 2.8 ZX AT"/>
    <x v="5"/>
    <x v="6"/>
    <n v="2017"/>
    <n v="26023"/>
    <x v="1"/>
    <x v="1"/>
    <x v="0"/>
    <n v="2755"/>
    <n v="171.5"/>
    <x v="1"/>
    <n v="11.36"/>
    <n v="19.97"/>
  </r>
  <r>
    <n v="3785"/>
    <s v="Hyundai Creta 1.4 CRDi S"/>
    <x v="1"/>
    <x v="8"/>
    <n v="2016"/>
    <n v="42784"/>
    <x v="1"/>
    <x v="0"/>
    <x v="0"/>
    <n v="1396"/>
    <n v="88.7"/>
    <x v="0"/>
    <n v="21.38"/>
    <n v="10.17"/>
  </r>
  <r>
    <n v="3786"/>
    <s v="Maruti Swift VDI"/>
    <x v="0"/>
    <x v="1"/>
    <n v="2014"/>
    <n v="115000"/>
    <x v="1"/>
    <x v="0"/>
    <x v="0"/>
    <n v="1248"/>
    <n v="74"/>
    <x v="0"/>
    <n v="28.4"/>
    <n v="4.5"/>
  </r>
  <r>
    <n v="3787"/>
    <s v="Hyundai Verna 1.6 CRDI SX Option"/>
    <x v="1"/>
    <x v="6"/>
    <n v="2019"/>
    <n v="30529"/>
    <x v="1"/>
    <x v="0"/>
    <x v="0"/>
    <n v="1582"/>
    <n v="126.2"/>
    <x v="0"/>
    <n v="23.9"/>
    <n v="14.28"/>
  </r>
  <r>
    <n v="3788"/>
    <s v="Maruti Alto LXi BSIII"/>
    <x v="0"/>
    <x v="6"/>
    <n v="2012"/>
    <n v="14814"/>
    <x v="2"/>
    <x v="0"/>
    <x v="1"/>
    <n v="796"/>
    <n v="46.3"/>
    <x v="0"/>
    <n v="19.7"/>
    <n v="2.4700000000000002"/>
  </r>
  <r>
    <n v="3789"/>
    <s v="Maruti S Cross DDiS 200 Alpha"/>
    <x v="0"/>
    <x v="10"/>
    <n v="2016"/>
    <n v="58000"/>
    <x v="1"/>
    <x v="0"/>
    <x v="0"/>
    <n v="1248"/>
    <n v="88.5"/>
    <x v="0"/>
    <n v="23.65"/>
    <n v="7.9"/>
  </r>
  <r>
    <n v="3790"/>
    <s v="Hyundai EON Era"/>
    <x v="1"/>
    <x v="4"/>
    <n v="2011"/>
    <n v="68128"/>
    <x v="2"/>
    <x v="0"/>
    <x v="0"/>
    <n v="814"/>
    <n v="55.2"/>
    <x v="0"/>
    <n v="21.1"/>
    <n v="2.2999999999999998"/>
  </r>
  <r>
    <n v="3791"/>
    <s v="Nissan Terrano XL"/>
    <x v="4"/>
    <x v="4"/>
    <n v="2013"/>
    <n v="63220"/>
    <x v="2"/>
    <x v="0"/>
    <x v="0"/>
    <n v="1598"/>
    <n v="102.5"/>
    <x v="0"/>
    <n v="13.24"/>
    <n v="6.5"/>
  </r>
  <r>
    <n v="3792"/>
    <s v="Hyundai EON Era"/>
    <x v="1"/>
    <x v="4"/>
    <n v="2016"/>
    <n v="30000"/>
    <x v="2"/>
    <x v="0"/>
    <x v="0"/>
    <n v="814"/>
    <n v="55.2"/>
    <x v="0"/>
    <n v="21.1"/>
    <n v="3.25"/>
  </r>
  <r>
    <n v="3793"/>
    <s v="Tata Zest Quadrajet 1.3 XT"/>
    <x v="7"/>
    <x v="9"/>
    <n v="2017"/>
    <n v="27768"/>
    <x v="1"/>
    <x v="0"/>
    <x v="0"/>
    <n v="1248"/>
    <n v="88.7"/>
    <x v="0"/>
    <n v="20.65"/>
    <n v="5.85"/>
  </r>
  <r>
    <n v="3794"/>
    <s v="Mercedes-Benz E-Class 2009-2013 E250 CDI Elegance"/>
    <x v="11"/>
    <x v="4"/>
    <n v="2014"/>
    <n v="53000"/>
    <x v="1"/>
    <x v="1"/>
    <x v="1"/>
    <n v="2143"/>
    <n v="203"/>
    <x v="0"/>
    <n v="14.21"/>
    <n v="29"/>
  </r>
  <r>
    <n v="3795"/>
    <s v="Audi Q5 2.0 TDI Premium Plus"/>
    <x v="3"/>
    <x v="3"/>
    <n v="2014"/>
    <n v="87652"/>
    <x v="1"/>
    <x v="1"/>
    <x v="1"/>
    <n v="1968"/>
    <n v="174.3"/>
    <x v="0"/>
    <n v="14.16"/>
    <n v="25.71"/>
  </r>
  <r>
    <n v="3796"/>
    <s v="Ford Fiesta 1.6 ZXi Leather"/>
    <x v="14"/>
    <x v="2"/>
    <n v="2008"/>
    <n v="94873"/>
    <x v="2"/>
    <x v="0"/>
    <x v="1"/>
    <n v="1596"/>
    <n v="101"/>
    <x v="0"/>
    <n v="15.3"/>
    <n v="1.85"/>
  </r>
  <r>
    <n v="3797"/>
    <s v="BMW 3 Series 320d Prestige"/>
    <x v="12"/>
    <x v="0"/>
    <n v="2015"/>
    <n v="56000"/>
    <x v="1"/>
    <x v="1"/>
    <x v="0"/>
    <n v="1995"/>
    <n v="184"/>
    <x v="0"/>
    <n v="18.88"/>
    <n v="22.75"/>
  </r>
  <r>
    <n v="3798"/>
    <s v="Maruti Baleno RS 1.0 Petrol"/>
    <x v="0"/>
    <x v="6"/>
    <n v="2018"/>
    <n v="18678"/>
    <x v="2"/>
    <x v="0"/>
    <x v="0"/>
    <n v="998"/>
    <n v="100"/>
    <x v="0"/>
    <n v="21.1"/>
    <n v="8.32"/>
  </r>
  <r>
    <n v="3799"/>
    <s v="Mercedes-Benz E-Class 2009-2013 E250 CDI Blue Efficiency"/>
    <x v="11"/>
    <x v="8"/>
    <n v="2014"/>
    <n v="30000"/>
    <x v="1"/>
    <x v="1"/>
    <x v="0"/>
    <n v="2143"/>
    <n v="203"/>
    <x v="0"/>
    <n v="14.21"/>
    <n v="26"/>
  </r>
  <r>
    <n v="3801"/>
    <s v="Hyundai i10 Sportz 1.2"/>
    <x v="1"/>
    <x v="4"/>
    <n v="2013"/>
    <n v="59000"/>
    <x v="2"/>
    <x v="0"/>
    <x v="0"/>
    <n v="1197"/>
    <n v="78.900000000000006"/>
    <x v="0"/>
    <n v="20.36"/>
    <n v="3.45"/>
  </r>
  <r>
    <n v="3802"/>
    <s v="Hyundai Grand i10 Asta Option"/>
    <x v="1"/>
    <x v="0"/>
    <n v="2017"/>
    <n v="13000"/>
    <x v="2"/>
    <x v="0"/>
    <x v="0"/>
    <n v="1197"/>
    <n v="82"/>
    <x v="0"/>
    <n v="18.899999999999999"/>
    <n v="5.15"/>
  </r>
  <r>
    <n v="3803"/>
    <s v="Honda Brio S MT"/>
    <x v="2"/>
    <x v="6"/>
    <n v="2014"/>
    <n v="74325"/>
    <x v="2"/>
    <x v="0"/>
    <x v="0"/>
    <n v="1198"/>
    <n v="86.8"/>
    <x v="0"/>
    <n v="19.399999999999999"/>
    <n v="3.51"/>
  </r>
  <r>
    <n v="3804"/>
    <s v="Hyundai i20 Magna 1.4 CRDi (Diesel)"/>
    <x v="1"/>
    <x v="7"/>
    <n v="2015"/>
    <n v="45000"/>
    <x v="1"/>
    <x v="0"/>
    <x v="0"/>
    <n v="1396"/>
    <n v="88.76"/>
    <x v="0"/>
    <n v="21.9"/>
    <n v="3.45"/>
  </r>
  <r>
    <n v="3805"/>
    <s v="Volkswagen Polo Petrol Highline 1.2L"/>
    <x v="6"/>
    <x v="1"/>
    <n v="2013"/>
    <n v="57000"/>
    <x v="2"/>
    <x v="0"/>
    <x v="0"/>
    <n v="1198"/>
    <n v="73.900000000000006"/>
    <x v="0"/>
    <n v="16.47"/>
    <n v="3.75"/>
  </r>
  <r>
    <n v="3806"/>
    <s v="Honda City 1.5 EXI"/>
    <x v="2"/>
    <x v="1"/>
    <n v="2001"/>
    <n v="125943"/>
    <x v="2"/>
    <x v="0"/>
    <x v="1"/>
    <n v="1493"/>
    <n v="100"/>
    <x v="0"/>
    <n v="13"/>
    <n v="1.45"/>
  </r>
  <r>
    <n v="3807"/>
    <s v="Skoda Octavia Ambiente 1.9 TDI"/>
    <x v="20"/>
    <x v="8"/>
    <n v="2008"/>
    <n v="80000"/>
    <x v="1"/>
    <x v="0"/>
    <x v="0"/>
    <n v="1896"/>
    <n v="66"/>
    <x v="0"/>
    <n v="18.7"/>
    <n v="2.2000000000000002"/>
  </r>
  <r>
    <n v="3808"/>
    <s v="Ford Endeavour 2.5L 4X2"/>
    <x v="14"/>
    <x v="4"/>
    <n v="2010"/>
    <n v="154000"/>
    <x v="1"/>
    <x v="0"/>
    <x v="0"/>
    <n v="2499"/>
    <n v="141"/>
    <x v="1"/>
    <n v="13.1"/>
    <n v="7.99"/>
  </r>
  <r>
    <n v="3809"/>
    <s v="Chevrolet Cruze LTZ"/>
    <x v="19"/>
    <x v="9"/>
    <n v="2013"/>
    <n v="62000"/>
    <x v="1"/>
    <x v="0"/>
    <x v="1"/>
    <n v="1991"/>
    <n v="147.9"/>
    <x v="0"/>
    <n v="18.3"/>
    <n v="6.75"/>
  </r>
  <r>
    <n v="3811"/>
    <s v="Honda Mobilio V i DTEC"/>
    <x v="2"/>
    <x v="7"/>
    <n v="2014"/>
    <n v="45000"/>
    <x v="1"/>
    <x v="0"/>
    <x v="0"/>
    <n v="1498"/>
    <n v="98.6"/>
    <x v="1"/>
    <n v="24.2"/>
    <n v="5"/>
  </r>
  <r>
    <n v="3812"/>
    <s v="Maruti Ertiga VDI"/>
    <x v="0"/>
    <x v="1"/>
    <n v="2012"/>
    <n v="105000"/>
    <x v="1"/>
    <x v="0"/>
    <x v="1"/>
    <n v="1248"/>
    <n v="88.76"/>
    <x v="1"/>
    <n v="20.77"/>
    <n v="5.9"/>
  </r>
  <r>
    <n v="3813"/>
    <s v="Hyundai Grand i10 Sportz"/>
    <x v="1"/>
    <x v="0"/>
    <n v="2013"/>
    <n v="26000"/>
    <x v="2"/>
    <x v="0"/>
    <x v="0"/>
    <n v="1197"/>
    <n v="82"/>
    <x v="0"/>
    <n v="18.899999999999999"/>
    <n v="3.75"/>
  </r>
  <r>
    <n v="3814"/>
    <s v="Jaguar XF 3.0 Litre S Premium Luxury"/>
    <x v="17"/>
    <x v="0"/>
    <n v="2014"/>
    <n v="30900"/>
    <x v="1"/>
    <x v="1"/>
    <x v="0"/>
    <n v="2993"/>
    <n v="270.89999999999998"/>
    <x v="0"/>
    <n v="14.74"/>
    <n v="29.5"/>
  </r>
  <r>
    <n v="3815"/>
    <s v="Honda Amaze VX i-Vtech"/>
    <x v="2"/>
    <x v="2"/>
    <n v="2014"/>
    <n v="48000"/>
    <x v="2"/>
    <x v="0"/>
    <x v="0"/>
    <n v="1198"/>
    <n v="86.7"/>
    <x v="0"/>
    <n v="18"/>
    <n v="4.75"/>
  </r>
  <r>
    <n v="3816"/>
    <s v="Audi A6 2.7 TDI"/>
    <x v="3"/>
    <x v="1"/>
    <n v="2011"/>
    <n v="112719"/>
    <x v="1"/>
    <x v="1"/>
    <x v="0"/>
    <n v="2698"/>
    <n v="179.5"/>
    <x v="0"/>
    <n v="12.4"/>
    <n v="11.5"/>
  </r>
  <r>
    <n v="3817"/>
    <s v="Hyundai i20 1.2 Spotz"/>
    <x v="1"/>
    <x v="2"/>
    <n v="2017"/>
    <n v="5000"/>
    <x v="2"/>
    <x v="0"/>
    <x v="0"/>
    <n v="1197"/>
    <n v="81.83"/>
    <x v="0"/>
    <n v="18.600000000000001"/>
    <n v="6.95"/>
  </r>
  <r>
    <n v="3818"/>
    <s v="Volkswagen Ameo 1.2 MPI Highline Plus 16"/>
    <x v="6"/>
    <x v="0"/>
    <n v="2016"/>
    <n v="16000"/>
    <x v="2"/>
    <x v="0"/>
    <x v="0"/>
    <n v="1198"/>
    <n v="73.75"/>
    <x v="0"/>
    <n v="17"/>
    <n v="5.4"/>
  </r>
  <r>
    <n v="3819"/>
    <s v="Renault Fluence 2.0"/>
    <x v="10"/>
    <x v="5"/>
    <n v="2011"/>
    <n v="63000"/>
    <x v="2"/>
    <x v="1"/>
    <x v="0"/>
    <n v="1997"/>
    <n v="135.1"/>
    <x v="0"/>
    <n v="13.4"/>
    <n v="4.75"/>
  </r>
  <r>
    <n v="3820"/>
    <s v="Maruti Alto K10 VXI"/>
    <x v="0"/>
    <x v="2"/>
    <n v="2011"/>
    <n v="28300"/>
    <x v="2"/>
    <x v="0"/>
    <x v="0"/>
    <n v="998"/>
    <n v="67.099999999999994"/>
    <x v="0"/>
    <n v="24.07"/>
    <n v="2.15"/>
  </r>
  <r>
    <n v="3821"/>
    <s v="Maruti Alto Std"/>
    <x v="0"/>
    <x v="5"/>
    <n v="2005"/>
    <n v="49000"/>
    <x v="2"/>
    <x v="0"/>
    <x v="0"/>
    <n v="796"/>
    <n v="46.3"/>
    <x v="0"/>
    <n v="19.7"/>
    <n v="0.9"/>
  </r>
  <r>
    <n v="3822"/>
    <s v="Maruti Wagon R VXI BS IV"/>
    <x v="0"/>
    <x v="7"/>
    <n v="2016"/>
    <n v="12501"/>
    <x v="2"/>
    <x v="0"/>
    <x v="0"/>
    <n v="998"/>
    <n v="67.040000000000006"/>
    <x v="0"/>
    <n v="20.51"/>
    <n v="3.5"/>
  </r>
  <r>
    <n v="3823"/>
    <s v="Fiat Linea 1.3 Emotion"/>
    <x v="22"/>
    <x v="6"/>
    <n v="2016"/>
    <n v="56628"/>
    <x v="1"/>
    <x v="0"/>
    <x v="0"/>
    <n v="1248"/>
    <n v="92"/>
    <x v="0"/>
    <n v="20.399999999999999"/>
    <n v="5.85"/>
  </r>
  <r>
    <n v="3824"/>
    <s v="Maruti Swift Dzire Vdi BSIV"/>
    <x v="0"/>
    <x v="1"/>
    <n v="2010"/>
    <n v="105000"/>
    <x v="1"/>
    <x v="0"/>
    <x v="0"/>
    <n v="1248"/>
    <n v="73.900000000000006"/>
    <x v="0"/>
    <n v="19.3"/>
    <n v="3.15"/>
  </r>
  <r>
    <n v="3825"/>
    <s v="Renault Scala Diesel RxL"/>
    <x v="10"/>
    <x v="1"/>
    <n v="2016"/>
    <n v="52126"/>
    <x v="1"/>
    <x v="0"/>
    <x v="0"/>
    <n v="1461"/>
    <n v="84.8"/>
    <x v="0"/>
    <n v="21.64"/>
    <n v="6"/>
  </r>
  <r>
    <n v="3826"/>
    <s v="Hyundai i20 Magna"/>
    <x v="1"/>
    <x v="7"/>
    <n v="2010"/>
    <n v="38000"/>
    <x v="2"/>
    <x v="0"/>
    <x v="0"/>
    <n v="1197"/>
    <n v="80"/>
    <x v="0"/>
    <n v="18.5"/>
    <n v="2.23"/>
  </r>
  <r>
    <n v="3827"/>
    <s v="Hyundai Xcent 1.2 Kappa SX Option"/>
    <x v="1"/>
    <x v="9"/>
    <n v="2016"/>
    <n v="50000"/>
    <x v="2"/>
    <x v="0"/>
    <x v="0"/>
    <n v="1197"/>
    <n v="82"/>
    <x v="0"/>
    <n v="19.100000000000001"/>
    <n v="2.5"/>
  </r>
  <r>
    <n v="3828"/>
    <s v="Maruti Wagon R LXI"/>
    <x v="0"/>
    <x v="6"/>
    <n v="2015"/>
    <n v="50230"/>
    <x v="2"/>
    <x v="0"/>
    <x v="0"/>
    <n v="998"/>
    <n v="67.099999999999994"/>
    <x v="0"/>
    <n v="18.899999999999999"/>
    <n v="3.87"/>
  </r>
  <r>
    <n v="3829"/>
    <s v="Mahindra XUV500 W8 2WD"/>
    <x v="13"/>
    <x v="10"/>
    <n v="2014"/>
    <n v="31000"/>
    <x v="1"/>
    <x v="0"/>
    <x v="0"/>
    <n v="2179"/>
    <n v="140"/>
    <x v="1"/>
    <n v="15.1"/>
    <n v="9.5"/>
  </r>
  <r>
    <n v="3830"/>
    <s v="Toyota Fortuner 4x2 AT"/>
    <x v="5"/>
    <x v="8"/>
    <n v="2014"/>
    <n v="79000"/>
    <x v="1"/>
    <x v="1"/>
    <x v="0"/>
    <n v="2982"/>
    <n v="168.5"/>
    <x v="1"/>
    <n v="12.55"/>
    <n v="17.75"/>
  </r>
  <r>
    <n v="3831"/>
    <s v="Renault Duster 110PS Diesel RxZ Plus"/>
    <x v="10"/>
    <x v="8"/>
    <n v="2012"/>
    <n v="130000"/>
    <x v="1"/>
    <x v="0"/>
    <x v="0"/>
    <n v="1461"/>
    <n v="108.45"/>
    <x v="0"/>
    <n v="19.64"/>
    <n v="3.75"/>
  </r>
  <r>
    <n v="3832"/>
    <s v="Hyundai Santro Xing GLS"/>
    <x v="1"/>
    <x v="2"/>
    <n v="2010"/>
    <n v="115000"/>
    <x v="2"/>
    <x v="0"/>
    <x v="1"/>
    <n v="1086"/>
    <n v="62.1"/>
    <x v="0"/>
    <n v="17.920000000000002"/>
    <n v="1.5"/>
  </r>
  <r>
    <n v="3833"/>
    <s v="Hyundai Verna 1.6 SX VTVT"/>
    <x v="1"/>
    <x v="1"/>
    <n v="2013"/>
    <n v="41500"/>
    <x v="2"/>
    <x v="0"/>
    <x v="1"/>
    <n v="1591"/>
    <n v="121.3"/>
    <x v="0"/>
    <n v="17.010000000000002"/>
    <n v="5"/>
  </r>
  <r>
    <n v="3834"/>
    <s v="BMW X1 sDrive 20d Exclusive"/>
    <x v="12"/>
    <x v="1"/>
    <n v="2014"/>
    <n v="54385"/>
    <x v="1"/>
    <x v="1"/>
    <x v="1"/>
    <n v="1995"/>
    <n v="177"/>
    <x v="0"/>
    <n v="15.06"/>
    <n v="17"/>
  </r>
  <r>
    <n v="3835"/>
    <s v="Honda Civic 2006-2010 1.8 V AT"/>
    <x v="2"/>
    <x v="6"/>
    <n v="2011"/>
    <n v="56361"/>
    <x v="2"/>
    <x v="1"/>
    <x v="0"/>
    <n v="1799"/>
    <n v="130"/>
    <x v="0"/>
    <n v="12.9"/>
    <n v="4.38"/>
  </r>
  <r>
    <n v="3836"/>
    <s v="Audi A6 35 TFSI Matrix"/>
    <x v="3"/>
    <x v="8"/>
    <n v="2018"/>
    <n v="22000"/>
    <x v="2"/>
    <x v="1"/>
    <x v="0"/>
    <n v="1798"/>
    <n v="187.74"/>
    <x v="0"/>
    <n v="15.26"/>
    <n v="41.5"/>
  </r>
  <r>
    <n v="3837"/>
    <s v="Maruti Wagon R LXI BS IV"/>
    <x v="0"/>
    <x v="7"/>
    <n v="2017"/>
    <n v="8000"/>
    <x v="2"/>
    <x v="0"/>
    <x v="0"/>
    <n v="998"/>
    <n v="67.040000000000006"/>
    <x v="0"/>
    <n v="20.51"/>
    <n v="3"/>
  </r>
  <r>
    <n v="3838"/>
    <s v="Maruti Vitara Brezza ZDi Plus Dual Tone"/>
    <x v="0"/>
    <x v="3"/>
    <n v="2018"/>
    <n v="28741"/>
    <x v="1"/>
    <x v="0"/>
    <x v="0"/>
    <n v="1248"/>
    <n v="88.5"/>
    <x v="0"/>
    <n v="24.3"/>
    <n v="11"/>
  </r>
  <r>
    <n v="3839"/>
    <s v="Land Rover Discovery 3 TDV6 Diesel Automatic"/>
    <x v="8"/>
    <x v="1"/>
    <n v="2012"/>
    <n v="117236"/>
    <x v="1"/>
    <x v="1"/>
    <x v="1"/>
    <n v="2720"/>
    <n v="190"/>
    <x v="1"/>
    <n v="11.8"/>
    <n v="14"/>
  </r>
  <r>
    <n v="3840"/>
    <s v="Maruti Dzire New"/>
    <x v="0"/>
    <x v="1"/>
    <n v="2016"/>
    <n v="30500"/>
    <x v="1"/>
    <x v="1"/>
    <x v="0"/>
    <n v="1248"/>
    <n v="74"/>
    <x v="0"/>
    <n v="26.59"/>
    <n v="7.65"/>
  </r>
  <r>
    <n v="3841"/>
    <s v="Hyundai Verna VTVT 1.6 SX"/>
    <x v="1"/>
    <x v="7"/>
    <n v="2018"/>
    <n v="5000"/>
    <x v="2"/>
    <x v="0"/>
    <x v="0"/>
    <n v="1591"/>
    <n v="121.3"/>
    <x v="0"/>
    <n v="17"/>
    <n v="8.6999999999999993"/>
  </r>
  <r>
    <n v="3842"/>
    <s v="Maruti Ertiga ZDI Plus"/>
    <x v="0"/>
    <x v="4"/>
    <n v="2016"/>
    <n v="42000"/>
    <x v="1"/>
    <x v="0"/>
    <x v="0"/>
    <n v="1248"/>
    <n v="88.5"/>
    <x v="1"/>
    <n v="25.47"/>
    <n v="9.9"/>
  </r>
  <r>
    <n v="3843"/>
    <s v="Hyundai Accent GLE"/>
    <x v="1"/>
    <x v="0"/>
    <n v="2010"/>
    <n v="32773"/>
    <x v="2"/>
    <x v="0"/>
    <x v="0"/>
    <n v="1495"/>
    <n v="94"/>
    <x v="0"/>
    <n v="13.2"/>
    <n v="2.0499999999999998"/>
  </r>
  <r>
    <n v="3844"/>
    <s v="Hyundai i20 1.2 Sportz"/>
    <x v="1"/>
    <x v="7"/>
    <n v="2016"/>
    <n v="19008"/>
    <x v="2"/>
    <x v="0"/>
    <x v="0"/>
    <n v="1197"/>
    <n v="80"/>
    <x v="0"/>
    <n v="17"/>
    <n v="5.25"/>
  </r>
  <r>
    <n v="3845"/>
    <s v="Hyundai Verna VTVT 1.6 SX"/>
    <x v="1"/>
    <x v="6"/>
    <n v="2012"/>
    <n v="32542"/>
    <x v="2"/>
    <x v="0"/>
    <x v="0"/>
    <n v="1591"/>
    <n v="121.3"/>
    <x v="0"/>
    <n v="17"/>
    <n v="5.77"/>
  </r>
  <r>
    <n v="3846"/>
    <s v="Maruti Alto LX"/>
    <x v="0"/>
    <x v="4"/>
    <n v="2010"/>
    <n v="94753"/>
    <x v="2"/>
    <x v="0"/>
    <x v="0"/>
    <n v="796"/>
    <n v="46.3"/>
    <x v="0"/>
    <n v="19.7"/>
    <n v="1.95"/>
  </r>
  <r>
    <n v="3847"/>
    <s v="Mahindra Scorpio VLX"/>
    <x v="13"/>
    <x v="10"/>
    <n v="2011"/>
    <n v="70000"/>
    <x v="1"/>
    <x v="0"/>
    <x v="1"/>
    <n v="2179"/>
    <n v="120"/>
    <x v="2"/>
    <n v="12.05"/>
    <n v="7.45"/>
  </r>
  <r>
    <n v="3848"/>
    <s v="Maruti Wagon R LXI"/>
    <x v="0"/>
    <x v="8"/>
    <n v="2012"/>
    <n v="68347"/>
    <x v="2"/>
    <x v="0"/>
    <x v="0"/>
    <n v="998"/>
    <n v="67.099999999999994"/>
    <x v="0"/>
    <n v="18.899999999999999"/>
    <n v="2.6"/>
  </r>
  <r>
    <n v="3849"/>
    <s v="Hyundai i20 1.2 Sportz"/>
    <x v="1"/>
    <x v="10"/>
    <n v="2011"/>
    <n v="72000"/>
    <x v="2"/>
    <x v="0"/>
    <x v="1"/>
    <n v="1197"/>
    <n v="80"/>
    <x v="0"/>
    <n v="17"/>
    <n v="3.25"/>
  </r>
  <r>
    <n v="3850"/>
    <s v="Maruti Ritz VDi"/>
    <x v="0"/>
    <x v="4"/>
    <n v="2010"/>
    <n v="75014"/>
    <x v="1"/>
    <x v="0"/>
    <x v="0"/>
    <n v="1248"/>
    <n v="73.900000000000006"/>
    <x v="0"/>
    <n v="21.1"/>
    <n v="3.85"/>
  </r>
  <r>
    <n v="3851"/>
    <s v="Renault Koleos 2.0 Diesel"/>
    <x v="10"/>
    <x v="8"/>
    <n v="2013"/>
    <n v="65000"/>
    <x v="1"/>
    <x v="1"/>
    <x v="1"/>
    <n v="1995"/>
    <n v="148"/>
    <x v="0"/>
    <n v="13.73"/>
    <n v="7.5"/>
  </r>
  <r>
    <n v="3852"/>
    <s v="BMW 3 Series 320d"/>
    <x v="12"/>
    <x v="6"/>
    <n v="2012"/>
    <n v="55598"/>
    <x v="1"/>
    <x v="1"/>
    <x v="0"/>
    <n v="1995"/>
    <n v="190"/>
    <x v="0"/>
    <n v="22.69"/>
    <n v="11.5"/>
  </r>
  <r>
    <n v="3853"/>
    <s v="Honda Brio V MT"/>
    <x v="2"/>
    <x v="1"/>
    <n v="2013"/>
    <n v="50000"/>
    <x v="2"/>
    <x v="0"/>
    <x v="0"/>
    <n v="1198"/>
    <n v="86.8"/>
    <x v="0"/>
    <n v="19.399999999999999"/>
    <n v="3.25"/>
  </r>
  <r>
    <n v="3854"/>
    <s v="Hyundai Sonata GOLD"/>
    <x v="1"/>
    <x v="2"/>
    <n v="2003"/>
    <n v="44200"/>
    <x v="2"/>
    <x v="0"/>
    <x v="1"/>
    <n v="1997"/>
    <n v="134"/>
    <x v="0"/>
    <n v="11.7"/>
    <n v="1.5"/>
  </r>
  <r>
    <n v="3855"/>
    <s v="Maruti Swift Dzire VDi"/>
    <x v="0"/>
    <x v="5"/>
    <n v="2014"/>
    <n v="65000"/>
    <x v="1"/>
    <x v="0"/>
    <x v="0"/>
    <n v="1248"/>
    <n v="73.900000000000006"/>
    <x v="0"/>
    <n v="19.3"/>
    <n v="5.31"/>
  </r>
  <r>
    <n v="3856"/>
    <s v="Mahindra XUV500 W8 4WD"/>
    <x v="13"/>
    <x v="4"/>
    <n v="2013"/>
    <n v="49000"/>
    <x v="1"/>
    <x v="0"/>
    <x v="0"/>
    <n v="2179"/>
    <n v="140"/>
    <x v="1"/>
    <n v="16"/>
    <n v="9"/>
  </r>
  <r>
    <n v="3857"/>
    <s v="Hyundai i10 Sportz 1.1L"/>
    <x v="1"/>
    <x v="7"/>
    <n v="2016"/>
    <n v="7200"/>
    <x v="2"/>
    <x v="0"/>
    <x v="0"/>
    <n v="1086"/>
    <n v="68.05"/>
    <x v="0"/>
    <n v="19.809999999999999"/>
    <n v="3.59"/>
  </r>
  <r>
    <n v="3858"/>
    <s v="Maruti Ciaz ZXi Plus"/>
    <x v="0"/>
    <x v="6"/>
    <n v="2016"/>
    <n v="43152"/>
    <x v="2"/>
    <x v="0"/>
    <x v="0"/>
    <n v="1373"/>
    <n v="91.1"/>
    <x v="0"/>
    <n v="20.73"/>
    <n v="7.35"/>
  </r>
  <r>
    <n v="3859"/>
    <s v="Toyota Innova 2.5 V Diesel 8-seater"/>
    <x v="5"/>
    <x v="1"/>
    <n v="2013"/>
    <n v="112000"/>
    <x v="1"/>
    <x v="0"/>
    <x v="0"/>
    <n v="2494"/>
    <n v="102"/>
    <x v="2"/>
    <n v="12.8"/>
    <n v="12"/>
  </r>
  <r>
    <n v="3860"/>
    <s v="Hyundai Grand i10 Sportz"/>
    <x v="1"/>
    <x v="3"/>
    <n v="2017"/>
    <n v="23540"/>
    <x v="2"/>
    <x v="0"/>
    <x v="0"/>
    <n v="1197"/>
    <n v="82"/>
    <x v="0"/>
    <n v="18.899999999999999"/>
    <n v="6.02"/>
  </r>
  <r>
    <n v="3861"/>
    <s v="Chevrolet Optra Magnum 2.0 LS BSIII"/>
    <x v="19"/>
    <x v="3"/>
    <n v="2008"/>
    <n v="82160"/>
    <x v="1"/>
    <x v="0"/>
    <x v="0"/>
    <n v="1991"/>
    <n v="123.7"/>
    <x v="0"/>
    <n v="16.52"/>
    <n v="2.57"/>
  </r>
  <r>
    <n v="3862"/>
    <s v="Mahindra Ssangyong Rexton RX5"/>
    <x v="13"/>
    <x v="1"/>
    <n v="2013"/>
    <n v="57000"/>
    <x v="1"/>
    <x v="0"/>
    <x v="0"/>
    <n v="2696"/>
    <n v="162"/>
    <x v="1"/>
    <n v="12.83"/>
    <n v="12.45"/>
  </r>
  <r>
    <n v="3863"/>
    <s v="Mahindra XUV500 W8 2WD"/>
    <x v="13"/>
    <x v="3"/>
    <n v="2015"/>
    <n v="39335"/>
    <x v="1"/>
    <x v="0"/>
    <x v="0"/>
    <n v="2179"/>
    <n v="140"/>
    <x v="1"/>
    <n v="15.1"/>
    <n v="12.63"/>
  </r>
  <r>
    <n v="3864"/>
    <s v="Honda City i VTEC SV"/>
    <x v="2"/>
    <x v="9"/>
    <n v="2014"/>
    <n v="62000"/>
    <x v="2"/>
    <x v="0"/>
    <x v="1"/>
    <n v="1497"/>
    <n v="117.3"/>
    <x v="0"/>
    <n v="17.399999999999999"/>
    <n v="7.75"/>
  </r>
  <r>
    <n v="3865"/>
    <s v="Ford Ecosport 1.5 DV5 MT Titanium"/>
    <x v="14"/>
    <x v="8"/>
    <n v="2014"/>
    <n v="60000"/>
    <x v="1"/>
    <x v="0"/>
    <x v="0"/>
    <n v="1498"/>
    <n v="89.84"/>
    <x v="0"/>
    <n v="22.7"/>
    <n v="5.5"/>
  </r>
  <r>
    <n v="3866"/>
    <s v="Hyundai i20 Sportz 1.2"/>
    <x v="1"/>
    <x v="7"/>
    <n v="2015"/>
    <n v="35000"/>
    <x v="2"/>
    <x v="0"/>
    <x v="0"/>
    <n v="1197"/>
    <n v="81.83"/>
    <x v="0"/>
    <n v="18.600000000000001"/>
    <n v="4.43"/>
  </r>
  <r>
    <n v="3867"/>
    <s v="Mercedes-Benz CLA 200 CDI Sport"/>
    <x v="11"/>
    <x v="6"/>
    <n v="2016"/>
    <n v="32345"/>
    <x v="1"/>
    <x v="1"/>
    <x v="0"/>
    <n v="2143"/>
    <n v="136"/>
    <x v="0"/>
    <n v="17.899999999999999"/>
    <n v="24.51"/>
  </r>
  <r>
    <n v="3868"/>
    <s v="Hyundai EON Magna"/>
    <x v="1"/>
    <x v="10"/>
    <n v="2014"/>
    <n v="47000"/>
    <x v="2"/>
    <x v="0"/>
    <x v="0"/>
    <n v="814"/>
    <n v="55"/>
    <x v="0"/>
    <n v="22"/>
    <n v="2.65"/>
  </r>
  <r>
    <n v="3869"/>
    <s v="Maruti Alto 800 2016-2019 CNG LXI"/>
    <x v="0"/>
    <x v="8"/>
    <n v="2012"/>
    <n v="65537"/>
    <x v="0"/>
    <x v="0"/>
    <x v="1"/>
    <n v="796"/>
    <n v="40.299999999999997"/>
    <x v="3"/>
    <n v="33.44"/>
    <n v="2.1"/>
  </r>
  <r>
    <n v="3870"/>
    <s v="Toyota Etios G Safety"/>
    <x v="5"/>
    <x v="8"/>
    <n v="2011"/>
    <n v="36000"/>
    <x v="2"/>
    <x v="0"/>
    <x v="0"/>
    <n v="1496"/>
    <n v="88.7"/>
    <x v="0"/>
    <n v="17.600000000000001"/>
    <n v="3.2"/>
  </r>
  <r>
    <n v="3871"/>
    <s v="Maruti Swift Dzire Tour LDI"/>
    <x v="0"/>
    <x v="2"/>
    <n v="2016"/>
    <n v="75000"/>
    <x v="1"/>
    <x v="0"/>
    <x v="0"/>
    <n v="1248"/>
    <n v="74"/>
    <x v="0"/>
    <n v="23.4"/>
    <n v="4.25"/>
  </r>
  <r>
    <n v="3872"/>
    <s v="Maruti Alto LXi"/>
    <x v="0"/>
    <x v="7"/>
    <n v="2008"/>
    <n v="38000"/>
    <x v="2"/>
    <x v="0"/>
    <x v="0"/>
    <n v="796"/>
    <n v="46.3"/>
    <x v="0"/>
    <n v="19.7"/>
    <n v="1.1000000000000001"/>
  </r>
  <r>
    <n v="3873"/>
    <s v="Maruti Celerio ZXI"/>
    <x v="0"/>
    <x v="2"/>
    <n v="2015"/>
    <n v="57818"/>
    <x v="2"/>
    <x v="0"/>
    <x v="0"/>
    <n v="998"/>
    <n v="67.040000000000006"/>
    <x v="0"/>
    <n v="23.1"/>
    <n v="4.3"/>
  </r>
  <r>
    <n v="3874"/>
    <s v="Ford Ecosport 1.5 DV5 MT Titanium Optional"/>
    <x v="14"/>
    <x v="4"/>
    <n v="2015"/>
    <n v="45000"/>
    <x v="1"/>
    <x v="0"/>
    <x v="0"/>
    <n v="1498"/>
    <n v="89.84"/>
    <x v="0"/>
    <n v="22.7"/>
    <n v="8.9"/>
  </r>
  <r>
    <n v="3875"/>
    <s v="Nissan Terrano XV 110 PS Limited Edition"/>
    <x v="4"/>
    <x v="5"/>
    <n v="2015"/>
    <n v="75055"/>
    <x v="1"/>
    <x v="0"/>
    <x v="0"/>
    <n v="1461"/>
    <n v="108.5"/>
    <x v="0"/>
    <n v="19.010000000000002"/>
    <n v="6.5"/>
  </r>
  <r>
    <n v="3876"/>
    <s v="Honda Accord VTi-L AT"/>
    <x v="2"/>
    <x v="8"/>
    <n v="2009"/>
    <n v="65462"/>
    <x v="2"/>
    <x v="1"/>
    <x v="3"/>
    <n v="2354"/>
    <n v="142"/>
    <x v="0"/>
    <n v="11.1"/>
    <n v="3.5"/>
  </r>
  <r>
    <n v="3877"/>
    <s v="Maruti Swift Ldi BSIII"/>
    <x v="0"/>
    <x v="4"/>
    <n v="2008"/>
    <n v="76206"/>
    <x v="1"/>
    <x v="0"/>
    <x v="0"/>
    <n v="1248"/>
    <n v="75"/>
    <x v="0"/>
    <n v="17.8"/>
    <n v="4.25"/>
  </r>
  <r>
    <n v="3878"/>
    <s v="Mahindra XUV500 AT W10 FWD"/>
    <x v="13"/>
    <x v="6"/>
    <n v="2018"/>
    <n v="25948"/>
    <x v="1"/>
    <x v="1"/>
    <x v="0"/>
    <n v="2179"/>
    <n v="140"/>
    <x v="1"/>
    <n v="16"/>
    <n v="16.46"/>
  </r>
  <r>
    <n v="3879"/>
    <s v="Honda Jazz 1.2 VX i VTEC"/>
    <x v="2"/>
    <x v="0"/>
    <n v="2016"/>
    <n v="28500"/>
    <x v="2"/>
    <x v="0"/>
    <x v="0"/>
    <n v="1199"/>
    <n v="88.7"/>
    <x v="0"/>
    <n v="18.7"/>
    <n v="5.95"/>
  </r>
  <r>
    <n v="3880"/>
    <s v="Honda City i VTEC V"/>
    <x v="2"/>
    <x v="0"/>
    <n v="2015"/>
    <n v="28004"/>
    <x v="2"/>
    <x v="0"/>
    <x v="0"/>
    <n v="1497"/>
    <n v="117.3"/>
    <x v="0"/>
    <n v="17.8"/>
    <n v="7.1"/>
  </r>
  <r>
    <n v="3881"/>
    <s v="Fiat Grande Punto 1.2 Dynamic"/>
    <x v="22"/>
    <x v="7"/>
    <n v="2011"/>
    <n v="25000"/>
    <x v="2"/>
    <x v="0"/>
    <x v="1"/>
    <n v="1172"/>
    <n v="67"/>
    <x v="0"/>
    <n v="15.7"/>
    <n v="1.25"/>
  </r>
  <r>
    <n v="3883"/>
    <s v="Maruti Ertiga ZXI"/>
    <x v="0"/>
    <x v="1"/>
    <n v="2013"/>
    <n v="82543"/>
    <x v="2"/>
    <x v="0"/>
    <x v="0"/>
    <n v="1373"/>
    <n v="93.7"/>
    <x v="1"/>
    <n v="16.02"/>
    <n v="5.5"/>
  </r>
  <r>
    <n v="3884"/>
    <s v="Nissan Micra XL"/>
    <x v="4"/>
    <x v="2"/>
    <n v="2013"/>
    <n v="30000"/>
    <x v="2"/>
    <x v="0"/>
    <x v="0"/>
    <n v="1198"/>
    <n v="75"/>
    <x v="0"/>
    <n v="18.440000000000001"/>
    <n v="3.25"/>
  </r>
  <r>
    <n v="3885"/>
    <s v="Honda City 1.5 V MT"/>
    <x v="2"/>
    <x v="4"/>
    <n v="2010"/>
    <n v="27800"/>
    <x v="2"/>
    <x v="0"/>
    <x v="0"/>
    <n v="1497"/>
    <n v="118"/>
    <x v="0"/>
    <n v="17"/>
    <n v="5"/>
  </r>
  <r>
    <n v="3886"/>
    <s v="Toyota Etios VX"/>
    <x v="5"/>
    <x v="3"/>
    <n v="2016"/>
    <n v="33415"/>
    <x v="2"/>
    <x v="0"/>
    <x v="0"/>
    <n v="1496"/>
    <n v="88.73"/>
    <x v="0"/>
    <n v="16.78"/>
    <n v="6.58"/>
  </r>
  <r>
    <n v="3887"/>
    <s v="BMW 3 Series 320d Luxury Line"/>
    <x v="12"/>
    <x v="0"/>
    <n v="2013"/>
    <n v="38000"/>
    <x v="1"/>
    <x v="1"/>
    <x v="0"/>
    <n v="1995"/>
    <n v="184"/>
    <x v="0"/>
    <n v="18.88"/>
    <n v="19.5"/>
  </r>
  <r>
    <n v="3888"/>
    <s v="Honda Jazz 1.2 SV i VTEC"/>
    <x v="2"/>
    <x v="6"/>
    <n v="2017"/>
    <n v="41981"/>
    <x v="2"/>
    <x v="0"/>
    <x v="0"/>
    <n v="1199"/>
    <n v="88.7"/>
    <x v="0"/>
    <n v="18.7"/>
    <n v="6.14"/>
  </r>
  <r>
    <n v="3889"/>
    <s v="Maruti Dzire VDI"/>
    <x v="0"/>
    <x v="5"/>
    <n v="2013"/>
    <n v="77084"/>
    <x v="1"/>
    <x v="0"/>
    <x v="0"/>
    <n v="1248"/>
    <n v="73.75"/>
    <x v="0"/>
    <n v="28.4"/>
    <n v="4.95"/>
  </r>
  <r>
    <n v="3890"/>
    <s v="Skoda Rapid 1.6 TDI Elegance"/>
    <x v="20"/>
    <x v="4"/>
    <n v="2013"/>
    <n v="71803"/>
    <x v="1"/>
    <x v="0"/>
    <x v="0"/>
    <n v="1598"/>
    <n v="103.5"/>
    <x v="0"/>
    <n v="20.5"/>
    <n v="5.75"/>
  </r>
  <r>
    <n v="3891"/>
    <s v="Mahindra XUV500 W6 2WD"/>
    <x v="13"/>
    <x v="7"/>
    <n v="2013"/>
    <n v="73314"/>
    <x v="1"/>
    <x v="0"/>
    <x v="0"/>
    <n v="2179"/>
    <n v="140"/>
    <x v="1"/>
    <n v="15.1"/>
    <n v="6.6"/>
  </r>
  <r>
    <n v="3892"/>
    <s v="Hyundai Grand i10 AT Asta"/>
    <x v="1"/>
    <x v="3"/>
    <n v="2015"/>
    <n v="69053"/>
    <x v="2"/>
    <x v="1"/>
    <x v="0"/>
    <n v="1197"/>
    <n v="82"/>
    <x v="0"/>
    <n v="18.899999999999999"/>
    <n v="5.72"/>
  </r>
  <r>
    <n v="3893"/>
    <s v="Honda City 1.5 V MT"/>
    <x v="2"/>
    <x v="8"/>
    <n v="2009"/>
    <n v="79782"/>
    <x v="2"/>
    <x v="0"/>
    <x v="1"/>
    <n v="1497"/>
    <n v="118"/>
    <x v="0"/>
    <n v="17"/>
    <n v="2.6"/>
  </r>
  <r>
    <n v="3894"/>
    <s v="Toyota Innova 2.5 GX 7 STR"/>
    <x v="5"/>
    <x v="4"/>
    <n v="2010"/>
    <n v="250000"/>
    <x v="1"/>
    <x v="0"/>
    <x v="1"/>
    <n v="2494"/>
    <n v="102"/>
    <x v="1"/>
    <n v="12.8"/>
    <n v="6.5"/>
  </r>
  <r>
    <n v="3895"/>
    <s v="Mahindra XUV500 W8 2WD"/>
    <x v="13"/>
    <x v="1"/>
    <n v="2011"/>
    <n v="90000"/>
    <x v="1"/>
    <x v="0"/>
    <x v="1"/>
    <n v="2179"/>
    <n v="140"/>
    <x v="1"/>
    <n v="15.1"/>
    <n v="6.1"/>
  </r>
  <r>
    <n v="3896"/>
    <s v="Maruti Swift Dzire VDi"/>
    <x v="0"/>
    <x v="4"/>
    <n v="2010"/>
    <n v="130000"/>
    <x v="1"/>
    <x v="0"/>
    <x v="0"/>
    <n v="1248"/>
    <n v="73.900000000000006"/>
    <x v="0"/>
    <n v="19.3"/>
    <n v="3.85"/>
  </r>
  <r>
    <n v="3897"/>
    <s v="Volkswagen Vento Petrol Highline"/>
    <x v="6"/>
    <x v="1"/>
    <n v="2013"/>
    <n v="65000"/>
    <x v="2"/>
    <x v="0"/>
    <x v="1"/>
    <n v="1598"/>
    <n v="103.6"/>
    <x v="0"/>
    <n v="15.04"/>
    <n v="4.5"/>
  </r>
  <r>
    <n v="3898"/>
    <s v="Toyota Etios GD"/>
    <x v="5"/>
    <x v="3"/>
    <n v="2013"/>
    <n v="46496"/>
    <x v="1"/>
    <x v="0"/>
    <x v="0"/>
    <n v="1364"/>
    <n v="74"/>
    <x v="0"/>
    <n v="23.59"/>
    <n v="5.3"/>
  </r>
  <r>
    <n v="3899"/>
    <s v="Audi A4 2.0 TDI"/>
    <x v="3"/>
    <x v="9"/>
    <n v="2013"/>
    <n v="76000"/>
    <x v="1"/>
    <x v="1"/>
    <x v="1"/>
    <n v="1968"/>
    <n v="147.51"/>
    <x v="0"/>
    <n v="16.55"/>
    <n v="18.25"/>
  </r>
  <r>
    <n v="3900"/>
    <s v="Maruti Ertiga LXI"/>
    <x v="0"/>
    <x v="10"/>
    <n v="2012"/>
    <n v="28002"/>
    <x v="2"/>
    <x v="0"/>
    <x v="0"/>
    <n v="1373"/>
    <n v="93.7"/>
    <x v="1"/>
    <n v="16.02"/>
    <n v="5.75"/>
  </r>
  <r>
    <n v="3901"/>
    <s v="Toyota Corolla Altis 1.8 G CNG"/>
    <x v="5"/>
    <x v="0"/>
    <n v="2010"/>
    <n v="63000"/>
    <x v="0"/>
    <x v="0"/>
    <x v="1"/>
    <n v="1798"/>
    <n v="138"/>
    <x v="0"/>
    <n v="14.53"/>
    <n v="3.35"/>
  </r>
  <r>
    <n v="3902"/>
    <s v="Maruti 800 AC"/>
    <x v="0"/>
    <x v="5"/>
    <n v="2010"/>
    <n v="70000"/>
    <x v="2"/>
    <x v="0"/>
    <x v="1"/>
    <n v="796"/>
    <n v="37"/>
    <x v="3"/>
    <n v="16.100000000000001"/>
    <n v="0.9"/>
  </r>
  <r>
    <n v="3903"/>
    <s v="Honda City 1.5 V MT"/>
    <x v="2"/>
    <x v="4"/>
    <n v="2011"/>
    <n v="66276"/>
    <x v="2"/>
    <x v="0"/>
    <x v="0"/>
    <n v="1497"/>
    <n v="118"/>
    <x v="0"/>
    <n v="17"/>
    <n v="5.5"/>
  </r>
  <r>
    <n v="3904"/>
    <s v="Maruti Swift Dzire VXI"/>
    <x v="0"/>
    <x v="7"/>
    <n v="2014"/>
    <n v="45000"/>
    <x v="2"/>
    <x v="0"/>
    <x v="0"/>
    <n v="1197"/>
    <n v="85.8"/>
    <x v="0"/>
    <n v="19.100000000000001"/>
    <n v="3.99"/>
  </r>
  <r>
    <n v="3905"/>
    <s v="Toyota Camry Hybrid"/>
    <x v="5"/>
    <x v="8"/>
    <n v="2014"/>
    <n v="67000"/>
    <x v="2"/>
    <x v="1"/>
    <x v="0"/>
    <n v="2494"/>
    <n v="158.19999999999999"/>
    <x v="0"/>
    <n v="19.16"/>
    <n v="18.75"/>
  </r>
  <r>
    <n v="3906"/>
    <s v="Hyundai Grand i10 CRDi Sportz"/>
    <x v="1"/>
    <x v="7"/>
    <n v="2014"/>
    <n v="43068"/>
    <x v="1"/>
    <x v="0"/>
    <x v="0"/>
    <n v="1120"/>
    <n v="70"/>
    <x v="0"/>
    <n v="24"/>
    <n v="3.5"/>
  </r>
  <r>
    <n v="3907"/>
    <s v="Toyota Innova Crysta 2.8 GX AT 8S"/>
    <x v="5"/>
    <x v="2"/>
    <n v="2016"/>
    <n v="40000"/>
    <x v="1"/>
    <x v="1"/>
    <x v="0"/>
    <n v="2755"/>
    <n v="171.5"/>
    <x v="2"/>
    <n v="11.36"/>
    <n v="16.45"/>
  </r>
  <r>
    <n v="3908"/>
    <s v="Hyundai i10 Magna"/>
    <x v="1"/>
    <x v="3"/>
    <n v="2011"/>
    <n v="50436"/>
    <x v="2"/>
    <x v="0"/>
    <x v="0"/>
    <n v="1197"/>
    <n v="78.900000000000006"/>
    <x v="0"/>
    <n v="20.36"/>
    <n v="3.65"/>
  </r>
  <r>
    <n v="3909"/>
    <s v="Hyundai Grand i10 AT Asta"/>
    <x v="1"/>
    <x v="9"/>
    <n v="2014"/>
    <n v="21000"/>
    <x v="2"/>
    <x v="1"/>
    <x v="0"/>
    <n v="1197"/>
    <n v="82"/>
    <x v="0"/>
    <n v="18.899999999999999"/>
    <n v="5.4"/>
  </r>
  <r>
    <n v="3910"/>
    <s v="Maruti Baleno Alpha Diesel"/>
    <x v="0"/>
    <x v="0"/>
    <n v="2018"/>
    <n v="2000"/>
    <x v="1"/>
    <x v="0"/>
    <x v="0"/>
    <n v="1248"/>
    <n v="74"/>
    <x v="0"/>
    <n v="27.39"/>
    <n v="8.6999999999999993"/>
  </r>
  <r>
    <n v="3911"/>
    <s v="Skoda Superb Style 1.8 TSI AT"/>
    <x v="20"/>
    <x v="0"/>
    <n v="2016"/>
    <n v="14500"/>
    <x v="2"/>
    <x v="1"/>
    <x v="0"/>
    <n v="1798"/>
    <n v="177.46"/>
    <x v="0"/>
    <n v="14.67"/>
    <n v="20.75"/>
  </r>
  <r>
    <n v="3912"/>
    <s v="Mercedes-Benz New C-Class 220 CDI AT"/>
    <x v="11"/>
    <x v="4"/>
    <n v="2010"/>
    <n v="68782"/>
    <x v="1"/>
    <x v="1"/>
    <x v="0"/>
    <n v="2143"/>
    <n v="170"/>
    <x v="0"/>
    <n v="14.84"/>
    <n v="12.5"/>
  </r>
  <r>
    <n v="3913"/>
    <s v="Maruti Ritz VDi"/>
    <x v="0"/>
    <x v="7"/>
    <n v="2011"/>
    <n v="35888"/>
    <x v="1"/>
    <x v="0"/>
    <x v="0"/>
    <n v="1248"/>
    <n v="73.900000000000006"/>
    <x v="0"/>
    <n v="21.1"/>
    <n v="1.89"/>
  </r>
  <r>
    <n v="3914"/>
    <s v="Maruti Swift Dzire Tour LDI"/>
    <x v="0"/>
    <x v="7"/>
    <n v="2015"/>
    <n v="168205"/>
    <x v="1"/>
    <x v="0"/>
    <x v="0"/>
    <n v="1248"/>
    <n v="74"/>
    <x v="0"/>
    <n v="23.4"/>
    <n v="4"/>
  </r>
  <r>
    <n v="3915"/>
    <s v="Honda Civic 2010-2013 1.8 V MT"/>
    <x v="2"/>
    <x v="0"/>
    <n v="2012"/>
    <n v="47000"/>
    <x v="2"/>
    <x v="0"/>
    <x v="0"/>
    <n v="1799"/>
    <n v="130.19999999999999"/>
    <x v="0"/>
    <n v="14.8"/>
    <n v="3.95"/>
  </r>
  <r>
    <n v="3916"/>
    <s v="Maruti Ertiga SHVS VDI"/>
    <x v="0"/>
    <x v="4"/>
    <n v="2015"/>
    <n v="93700"/>
    <x v="1"/>
    <x v="0"/>
    <x v="0"/>
    <n v="1248"/>
    <n v="88.5"/>
    <x v="1"/>
    <n v="24.52"/>
    <n v="7.85"/>
  </r>
  <r>
    <n v="3917"/>
    <s v="Hyundai Elantra CRDi SX"/>
    <x v="1"/>
    <x v="7"/>
    <n v="2014"/>
    <n v="45000"/>
    <x v="1"/>
    <x v="0"/>
    <x v="0"/>
    <n v="1582"/>
    <n v="126.24"/>
    <x v="0"/>
    <n v="22.7"/>
    <n v="7"/>
  </r>
  <r>
    <n v="3918"/>
    <s v="Toyota Fortuner 4x2 AT"/>
    <x v="5"/>
    <x v="4"/>
    <n v="2016"/>
    <n v="55547"/>
    <x v="1"/>
    <x v="1"/>
    <x v="0"/>
    <n v="2982"/>
    <n v="168.5"/>
    <x v="1"/>
    <n v="12.55"/>
    <n v="24.99"/>
  </r>
  <r>
    <n v="3919"/>
    <s v="Volkswagen Polo GT TSI"/>
    <x v="6"/>
    <x v="8"/>
    <n v="2013"/>
    <n v="69000"/>
    <x v="2"/>
    <x v="1"/>
    <x v="0"/>
    <n v="1197"/>
    <n v="103.6"/>
    <x v="0"/>
    <n v="17.21"/>
    <n v="4.5"/>
  </r>
  <r>
    <n v="3920"/>
    <s v="Skoda Octavia Classic 1.9 TDI MT"/>
    <x v="20"/>
    <x v="1"/>
    <n v="2005"/>
    <n v="88000"/>
    <x v="1"/>
    <x v="0"/>
    <x v="3"/>
    <n v="1896"/>
    <n v="66"/>
    <x v="0"/>
    <n v="18.7"/>
    <n v="1.25"/>
  </r>
  <r>
    <n v="3921"/>
    <s v="Volkswagen Polo 1.5 TDI Trendline"/>
    <x v="6"/>
    <x v="8"/>
    <n v="2014"/>
    <n v="32400"/>
    <x v="1"/>
    <x v="0"/>
    <x v="0"/>
    <n v="1498"/>
    <n v="88.8"/>
    <x v="0"/>
    <n v="20.14"/>
    <n v="3.95"/>
  </r>
  <r>
    <n v="3922"/>
    <s v="Hyundai Santro Xing GL Plus"/>
    <x v="1"/>
    <x v="1"/>
    <n v="2012"/>
    <n v="79000"/>
    <x v="2"/>
    <x v="0"/>
    <x v="1"/>
    <n v="1086"/>
    <n v="62.1"/>
    <x v="0"/>
    <n v="17.920000000000002"/>
    <n v="1.6"/>
  </r>
  <r>
    <n v="3923"/>
    <s v="Hyundai Accent GLE"/>
    <x v="1"/>
    <x v="4"/>
    <n v="2004"/>
    <n v="110000"/>
    <x v="2"/>
    <x v="0"/>
    <x v="0"/>
    <n v="1495"/>
    <n v="94"/>
    <x v="0"/>
    <n v="13.2"/>
    <n v="0.6"/>
  </r>
  <r>
    <n v="3924"/>
    <s v="Hyundai EON D Lite Plus"/>
    <x v="1"/>
    <x v="3"/>
    <n v="2014"/>
    <n v="45407"/>
    <x v="2"/>
    <x v="0"/>
    <x v="1"/>
    <n v="814"/>
    <n v="55.2"/>
    <x v="0"/>
    <n v="21.1"/>
    <n v="3.39"/>
  </r>
  <r>
    <n v="3925"/>
    <s v="Toyota Innova 2.5 V Diesel 7-seater"/>
    <x v="5"/>
    <x v="4"/>
    <n v="2011"/>
    <n v="136490"/>
    <x v="1"/>
    <x v="0"/>
    <x v="0"/>
    <n v="2494"/>
    <n v="102"/>
    <x v="1"/>
    <n v="12.8"/>
    <n v="9.8000000000000007"/>
  </r>
  <r>
    <n v="3926"/>
    <s v="Maruti Ignis 1.3 Zeta"/>
    <x v="0"/>
    <x v="0"/>
    <n v="2017"/>
    <n v="19000"/>
    <x v="1"/>
    <x v="0"/>
    <x v="0"/>
    <n v="1248"/>
    <n v="74"/>
    <x v="0"/>
    <n v="26.8"/>
    <n v="5.91"/>
  </r>
  <r>
    <n v="3927"/>
    <s v="Maruti Ciaz Alpha"/>
    <x v="0"/>
    <x v="0"/>
    <n v="2017"/>
    <n v="19416"/>
    <x v="2"/>
    <x v="0"/>
    <x v="0"/>
    <n v="1462"/>
    <n v="103.25"/>
    <x v="0"/>
    <n v="21.56"/>
    <n v="8.25"/>
  </r>
  <r>
    <n v="3928"/>
    <s v="Maruti Swift Dzire VXi"/>
    <x v="0"/>
    <x v="0"/>
    <n v="2012"/>
    <n v="15500"/>
    <x v="2"/>
    <x v="0"/>
    <x v="0"/>
    <n v="1298"/>
    <n v="85.8"/>
    <x v="0"/>
    <n v="17.5"/>
    <n v="3.75"/>
  </r>
  <r>
    <n v="3929"/>
    <s v="Honda City i VTEC CVT VX"/>
    <x v="2"/>
    <x v="4"/>
    <n v="2017"/>
    <n v="12538"/>
    <x v="2"/>
    <x v="1"/>
    <x v="0"/>
    <n v="1497"/>
    <n v="117.3"/>
    <x v="0"/>
    <n v="18"/>
    <n v="12.5"/>
  </r>
  <r>
    <n v="3930"/>
    <s v="Maruti Swift VDI BSIV W ABS"/>
    <x v="0"/>
    <x v="9"/>
    <n v="2015"/>
    <n v="62588"/>
    <x v="1"/>
    <x v="0"/>
    <x v="0"/>
    <n v="1248"/>
    <n v="74"/>
    <x v="0"/>
    <n v="17.8"/>
    <n v="5.95"/>
  </r>
  <r>
    <n v="3931"/>
    <s v="Honda Brio S MT"/>
    <x v="2"/>
    <x v="8"/>
    <n v="2015"/>
    <n v="44328"/>
    <x v="2"/>
    <x v="0"/>
    <x v="0"/>
    <n v="1198"/>
    <n v="86.8"/>
    <x v="0"/>
    <n v="19.399999999999999"/>
    <n v="3.8"/>
  </r>
  <r>
    <n v="3932"/>
    <s v="Toyota Etios Liva GD"/>
    <x v="5"/>
    <x v="8"/>
    <n v="2014"/>
    <n v="63000"/>
    <x v="1"/>
    <x v="0"/>
    <x v="0"/>
    <n v="1364"/>
    <n v="67.040000000000006"/>
    <x v="0"/>
    <n v="23.59"/>
    <n v="4.3499999999999996"/>
  </r>
  <r>
    <n v="3933"/>
    <s v="Volvo XC60 D5"/>
    <x v="18"/>
    <x v="4"/>
    <n v="2015"/>
    <n v="100000"/>
    <x v="1"/>
    <x v="1"/>
    <x v="0"/>
    <n v="2400"/>
    <n v="215"/>
    <x v="0"/>
    <n v="13.5"/>
    <n v="32.5"/>
  </r>
  <r>
    <n v="3934"/>
    <s v="Tata Indigo CS eGVX"/>
    <x v="7"/>
    <x v="7"/>
    <n v="2015"/>
    <n v="103000"/>
    <x v="2"/>
    <x v="0"/>
    <x v="0"/>
    <n v="1193"/>
    <n v="64.08"/>
    <x v="0"/>
    <n v="15.64"/>
    <n v="3"/>
  </r>
  <r>
    <n v="3935"/>
    <s v="Toyota Innova Crysta 2.8 ZX AT"/>
    <x v="5"/>
    <x v="1"/>
    <n v="2016"/>
    <n v="50296"/>
    <x v="1"/>
    <x v="1"/>
    <x v="1"/>
    <n v="2755"/>
    <n v="171.5"/>
    <x v="1"/>
    <n v="11.36"/>
    <n v="19"/>
  </r>
  <r>
    <n v="3936"/>
    <s v="Volkswagen Vento Diesel Highline"/>
    <x v="6"/>
    <x v="1"/>
    <n v="2013"/>
    <n v="95500"/>
    <x v="1"/>
    <x v="0"/>
    <x v="0"/>
    <n v="1598"/>
    <n v="103.6"/>
    <x v="0"/>
    <n v="20.54"/>
    <n v="5"/>
  </r>
  <r>
    <n v="3937"/>
    <s v="Ford Ecosport 1.5 DV5 MT Titanium"/>
    <x v="14"/>
    <x v="1"/>
    <n v="2014"/>
    <n v="72100"/>
    <x v="1"/>
    <x v="0"/>
    <x v="0"/>
    <n v="1498"/>
    <n v="89.84"/>
    <x v="0"/>
    <n v="22.7"/>
    <n v="5.45"/>
  </r>
  <r>
    <n v="3938"/>
    <s v="Maruti Wagon R VXI"/>
    <x v="0"/>
    <x v="0"/>
    <n v="2010"/>
    <n v="19119"/>
    <x v="2"/>
    <x v="0"/>
    <x v="0"/>
    <n v="998"/>
    <n v="67.099999999999994"/>
    <x v="0"/>
    <n v="18.899999999999999"/>
    <n v="2.7"/>
  </r>
  <r>
    <n v="3939"/>
    <s v="Mercedes-Benz S-Class 320 L"/>
    <x v="11"/>
    <x v="0"/>
    <n v="2006"/>
    <n v="30000"/>
    <x v="2"/>
    <x v="0"/>
    <x v="0"/>
    <n v="2987"/>
    <n v="210"/>
    <x v="0"/>
    <n v="13"/>
    <n v="10.75"/>
  </r>
  <r>
    <n v="3940"/>
    <s v="Volkswagen Polo 1.5 TDI Highline"/>
    <x v="6"/>
    <x v="4"/>
    <n v="2015"/>
    <n v="75600"/>
    <x v="1"/>
    <x v="0"/>
    <x v="0"/>
    <n v="1498"/>
    <n v="88.8"/>
    <x v="0"/>
    <n v="20.14"/>
    <n v="5.8"/>
  </r>
  <r>
    <n v="3941"/>
    <s v="Tata Indica GLS BS IV"/>
    <x v="7"/>
    <x v="1"/>
    <n v="2007"/>
    <n v="137000"/>
    <x v="2"/>
    <x v="0"/>
    <x v="1"/>
    <n v="1193"/>
    <n v="65.3"/>
    <x v="0"/>
    <n v="15.3"/>
    <n v="0.95"/>
  </r>
  <r>
    <n v="3942"/>
    <s v="Maruti 800 Std BSIII"/>
    <x v="0"/>
    <x v="5"/>
    <n v="2002"/>
    <n v="53500"/>
    <x v="2"/>
    <x v="0"/>
    <x v="1"/>
    <n v="796"/>
    <n v="37"/>
    <x v="3"/>
    <n v="16.100000000000001"/>
    <n v="0.63"/>
  </r>
  <r>
    <n v="3943"/>
    <s v="Jeep Compass 2.0 Longitude"/>
    <x v="23"/>
    <x v="6"/>
    <n v="2018"/>
    <n v="26101"/>
    <x v="1"/>
    <x v="0"/>
    <x v="0"/>
    <n v="1956"/>
    <n v="170"/>
    <x v="0"/>
    <n v="17.100000000000001"/>
    <n v="17.55"/>
  </r>
  <r>
    <n v="3944"/>
    <s v="Maruti Alto K10 LXI Optional"/>
    <x v="0"/>
    <x v="1"/>
    <n v="2016"/>
    <n v="7000"/>
    <x v="2"/>
    <x v="0"/>
    <x v="0"/>
    <n v="998"/>
    <n v="67.099999999999994"/>
    <x v="0"/>
    <n v="24.07"/>
    <n v="3"/>
  </r>
  <r>
    <n v="3945"/>
    <s v="Skoda Octavia Elegance 2.0 TDI AT"/>
    <x v="20"/>
    <x v="9"/>
    <n v="2013"/>
    <n v="50000"/>
    <x v="1"/>
    <x v="1"/>
    <x v="0"/>
    <n v="1968"/>
    <n v="141"/>
    <x v="0"/>
    <n v="19.3"/>
    <n v="15"/>
  </r>
  <r>
    <n v="3946"/>
    <s v="Maruti Swift Dzire VDI Optional"/>
    <x v="0"/>
    <x v="4"/>
    <n v="2016"/>
    <n v="30000"/>
    <x v="1"/>
    <x v="0"/>
    <x v="0"/>
    <n v="1248"/>
    <n v="74"/>
    <x v="0"/>
    <n v="26.59"/>
    <n v="6"/>
  </r>
  <r>
    <n v="3947"/>
    <s v="Maruti Ciaz VDi Plus SHVS"/>
    <x v="0"/>
    <x v="0"/>
    <n v="2016"/>
    <n v="38151"/>
    <x v="1"/>
    <x v="0"/>
    <x v="0"/>
    <n v="1248"/>
    <n v="88.5"/>
    <x v="0"/>
    <n v="28.09"/>
    <n v="7.65"/>
  </r>
  <r>
    <n v="3948"/>
    <s v="Mercedes-Benz New C-Class C 220 CDI CLASSIC"/>
    <x v="11"/>
    <x v="5"/>
    <n v="2009"/>
    <n v="116000"/>
    <x v="1"/>
    <x v="0"/>
    <x v="1"/>
    <n v="2148"/>
    <n v="170"/>
    <x v="0"/>
    <n v="15.8"/>
    <n v="8.5"/>
  </r>
  <r>
    <n v="3949"/>
    <s v="Ford Figo Diesel ZXI"/>
    <x v="14"/>
    <x v="7"/>
    <n v="2013"/>
    <n v="22000"/>
    <x v="1"/>
    <x v="0"/>
    <x v="0"/>
    <n v="1399"/>
    <n v="68"/>
    <x v="0"/>
    <n v="20"/>
    <n v="2.25"/>
  </r>
  <r>
    <n v="3950"/>
    <s v="Toyota Corolla Altis VL"/>
    <x v="5"/>
    <x v="8"/>
    <n v="2010"/>
    <n v="60000"/>
    <x v="2"/>
    <x v="1"/>
    <x v="1"/>
    <n v="1798"/>
    <n v="138.1"/>
    <x v="0"/>
    <n v="14.53"/>
    <n v="4.6500000000000004"/>
  </r>
  <r>
    <n v="3951"/>
    <s v="Maruti SX4 S Cross DDiS 320 Zeta"/>
    <x v="0"/>
    <x v="0"/>
    <n v="2016"/>
    <n v="38000"/>
    <x v="1"/>
    <x v="0"/>
    <x v="0"/>
    <n v="1598"/>
    <n v="118"/>
    <x v="0"/>
    <n v="22.7"/>
    <n v="7.85"/>
  </r>
  <r>
    <n v="3952"/>
    <s v="Ford Figo Petrol ZXI"/>
    <x v="14"/>
    <x v="3"/>
    <n v="2011"/>
    <n v="51928"/>
    <x v="2"/>
    <x v="0"/>
    <x v="0"/>
    <n v="1196"/>
    <n v="70"/>
    <x v="0"/>
    <n v="15.6"/>
    <n v="3.46"/>
  </r>
  <r>
    <n v="3953"/>
    <s v="Honda Jazz Exclusive CVT"/>
    <x v="2"/>
    <x v="0"/>
    <n v="2018"/>
    <n v="3000"/>
    <x v="2"/>
    <x v="1"/>
    <x v="0"/>
    <n v="1199"/>
    <n v="88.7"/>
    <x v="0"/>
    <n v="19"/>
    <n v="8.25"/>
  </r>
  <r>
    <n v="3954"/>
    <s v="Maruti Zen LXi - BS III"/>
    <x v="0"/>
    <x v="1"/>
    <n v="2006"/>
    <n v="67196"/>
    <x v="2"/>
    <x v="0"/>
    <x v="0"/>
    <n v="993"/>
    <n v="60"/>
    <x v="0"/>
    <n v="17.3"/>
    <n v="1.25"/>
  </r>
  <r>
    <n v="3955"/>
    <s v="Toyota Fortuner 3.0 Diesel"/>
    <x v="5"/>
    <x v="9"/>
    <n v="2012"/>
    <n v="100000"/>
    <x v="1"/>
    <x v="0"/>
    <x v="3"/>
    <n v="2982"/>
    <n v="171"/>
    <x v="1"/>
    <n v="11.5"/>
    <n v="16"/>
  </r>
  <r>
    <n v="3956"/>
    <s v="Maruti Ciaz ZDi Plus"/>
    <x v="0"/>
    <x v="5"/>
    <n v="2015"/>
    <n v="65218"/>
    <x v="1"/>
    <x v="0"/>
    <x v="0"/>
    <n v="1248"/>
    <n v="88.5"/>
    <x v="0"/>
    <n v="26.21"/>
    <n v="7.4"/>
  </r>
  <r>
    <n v="3957"/>
    <s v="Renault KWID RXT"/>
    <x v="10"/>
    <x v="6"/>
    <n v="2016"/>
    <n v="53886"/>
    <x v="2"/>
    <x v="0"/>
    <x v="0"/>
    <n v="799"/>
    <n v="53.3"/>
    <x v="0"/>
    <n v="25.17"/>
    <n v="3.07"/>
  </r>
  <r>
    <n v="3958"/>
    <s v="Hyundai i10 Magna AT"/>
    <x v="1"/>
    <x v="3"/>
    <n v="2011"/>
    <n v="50058"/>
    <x v="2"/>
    <x v="1"/>
    <x v="0"/>
    <n v="1197"/>
    <n v="80"/>
    <x v="0"/>
    <n v="19.2"/>
    <n v="3.84"/>
  </r>
  <r>
    <n v="3959"/>
    <s v="Maruti Celerio ZXI AT Optional"/>
    <x v="0"/>
    <x v="1"/>
    <n v="2016"/>
    <n v="64000"/>
    <x v="2"/>
    <x v="1"/>
    <x v="0"/>
    <n v="998"/>
    <n v="67.040000000000006"/>
    <x v="0"/>
    <n v="23.1"/>
    <n v="4.2"/>
  </r>
  <r>
    <n v="3960"/>
    <s v="Hyundai Creta 1.4 E Plus Diesel"/>
    <x v="1"/>
    <x v="6"/>
    <n v="2018"/>
    <n v="41641"/>
    <x v="1"/>
    <x v="0"/>
    <x v="0"/>
    <n v="1396"/>
    <n v="88.7"/>
    <x v="0"/>
    <n v="21.38"/>
    <n v="10.82"/>
  </r>
  <r>
    <n v="3961"/>
    <s v="Honda Jazz 1.5 SV i DTEC"/>
    <x v="2"/>
    <x v="4"/>
    <n v="2016"/>
    <n v="44345"/>
    <x v="1"/>
    <x v="0"/>
    <x v="0"/>
    <n v="1498"/>
    <n v="98.6"/>
    <x v="0"/>
    <n v="27.3"/>
    <n v="6.1"/>
  </r>
  <r>
    <n v="3962"/>
    <s v="Honda City 1.5 S MT"/>
    <x v="2"/>
    <x v="7"/>
    <n v="2011"/>
    <n v="45501"/>
    <x v="2"/>
    <x v="0"/>
    <x v="0"/>
    <n v="1497"/>
    <n v="118"/>
    <x v="0"/>
    <n v="17"/>
    <n v="3.1"/>
  </r>
  <r>
    <n v="3963"/>
    <s v="Mitsubishi Lancer 1.5 SFXi"/>
    <x v="9"/>
    <x v="2"/>
    <n v="2001"/>
    <n v="104000"/>
    <x v="2"/>
    <x v="0"/>
    <x v="3"/>
    <n v="1468"/>
    <n v="85.8"/>
    <x v="0"/>
    <n v="13.7"/>
    <n v="1"/>
  </r>
  <r>
    <n v="3964"/>
    <s v="Nissan Sunny XE P"/>
    <x v="4"/>
    <x v="3"/>
    <n v="2012"/>
    <n v="50297"/>
    <x v="2"/>
    <x v="0"/>
    <x v="0"/>
    <n v="1498"/>
    <n v="97.6"/>
    <x v="0"/>
    <n v="16.95"/>
    <n v="4.6900000000000004"/>
  </r>
  <r>
    <n v="3965"/>
    <s v="Honda Accord 2.4 AT"/>
    <x v="2"/>
    <x v="0"/>
    <n v="2011"/>
    <n v="87000"/>
    <x v="2"/>
    <x v="1"/>
    <x v="0"/>
    <n v="2354"/>
    <n v="177.6"/>
    <x v="0"/>
    <n v="11.7"/>
    <n v="5.4"/>
  </r>
  <r>
    <n v="3966"/>
    <s v="Mahindra XUV500 W8 2WD"/>
    <x v="13"/>
    <x v="0"/>
    <n v="2016"/>
    <n v="120000"/>
    <x v="1"/>
    <x v="0"/>
    <x v="0"/>
    <n v="2179"/>
    <n v="140"/>
    <x v="1"/>
    <n v="15.1"/>
    <n v="12"/>
  </r>
  <r>
    <n v="3967"/>
    <s v="Hyundai i20 1.2 Magna Executive"/>
    <x v="1"/>
    <x v="0"/>
    <n v="2018"/>
    <n v="17000"/>
    <x v="2"/>
    <x v="0"/>
    <x v="0"/>
    <n v="1197"/>
    <n v="81.83"/>
    <x v="0"/>
    <n v="18.600000000000001"/>
    <n v="6.5"/>
  </r>
  <r>
    <n v="3968"/>
    <s v="Nissan Micra Diesel XL"/>
    <x v="4"/>
    <x v="2"/>
    <n v="2014"/>
    <n v="100000"/>
    <x v="1"/>
    <x v="0"/>
    <x v="0"/>
    <n v="1461"/>
    <n v="63.1"/>
    <x v="0"/>
    <n v="23.08"/>
    <n v="3"/>
  </r>
  <r>
    <n v="3969"/>
    <s v="Maruti Ciaz AT ZXi"/>
    <x v="0"/>
    <x v="6"/>
    <n v="2015"/>
    <n v="50979"/>
    <x v="2"/>
    <x v="1"/>
    <x v="0"/>
    <n v="1373"/>
    <n v="91.1"/>
    <x v="0"/>
    <n v="19.12"/>
    <n v="6.9"/>
  </r>
  <r>
    <n v="3970"/>
    <s v="Volkswagen Vento Diesel Trendline"/>
    <x v="6"/>
    <x v="2"/>
    <n v="2011"/>
    <n v="41000"/>
    <x v="1"/>
    <x v="0"/>
    <x v="0"/>
    <n v="1598"/>
    <n v="103.6"/>
    <x v="0"/>
    <n v="20.54"/>
    <n v="4"/>
  </r>
  <r>
    <n v="3971"/>
    <s v="Hyundai i20 Asta"/>
    <x v="1"/>
    <x v="2"/>
    <n v="2011"/>
    <n v="24000"/>
    <x v="2"/>
    <x v="0"/>
    <x v="0"/>
    <n v="1197"/>
    <n v="80"/>
    <x v="0"/>
    <n v="17"/>
    <n v="4.25"/>
  </r>
  <r>
    <n v="3972"/>
    <s v="Toyota Corolla Altis G"/>
    <x v="5"/>
    <x v="4"/>
    <n v="2008"/>
    <n v="44738"/>
    <x v="2"/>
    <x v="0"/>
    <x v="0"/>
    <n v="1798"/>
    <n v="138.1"/>
    <x v="0"/>
    <n v="14.53"/>
    <n v="5.0999999999999996"/>
  </r>
  <r>
    <n v="3973"/>
    <s v="Honda City i DTEC VX"/>
    <x v="2"/>
    <x v="7"/>
    <n v="2014"/>
    <n v="37298"/>
    <x v="1"/>
    <x v="0"/>
    <x v="0"/>
    <n v="1498"/>
    <n v="98.6"/>
    <x v="0"/>
    <n v="25.1"/>
    <n v="4.9000000000000004"/>
  </r>
  <r>
    <n v="3974"/>
    <s v="Maruti Swift VXI BSIV"/>
    <x v="0"/>
    <x v="1"/>
    <n v="2014"/>
    <n v="42000"/>
    <x v="2"/>
    <x v="0"/>
    <x v="1"/>
    <n v="1197"/>
    <n v="81.8"/>
    <x v="0"/>
    <n v="20.399999999999999"/>
    <n v="3.6"/>
  </r>
  <r>
    <n v="3975"/>
    <s v="Mercedes-Benz E-Class 2009-2013 E250 CDI Elegance"/>
    <x v="11"/>
    <x v="1"/>
    <n v="2016"/>
    <n v="45000"/>
    <x v="1"/>
    <x v="1"/>
    <x v="0"/>
    <n v="2143"/>
    <n v="203"/>
    <x v="0"/>
    <n v="14.21"/>
    <n v="34"/>
  </r>
  <r>
    <n v="3976"/>
    <s v="Toyota Innova 2.5 G (Diesel) 7 Seater"/>
    <x v="5"/>
    <x v="0"/>
    <n v="2015"/>
    <n v="102000"/>
    <x v="1"/>
    <x v="0"/>
    <x v="0"/>
    <n v="2494"/>
    <n v="100.6"/>
    <x v="1"/>
    <n v="12.99"/>
    <n v="8.25"/>
  </r>
  <r>
    <n v="3977"/>
    <s v="Maruti Swift Lxi BSIII"/>
    <x v="0"/>
    <x v="1"/>
    <n v="2011"/>
    <n v="70000"/>
    <x v="2"/>
    <x v="0"/>
    <x v="0"/>
    <n v="1298"/>
    <n v="88.2"/>
    <x v="0"/>
    <n v="16.100000000000001"/>
    <n v="1.3"/>
  </r>
  <r>
    <n v="3978"/>
    <s v="Mercedes-Benz New C-Class C 220d Avantgarde Edition C"/>
    <x v="11"/>
    <x v="3"/>
    <n v="2018"/>
    <n v="27467"/>
    <x v="1"/>
    <x v="1"/>
    <x v="0"/>
    <n v="2143"/>
    <n v="167.62"/>
    <x v="0"/>
    <n v="19.27"/>
    <n v="39.049999999999997"/>
  </r>
  <r>
    <n v="3979"/>
    <s v="Hyundai Grand i10 Asta"/>
    <x v="1"/>
    <x v="7"/>
    <n v="2015"/>
    <n v="15305"/>
    <x v="2"/>
    <x v="0"/>
    <x v="0"/>
    <n v="1197"/>
    <n v="82"/>
    <x v="0"/>
    <n v="18.899999999999999"/>
    <n v="3.75"/>
  </r>
  <r>
    <n v="3980"/>
    <s v="Maruti Wagon R LXI BS IV"/>
    <x v="0"/>
    <x v="0"/>
    <n v="2010"/>
    <n v="70000"/>
    <x v="2"/>
    <x v="0"/>
    <x v="0"/>
    <n v="998"/>
    <n v="67.099999999999994"/>
    <x v="0"/>
    <n v="18.899999999999999"/>
    <n v="2.1"/>
  </r>
  <r>
    <n v="3981"/>
    <s v="Ford EcoSport 1.5 TDCi Titanium"/>
    <x v="14"/>
    <x v="4"/>
    <n v="2016"/>
    <n v="36778"/>
    <x v="1"/>
    <x v="0"/>
    <x v="0"/>
    <n v="1498"/>
    <n v="98.59"/>
    <x v="0"/>
    <n v="22.77"/>
    <n v="8.8000000000000007"/>
  </r>
  <r>
    <n v="3982"/>
    <s v="Volkswagen Polo 1.2 MPI Comfortline"/>
    <x v="6"/>
    <x v="3"/>
    <n v="2015"/>
    <n v="25845"/>
    <x v="2"/>
    <x v="0"/>
    <x v="0"/>
    <n v="1198"/>
    <n v="74"/>
    <x v="0"/>
    <n v="16.47"/>
    <n v="5.84"/>
  </r>
  <r>
    <n v="3983"/>
    <s v="Hyundai Verna 1.6 VTVT AT SX"/>
    <x v="1"/>
    <x v="6"/>
    <n v="2018"/>
    <n v="33858"/>
    <x v="2"/>
    <x v="1"/>
    <x v="0"/>
    <n v="1591"/>
    <n v="121.3"/>
    <x v="0"/>
    <n v="17.010000000000002"/>
    <n v="9.0299999999999994"/>
  </r>
  <r>
    <n v="3984"/>
    <s v="Renault KWID AMT RXL"/>
    <x v="10"/>
    <x v="10"/>
    <n v="2017"/>
    <n v="12000"/>
    <x v="2"/>
    <x v="1"/>
    <x v="1"/>
    <n v="999"/>
    <n v="67"/>
    <x v="0"/>
    <n v="24.04"/>
    <n v="3.25"/>
  </r>
  <r>
    <n v="3985"/>
    <s v="Honda Brio S Option AT"/>
    <x v="2"/>
    <x v="3"/>
    <n v="2013"/>
    <n v="33709"/>
    <x v="2"/>
    <x v="1"/>
    <x v="0"/>
    <n v="1198"/>
    <n v="86.8"/>
    <x v="0"/>
    <n v="16.5"/>
    <n v="4.9000000000000004"/>
  </r>
  <r>
    <n v="3986"/>
    <s v="Ford Figo Aspire 1.2 Ti-VCT Titanium"/>
    <x v="14"/>
    <x v="6"/>
    <n v="2018"/>
    <n v="32709"/>
    <x v="2"/>
    <x v="0"/>
    <x v="0"/>
    <n v="1196"/>
    <n v="86.8"/>
    <x v="0"/>
    <n v="18.16"/>
    <n v="6.46"/>
  </r>
  <r>
    <n v="3987"/>
    <s v="Toyota Fortuner 3.0 Diesel"/>
    <x v="5"/>
    <x v="9"/>
    <n v="2014"/>
    <n v="72000"/>
    <x v="1"/>
    <x v="0"/>
    <x v="1"/>
    <n v="2982"/>
    <n v="171"/>
    <x v="1"/>
    <n v="11.5"/>
    <n v="18.5"/>
  </r>
  <r>
    <n v="3988"/>
    <s v="Tata Indigo eCS eLX BS IV"/>
    <x v="7"/>
    <x v="10"/>
    <n v="2013"/>
    <n v="31000"/>
    <x v="1"/>
    <x v="0"/>
    <x v="0"/>
    <n v="1396"/>
    <n v="69.010000000000005"/>
    <x v="0"/>
    <n v="25"/>
    <n v="2.7"/>
  </r>
  <r>
    <n v="3989"/>
    <s v="Ford Figo 2015-2019 1.5D Ambiente MT"/>
    <x v="14"/>
    <x v="2"/>
    <n v="2016"/>
    <n v="70000"/>
    <x v="1"/>
    <x v="0"/>
    <x v="0"/>
    <n v="1498"/>
    <n v="99"/>
    <x v="0"/>
    <n v="25.83"/>
    <n v="4.5999999999999996"/>
  </r>
  <r>
    <n v="3990"/>
    <s v="Maruti Swift Dzire VDI"/>
    <x v="0"/>
    <x v="5"/>
    <n v="2014"/>
    <n v="61000"/>
    <x v="1"/>
    <x v="0"/>
    <x v="0"/>
    <n v="1248"/>
    <n v="74"/>
    <x v="0"/>
    <n v="23.4"/>
    <n v="5.35"/>
  </r>
  <r>
    <n v="3991"/>
    <s v="Nissan Micra Diesel XV Primo"/>
    <x v="4"/>
    <x v="1"/>
    <n v="2011"/>
    <n v="72000"/>
    <x v="1"/>
    <x v="0"/>
    <x v="0"/>
    <n v="1461"/>
    <n v="63.1"/>
    <x v="0"/>
    <n v="23.08"/>
    <n v="2.2999999999999998"/>
  </r>
  <r>
    <n v="3992"/>
    <s v="Skoda Octavia Style Plus 2.0 TDI AT"/>
    <x v="20"/>
    <x v="8"/>
    <n v="2016"/>
    <n v="49000"/>
    <x v="1"/>
    <x v="1"/>
    <x v="0"/>
    <n v="1968"/>
    <n v="141"/>
    <x v="0"/>
    <n v="19.3"/>
    <n v="15.45"/>
  </r>
  <r>
    <n v="3993"/>
    <s v="Volkswagen Jetta 2013-2015 2.0L TDI Highline AT"/>
    <x v="6"/>
    <x v="4"/>
    <n v="2014"/>
    <n v="42939"/>
    <x v="1"/>
    <x v="1"/>
    <x v="0"/>
    <n v="1968"/>
    <n v="138.03"/>
    <x v="0"/>
    <n v="16.96"/>
    <n v="12.49"/>
  </r>
  <r>
    <n v="3994"/>
    <s v="Audi Q7 35 TDI Quattro Technology"/>
    <x v="3"/>
    <x v="3"/>
    <n v="2016"/>
    <n v="32545"/>
    <x v="1"/>
    <x v="1"/>
    <x v="0"/>
    <n v="2967"/>
    <n v="241.4"/>
    <x v="1"/>
    <n v="12.07"/>
    <n v="48.76"/>
  </r>
  <r>
    <n v="3995"/>
    <s v="Hyundai i20 1.2 Sportz"/>
    <x v="1"/>
    <x v="1"/>
    <n v="2011"/>
    <n v="54000"/>
    <x v="2"/>
    <x v="0"/>
    <x v="0"/>
    <n v="1197"/>
    <n v="80"/>
    <x v="0"/>
    <n v="17"/>
    <n v="3.2"/>
  </r>
  <r>
    <n v="3996"/>
    <s v="BMW 3 Series 320d Corporate Edition"/>
    <x v="12"/>
    <x v="8"/>
    <n v="2012"/>
    <n v="76000"/>
    <x v="1"/>
    <x v="1"/>
    <x v="0"/>
    <n v="1995"/>
    <n v="181"/>
    <x v="3"/>
    <n v="16.07"/>
    <n v="8.75"/>
  </r>
  <r>
    <n v="3997"/>
    <s v="Hyundai i20 Active 1.4 SX Dual Tone"/>
    <x v="1"/>
    <x v="7"/>
    <n v="2015"/>
    <n v="27000"/>
    <x v="1"/>
    <x v="0"/>
    <x v="0"/>
    <n v="1396"/>
    <n v="88.73"/>
    <x v="0"/>
    <n v="21.19"/>
    <n v="5.99"/>
  </r>
  <r>
    <n v="3998"/>
    <s v="Mahindra Scorpio 2.6 DX"/>
    <x v="13"/>
    <x v="2"/>
    <n v="2005"/>
    <n v="120000"/>
    <x v="1"/>
    <x v="0"/>
    <x v="1"/>
    <n v="2609"/>
    <n v="116.6"/>
    <x v="2"/>
    <n v="12.7"/>
    <n v="2.9"/>
  </r>
  <r>
    <n v="3999"/>
    <s v="Audi A4 3.2 FSI Tiptronic Quattro"/>
    <x v="3"/>
    <x v="4"/>
    <n v="2012"/>
    <n v="125000"/>
    <x v="2"/>
    <x v="1"/>
    <x v="0"/>
    <n v="3197"/>
    <n v="74"/>
    <x v="8"/>
    <n v="10.5"/>
    <n v="18"/>
  </r>
  <r>
    <n v="4000"/>
    <s v="Ford Figo Diesel EXI"/>
    <x v="14"/>
    <x v="7"/>
    <n v="2011"/>
    <n v="37000"/>
    <x v="1"/>
    <x v="0"/>
    <x v="0"/>
    <n v="1399"/>
    <n v="68.05"/>
    <x v="0"/>
    <n v="20"/>
    <n v="1.8"/>
  </r>
  <r>
    <n v="4001"/>
    <s v="Honda Accord 2.4 Inspire M/T"/>
    <x v="2"/>
    <x v="0"/>
    <n v="2012"/>
    <n v="42000"/>
    <x v="2"/>
    <x v="0"/>
    <x v="0"/>
    <n v="2354"/>
    <n v="180"/>
    <x v="0"/>
    <n v="9.8000000000000007"/>
    <n v="6.25"/>
  </r>
  <r>
    <n v="4002"/>
    <s v="Hyundai i20 Sportz 1.4 CRDi"/>
    <x v="1"/>
    <x v="9"/>
    <n v="2013"/>
    <n v="60000"/>
    <x v="1"/>
    <x v="0"/>
    <x v="0"/>
    <n v="1396"/>
    <n v="88.76"/>
    <x v="0"/>
    <n v="21.9"/>
    <n v="5.45"/>
  </r>
  <r>
    <n v="4003"/>
    <s v="Jaguar XF 2.2 Litre Luxury"/>
    <x v="17"/>
    <x v="0"/>
    <n v="2018"/>
    <n v="3000"/>
    <x v="1"/>
    <x v="1"/>
    <x v="0"/>
    <n v="2179"/>
    <n v="187.7"/>
    <x v="0"/>
    <n v="16.36"/>
    <n v="52.5"/>
  </r>
  <r>
    <n v="4004"/>
    <s v="Hyundai Verna 1.6 SX VTVT (O) AT"/>
    <x v="1"/>
    <x v="0"/>
    <n v="2013"/>
    <n v="44000"/>
    <x v="2"/>
    <x v="1"/>
    <x v="0"/>
    <n v="1591"/>
    <n v="121.4"/>
    <x v="0"/>
    <n v="17.100000000000001"/>
    <n v="5.6"/>
  </r>
  <r>
    <n v="4005"/>
    <s v="Honda City i VTEC VX Option"/>
    <x v="2"/>
    <x v="7"/>
    <n v="2014"/>
    <n v="37000"/>
    <x v="2"/>
    <x v="0"/>
    <x v="0"/>
    <n v="1497"/>
    <n v="117.3"/>
    <x v="0"/>
    <n v="17.399999999999999"/>
    <n v="6.45"/>
  </r>
  <r>
    <n v="4006"/>
    <s v="Hyundai i20 Asta Optional with Sunroof 1.2"/>
    <x v="1"/>
    <x v="0"/>
    <n v="2012"/>
    <n v="50000"/>
    <x v="2"/>
    <x v="0"/>
    <x v="0"/>
    <n v="1197"/>
    <n v="82.85"/>
    <x v="0"/>
    <n v="18.5"/>
    <n v="3.7"/>
  </r>
  <r>
    <n v="4007"/>
    <s v="Honda Brio S MT"/>
    <x v="2"/>
    <x v="2"/>
    <n v="2013"/>
    <n v="58581"/>
    <x v="2"/>
    <x v="0"/>
    <x v="0"/>
    <n v="1198"/>
    <n v="86.8"/>
    <x v="0"/>
    <n v="19.399999999999999"/>
    <n v="3.49"/>
  </r>
  <r>
    <n v="4008"/>
    <s v="Hyundai i20 Sportz 1.4 CRDi"/>
    <x v="1"/>
    <x v="7"/>
    <n v="2013"/>
    <n v="25500"/>
    <x v="1"/>
    <x v="0"/>
    <x v="0"/>
    <n v="1396"/>
    <n v="88.76"/>
    <x v="0"/>
    <n v="21.9"/>
    <n v="3.55"/>
  </r>
  <r>
    <n v="4009"/>
    <s v="Maruti Grand Vitara 2.4 MT"/>
    <x v="0"/>
    <x v="0"/>
    <n v="2017"/>
    <n v="25000"/>
    <x v="2"/>
    <x v="0"/>
    <x v="0"/>
    <n v="2393"/>
    <n v="163.5"/>
    <x v="0"/>
    <n v="10.4"/>
    <n v="9"/>
  </r>
  <r>
    <n v="4010"/>
    <s v="Maruti A-Star Vxi"/>
    <x v="0"/>
    <x v="4"/>
    <n v="2011"/>
    <n v="53766"/>
    <x v="2"/>
    <x v="0"/>
    <x v="0"/>
    <n v="998"/>
    <n v="66.099999999999994"/>
    <x v="0"/>
    <n v="19"/>
    <n v="2.7"/>
  </r>
  <r>
    <n v="4012"/>
    <s v="Maruti Alto LXi"/>
    <x v="0"/>
    <x v="2"/>
    <n v="2006"/>
    <n v="68000"/>
    <x v="2"/>
    <x v="0"/>
    <x v="0"/>
    <n v="796"/>
    <n v="46.3"/>
    <x v="0"/>
    <n v="19.7"/>
    <n v="1.5"/>
  </r>
  <r>
    <n v="4013"/>
    <s v="Mahindra XUV500 W10 2WD"/>
    <x v="13"/>
    <x v="5"/>
    <n v="2017"/>
    <n v="40000"/>
    <x v="1"/>
    <x v="0"/>
    <x v="0"/>
    <n v="2179"/>
    <n v="140"/>
    <x v="1"/>
    <n v="16"/>
    <n v="15.9"/>
  </r>
  <r>
    <n v="4014"/>
    <s v="Maruti Swift RS VDI"/>
    <x v="0"/>
    <x v="4"/>
    <n v="2013"/>
    <n v="73212"/>
    <x v="1"/>
    <x v="0"/>
    <x v="0"/>
    <n v="1248"/>
    <n v="74"/>
    <x v="0"/>
    <n v="22.9"/>
    <n v="5.2"/>
  </r>
  <r>
    <n v="4015"/>
    <s v="BMW X1 sDrive20d"/>
    <x v="12"/>
    <x v="0"/>
    <n v="2014"/>
    <n v="69000"/>
    <x v="1"/>
    <x v="1"/>
    <x v="0"/>
    <n v="1995"/>
    <n v="184"/>
    <x v="0"/>
    <n v="17.05"/>
    <n v="16.25"/>
  </r>
  <r>
    <n v="4016"/>
    <s v="Volkswagen Passat 2.0 PD DSG"/>
    <x v="6"/>
    <x v="0"/>
    <n v="2007"/>
    <n v="61932"/>
    <x v="1"/>
    <x v="1"/>
    <x v="1"/>
    <n v="1968"/>
    <n v="140"/>
    <x v="0"/>
    <n v="14.3"/>
    <n v="3.31"/>
  </r>
  <r>
    <n v="4017"/>
    <s v="BMW X3 xDrive20d"/>
    <x v="12"/>
    <x v="9"/>
    <n v="2012"/>
    <n v="52000"/>
    <x v="1"/>
    <x v="1"/>
    <x v="0"/>
    <n v="1995"/>
    <n v="184"/>
    <x v="0"/>
    <n v="16.09"/>
    <n v="24"/>
  </r>
  <r>
    <n v="4018"/>
    <s v="Maruti Ritz VXi"/>
    <x v="0"/>
    <x v="7"/>
    <n v="2011"/>
    <n v="150000"/>
    <x v="2"/>
    <x v="0"/>
    <x v="0"/>
    <n v="1197"/>
    <n v="85.8"/>
    <x v="0"/>
    <n v="18.5"/>
    <n v="2.5"/>
  </r>
  <r>
    <n v="4019"/>
    <s v="Hyundai i20 Sportz 1.4 CRDi"/>
    <x v="1"/>
    <x v="5"/>
    <n v="2013"/>
    <n v="70933"/>
    <x v="1"/>
    <x v="0"/>
    <x v="1"/>
    <n v="1396"/>
    <n v="88.76"/>
    <x v="0"/>
    <n v="21.9"/>
    <n v="3.9"/>
  </r>
  <r>
    <n v="4020"/>
    <s v="Maruti Swift VDI BSIV"/>
    <x v="0"/>
    <x v="7"/>
    <n v="2013"/>
    <n v="115195"/>
    <x v="1"/>
    <x v="0"/>
    <x v="0"/>
    <n v="1248"/>
    <n v="74"/>
    <x v="0"/>
    <n v="25.2"/>
    <n v="3.85"/>
  </r>
  <r>
    <n v="4021"/>
    <s v="Mercedes-Benz New C-Class 200 Kompressor"/>
    <x v="11"/>
    <x v="8"/>
    <n v="2011"/>
    <n v="62148"/>
    <x v="2"/>
    <x v="0"/>
    <x v="0"/>
    <n v="1796"/>
    <n v="178"/>
    <x v="0"/>
    <n v="11.7"/>
    <n v="8.8000000000000007"/>
  </r>
  <r>
    <n v="4022"/>
    <s v="Toyota Corolla Altis 1.8 GL"/>
    <x v="5"/>
    <x v="2"/>
    <n v="2009"/>
    <n v="32000"/>
    <x v="2"/>
    <x v="0"/>
    <x v="1"/>
    <n v="1798"/>
    <n v="138.03"/>
    <x v="0"/>
    <n v="14.28"/>
    <n v="4.95"/>
  </r>
  <r>
    <n v="4023"/>
    <s v="Hyundai Verna 1.6 SX CRDi (O)"/>
    <x v="1"/>
    <x v="7"/>
    <n v="2014"/>
    <n v="58000"/>
    <x v="1"/>
    <x v="0"/>
    <x v="0"/>
    <n v="1582"/>
    <n v="126.32"/>
    <x v="0"/>
    <n v="22.32"/>
    <n v="5.75"/>
  </r>
  <r>
    <n v="4024"/>
    <s v="Renault Duster 110PS Diesel RxZ"/>
    <x v="10"/>
    <x v="6"/>
    <n v="2014"/>
    <n v="68598"/>
    <x v="1"/>
    <x v="0"/>
    <x v="0"/>
    <n v="1461"/>
    <n v="108.45"/>
    <x v="0"/>
    <n v="19.010000000000002"/>
    <n v="6.17"/>
  </r>
  <r>
    <n v="4025"/>
    <s v="Maruti Swift Ldi BSIII"/>
    <x v="0"/>
    <x v="2"/>
    <n v="2010"/>
    <n v="84072"/>
    <x v="1"/>
    <x v="0"/>
    <x v="0"/>
    <n v="1248"/>
    <n v="75"/>
    <x v="0"/>
    <n v="17.8"/>
    <n v="3.45"/>
  </r>
  <r>
    <n v="4026"/>
    <s v="Maruti Alto K10 VXI"/>
    <x v="0"/>
    <x v="5"/>
    <n v="2016"/>
    <n v="51264"/>
    <x v="2"/>
    <x v="0"/>
    <x v="0"/>
    <n v="998"/>
    <n v="67.099999999999994"/>
    <x v="0"/>
    <n v="24.07"/>
    <n v="3.2"/>
  </r>
  <r>
    <n v="4027"/>
    <s v="Hyundai Creta 1.6 SX Plus Petrol Automatic"/>
    <x v="1"/>
    <x v="3"/>
    <n v="2017"/>
    <n v="21363"/>
    <x v="2"/>
    <x v="1"/>
    <x v="0"/>
    <n v="1591"/>
    <n v="121.3"/>
    <x v="0"/>
    <n v="13"/>
    <n v="13.49"/>
  </r>
  <r>
    <n v="4028"/>
    <s v="Mercedes-Benz CLA 200 CGI Sport"/>
    <x v="11"/>
    <x v="8"/>
    <n v="2016"/>
    <n v="40000"/>
    <x v="2"/>
    <x v="1"/>
    <x v="0"/>
    <n v="1991"/>
    <n v="183"/>
    <x v="0"/>
    <n v="15.04"/>
    <n v="24.5"/>
  </r>
  <r>
    <n v="4029"/>
    <s v="Honda CR-V 2.4 4WD AT"/>
    <x v="2"/>
    <x v="7"/>
    <n v="2015"/>
    <n v="35000"/>
    <x v="2"/>
    <x v="1"/>
    <x v="0"/>
    <n v="2354"/>
    <n v="152"/>
    <x v="0"/>
    <n v="10.1"/>
    <n v="14.7"/>
  </r>
  <r>
    <n v="4030"/>
    <s v="Ford Ecosport 1.5 DV5 MT Trend"/>
    <x v="14"/>
    <x v="4"/>
    <n v="2014"/>
    <n v="55000"/>
    <x v="1"/>
    <x v="0"/>
    <x v="0"/>
    <n v="1498"/>
    <n v="89.84"/>
    <x v="0"/>
    <n v="22.7"/>
    <n v="6"/>
  </r>
  <r>
    <n v="4031"/>
    <s v="Mercedes-Benz E-Class 2015-2017 E250 CDI Avantgarde"/>
    <x v="11"/>
    <x v="3"/>
    <n v="2016"/>
    <n v="43252"/>
    <x v="1"/>
    <x v="1"/>
    <x v="0"/>
    <n v="2143"/>
    <n v="204"/>
    <x v="0"/>
    <n v="13"/>
    <n v="34.18"/>
  </r>
  <r>
    <n v="4032"/>
    <s v="Hyundai Grand i10 CRDi Magna"/>
    <x v="1"/>
    <x v="8"/>
    <n v="2014"/>
    <n v="42000"/>
    <x v="1"/>
    <x v="0"/>
    <x v="0"/>
    <n v="1120"/>
    <n v="70"/>
    <x v="0"/>
    <n v="24"/>
    <n v="3.5"/>
  </r>
  <r>
    <n v="4033"/>
    <s v="Ford Fiesta 1.4 Duratec ZXI"/>
    <x v="14"/>
    <x v="4"/>
    <n v="2006"/>
    <n v="69000"/>
    <x v="2"/>
    <x v="0"/>
    <x v="0"/>
    <n v="1388"/>
    <n v="68"/>
    <x v="0"/>
    <n v="16.600000000000001"/>
    <n v="2.15"/>
  </r>
  <r>
    <n v="4034"/>
    <s v="Hyundai Creta 1.6 SX Automatic Diesel"/>
    <x v="1"/>
    <x v="7"/>
    <n v="2018"/>
    <n v="14000"/>
    <x v="1"/>
    <x v="1"/>
    <x v="0"/>
    <n v="1582"/>
    <n v="126.2"/>
    <x v="0"/>
    <n v="17.600000000000001"/>
    <n v="11.25"/>
  </r>
  <r>
    <n v="4035"/>
    <s v="Maruti A-Star Lxi"/>
    <x v="0"/>
    <x v="8"/>
    <n v="2010"/>
    <n v="70000"/>
    <x v="2"/>
    <x v="0"/>
    <x v="0"/>
    <n v="998"/>
    <n v="66.099999999999994"/>
    <x v="0"/>
    <n v="19"/>
    <n v="2"/>
  </r>
  <r>
    <n v="4036"/>
    <s v="Maruti Ritz LDi"/>
    <x v="0"/>
    <x v="6"/>
    <n v="2015"/>
    <n v="35314"/>
    <x v="1"/>
    <x v="0"/>
    <x v="0"/>
    <n v="1248"/>
    <n v="73.94"/>
    <x v="0"/>
    <n v="23.2"/>
    <n v="4.2699999999999996"/>
  </r>
  <r>
    <n v="4037"/>
    <s v="Honda City i VTEC SV"/>
    <x v="2"/>
    <x v="6"/>
    <n v="2017"/>
    <n v="38691"/>
    <x v="2"/>
    <x v="0"/>
    <x v="0"/>
    <n v="1497"/>
    <n v="117.3"/>
    <x v="0"/>
    <n v="17.8"/>
    <n v="7.68"/>
  </r>
  <r>
    <n v="4038"/>
    <s v="Toyota Innova 2.5 GX (Diesel) 7 Seater"/>
    <x v="5"/>
    <x v="3"/>
    <n v="2017"/>
    <n v="72717"/>
    <x v="1"/>
    <x v="0"/>
    <x v="0"/>
    <n v="2494"/>
    <n v="100.6"/>
    <x v="1"/>
    <n v="12.99"/>
    <n v="14.52"/>
  </r>
  <r>
    <n v="4039"/>
    <s v="Mercedes-Benz R-Class R350 4Matic Long"/>
    <x v="11"/>
    <x v="0"/>
    <n v="2011"/>
    <n v="82000"/>
    <x v="2"/>
    <x v="1"/>
    <x v="1"/>
    <n v="3498"/>
    <n v="272"/>
    <x v="1"/>
    <n v="11.8"/>
    <n v="16.850000000000001"/>
  </r>
  <r>
    <n v="4040"/>
    <s v="Skoda Rapid 1.5 TDI Elegance"/>
    <x v="20"/>
    <x v="0"/>
    <n v="2015"/>
    <n v="44000"/>
    <x v="1"/>
    <x v="0"/>
    <x v="0"/>
    <n v="1498"/>
    <n v="103.52"/>
    <x v="0"/>
    <n v="21.14"/>
    <n v="5.75"/>
  </r>
  <r>
    <n v="4041"/>
    <s v="Ford Ecosport 1.5 Ti VCT MT Titanium"/>
    <x v="14"/>
    <x v="0"/>
    <n v="2017"/>
    <n v="27000"/>
    <x v="2"/>
    <x v="0"/>
    <x v="0"/>
    <n v="1499"/>
    <n v="110"/>
    <x v="0"/>
    <n v="15.8"/>
    <n v="8.3000000000000007"/>
  </r>
  <r>
    <n v="4042"/>
    <s v="Maruti Celerio VXI AT"/>
    <x v="0"/>
    <x v="2"/>
    <n v="2014"/>
    <n v="18500"/>
    <x v="2"/>
    <x v="1"/>
    <x v="0"/>
    <n v="998"/>
    <n v="67.040000000000006"/>
    <x v="0"/>
    <n v="23.1"/>
    <n v="3.95"/>
  </r>
  <r>
    <n v="4043"/>
    <s v="Volkswagen Vento Petrol Highline"/>
    <x v="6"/>
    <x v="0"/>
    <n v="2014"/>
    <n v="45000"/>
    <x v="2"/>
    <x v="0"/>
    <x v="0"/>
    <n v="1598"/>
    <n v="103.6"/>
    <x v="0"/>
    <n v="15.04"/>
    <n v="4.8"/>
  </r>
  <r>
    <n v="4044"/>
    <s v="Volvo XC60 D5"/>
    <x v="18"/>
    <x v="10"/>
    <n v="2011"/>
    <n v="173000"/>
    <x v="1"/>
    <x v="1"/>
    <x v="0"/>
    <n v="2400"/>
    <n v="215"/>
    <x v="0"/>
    <n v="13.5"/>
    <n v="12"/>
  </r>
  <r>
    <n v="4045"/>
    <s v="Toyota Etios Cross 1.4 GD"/>
    <x v="5"/>
    <x v="10"/>
    <n v="2017"/>
    <n v="42000"/>
    <x v="1"/>
    <x v="0"/>
    <x v="0"/>
    <n v="1364"/>
    <n v="67.040000000000006"/>
    <x v="0"/>
    <n v="23.59"/>
    <n v="6.25"/>
  </r>
  <r>
    <n v="4046"/>
    <s v="Tata Indica Vista TDI LX"/>
    <x v="7"/>
    <x v="5"/>
    <n v="2012"/>
    <n v="90000"/>
    <x v="1"/>
    <x v="0"/>
    <x v="0"/>
    <n v="1405"/>
    <n v="70"/>
    <x v="0"/>
    <n v="19.399999999999999"/>
    <n v="2.5"/>
  </r>
  <r>
    <n v="4047"/>
    <s v="Honda City i VTEC CVT VX"/>
    <x v="2"/>
    <x v="1"/>
    <n v="2014"/>
    <n v="82329"/>
    <x v="2"/>
    <x v="1"/>
    <x v="0"/>
    <n v="1497"/>
    <n v="117.3"/>
    <x v="0"/>
    <n v="18"/>
    <n v="7.5"/>
  </r>
  <r>
    <n v="4048"/>
    <s v="Honda City 1.5 V MT"/>
    <x v="2"/>
    <x v="8"/>
    <n v="2010"/>
    <n v="80302"/>
    <x v="2"/>
    <x v="0"/>
    <x v="0"/>
    <n v="1497"/>
    <n v="118"/>
    <x v="0"/>
    <n v="17"/>
    <n v="3.5"/>
  </r>
  <r>
    <n v="4049"/>
    <s v="Skoda Octavia Rider Classic 1.9 TDI"/>
    <x v="20"/>
    <x v="4"/>
    <n v="2005"/>
    <n v="105000"/>
    <x v="1"/>
    <x v="0"/>
    <x v="0"/>
    <n v="1896"/>
    <n v="66"/>
    <x v="0"/>
    <n v="18.7"/>
    <n v="1.99"/>
  </r>
  <r>
    <n v="4050"/>
    <s v="Toyota Corolla 1.8 J"/>
    <x v="5"/>
    <x v="7"/>
    <n v="2009"/>
    <n v="60000"/>
    <x v="2"/>
    <x v="0"/>
    <x v="0"/>
    <n v="1798"/>
    <n v="138"/>
    <x v="0"/>
    <n v="14.53"/>
    <n v="2.25"/>
  </r>
  <r>
    <n v="4051"/>
    <s v="Toyota Etios G"/>
    <x v="5"/>
    <x v="8"/>
    <n v="2014"/>
    <n v="70000"/>
    <x v="2"/>
    <x v="0"/>
    <x v="0"/>
    <n v="1496"/>
    <n v="88.73"/>
    <x v="0"/>
    <n v="16.78"/>
    <n v="3.25"/>
  </r>
  <r>
    <n v="4052"/>
    <s v="BMW X1 sDrive20d"/>
    <x v="12"/>
    <x v="9"/>
    <n v="2016"/>
    <n v="45000"/>
    <x v="1"/>
    <x v="1"/>
    <x v="0"/>
    <n v="1995"/>
    <n v="184"/>
    <x v="0"/>
    <n v="17.05"/>
    <n v="28.5"/>
  </r>
  <r>
    <n v="4053"/>
    <s v="Honda City ZX CVT"/>
    <x v="2"/>
    <x v="7"/>
    <n v="2006"/>
    <n v="44000"/>
    <x v="2"/>
    <x v="1"/>
    <x v="0"/>
    <n v="1497"/>
    <n v="78"/>
    <x v="0"/>
    <n v="16.399999999999999"/>
    <n v="1.5"/>
  </r>
  <r>
    <n v="4054"/>
    <s v="Hyundai i20 Sportz 1.4 CRDi"/>
    <x v="1"/>
    <x v="8"/>
    <n v="2017"/>
    <n v="25500"/>
    <x v="1"/>
    <x v="0"/>
    <x v="0"/>
    <n v="1396"/>
    <n v="88.73"/>
    <x v="0"/>
    <n v="22.54"/>
    <n v="7"/>
  </r>
  <r>
    <n v="4055"/>
    <s v="Mercedes-Benz E-Class E350 CDI"/>
    <x v="11"/>
    <x v="8"/>
    <n v="2014"/>
    <n v="68000"/>
    <x v="1"/>
    <x v="1"/>
    <x v="0"/>
    <n v="2987"/>
    <n v="261.5"/>
    <x v="0"/>
    <n v="13"/>
    <n v="27.5"/>
  </r>
  <r>
    <n v="4056"/>
    <s v="Hyundai Creta 1.6 CRDi SX Option"/>
    <x v="1"/>
    <x v="10"/>
    <n v="2015"/>
    <n v="61786"/>
    <x v="1"/>
    <x v="0"/>
    <x v="0"/>
    <n v="1582"/>
    <n v="126.2"/>
    <x v="0"/>
    <n v="19.670000000000002"/>
    <n v="10.5"/>
  </r>
  <r>
    <n v="4057"/>
    <s v="Audi Q3 2012-2015 2.0 TDI Quattro Premium Plus"/>
    <x v="3"/>
    <x v="5"/>
    <n v="2014"/>
    <n v="65000"/>
    <x v="1"/>
    <x v="1"/>
    <x v="1"/>
    <n v="1968"/>
    <n v="174.33"/>
    <x v="0"/>
    <n v="15.73"/>
    <n v="21.5"/>
  </r>
  <r>
    <n v="4058"/>
    <s v="Land Rover Discovery Sport TD4 HSE"/>
    <x v="8"/>
    <x v="8"/>
    <n v="2016"/>
    <n v="77000"/>
    <x v="1"/>
    <x v="1"/>
    <x v="0"/>
    <n v="2179"/>
    <n v="147.5"/>
    <x v="0"/>
    <n v="12.63"/>
    <n v="35"/>
  </r>
  <r>
    <n v="4059"/>
    <s v="Skoda Rapid 1.5 TDI AT Elegance Plus"/>
    <x v="20"/>
    <x v="4"/>
    <n v="2015"/>
    <n v="34000"/>
    <x v="1"/>
    <x v="1"/>
    <x v="0"/>
    <n v="1498"/>
    <n v="103.52"/>
    <x v="0"/>
    <n v="21.66"/>
    <n v="7.99"/>
  </r>
  <r>
    <n v="4060"/>
    <s v="Maruti Celerio VXI AT"/>
    <x v="0"/>
    <x v="3"/>
    <n v="2015"/>
    <n v="59751"/>
    <x v="2"/>
    <x v="1"/>
    <x v="0"/>
    <n v="998"/>
    <n v="67.040000000000006"/>
    <x v="0"/>
    <n v="23.1"/>
    <n v="4.88"/>
  </r>
  <r>
    <n v="4061"/>
    <s v="Audi RS5 Coupe"/>
    <x v="3"/>
    <x v="0"/>
    <n v="2013"/>
    <n v="23312"/>
    <x v="2"/>
    <x v="1"/>
    <x v="0"/>
    <n v="2894"/>
    <n v="444"/>
    <x v="3"/>
    <n v="11.05"/>
    <n v="40.5"/>
  </r>
  <r>
    <n v="4062"/>
    <s v="Maruti Ciaz ZXi Plus"/>
    <x v="0"/>
    <x v="0"/>
    <n v="2015"/>
    <n v="30000"/>
    <x v="2"/>
    <x v="0"/>
    <x v="0"/>
    <n v="1373"/>
    <n v="91.1"/>
    <x v="0"/>
    <n v="20.73"/>
    <n v="6.55"/>
  </r>
  <r>
    <n v="4063"/>
    <s v="Audi Q5 2.0 TDI Premium Plus"/>
    <x v="3"/>
    <x v="3"/>
    <n v="2015"/>
    <n v="60146"/>
    <x v="1"/>
    <x v="1"/>
    <x v="0"/>
    <n v="1968"/>
    <n v="174.3"/>
    <x v="0"/>
    <n v="14.16"/>
    <n v="29.64"/>
  </r>
  <r>
    <n v="4064"/>
    <s v="Ford Figo Diesel Titanium"/>
    <x v="14"/>
    <x v="3"/>
    <n v="2013"/>
    <n v="44731"/>
    <x v="1"/>
    <x v="0"/>
    <x v="1"/>
    <n v="1399"/>
    <n v="68"/>
    <x v="0"/>
    <n v="20"/>
    <n v="4.34"/>
  </r>
  <r>
    <n v="4065"/>
    <s v="Ford Ecosport 1.0 Ecoboost Titanium"/>
    <x v="14"/>
    <x v="6"/>
    <n v="2014"/>
    <n v="43316"/>
    <x v="2"/>
    <x v="0"/>
    <x v="0"/>
    <n v="999"/>
    <n v="123.37"/>
    <x v="0"/>
    <n v="18.88"/>
    <n v="6.22"/>
  </r>
  <r>
    <n v="4066"/>
    <s v="Honda City 1.5 S MT"/>
    <x v="2"/>
    <x v="8"/>
    <n v="2009"/>
    <n v="92000"/>
    <x v="2"/>
    <x v="0"/>
    <x v="1"/>
    <n v="1497"/>
    <n v="118"/>
    <x v="0"/>
    <n v="17"/>
    <n v="2.25"/>
  </r>
  <r>
    <n v="4067"/>
    <s v="Jaguar XF 2.2 Litre Luxury"/>
    <x v="17"/>
    <x v="4"/>
    <n v="2015"/>
    <n v="50000"/>
    <x v="1"/>
    <x v="1"/>
    <x v="0"/>
    <n v="2179"/>
    <n v="187.7"/>
    <x v="0"/>
    <n v="16.36"/>
    <n v="38"/>
  </r>
  <r>
    <n v="4068"/>
    <s v="Maruti Swift VXI BSIV"/>
    <x v="0"/>
    <x v="0"/>
    <n v="2008"/>
    <n v="69000"/>
    <x v="2"/>
    <x v="0"/>
    <x v="1"/>
    <n v="1197"/>
    <n v="81.8"/>
    <x v="0"/>
    <n v="20.399999999999999"/>
    <n v="2.15"/>
  </r>
  <r>
    <n v="4069"/>
    <s v="BMW 5 Series 520d Luxury Line"/>
    <x v="12"/>
    <x v="3"/>
    <n v="2014"/>
    <n v="60280"/>
    <x v="1"/>
    <x v="1"/>
    <x v="0"/>
    <n v="1995"/>
    <n v="190"/>
    <x v="0"/>
    <n v="22.48"/>
    <n v="22.45"/>
  </r>
  <r>
    <n v="4070"/>
    <s v="Mercedes-Benz B Class B200 CDI"/>
    <x v="11"/>
    <x v="3"/>
    <n v="2017"/>
    <n v="48161"/>
    <x v="1"/>
    <x v="1"/>
    <x v="0"/>
    <n v="2143"/>
    <n v="107.3"/>
    <x v="0"/>
    <n v="15"/>
    <n v="20.87"/>
  </r>
  <r>
    <n v="4071"/>
    <s v="Honda Brio S MT"/>
    <x v="2"/>
    <x v="0"/>
    <n v="2013"/>
    <n v="41000"/>
    <x v="2"/>
    <x v="0"/>
    <x v="0"/>
    <n v="1198"/>
    <n v="86.8"/>
    <x v="0"/>
    <n v="19.399999999999999"/>
    <n v="3.1"/>
  </r>
  <r>
    <n v="4072"/>
    <s v="Hyundai i20 Sportz 1.2"/>
    <x v="1"/>
    <x v="0"/>
    <n v="2016"/>
    <n v="6000"/>
    <x v="2"/>
    <x v="0"/>
    <x v="0"/>
    <n v="1197"/>
    <n v="81.83"/>
    <x v="0"/>
    <n v="18.600000000000001"/>
    <n v="5.95"/>
  </r>
  <r>
    <n v="4073"/>
    <s v="Tata Indica V2 DLG TC"/>
    <x v="7"/>
    <x v="0"/>
    <n v="2006"/>
    <n v="133000"/>
    <x v="1"/>
    <x v="0"/>
    <x v="1"/>
    <n v="1405"/>
    <n v="68"/>
    <x v="0"/>
    <n v="16.8"/>
    <n v="0.86"/>
  </r>
  <r>
    <n v="4074"/>
    <s v="Toyota Fortuner 3.0 Diesel"/>
    <x v="5"/>
    <x v="8"/>
    <n v="2010"/>
    <n v="76000"/>
    <x v="1"/>
    <x v="0"/>
    <x v="0"/>
    <n v="2982"/>
    <n v="171"/>
    <x v="1"/>
    <n v="11.5"/>
    <n v="9.25"/>
  </r>
  <r>
    <n v="4075"/>
    <s v="Hyundai i10 Sportz 1.1L"/>
    <x v="1"/>
    <x v="0"/>
    <n v="2011"/>
    <n v="15590"/>
    <x v="2"/>
    <x v="0"/>
    <x v="0"/>
    <n v="1086"/>
    <n v="68.05"/>
    <x v="0"/>
    <n v="19.809999999999999"/>
    <n v="2.25"/>
  </r>
  <r>
    <n v="4076"/>
    <s v="Hyundai i20 1.2 Sportz Option"/>
    <x v="1"/>
    <x v="6"/>
    <n v="2016"/>
    <n v="69681"/>
    <x v="2"/>
    <x v="0"/>
    <x v="0"/>
    <n v="1197"/>
    <n v="80"/>
    <x v="0"/>
    <n v="17"/>
    <n v="6.13"/>
  </r>
  <r>
    <n v="4077"/>
    <s v="Maruti Baleno LXI - BSIII"/>
    <x v="0"/>
    <x v="6"/>
    <n v="2006"/>
    <n v="70362"/>
    <x v="2"/>
    <x v="0"/>
    <x v="1"/>
    <n v="1590"/>
    <n v="74"/>
    <x v="0"/>
    <n v="15.4"/>
    <n v="1.81"/>
  </r>
  <r>
    <n v="4078"/>
    <s v="Honda Amaze S AT i-Vtech"/>
    <x v="2"/>
    <x v="1"/>
    <n v="2014"/>
    <n v="49112"/>
    <x v="2"/>
    <x v="1"/>
    <x v="1"/>
    <n v="1198"/>
    <n v="86.7"/>
    <x v="0"/>
    <n v="15.5"/>
    <n v="3.79"/>
  </r>
  <r>
    <n v="4079"/>
    <s v="Land Rover Range Rover 3.0 Diesel LWB Vogue"/>
    <x v="8"/>
    <x v="4"/>
    <n v="2017"/>
    <n v="25000"/>
    <x v="1"/>
    <x v="1"/>
    <x v="0"/>
    <n v="2993"/>
    <n v="255"/>
    <x v="0"/>
    <n v="13.33"/>
    <n v="160"/>
  </r>
  <r>
    <n v="4080"/>
    <s v="Toyota Etios Liva GD"/>
    <x v="5"/>
    <x v="0"/>
    <n v="2011"/>
    <n v="74000"/>
    <x v="1"/>
    <x v="0"/>
    <x v="0"/>
    <n v="1364"/>
    <n v="74"/>
    <x v="0"/>
    <n v="23.59"/>
    <n v="3.6"/>
  </r>
  <r>
    <n v="4081"/>
    <s v="Hyundai i10 Sportz 1.2 AT"/>
    <x v="1"/>
    <x v="1"/>
    <n v="2013"/>
    <n v="15200"/>
    <x v="2"/>
    <x v="1"/>
    <x v="1"/>
    <n v="1197"/>
    <n v="78.900000000000006"/>
    <x v="0"/>
    <n v="16.95"/>
    <n v="3.85"/>
  </r>
  <r>
    <n v="4082"/>
    <s v="Volkswagen Polo Diesel Trendline 1.2L"/>
    <x v="6"/>
    <x v="4"/>
    <n v="2013"/>
    <n v="86300"/>
    <x v="1"/>
    <x v="0"/>
    <x v="0"/>
    <n v="1199"/>
    <n v="73.900000000000006"/>
    <x v="0"/>
    <n v="22.07"/>
    <n v="4.5"/>
  </r>
  <r>
    <n v="4083"/>
    <s v="Maruti Baleno RS Petrol"/>
    <x v="0"/>
    <x v="3"/>
    <n v="2018"/>
    <n v="26731"/>
    <x v="2"/>
    <x v="0"/>
    <x v="0"/>
    <n v="998"/>
    <n v="100"/>
    <x v="0"/>
    <n v="21.1"/>
    <n v="8.61"/>
  </r>
  <r>
    <n v="4084"/>
    <s v="Hyundai i20 Sportz 1.4 CRDi"/>
    <x v="1"/>
    <x v="10"/>
    <n v="2016"/>
    <n v="74000"/>
    <x v="1"/>
    <x v="0"/>
    <x v="0"/>
    <n v="1396"/>
    <n v="88.76"/>
    <x v="0"/>
    <n v="21.9"/>
    <n v="6.5"/>
  </r>
  <r>
    <n v="4085"/>
    <s v="Toyota Corolla H4"/>
    <x v="5"/>
    <x v="2"/>
    <n v="2005"/>
    <n v="83929"/>
    <x v="2"/>
    <x v="1"/>
    <x v="0"/>
    <n v="1794"/>
    <n v="125"/>
    <x v="0"/>
    <n v="11.3"/>
    <n v="2.6"/>
  </r>
  <r>
    <n v="4086"/>
    <s v="Toyota Innova 2.5 VX (Diesel) 7 Seater"/>
    <x v="5"/>
    <x v="1"/>
    <n v="2015"/>
    <n v="65000"/>
    <x v="1"/>
    <x v="0"/>
    <x v="0"/>
    <n v="2494"/>
    <n v="100.6"/>
    <x v="1"/>
    <n v="12.99"/>
    <n v="15"/>
  </r>
  <r>
    <n v="4087"/>
    <s v="Maruti Celerio VXI AT Optional"/>
    <x v="0"/>
    <x v="1"/>
    <n v="2017"/>
    <n v="20000"/>
    <x v="2"/>
    <x v="1"/>
    <x v="0"/>
    <n v="998"/>
    <n v="67.040000000000006"/>
    <x v="0"/>
    <n v="23.1"/>
    <n v="4.7"/>
  </r>
  <r>
    <n v="4088"/>
    <s v="Skoda Octavia Elegance 2.0 TDI AT"/>
    <x v="20"/>
    <x v="4"/>
    <n v="2015"/>
    <n v="122086"/>
    <x v="1"/>
    <x v="1"/>
    <x v="0"/>
    <n v="1968"/>
    <n v="141"/>
    <x v="0"/>
    <n v="19.3"/>
    <n v="12.99"/>
  </r>
  <r>
    <n v="4089"/>
    <s v="Honda Mobilio S i VTEC"/>
    <x v="2"/>
    <x v="6"/>
    <n v="2018"/>
    <n v="35442"/>
    <x v="2"/>
    <x v="0"/>
    <x v="0"/>
    <n v="1497"/>
    <n v="117.3"/>
    <x v="1"/>
    <n v="17.3"/>
    <n v="7.32"/>
  </r>
  <r>
    <n v="4090"/>
    <s v="Hyundai Verna 1.6 CRDi SX"/>
    <x v="1"/>
    <x v="8"/>
    <n v="2015"/>
    <n v="62542"/>
    <x v="1"/>
    <x v="0"/>
    <x v="1"/>
    <n v="1582"/>
    <n v="126.2"/>
    <x v="0"/>
    <n v="23.9"/>
    <n v="6.5"/>
  </r>
  <r>
    <n v="4091"/>
    <s v="Honda City 1.5 S MT"/>
    <x v="2"/>
    <x v="3"/>
    <n v="2012"/>
    <n v="26671"/>
    <x v="2"/>
    <x v="0"/>
    <x v="1"/>
    <n v="1497"/>
    <n v="118"/>
    <x v="0"/>
    <n v="17"/>
    <n v="5.67"/>
  </r>
  <r>
    <n v="4092"/>
    <s v="Ford Classic 1.4 Duratorq Titanium"/>
    <x v="14"/>
    <x v="2"/>
    <n v="2014"/>
    <n v="83500"/>
    <x v="1"/>
    <x v="0"/>
    <x v="1"/>
    <n v="1399"/>
    <n v="67"/>
    <x v="0"/>
    <n v="19.68"/>
    <n v="3"/>
  </r>
  <r>
    <n v="4093"/>
    <s v="Maruti Ciaz ZDi"/>
    <x v="0"/>
    <x v="8"/>
    <n v="2015"/>
    <n v="46166"/>
    <x v="1"/>
    <x v="0"/>
    <x v="1"/>
    <n v="1248"/>
    <n v="88.5"/>
    <x v="0"/>
    <n v="26.21"/>
    <n v="5.5"/>
  </r>
  <r>
    <n v="4094"/>
    <s v="Maruti Wagon R VXI BS IV"/>
    <x v="0"/>
    <x v="1"/>
    <n v="2015"/>
    <n v="25200"/>
    <x v="2"/>
    <x v="0"/>
    <x v="0"/>
    <n v="998"/>
    <n v="67.099999999999994"/>
    <x v="0"/>
    <n v="18.899999999999999"/>
    <n v="3.35"/>
  </r>
  <r>
    <n v="4095"/>
    <s v="Audi A4 3.0 TDI Quattro"/>
    <x v="3"/>
    <x v="3"/>
    <n v="2015"/>
    <n v="35463"/>
    <x v="1"/>
    <x v="1"/>
    <x v="0"/>
    <n v="2967"/>
    <n v="241.4"/>
    <x v="0"/>
    <n v="14.94"/>
    <n v="25.02"/>
  </r>
  <r>
    <n v="4096"/>
    <s v="Toyota Camry Hybrid 2.5"/>
    <x v="5"/>
    <x v="3"/>
    <n v="2017"/>
    <n v="23249"/>
    <x v="2"/>
    <x v="1"/>
    <x v="0"/>
    <n v="2487"/>
    <n v="175.67"/>
    <x v="0"/>
    <n v="19.16"/>
    <n v="26.11"/>
  </r>
  <r>
    <n v="4097"/>
    <s v="Hyundai i20 Asta 1.2"/>
    <x v="1"/>
    <x v="3"/>
    <n v="2016"/>
    <n v="40310"/>
    <x v="2"/>
    <x v="0"/>
    <x v="0"/>
    <n v="1197"/>
    <n v="81.83"/>
    <x v="0"/>
    <n v="18.600000000000001"/>
    <n v="7.09"/>
  </r>
  <r>
    <n v="4098"/>
    <s v="Maruti SX4 Green Vxi (CNG)"/>
    <x v="0"/>
    <x v="8"/>
    <n v="2012"/>
    <n v="82069"/>
    <x v="0"/>
    <x v="0"/>
    <x v="0"/>
    <n v="1586"/>
    <n v="103.3"/>
    <x v="0"/>
    <n v="21.4"/>
    <n v="2.65"/>
  </r>
  <r>
    <n v="4099"/>
    <s v="Hyundai Grand i10 1.2 Kappa Asta"/>
    <x v="1"/>
    <x v="8"/>
    <n v="2018"/>
    <n v="10000"/>
    <x v="2"/>
    <x v="0"/>
    <x v="0"/>
    <n v="1197"/>
    <n v="81.86"/>
    <x v="0"/>
    <n v="18.899999999999999"/>
    <n v="6.5"/>
  </r>
  <r>
    <n v="4100"/>
    <s v="Volkswagen Polo Diesel Trendline 1.2L"/>
    <x v="6"/>
    <x v="2"/>
    <n v="2012"/>
    <n v="94000"/>
    <x v="1"/>
    <x v="0"/>
    <x v="0"/>
    <n v="1199"/>
    <n v="73.900000000000006"/>
    <x v="0"/>
    <n v="22.07"/>
    <n v="4.5"/>
  </r>
  <r>
    <n v="4101"/>
    <s v="BMW X5 xDrive 30d M Sport"/>
    <x v="12"/>
    <x v="2"/>
    <n v="2016"/>
    <n v="45000"/>
    <x v="1"/>
    <x v="1"/>
    <x v="0"/>
    <n v="2993"/>
    <n v="258"/>
    <x v="0"/>
    <n v="15.97"/>
    <n v="57"/>
  </r>
  <r>
    <n v="4102"/>
    <s v="Volkswagen Polo Petrol Comfortline 1.2L"/>
    <x v="6"/>
    <x v="6"/>
    <n v="2012"/>
    <n v="52818"/>
    <x v="2"/>
    <x v="0"/>
    <x v="0"/>
    <n v="1198"/>
    <n v="73.900000000000006"/>
    <x v="0"/>
    <n v="16.47"/>
    <n v="3.82"/>
  </r>
  <r>
    <n v="4103"/>
    <s v="Renault Duster 85PS Diesel RxE"/>
    <x v="10"/>
    <x v="5"/>
    <n v="2013"/>
    <n v="61238"/>
    <x v="1"/>
    <x v="0"/>
    <x v="0"/>
    <n v="1461"/>
    <n v="83.8"/>
    <x v="0"/>
    <n v="20.45"/>
    <n v="5.25"/>
  </r>
  <r>
    <n v="4104"/>
    <s v="Skoda Superb Style 1.8 TSI AT"/>
    <x v="20"/>
    <x v="3"/>
    <n v="2016"/>
    <n v="54253"/>
    <x v="2"/>
    <x v="1"/>
    <x v="0"/>
    <n v="1798"/>
    <n v="177.46"/>
    <x v="0"/>
    <n v="14.67"/>
    <n v="16.809999999999999"/>
  </r>
  <r>
    <n v="4105"/>
    <s v="Audi Q5 2.0 TDI"/>
    <x v="3"/>
    <x v="8"/>
    <n v="2013"/>
    <n v="71000"/>
    <x v="1"/>
    <x v="1"/>
    <x v="0"/>
    <n v="1968"/>
    <n v="174.3"/>
    <x v="0"/>
    <n v="14.16"/>
    <n v="21.5"/>
  </r>
  <r>
    <n v="4106"/>
    <s v="Maruti Baleno Delta 1.3"/>
    <x v="0"/>
    <x v="4"/>
    <n v="2017"/>
    <n v="20000"/>
    <x v="1"/>
    <x v="0"/>
    <x v="0"/>
    <n v="1248"/>
    <n v="74"/>
    <x v="0"/>
    <n v="27.39"/>
    <n v="8.5"/>
  </r>
  <r>
    <n v="4107"/>
    <s v="Volkswagen Polo Petrol Comfortline 1.2L"/>
    <x v="6"/>
    <x v="8"/>
    <n v="2013"/>
    <n v="75000"/>
    <x v="2"/>
    <x v="0"/>
    <x v="0"/>
    <n v="1198"/>
    <n v="73.900000000000006"/>
    <x v="0"/>
    <n v="16.47"/>
    <n v="3.25"/>
  </r>
  <r>
    <n v="4108"/>
    <s v="Mitsubishi Pajero Sport 4X4 AT"/>
    <x v="9"/>
    <x v="3"/>
    <n v="2019"/>
    <n v="11827"/>
    <x v="1"/>
    <x v="1"/>
    <x v="0"/>
    <n v="2477"/>
    <n v="175.56"/>
    <x v="4"/>
    <n v="13.5"/>
    <n v="27.11"/>
  </r>
  <r>
    <n v="4109"/>
    <s v="Maruti Ciaz VXi Plus"/>
    <x v="0"/>
    <x v="0"/>
    <n v="2015"/>
    <n v="51579"/>
    <x v="2"/>
    <x v="0"/>
    <x v="0"/>
    <n v="1373"/>
    <n v="91.1"/>
    <x v="0"/>
    <n v="20.73"/>
    <n v="5.95"/>
  </r>
  <r>
    <n v="4110"/>
    <s v="Renault Duster 85PS Diesel RxL Option"/>
    <x v="10"/>
    <x v="6"/>
    <n v="2015"/>
    <n v="65178"/>
    <x v="1"/>
    <x v="0"/>
    <x v="0"/>
    <n v="1461"/>
    <n v="83.8"/>
    <x v="0"/>
    <n v="19.87"/>
    <n v="6.79"/>
  </r>
  <r>
    <n v="4111"/>
    <s v="Hyundai EON D Lite Plus Option"/>
    <x v="1"/>
    <x v="0"/>
    <n v="2016"/>
    <n v="25350"/>
    <x v="2"/>
    <x v="0"/>
    <x v="0"/>
    <n v="814"/>
    <n v="55.2"/>
    <x v="0"/>
    <n v="21.1"/>
    <n v="2.5499999999999998"/>
  </r>
  <r>
    <n v="4112"/>
    <s v="Honda CR-V 2.4 MT"/>
    <x v="2"/>
    <x v="1"/>
    <n v="2008"/>
    <n v="92000"/>
    <x v="2"/>
    <x v="0"/>
    <x v="1"/>
    <n v="2354"/>
    <n v="152"/>
    <x v="0"/>
    <n v="10.8"/>
    <n v="3.7"/>
  </r>
  <r>
    <n v="4113"/>
    <s v="Hyundai Verna 1.6 SX VTVT"/>
    <x v="1"/>
    <x v="9"/>
    <n v="2014"/>
    <n v="45000"/>
    <x v="2"/>
    <x v="0"/>
    <x v="1"/>
    <n v="1591"/>
    <n v="121.3"/>
    <x v="0"/>
    <n v="17.010000000000002"/>
    <n v="6.75"/>
  </r>
  <r>
    <n v="4114"/>
    <s v="Toyota Corolla Altis JS MT"/>
    <x v="5"/>
    <x v="7"/>
    <n v="2015"/>
    <n v="46000"/>
    <x v="2"/>
    <x v="0"/>
    <x v="0"/>
    <n v="1798"/>
    <n v="138.03"/>
    <x v="0"/>
    <n v="14.28"/>
    <n v="6.95"/>
  </r>
  <r>
    <n v="4115"/>
    <s v="Maruti SX4 ZXI MT BSIV"/>
    <x v="0"/>
    <x v="6"/>
    <n v="2011"/>
    <n v="79940"/>
    <x v="2"/>
    <x v="0"/>
    <x v="0"/>
    <n v="1586"/>
    <n v="103.3"/>
    <x v="0"/>
    <n v="15.5"/>
    <n v="2.78"/>
  </r>
  <r>
    <n v="4116"/>
    <s v="Volkswagen Polo Petrol Comfortline 1.2L"/>
    <x v="6"/>
    <x v="3"/>
    <n v="2016"/>
    <n v="28851"/>
    <x v="2"/>
    <x v="0"/>
    <x v="0"/>
    <n v="1198"/>
    <n v="73.900000000000006"/>
    <x v="0"/>
    <n v="16.47"/>
    <n v="6.18"/>
  </r>
  <r>
    <n v="4117"/>
    <s v="Audi Q5 30 TDI quattro Premium Plus"/>
    <x v="3"/>
    <x v="9"/>
    <n v="2015"/>
    <n v="63000"/>
    <x v="1"/>
    <x v="1"/>
    <x v="0"/>
    <n v="1968"/>
    <n v="174.3"/>
    <x v="0"/>
    <n v="14.16"/>
    <n v="36"/>
  </r>
  <r>
    <n v="4118"/>
    <s v="Honda City 1.5 V MT"/>
    <x v="2"/>
    <x v="3"/>
    <n v="2012"/>
    <n v="77283"/>
    <x v="2"/>
    <x v="0"/>
    <x v="0"/>
    <n v="1497"/>
    <n v="118"/>
    <x v="0"/>
    <n v="17"/>
    <n v="5.81"/>
  </r>
  <r>
    <n v="4119"/>
    <s v="Maruti Wagon R VXI"/>
    <x v="0"/>
    <x v="1"/>
    <n v="2014"/>
    <n v="38958"/>
    <x v="2"/>
    <x v="0"/>
    <x v="0"/>
    <n v="998"/>
    <n v="67.040000000000006"/>
    <x v="0"/>
    <n v="22.5"/>
    <n v="3.41"/>
  </r>
  <r>
    <n v="4120"/>
    <s v="Mitsubishi Pajero Sport 4X4 AT"/>
    <x v="9"/>
    <x v="9"/>
    <n v="2018"/>
    <n v="8900"/>
    <x v="1"/>
    <x v="1"/>
    <x v="0"/>
    <n v="2477"/>
    <n v="175.56"/>
    <x v="4"/>
    <n v="13.5"/>
    <n v="26.5"/>
  </r>
  <r>
    <n v="4121"/>
    <s v="Skoda Octavia Elegance 1.8 TSI AT"/>
    <x v="20"/>
    <x v="4"/>
    <n v="2015"/>
    <n v="38000"/>
    <x v="2"/>
    <x v="1"/>
    <x v="0"/>
    <n v="1798"/>
    <n v="177.5"/>
    <x v="0"/>
    <n v="14.7"/>
    <n v="16"/>
  </r>
  <r>
    <n v="4122"/>
    <s v="Hyundai Creta 1.6 CRDi SX Option"/>
    <x v="1"/>
    <x v="6"/>
    <n v="2017"/>
    <n v="44887"/>
    <x v="1"/>
    <x v="0"/>
    <x v="0"/>
    <n v="1582"/>
    <n v="126.2"/>
    <x v="0"/>
    <n v="19.670000000000002"/>
    <n v="12.13"/>
  </r>
  <r>
    <n v="4123"/>
    <s v="Maruti Alto LXi BSIII"/>
    <x v="0"/>
    <x v="4"/>
    <n v="2009"/>
    <n v="85000"/>
    <x v="2"/>
    <x v="0"/>
    <x v="1"/>
    <n v="796"/>
    <n v="46.3"/>
    <x v="0"/>
    <n v="19.7"/>
    <n v="1.8"/>
  </r>
  <r>
    <n v="4124"/>
    <s v="Honda City V MT"/>
    <x v="2"/>
    <x v="1"/>
    <n v="2013"/>
    <n v="100000"/>
    <x v="2"/>
    <x v="0"/>
    <x v="0"/>
    <n v="1497"/>
    <n v="116.3"/>
    <x v="0"/>
    <n v="16.8"/>
    <n v="6.25"/>
  </r>
  <r>
    <n v="4125"/>
    <s v="Datsun redi-GO S"/>
    <x v="16"/>
    <x v="2"/>
    <n v="2016"/>
    <n v="26239"/>
    <x v="2"/>
    <x v="0"/>
    <x v="0"/>
    <n v="799"/>
    <n v="53"/>
    <x v="0"/>
    <n v="22.7"/>
    <n v="2.75"/>
  </r>
  <r>
    <n v="4126"/>
    <s v="Skoda Yeti Ambition 4WD"/>
    <x v="20"/>
    <x v="1"/>
    <n v="2011"/>
    <n v="97000"/>
    <x v="1"/>
    <x v="0"/>
    <x v="0"/>
    <n v="1968"/>
    <n v="138.08000000000001"/>
    <x v="0"/>
    <n v="17.670000000000002"/>
    <n v="6"/>
  </r>
  <r>
    <n v="4127"/>
    <s v="Mercedes-Benz B Class B180"/>
    <x v="11"/>
    <x v="8"/>
    <n v="2013"/>
    <n v="28000"/>
    <x v="2"/>
    <x v="1"/>
    <x v="0"/>
    <n v="1595"/>
    <n v="120.7"/>
    <x v="0"/>
    <n v="14.8"/>
    <n v="11.56"/>
  </r>
  <r>
    <n v="4128"/>
    <s v="Volkswagen Polo GT TSI"/>
    <x v="6"/>
    <x v="0"/>
    <n v="2014"/>
    <n v="20364"/>
    <x v="2"/>
    <x v="1"/>
    <x v="1"/>
    <n v="1197"/>
    <n v="103.6"/>
    <x v="0"/>
    <n v="17.21"/>
    <n v="5.2"/>
  </r>
  <r>
    <n v="4129"/>
    <s v="Ford EcoSport 1.5 TDCi Titanium"/>
    <x v="14"/>
    <x v="3"/>
    <n v="2014"/>
    <n v="64637"/>
    <x v="1"/>
    <x v="0"/>
    <x v="0"/>
    <n v="1498"/>
    <n v="98.59"/>
    <x v="0"/>
    <n v="22.77"/>
    <n v="7.52"/>
  </r>
  <r>
    <n v="4130"/>
    <s v="Hyundai Creta 1.6 SX Plus Dual Tone Petrol"/>
    <x v="1"/>
    <x v="3"/>
    <n v="2017"/>
    <n v="15731"/>
    <x v="2"/>
    <x v="0"/>
    <x v="0"/>
    <n v="1591"/>
    <n v="121.3"/>
    <x v="0"/>
    <n v="15.29"/>
    <n v="12.49"/>
  </r>
  <r>
    <n v="4131"/>
    <s v="Toyota Fortuner 2.8 2WD MT"/>
    <x v="5"/>
    <x v="3"/>
    <n v="2019"/>
    <n v="56251"/>
    <x v="1"/>
    <x v="0"/>
    <x v="0"/>
    <n v="2755"/>
    <n v="174.5"/>
    <x v="1"/>
    <n v="14.24"/>
    <n v="35.82"/>
  </r>
  <r>
    <n v="4132"/>
    <s v="Maruti Swift Dzire ZXI"/>
    <x v="0"/>
    <x v="2"/>
    <n v="2017"/>
    <n v="28000"/>
    <x v="2"/>
    <x v="0"/>
    <x v="0"/>
    <n v="1197"/>
    <n v="83.14"/>
    <x v="0"/>
    <n v="20.85"/>
    <n v="6.25"/>
  </r>
  <r>
    <n v="4133"/>
    <s v="Hyundai i20 1.2 Asta with AVN"/>
    <x v="1"/>
    <x v="3"/>
    <n v="2015"/>
    <n v="20045"/>
    <x v="2"/>
    <x v="0"/>
    <x v="0"/>
    <n v="1197"/>
    <n v="80"/>
    <x v="0"/>
    <n v="17"/>
    <n v="6.22"/>
  </r>
  <r>
    <n v="4134"/>
    <s v="Honda BR-V i-VTEC S MT"/>
    <x v="2"/>
    <x v="9"/>
    <n v="2016"/>
    <n v="34004"/>
    <x v="2"/>
    <x v="0"/>
    <x v="0"/>
    <n v="1497"/>
    <n v="117.3"/>
    <x v="1"/>
    <n v="15.4"/>
    <n v="8.02"/>
  </r>
  <r>
    <n v="4135"/>
    <s v="Maruti Celerio ZXI"/>
    <x v="0"/>
    <x v="0"/>
    <n v="2014"/>
    <n v="21000"/>
    <x v="2"/>
    <x v="0"/>
    <x v="0"/>
    <n v="998"/>
    <n v="67.040000000000006"/>
    <x v="0"/>
    <n v="23.1"/>
    <n v="3.75"/>
  </r>
  <r>
    <n v="4136"/>
    <s v="Mercedes-Benz E-Class 2009-2013 E350 Petrol"/>
    <x v="11"/>
    <x v="0"/>
    <n v="2009"/>
    <n v="68001"/>
    <x v="2"/>
    <x v="1"/>
    <x v="1"/>
    <n v="3498"/>
    <n v="272"/>
    <x v="0"/>
    <n v="10.93"/>
    <n v="11.75"/>
  </r>
  <r>
    <n v="4137"/>
    <s v="Hyundai i10 Magna 1.2 iTech SE"/>
    <x v="1"/>
    <x v="7"/>
    <n v="2012"/>
    <n v="31000"/>
    <x v="2"/>
    <x v="0"/>
    <x v="0"/>
    <n v="1197"/>
    <n v="78.900000000000006"/>
    <x v="0"/>
    <n v="20.36"/>
    <n v="2.25"/>
  </r>
  <r>
    <n v="4138"/>
    <s v="Toyota Etios Liva V"/>
    <x v="5"/>
    <x v="0"/>
    <n v="2013"/>
    <n v="8950"/>
    <x v="2"/>
    <x v="0"/>
    <x v="0"/>
    <n v="1197"/>
    <n v="78.900000000000006"/>
    <x v="0"/>
    <n v="17.71"/>
    <n v="3.55"/>
  </r>
  <r>
    <n v="4139"/>
    <s v="Mercedes-Benz E-Class 2015-2017 E250 Edition E"/>
    <x v="11"/>
    <x v="3"/>
    <n v="2017"/>
    <n v="43477"/>
    <x v="1"/>
    <x v="1"/>
    <x v="0"/>
    <n v="2143"/>
    <n v="204"/>
    <x v="0"/>
    <n v="15"/>
    <n v="38.15"/>
  </r>
  <r>
    <n v="4140"/>
    <s v="Hyundai EON D Lite Plus"/>
    <x v="1"/>
    <x v="10"/>
    <n v="2015"/>
    <n v="20000"/>
    <x v="2"/>
    <x v="0"/>
    <x v="0"/>
    <n v="814"/>
    <n v="55.2"/>
    <x v="0"/>
    <n v="21.1"/>
    <n v="2.66"/>
  </r>
  <r>
    <n v="4141"/>
    <s v="Maruti Wagon R CNG LXI"/>
    <x v="0"/>
    <x v="0"/>
    <n v="2014"/>
    <n v="47200"/>
    <x v="0"/>
    <x v="0"/>
    <x v="0"/>
    <n v="998"/>
    <n v="67.040000000000006"/>
    <x v="0"/>
    <n v="33.54"/>
    <n v="2.85"/>
  </r>
  <r>
    <n v="4142"/>
    <s v="Honda City 1.5 S MT"/>
    <x v="2"/>
    <x v="9"/>
    <n v="2011"/>
    <n v="60000"/>
    <x v="2"/>
    <x v="0"/>
    <x v="0"/>
    <n v="1497"/>
    <n v="118"/>
    <x v="0"/>
    <n v="17"/>
    <n v="4.95"/>
  </r>
  <r>
    <n v="4143"/>
    <s v="Mercedes-Benz S-Class 280 AT"/>
    <x v="11"/>
    <x v="2"/>
    <n v="2003"/>
    <n v="111000"/>
    <x v="2"/>
    <x v="1"/>
    <x v="0"/>
    <n v="2987"/>
    <n v="210"/>
    <x v="0"/>
    <n v="13"/>
    <n v="6.5"/>
  </r>
  <r>
    <n v="4144"/>
    <s v="Tata Indigo CS eVX"/>
    <x v="7"/>
    <x v="1"/>
    <n v="2016"/>
    <n v="52000"/>
    <x v="1"/>
    <x v="0"/>
    <x v="1"/>
    <n v="1396"/>
    <n v="69.010000000000005"/>
    <x v="0"/>
    <n v="25"/>
    <n v="2.4"/>
  </r>
  <r>
    <n v="4145"/>
    <s v="Hyundai Creta 1.6 VTVT S"/>
    <x v="1"/>
    <x v="1"/>
    <n v="2016"/>
    <n v="26000"/>
    <x v="2"/>
    <x v="0"/>
    <x v="0"/>
    <n v="1591"/>
    <n v="121.3"/>
    <x v="0"/>
    <n v="15.29"/>
    <n v="12.5"/>
  </r>
  <r>
    <n v="4146"/>
    <s v="Maruti Wagon R LXI BS IV"/>
    <x v="0"/>
    <x v="1"/>
    <n v="2013"/>
    <n v="32425"/>
    <x v="2"/>
    <x v="0"/>
    <x v="0"/>
    <n v="998"/>
    <n v="67.040000000000006"/>
    <x v="0"/>
    <n v="20.51"/>
    <n v="3"/>
  </r>
  <r>
    <n v="4147"/>
    <s v="Maruti Dzire VDI"/>
    <x v="0"/>
    <x v="6"/>
    <n v="2017"/>
    <n v="54758"/>
    <x v="1"/>
    <x v="0"/>
    <x v="0"/>
    <n v="1248"/>
    <n v="73.75"/>
    <x v="0"/>
    <n v="28.4"/>
    <n v="6.67"/>
  </r>
  <r>
    <n v="4148"/>
    <s v="Ford Ikon 1.3 Flair"/>
    <x v="14"/>
    <x v="3"/>
    <n v="2008"/>
    <n v="59833"/>
    <x v="2"/>
    <x v="0"/>
    <x v="2"/>
    <n v="1299"/>
    <n v="70"/>
    <x v="0"/>
    <n v="13.8"/>
    <n v="1.97"/>
  </r>
  <r>
    <n v="4149"/>
    <s v="Volkswagen Polo Petrol Comfortline 1.2L"/>
    <x v="6"/>
    <x v="7"/>
    <n v="2013"/>
    <n v="30000"/>
    <x v="2"/>
    <x v="0"/>
    <x v="0"/>
    <n v="1198"/>
    <n v="73.900000000000006"/>
    <x v="0"/>
    <n v="16.47"/>
    <n v="2.8"/>
  </r>
  <r>
    <n v="4150"/>
    <s v="Hyundai i10 Magna 1.2"/>
    <x v="1"/>
    <x v="5"/>
    <n v="2011"/>
    <n v="40496"/>
    <x v="2"/>
    <x v="0"/>
    <x v="0"/>
    <n v="1197"/>
    <n v="78.900000000000006"/>
    <x v="0"/>
    <n v="20.36"/>
    <n v="2.65"/>
  </r>
  <r>
    <n v="4151"/>
    <s v="Chevrolet Enjoy 1.3 TCDi LTZ 8"/>
    <x v="19"/>
    <x v="2"/>
    <n v="2014"/>
    <n v="45000"/>
    <x v="1"/>
    <x v="0"/>
    <x v="0"/>
    <n v="1248"/>
    <n v="73.739999999999995"/>
    <x v="2"/>
    <n v="18.2"/>
    <n v="4.75"/>
  </r>
  <r>
    <n v="4153"/>
    <s v="Mercedes-Benz E-Class 200 Kompressor Elegance"/>
    <x v="11"/>
    <x v="9"/>
    <n v="2011"/>
    <n v="34000"/>
    <x v="2"/>
    <x v="1"/>
    <x v="1"/>
    <n v="1796"/>
    <n v="157.69999999999999"/>
    <x v="0"/>
    <n v="10.5"/>
    <n v="19"/>
  </r>
  <r>
    <n v="4154"/>
    <s v="Maruti Swift Vdi BSIII"/>
    <x v="0"/>
    <x v="9"/>
    <n v="2012"/>
    <n v="62000"/>
    <x v="1"/>
    <x v="0"/>
    <x v="0"/>
    <n v="1248"/>
    <n v="75"/>
    <x v="0"/>
    <n v="17.8"/>
    <n v="4.5"/>
  </r>
  <r>
    <n v="4155"/>
    <s v="Mahindra XUV500 W8 4WD"/>
    <x v="13"/>
    <x v="4"/>
    <n v="2012"/>
    <n v="123600"/>
    <x v="1"/>
    <x v="0"/>
    <x v="0"/>
    <n v="2179"/>
    <n v="140"/>
    <x v="1"/>
    <n v="15.1"/>
    <n v="8.25"/>
  </r>
  <r>
    <n v="4156"/>
    <s v="Toyota Etios Liva G"/>
    <x v="5"/>
    <x v="1"/>
    <n v="2014"/>
    <n v="80102"/>
    <x v="2"/>
    <x v="0"/>
    <x v="0"/>
    <n v="1197"/>
    <n v="78.900000000000006"/>
    <x v="0"/>
    <n v="17.71"/>
    <n v="3.5"/>
  </r>
  <r>
    <n v="4157"/>
    <s v="Mahindra XUV500 W8 4WD"/>
    <x v="13"/>
    <x v="1"/>
    <n v="2013"/>
    <n v="55000"/>
    <x v="1"/>
    <x v="0"/>
    <x v="0"/>
    <n v="2179"/>
    <n v="140"/>
    <x v="1"/>
    <n v="15.1"/>
    <n v="8.5"/>
  </r>
  <r>
    <n v="4158"/>
    <s v="Hyundai Creta 1.6 VTVT S"/>
    <x v="1"/>
    <x v="4"/>
    <n v="2015"/>
    <n v="48200"/>
    <x v="2"/>
    <x v="0"/>
    <x v="0"/>
    <n v="1591"/>
    <n v="121.3"/>
    <x v="0"/>
    <n v="15.29"/>
    <n v="9"/>
  </r>
  <r>
    <n v="4159"/>
    <s v="Honda City i DTEC SV"/>
    <x v="2"/>
    <x v="4"/>
    <n v="2014"/>
    <n v="90000"/>
    <x v="1"/>
    <x v="0"/>
    <x v="0"/>
    <n v="1498"/>
    <n v="98.6"/>
    <x v="0"/>
    <n v="26"/>
    <n v="6.75"/>
  </r>
  <r>
    <n v="4160"/>
    <s v="Maruti Swift Dzire VDi"/>
    <x v="0"/>
    <x v="4"/>
    <n v="2014"/>
    <n v="123900"/>
    <x v="1"/>
    <x v="0"/>
    <x v="0"/>
    <n v="1248"/>
    <n v="73.900000000000006"/>
    <x v="0"/>
    <n v="19.3"/>
    <n v="5.4"/>
  </r>
  <r>
    <n v="4161"/>
    <s v="Maruti Wagon R LXI BS IV"/>
    <x v="0"/>
    <x v="8"/>
    <n v="2015"/>
    <n v="13008"/>
    <x v="2"/>
    <x v="0"/>
    <x v="0"/>
    <n v="998"/>
    <n v="67.040000000000006"/>
    <x v="0"/>
    <n v="20.51"/>
    <n v="3.5"/>
  </r>
  <r>
    <n v="4162"/>
    <s v="Hyundai EON Era Plus"/>
    <x v="1"/>
    <x v="4"/>
    <n v="2012"/>
    <n v="60500"/>
    <x v="2"/>
    <x v="0"/>
    <x v="0"/>
    <n v="814"/>
    <n v="55.2"/>
    <x v="0"/>
    <n v="21.1"/>
    <n v="2.6"/>
  </r>
  <r>
    <n v="4163"/>
    <s v="Toyota Innova Crysta 2.8 ZX AT"/>
    <x v="5"/>
    <x v="9"/>
    <n v="2017"/>
    <n v="53841"/>
    <x v="1"/>
    <x v="1"/>
    <x v="0"/>
    <n v="2755"/>
    <n v="171.5"/>
    <x v="1"/>
    <n v="11.36"/>
    <n v="20.5"/>
  </r>
  <r>
    <n v="4164"/>
    <s v="Hyundai Creta 1.6 SX Option"/>
    <x v="1"/>
    <x v="6"/>
    <n v="2017"/>
    <n v="47183"/>
    <x v="2"/>
    <x v="0"/>
    <x v="1"/>
    <n v="1591"/>
    <n v="121.3"/>
    <x v="0"/>
    <n v="15.8"/>
    <n v="11.31"/>
  </r>
  <r>
    <n v="4165"/>
    <s v="Maruti Wagon R VXI Plus"/>
    <x v="0"/>
    <x v="7"/>
    <n v="2018"/>
    <n v="10000"/>
    <x v="2"/>
    <x v="0"/>
    <x v="0"/>
    <n v="998"/>
    <n v="67.040000000000006"/>
    <x v="0"/>
    <n v="20.51"/>
    <n v="4.5"/>
  </r>
  <r>
    <n v="4166"/>
    <s v="Mercedes-Benz GL-Class 350 CDI Blue Efficiency"/>
    <x v="11"/>
    <x v="2"/>
    <n v="2015"/>
    <n v="45000"/>
    <x v="1"/>
    <x v="1"/>
    <x v="0"/>
    <n v="2987"/>
    <n v="254.8"/>
    <x v="1"/>
    <n v="11.3"/>
    <n v="56"/>
  </r>
  <r>
    <n v="4167"/>
    <s v="Maruti Celerio VXI"/>
    <x v="0"/>
    <x v="6"/>
    <n v="2017"/>
    <n v="3923"/>
    <x v="2"/>
    <x v="0"/>
    <x v="0"/>
    <n v="998"/>
    <n v="67.040000000000006"/>
    <x v="0"/>
    <n v="23.1"/>
    <n v="5.2"/>
  </r>
  <r>
    <n v="4168"/>
    <s v="Mahindra Scorpio SLE BSIV"/>
    <x v="13"/>
    <x v="8"/>
    <n v="2011"/>
    <n v="85000"/>
    <x v="1"/>
    <x v="0"/>
    <x v="0"/>
    <n v="2179"/>
    <n v="120"/>
    <x v="2"/>
    <n v="12.05"/>
    <n v="5.25"/>
  </r>
  <r>
    <n v="4169"/>
    <s v="Datsun redi-GO T Option"/>
    <x v="16"/>
    <x v="6"/>
    <n v="2018"/>
    <n v="6279"/>
    <x v="2"/>
    <x v="0"/>
    <x v="0"/>
    <n v="799"/>
    <n v="53.64"/>
    <x v="0"/>
    <n v="22.7"/>
    <n v="3.6"/>
  </r>
  <r>
    <n v="4170"/>
    <s v="Fiat Grande Punto EVO 1.3 Active"/>
    <x v="22"/>
    <x v="1"/>
    <n v="2014"/>
    <n v="74500"/>
    <x v="1"/>
    <x v="0"/>
    <x v="0"/>
    <n v="1248"/>
    <n v="75"/>
    <x v="0"/>
    <n v="21.2"/>
    <n v="3.3"/>
  </r>
  <r>
    <n v="4171"/>
    <s v="Hyundai Elantra CRDi SX"/>
    <x v="1"/>
    <x v="7"/>
    <n v="2013"/>
    <n v="42000"/>
    <x v="1"/>
    <x v="0"/>
    <x v="0"/>
    <n v="1582"/>
    <n v="126.24"/>
    <x v="0"/>
    <n v="22.7"/>
    <n v="5.85"/>
  </r>
  <r>
    <n v="4172"/>
    <s v="Maruti Swift Dzire LXI"/>
    <x v="0"/>
    <x v="8"/>
    <n v="2014"/>
    <n v="56510"/>
    <x v="2"/>
    <x v="0"/>
    <x v="0"/>
    <n v="1197"/>
    <n v="85.8"/>
    <x v="0"/>
    <n v="19.100000000000001"/>
    <n v="3.9"/>
  </r>
  <r>
    <n v="4173"/>
    <s v="Audi A4 2.0 TDI Multitronic"/>
    <x v="3"/>
    <x v="8"/>
    <n v="2009"/>
    <n v="88000"/>
    <x v="1"/>
    <x v="1"/>
    <x v="0"/>
    <n v="1968"/>
    <n v="140"/>
    <x v="0"/>
    <n v="16.55"/>
    <n v="7.98"/>
  </r>
  <r>
    <n v="4174"/>
    <s v="Honda Brio VX AT"/>
    <x v="2"/>
    <x v="0"/>
    <n v="2014"/>
    <n v="36631"/>
    <x v="2"/>
    <x v="1"/>
    <x v="0"/>
    <n v="1198"/>
    <n v="86.8"/>
    <x v="0"/>
    <n v="16.5"/>
    <n v="4.3"/>
  </r>
  <r>
    <n v="4175"/>
    <s v="Maruti Wagon R LXI BS IV"/>
    <x v="0"/>
    <x v="7"/>
    <n v="2011"/>
    <n v="34000"/>
    <x v="2"/>
    <x v="0"/>
    <x v="0"/>
    <n v="998"/>
    <n v="67.099999999999994"/>
    <x v="0"/>
    <n v="18.899999999999999"/>
    <n v="2.25"/>
  </r>
  <r>
    <n v="4176"/>
    <s v="Hyundai i10 Magna 1.1"/>
    <x v="1"/>
    <x v="10"/>
    <n v="2013"/>
    <n v="49000"/>
    <x v="2"/>
    <x v="0"/>
    <x v="0"/>
    <n v="1086"/>
    <n v="68.05"/>
    <x v="0"/>
    <n v="19.809999999999999"/>
    <n v="3.2"/>
  </r>
  <r>
    <n v="4177"/>
    <s v="Hyundai Verna 1.6 SX"/>
    <x v="1"/>
    <x v="4"/>
    <n v="2012"/>
    <n v="65254"/>
    <x v="1"/>
    <x v="0"/>
    <x v="0"/>
    <n v="1582"/>
    <n v="126.32"/>
    <x v="0"/>
    <n v="22.32"/>
    <n v="6.55"/>
  </r>
  <r>
    <n v="4178"/>
    <s v="Hyundai Verna 1.6 SX"/>
    <x v="1"/>
    <x v="9"/>
    <n v="2014"/>
    <n v="95000"/>
    <x v="1"/>
    <x v="0"/>
    <x v="1"/>
    <n v="1582"/>
    <n v="126.32"/>
    <x v="0"/>
    <n v="22.32"/>
    <n v="6.9"/>
  </r>
  <r>
    <n v="4179"/>
    <s v="Maruti Ritz VDi"/>
    <x v="0"/>
    <x v="2"/>
    <n v="2009"/>
    <n v="83000"/>
    <x v="1"/>
    <x v="0"/>
    <x v="0"/>
    <n v="1248"/>
    <n v="73.94"/>
    <x v="0"/>
    <n v="23.2"/>
    <n v="2.95"/>
  </r>
  <r>
    <n v="4180"/>
    <s v="Hyundai Creta 1.6 SX Option Diesel"/>
    <x v="1"/>
    <x v="3"/>
    <n v="2017"/>
    <n v="101065"/>
    <x v="1"/>
    <x v="0"/>
    <x v="0"/>
    <n v="1582"/>
    <n v="126.2"/>
    <x v="0"/>
    <n v="20.5"/>
    <n v="11.45"/>
  </r>
  <r>
    <n v="4181"/>
    <s v="Maruti Baleno Delta"/>
    <x v="0"/>
    <x v="6"/>
    <n v="2017"/>
    <n v="15134"/>
    <x v="2"/>
    <x v="0"/>
    <x v="0"/>
    <n v="1197"/>
    <n v="83.1"/>
    <x v="0"/>
    <n v="21.4"/>
    <n v="6.37"/>
  </r>
  <r>
    <n v="4182"/>
    <s v="Hyundai Verna 1.6 CRDI"/>
    <x v="1"/>
    <x v="5"/>
    <n v="2011"/>
    <n v="72000"/>
    <x v="1"/>
    <x v="0"/>
    <x v="0"/>
    <n v="1582"/>
    <n v="126.3"/>
    <x v="0"/>
    <n v="22.32"/>
    <n v="5"/>
  </r>
  <r>
    <n v="4183"/>
    <s v="Tata Indica Vista Quadrajet VX"/>
    <x v="7"/>
    <x v="2"/>
    <n v="2012"/>
    <n v="120000"/>
    <x v="1"/>
    <x v="0"/>
    <x v="1"/>
    <n v="1248"/>
    <n v="74"/>
    <x v="0"/>
    <n v="22.3"/>
    <n v="2.6"/>
  </r>
  <r>
    <n v="4184"/>
    <s v="Hyundai i20 1.2 Magna"/>
    <x v="1"/>
    <x v="7"/>
    <n v="2010"/>
    <n v="45000"/>
    <x v="2"/>
    <x v="0"/>
    <x v="0"/>
    <n v="1197"/>
    <n v="80"/>
    <x v="0"/>
    <n v="18.5"/>
    <n v="1.9"/>
  </r>
  <r>
    <n v="4185"/>
    <s v="Porsche Panamera Diesel"/>
    <x v="15"/>
    <x v="6"/>
    <n v="2015"/>
    <n v="54996"/>
    <x v="1"/>
    <x v="1"/>
    <x v="0"/>
    <n v="2967"/>
    <n v="300"/>
    <x v="3"/>
    <n v="17.850000000000001"/>
    <n v="60.95"/>
  </r>
  <r>
    <n v="4186"/>
    <s v="Maruti Eeco Smiles 5 Seater AC"/>
    <x v="0"/>
    <x v="3"/>
    <n v="2017"/>
    <n v="22874"/>
    <x v="2"/>
    <x v="0"/>
    <x v="0"/>
    <n v="1196"/>
    <n v="73"/>
    <x v="0"/>
    <n v="15.1"/>
    <n v="4.4400000000000004"/>
  </r>
  <r>
    <n v="4187"/>
    <s v="BMW 3 Series 320d Sport"/>
    <x v="12"/>
    <x v="2"/>
    <n v="2012"/>
    <n v="58000"/>
    <x v="1"/>
    <x v="1"/>
    <x v="1"/>
    <n v="1995"/>
    <n v="190"/>
    <x v="0"/>
    <n v="22.69"/>
    <n v="15.3"/>
  </r>
  <r>
    <n v="4188"/>
    <s v="Maruti Ertiga VDI"/>
    <x v="0"/>
    <x v="2"/>
    <n v="2016"/>
    <n v="86000"/>
    <x v="1"/>
    <x v="0"/>
    <x v="1"/>
    <n v="1248"/>
    <n v="88.5"/>
    <x v="1"/>
    <n v="25.47"/>
    <n v="8.1999999999999993"/>
  </r>
  <r>
    <n v="4189"/>
    <s v="Hyundai Xcent 1.2 Kappa AT S Option"/>
    <x v="1"/>
    <x v="10"/>
    <n v="2014"/>
    <n v="69000"/>
    <x v="2"/>
    <x v="1"/>
    <x v="0"/>
    <n v="1197"/>
    <n v="81.86"/>
    <x v="0"/>
    <n v="16.899999999999999"/>
    <n v="5.25"/>
  </r>
  <r>
    <n v="4190"/>
    <s v="Volkswagen Vento 1.2 TSI Highline AT"/>
    <x v="6"/>
    <x v="1"/>
    <n v="2016"/>
    <n v="55001"/>
    <x v="2"/>
    <x v="1"/>
    <x v="1"/>
    <n v="1197"/>
    <n v="103.2"/>
    <x v="0"/>
    <n v="16.93"/>
    <n v="8.5"/>
  </r>
  <r>
    <n v="4191"/>
    <s v="Audi Q3 35 TDI Quattro Premium"/>
    <x v="3"/>
    <x v="2"/>
    <n v="2015"/>
    <n v="28000"/>
    <x v="1"/>
    <x v="1"/>
    <x v="0"/>
    <n v="1968"/>
    <n v="174.33"/>
    <x v="0"/>
    <n v="15.73"/>
    <n v="23.75"/>
  </r>
  <r>
    <n v="4192"/>
    <s v="Hyundai i10 Magna 1.1"/>
    <x v="1"/>
    <x v="8"/>
    <n v="2013"/>
    <n v="53213"/>
    <x v="2"/>
    <x v="0"/>
    <x v="0"/>
    <n v="1086"/>
    <n v="68.05"/>
    <x v="0"/>
    <n v="19.809999999999999"/>
    <n v="2.74"/>
  </r>
  <r>
    <n v="4193"/>
    <s v="Volkswagen Jetta 2013-2015 2.0L TDI Highline AT"/>
    <x v="6"/>
    <x v="3"/>
    <n v="2016"/>
    <n v="44340"/>
    <x v="1"/>
    <x v="1"/>
    <x v="0"/>
    <n v="1968"/>
    <n v="138.03"/>
    <x v="0"/>
    <n v="16.96"/>
    <n v="13.83"/>
  </r>
  <r>
    <n v="4194"/>
    <s v="Maruti Baleno RS 1.0 Petrol"/>
    <x v="0"/>
    <x v="0"/>
    <n v="2017"/>
    <n v="16900"/>
    <x v="2"/>
    <x v="0"/>
    <x v="0"/>
    <n v="998"/>
    <n v="100"/>
    <x v="0"/>
    <n v="21.1"/>
    <n v="6.99"/>
  </r>
  <r>
    <n v="4195"/>
    <s v="Hyundai i10 Era"/>
    <x v="1"/>
    <x v="5"/>
    <n v="2009"/>
    <n v="57000"/>
    <x v="2"/>
    <x v="0"/>
    <x v="0"/>
    <n v="1086"/>
    <n v="68.05"/>
    <x v="0"/>
    <n v="19.809999999999999"/>
    <n v="2.25"/>
  </r>
  <r>
    <n v="4196"/>
    <s v="Toyota Innova 2.5 G4 Diesel 8-seater"/>
    <x v="5"/>
    <x v="4"/>
    <n v="2013"/>
    <n v="83165"/>
    <x v="1"/>
    <x v="0"/>
    <x v="0"/>
    <n v="2494"/>
    <n v="102"/>
    <x v="2"/>
    <n v="12.8"/>
    <n v="11.49"/>
  </r>
  <r>
    <n v="4197"/>
    <s v="Chevrolet Beat LT"/>
    <x v="19"/>
    <x v="3"/>
    <n v="2012"/>
    <n v="24735"/>
    <x v="2"/>
    <x v="0"/>
    <x v="1"/>
    <n v="1199"/>
    <n v="79.400000000000006"/>
    <x v="0"/>
    <n v="18.600000000000001"/>
    <n v="2.87"/>
  </r>
  <r>
    <n v="4198"/>
    <s v="Toyota Innova 2.5 G3"/>
    <x v="5"/>
    <x v="7"/>
    <n v="2005"/>
    <n v="65175"/>
    <x v="1"/>
    <x v="0"/>
    <x v="0"/>
    <n v="2494"/>
    <n v="102"/>
    <x v="2"/>
    <n v="12.8"/>
    <n v="3.25"/>
  </r>
  <r>
    <n v="4199"/>
    <s v="Honda Accord 2.4 Inspire M/T"/>
    <x v="2"/>
    <x v="1"/>
    <n v="2009"/>
    <n v="60000"/>
    <x v="2"/>
    <x v="0"/>
    <x v="1"/>
    <n v="2354"/>
    <n v="180"/>
    <x v="0"/>
    <n v="9.8000000000000007"/>
    <n v="3.5"/>
  </r>
  <r>
    <n v="4200"/>
    <s v="Mahindra KUV 100 mFALCON D75 K4 Plus"/>
    <x v="13"/>
    <x v="6"/>
    <n v="2017"/>
    <n v="60357"/>
    <x v="1"/>
    <x v="0"/>
    <x v="0"/>
    <n v="1198"/>
    <n v="77"/>
    <x v="4"/>
    <n v="25.32"/>
    <n v="4.49"/>
  </r>
  <r>
    <n v="4201"/>
    <s v="Volkswagen Polo Diesel Trendline 1.2L"/>
    <x v="6"/>
    <x v="5"/>
    <n v="2011"/>
    <n v="77000"/>
    <x v="1"/>
    <x v="0"/>
    <x v="0"/>
    <n v="1199"/>
    <n v="73.900000000000006"/>
    <x v="0"/>
    <n v="22.07"/>
    <n v="2.9"/>
  </r>
  <r>
    <n v="4202"/>
    <s v="Toyota Innova 2.0 GX 8 STR"/>
    <x v="5"/>
    <x v="3"/>
    <n v="2014"/>
    <n v="85301"/>
    <x v="2"/>
    <x v="0"/>
    <x v="0"/>
    <n v="1998"/>
    <n v="132"/>
    <x v="2"/>
    <n v="12.4"/>
    <n v="12.36"/>
  </r>
  <r>
    <n v="4203"/>
    <s v="Mahindra Scorpio VLX AT AIRBAG BSIV"/>
    <x v="13"/>
    <x v="0"/>
    <n v="2011"/>
    <n v="50000"/>
    <x v="1"/>
    <x v="1"/>
    <x v="0"/>
    <n v="2179"/>
    <n v="120"/>
    <x v="2"/>
    <n v="11.79"/>
    <n v="6"/>
  </r>
  <r>
    <n v="4204"/>
    <s v="BMW 7 Series 730Ld Sedan"/>
    <x v="12"/>
    <x v="2"/>
    <n v="2010"/>
    <n v="58000"/>
    <x v="1"/>
    <x v="1"/>
    <x v="0"/>
    <n v="2993"/>
    <n v="258"/>
    <x v="0"/>
    <n v="16.46"/>
    <n v="31"/>
  </r>
  <r>
    <n v="4205"/>
    <s v="Honda City i-DTEC SV"/>
    <x v="2"/>
    <x v="7"/>
    <n v="2015"/>
    <n v="39000"/>
    <x v="1"/>
    <x v="0"/>
    <x v="0"/>
    <n v="1498"/>
    <n v="98.6"/>
    <x v="0"/>
    <n v="25.6"/>
    <n v="5.49"/>
  </r>
  <r>
    <n v="4206"/>
    <s v="Volkswagen Polo Diesel Comfortline 1.2L"/>
    <x v="6"/>
    <x v="3"/>
    <n v="2015"/>
    <n v="46190"/>
    <x v="1"/>
    <x v="0"/>
    <x v="0"/>
    <n v="1199"/>
    <n v="73.900000000000006"/>
    <x v="0"/>
    <n v="22.07"/>
    <n v="5.86"/>
  </r>
  <r>
    <n v="4207"/>
    <s v="Mahindra XUV500 W8 2WD"/>
    <x v="13"/>
    <x v="0"/>
    <n v="2015"/>
    <n v="83000"/>
    <x v="1"/>
    <x v="0"/>
    <x v="0"/>
    <n v="2179"/>
    <n v="140"/>
    <x v="1"/>
    <n v="16"/>
    <n v="9"/>
  </r>
  <r>
    <n v="4208"/>
    <s v="Volkswagen Vento 1.6 Highline"/>
    <x v="6"/>
    <x v="5"/>
    <n v="2016"/>
    <n v="33000"/>
    <x v="2"/>
    <x v="0"/>
    <x v="0"/>
    <n v="1598"/>
    <n v="103.5"/>
    <x v="0"/>
    <n v="16.09"/>
    <n v="7.7"/>
  </r>
  <r>
    <n v="4209"/>
    <s v="Honda City i VTEC V"/>
    <x v="2"/>
    <x v="3"/>
    <n v="2017"/>
    <n v="27279"/>
    <x v="2"/>
    <x v="0"/>
    <x v="0"/>
    <n v="1497"/>
    <n v="117.3"/>
    <x v="0"/>
    <n v="17.399999999999999"/>
    <n v="9.4700000000000006"/>
  </r>
  <r>
    <n v="4210"/>
    <s v="Audi Q5 2.0 TDI Premium Plus"/>
    <x v="3"/>
    <x v="9"/>
    <n v="2014"/>
    <n v="53900"/>
    <x v="1"/>
    <x v="1"/>
    <x v="0"/>
    <n v="1968"/>
    <n v="174.3"/>
    <x v="0"/>
    <n v="14.16"/>
    <n v="29"/>
  </r>
  <r>
    <n v="4211"/>
    <s v="Honda City 1.5 V AT Exclusive"/>
    <x v="2"/>
    <x v="6"/>
    <n v="2012"/>
    <n v="63998"/>
    <x v="2"/>
    <x v="1"/>
    <x v="0"/>
    <n v="1497"/>
    <n v="118"/>
    <x v="0"/>
    <n v="17"/>
    <n v="5.42"/>
  </r>
  <r>
    <n v="4212"/>
    <s v="Maruti Swift VXI BSIV"/>
    <x v="0"/>
    <x v="3"/>
    <n v="2016"/>
    <n v="57932"/>
    <x v="2"/>
    <x v="0"/>
    <x v="0"/>
    <n v="1197"/>
    <n v="81.8"/>
    <x v="0"/>
    <n v="20.399999999999999"/>
    <n v="6.39"/>
  </r>
  <r>
    <n v="4213"/>
    <s v="Maruti Alto 800 LXI"/>
    <x v="0"/>
    <x v="5"/>
    <n v="2015"/>
    <n v="25000"/>
    <x v="2"/>
    <x v="0"/>
    <x v="0"/>
    <n v="796"/>
    <n v="47.3"/>
    <x v="0"/>
    <n v="22.74"/>
    <n v="2.75"/>
  </r>
  <r>
    <n v="4214"/>
    <s v="Ford Figo Diesel Titanium"/>
    <x v="14"/>
    <x v="2"/>
    <n v="2011"/>
    <n v="169000"/>
    <x v="1"/>
    <x v="0"/>
    <x v="0"/>
    <n v="1399"/>
    <n v="68"/>
    <x v="0"/>
    <n v="20"/>
    <n v="2.5"/>
  </r>
  <r>
    <n v="4215"/>
    <s v="Hyundai Santro Xing GL Plus"/>
    <x v="1"/>
    <x v="8"/>
    <n v="2012"/>
    <n v="53000"/>
    <x v="2"/>
    <x v="0"/>
    <x v="0"/>
    <n v="1086"/>
    <n v="62.1"/>
    <x v="0"/>
    <n v="17.920000000000002"/>
    <n v="2.35"/>
  </r>
  <r>
    <n v="4216"/>
    <s v="Maruti Wagon R VXI"/>
    <x v="0"/>
    <x v="3"/>
    <n v="2015"/>
    <n v="43053"/>
    <x v="2"/>
    <x v="0"/>
    <x v="0"/>
    <n v="998"/>
    <n v="67.099999999999994"/>
    <x v="0"/>
    <n v="18.899999999999999"/>
    <n v="4.6500000000000004"/>
  </r>
  <r>
    <n v="4217"/>
    <s v="Honda City i DTEC SV"/>
    <x v="2"/>
    <x v="10"/>
    <n v="2014"/>
    <n v="75000"/>
    <x v="1"/>
    <x v="0"/>
    <x v="0"/>
    <n v="1498"/>
    <n v="98.6"/>
    <x v="0"/>
    <n v="26"/>
    <n v="6"/>
  </r>
  <r>
    <n v="4218"/>
    <s v="Honda City V MT AVN"/>
    <x v="2"/>
    <x v="1"/>
    <n v="2012"/>
    <n v="89000"/>
    <x v="2"/>
    <x v="0"/>
    <x v="1"/>
    <n v="1497"/>
    <n v="116.3"/>
    <x v="0"/>
    <n v="16.8"/>
    <n v="3.5"/>
  </r>
  <r>
    <n v="4219"/>
    <s v="Honda City i DTEC VX"/>
    <x v="2"/>
    <x v="4"/>
    <n v="2014"/>
    <n v="75578"/>
    <x v="1"/>
    <x v="0"/>
    <x v="0"/>
    <n v="1498"/>
    <n v="98.6"/>
    <x v="0"/>
    <n v="25.1"/>
    <n v="7"/>
  </r>
  <r>
    <n v="4220"/>
    <s v="Hyundai Verna VTVT 1.6 SX"/>
    <x v="1"/>
    <x v="9"/>
    <n v="2014"/>
    <n v="46676"/>
    <x v="2"/>
    <x v="0"/>
    <x v="0"/>
    <n v="1591"/>
    <n v="121.3"/>
    <x v="0"/>
    <n v="17"/>
    <n v="7.75"/>
  </r>
  <r>
    <n v="4221"/>
    <s v="Maruti Alto K10 LXI"/>
    <x v="0"/>
    <x v="6"/>
    <n v="2014"/>
    <n v="51349"/>
    <x v="2"/>
    <x v="0"/>
    <x v="0"/>
    <n v="998"/>
    <n v="67.099999999999994"/>
    <x v="0"/>
    <n v="24.07"/>
    <n v="2.93"/>
  </r>
  <r>
    <n v="4222"/>
    <s v="Mercedes-Benz E-Class 2009-2013 E250 CDI Avantgarde"/>
    <x v="11"/>
    <x v="7"/>
    <n v="2014"/>
    <n v="34233"/>
    <x v="1"/>
    <x v="1"/>
    <x v="0"/>
    <n v="2143"/>
    <n v="203"/>
    <x v="0"/>
    <n v="14.21"/>
    <n v="22.5"/>
  </r>
  <r>
    <n v="4223"/>
    <s v="BMW X6 xDrive30d"/>
    <x v="12"/>
    <x v="3"/>
    <n v="2014"/>
    <n v="39626"/>
    <x v="1"/>
    <x v="1"/>
    <x v="0"/>
    <n v="2993"/>
    <n v="241"/>
    <x v="3"/>
    <n v="11.2"/>
    <n v="40.659999999999997"/>
  </r>
  <r>
    <n v="4224"/>
    <s v="Maruti Wagon R LXI BSIII"/>
    <x v="0"/>
    <x v="1"/>
    <n v="2008"/>
    <n v="82500"/>
    <x v="2"/>
    <x v="0"/>
    <x v="0"/>
    <n v="1061"/>
    <n v="64"/>
    <x v="0"/>
    <n v="14"/>
    <n v="1.75"/>
  </r>
  <r>
    <n v="4225"/>
    <s v="Renault Duster RXZ AWD"/>
    <x v="10"/>
    <x v="4"/>
    <n v="2015"/>
    <n v="63000"/>
    <x v="1"/>
    <x v="0"/>
    <x v="1"/>
    <n v="1461"/>
    <n v="108.45"/>
    <x v="0"/>
    <n v="19.72"/>
    <n v="8.1999999999999993"/>
  </r>
  <r>
    <n v="4226"/>
    <s v="Mahindra Scorpio VLX 2.2 mHawk Airbag BSIV"/>
    <x v="13"/>
    <x v="8"/>
    <n v="2011"/>
    <n v="77001"/>
    <x v="1"/>
    <x v="0"/>
    <x v="0"/>
    <n v="2179"/>
    <n v="120"/>
    <x v="2"/>
    <n v="12.05"/>
    <n v="4.49"/>
  </r>
  <r>
    <n v="4227"/>
    <s v="Ford Endeavour 3.2 Trend AT 4X4"/>
    <x v="14"/>
    <x v="2"/>
    <n v="2016"/>
    <n v="43000"/>
    <x v="1"/>
    <x v="1"/>
    <x v="0"/>
    <n v="3198"/>
    <n v="197.2"/>
    <x v="1"/>
    <n v="10.91"/>
    <n v="26.5"/>
  </r>
  <r>
    <n v="4228"/>
    <s v="Maruti Zen Estilo LXI BS IV"/>
    <x v="0"/>
    <x v="4"/>
    <n v="2011"/>
    <n v="61111"/>
    <x v="2"/>
    <x v="0"/>
    <x v="0"/>
    <n v="998"/>
    <n v="67.099999999999994"/>
    <x v="0"/>
    <n v="19"/>
    <n v="2.6"/>
  </r>
  <r>
    <n v="4230"/>
    <s v="Hyundai i10 Asta"/>
    <x v="1"/>
    <x v="7"/>
    <n v="2011"/>
    <n v="43000"/>
    <x v="2"/>
    <x v="0"/>
    <x v="0"/>
    <n v="1197"/>
    <n v="78.900000000000006"/>
    <x v="0"/>
    <n v="20.36"/>
    <n v="2.4900000000000002"/>
  </r>
  <r>
    <n v="4231"/>
    <s v="Honda Brio VX AT"/>
    <x v="2"/>
    <x v="4"/>
    <n v="2013"/>
    <n v="47000"/>
    <x v="2"/>
    <x v="1"/>
    <x v="0"/>
    <n v="1198"/>
    <n v="86.8"/>
    <x v="0"/>
    <n v="16.5"/>
    <n v="5.4"/>
  </r>
  <r>
    <n v="4232"/>
    <s v="Maruti Wagon R AMT VXI"/>
    <x v="0"/>
    <x v="5"/>
    <n v="2017"/>
    <n v="34000"/>
    <x v="2"/>
    <x v="1"/>
    <x v="0"/>
    <n v="998"/>
    <n v="67"/>
    <x v="0"/>
    <n v="20.51"/>
    <n v="4.3499999999999996"/>
  </r>
  <r>
    <n v="4233"/>
    <s v="Audi Q3 30 TDI Premium FWD"/>
    <x v="3"/>
    <x v="3"/>
    <n v="2018"/>
    <n v="22060"/>
    <x v="1"/>
    <x v="1"/>
    <x v="0"/>
    <n v="1968"/>
    <n v="147.51"/>
    <x v="0"/>
    <n v="18.510000000000002"/>
    <n v="32.729999999999997"/>
  </r>
  <r>
    <n v="4234"/>
    <s v="Mercedes-Benz M-Class ML 350 4Matic"/>
    <x v="11"/>
    <x v="2"/>
    <n v="2012"/>
    <n v="63000"/>
    <x v="1"/>
    <x v="1"/>
    <x v="0"/>
    <n v="2987"/>
    <n v="165"/>
    <x v="0"/>
    <n v="0"/>
    <n v="26"/>
  </r>
  <r>
    <n v="4235"/>
    <s v="Maruti Wagon R LXI"/>
    <x v="0"/>
    <x v="5"/>
    <n v="2011"/>
    <n v="80000"/>
    <x v="2"/>
    <x v="0"/>
    <x v="0"/>
    <n v="998"/>
    <n v="67.099999999999994"/>
    <x v="0"/>
    <n v="18.899999999999999"/>
    <n v="2.5"/>
  </r>
  <r>
    <n v="4236"/>
    <s v="Audi A4 35 TDI Premium Plus"/>
    <x v="3"/>
    <x v="6"/>
    <n v="2015"/>
    <n v="13506"/>
    <x v="1"/>
    <x v="1"/>
    <x v="0"/>
    <n v="1968"/>
    <n v="187.74"/>
    <x v="0"/>
    <n v="18.25"/>
    <n v="21.66"/>
  </r>
  <r>
    <n v="4237"/>
    <s v="Renault KWID RXT Optional"/>
    <x v="10"/>
    <x v="0"/>
    <n v="2016"/>
    <n v="16000"/>
    <x v="2"/>
    <x v="0"/>
    <x v="0"/>
    <n v="799"/>
    <n v="53.3"/>
    <x v="0"/>
    <n v="25.17"/>
    <n v="2.99"/>
  </r>
  <r>
    <n v="4238"/>
    <s v="Maruti Alto 800 2016-2019 VXI"/>
    <x v="0"/>
    <x v="7"/>
    <n v="2016"/>
    <n v="31006"/>
    <x v="2"/>
    <x v="0"/>
    <x v="0"/>
    <n v="796"/>
    <n v="47.3"/>
    <x v="0"/>
    <n v="24.7"/>
    <n v="2.61"/>
  </r>
  <r>
    <n v="4239"/>
    <s v="Toyota Innova 2.5 GX (Diesel) 8 Seater"/>
    <x v="5"/>
    <x v="8"/>
    <n v="2013"/>
    <n v="91200"/>
    <x v="1"/>
    <x v="0"/>
    <x v="0"/>
    <n v="2494"/>
    <n v="100"/>
    <x v="2"/>
    <n v="12.99"/>
    <n v="8.25"/>
  </r>
  <r>
    <n v="4240"/>
    <s v="Toyota Corolla Altis 2008-2013 1.8 VL AT"/>
    <x v="5"/>
    <x v="1"/>
    <n v="2015"/>
    <n v="43000"/>
    <x v="2"/>
    <x v="1"/>
    <x v="0"/>
    <n v="1794"/>
    <n v="138.1"/>
    <x v="0"/>
    <n v="14.53"/>
    <n v="12.5"/>
  </r>
  <r>
    <n v="4241"/>
    <s v="Ford Figo 2015-2019 1.5D Titanium Plus MT"/>
    <x v="14"/>
    <x v="4"/>
    <n v="2015"/>
    <n v="45000"/>
    <x v="1"/>
    <x v="0"/>
    <x v="0"/>
    <n v="1498"/>
    <n v="99"/>
    <x v="0"/>
    <n v="25.83"/>
    <n v="5.5"/>
  </r>
  <r>
    <n v="4242"/>
    <s v="Honda Brio S MT"/>
    <x v="2"/>
    <x v="3"/>
    <n v="2014"/>
    <n v="28637"/>
    <x v="2"/>
    <x v="0"/>
    <x v="0"/>
    <n v="1198"/>
    <n v="86.8"/>
    <x v="0"/>
    <n v="19.399999999999999"/>
    <n v="5.53"/>
  </r>
  <r>
    <n v="4243"/>
    <s v="Ford Ikon 1.6 ZXI NXt"/>
    <x v="14"/>
    <x v="1"/>
    <n v="2004"/>
    <n v="69870"/>
    <x v="2"/>
    <x v="0"/>
    <x v="1"/>
    <n v="1597"/>
    <n v="92"/>
    <x v="0"/>
    <n v="14.2"/>
    <n v="1.1000000000000001"/>
  </r>
  <r>
    <n v="4244"/>
    <s v="Mahindra Scorpio 2009-2014 LX 2WD 7S"/>
    <x v="13"/>
    <x v="0"/>
    <n v="2014"/>
    <n v="84000"/>
    <x v="1"/>
    <x v="0"/>
    <x v="0"/>
    <n v="2179"/>
    <n v="120"/>
    <x v="1"/>
    <n v="12.05"/>
    <n v="6.85"/>
  </r>
  <r>
    <n v="4245"/>
    <s v="Mercedes-Benz S-Class 320 L"/>
    <x v="11"/>
    <x v="3"/>
    <n v="2007"/>
    <n v="84143"/>
    <x v="2"/>
    <x v="0"/>
    <x v="0"/>
    <n v="2987"/>
    <n v="210"/>
    <x v="0"/>
    <n v="13"/>
    <n v="17.09"/>
  </r>
  <r>
    <n v="4246"/>
    <s v="Mahindra Scorpio SLE BSIV"/>
    <x v="13"/>
    <x v="8"/>
    <n v="2012"/>
    <n v="77000"/>
    <x v="1"/>
    <x v="0"/>
    <x v="1"/>
    <n v="2179"/>
    <n v="120"/>
    <x v="2"/>
    <n v="12.05"/>
    <n v="4.93"/>
  </r>
  <r>
    <n v="4247"/>
    <s v="Land Rover Freelander 2 SE"/>
    <x v="8"/>
    <x v="10"/>
    <n v="2012"/>
    <n v="75000"/>
    <x v="1"/>
    <x v="1"/>
    <x v="1"/>
    <n v="2179"/>
    <n v="147.51"/>
    <x v="0"/>
    <n v="12.39"/>
    <n v="17.5"/>
  </r>
  <r>
    <n v="4248"/>
    <s v="Chevrolet Beat LS"/>
    <x v="19"/>
    <x v="8"/>
    <n v="2011"/>
    <n v="76155"/>
    <x v="2"/>
    <x v="0"/>
    <x v="0"/>
    <n v="1199"/>
    <n v="79.400000000000006"/>
    <x v="0"/>
    <n v="18.600000000000001"/>
    <n v="1.95"/>
  </r>
  <r>
    <n v="4249"/>
    <s v="Maruti Swift ZDi"/>
    <x v="0"/>
    <x v="9"/>
    <n v="2014"/>
    <n v="98000"/>
    <x v="1"/>
    <x v="0"/>
    <x v="0"/>
    <n v="1248"/>
    <n v="74"/>
    <x v="0"/>
    <n v="22.9"/>
    <n v="6.1"/>
  </r>
  <r>
    <n v="4250"/>
    <s v="Toyota Corolla H2"/>
    <x v="5"/>
    <x v="0"/>
    <n v="2008"/>
    <n v="48233"/>
    <x v="2"/>
    <x v="0"/>
    <x v="1"/>
    <n v="1794"/>
    <n v="125"/>
    <x v="0"/>
    <n v="13.4"/>
    <n v="1.8"/>
  </r>
  <r>
    <n v="4251"/>
    <s v="Audi Q5 3.0 TDI Quattro"/>
    <x v="3"/>
    <x v="9"/>
    <n v="2015"/>
    <n v="63000"/>
    <x v="1"/>
    <x v="1"/>
    <x v="0"/>
    <n v="2967"/>
    <n v="241.4"/>
    <x v="0"/>
    <n v="13.22"/>
    <n v="34.5"/>
  </r>
  <r>
    <n v="4252"/>
    <s v="Hyundai EON Era Plus"/>
    <x v="1"/>
    <x v="3"/>
    <n v="2015"/>
    <n v="34063"/>
    <x v="2"/>
    <x v="0"/>
    <x v="0"/>
    <n v="814"/>
    <n v="55.2"/>
    <x v="0"/>
    <n v="21.1"/>
    <n v="4.01"/>
  </r>
  <r>
    <n v="4253"/>
    <s v="Honda Amaze S Petrol"/>
    <x v="2"/>
    <x v="7"/>
    <n v="2013"/>
    <n v="32576"/>
    <x v="2"/>
    <x v="0"/>
    <x v="0"/>
    <n v="1199"/>
    <n v="88.76"/>
    <x v="0"/>
    <n v="19.5"/>
    <n v="3.15"/>
  </r>
  <r>
    <n v="4254"/>
    <s v="Ford Figo Aspire 1.5 Ti-VCT Titanium"/>
    <x v="14"/>
    <x v="0"/>
    <n v="2015"/>
    <n v="28843"/>
    <x v="2"/>
    <x v="1"/>
    <x v="0"/>
    <n v="1499"/>
    <n v="110.5"/>
    <x v="0"/>
    <n v="17.010000000000002"/>
    <n v="5.49"/>
  </r>
  <r>
    <n v="4255"/>
    <s v="Renault Duster 110PS Diesel RxL AMT"/>
    <x v="10"/>
    <x v="9"/>
    <n v="2016"/>
    <n v="26000"/>
    <x v="1"/>
    <x v="1"/>
    <x v="1"/>
    <n v="1461"/>
    <n v="108.45"/>
    <x v="0"/>
    <n v="19.600000000000001"/>
    <n v="10"/>
  </r>
  <r>
    <n v="4256"/>
    <s v="Honda City V AT"/>
    <x v="2"/>
    <x v="7"/>
    <n v="2013"/>
    <n v="39000"/>
    <x v="2"/>
    <x v="1"/>
    <x v="0"/>
    <n v="1497"/>
    <n v="116.3"/>
    <x v="0"/>
    <n v="15.6"/>
    <n v="4.55"/>
  </r>
  <r>
    <n v="4257"/>
    <s v="Maruti Alto LXi"/>
    <x v="0"/>
    <x v="0"/>
    <n v="2010"/>
    <n v="66000"/>
    <x v="2"/>
    <x v="0"/>
    <x v="0"/>
    <n v="796"/>
    <n v="46.3"/>
    <x v="0"/>
    <n v="19.7"/>
    <n v="1.5"/>
  </r>
  <r>
    <n v="4258"/>
    <s v="Hyundai i10 Magna 1.2"/>
    <x v="1"/>
    <x v="7"/>
    <n v="2011"/>
    <n v="38002"/>
    <x v="2"/>
    <x v="0"/>
    <x v="0"/>
    <n v="1197"/>
    <n v="78.900000000000006"/>
    <x v="0"/>
    <n v="20.36"/>
    <n v="2.15"/>
  </r>
  <r>
    <n v="4259"/>
    <s v="Chevrolet Spark 1.0 LS"/>
    <x v="19"/>
    <x v="2"/>
    <n v="2010"/>
    <n v="49000"/>
    <x v="2"/>
    <x v="0"/>
    <x v="1"/>
    <n v="995"/>
    <n v="62"/>
    <x v="0"/>
    <n v="18"/>
    <n v="1.4"/>
  </r>
  <r>
    <n v="4260"/>
    <s v="Skoda Rapid 1.5 TDI Ambition Plus"/>
    <x v="20"/>
    <x v="9"/>
    <n v="2014"/>
    <n v="52000"/>
    <x v="1"/>
    <x v="0"/>
    <x v="0"/>
    <n v="1498"/>
    <n v="103.6"/>
    <x v="0"/>
    <n v="21.14"/>
    <n v="6.2"/>
  </r>
  <r>
    <n v="4261"/>
    <s v="Audi A6 2011-2015 2.0 TDI Premium Plus"/>
    <x v="3"/>
    <x v="0"/>
    <n v="2013"/>
    <n v="56500"/>
    <x v="1"/>
    <x v="1"/>
    <x v="0"/>
    <n v="1968"/>
    <n v="174.33"/>
    <x v="0"/>
    <n v="17.68"/>
    <n v="19.8"/>
  </r>
  <r>
    <n v="4262"/>
    <s v="Honda Jazz 1.2 V i VTEC"/>
    <x v="2"/>
    <x v="0"/>
    <n v="2015"/>
    <n v="20568"/>
    <x v="2"/>
    <x v="0"/>
    <x v="0"/>
    <n v="1199"/>
    <n v="88.7"/>
    <x v="0"/>
    <n v="18.7"/>
    <n v="5.6"/>
  </r>
  <r>
    <n v="4263"/>
    <s v="Hyundai Creta 1.6 SX Plus Dual Tone Petrol"/>
    <x v="1"/>
    <x v="0"/>
    <n v="2015"/>
    <n v="26000"/>
    <x v="2"/>
    <x v="0"/>
    <x v="0"/>
    <n v="1591"/>
    <n v="121.3"/>
    <x v="0"/>
    <n v="15.29"/>
    <n v="9.5"/>
  </r>
  <r>
    <n v="4264"/>
    <s v="Chevrolet Beat LS"/>
    <x v="19"/>
    <x v="8"/>
    <n v="2012"/>
    <n v="56000"/>
    <x v="2"/>
    <x v="0"/>
    <x v="0"/>
    <n v="1199"/>
    <n v="79.400000000000006"/>
    <x v="0"/>
    <n v="18.600000000000001"/>
    <n v="2.21"/>
  </r>
  <r>
    <n v="4265"/>
    <s v="Datsun redi-GO T Option"/>
    <x v="16"/>
    <x v="3"/>
    <n v="2017"/>
    <n v="27509"/>
    <x v="2"/>
    <x v="0"/>
    <x v="0"/>
    <n v="799"/>
    <n v="53.64"/>
    <x v="0"/>
    <n v="22.7"/>
    <n v="3.31"/>
  </r>
  <r>
    <n v="4266"/>
    <s v="Hyundai Xcent 1.2 Kappa S Option"/>
    <x v="1"/>
    <x v="6"/>
    <n v="2016"/>
    <n v="36216"/>
    <x v="2"/>
    <x v="0"/>
    <x v="0"/>
    <n v="1197"/>
    <n v="81.86"/>
    <x v="0"/>
    <n v="19.100000000000001"/>
    <n v="5.44"/>
  </r>
  <r>
    <n v="4267"/>
    <s v="Mercedes-Benz E-Class 230 E AT"/>
    <x v="11"/>
    <x v="7"/>
    <n v="2009"/>
    <n v="28888"/>
    <x v="2"/>
    <x v="1"/>
    <x v="0"/>
    <n v="2496"/>
    <n v="157.69999999999999"/>
    <x v="0"/>
    <n v="10"/>
    <n v="7.56"/>
  </r>
  <r>
    <n v="4268"/>
    <s v="Maruti Swift ZDi"/>
    <x v="0"/>
    <x v="5"/>
    <n v="2011"/>
    <n v="120000"/>
    <x v="1"/>
    <x v="0"/>
    <x v="1"/>
    <n v="1248"/>
    <n v="74"/>
    <x v="0"/>
    <n v="22.9"/>
    <n v="3.2"/>
  </r>
  <r>
    <n v="4269"/>
    <s v="Maruti Celerio ZXI"/>
    <x v="0"/>
    <x v="6"/>
    <n v="2018"/>
    <n v="31396"/>
    <x v="2"/>
    <x v="0"/>
    <x v="0"/>
    <n v="998"/>
    <n v="67.040000000000006"/>
    <x v="0"/>
    <n v="23.1"/>
    <n v="5.53"/>
  </r>
  <r>
    <n v="4270"/>
    <s v="Skoda Octavia Elegance 2.0 TDI AT"/>
    <x v="20"/>
    <x v="4"/>
    <n v="2015"/>
    <n v="79000"/>
    <x v="1"/>
    <x v="1"/>
    <x v="0"/>
    <n v="1968"/>
    <n v="141"/>
    <x v="0"/>
    <n v="19.3"/>
    <n v="17"/>
  </r>
  <r>
    <n v="4271"/>
    <s v="Honda City 1.5 V AT"/>
    <x v="2"/>
    <x v="8"/>
    <n v="2010"/>
    <n v="62000"/>
    <x v="2"/>
    <x v="1"/>
    <x v="0"/>
    <n v="1497"/>
    <n v="118"/>
    <x v="0"/>
    <n v="16.8"/>
    <n v="3.55"/>
  </r>
  <r>
    <n v="4272"/>
    <s v="Honda Accord V6 AT"/>
    <x v="2"/>
    <x v="2"/>
    <n v="2006"/>
    <n v="120000"/>
    <x v="2"/>
    <x v="1"/>
    <x v="1"/>
    <n v="2997"/>
    <n v="218"/>
    <x v="0"/>
    <n v="9"/>
    <n v="2.65"/>
  </r>
  <r>
    <n v="4273"/>
    <s v="Skoda Superb Style 1.8 TSI AT"/>
    <x v="20"/>
    <x v="0"/>
    <n v="2016"/>
    <n v="53000"/>
    <x v="2"/>
    <x v="1"/>
    <x v="0"/>
    <n v="1798"/>
    <n v="177.46"/>
    <x v="0"/>
    <n v="14.67"/>
    <n v="17.850000000000001"/>
  </r>
  <r>
    <n v="4274"/>
    <s v="Toyota Innova 2.5 G (Diesel) 8 Seater"/>
    <x v="5"/>
    <x v="3"/>
    <n v="2010"/>
    <n v="124313"/>
    <x v="1"/>
    <x v="0"/>
    <x v="0"/>
    <n v="2494"/>
    <n v="100.6"/>
    <x v="2"/>
    <n v="12.99"/>
    <n v="7.96"/>
  </r>
  <r>
    <n v="4275"/>
    <s v="Maruti Celerio VXI AT"/>
    <x v="0"/>
    <x v="1"/>
    <n v="2015"/>
    <n v="26725"/>
    <x v="2"/>
    <x v="1"/>
    <x v="0"/>
    <n v="998"/>
    <n v="67.040000000000006"/>
    <x v="0"/>
    <n v="23.1"/>
    <n v="4.25"/>
  </r>
  <r>
    <n v="4276"/>
    <s v="Maruti Ertiga VDI"/>
    <x v="0"/>
    <x v="7"/>
    <n v="2014"/>
    <n v="45617"/>
    <x v="1"/>
    <x v="0"/>
    <x v="0"/>
    <n v="1248"/>
    <n v="88.76"/>
    <x v="1"/>
    <n v="20.77"/>
    <n v="5.85"/>
  </r>
  <r>
    <n v="4277"/>
    <s v="Mercedes-Benz A Class A180 CDI"/>
    <x v="11"/>
    <x v="0"/>
    <n v="2013"/>
    <n v="37000"/>
    <x v="1"/>
    <x v="1"/>
    <x v="0"/>
    <n v="2143"/>
    <n v="107.3"/>
    <x v="0"/>
    <n v="20"/>
    <n v="13"/>
  </r>
  <r>
    <n v="4278"/>
    <s v="Mahindra Xylo E2"/>
    <x v="13"/>
    <x v="6"/>
    <n v="2010"/>
    <n v="109147"/>
    <x v="1"/>
    <x v="0"/>
    <x v="0"/>
    <n v="2498"/>
    <n v="112"/>
    <x v="2"/>
    <n v="14"/>
    <n v="2.65"/>
  </r>
  <r>
    <n v="4279"/>
    <s v="Honda Amaze E i-Dtech"/>
    <x v="2"/>
    <x v="10"/>
    <n v="2014"/>
    <n v="59000"/>
    <x v="1"/>
    <x v="0"/>
    <x v="0"/>
    <n v="1498"/>
    <n v="98.6"/>
    <x v="0"/>
    <n v="25.8"/>
    <n v="4.75"/>
  </r>
  <r>
    <n v="4280"/>
    <s v="Renault KWID RXT"/>
    <x v="10"/>
    <x v="1"/>
    <n v="2015"/>
    <n v="28000"/>
    <x v="2"/>
    <x v="0"/>
    <x v="0"/>
    <n v="799"/>
    <n v="53.3"/>
    <x v="0"/>
    <n v="25.17"/>
    <n v="2.65"/>
  </r>
  <r>
    <n v="4281"/>
    <s v="Renault KWID RXT"/>
    <x v="10"/>
    <x v="1"/>
    <n v="2017"/>
    <n v="4700"/>
    <x v="2"/>
    <x v="0"/>
    <x v="0"/>
    <n v="799"/>
    <n v="53.3"/>
    <x v="0"/>
    <n v="25.17"/>
    <n v="3"/>
  </r>
  <r>
    <n v="4282"/>
    <s v="Audi Q7 3.0 TDI Quattro Premium Plus"/>
    <x v="3"/>
    <x v="3"/>
    <n v="2014"/>
    <n v="72469"/>
    <x v="1"/>
    <x v="1"/>
    <x v="0"/>
    <n v="2967"/>
    <n v="241.4"/>
    <x v="1"/>
    <n v="12.07"/>
    <n v="32.520000000000003"/>
  </r>
  <r>
    <n v="4283"/>
    <s v="Hyundai Verna 1.6 SX CRDI (O) AT"/>
    <x v="1"/>
    <x v="1"/>
    <n v="2014"/>
    <n v="57539"/>
    <x v="1"/>
    <x v="1"/>
    <x v="0"/>
    <n v="1582"/>
    <n v="126.32"/>
    <x v="0"/>
    <n v="22.32"/>
    <n v="7.75"/>
  </r>
  <r>
    <n v="4284"/>
    <s v="Toyota Innova Crysta 2.8 ZX AT"/>
    <x v="5"/>
    <x v="8"/>
    <n v="2016"/>
    <n v="42000"/>
    <x v="1"/>
    <x v="1"/>
    <x v="0"/>
    <n v="2755"/>
    <n v="171.5"/>
    <x v="1"/>
    <n v="11.36"/>
    <n v="19.600000000000001"/>
  </r>
  <r>
    <n v="4285"/>
    <s v="Hyundai i20 Sportz Option"/>
    <x v="1"/>
    <x v="8"/>
    <n v="2010"/>
    <n v="62489"/>
    <x v="2"/>
    <x v="0"/>
    <x v="0"/>
    <n v="1197"/>
    <n v="80"/>
    <x v="0"/>
    <n v="17"/>
    <n v="2.6"/>
  </r>
  <r>
    <n v="4286"/>
    <s v="Volkswagen Polo Petrol Comfortline 1.2L"/>
    <x v="6"/>
    <x v="0"/>
    <n v="2013"/>
    <n v="51167"/>
    <x v="2"/>
    <x v="0"/>
    <x v="0"/>
    <n v="1198"/>
    <n v="73.900000000000006"/>
    <x v="0"/>
    <n v="16.47"/>
    <n v="3.76"/>
  </r>
  <r>
    <n v="4287"/>
    <s v="Volkswagen Vento Diesel Trendline"/>
    <x v="6"/>
    <x v="2"/>
    <n v="2012"/>
    <n v="130000"/>
    <x v="1"/>
    <x v="0"/>
    <x v="0"/>
    <n v="1598"/>
    <n v="103.6"/>
    <x v="0"/>
    <n v="20.54"/>
    <n v="4.75"/>
  </r>
  <r>
    <n v="4288"/>
    <s v="Honda City ZX GXi"/>
    <x v="2"/>
    <x v="0"/>
    <n v="2007"/>
    <n v="63000"/>
    <x v="2"/>
    <x v="0"/>
    <x v="1"/>
    <n v="1497"/>
    <n v="78"/>
    <x v="0"/>
    <n v="17.7"/>
    <n v="1.75"/>
  </r>
  <r>
    <n v="4289"/>
    <s v="Hyundai Verna Transform Xxi ABS"/>
    <x v="1"/>
    <x v="9"/>
    <n v="2011"/>
    <n v="60000"/>
    <x v="2"/>
    <x v="0"/>
    <x v="0"/>
    <n v="1599"/>
    <n v="103.2"/>
    <x v="0"/>
    <n v="16.2"/>
    <n v="3.95"/>
  </r>
  <r>
    <n v="4290"/>
    <s v="Hyundai Accent GLE"/>
    <x v="1"/>
    <x v="1"/>
    <n v="2005"/>
    <n v="123200"/>
    <x v="2"/>
    <x v="0"/>
    <x v="1"/>
    <n v="1495"/>
    <n v="94"/>
    <x v="0"/>
    <n v="13.2"/>
    <n v="1"/>
  </r>
  <r>
    <n v="4291"/>
    <s v="Skoda Laura Ambiente 2.0 TDI CR AT"/>
    <x v="20"/>
    <x v="5"/>
    <n v="2011"/>
    <n v="115692"/>
    <x v="1"/>
    <x v="1"/>
    <x v="0"/>
    <n v="1968"/>
    <n v="138.1"/>
    <x v="0"/>
    <n v="20"/>
    <n v="4.5"/>
  </r>
  <r>
    <n v="4292"/>
    <s v="Mercedes-Benz E-Class 2009-2013 E 250 Elegance"/>
    <x v="11"/>
    <x v="3"/>
    <n v="2011"/>
    <n v="87073"/>
    <x v="2"/>
    <x v="1"/>
    <x v="0"/>
    <n v="2497"/>
    <n v="204"/>
    <x v="0"/>
    <n v="10.93"/>
    <n v="17.23"/>
  </r>
  <r>
    <n v="4293"/>
    <s v="Hyundai i20 Sportz 1.2"/>
    <x v="1"/>
    <x v="6"/>
    <n v="2015"/>
    <n v="40901"/>
    <x v="2"/>
    <x v="0"/>
    <x v="0"/>
    <n v="1197"/>
    <n v="81.83"/>
    <x v="0"/>
    <n v="18.600000000000001"/>
    <n v="5.76"/>
  </r>
  <r>
    <n v="4294"/>
    <s v="Hyundai i10 Magna 1.2"/>
    <x v="1"/>
    <x v="3"/>
    <n v="2013"/>
    <n v="36264"/>
    <x v="2"/>
    <x v="0"/>
    <x v="0"/>
    <n v="1197"/>
    <n v="78.900000000000006"/>
    <x v="0"/>
    <n v="20.36"/>
    <n v="4.32"/>
  </r>
  <r>
    <n v="4295"/>
    <s v="Hyundai i10 Magna 1.1L"/>
    <x v="1"/>
    <x v="8"/>
    <n v="2009"/>
    <n v="60000"/>
    <x v="2"/>
    <x v="0"/>
    <x v="1"/>
    <n v="1086"/>
    <n v="68.05"/>
    <x v="0"/>
    <n v="19.809999999999999"/>
    <n v="1.9"/>
  </r>
  <r>
    <n v="4296"/>
    <s v="Volkswagen Ameo 1.2 MPI Anniversary Edition"/>
    <x v="6"/>
    <x v="1"/>
    <n v="2018"/>
    <n v="20000"/>
    <x v="2"/>
    <x v="0"/>
    <x v="0"/>
    <n v="1198"/>
    <n v="74"/>
    <x v="0"/>
    <n v="17"/>
    <n v="5.5"/>
  </r>
  <r>
    <n v="4297"/>
    <s v="Toyota Camry 2.5 G"/>
    <x v="5"/>
    <x v="0"/>
    <n v="2014"/>
    <n v="68400"/>
    <x v="2"/>
    <x v="1"/>
    <x v="0"/>
    <n v="2494"/>
    <n v="178.4"/>
    <x v="0"/>
    <n v="12.98"/>
    <n v="13.5"/>
  </r>
  <r>
    <n v="4298"/>
    <s v="Mahindra XUV500 W8 2WD"/>
    <x v="13"/>
    <x v="9"/>
    <n v="2013"/>
    <n v="71231"/>
    <x v="1"/>
    <x v="0"/>
    <x v="1"/>
    <n v="2179"/>
    <n v="140"/>
    <x v="1"/>
    <n v="16"/>
    <n v="9.75"/>
  </r>
  <r>
    <n v="4299"/>
    <s v="Skoda Superb Elegance 2.0 TDI CR AT"/>
    <x v="20"/>
    <x v="4"/>
    <n v="2011"/>
    <n v="75000"/>
    <x v="1"/>
    <x v="1"/>
    <x v="0"/>
    <n v="1968"/>
    <n v="138.1"/>
    <x v="0"/>
    <n v="17.2"/>
    <n v="9.44"/>
  </r>
  <r>
    <n v="4300"/>
    <s v="Maruti Wagon R VXI AMT"/>
    <x v="0"/>
    <x v="0"/>
    <n v="2018"/>
    <n v="1997"/>
    <x v="2"/>
    <x v="1"/>
    <x v="0"/>
    <n v="998"/>
    <n v="67"/>
    <x v="0"/>
    <n v="22.5"/>
    <n v="4.45"/>
  </r>
  <r>
    <n v="4301"/>
    <s v="Maruti Vitara Brezza ZDi Plus Dual Tone"/>
    <x v="0"/>
    <x v="1"/>
    <n v="2016"/>
    <n v="47300"/>
    <x v="1"/>
    <x v="0"/>
    <x v="0"/>
    <n v="1248"/>
    <n v="88.5"/>
    <x v="0"/>
    <n v="24.3"/>
    <n v="8.85"/>
  </r>
  <r>
    <n v="4302"/>
    <s v="Hyundai Santro Xing GL"/>
    <x v="1"/>
    <x v="8"/>
    <n v="2012"/>
    <n v="61449"/>
    <x v="2"/>
    <x v="0"/>
    <x v="0"/>
    <n v="1086"/>
    <n v="62"/>
    <x v="0"/>
    <n v="0"/>
    <n v="2.15"/>
  </r>
  <r>
    <n v="4303"/>
    <s v="Volkswagen Vento Diesel Comfortline"/>
    <x v="6"/>
    <x v="6"/>
    <n v="2013"/>
    <n v="47910"/>
    <x v="1"/>
    <x v="0"/>
    <x v="0"/>
    <n v="1598"/>
    <n v="103.6"/>
    <x v="0"/>
    <n v="20.54"/>
    <n v="4.8899999999999997"/>
  </r>
  <r>
    <n v="4304"/>
    <s v="Volkswagen Polo 1.5 TDI Highline"/>
    <x v="6"/>
    <x v="4"/>
    <n v="2015"/>
    <n v="62000"/>
    <x v="1"/>
    <x v="0"/>
    <x v="0"/>
    <n v="1498"/>
    <n v="88.8"/>
    <x v="0"/>
    <n v="20.14"/>
    <n v="6.25"/>
  </r>
  <r>
    <n v="4305"/>
    <s v="Maruti Swift ZDi"/>
    <x v="0"/>
    <x v="2"/>
    <n v="2012"/>
    <n v="65060"/>
    <x v="1"/>
    <x v="0"/>
    <x v="0"/>
    <n v="1248"/>
    <n v="74"/>
    <x v="0"/>
    <n v="22.9"/>
    <n v="4.8"/>
  </r>
  <r>
    <n v="4306"/>
    <s v="Hyundai i10 Era 1.1"/>
    <x v="1"/>
    <x v="5"/>
    <n v="2008"/>
    <n v="82203"/>
    <x v="2"/>
    <x v="0"/>
    <x v="0"/>
    <n v="1086"/>
    <n v="68.05"/>
    <x v="0"/>
    <n v="19.809999999999999"/>
    <n v="1.8"/>
  </r>
  <r>
    <n v="4307"/>
    <s v="Mahindra XUV500 W8 2WD"/>
    <x v="13"/>
    <x v="7"/>
    <n v="2013"/>
    <n v="44000"/>
    <x v="1"/>
    <x v="0"/>
    <x v="0"/>
    <n v="2179"/>
    <n v="140"/>
    <x v="1"/>
    <n v="16"/>
    <n v="7.25"/>
  </r>
  <r>
    <n v="4308"/>
    <s v="Maruti Ertiga VDI"/>
    <x v="0"/>
    <x v="3"/>
    <n v="2014"/>
    <n v="53817"/>
    <x v="1"/>
    <x v="0"/>
    <x v="0"/>
    <n v="1248"/>
    <n v="88.5"/>
    <x v="1"/>
    <n v="25.47"/>
    <n v="7.56"/>
  </r>
  <r>
    <n v="4309"/>
    <s v="Mahindra XUV500 W8 2WD"/>
    <x v="13"/>
    <x v="6"/>
    <n v="2013"/>
    <n v="61591"/>
    <x v="1"/>
    <x v="0"/>
    <x v="0"/>
    <n v="2179"/>
    <n v="140"/>
    <x v="1"/>
    <n v="16"/>
    <n v="6.82"/>
  </r>
  <r>
    <n v="4310"/>
    <s v="Tata Manza Aura Quadrajet BS IV"/>
    <x v="7"/>
    <x v="5"/>
    <n v="2011"/>
    <n v="86500"/>
    <x v="1"/>
    <x v="0"/>
    <x v="1"/>
    <n v="1248"/>
    <n v="88.8"/>
    <x v="0"/>
    <n v="21.12"/>
    <n v="1.8"/>
  </r>
  <r>
    <n v="4311"/>
    <s v="Mercedes-Benz E-Class 280 CDI"/>
    <x v="11"/>
    <x v="1"/>
    <n v="2009"/>
    <n v="100000"/>
    <x v="1"/>
    <x v="1"/>
    <x v="0"/>
    <n v="2987"/>
    <n v="198.5"/>
    <x v="0"/>
    <n v="11"/>
    <n v="11.5"/>
  </r>
  <r>
    <n v="4312"/>
    <s v="Maruti SX4 Zxi with Leather BSIII"/>
    <x v="0"/>
    <x v="2"/>
    <n v="2010"/>
    <n v="87000"/>
    <x v="2"/>
    <x v="0"/>
    <x v="0"/>
    <n v="1586"/>
    <n v="104.68"/>
    <x v="0"/>
    <n v="15.6"/>
    <n v="2.8"/>
  </r>
  <r>
    <n v="4313"/>
    <s v="Maruti Wagon R AMT VXI"/>
    <x v="0"/>
    <x v="4"/>
    <n v="2016"/>
    <n v="35000"/>
    <x v="2"/>
    <x v="1"/>
    <x v="0"/>
    <n v="998"/>
    <n v="67"/>
    <x v="0"/>
    <n v="20.51"/>
    <n v="5.5"/>
  </r>
  <r>
    <n v="4314"/>
    <s v="Datsun GO NXT"/>
    <x v="16"/>
    <x v="7"/>
    <n v="2016"/>
    <n v="6000"/>
    <x v="2"/>
    <x v="0"/>
    <x v="0"/>
    <n v="1198"/>
    <n v="67.06"/>
    <x v="0"/>
    <n v="20.63"/>
    <n v="2.7"/>
  </r>
  <r>
    <n v="4315"/>
    <s v="Ford Figo Diesel ZXI"/>
    <x v="14"/>
    <x v="5"/>
    <n v="2014"/>
    <n v="59327"/>
    <x v="1"/>
    <x v="0"/>
    <x v="0"/>
    <n v="1399"/>
    <n v="68"/>
    <x v="0"/>
    <n v="20"/>
    <n v="3.25"/>
  </r>
  <r>
    <n v="4316"/>
    <s v="Skoda Superb Elegance 2.0 TDI CR AT"/>
    <x v="20"/>
    <x v="3"/>
    <n v="2014"/>
    <n v="81001"/>
    <x v="1"/>
    <x v="1"/>
    <x v="0"/>
    <n v="1968"/>
    <n v="138.1"/>
    <x v="0"/>
    <n v="17.2"/>
    <n v="10.9"/>
  </r>
  <r>
    <n v="4317"/>
    <s v="Hyundai i20 1.2 Magna"/>
    <x v="1"/>
    <x v="6"/>
    <n v="2014"/>
    <n v="44612"/>
    <x v="2"/>
    <x v="0"/>
    <x v="0"/>
    <n v="1197"/>
    <n v="80"/>
    <x v="0"/>
    <n v="18.5"/>
    <n v="4.07"/>
  </r>
  <r>
    <n v="4318"/>
    <s v="Toyota Innova Crysta 2.8 ZX AT"/>
    <x v="5"/>
    <x v="10"/>
    <n v="2016"/>
    <n v="42388"/>
    <x v="1"/>
    <x v="1"/>
    <x v="0"/>
    <n v="2755"/>
    <n v="171.5"/>
    <x v="1"/>
    <n v="11.36"/>
    <n v="18"/>
  </r>
  <r>
    <n v="4319"/>
    <s v="Honda Brio V MT"/>
    <x v="2"/>
    <x v="0"/>
    <n v="2012"/>
    <n v="54000"/>
    <x v="2"/>
    <x v="0"/>
    <x v="0"/>
    <n v="1198"/>
    <n v="86.8"/>
    <x v="0"/>
    <n v="19.399999999999999"/>
    <n v="2.95"/>
  </r>
  <r>
    <n v="4320"/>
    <s v="Skoda Superb Elegance 2.0 TDI CR AT"/>
    <x v="20"/>
    <x v="0"/>
    <n v="2011"/>
    <n v="83010"/>
    <x v="1"/>
    <x v="1"/>
    <x v="0"/>
    <n v="1968"/>
    <n v="138.1"/>
    <x v="0"/>
    <n v="17.2"/>
    <n v="7.5"/>
  </r>
  <r>
    <n v="4321"/>
    <s v="Mercedes-Benz E-Class 2015-2017 E250 CDI Avantgarde"/>
    <x v="11"/>
    <x v="3"/>
    <n v="2016"/>
    <n v="65405"/>
    <x v="1"/>
    <x v="1"/>
    <x v="0"/>
    <n v="2143"/>
    <n v="204"/>
    <x v="0"/>
    <n v="13"/>
    <n v="32.729999999999997"/>
  </r>
  <r>
    <n v="4322"/>
    <s v="Toyota Fortuner 4x2 AT TRD Sportivo"/>
    <x v="5"/>
    <x v="8"/>
    <n v="2015"/>
    <n v="36000"/>
    <x v="1"/>
    <x v="1"/>
    <x v="1"/>
    <n v="2982"/>
    <n v="168.7"/>
    <x v="1"/>
    <n v="12.55"/>
    <n v="21.5"/>
  </r>
  <r>
    <n v="4323"/>
    <s v="Maruti SX4 ZXI MT BSIV"/>
    <x v="0"/>
    <x v="1"/>
    <n v="2008"/>
    <n v="85000"/>
    <x v="2"/>
    <x v="0"/>
    <x v="0"/>
    <n v="1586"/>
    <n v="103.2"/>
    <x v="0"/>
    <n v="16.510000000000002"/>
    <n v="2.5"/>
  </r>
  <r>
    <n v="4324"/>
    <s v="Honda Jazz 1.5 V i DTEC"/>
    <x v="2"/>
    <x v="10"/>
    <n v="2016"/>
    <n v="35000"/>
    <x v="1"/>
    <x v="0"/>
    <x v="0"/>
    <n v="1498"/>
    <n v="98.6"/>
    <x v="0"/>
    <n v="27.3"/>
    <n v="5.5"/>
  </r>
  <r>
    <n v="4325"/>
    <s v="Toyota Corolla Altis 2008-2013 1.8 VL AT"/>
    <x v="5"/>
    <x v="0"/>
    <n v="2012"/>
    <n v="54000"/>
    <x v="2"/>
    <x v="1"/>
    <x v="0"/>
    <n v="1794"/>
    <n v="138.1"/>
    <x v="0"/>
    <n v="14.53"/>
    <n v="7.5"/>
  </r>
  <r>
    <n v="4326"/>
    <s v="Honda City ZX VTEC"/>
    <x v="2"/>
    <x v="0"/>
    <n v="2007"/>
    <n v="70000"/>
    <x v="2"/>
    <x v="0"/>
    <x v="0"/>
    <n v="1497"/>
    <n v="100"/>
    <x v="0"/>
    <n v="16.899999999999999"/>
    <n v="1.55"/>
  </r>
  <r>
    <n v="4327"/>
    <s v="BMW X1 xDrive 20d M Sport"/>
    <x v="12"/>
    <x v="7"/>
    <n v="2017"/>
    <n v="27001"/>
    <x v="1"/>
    <x v="1"/>
    <x v="0"/>
    <n v="1995"/>
    <n v="190"/>
    <x v="0"/>
    <n v="20.68"/>
    <n v="29"/>
  </r>
  <r>
    <n v="4328"/>
    <s v="Maruti Swift DDiS VDI"/>
    <x v="0"/>
    <x v="3"/>
    <n v="2019"/>
    <n v="41075"/>
    <x v="1"/>
    <x v="0"/>
    <x v="0"/>
    <n v="1248"/>
    <n v="74"/>
    <x v="0"/>
    <n v="28.4"/>
    <n v="8.4"/>
  </r>
  <r>
    <n v="4329"/>
    <s v="Mahindra KUV 100 mFALCON D75 K8"/>
    <x v="13"/>
    <x v="4"/>
    <n v="2016"/>
    <n v="26000"/>
    <x v="1"/>
    <x v="0"/>
    <x v="0"/>
    <n v="1198"/>
    <n v="77"/>
    <x v="4"/>
    <n v="25.32"/>
    <n v="6.5"/>
  </r>
  <r>
    <n v="4330"/>
    <s v="Honda Jazz Mode"/>
    <x v="2"/>
    <x v="0"/>
    <n v="2010"/>
    <n v="55000"/>
    <x v="2"/>
    <x v="0"/>
    <x v="0"/>
    <n v="1198"/>
    <n v="90"/>
    <x v="0"/>
    <n v="16"/>
    <n v="2.35"/>
  </r>
  <r>
    <n v="4331"/>
    <s v="Maruti Swift ZXI"/>
    <x v="0"/>
    <x v="0"/>
    <n v="2016"/>
    <n v="19000"/>
    <x v="2"/>
    <x v="0"/>
    <x v="0"/>
    <n v="1197"/>
    <n v="81.8"/>
    <x v="0"/>
    <n v="20.399999999999999"/>
    <n v="5.55"/>
  </r>
  <r>
    <n v="4332"/>
    <s v="Hyundai Grand i10 Asta Option AT"/>
    <x v="1"/>
    <x v="0"/>
    <n v="2016"/>
    <n v="15000"/>
    <x v="2"/>
    <x v="1"/>
    <x v="0"/>
    <n v="1197"/>
    <n v="82"/>
    <x v="0"/>
    <n v="18.899999999999999"/>
    <n v="5.35"/>
  </r>
  <r>
    <n v="4333"/>
    <s v="Honda Amaze SX i-VTEC"/>
    <x v="2"/>
    <x v="2"/>
    <n v="2016"/>
    <n v="37000"/>
    <x v="2"/>
    <x v="0"/>
    <x v="0"/>
    <n v="1198"/>
    <n v="86.7"/>
    <x v="0"/>
    <n v="17.8"/>
    <n v="5.25"/>
  </r>
  <r>
    <n v="4334"/>
    <s v="Hyundai Grand i10 1.2 Kappa Sportz"/>
    <x v="1"/>
    <x v="3"/>
    <n v="2017"/>
    <n v="38712"/>
    <x v="2"/>
    <x v="0"/>
    <x v="0"/>
    <n v="1197"/>
    <n v="81.86"/>
    <x v="0"/>
    <n v="18.899999999999999"/>
    <n v="5.87"/>
  </r>
  <r>
    <n v="4335"/>
    <s v="Volkswagen Vento Diesel Comfortline"/>
    <x v="6"/>
    <x v="6"/>
    <n v="2014"/>
    <n v="52400"/>
    <x v="1"/>
    <x v="0"/>
    <x v="0"/>
    <n v="1598"/>
    <n v="103.6"/>
    <x v="0"/>
    <n v="20.54"/>
    <n v="5.36"/>
  </r>
  <r>
    <n v="4336"/>
    <s v="Maruti Ciaz 1.3 S"/>
    <x v="0"/>
    <x v="9"/>
    <n v="2016"/>
    <n v="23988"/>
    <x v="1"/>
    <x v="0"/>
    <x v="0"/>
    <n v="1248"/>
    <n v="88.5"/>
    <x v="0"/>
    <n v="28.09"/>
    <n v="7.75"/>
  </r>
  <r>
    <n v="4337"/>
    <s v="Volkswagen Vento Petrol Highline AT"/>
    <x v="6"/>
    <x v="6"/>
    <n v="2014"/>
    <n v="32283"/>
    <x v="2"/>
    <x v="1"/>
    <x v="1"/>
    <n v="1598"/>
    <n v="103.6"/>
    <x v="0"/>
    <n v="14.4"/>
    <n v="5.41"/>
  </r>
  <r>
    <n v="4338"/>
    <s v="Hyundai i20 1.2 Magna"/>
    <x v="1"/>
    <x v="9"/>
    <n v="2010"/>
    <n v="52000"/>
    <x v="2"/>
    <x v="0"/>
    <x v="0"/>
    <n v="1197"/>
    <n v="80"/>
    <x v="0"/>
    <n v="18.5"/>
    <n v="3.65"/>
  </r>
  <r>
    <n v="4339"/>
    <s v="Honda Brio VX AT"/>
    <x v="2"/>
    <x v="1"/>
    <n v="2016"/>
    <n v="32000"/>
    <x v="2"/>
    <x v="1"/>
    <x v="0"/>
    <n v="1198"/>
    <n v="86.8"/>
    <x v="0"/>
    <n v="16.5"/>
    <n v="5.25"/>
  </r>
  <r>
    <n v="4340"/>
    <s v="Honda City i VTEC VX"/>
    <x v="2"/>
    <x v="7"/>
    <n v="2014"/>
    <n v="39000"/>
    <x v="2"/>
    <x v="0"/>
    <x v="0"/>
    <n v="1497"/>
    <n v="117.3"/>
    <x v="0"/>
    <n v="17.399999999999999"/>
    <n v="6.25"/>
  </r>
  <r>
    <n v="4341"/>
    <s v="Tata Nano XT"/>
    <x v="7"/>
    <x v="3"/>
    <n v="2017"/>
    <n v="14149"/>
    <x v="2"/>
    <x v="0"/>
    <x v="0"/>
    <n v="624"/>
    <n v="37.479999999999997"/>
    <x v="3"/>
    <n v="23.9"/>
    <n v="3.47"/>
  </r>
  <r>
    <n v="4342"/>
    <s v="Mercedes-Benz S Class 2005 2013 S 350 L"/>
    <x v="11"/>
    <x v="0"/>
    <n v="2006"/>
    <n v="103000"/>
    <x v="2"/>
    <x v="1"/>
    <x v="0"/>
    <n v="3498"/>
    <n v="364.9"/>
    <x v="0"/>
    <n v="10.130000000000001"/>
    <n v="8.85"/>
  </r>
  <r>
    <n v="4343"/>
    <s v="Maruti Wagon R LXI BSIII"/>
    <x v="0"/>
    <x v="1"/>
    <n v="2004"/>
    <n v="82000"/>
    <x v="2"/>
    <x v="0"/>
    <x v="0"/>
    <n v="1061"/>
    <n v="64"/>
    <x v="0"/>
    <n v="14"/>
    <n v="0.85"/>
  </r>
  <r>
    <n v="4344"/>
    <s v="Skoda Superb Elegance 1.8 TSI AT"/>
    <x v="20"/>
    <x v="0"/>
    <n v="2015"/>
    <n v="34000"/>
    <x v="2"/>
    <x v="1"/>
    <x v="0"/>
    <n v="1798"/>
    <n v="157.75"/>
    <x v="0"/>
    <n v="13.7"/>
    <n v="13.65"/>
  </r>
  <r>
    <n v="4345"/>
    <s v="Audi Q7 35 TDI Quattro Technology"/>
    <x v="3"/>
    <x v="3"/>
    <n v="2016"/>
    <n v="45180"/>
    <x v="1"/>
    <x v="1"/>
    <x v="0"/>
    <n v="2967"/>
    <n v="241.4"/>
    <x v="1"/>
    <n v="12.07"/>
    <n v="50.22"/>
  </r>
  <r>
    <n v="4346"/>
    <s v="Maruti Swift ZXI Plus"/>
    <x v="0"/>
    <x v="10"/>
    <n v="2018"/>
    <n v="2000"/>
    <x v="2"/>
    <x v="0"/>
    <x v="0"/>
    <n v="1197"/>
    <n v="81.8"/>
    <x v="0"/>
    <n v="22"/>
    <n v="7.75"/>
  </r>
  <r>
    <n v="4347"/>
    <s v="Toyota Innova 2.5 G4 Diesel 7-seater"/>
    <x v="5"/>
    <x v="3"/>
    <n v="2011"/>
    <n v="82321"/>
    <x v="1"/>
    <x v="0"/>
    <x v="0"/>
    <n v="2494"/>
    <n v="102"/>
    <x v="1"/>
    <n v="12.8"/>
    <n v="10.050000000000001"/>
  </r>
  <r>
    <n v="4348"/>
    <s v="BMW 3 Series 320i Sedan"/>
    <x v="12"/>
    <x v="7"/>
    <n v="2011"/>
    <n v="7000"/>
    <x v="2"/>
    <x v="1"/>
    <x v="0"/>
    <n v="1995"/>
    <n v="154"/>
    <x v="0"/>
    <n v="12.05"/>
    <n v="9.75"/>
  </r>
  <r>
    <n v="4349"/>
    <s v="Mercedes-Benz GLA Class 200 CDI SPORT"/>
    <x v="11"/>
    <x v="8"/>
    <n v="2015"/>
    <n v="27000"/>
    <x v="1"/>
    <x v="1"/>
    <x v="0"/>
    <n v="2143"/>
    <n v="136"/>
    <x v="0"/>
    <n v="17.899999999999999"/>
    <n v="23"/>
  </r>
  <r>
    <n v="4350"/>
    <s v="Toyota Innova Crysta 2.4 VX MT 8S"/>
    <x v="5"/>
    <x v="3"/>
    <n v="2019"/>
    <n v="31271"/>
    <x v="1"/>
    <x v="0"/>
    <x v="0"/>
    <n v="2393"/>
    <n v="147.80000000000001"/>
    <x v="2"/>
    <n v="13.68"/>
    <n v="21.42"/>
  </r>
  <r>
    <n v="4351"/>
    <s v="Maruti Esteem LX BSII"/>
    <x v="0"/>
    <x v="5"/>
    <n v="2003"/>
    <n v="55000"/>
    <x v="2"/>
    <x v="0"/>
    <x v="3"/>
    <n v="1298"/>
    <n v="74"/>
    <x v="0"/>
    <n v="15.9"/>
    <n v="0.7"/>
  </r>
  <r>
    <n v="4352"/>
    <s v="Maruti Swift VDI BSIV"/>
    <x v="0"/>
    <x v="8"/>
    <n v="2014"/>
    <n v="24000"/>
    <x v="1"/>
    <x v="0"/>
    <x v="0"/>
    <n v="1248"/>
    <n v="74"/>
    <x v="0"/>
    <n v="25.2"/>
    <n v="5.21"/>
  </r>
  <r>
    <n v="4353"/>
    <s v="Toyota Innova 2.5 GX (Diesel) 7 Seater"/>
    <x v="5"/>
    <x v="4"/>
    <n v="2009"/>
    <n v="147000"/>
    <x v="1"/>
    <x v="0"/>
    <x v="0"/>
    <n v="2494"/>
    <n v="100.6"/>
    <x v="1"/>
    <n v="12.99"/>
    <n v="7.5"/>
  </r>
  <r>
    <n v="4354"/>
    <s v="Toyota Etios Liva GD"/>
    <x v="5"/>
    <x v="8"/>
    <n v="2012"/>
    <n v="72351"/>
    <x v="1"/>
    <x v="0"/>
    <x v="0"/>
    <n v="1364"/>
    <n v="74"/>
    <x v="0"/>
    <n v="23.59"/>
    <n v="2.65"/>
  </r>
  <r>
    <n v="4355"/>
    <s v="Chevrolet Beat LT"/>
    <x v="19"/>
    <x v="2"/>
    <n v="2010"/>
    <n v="115000"/>
    <x v="2"/>
    <x v="0"/>
    <x v="0"/>
    <n v="1199"/>
    <n v="79.400000000000006"/>
    <x v="0"/>
    <n v="18.600000000000001"/>
    <n v="1.75"/>
  </r>
  <r>
    <n v="4356"/>
    <s v="Ford Ikon 1.4 TDCi DuraTorq"/>
    <x v="14"/>
    <x v="5"/>
    <n v="2010"/>
    <n v="82000"/>
    <x v="1"/>
    <x v="0"/>
    <x v="1"/>
    <n v="1399"/>
    <n v="68"/>
    <x v="0"/>
    <n v="13.8"/>
    <n v="1"/>
  </r>
  <r>
    <n v="4357"/>
    <s v="Mercedes-Benz New C-Class C 220 CDI Avantgarde"/>
    <x v="11"/>
    <x v="8"/>
    <n v="2016"/>
    <n v="20000"/>
    <x v="1"/>
    <x v="1"/>
    <x v="0"/>
    <n v="2143"/>
    <n v="170"/>
    <x v="0"/>
    <n v="19.27"/>
    <n v="33"/>
  </r>
  <r>
    <n v="4358"/>
    <s v="Toyota Etios G"/>
    <x v="5"/>
    <x v="7"/>
    <n v="2011"/>
    <n v="45560"/>
    <x v="2"/>
    <x v="0"/>
    <x v="0"/>
    <n v="1496"/>
    <n v="88.73"/>
    <x v="0"/>
    <n v="17.600000000000001"/>
    <n v="2.2000000000000002"/>
  </r>
  <r>
    <n v="4359"/>
    <s v="Toyota Innova 2.5 GX (Diesel) 7 Seater BS IV"/>
    <x v="5"/>
    <x v="6"/>
    <n v="2017"/>
    <n v="57539"/>
    <x v="1"/>
    <x v="0"/>
    <x v="0"/>
    <n v="2494"/>
    <n v="102"/>
    <x v="1"/>
    <n v="12.8"/>
    <n v="12.83"/>
  </r>
  <r>
    <n v="4360"/>
    <s v="BMW 6 Series Gran Coupe"/>
    <x v="12"/>
    <x v="6"/>
    <n v="2018"/>
    <n v="20004"/>
    <x v="1"/>
    <x v="1"/>
    <x v="0"/>
    <n v="2993"/>
    <n v="313"/>
    <x v="3"/>
    <n v="17.54"/>
    <n v="68.94"/>
  </r>
  <r>
    <n v="4361"/>
    <s v="Skoda Rapid 1.5 TDI Ambition"/>
    <x v="20"/>
    <x v="0"/>
    <n v="2012"/>
    <n v="54500"/>
    <x v="1"/>
    <x v="0"/>
    <x v="0"/>
    <n v="1498"/>
    <n v="108.4"/>
    <x v="0"/>
    <n v="21.13"/>
    <n v="4.0999999999999996"/>
  </r>
  <r>
    <n v="4362"/>
    <s v="Hyundai EON Magna"/>
    <x v="1"/>
    <x v="5"/>
    <n v="2016"/>
    <n v="27886"/>
    <x v="2"/>
    <x v="0"/>
    <x v="0"/>
    <n v="814"/>
    <n v="55"/>
    <x v="0"/>
    <n v="22"/>
    <n v="2.85"/>
  </r>
  <r>
    <n v="4363"/>
    <s v="Honda CR-V 2.4L 4WD AT"/>
    <x v="2"/>
    <x v="0"/>
    <n v="2007"/>
    <n v="66000"/>
    <x v="2"/>
    <x v="1"/>
    <x v="0"/>
    <n v="2354"/>
    <n v="158.80000000000001"/>
    <x v="0"/>
    <n v="11.1"/>
    <n v="3.7"/>
  </r>
  <r>
    <n v="4364"/>
    <s v="Skoda Laura Elegance 2.0 TDI CR AT"/>
    <x v="20"/>
    <x v="3"/>
    <n v="2013"/>
    <n v="72202"/>
    <x v="1"/>
    <x v="1"/>
    <x v="0"/>
    <n v="1968"/>
    <n v="138.1"/>
    <x v="0"/>
    <n v="20"/>
    <n v="9.06"/>
  </r>
  <r>
    <n v="4365"/>
    <s v="Skoda Laura RS"/>
    <x v="20"/>
    <x v="8"/>
    <n v="2011"/>
    <n v="70000"/>
    <x v="2"/>
    <x v="0"/>
    <x v="1"/>
    <n v="1798"/>
    <n v="157.80000000000001"/>
    <x v="0"/>
    <n v="13.4"/>
    <n v="4.75"/>
  </r>
  <r>
    <n v="4366"/>
    <s v="Honda City i DTec S"/>
    <x v="2"/>
    <x v="5"/>
    <n v="2015"/>
    <n v="78233"/>
    <x v="1"/>
    <x v="0"/>
    <x v="0"/>
    <n v="1498"/>
    <n v="98.6"/>
    <x v="0"/>
    <n v="26"/>
    <n v="6.6"/>
  </r>
  <r>
    <n v="4367"/>
    <s v="Tata New Safari 4X4 EX"/>
    <x v="7"/>
    <x v="2"/>
    <n v="2007"/>
    <n v="120203"/>
    <x v="1"/>
    <x v="0"/>
    <x v="1"/>
    <n v="2179"/>
    <n v="138"/>
    <x v="1"/>
    <n v="13.93"/>
    <n v="3.5"/>
  </r>
  <r>
    <n v="4368"/>
    <s v="Maruti Zen Estilo LXI BS IV"/>
    <x v="0"/>
    <x v="1"/>
    <n v="2011"/>
    <n v="20575"/>
    <x v="2"/>
    <x v="0"/>
    <x v="0"/>
    <n v="998"/>
    <n v="67.099999999999994"/>
    <x v="0"/>
    <n v="19"/>
    <n v="2"/>
  </r>
  <r>
    <n v="4369"/>
    <s v="Honda Amaze S i-VTEC"/>
    <x v="2"/>
    <x v="0"/>
    <n v="2013"/>
    <n v="39879"/>
    <x v="2"/>
    <x v="0"/>
    <x v="0"/>
    <n v="1198"/>
    <n v="86.7"/>
    <x v="0"/>
    <n v="17.8"/>
    <n v="3.89"/>
  </r>
  <r>
    <n v="4370"/>
    <s v="Renault KWID 1.0 RXL"/>
    <x v="10"/>
    <x v="5"/>
    <n v="2017"/>
    <n v="31056"/>
    <x v="2"/>
    <x v="0"/>
    <x v="0"/>
    <n v="999"/>
    <n v="67"/>
    <x v="0"/>
    <n v="23.01"/>
    <n v="3.6"/>
  </r>
  <r>
    <n v="4371"/>
    <s v="Maruti Ciaz AT ZXi"/>
    <x v="0"/>
    <x v="0"/>
    <n v="2015"/>
    <n v="50940"/>
    <x v="2"/>
    <x v="1"/>
    <x v="0"/>
    <n v="1373"/>
    <n v="91.1"/>
    <x v="0"/>
    <n v="19.12"/>
    <n v="6.95"/>
  </r>
  <r>
    <n v="4372"/>
    <s v="Hyundai i20 Asta Option 1.4 CRDi"/>
    <x v="1"/>
    <x v="3"/>
    <n v="2016"/>
    <n v="99362"/>
    <x v="1"/>
    <x v="0"/>
    <x v="0"/>
    <n v="1396"/>
    <n v="88.73"/>
    <x v="0"/>
    <n v="22.54"/>
    <n v="7.03"/>
  </r>
  <r>
    <n v="4373"/>
    <s v="Toyota Innova Crysta 2.4 ZX MT"/>
    <x v="5"/>
    <x v="10"/>
    <n v="2016"/>
    <n v="54000"/>
    <x v="1"/>
    <x v="0"/>
    <x v="0"/>
    <n v="2393"/>
    <n v="147.80000000000001"/>
    <x v="1"/>
    <n v="13.68"/>
    <n v="16.5"/>
  </r>
  <r>
    <n v="4374"/>
    <s v="Maruti Ciaz ZDi Plus SHVS"/>
    <x v="0"/>
    <x v="3"/>
    <n v="2016"/>
    <n v="54268"/>
    <x v="1"/>
    <x v="0"/>
    <x v="0"/>
    <n v="1248"/>
    <n v="88.5"/>
    <x v="0"/>
    <n v="28.09"/>
    <n v="7.67"/>
  </r>
  <r>
    <n v="4375"/>
    <s v="Jaguar XF Diesel"/>
    <x v="17"/>
    <x v="3"/>
    <n v="2012"/>
    <n v="94521"/>
    <x v="1"/>
    <x v="1"/>
    <x v="0"/>
    <n v="2993"/>
    <n v="270.89999999999998"/>
    <x v="0"/>
    <n v="14.74"/>
    <n v="23.19"/>
  </r>
  <r>
    <n v="4376"/>
    <s v="Hyundai Xcent 1.2 Kappa S"/>
    <x v="1"/>
    <x v="6"/>
    <n v="2017"/>
    <n v="38932"/>
    <x v="2"/>
    <x v="0"/>
    <x v="0"/>
    <n v="1197"/>
    <n v="82"/>
    <x v="0"/>
    <n v="19.100000000000001"/>
    <n v="6.21"/>
  </r>
  <r>
    <n v="4377"/>
    <s v="Porsche Cayenne Diesel"/>
    <x v="15"/>
    <x v="3"/>
    <n v="2015"/>
    <n v="60395"/>
    <x v="1"/>
    <x v="1"/>
    <x v="0"/>
    <n v="2967"/>
    <n v="245"/>
    <x v="0"/>
    <n v="16.12"/>
    <n v="45.82"/>
  </r>
  <r>
    <n v="4378"/>
    <s v="Hyundai Xcent 1.1 CRDi S"/>
    <x v="1"/>
    <x v="0"/>
    <n v="2016"/>
    <n v="29000"/>
    <x v="1"/>
    <x v="0"/>
    <x v="0"/>
    <n v="1120"/>
    <n v="71"/>
    <x v="0"/>
    <n v="24.4"/>
    <n v="5.95"/>
  </r>
  <r>
    <n v="4379"/>
    <s v="Audi A4 2.0 TDI Multitronic"/>
    <x v="3"/>
    <x v="8"/>
    <n v="2011"/>
    <n v="58000"/>
    <x v="1"/>
    <x v="1"/>
    <x v="0"/>
    <n v="1968"/>
    <n v="140"/>
    <x v="0"/>
    <n v="16.55"/>
    <n v="11"/>
  </r>
  <r>
    <n v="4380"/>
    <s v="Maruti Ciaz RS ZXi Plus"/>
    <x v="0"/>
    <x v="3"/>
    <n v="2016"/>
    <n v="60913"/>
    <x v="2"/>
    <x v="0"/>
    <x v="0"/>
    <n v="1373"/>
    <n v="91.1"/>
    <x v="0"/>
    <n v="20.73"/>
    <n v="7.19"/>
  </r>
  <r>
    <n v="4381"/>
    <s v="Toyota Innova 2.5 G4 Diesel 8-seater"/>
    <x v="5"/>
    <x v="8"/>
    <n v="2011"/>
    <n v="65000"/>
    <x v="1"/>
    <x v="0"/>
    <x v="0"/>
    <n v="2494"/>
    <n v="102"/>
    <x v="2"/>
    <n v="12.8"/>
    <n v="6.4"/>
  </r>
  <r>
    <n v="4382"/>
    <s v="Mercedes-Benz New C-Class 220 CDI MT"/>
    <x v="11"/>
    <x v="2"/>
    <n v="2015"/>
    <n v="26000"/>
    <x v="1"/>
    <x v="0"/>
    <x v="0"/>
    <n v="2148"/>
    <n v="170"/>
    <x v="0"/>
    <n v="15.8"/>
    <n v="26"/>
  </r>
  <r>
    <n v="4383"/>
    <s v="Hyundai i10 Sportz"/>
    <x v="1"/>
    <x v="4"/>
    <n v="2016"/>
    <n v="19947"/>
    <x v="2"/>
    <x v="0"/>
    <x v="0"/>
    <n v="1197"/>
    <n v="78.900000000000006"/>
    <x v="0"/>
    <n v="20.36"/>
    <n v="4.5"/>
  </r>
  <r>
    <n v="4384"/>
    <s v="Hyundai i10 Sportz 1.2 AT"/>
    <x v="1"/>
    <x v="2"/>
    <n v="2011"/>
    <n v="70816"/>
    <x v="2"/>
    <x v="1"/>
    <x v="0"/>
    <n v="1197"/>
    <n v="78.900000000000006"/>
    <x v="0"/>
    <n v="16.95"/>
    <n v="3.1"/>
  </r>
  <r>
    <n v="4385"/>
    <s v="Maruti Baleno Zeta 1.3"/>
    <x v="0"/>
    <x v="8"/>
    <n v="2015"/>
    <n v="54000"/>
    <x v="1"/>
    <x v="0"/>
    <x v="0"/>
    <n v="1248"/>
    <n v="74"/>
    <x v="0"/>
    <n v="27.39"/>
    <n v="5.95"/>
  </r>
  <r>
    <n v="4386"/>
    <s v="Maruti Zen Estilo 1.1 VXI BSIII"/>
    <x v="0"/>
    <x v="8"/>
    <n v="2008"/>
    <n v="138000"/>
    <x v="2"/>
    <x v="0"/>
    <x v="0"/>
    <n v="1061"/>
    <n v="64"/>
    <x v="0"/>
    <n v="18.2"/>
    <n v="1.2"/>
  </r>
  <r>
    <n v="4387"/>
    <s v="BMW 7 Series 730Ld"/>
    <x v="12"/>
    <x v="2"/>
    <n v="2014"/>
    <n v="35000"/>
    <x v="1"/>
    <x v="1"/>
    <x v="0"/>
    <n v="2993"/>
    <n v="258"/>
    <x v="0"/>
    <n v="16.46"/>
    <n v="52"/>
  </r>
  <r>
    <n v="4388"/>
    <s v="Audi Q7 4.2 TDI Quattro Technology"/>
    <x v="3"/>
    <x v="9"/>
    <n v="2015"/>
    <n v="50000"/>
    <x v="1"/>
    <x v="1"/>
    <x v="0"/>
    <n v="4134"/>
    <n v="335.2"/>
    <x v="1"/>
    <n v="11.33"/>
    <n v="48"/>
  </r>
  <r>
    <n v="4389"/>
    <s v="BMW X5 xDrive 30d"/>
    <x v="12"/>
    <x v="4"/>
    <n v="2011"/>
    <n v="124652"/>
    <x v="1"/>
    <x v="1"/>
    <x v="0"/>
    <n v="2993"/>
    <n v="245"/>
    <x v="0"/>
    <n v="11.7"/>
    <n v="21.99"/>
  </r>
  <r>
    <n v="4390"/>
    <s v="Maruti Ritz LXI"/>
    <x v="0"/>
    <x v="4"/>
    <n v="2013"/>
    <n v="80264"/>
    <x v="2"/>
    <x v="0"/>
    <x v="0"/>
    <n v="1197"/>
    <n v="85.8"/>
    <x v="0"/>
    <n v="21.1"/>
    <n v="4.3"/>
  </r>
  <r>
    <n v="4391"/>
    <s v="Nissan Sunny 2011-2014 Diesel XL"/>
    <x v="4"/>
    <x v="1"/>
    <n v="2013"/>
    <n v="125600"/>
    <x v="1"/>
    <x v="0"/>
    <x v="0"/>
    <n v="1461"/>
    <n v="84.8"/>
    <x v="0"/>
    <n v="21.64"/>
    <n v="3.75"/>
  </r>
  <r>
    <n v="4392"/>
    <s v="Toyota Corolla Altis 1.8 Limited Edition"/>
    <x v="5"/>
    <x v="0"/>
    <n v="2015"/>
    <n v="49000"/>
    <x v="2"/>
    <x v="0"/>
    <x v="0"/>
    <n v="1798"/>
    <n v="138.03"/>
    <x v="0"/>
    <n v="14.28"/>
    <n v="8.9499999999999993"/>
  </r>
  <r>
    <n v="4393"/>
    <s v="Toyota Etios VXD"/>
    <x v="5"/>
    <x v="1"/>
    <n v="2012"/>
    <n v="111000"/>
    <x v="1"/>
    <x v="0"/>
    <x v="0"/>
    <n v="1364"/>
    <n v="67.099999999999994"/>
    <x v="0"/>
    <n v="23.59"/>
    <n v="4.75"/>
  </r>
  <r>
    <n v="4394"/>
    <s v="Toyota Corolla Altis GL MT"/>
    <x v="5"/>
    <x v="3"/>
    <n v="2016"/>
    <n v="33690"/>
    <x v="2"/>
    <x v="0"/>
    <x v="0"/>
    <n v="1798"/>
    <n v="138.03"/>
    <x v="0"/>
    <n v="14.28"/>
    <n v="14.6"/>
  </r>
  <r>
    <n v="4395"/>
    <s v="Audi A6 2011-2015 2.0 TDI Premium Plus"/>
    <x v="3"/>
    <x v="0"/>
    <n v="2012"/>
    <n v="50000"/>
    <x v="1"/>
    <x v="1"/>
    <x v="0"/>
    <n v="1968"/>
    <n v="174.33"/>
    <x v="0"/>
    <n v="17.68"/>
    <n v="17.5"/>
  </r>
  <r>
    <n v="4396"/>
    <s v="Maruti Ertiga ZDI"/>
    <x v="0"/>
    <x v="7"/>
    <n v="2012"/>
    <n v="38092"/>
    <x v="1"/>
    <x v="0"/>
    <x v="0"/>
    <n v="1248"/>
    <n v="88.8"/>
    <x v="1"/>
    <n v="20.77"/>
    <n v="5.2"/>
  </r>
  <r>
    <n v="4397"/>
    <s v="Hyundai Grand i10 Sportz"/>
    <x v="1"/>
    <x v="3"/>
    <n v="2017"/>
    <n v="47774"/>
    <x v="2"/>
    <x v="0"/>
    <x v="0"/>
    <n v="1197"/>
    <n v="82"/>
    <x v="0"/>
    <n v="18.899999999999999"/>
    <n v="6.04"/>
  </r>
  <r>
    <n v="4398"/>
    <s v="Tata Indigo CS LX (TDI) BS III"/>
    <x v="7"/>
    <x v="2"/>
    <n v="2009"/>
    <n v="167000"/>
    <x v="1"/>
    <x v="0"/>
    <x v="1"/>
    <n v="1396"/>
    <n v="69"/>
    <x v="0"/>
    <n v="19.09"/>
    <n v="2.7"/>
  </r>
  <r>
    <n v="4399"/>
    <s v="Maruti Swift Dzire AMT ZDI"/>
    <x v="0"/>
    <x v="2"/>
    <n v="2019"/>
    <n v="65000"/>
    <x v="1"/>
    <x v="1"/>
    <x v="0"/>
    <n v="1248"/>
    <n v="74"/>
    <x v="0"/>
    <n v="26.59"/>
    <n v="6.75"/>
  </r>
  <r>
    <n v="4400"/>
    <s v="Volkswagen Polo Petrol Highline 1.6L"/>
    <x v="6"/>
    <x v="7"/>
    <n v="2011"/>
    <n v="46000"/>
    <x v="2"/>
    <x v="0"/>
    <x v="0"/>
    <n v="1598"/>
    <n v="103.5"/>
    <x v="0"/>
    <n v="15.26"/>
    <n v="2.35"/>
  </r>
  <r>
    <n v="4401"/>
    <s v="Tata Tiago 1.2 Revotron XZ WO Alloy"/>
    <x v="7"/>
    <x v="4"/>
    <n v="2017"/>
    <n v="16500"/>
    <x v="2"/>
    <x v="0"/>
    <x v="0"/>
    <n v="1199"/>
    <n v="84"/>
    <x v="0"/>
    <n v="23.84"/>
    <n v="5"/>
  </r>
  <r>
    <n v="4402"/>
    <s v="Honda City i VTEC VX"/>
    <x v="2"/>
    <x v="7"/>
    <n v="2016"/>
    <n v="39000"/>
    <x v="2"/>
    <x v="0"/>
    <x v="0"/>
    <n v="1497"/>
    <n v="117.3"/>
    <x v="0"/>
    <n v="17.8"/>
    <n v="6.95"/>
  </r>
  <r>
    <n v="4403"/>
    <s v="Honda Amaze V Petrol"/>
    <x v="2"/>
    <x v="5"/>
    <n v="2018"/>
    <n v="6000"/>
    <x v="2"/>
    <x v="0"/>
    <x v="0"/>
    <n v="1199"/>
    <n v="86.76"/>
    <x v="0"/>
    <n v="19.5"/>
    <n v="6.7"/>
  </r>
  <r>
    <n v="4404"/>
    <s v="Audi A4 35 TDI Premium"/>
    <x v="3"/>
    <x v="4"/>
    <n v="2015"/>
    <n v="60000"/>
    <x v="1"/>
    <x v="1"/>
    <x v="0"/>
    <n v="1968"/>
    <n v="174.33"/>
    <x v="0"/>
    <n v="17.11"/>
    <n v="25"/>
  </r>
  <r>
    <n v="4405"/>
    <s v="Volkswagen Vento Petrol Highline AT"/>
    <x v="6"/>
    <x v="2"/>
    <n v="2011"/>
    <n v="97320"/>
    <x v="2"/>
    <x v="1"/>
    <x v="0"/>
    <n v="1598"/>
    <n v="103.6"/>
    <x v="0"/>
    <n v="14.4"/>
    <n v="3.75"/>
  </r>
  <r>
    <n v="4406"/>
    <s v="Volkswagen Vento Diesel Trendline"/>
    <x v="6"/>
    <x v="2"/>
    <n v="2011"/>
    <n v="99807"/>
    <x v="1"/>
    <x v="0"/>
    <x v="0"/>
    <n v="1598"/>
    <n v="103.6"/>
    <x v="0"/>
    <n v="20.54"/>
    <n v="3.75"/>
  </r>
  <r>
    <n v="4407"/>
    <s v="Honda City 1.5 S MT"/>
    <x v="2"/>
    <x v="1"/>
    <n v="2013"/>
    <n v="46000"/>
    <x v="2"/>
    <x v="0"/>
    <x v="0"/>
    <n v="1497"/>
    <n v="118"/>
    <x v="0"/>
    <n v="17"/>
    <n v="5.0999999999999996"/>
  </r>
  <r>
    <n v="4408"/>
    <s v="Maruti Wagon R LXI"/>
    <x v="0"/>
    <x v="0"/>
    <n v="2010"/>
    <n v="12000"/>
    <x v="2"/>
    <x v="0"/>
    <x v="0"/>
    <n v="998"/>
    <n v="67.040000000000006"/>
    <x v="0"/>
    <n v="22.5"/>
    <n v="2.4500000000000002"/>
  </r>
  <r>
    <n v="4409"/>
    <s v="Skoda Superb 2.8 V6 AT"/>
    <x v="20"/>
    <x v="7"/>
    <n v="2005"/>
    <n v="13002"/>
    <x v="2"/>
    <x v="1"/>
    <x v="0"/>
    <n v="2771"/>
    <n v="193.1"/>
    <x v="0"/>
    <n v="9.3000000000000007"/>
    <n v="3.25"/>
  </r>
  <r>
    <n v="4410"/>
    <s v="Honda City i DTEC SV"/>
    <x v="2"/>
    <x v="7"/>
    <n v="2014"/>
    <n v="26000"/>
    <x v="1"/>
    <x v="0"/>
    <x v="0"/>
    <n v="1498"/>
    <n v="98.6"/>
    <x v="0"/>
    <n v="26"/>
    <n v="5.5"/>
  </r>
  <r>
    <n v="4411"/>
    <s v="Maruti Wagon R LXI CNG"/>
    <x v="0"/>
    <x v="6"/>
    <n v="2014"/>
    <n v="68365"/>
    <x v="0"/>
    <x v="0"/>
    <x v="0"/>
    <n v="998"/>
    <n v="58.16"/>
    <x v="0"/>
    <n v="26.6"/>
    <n v="3.77"/>
  </r>
  <r>
    <n v="4412"/>
    <s v="Mercedes-Benz M-Class ML 350 4Matic"/>
    <x v="11"/>
    <x v="3"/>
    <n v="2016"/>
    <n v="27833"/>
    <x v="1"/>
    <x v="1"/>
    <x v="0"/>
    <n v="2987"/>
    <n v="165"/>
    <x v="0"/>
    <n v="0"/>
    <n v="49.24"/>
  </r>
  <r>
    <n v="4413"/>
    <s v="Maruti Alto 800 LXI"/>
    <x v="0"/>
    <x v="6"/>
    <n v="2016"/>
    <n v="51639"/>
    <x v="2"/>
    <x v="0"/>
    <x v="0"/>
    <n v="796"/>
    <n v="47.3"/>
    <x v="0"/>
    <n v="22.74"/>
    <n v="3.04"/>
  </r>
  <r>
    <n v="4414"/>
    <s v="Hyundai i20 Magna 1.2"/>
    <x v="1"/>
    <x v="8"/>
    <n v="2015"/>
    <n v="21000"/>
    <x v="2"/>
    <x v="0"/>
    <x v="0"/>
    <n v="1197"/>
    <n v="81.83"/>
    <x v="0"/>
    <n v="18.600000000000001"/>
    <n v="4.9000000000000004"/>
  </r>
  <r>
    <n v="4415"/>
    <s v="Ford Ecosport 1.5 DV5 MT Trend"/>
    <x v="14"/>
    <x v="9"/>
    <n v="2013"/>
    <n v="90000"/>
    <x v="1"/>
    <x v="0"/>
    <x v="0"/>
    <n v="1498"/>
    <n v="89.84"/>
    <x v="0"/>
    <n v="22.7"/>
    <n v="6.25"/>
  </r>
  <r>
    <n v="4416"/>
    <s v="BMW 3 Series GT 320d Luxury Line"/>
    <x v="12"/>
    <x v="4"/>
    <n v="2015"/>
    <n v="36255"/>
    <x v="1"/>
    <x v="1"/>
    <x v="0"/>
    <n v="1995"/>
    <n v="184"/>
    <x v="0"/>
    <n v="19.59"/>
    <n v="33"/>
  </r>
  <r>
    <n v="4417"/>
    <s v="BMW X5 xDrive 30d"/>
    <x v="12"/>
    <x v="2"/>
    <n v="2011"/>
    <n v="58000"/>
    <x v="1"/>
    <x v="1"/>
    <x v="1"/>
    <n v="2993"/>
    <n v="245"/>
    <x v="0"/>
    <n v="11.7"/>
    <n v="27"/>
  </r>
  <r>
    <n v="4418"/>
    <s v="Honda Amaze S i-Vtech"/>
    <x v="2"/>
    <x v="3"/>
    <n v="2014"/>
    <n v="48997"/>
    <x v="2"/>
    <x v="0"/>
    <x v="1"/>
    <n v="1198"/>
    <n v="86.7"/>
    <x v="0"/>
    <n v="18"/>
    <n v="5.21"/>
  </r>
  <r>
    <n v="4419"/>
    <s v="Ford EcoSport 1.5 Ti VCT MT Titanium"/>
    <x v="14"/>
    <x v="0"/>
    <n v="2014"/>
    <n v="31130"/>
    <x v="2"/>
    <x v="0"/>
    <x v="0"/>
    <n v="1499"/>
    <n v="110.4"/>
    <x v="0"/>
    <n v="15.85"/>
    <n v="5.75"/>
  </r>
  <r>
    <n v="4420"/>
    <s v="Jaguar XF 3.0 Litre S Premium Luxury"/>
    <x v="17"/>
    <x v="3"/>
    <n v="2012"/>
    <n v="75668"/>
    <x v="1"/>
    <x v="1"/>
    <x v="0"/>
    <n v="2993"/>
    <n v="270.89999999999998"/>
    <x v="0"/>
    <n v="14.74"/>
    <n v="16.579999999999998"/>
  </r>
  <r>
    <n v="4421"/>
    <s v="Toyota Corolla 1.8 J"/>
    <x v="5"/>
    <x v="8"/>
    <n v="2015"/>
    <n v="12000"/>
    <x v="2"/>
    <x v="0"/>
    <x v="0"/>
    <n v="1798"/>
    <n v="138"/>
    <x v="0"/>
    <n v="14.53"/>
    <n v="11"/>
  </r>
  <r>
    <n v="4422"/>
    <s v="Hyundai i10 Sportz"/>
    <x v="1"/>
    <x v="1"/>
    <n v="2014"/>
    <n v="90000"/>
    <x v="2"/>
    <x v="0"/>
    <x v="1"/>
    <n v="1197"/>
    <n v="78.900000000000006"/>
    <x v="0"/>
    <n v="20.36"/>
    <n v="2.8"/>
  </r>
  <r>
    <n v="4423"/>
    <s v="Mercedes-Benz New C-Class C220 CDI Executive Edition"/>
    <x v="11"/>
    <x v="6"/>
    <n v="2019"/>
    <n v="17320"/>
    <x v="1"/>
    <x v="1"/>
    <x v="0"/>
    <n v="2148"/>
    <n v="170"/>
    <x v="0"/>
    <n v="15.8"/>
    <n v="37.99"/>
  </r>
  <r>
    <n v="4424"/>
    <s v="Skoda Laura Ambiente 2.0 TDI CR MT"/>
    <x v="20"/>
    <x v="8"/>
    <n v="2011"/>
    <n v="85000"/>
    <x v="1"/>
    <x v="0"/>
    <x v="1"/>
    <n v="1968"/>
    <n v="108.5"/>
    <x v="0"/>
    <n v="20"/>
    <n v="3.65"/>
  </r>
  <r>
    <n v="4425"/>
    <s v="Ford Endeavour 4x2 XLT"/>
    <x v="14"/>
    <x v="4"/>
    <n v="2007"/>
    <n v="130000"/>
    <x v="1"/>
    <x v="0"/>
    <x v="0"/>
    <n v="2499"/>
    <n v="141"/>
    <x v="1"/>
    <n v="13.1"/>
    <n v="6"/>
  </r>
  <r>
    <n v="4426"/>
    <s v="Ford Figo Petrol EXI"/>
    <x v="14"/>
    <x v="3"/>
    <n v="2013"/>
    <n v="60328"/>
    <x v="2"/>
    <x v="0"/>
    <x v="0"/>
    <n v="1196"/>
    <n v="70"/>
    <x v="0"/>
    <n v="15.6"/>
    <n v="4.54"/>
  </r>
  <r>
    <n v="4427"/>
    <s v="Honda Amaze S i-Vtech"/>
    <x v="2"/>
    <x v="6"/>
    <n v="2015"/>
    <n v="34327"/>
    <x v="2"/>
    <x v="0"/>
    <x v="0"/>
    <n v="1198"/>
    <n v="86.7"/>
    <x v="0"/>
    <n v="18"/>
    <n v="5.4"/>
  </r>
  <r>
    <n v="4428"/>
    <s v="Tata Indica Vista TDI LS"/>
    <x v="7"/>
    <x v="0"/>
    <n v="2014"/>
    <n v="75000"/>
    <x v="1"/>
    <x v="0"/>
    <x v="0"/>
    <n v="1405"/>
    <n v="70"/>
    <x v="0"/>
    <n v="19.100000000000001"/>
    <n v="3.3"/>
  </r>
  <r>
    <n v="4429"/>
    <s v="Volvo XC60 D4 Summum"/>
    <x v="18"/>
    <x v="4"/>
    <n v="2012"/>
    <n v="86000"/>
    <x v="1"/>
    <x v="1"/>
    <x v="1"/>
    <n v="1985"/>
    <n v="163"/>
    <x v="0"/>
    <n v="14.7"/>
    <n v="18.25"/>
  </r>
  <r>
    <n v="4430"/>
    <s v="Datsun Redi GO Sport"/>
    <x v="16"/>
    <x v="9"/>
    <n v="2017"/>
    <n v="12000"/>
    <x v="2"/>
    <x v="0"/>
    <x v="0"/>
    <n v="799"/>
    <n v="53"/>
    <x v="0"/>
    <n v="22.7"/>
    <n v="3.1"/>
  </r>
  <r>
    <n v="4431"/>
    <s v="Hyundai EON Era Plus"/>
    <x v="1"/>
    <x v="6"/>
    <n v="2013"/>
    <n v="57759"/>
    <x v="2"/>
    <x v="0"/>
    <x v="0"/>
    <n v="814"/>
    <n v="55.2"/>
    <x v="0"/>
    <n v="21.1"/>
    <n v="3.84"/>
  </r>
  <r>
    <n v="4432"/>
    <s v="Maruti Alto 800 VXI"/>
    <x v="0"/>
    <x v="7"/>
    <n v="2016"/>
    <n v="24300"/>
    <x v="2"/>
    <x v="0"/>
    <x v="0"/>
    <n v="796"/>
    <n v="47.3"/>
    <x v="0"/>
    <n v="22.74"/>
    <n v="2.44"/>
  </r>
  <r>
    <n v="4433"/>
    <s v="Volkswagen Polo Petrol Trendline 1.2L"/>
    <x v="6"/>
    <x v="9"/>
    <n v="2011"/>
    <n v="66000"/>
    <x v="2"/>
    <x v="0"/>
    <x v="1"/>
    <n v="1198"/>
    <n v="73.900000000000006"/>
    <x v="0"/>
    <n v="16.47"/>
    <n v="3.6"/>
  </r>
  <r>
    <n v="4434"/>
    <s v="Hyundai i10 Asta"/>
    <x v="1"/>
    <x v="0"/>
    <n v="2015"/>
    <n v="75915"/>
    <x v="2"/>
    <x v="0"/>
    <x v="0"/>
    <n v="1197"/>
    <n v="78.900000000000006"/>
    <x v="0"/>
    <n v="20.36"/>
    <n v="3.9"/>
  </r>
  <r>
    <n v="4435"/>
    <s v="Nissan Sunny 2011-2014 XL"/>
    <x v="4"/>
    <x v="2"/>
    <n v="2013"/>
    <n v="107000"/>
    <x v="2"/>
    <x v="0"/>
    <x v="1"/>
    <n v="1498"/>
    <n v="97.7"/>
    <x v="0"/>
    <n v="16.95"/>
    <n v="2.9"/>
  </r>
  <r>
    <n v="4436"/>
    <s v="Toyota Corolla Altis G"/>
    <x v="5"/>
    <x v="2"/>
    <n v="2008"/>
    <n v="86000"/>
    <x v="2"/>
    <x v="0"/>
    <x v="1"/>
    <n v="1798"/>
    <n v="138.1"/>
    <x v="0"/>
    <n v="14.53"/>
    <n v="3.5"/>
  </r>
  <r>
    <n v="4437"/>
    <s v="Hyundai Verna CRDi ABS"/>
    <x v="1"/>
    <x v="2"/>
    <n v="2009"/>
    <n v="160000"/>
    <x v="1"/>
    <x v="0"/>
    <x v="1"/>
    <n v="1493"/>
    <n v="110"/>
    <x v="0"/>
    <n v="18.100000000000001"/>
    <n v="3.5"/>
  </r>
  <r>
    <n v="4438"/>
    <s v="Maruti Alto 800 2016-2019 LXI Optional"/>
    <x v="0"/>
    <x v="5"/>
    <n v="2019"/>
    <n v="3000"/>
    <x v="2"/>
    <x v="0"/>
    <x v="0"/>
    <n v="796"/>
    <n v="47.3"/>
    <x v="0"/>
    <n v="24.7"/>
    <n v="3.5"/>
  </r>
  <r>
    <n v="4439"/>
    <s v="Hyundai i20 Sportz 1.4 CRDi"/>
    <x v="1"/>
    <x v="4"/>
    <n v="2015"/>
    <n v="72495"/>
    <x v="1"/>
    <x v="0"/>
    <x v="0"/>
    <n v="1396"/>
    <n v="88.76"/>
    <x v="0"/>
    <n v="21.9"/>
    <n v="7"/>
  </r>
  <r>
    <n v="4440"/>
    <s v="Hyundai Verna 1.6 CRDi AT S"/>
    <x v="1"/>
    <x v="2"/>
    <n v="2016"/>
    <n v="33000"/>
    <x v="1"/>
    <x v="1"/>
    <x v="0"/>
    <n v="1582"/>
    <n v="126.2"/>
    <x v="0"/>
    <n v="19.079999999999998"/>
    <n v="8.6999999999999993"/>
  </r>
  <r>
    <n v="4441"/>
    <s v="Audi Q7 3.0 TDI Quattro Technology"/>
    <x v="3"/>
    <x v="4"/>
    <n v="2014"/>
    <n v="60000"/>
    <x v="1"/>
    <x v="1"/>
    <x v="0"/>
    <n v="2967"/>
    <n v="241.4"/>
    <x v="1"/>
    <n v="12.07"/>
    <n v="45"/>
  </r>
  <r>
    <n v="4442"/>
    <s v="Tata Indica V2 eLS"/>
    <x v="7"/>
    <x v="4"/>
    <n v="2016"/>
    <n v="80103"/>
    <x v="1"/>
    <x v="0"/>
    <x v="0"/>
    <n v="1396"/>
    <n v="69"/>
    <x v="0"/>
    <n v="25"/>
    <n v="1.8"/>
  </r>
  <r>
    <n v="4443"/>
    <s v="Chevrolet Spark 1.0 LS"/>
    <x v="19"/>
    <x v="7"/>
    <n v="2007"/>
    <n v="42100"/>
    <x v="2"/>
    <x v="0"/>
    <x v="0"/>
    <n v="995"/>
    <n v="62"/>
    <x v="0"/>
    <n v="18"/>
    <n v="0.99"/>
  </r>
  <r>
    <n v="4444"/>
    <s v="Hyundai Grand i10 1.2 Kappa Magna"/>
    <x v="1"/>
    <x v="7"/>
    <n v="2018"/>
    <n v="4500"/>
    <x v="2"/>
    <x v="0"/>
    <x v="0"/>
    <n v="1197"/>
    <n v="81.86"/>
    <x v="0"/>
    <n v="18.899999999999999"/>
    <n v="4.8"/>
  </r>
  <r>
    <n v="4445"/>
    <s v="Toyota Fortuner 4x4 MT TRD Sportivo"/>
    <x v="5"/>
    <x v="0"/>
    <n v="2014"/>
    <n v="97000"/>
    <x v="1"/>
    <x v="0"/>
    <x v="0"/>
    <n v="2982"/>
    <n v="169"/>
    <x v="1"/>
    <n v="12.55"/>
    <n v="17.95"/>
  </r>
  <r>
    <n v="4447"/>
    <s v="Hyundai Grand i10 1.2 Kappa Asta"/>
    <x v="1"/>
    <x v="6"/>
    <n v="2017"/>
    <n v="51223"/>
    <x v="2"/>
    <x v="0"/>
    <x v="0"/>
    <n v="1197"/>
    <n v="81.86"/>
    <x v="0"/>
    <n v="18.899999999999999"/>
    <n v="5.66"/>
  </r>
  <r>
    <n v="4448"/>
    <s v="Honda City 1.5 S MT"/>
    <x v="2"/>
    <x v="8"/>
    <n v="2009"/>
    <n v="64000"/>
    <x v="2"/>
    <x v="0"/>
    <x v="0"/>
    <n v="1497"/>
    <n v="118"/>
    <x v="0"/>
    <n v="17"/>
    <n v="3.1"/>
  </r>
  <r>
    <n v="4449"/>
    <s v="Hyundai Elite i20 Petrol Asta"/>
    <x v="1"/>
    <x v="6"/>
    <n v="2016"/>
    <n v="56911"/>
    <x v="2"/>
    <x v="0"/>
    <x v="0"/>
    <n v="1197"/>
    <n v="81.86"/>
    <x v="0"/>
    <n v="18.600000000000001"/>
    <n v="6.54"/>
  </r>
  <r>
    <n v="4450"/>
    <s v="Toyota Innova 2.5 G4 Diesel 8-seater"/>
    <x v="5"/>
    <x v="4"/>
    <n v="2015"/>
    <n v="147848"/>
    <x v="1"/>
    <x v="0"/>
    <x v="0"/>
    <n v="2494"/>
    <n v="102"/>
    <x v="2"/>
    <n v="12.8"/>
    <n v="13.2"/>
  </r>
  <r>
    <n v="4451"/>
    <s v="Ford Mustang V8"/>
    <x v="14"/>
    <x v="6"/>
    <n v="2018"/>
    <n v="21290"/>
    <x v="2"/>
    <x v="1"/>
    <x v="0"/>
    <n v="4951"/>
    <n v="395"/>
    <x v="3"/>
    <n v="13"/>
    <n v="56.8"/>
  </r>
  <r>
    <n v="4452"/>
    <s v="Toyota Innova Crysta 2.8 GX AT"/>
    <x v="5"/>
    <x v="6"/>
    <n v="2019"/>
    <n v="14076"/>
    <x v="1"/>
    <x v="1"/>
    <x v="0"/>
    <n v="2755"/>
    <n v="171.5"/>
    <x v="1"/>
    <n v="11.36"/>
    <n v="19.399999999999999"/>
  </r>
  <r>
    <n v="4453"/>
    <s v="Maruti Zen Estilo 1.1 VXI BSIII"/>
    <x v="0"/>
    <x v="10"/>
    <n v="2007"/>
    <n v="75180"/>
    <x v="2"/>
    <x v="0"/>
    <x v="0"/>
    <n v="1061"/>
    <n v="64"/>
    <x v="0"/>
    <n v="18.2"/>
    <n v="1.65"/>
  </r>
  <r>
    <n v="4454"/>
    <s v="Maruti Swift ZDi"/>
    <x v="0"/>
    <x v="5"/>
    <n v="2013"/>
    <n v="92000"/>
    <x v="1"/>
    <x v="0"/>
    <x v="1"/>
    <n v="1248"/>
    <n v="74"/>
    <x v="0"/>
    <n v="22.9"/>
    <n v="4.3499999999999996"/>
  </r>
  <r>
    <n v="4455"/>
    <s v="Fiat Avventura MULTIJET Emotion"/>
    <x v="22"/>
    <x v="4"/>
    <n v="2015"/>
    <n v="57266"/>
    <x v="1"/>
    <x v="0"/>
    <x v="0"/>
    <n v="1248"/>
    <n v="91.72"/>
    <x v="0"/>
    <n v="20.5"/>
    <n v="6.5"/>
  </r>
  <r>
    <n v="4456"/>
    <s v="Maruti Zen Estilo VXI BSIII"/>
    <x v="0"/>
    <x v="8"/>
    <n v="2007"/>
    <n v="64000"/>
    <x v="2"/>
    <x v="0"/>
    <x v="0"/>
    <n v="998"/>
    <n v="67.099999999999994"/>
    <x v="0"/>
    <n v="18.2"/>
    <n v="1.1100000000000001"/>
  </r>
  <r>
    <n v="4457"/>
    <s v="Renault Duster 85PS Diesel RxL"/>
    <x v="10"/>
    <x v="0"/>
    <n v="2013"/>
    <n v="41000"/>
    <x v="1"/>
    <x v="0"/>
    <x v="0"/>
    <n v="1461"/>
    <n v="83.8"/>
    <x v="0"/>
    <n v="19.87"/>
    <n v="5.5"/>
  </r>
  <r>
    <n v="4458"/>
    <s v="Mitsubishi Pajero 2.8 SFX"/>
    <x v="9"/>
    <x v="8"/>
    <n v="2012"/>
    <n v="45999"/>
    <x v="1"/>
    <x v="0"/>
    <x v="0"/>
    <n v="2835"/>
    <n v="107.2"/>
    <x v="4"/>
    <n v="10.5"/>
    <n v="11"/>
  </r>
  <r>
    <n v="4459"/>
    <s v="Maruti Celerio VXI AT"/>
    <x v="0"/>
    <x v="1"/>
    <n v="2015"/>
    <n v="50000"/>
    <x v="2"/>
    <x v="1"/>
    <x v="0"/>
    <n v="998"/>
    <n v="67.040000000000006"/>
    <x v="0"/>
    <n v="23.1"/>
    <n v="3.9"/>
  </r>
  <r>
    <n v="4460"/>
    <s v="Tata Indica V2 DLS BSIII"/>
    <x v="7"/>
    <x v="1"/>
    <n v="2013"/>
    <n v="70000"/>
    <x v="1"/>
    <x v="0"/>
    <x v="0"/>
    <n v="1405"/>
    <n v="48.21"/>
    <x v="0"/>
    <n v="17.88"/>
    <n v="1.8"/>
  </r>
  <r>
    <n v="4461"/>
    <s v="Hyundai Elite i20 Petrol Asta"/>
    <x v="1"/>
    <x v="6"/>
    <n v="2016"/>
    <n v="37540"/>
    <x v="2"/>
    <x v="0"/>
    <x v="0"/>
    <n v="1197"/>
    <n v="81.86"/>
    <x v="0"/>
    <n v="18.600000000000001"/>
    <n v="6.22"/>
  </r>
  <r>
    <n v="4462"/>
    <s v="Maruti Celerio VXI AT"/>
    <x v="0"/>
    <x v="4"/>
    <n v="2014"/>
    <n v="44000"/>
    <x v="2"/>
    <x v="1"/>
    <x v="0"/>
    <n v="998"/>
    <n v="67.040000000000006"/>
    <x v="0"/>
    <n v="23.1"/>
    <n v="4.3"/>
  </r>
  <r>
    <n v="4463"/>
    <s v="Hyundai Grand i10 1.2 Kappa Asta"/>
    <x v="1"/>
    <x v="4"/>
    <n v="2017"/>
    <n v="22500"/>
    <x v="2"/>
    <x v="0"/>
    <x v="0"/>
    <n v="1197"/>
    <n v="81.86"/>
    <x v="0"/>
    <n v="18.899999999999999"/>
    <n v="5.99"/>
  </r>
  <r>
    <n v="4464"/>
    <s v="Hyundai i20 1.2 Magna Executive"/>
    <x v="1"/>
    <x v="8"/>
    <n v="2017"/>
    <n v="17431"/>
    <x v="2"/>
    <x v="0"/>
    <x v="0"/>
    <n v="1197"/>
    <n v="81.83"/>
    <x v="0"/>
    <n v="18.600000000000001"/>
    <n v="6"/>
  </r>
  <r>
    <n v="4465"/>
    <s v="Hyundai Verna 1.6 SX VTVT (O)"/>
    <x v="1"/>
    <x v="8"/>
    <n v="2014"/>
    <n v="61566"/>
    <x v="2"/>
    <x v="0"/>
    <x v="0"/>
    <n v="1591"/>
    <n v="121.3"/>
    <x v="0"/>
    <n v="17.100000000000001"/>
    <n v="5.85"/>
  </r>
  <r>
    <n v="4466"/>
    <s v="Land Rover Freelander 2 SE"/>
    <x v="8"/>
    <x v="6"/>
    <n v="2014"/>
    <n v="61730"/>
    <x v="1"/>
    <x v="1"/>
    <x v="0"/>
    <n v="2179"/>
    <n v="147.51"/>
    <x v="0"/>
    <n v="12.39"/>
    <n v="19.940000000000001"/>
  </r>
  <r>
    <n v="4467"/>
    <s v="Maruti Swift VXI BSIII"/>
    <x v="0"/>
    <x v="2"/>
    <n v="2009"/>
    <n v="68000"/>
    <x v="2"/>
    <x v="0"/>
    <x v="0"/>
    <n v="1298"/>
    <n v="88.2"/>
    <x v="0"/>
    <n v="16.100000000000001"/>
    <n v="2.9"/>
  </r>
  <r>
    <n v="4468"/>
    <s v="Honda Amaze SX i-VTEC"/>
    <x v="2"/>
    <x v="0"/>
    <n v="2014"/>
    <n v="29000"/>
    <x v="2"/>
    <x v="0"/>
    <x v="0"/>
    <n v="1198"/>
    <n v="86.7"/>
    <x v="0"/>
    <n v="18"/>
    <n v="4.25"/>
  </r>
  <r>
    <n v="4469"/>
    <s v="Toyota Corolla Altis Diesel D4DG"/>
    <x v="5"/>
    <x v="4"/>
    <n v="2010"/>
    <n v="156210"/>
    <x v="1"/>
    <x v="0"/>
    <x v="0"/>
    <n v="1364"/>
    <n v="87.2"/>
    <x v="0"/>
    <n v="21.43"/>
    <n v="5.99"/>
  </r>
  <r>
    <n v="4470"/>
    <s v="Honda Amaze S Diesel"/>
    <x v="2"/>
    <x v="7"/>
    <n v="2013"/>
    <n v="46500"/>
    <x v="1"/>
    <x v="0"/>
    <x v="0"/>
    <n v="1498"/>
    <n v="98.6"/>
    <x v="0"/>
    <n v="27.4"/>
    <n v="3.3"/>
  </r>
  <r>
    <n v="4471"/>
    <s v="Audi A6 3.0 TDI quattro"/>
    <x v="3"/>
    <x v="3"/>
    <n v="2009"/>
    <n v="52830"/>
    <x v="1"/>
    <x v="1"/>
    <x v="1"/>
    <n v="2967"/>
    <n v="241.38"/>
    <x v="0"/>
    <n v="16.77"/>
    <n v="8.08"/>
  </r>
  <r>
    <n v="4472"/>
    <s v="Maruti Wagon R VXI"/>
    <x v="0"/>
    <x v="5"/>
    <n v="2017"/>
    <n v="39867"/>
    <x v="2"/>
    <x v="0"/>
    <x v="0"/>
    <n v="998"/>
    <n v="67.040000000000006"/>
    <x v="0"/>
    <n v="22.5"/>
    <n v="4.5"/>
  </r>
  <r>
    <n v="4473"/>
    <s v="Honda Mobilio E i DTEC"/>
    <x v="2"/>
    <x v="4"/>
    <n v="2014"/>
    <n v="58972"/>
    <x v="1"/>
    <x v="0"/>
    <x v="0"/>
    <n v="1498"/>
    <n v="98.6"/>
    <x v="1"/>
    <n v="24.2"/>
    <n v="6.5"/>
  </r>
  <r>
    <n v="4474"/>
    <s v="Honda CR-V 2.4 4WD AT"/>
    <x v="2"/>
    <x v="9"/>
    <n v="2006"/>
    <n v="66000"/>
    <x v="2"/>
    <x v="1"/>
    <x v="1"/>
    <n v="2354"/>
    <n v="152"/>
    <x v="0"/>
    <n v="10.1"/>
    <n v="3.9"/>
  </r>
  <r>
    <n v="4475"/>
    <s v="Hyundai Verna 1.6 SX VTVT (O)"/>
    <x v="1"/>
    <x v="8"/>
    <n v="2013"/>
    <n v="52000"/>
    <x v="2"/>
    <x v="0"/>
    <x v="0"/>
    <n v="1591"/>
    <n v="121.3"/>
    <x v="0"/>
    <n v="17.100000000000001"/>
    <n v="5.25"/>
  </r>
  <r>
    <n v="4476"/>
    <s v="Hyundai Santa Fe 4x4 AT"/>
    <x v="1"/>
    <x v="9"/>
    <n v="2014"/>
    <n v="58000"/>
    <x v="1"/>
    <x v="1"/>
    <x v="0"/>
    <n v="2199"/>
    <n v="194.3"/>
    <x v="1"/>
    <n v="11.72"/>
    <n v="17"/>
  </r>
  <r>
    <n v="4477"/>
    <s v="Hyundai i10 Sportz AT"/>
    <x v="1"/>
    <x v="10"/>
    <n v="2012"/>
    <n v="58000"/>
    <x v="2"/>
    <x v="1"/>
    <x v="0"/>
    <n v="1197"/>
    <n v="78.900000000000006"/>
    <x v="0"/>
    <n v="16.95"/>
    <n v="3.5"/>
  </r>
  <r>
    <n v="4478"/>
    <s v="Ford Fusion Plus 1.4 TDCi Diesel"/>
    <x v="14"/>
    <x v="4"/>
    <n v="2008"/>
    <n v="75000"/>
    <x v="1"/>
    <x v="0"/>
    <x v="1"/>
    <n v="1399"/>
    <n v="68"/>
    <x v="0"/>
    <n v="17.7"/>
    <n v="3"/>
  </r>
  <r>
    <n v="4479"/>
    <s v="Hyundai i10 Sportz"/>
    <x v="1"/>
    <x v="3"/>
    <n v="2015"/>
    <n v="41008"/>
    <x v="2"/>
    <x v="0"/>
    <x v="1"/>
    <n v="1197"/>
    <n v="78.900000000000006"/>
    <x v="0"/>
    <n v="20.36"/>
    <n v="4.87"/>
  </r>
  <r>
    <n v="4480"/>
    <s v="Hyundai Xcent 1.1 CRDi SX Option"/>
    <x v="1"/>
    <x v="5"/>
    <n v="2014"/>
    <n v="65000"/>
    <x v="1"/>
    <x v="0"/>
    <x v="0"/>
    <n v="1120"/>
    <n v="71"/>
    <x v="0"/>
    <n v="24.4"/>
    <n v="6"/>
  </r>
  <r>
    <n v="4481"/>
    <s v="Skoda Superb Style 2.0 TDI AT"/>
    <x v="20"/>
    <x v="0"/>
    <n v="2015"/>
    <n v="19000"/>
    <x v="1"/>
    <x v="1"/>
    <x v="0"/>
    <n v="1968"/>
    <n v="174.5"/>
    <x v="0"/>
    <n v="18.190000000000001"/>
    <n v="15.5"/>
  </r>
  <r>
    <n v="4482"/>
    <s v="Ford Fiesta 1.4 Duratec EXI"/>
    <x v="14"/>
    <x v="1"/>
    <n v="2008"/>
    <n v="74000"/>
    <x v="2"/>
    <x v="0"/>
    <x v="1"/>
    <n v="1388"/>
    <n v="68"/>
    <x v="0"/>
    <n v="16.600000000000001"/>
    <n v="1.6"/>
  </r>
  <r>
    <n v="4483"/>
    <s v="Maruti Baleno Zeta Automatic"/>
    <x v="0"/>
    <x v="1"/>
    <n v="2017"/>
    <n v="33000"/>
    <x v="2"/>
    <x v="1"/>
    <x v="0"/>
    <n v="1197"/>
    <n v="83.1"/>
    <x v="0"/>
    <n v="21.4"/>
    <n v="7.25"/>
  </r>
  <r>
    <n v="4484"/>
    <s v="Skoda Laura 1.9 TDI MT Ambiente"/>
    <x v="20"/>
    <x v="0"/>
    <n v="2010"/>
    <n v="95000"/>
    <x v="1"/>
    <x v="0"/>
    <x v="1"/>
    <n v="1896"/>
    <n v="105"/>
    <x v="0"/>
    <n v="17"/>
    <n v="3.25"/>
  </r>
  <r>
    <n v="4485"/>
    <s v="Volkswagen Vento 1.5 TDI Comfortline"/>
    <x v="6"/>
    <x v="7"/>
    <n v="2012"/>
    <n v="34000"/>
    <x v="1"/>
    <x v="0"/>
    <x v="0"/>
    <n v="1498"/>
    <n v="108.5"/>
    <x v="0"/>
    <n v="20.64"/>
    <n v="3.4"/>
  </r>
  <r>
    <n v="4486"/>
    <s v="Audi Q7 3.0 TDI Quattro Technology"/>
    <x v="3"/>
    <x v="3"/>
    <n v="2014"/>
    <n v="102865"/>
    <x v="1"/>
    <x v="1"/>
    <x v="0"/>
    <n v="2967"/>
    <n v="241.4"/>
    <x v="1"/>
    <n v="12.07"/>
    <n v="30.5"/>
  </r>
  <r>
    <n v="4487"/>
    <s v="Hyundai Verna VTVT 1.6 SX Option"/>
    <x v="1"/>
    <x v="6"/>
    <n v="2016"/>
    <n v="52378"/>
    <x v="2"/>
    <x v="0"/>
    <x v="0"/>
    <n v="1591"/>
    <n v="121.3"/>
    <x v="0"/>
    <n v="17"/>
    <n v="7.97"/>
  </r>
  <r>
    <n v="4488"/>
    <s v="Mercedes-Benz New C-Class 220 CDI AT"/>
    <x v="11"/>
    <x v="8"/>
    <n v="2012"/>
    <n v="38000"/>
    <x v="1"/>
    <x v="1"/>
    <x v="0"/>
    <n v="2143"/>
    <n v="170"/>
    <x v="0"/>
    <n v="14.84"/>
    <n v="13.51"/>
  </r>
  <r>
    <n v="4489"/>
    <s v="Honda Amaze S i-Dtech"/>
    <x v="2"/>
    <x v="6"/>
    <n v="2015"/>
    <n v="60334"/>
    <x v="1"/>
    <x v="0"/>
    <x v="0"/>
    <n v="1498"/>
    <n v="98.6"/>
    <x v="0"/>
    <n v="25.8"/>
    <n v="5.43"/>
  </r>
  <r>
    <n v="4490"/>
    <s v="Ford Fiesta 1.4 Duratec EXI Limited Edition"/>
    <x v="14"/>
    <x v="2"/>
    <n v="2010"/>
    <n v="107000"/>
    <x v="2"/>
    <x v="0"/>
    <x v="0"/>
    <n v="1388"/>
    <n v="68"/>
    <x v="0"/>
    <n v="16.600000000000001"/>
    <n v="2.6"/>
  </r>
  <r>
    <n v="4491"/>
    <s v="Hyundai i20 Magna Optional 1.2"/>
    <x v="1"/>
    <x v="9"/>
    <n v="2013"/>
    <n v="445000"/>
    <x v="2"/>
    <x v="0"/>
    <x v="0"/>
    <n v="1197"/>
    <n v="82.9"/>
    <x v="0"/>
    <n v="18.5"/>
    <n v="4.45"/>
  </r>
  <r>
    <n v="4492"/>
    <s v="Maruti Alto 800 LXI"/>
    <x v="0"/>
    <x v="7"/>
    <n v="2017"/>
    <n v="2196"/>
    <x v="2"/>
    <x v="0"/>
    <x v="0"/>
    <n v="796"/>
    <n v="47.3"/>
    <x v="0"/>
    <n v="22.74"/>
    <n v="2.75"/>
  </r>
  <r>
    <n v="4493"/>
    <s v="BMW 5 Series 530i Sedan"/>
    <x v="12"/>
    <x v="7"/>
    <n v="2010"/>
    <n v="24000"/>
    <x v="2"/>
    <x v="1"/>
    <x v="0"/>
    <n v="2996"/>
    <n v="258"/>
    <x v="0"/>
    <n v="10.6"/>
    <n v="8.75"/>
  </r>
  <r>
    <n v="4494"/>
    <s v="Fiat Grande Punto 1.4 Emotion"/>
    <x v="22"/>
    <x v="3"/>
    <n v="2015"/>
    <n v="44846"/>
    <x v="2"/>
    <x v="0"/>
    <x v="1"/>
    <n v="1368"/>
    <n v="88.7"/>
    <x v="0"/>
    <n v="14.6"/>
    <n v="5.41"/>
  </r>
  <r>
    <n v="4495"/>
    <s v="Maruti Dzire AMT ZDI Plus"/>
    <x v="0"/>
    <x v="6"/>
    <n v="2018"/>
    <n v="64035"/>
    <x v="1"/>
    <x v="1"/>
    <x v="0"/>
    <n v="1248"/>
    <n v="73.75"/>
    <x v="0"/>
    <n v="28.4"/>
    <n v="8.5500000000000007"/>
  </r>
  <r>
    <n v="4496"/>
    <s v="Mahindra XUV500 W6 2WD"/>
    <x v="13"/>
    <x v="0"/>
    <n v="2014"/>
    <n v="45600"/>
    <x v="1"/>
    <x v="0"/>
    <x v="0"/>
    <n v="2179"/>
    <n v="140"/>
    <x v="1"/>
    <n v="15.1"/>
    <n v="8.25"/>
  </r>
  <r>
    <n v="4497"/>
    <s v="Volvo XC90 2007-2015 D5 AT AWD"/>
    <x v="18"/>
    <x v="6"/>
    <n v="2014"/>
    <n v="102001"/>
    <x v="1"/>
    <x v="1"/>
    <x v="0"/>
    <n v="2400"/>
    <n v="200"/>
    <x v="1"/>
    <n v="11.1"/>
    <n v="23.58"/>
  </r>
  <r>
    <n v="4498"/>
    <s v="Hyundai i10 Sportz 1.2"/>
    <x v="1"/>
    <x v="3"/>
    <n v="2014"/>
    <n v="47439"/>
    <x v="2"/>
    <x v="0"/>
    <x v="0"/>
    <n v="1197"/>
    <n v="78.900000000000006"/>
    <x v="0"/>
    <n v="20.36"/>
    <n v="4.49"/>
  </r>
  <r>
    <n v="4499"/>
    <s v="Toyota Fortuner 3.0 Diesel"/>
    <x v="5"/>
    <x v="4"/>
    <n v="2010"/>
    <n v="193254"/>
    <x v="1"/>
    <x v="0"/>
    <x v="0"/>
    <n v="2982"/>
    <n v="171"/>
    <x v="1"/>
    <n v="11.5"/>
    <n v="12.99"/>
  </r>
  <r>
    <n v="4500"/>
    <s v="Tata Nano XTA"/>
    <x v="7"/>
    <x v="9"/>
    <n v="2016"/>
    <n v="29000"/>
    <x v="2"/>
    <x v="1"/>
    <x v="0"/>
    <n v="624"/>
    <n v="37.479999999999997"/>
    <x v="3"/>
    <n v="21.9"/>
    <n v="2.8"/>
  </r>
  <r>
    <n v="4501"/>
    <s v="Renault Lodgy 110PS RxZ 8 Seater"/>
    <x v="10"/>
    <x v="3"/>
    <n v="2016"/>
    <n v="51681"/>
    <x v="1"/>
    <x v="0"/>
    <x v="0"/>
    <n v="1461"/>
    <n v="108.5"/>
    <x v="2"/>
    <n v="19.98"/>
    <n v="8.43"/>
  </r>
  <r>
    <n v="4502"/>
    <s v="Audi Q7 3.0 TDI Quattro Premium Plus"/>
    <x v="3"/>
    <x v="4"/>
    <n v="2015"/>
    <n v="50000"/>
    <x v="1"/>
    <x v="1"/>
    <x v="0"/>
    <n v="2967"/>
    <n v="241.4"/>
    <x v="1"/>
    <n v="12.07"/>
    <n v="47.5"/>
  </r>
  <r>
    <n v="4503"/>
    <s v="Honda City i VTEC CVT VX"/>
    <x v="2"/>
    <x v="0"/>
    <n v="2016"/>
    <n v="42666"/>
    <x v="2"/>
    <x v="1"/>
    <x v="0"/>
    <n v="1497"/>
    <n v="117.3"/>
    <x v="0"/>
    <n v="18"/>
    <n v="8.9499999999999993"/>
  </r>
  <r>
    <n v="4504"/>
    <s v="Renault Duster 110PS Diesel RxL"/>
    <x v="10"/>
    <x v="5"/>
    <n v="2013"/>
    <n v="65000"/>
    <x v="1"/>
    <x v="0"/>
    <x v="1"/>
    <n v="1461"/>
    <n v="108.45"/>
    <x v="0"/>
    <n v="19.010000000000002"/>
    <n v="5.5"/>
  </r>
  <r>
    <n v="4505"/>
    <s v="Honda Amaze S i-VTEC"/>
    <x v="2"/>
    <x v="5"/>
    <n v="2014"/>
    <n v="18776"/>
    <x v="2"/>
    <x v="0"/>
    <x v="0"/>
    <n v="1198"/>
    <n v="86.7"/>
    <x v="0"/>
    <n v="17.8"/>
    <n v="4.75"/>
  </r>
  <r>
    <n v="4506"/>
    <s v="Honda Amaze S i-Vtech"/>
    <x v="2"/>
    <x v="5"/>
    <n v="2016"/>
    <n v="6714"/>
    <x v="2"/>
    <x v="0"/>
    <x v="0"/>
    <n v="1198"/>
    <n v="86.7"/>
    <x v="0"/>
    <n v="18"/>
    <n v="4.75"/>
  </r>
  <r>
    <n v="4507"/>
    <s v="BMW 3 Series 320i"/>
    <x v="12"/>
    <x v="1"/>
    <n v="2009"/>
    <n v="40000"/>
    <x v="2"/>
    <x v="1"/>
    <x v="1"/>
    <n v="1995"/>
    <n v="154"/>
    <x v="0"/>
    <n v="12.05"/>
    <n v="9.5"/>
  </r>
  <r>
    <n v="4508"/>
    <s v="Maruti Ritz LDi"/>
    <x v="0"/>
    <x v="3"/>
    <n v="2011"/>
    <n v="88539"/>
    <x v="1"/>
    <x v="0"/>
    <x v="0"/>
    <n v="1248"/>
    <n v="73.94"/>
    <x v="0"/>
    <n v="23.2"/>
    <n v="3.77"/>
  </r>
  <r>
    <n v="4509"/>
    <s v="Honda City 1.5 S MT"/>
    <x v="2"/>
    <x v="8"/>
    <n v="2012"/>
    <n v="65055"/>
    <x v="2"/>
    <x v="0"/>
    <x v="1"/>
    <n v="1497"/>
    <n v="118"/>
    <x v="0"/>
    <n v="17"/>
    <n v="4.25"/>
  </r>
  <r>
    <n v="4510"/>
    <s v="BMW 3 Series 320d Sport Line"/>
    <x v="12"/>
    <x v="0"/>
    <n v="2014"/>
    <n v="23000"/>
    <x v="1"/>
    <x v="1"/>
    <x v="0"/>
    <n v="1995"/>
    <n v="184"/>
    <x v="0"/>
    <n v="18.88"/>
    <n v="19.899999999999999"/>
  </r>
  <r>
    <n v="4511"/>
    <s v="Volkswagen Jetta 2007-2011 1.9 TDI Trendline"/>
    <x v="6"/>
    <x v="2"/>
    <n v="2009"/>
    <n v="60000"/>
    <x v="1"/>
    <x v="0"/>
    <x v="0"/>
    <n v="1896"/>
    <n v="105"/>
    <x v="0"/>
    <n v="15"/>
    <n v="4"/>
  </r>
  <r>
    <n v="4512"/>
    <s v="Maruti Swift Dzire LXI"/>
    <x v="0"/>
    <x v="6"/>
    <n v="2013"/>
    <n v="59350"/>
    <x v="2"/>
    <x v="0"/>
    <x v="0"/>
    <n v="1197"/>
    <n v="85.8"/>
    <x v="0"/>
    <n v="19.100000000000001"/>
    <n v="4.16"/>
  </r>
  <r>
    <n v="4513"/>
    <s v="Jaguar XF 2.2 Litre Executive"/>
    <x v="17"/>
    <x v="9"/>
    <n v="2015"/>
    <n v="19000"/>
    <x v="1"/>
    <x v="1"/>
    <x v="1"/>
    <n v="2179"/>
    <n v="187.7"/>
    <x v="0"/>
    <n v="16.36"/>
    <n v="38"/>
  </r>
  <r>
    <n v="4514"/>
    <s v="Hyundai Xcent 1.2 Kappa AT SX Option"/>
    <x v="1"/>
    <x v="6"/>
    <n v="2016"/>
    <n v="45560"/>
    <x v="2"/>
    <x v="1"/>
    <x v="0"/>
    <n v="1197"/>
    <n v="82"/>
    <x v="0"/>
    <n v="16.899999999999999"/>
    <n v="6.34"/>
  </r>
  <r>
    <n v="4515"/>
    <s v="Toyota Innova 2.5 G (Diesel) 7 Seater BS IV"/>
    <x v="5"/>
    <x v="1"/>
    <n v="2009"/>
    <n v="118000"/>
    <x v="1"/>
    <x v="0"/>
    <x v="0"/>
    <n v="2494"/>
    <n v="102"/>
    <x v="2"/>
    <n v="12.8"/>
    <n v="4.5"/>
  </r>
  <r>
    <n v="4516"/>
    <s v="Maruti Eeco 7 Seater Standard"/>
    <x v="0"/>
    <x v="2"/>
    <n v="2016"/>
    <n v="55000"/>
    <x v="2"/>
    <x v="0"/>
    <x v="0"/>
    <n v="1196"/>
    <n v="73"/>
    <x v="1"/>
    <n v="15.1"/>
    <n v="3.75"/>
  </r>
  <r>
    <n v="4517"/>
    <s v="Audi A4 New 2.0 TDI Multitronic"/>
    <x v="3"/>
    <x v="8"/>
    <n v="2012"/>
    <n v="60000"/>
    <x v="1"/>
    <x v="1"/>
    <x v="1"/>
    <n v="1968"/>
    <n v="140.80000000000001"/>
    <x v="0"/>
    <n v="15.2"/>
    <n v="10.199999999999999"/>
  </r>
  <r>
    <n v="4518"/>
    <s v="Toyota Innova 2.5 G (Diesel) 7 Seater BS IV"/>
    <x v="5"/>
    <x v="2"/>
    <n v="2007"/>
    <n v="145000"/>
    <x v="1"/>
    <x v="0"/>
    <x v="0"/>
    <n v="2494"/>
    <n v="102"/>
    <x v="2"/>
    <n v="12.8"/>
    <n v="5"/>
  </r>
  <r>
    <n v="4519"/>
    <s v="Maruti Grand Vitara MT"/>
    <x v="0"/>
    <x v="0"/>
    <n v="2008"/>
    <n v="46810"/>
    <x v="2"/>
    <x v="0"/>
    <x v="0"/>
    <n v="1995"/>
    <n v="163.5"/>
    <x v="0"/>
    <n v="9.8000000000000007"/>
    <n v="3.95"/>
  </r>
  <r>
    <n v="4520"/>
    <s v="Volkswagen Vento 1.5 TDI Highline"/>
    <x v="6"/>
    <x v="3"/>
    <n v="2016"/>
    <n v="62767"/>
    <x v="1"/>
    <x v="0"/>
    <x v="0"/>
    <n v="1498"/>
    <n v="103.2"/>
    <x v="0"/>
    <n v="20.34"/>
    <n v="9.75"/>
  </r>
  <r>
    <n v="4521"/>
    <s v="Hyundai Elite i20 Petrol Asta"/>
    <x v="1"/>
    <x v="6"/>
    <n v="2018"/>
    <n v="18553"/>
    <x v="2"/>
    <x v="0"/>
    <x v="0"/>
    <n v="1197"/>
    <n v="81.86"/>
    <x v="0"/>
    <n v="18.600000000000001"/>
    <n v="7.93"/>
  </r>
  <r>
    <n v="4522"/>
    <s v="Ford Fiesta Classic 1.4 Duratorq CLXI"/>
    <x v="14"/>
    <x v="4"/>
    <n v="2011"/>
    <n v="143143"/>
    <x v="1"/>
    <x v="0"/>
    <x v="0"/>
    <n v="1399"/>
    <n v="67"/>
    <x v="0"/>
    <n v="17.8"/>
    <n v="2.1"/>
  </r>
  <r>
    <n v="4523"/>
    <s v="Mitsubishi Pajero Sport 4X4"/>
    <x v="9"/>
    <x v="3"/>
    <n v="2015"/>
    <n v="53497"/>
    <x v="1"/>
    <x v="0"/>
    <x v="0"/>
    <n v="2477"/>
    <n v="175.56"/>
    <x v="1"/>
    <n v="13.5"/>
    <n v="16.420000000000002"/>
  </r>
  <r>
    <n v="4524"/>
    <s v="Hyundai Santa Fe 4X4"/>
    <x v="1"/>
    <x v="9"/>
    <n v="2011"/>
    <n v="148000"/>
    <x v="1"/>
    <x v="0"/>
    <x v="1"/>
    <n v="2199"/>
    <n v="194.3"/>
    <x v="1"/>
    <n v="14.66"/>
    <n v="8.9"/>
  </r>
  <r>
    <n v="4525"/>
    <s v="Mahindra XUV500 W8 2WD"/>
    <x v="13"/>
    <x v="1"/>
    <n v="2012"/>
    <n v="95000"/>
    <x v="1"/>
    <x v="0"/>
    <x v="0"/>
    <n v="2179"/>
    <n v="140"/>
    <x v="1"/>
    <n v="15.1"/>
    <n v="7.21"/>
  </r>
  <r>
    <n v="4526"/>
    <s v="Toyota Innova 2.5 V Diesel 8-seater"/>
    <x v="5"/>
    <x v="2"/>
    <n v="2015"/>
    <n v="100000"/>
    <x v="1"/>
    <x v="0"/>
    <x v="0"/>
    <n v="2494"/>
    <n v="102"/>
    <x v="2"/>
    <n v="12.8"/>
    <n v="13.5"/>
  </r>
  <r>
    <n v="4527"/>
    <s v="Mercedes-Benz GLE 350d"/>
    <x v="11"/>
    <x v="2"/>
    <n v="2016"/>
    <n v="29000"/>
    <x v="1"/>
    <x v="1"/>
    <x v="0"/>
    <n v="2987"/>
    <n v="254.79"/>
    <x v="0"/>
    <n v="11.57"/>
    <n v="65"/>
  </r>
  <r>
    <n v="4528"/>
    <s v="Mahindra Scorpio 2009-2014 SLE 7S BSIV"/>
    <x v="13"/>
    <x v="9"/>
    <n v="2014"/>
    <n v="87000"/>
    <x v="1"/>
    <x v="0"/>
    <x v="0"/>
    <n v="2179"/>
    <n v="120"/>
    <x v="1"/>
    <n v="12.05"/>
    <n v="7.4"/>
  </r>
  <r>
    <n v="4529"/>
    <s v="Honda City 1.5 S AT"/>
    <x v="2"/>
    <x v="6"/>
    <n v="2014"/>
    <n v="56838"/>
    <x v="2"/>
    <x v="1"/>
    <x v="0"/>
    <n v="1497"/>
    <n v="118"/>
    <x v="0"/>
    <n v="16.8"/>
    <n v="5.15"/>
  </r>
  <r>
    <n v="4530"/>
    <s v="Mercedes-Benz GL-Class 2007 2012 350 CDI Luxury"/>
    <x v="11"/>
    <x v="1"/>
    <n v="2013"/>
    <n v="100000"/>
    <x v="1"/>
    <x v="1"/>
    <x v="0"/>
    <n v="2987"/>
    <n v="224"/>
    <x v="1"/>
    <n v="12"/>
    <n v="32"/>
  </r>
  <r>
    <n v="4531"/>
    <s v="Honda City 1.5 S MT"/>
    <x v="2"/>
    <x v="7"/>
    <n v="2011"/>
    <n v="125000"/>
    <x v="2"/>
    <x v="0"/>
    <x v="0"/>
    <n v="1497"/>
    <n v="118"/>
    <x v="0"/>
    <n v="17"/>
    <n v="3.25"/>
  </r>
  <r>
    <n v="4532"/>
    <s v="Maruti Wagon R VXI AMT"/>
    <x v="0"/>
    <x v="7"/>
    <n v="2017"/>
    <n v="17000"/>
    <x v="2"/>
    <x v="1"/>
    <x v="0"/>
    <n v="998"/>
    <n v="67"/>
    <x v="0"/>
    <n v="22.5"/>
    <n v="3.95"/>
  </r>
  <r>
    <n v="4533"/>
    <s v="Tata Indigo eCS GLE BSIII"/>
    <x v="7"/>
    <x v="1"/>
    <n v="2013"/>
    <n v="70000"/>
    <x v="2"/>
    <x v="0"/>
    <x v="1"/>
    <n v="1193"/>
    <n v="65"/>
    <x v="0"/>
    <n v="15.4"/>
    <n v="1.5"/>
  </r>
  <r>
    <n v="4534"/>
    <s v="Hyundai i20 2015-2017 1.2 Asta with AVN"/>
    <x v="1"/>
    <x v="1"/>
    <n v="2010"/>
    <n v="50000"/>
    <x v="2"/>
    <x v="0"/>
    <x v="1"/>
    <n v="1197"/>
    <n v="80"/>
    <x v="0"/>
    <n v="17"/>
    <n v="3"/>
  </r>
  <r>
    <n v="4535"/>
    <s v="Honda Jazz Active"/>
    <x v="2"/>
    <x v="7"/>
    <n v="2010"/>
    <n v="39800"/>
    <x v="2"/>
    <x v="0"/>
    <x v="0"/>
    <n v="1198"/>
    <n v="90"/>
    <x v="0"/>
    <n v="16"/>
    <n v="1.99"/>
  </r>
  <r>
    <n v="4536"/>
    <s v="Maruti A-Star Lxi"/>
    <x v="0"/>
    <x v="7"/>
    <n v="2010"/>
    <n v="60000"/>
    <x v="2"/>
    <x v="0"/>
    <x v="0"/>
    <n v="998"/>
    <n v="66.099999999999994"/>
    <x v="0"/>
    <n v="19"/>
    <n v="1.35"/>
  </r>
  <r>
    <n v="4537"/>
    <s v="BMW 3 Series 320d Highline"/>
    <x v="12"/>
    <x v="4"/>
    <n v="2009"/>
    <n v="58000"/>
    <x v="1"/>
    <x v="1"/>
    <x v="0"/>
    <n v="1995"/>
    <n v="181"/>
    <x v="0"/>
    <n v="16.07"/>
    <n v="13.5"/>
  </r>
  <r>
    <n v="4538"/>
    <s v="Skoda Yeti Elegance"/>
    <x v="20"/>
    <x v="4"/>
    <n v="2010"/>
    <n v="110009"/>
    <x v="1"/>
    <x v="0"/>
    <x v="0"/>
    <n v="1968"/>
    <n v="138.08000000000001"/>
    <x v="0"/>
    <n v="17.670000000000002"/>
    <n v="6.99"/>
  </r>
  <r>
    <n v="4539"/>
    <s v="Nissan Terrano XV Premium 110 PS"/>
    <x v="4"/>
    <x v="4"/>
    <n v="2013"/>
    <n v="85000"/>
    <x v="1"/>
    <x v="0"/>
    <x v="0"/>
    <n v="1461"/>
    <n v="108.5"/>
    <x v="0"/>
    <n v="19.010000000000002"/>
    <n v="8.5"/>
  </r>
  <r>
    <n v="4540"/>
    <s v="Volkswagen Polo Diesel Comfortline 1.2L"/>
    <x v="6"/>
    <x v="1"/>
    <n v="2010"/>
    <n v="84000"/>
    <x v="1"/>
    <x v="0"/>
    <x v="1"/>
    <n v="1199"/>
    <n v="73.900000000000006"/>
    <x v="0"/>
    <n v="22.07"/>
    <n v="2.89"/>
  </r>
  <r>
    <n v="4541"/>
    <s v="BMW 3 Series 320d"/>
    <x v="12"/>
    <x v="0"/>
    <n v="2011"/>
    <n v="51000"/>
    <x v="1"/>
    <x v="1"/>
    <x v="0"/>
    <n v="1995"/>
    <n v="190"/>
    <x v="0"/>
    <n v="22.69"/>
    <n v="10.5"/>
  </r>
  <r>
    <n v="4542"/>
    <s v="Nissan Sunny 2011-2014 XL"/>
    <x v="4"/>
    <x v="6"/>
    <n v="2013"/>
    <n v="68880"/>
    <x v="2"/>
    <x v="0"/>
    <x v="0"/>
    <n v="1498"/>
    <n v="97.7"/>
    <x v="0"/>
    <n v="16.95"/>
    <n v="3.97"/>
  </r>
  <r>
    <n v="4543"/>
    <s v="Maruti Alto K10 VXI AGS"/>
    <x v="0"/>
    <x v="2"/>
    <n v="2017"/>
    <n v="5500"/>
    <x v="2"/>
    <x v="1"/>
    <x v="0"/>
    <n v="998"/>
    <n v="67.099999999999994"/>
    <x v="0"/>
    <n v="24.07"/>
    <n v="4.25"/>
  </r>
  <r>
    <n v="4544"/>
    <s v="Maruti Ritz ZXI"/>
    <x v="0"/>
    <x v="3"/>
    <n v="2016"/>
    <n v="40052"/>
    <x v="2"/>
    <x v="0"/>
    <x v="0"/>
    <n v="1197"/>
    <n v="85.8"/>
    <x v="0"/>
    <n v="21.1"/>
    <n v="6.17"/>
  </r>
  <r>
    <n v="4545"/>
    <s v="Audi Q5 30 TDI quattro Premium Plus"/>
    <x v="3"/>
    <x v="3"/>
    <n v="2016"/>
    <n v="47293"/>
    <x v="1"/>
    <x v="1"/>
    <x v="0"/>
    <n v="1968"/>
    <n v="174.3"/>
    <x v="0"/>
    <n v="14.16"/>
    <n v="38.72"/>
  </r>
  <r>
    <n v="4546"/>
    <s v="Hyundai Verna CRDi SX"/>
    <x v="1"/>
    <x v="4"/>
    <n v="2013"/>
    <n v="79663"/>
    <x v="1"/>
    <x v="0"/>
    <x v="0"/>
    <n v="1493"/>
    <n v="110"/>
    <x v="0"/>
    <n v="16.8"/>
    <n v="6.5"/>
  </r>
  <r>
    <n v="4547"/>
    <s v="Honda Amaze S i-Dtech"/>
    <x v="2"/>
    <x v="5"/>
    <n v="2013"/>
    <n v="63000"/>
    <x v="1"/>
    <x v="0"/>
    <x v="1"/>
    <n v="1498"/>
    <n v="98.6"/>
    <x v="0"/>
    <n v="25.8"/>
    <n v="4.25"/>
  </r>
  <r>
    <n v="4548"/>
    <s v="Honda City i DTEC SV"/>
    <x v="2"/>
    <x v="7"/>
    <n v="2014"/>
    <n v="45000"/>
    <x v="1"/>
    <x v="0"/>
    <x v="0"/>
    <n v="1498"/>
    <n v="98.6"/>
    <x v="0"/>
    <n v="26"/>
    <n v="4.75"/>
  </r>
  <r>
    <n v="4549"/>
    <s v="Toyota Fortuner TRD Sportivo 2.8 2WD AT"/>
    <x v="5"/>
    <x v="6"/>
    <n v="2014"/>
    <n v="56501"/>
    <x v="1"/>
    <x v="1"/>
    <x v="0"/>
    <n v="2755"/>
    <n v="174.5"/>
    <x v="1"/>
    <n v="12.9"/>
    <n v="17.71"/>
  </r>
  <r>
    <n v="4550"/>
    <s v="Volkswagen Vento 1.5 TDI Highline"/>
    <x v="6"/>
    <x v="5"/>
    <n v="2015"/>
    <n v="58000"/>
    <x v="1"/>
    <x v="0"/>
    <x v="0"/>
    <n v="1498"/>
    <n v="103.2"/>
    <x v="0"/>
    <n v="20.34"/>
    <n v="5.85"/>
  </r>
  <r>
    <n v="4551"/>
    <s v="BMW 5 Series 520d Luxury Line"/>
    <x v="12"/>
    <x v="3"/>
    <n v="2011"/>
    <n v="51602"/>
    <x v="1"/>
    <x v="1"/>
    <x v="0"/>
    <n v="1995"/>
    <n v="190"/>
    <x v="0"/>
    <n v="22.48"/>
    <n v="17.27"/>
  </r>
  <r>
    <n v="4552"/>
    <s v="BMW 3 Series 320d Sedan"/>
    <x v="12"/>
    <x v="4"/>
    <n v="2007"/>
    <n v="74199"/>
    <x v="1"/>
    <x v="1"/>
    <x v="0"/>
    <n v="1995"/>
    <n v="181"/>
    <x v="0"/>
    <n v="16.07"/>
    <n v="9.25"/>
  </r>
  <r>
    <n v="4553"/>
    <s v="Hyundai Creta 1.6 SX Plus Petrol Automatic"/>
    <x v="1"/>
    <x v="10"/>
    <n v="2017"/>
    <n v="25000"/>
    <x v="2"/>
    <x v="1"/>
    <x v="0"/>
    <n v="1591"/>
    <n v="121.3"/>
    <x v="0"/>
    <n v="13"/>
    <n v="12.75"/>
  </r>
  <r>
    <n v="4554"/>
    <s v="BMW 3 Series Luxury Line"/>
    <x v="12"/>
    <x v="1"/>
    <n v="2016"/>
    <n v="70000"/>
    <x v="1"/>
    <x v="1"/>
    <x v="1"/>
    <n v="1995"/>
    <n v="190"/>
    <x v="0"/>
    <n v="21.76"/>
    <n v="27"/>
  </r>
  <r>
    <n v="4555"/>
    <s v="Mercedes-Benz New C-Class C 220 CDI BE Avantgare"/>
    <x v="11"/>
    <x v="9"/>
    <n v="2013"/>
    <n v="25000"/>
    <x v="1"/>
    <x v="1"/>
    <x v="1"/>
    <n v="2143"/>
    <n v="167.62"/>
    <x v="0"/>
    <n v="14.84"/>
    <n v="21"/>
  </r>
  <r>
    <n v="4556"/>
    <s v="Maruti Swift Dzire VDI"/>
    <x v="0"/>
    <x v="4"/>
    <n v="2017"/>
    <n v="22000"/>
    <x v="1"/>
    <x v="0"/>
    <x v="0"/>
    <n v="1248"/>
    <n v="74"/>
    <x v="0"/>
    <n v="26.59"/>
    <n v="7.95"/>
  </r>
  <r>
    <n v="4557"/>
    <s v="Maruti Celerio ZXI"/>
    <x v="0"/>
    <x v="4"/>
    <n v="2015"/>
    <n v="47020"/>
    <x v="2"/>
    <x v="0"/>
    <x v="1"/>
    <n v="998"/>
    <n v="67.040000000000006"/>
    <x v="0"/>
    <n v="23.1"/>
    <n v="4.5"/>
  </r>
  <r>
    <n v="4558"/>
    <s v="BMW 3 Series 320d GT Luxury Line"/>
    <x v="12"/>
    <x v="0"/>
    <n v="2017"/>
    <n v="8000"/>
    <x v="1"/>
    <x v="1"/>
    <x v="0"/>
    <n v="1995"/>
    <n v="187.74"/>
    <x v="0"/>
    <n v="19.59"/>
    <n v="33.75"/>
  </r>
  <r>
    <n v="4559"/>
    <s v="Audi Q7 4.2 TDI Quattro Technology"/>
    <x v="3"/>
    <x v="8"/>
    <n v="2010"/>
    <n v="73000"/>
    <x v="1"/>
    <x v="1"/>
    <x v="0"/>
    <n v="4134"/>
    <n v="335.2"/>
    <x v="1"/>
    <n v="11.33"/>
    <n v="17.510000000000002"/>
  </r>
  <r>
    <n v="4560"/>
    <s v="Honda Jazz V"/>
    <x v="2"/>
    <x v="6"/>
    <n v="2017"/>
    <n v="36973"/>
    <x v="2"/>
    <x v="0"/>
    <x v="0"/>
    <n v="1199"/>
    <n v="88.7"/>
    <x v="0"/>
    <n v="18.2"/>
    <n v="6.8"/>
  </r>
  <r>
    <n v="4561"/>
    <s v="Tata Nano Cx BSIV"/>
    <x v="7"/>
    <x v="3"/>
    <n v="2014"/>
    <n v="42083"/>
    <x v="2"/>
    <x v="0"/>
    <x v="0"/>
    <n v="624"/>
    <n v="37.479999999999997"/>
    <x v="3"/>
    <n v="25.4"/>
    <n v="1.68"/>
  </r>
  <r>
    <n v="4562"/>
    <s v="Maruti Alto 800 2016-2019 LXI"/>
    <x v="0"/>
    <x v="2"/>
    <n v="2016"/>
    <n v="61000"/>
    <x v="2"/>
    <x v="0"/>
    <x v="0"/>
    <n v="796"/>
    <n v="47.3"/>
    <x v="0"/>
    <n v="24.7"/>
    <n v="2.9"/>
  </r>
  <r>
    <n v="4563"/>
    <s v="Maruti Wagon R VXI"/>
    <x v="0"/>
    <x v="0"/>
    <n v="2014"/>
    <n v="43628"/>
    <x v="2"/>
    <x v="0"/>
    <x v="0"/>
    <n v="998"/>
    <n v="67.040000000000006"/>
    <x v="0"/>
    <n v="22.5"/>
    <n v="3.16"/>
  </r>
  <r>
    <n v="4564"/>
    <s v="Hyundai Xcent 1.1 CRDi Base"/>
    <x v="1"/>
    <x v="5"/>
    <n v="2014"/>
    <n v="60000"/>
    <x v="1"/>
    <x v="0"/>
    <x v="0"/>
    <n v="1120"/>
    <n v="71"/>
    <x v="0"/>
    <n v="24.4"/>
    <n v="3.9"/>
  </r>
  <r>
    <n v="4565"/>
    <s v="Chevrolet Beat LT"/>
    <x v="19"/>
    <x v="8"/>
    <n v="2010"/>
    <n v="54000"/>
    <x v="2"/>
    <x v="0"/>
    <x v="1"/>
    <n v="1199"/>
    <n v="76.8"/>
    <x v="0"/>
    <n v="17.8"/>
    <n v="1.95"/>
  </r>
  <r>
    <n v="4566"/>
    <s v="Jaguar XF 2.2 Litre Luxury"/>
    <x v="17"/>
    <x v="6"/>
    <n v="2015"/>
    <n v="27001"/>
    <x v="1"/>
    <x v="1"/>
    <x v="0"/>
    <n v="2179"/>
    <n v="187.7"/>
    <x v="0"/>
    <n v="16.36"/>
    <n v="26.52"/>
  </r>
  <r>
    <n v="4567"/>
    <s v="Volkswagen Passat Diesel Highline 2.0 TDI"/>
    <x v="6"/>
    <x v="2"/>
    <n v="2010"/>
    <n v="52000"/>
    <x v="1"/>
    <x v="1"/>
    <x v="0"/>
    <n v="1968"/>
    <n v="167.7"/>
    <x v="0"/>
    <n v="18.329999999999998"/>
    <n v="9"/>
  </r>
  <r>
    <n v="4568"/>
    <s v="Hyundai i20 Asta 1.4 CRDi"/>
    <x v="1"/>
    <x v="4"/>
    <n v="2012"/>
    <n v="80000"/>
    <x v="1"/>
    <x v="0"/>
    <x v="0"/>
    <n v="1396"/>
    <n v="88.76"/>
    <x v="0"/>
    <n v="21.27"/>
    <n v="4.5"/>
  </r>
  <r>
    <n v="4569"/>
    <s v="Mitsubishi Pajero 2.8 SFX"/>
    <x v="9"/>
    <x v="2"/>
    <n v="2008"/>
    <n v="160000"/>
    <x v="1"/>
    <x v="0"/>
    <x v="0"/>
    <n v="2835"/>
    <n v="107.2"/>
    <x v="4"/>
    <n v="10.5"/>
    <n v="8.75"/>
  </r>
  <r>
    <n v="4570"/>
    <s v="Maruti Vitara Brezza ZDi Plus AMT Dual Tone"/>
    <x v="0"/>
    <x v="2"/>
    <n v="2018"/>
    <n v="3300"/>
    <x v="1"/>
    <x v="1"/>
    <x v="0"/>
    <n v="1248"/>
    <n v="88.5"/>
    <x v="0"/>
    <n v="24.3"/>
    <n v="11.5"/>
  </r>
  <r>
    <n v="4571"/>
    <s v="Maruti Alto K10 LXI"/>
    <x v="0"/>
    <x v="8"/>
    <n v="2016"/>
    <n v="35027"/>
    <x v="2"/>
    <x v="0"/>
    <x v="0"/>
    <n v="998"/>
    <n v="67.099999999999994"/>
    <x v="0"/>
    <n v="24.07"/>
    <n v="3"/>
  </r>
  <r>
    <n v="4572"/>
    <s v="Hyundai EON Magna Plus"/>
    <x v="1"/>
    <x v="3"/>
    <n v="2015"/>
    <n v="26568"/>
    <x v="2"/>
    <x v="0"/>
    <x v="0"/>
    <n v="814"/>
    <n v="55.2"/>
    <x v="0"/>
    <n v="21.1"/>
    <n v="3.79"/>
  </r>
  <r>
    <n v="4573"/>
    <s v="Maruti Ciaz VDi Plus SHVS"/>
    <x v="0"/>
    <x v="10"/>
    <n v="2015"/>
    <n v="59000"/>
    <x v="1"/>
    <x v="0"/>
    <x v="0"/>
    <n v="1248"/>
    <n v="88.5"/>
    <x v="0"/>
    <n v="28.09"/>
    <n v="6"/>
  </r>
  <r>
    <n v="4574"/>
    <s v="Hyundai Creta 1.6 CRDi SX Option"/>
    <x v="1"/>
    <x v="9"/>
    <n v="2016"/>
    <n v="51000"/>
    <x v="1"/>
    <x v="0"/>
    <x v="0"/>
    <n v="1582"/>
    <n v="126.2"/>
    <x v="0"/>
    <n v="19.670000000000002"/>
    <n v="13.25"/>
  </r>
  <r>
    <n v="4575"/>
    <s v="Skoda Superb Ambition 2.0 TDI CR AT"/>
    <x v="20"/>
    <x v="8"/>
    <n v="2012"/>
    <n v="56400"/>
    <x v="1"/>
    <x v="1"/>
    <x v="0"/>
    <n v="1968"/>
    <n v="138.1"/>
    <x v="0"/>
    <n v="17.2"/>
    <n v="8"/>
  </r>
  <r>
    <n v="4576"/>
    <s v="Volkswagen Polo 1.5 TDI Highline"/>
    <x v="6"/>
    <x v="4"/>
    <n v="2015"/>
    <n v="80000"/>
    <x v="1"/>
    <x v="0"/>
    <x v="0"/>
    <n v="1498"/>
    <n v="88.8"/>
    <x v="0"/>
    <n v="20.14"/>
    <n v="5.8"/>
  </r>
  <r>
    <n v="4578"/>
    <s v="Toyota Innova 2.5 VX (Diesel) 7 Seater"/>
    <x v="5"/>
    <x v="4"/>
    <n v="2013"/>
    <n v="107000"/>
    <x v="1"/>
    <x v="0"/>
    <x v="1"/>
    <n v="2494"/>
    <n v="100.6"/>
    <x v="1"/>
    <n v="12.99"/>
    <n v="13.5"/>
  </r>
  <r>
    <n v="4579"/>
    <s v="Mercedes-Benz E-Class 2009-2013 E250 CDI Elegance"/>
    <x v="11"/>
    <x v="1"/>
    <n v="2014"/>
    <n v="100000"/>
    <x v="1"/>
    <x v="1"/>
    <x v="0"/>
    <n v="2143"/>
    <n v="203"/>
    <x v="0"/>
    <n v="14.21"/>
    <n v="25"/>
  </r>
  <r>
    <n v="4580"/>
    <s v="Volkswagen Polo 1.5 TDI Highline"/>
    <x v="6"/>
    <x v="6"/>
    <n v="2016"/>
    <n v="59998"/>
    <x v="1"/>
    <x v="0"/>
    <x v="0"/>
    <n v="1498"/>
    <n v="88.8"/>
    <x v="0"/>
    <n v="20.14"/>
    <n v="5.49"/>
  </r>
  <r>
    <n v="4581"/>
    <s v="Audi Q3 2.0 TDI"/>
    <x v="3"/>
    <x v="4"/>
    <n v="2013"/>
    <n v="105000"/>
    <x v="1"/>
    <x v="1"/>
    <x v="0"/>
    <n v="1968"/>
    <n v="150"/>
    <x v="0"/>
    <n v="17.32"/>
    <n v="19"/>
  </r>
  <r>
    <n v="4582"/>
    <s v="Hyundai i20 1.2 Magna"/>
    <x v="1"/>
    <x v="7"/>
    <n v="2011"/>
    <n v="36000"/>
    <x v="2"/>
    <x v="0"/>
    <x v="0"/>
    <n v="1197"/>
    <n v="80"/>
    <x v="0"/>
    <n v="18.5"/>
    <n v="2.5"/>
  </r>
  <r>
    <n v="4583"/>
    <s v="Hyundai i10 Sportz 1.1L"/>
    <x v="1"/>
    <x v="7"/>
    <n v="2015"/>
    <n v="24350"/>
    <x v="2"/>
    <x v="0"/>
    <x v="1"/>
    <n v="1086"/>
    <n v="68.05"/>
    <x v="0"/>
    <n v="19.809999999999999"/>
    <n v="3"/>
  </r>
  <r>
    <n v="4584"/>
    <s v="Tata Tigor 1.05 Revotorq XT"/>
    <x v="7"/>
    <x v="6"/>
    <n v="2018"/>
    <n v="28973"/>
    <x v="1"/>
    <x v="0"/>
    <x v="0"/>
    <n v="1047"/>
    <n v="69"/>
    <x v="0"/>
    <n v="24.7"/>
    <n v="6.64"/>
  </r>
  <r>
    <n v="4585"/>
    <s v="Hyundai EON Era"/>
    <x v="1"/>
    <x v="6"/>
    <n v="2017"/>
    <n v="8243"/>
    <x v="2"/>
    <x v="0"/>
    <x v="0"/>
    <n v="814"/>
    <n v="55.2"/>
    <x v="0"/>
    <n v="21.1"/>
    <n v="3.21"/>
  </r>
  <r>
    <n v="4586"/>
    <s v="Hyundai Santro Xing GLS"/>
    <x v="1"/>
    <x v="2"/>
    <n v="2009"/>
    <n v="136642"/>
    <x v="2"/>
    <x v="0"/>
    <x v="1"/>
    <n v="1086"/>
    <n v="62.1"/>
    <x v="0"/>
    <n v="17.920000000000002"/>
    <n v="1.55"/>
  </r>
  <r>
    <n v="4587"/>
    <s v="Hyundai Santro Xing GLS"/>
    <x v="1"/>
    <x v="4"/>
    <n v="2011"/>
    <n v="60000"/>
    <x v="2"/>
    <x v="0"/>
    <x v="0"/>
    <n v="1086"/>
    <n v="62.1"/>
    <x v="0"/>
    <n v="17.920000000000002"/>
    <n v="2.59"/>
  </r>
  <r>
    <n v="4588"/>
    <s v="Mahindra Scorpio SLX"/>
    <x v="13"/>
    <x v="2"/>
    <n v="2008"/>
    <n v="100000"/>
    <x v="1"/>
    <x v="0"/>
    <x v="1"/>
    <n v="2609"/>
    <n v="120"/>
    <x v="2"/>
    <n v="12.7"/>
    <n v="4"/>
  </r>
  <r>
    <n v="4589"/>
    <s v="Honda City i-VTEC S"/>
    <x v="2"/>
    <x v="5"/>
    <n v="2010"/>
    <n v="48689"/>
    <x v="2"/>
    <x v="0"/>
    <x v="0"/>
    <n v="1497"/>
    <n v="117.3"/>
    <x v="0"/>
    <n v="17.399999999999999"/>
    <n v="3.87"/>
  </r>
  <r>
    <n v="4590"/>
    <s v="Maruti Vitara Brezza ZDi"/>
    <x v="0"/>
    <x v="9"/>
    <n v="2017"/>
    <n v="45000"/>
    <x v="1"/>
    <x v="0"/>
    <x v="0"/>
    <n v="1248"/>
    <n v="88.5"/>
    <x v="0"/>
    <n v="24.3"/>
    <n v="9.75"/>
  </r>
  <r>
    <n v="4591"/>
    <s v="Audi A4 35 TDI Technology Edition"/>
    <x v="3"/>
    <x v="6"/>
    <n v="2019"/>
    <n v="38163"/>
    <x v="1"/>
    <x v="1"/>
    <x v="0"/>
    <n v="1968"/>
    <n v="174.33"/>
    <x v="0"/>
    <n v="17.11"/>
    <n v="32.909999999999997"/>
  </r>
  <r>
    <n v="4592"/>
    <s v="Mercedes-Benz E-Class 2009-2013 E250 CDI Elegance"/>
    <x v="11"/>
    <x v="2"/>
    <n v="2011"/>
    <n v="43800"/>
    <x v="1"/>
    <x v="1"/>
    <x v="1"/>
    <n v="2143"/>
    <n v="203"/>
    <x v="0"/>
    <n v="14.21"/>
    <n v="16.75"/>
  </r>
  <r>
    <n v="4593"/>
    <s v="Honda Civic 2006-2010 1.8 MT Sport"/>
    <x v="2"/>
    <x v="5"/>
    <n v="2007"/>
    <n v="92000"/>
    <x v="2"/>
    <x v="0"/>
    <x v="0"/>
    <n v="1799"/>
    <n v="130"/>
    <x v="0"/>
    <n v="13.5"/>
    <n v="1.9"/>
  </r>
  <r>
    <n v="4594"/>
    <s v="Hyundai i20 Magna 1.2"/>
    <x v="1"/>
    <x v="6"/>
    <n v="2017"/>
    <n v="14064"/>
    <x v="2"/>
    <x v="0"/>
    <x v="0"/>
    <n v="1197"/>
    <n v="81.83"/>
    <x v="0"/>
    <n v="18.600000000000001"/>
    <n v="6.59"/>
  </r>
  <r>
    <n v="4595"/>
    <s v="Audi Q3 35 TDI Quattro Premium Plus"/>
    <x v="3"/>
    <x v="3"/>
    <n v="2017"/>
    <n v="42366"/>
    <x v="1"/>
    <x v="1"/>
    <x v="0"/>
    <n v="1968"/>
    <n v="174.33"/>
    <x v="0"/>
    <n v="15.73"/>
    <n v="31.93"/>
  </r>
  <r>
    <n v="4596"/>
    <s v="Honda City i DTEC VX"/>
    <x v="2"/>
    <x v="5"/>
    <n v="2014"/>
    <n v="76551"/>
    <x v="1"/>
    <x v="0"/>
    <x v="0"/>
    <n v="1498"/>
    <n v="98.6"/>
    <x v="0"/>
    <n v="25.1"/>
    <n v="7.25"/>
  </r>
  <r>
    <n v="4597"/>
    <s v="Hyundai i10 Era 1.1 iTech SE"/>
    <x v="1"/>
    <x v="1"/>
    <n v="2008"/>
    <n v="72672"/>
    <x v="2"/>
    <x v="0"/>
    <x v="0"/>
    <n v="1086"/>
    <n v="68.05"/>
    <x v="0"/>
    <n v="19.809999999999999"/>
    <n v="1.9"/>
  </r>
  <r>
    <n v="4598"/>
    <s v="Maruti Swift VDI BSIV"/>
    <x v="0"/>
    <x v="7"/>
    <n v="2015"/>
    <n v="45000"/>
    <x v="1"/>
    <x v="0"/>
    <x v="0"/>
    <n v="1248"/>
    <n v="74"/>
    <x v="0"/>
    <n v="25.2"/>
    <n v="3.55"/>
  </r>
  <r>
    <n v="4599"/>
    <s v="Ford Endeavour 3.0L 4X4 AT"/>
    <x v="14"/>
    <x v="4"/>
    <n v="2012"/>
    <n v="91696"/>
    <x v="1"/>
    <x v="1"/>
    <x v="0"/>
    <n v="2953"/>
    <n v="153.86000000000001"/>
    <x v="1"/>
    <n v="11.4"/>
    <n v="9.25"/>
  </r>
  <r>
    <n v="4600"/>
    <s v="Ford Ikon 1.3 Flair"/>
    <x v="14"/>
    <x v="6"/>
    <n v="2009"/>
    <n v="66484"/>
    <x v="2"/>
    <x v="0"/>
    <x v="0"/>
    <n v="1299"/>
    <n v="70"/>
    <x v="0"/>
    <n v="13.8"/>
    <n v="1.65"/>
  </r>
  <r>
    <n v="4601"/>
    <s v="BMW X1 sDrive 20d xLine"/>
    <x v="12"/>
    <x v="3"/>
    <n v="2019"/>
    <n v="15456"/>
    <x v="1"/>
    <x v="1"/>
    <x v="0"/>
    <n v="1995"/>
    <n v="190"/>
    <x v="0"/>
    <n v="20.68"/>
    <n v="36.64"/>
  </r>
  <r>
    <n v="4602"/>
    <s v="Mercedes-Benz E-Class 2009-2013 E250 CDI Classic"/>
    <x v="11"/>
    <x v="0"/>
    <n v="2011"/>
    <n v="55000"/>
    <x v="1"/>
    <x v="1"/>
    <x v="1"/>
    <n v="2143"/>
    <n v="203"/>
    <x v="0"/>
    <n v="14.21"/>
    <n v="16"/>
  </r>
  <r>
    <n v="4603"/>
    <s v="Maruti Eeco 5 STR With AC Plus HTR CNG"/>
    <x v="0"/>
    <x v="6"/>
    <n v="2019"/>
    <n v="21112"/>
    <x v="0"/>
    <x v="0"/>
    <x v="0"/>
    <n v="1196"/>
    <n v="73"/>
    <x v="0"/>
    <n v="15.1"/>
    <n v="5.38"/>
  </r>
  <r>
    <n v="4605"/>
    <s v="Honda Amaze S i-Dtech"/>
    <x v="2"/>
    <x v="10"/>
    <n v="2014"/>
    <n v="61297"/>
    <x v="1"/>
    <x v="0"/>
    <x v="0"/>
    <n v="1498"/>
    <n v="98.6"/>
    <x v="0"/>
    <n v="25.8"/>
    <n v="4.3499999999999996"/>
  </r>
  <r>
    <n v="4606"/>
    <s v="Maruti Zen LXi - BS III"/>
    <x v="0"/>
    <x v="4"/>
    <n v="2006"/>
    <n v="80000"/>
    <x v="2"/>
    <x v="0"/>
    <x v="1"/>
    <n v="993"/>
    <n v="60"/>
    <x v="0"/>
    <n v="17.3"/>
    <n v="1.2"/>
  </r>
  <r>
    <n v="4607"/>
    <s v="Hyundai i20 Magna"/>
    <x v="1"/>
    <x v="5"/>
    <n v="2013"/>
    <n v="59000"/>
    <x v="2"/>
    <x v="0"/>
    <x v="1"/>
    <n v="1197"/>
    <n v="80"/>
    <x v="0"/>
    <n v="18.5"/>
    <n v="4.0999999999999996"/>
  </r>
  <r>
    <n v="4608"/>
    <s v="BMW X5 3.0d"/>
    <x v="12"/>
    <x v="2"/>
    <n v="2009"/>
    <n v="150000"/>
    <x v="1"/>
    <x v="1"/>
    <x v="0"/>
    <n v="2993"/>
    <n v="235"/>
    <x v="0"/>
    <n v="11"/>
    <n v="18.75"/>
  </r>
  <r>
    <n v="4609"/>
    <s v="Hyundai Creta 1.6 CRDi SX Option"/>
    <x v="1"/>
    <x v="3"/>
    <n v="2017"/>
    <n v="60083"/>
    <x v="1"/>
    <x v="0"/>
    <x v="0"/>
    <n v="1582"/>
    <n v="126.2"/>
    <x v="0"/>
    <n v="19.670000000000002"/>
    <n v="13.78"/>
  </r>
  <r>
    <n v="4610"/>
    <s v="Maruti Swift Dzire LDI"/>
    <x v="0"/>
    <x v="7"/>
    <n v="2016"/>
    <n v="85450"/>
    <x v="1"/>
    <x v="0"/>
    <x v="0"/>
    <n v="1248"/>
    <n v="74"/>
    <x v="0"/>
    <n v="26.59"/>
    <n v="4"/>
  </r>
  <r>
    <n v="4611"/>
    <s v="Maruti Swift VDI"/>
    <x v="0"/>
    <x v="5"/>
    <n v="2013"/>
    <n v="88000"/>
    <x v="1"/>
    <x v="0"/>
    <x v="0"/>
    <n v="1248"/>
    <n v="74"/>
    <x v="0"/>
    <n v="22.9"/>
    <n v="4.33"/>
  </r>
  <r>
    <n v="4612"/>
    <s v="Hyundai Grand i10 1.2 CRDi Asta"/>
    <x v="1"/>
    <x v="6"/>
    <n v="2015"/>
    <n v="81828"/>
    <x v="1"/>
    <x v="0"/>
    <x v="0"/>
    <n v="1186"/>
    <n v="73.97"/>
    <x v="0"/>
    <n v="24"/>
    <n v="5.43"/>
  </r>
  <r>
    <n v="4613"/>
    <s v="Ford Figo Aspire 1.2 Ti-VCT Trend"/>
    <x v="14"/>
    <x v="0"/>
    <n v="2016"/>
    <n v="18000"/>
    <x v="2"/>
    <x v="0"/>
    <x v="0"/>
    <n v="1196"/>
    <n v="86.8"/>
    <x v="0"/>
    <n v="18.16"/>
    <n v="4.9000000000000004"/>
  </r>
  <r>
    <n v="4614"/>
    <s v="BMW X5 X5 M"/>
    <x v="12"/>
    <x v="2"/>
    <n v="2017"/>
    <n v="15000"/>
    <x v="1"/>
    <x v="1"/>
    <x v="0"/>
    <n v="2993"/>
    <n v="258"/>
    <x v="0"/>
    <n v="15.97"/>
    <n v="70"/>
  </r>
  <r>
    <n v="4615"/>
    <s v="Mercedes-Benz New C-Class C 220 CDI Celebration Edition"/>
    <x v="11"/>
    <x v="7"/>
    <n v="2016"/>
    <n v="34000"/>
    <x v="1"/>
    <x v="1"/>
    <x v="0"/>
    <n v="2143"/>
    <n v="167.62"/>
    <x v="0"/>
    <n v="11.78"/>
    <n v="25.5"/>
  </r>
  <r>
    <n v="4616"/>
    <s v="Hyundai Grand i10 AT Asta"/>
    <x v="1"/>
    <x v="10"/>
    <n v="2015"/>
    <n v="46000"/>
    <x v="2"/>
    <x v="1"/>
    <x v="0"/>
    <n v="1197"/>
    <n v="82"/>
    <x v="0"/>
    <n v="18.899999999999999"/>
    <n v="5.0999999999999996"/>
  </r>
  <r>
    <n v="4617"/>
    <s v="Hyundai Verna 1.6 SX CRDi (O)"/>
    <x v="1"/>
    <x v="4"/>
    <n v="2013"/>
    <n v="48158"/>
    <x v="1"/>
    <x v="0"/>
    <x v="0"/>
    <n v="1582"/>
    <n v="126.32"/>
    <x v="0"/>
    <n v="22.32"/>
    <n v="6.7"/>
  </r>
  <r>
    <n v="4618"/>
    <s v="BMW 5 Series 525d Sedan"/>
    <x v="12"/>
    <x v="4"/>
    <n v="2013"/>
    <n v="93000"/>
    <x v="1"/>
    <x v="1"/>
    <x v="0"/>
    <n v="2993"/>
    <n v="218"/>
    <x v="0"/>
    <n v="16.73"/>
    <n v="26.5"/>
  </r>
  <r>
    <n v="4619"/>
    <s v="Nissan Micra Diesel XV Premium"/>
    <x v="4"/>
    <x v="10"/>
    <n v="2013"/>
    <n v="71007"/>
    <x v="1"/>
    <x v="0"/>
    <x v="0"/>
    <n v="1461"/>
    <n v="63.1"/>
    <x v="0"/>
    <n v="23.08"/>
    <n v="3.9"/>
  </r>
  <r>
    <n v="4620"/>
    <s v="Maruti SX4 ZXI MT BSIV"/>
    <x v="0"/>
    <x v="1"/>
    <n v="2010"/>
    <n v="63067"/>
    <x v="2"/>
    <x v="0"/>
    <x v="1"/>
    <n v="1586"/>
    <n v="103.3"/>
    <x v="0"/>
    <n v="15.5"/>
    <n v="2.7"/>
  </r>
  <r>
    <n v="4621"/>
    <s v="Tata Manza Aura Quadrajet BS IV"/>
    <x v="7"/>
    <x v="4"/>
    <n v="2011"/>
    <n v="70259"/>
    <x v="1"/>
    <x v="0"/>
    <x v="0"/>
    <n v="1248"/>
    <n v="88.8"/>
    <x v="0"/>
    <n v="21.12"/>
    <n v="2.95"/>
  </r>
  <r>
    <n v="4622"/>
    <s v="Audi A4 2.0 TDI Multitronic"/>
    <x v="3"/>
    <x v="10"/>
    <n v="2015"/>
    <n v="13000"/>
    <x v="1"/>
    <x v="1"/>
    <x v="0"/>
    <n v="1968"/>
    <n v="140"/>
    <x v="0"/>
    <n v="16.55"/>
    <n v="23"/>
  </r>
  <r>
    <n v="4623"/>
    <s v="Maruti Swift Ldi BSIV"/>
    <x v="0"/>
    <x v="1"/>
    <n v="2009"/>
    <n v="140000"/>
    <x v="1"/>
    <x v="0"/>
    <x v="1"/>
    <n v="1248"/>
    <n v="75"/>
    <x v="0"/>
    <n v="17.8"/>
    <n v="2.4900000000000002"/>
  </r>
  <r>
    <n v="4624"/>
    <s v="Maruti Swift LDI Optional"/>
    <x v="0"/>
    <x v="5"/>
    <n v="2015"/>
    <n v="130000"/>
    <x v="1"/>
    <x v="0"/>
    <x v="0"/>
    <n v="1248"/>
    <n v="74"/>
    <x v="0"/>
    <n v="25.2"/>
    <n v="4.5"/>
  </r>
  <r>
    <n v="4625"/>
    <s v="Toyota Corolla Altis Diesel D4DJ"/>
    <x v="5"/>
    <x v="8"/>
    <n v="2011"/>
    <n v="89401"/>
    <x v="1"/>
    <x v="0"/>
    <x v="0"/>
    <n v="1364"/>
    <n v="87.2"/>
    <x v="0"/>
    <n v="21.43"/>
    <n v="4.5"/>
  </r>
  <r>
    <n v="4626"/>
    <s v="Honda Jazz 1.5 VX i DTEC"/>
    <x v="2"/>
    <x v="4"/>
    <n v="2015"/>
    <n v="67000"/>
    <x v="1"/>
    <x v="0"/>
    <x v="0"/>
    <n v="1498"/>
    <n v="98.6"/>
    <x v="0"/>
    <n v="27.3"/>
    <n v="6.9"/>
  </r>
  <r>
    <n v="4627"/>
    <s v="BMW 6 Series 650i Coupe"/>
    <x v="12"/>
    <x v="6"/>
    <n v="2010"/>
    <n v="65329"/>
    <x v="2"/>
    <x v="1"/>
    <x v="0"/>
    <n v="4395"/>
    <n v="450"/>
    <x v="9"/>
    <n v="7.94"/>
    <n v="20.72"/>
  </r>
  <r>
    <n v="4628"/>
    <s v="Skoda Fabia 1.2 Petrol Active"/>
    <x v="20"/>
    <x v="5"/>
    <n v="2010"/>
    <n v="72000"/>
    <x v="2"/>
    <x v="0"/>
    <x v="0"/>
    <n v="1198"/>
    <n v="73.900000000000006"/>
    <x v="0"/>
    <n v="16.25"/>
    <n v="2.21"/>
  </r>
  <r>
    <n v="4629"/>
    <s v="Fiat Siena 1.2 ELX"/>
    <x v="22"/>
    <x v="5"/>
    <n v="2001"/>
    <n v="70000"/>
    <x v="2"/>
    <x v="0"/>
    <x v="3"/>
    <n v="1242"/>
    <n v="74"/>
    <x v="0"/>
    <n v="0"/>
    <n v="0.55000000000000004"/>
  </r>
  <r>
    <n v="4630"/>
    <s v="Land Rover Freelander 2 HSE"/>
    <x v="8"/>
    <x v="0"/>
    <n v="2011"/>
    <n v="82000"/>
    <x v="1"/>
    <x v="1"/>
    <x v="1"/>
    <n v="2179"/>
    <n v="187.74"/>
    <x v="0"/>
    <n v="12.35"/>
    <n v="13.9"/>
  </r>
  <r>
    <n v="4631"/>
    <s v="Ford Fiesta 1.6 ZXi Duratec"/>
    <x v="14"/>
    <x v="1"/>
    <n v="2010"/>
    <n v="85000"/>
    <x v="2"/>
    <x v="0"/>
    <x v="0"/>
    <n v="1596"/>
    <n v="101"/>
    <x v="0"/>
    <n v="15.3"/>
    <n v="1.46"/>
  </r>
  <r>
    <n v="4632"/>
    <s v="Hyundai Verna SX CRDi AT"/>
    <x v="1"/>
    <x v="1"/>
    <n v="2012"/>
    <n v="83000"/>
    <x v="1"/>
    <x v="1"/>
    <x v="0"/>
    <n v="1582"/>
    <n v="126.32"/>
    <x v="0"/>
    <n v="19.079999999999998"/>
    <n v="6"/>
  </r>
  <r>
    <n v="4633"/>
    <s v="Renault KWID 1.0 RXT Optional"/>
    <x v="10"/>
    <x v="5"/>
    <n v="2016"/>
    <n v="26000"/>
    <x v="2"/>
    <x v="0"/>
    <x v="0"/>
    <n v="999"/>
    <n v="67"/>
    <x v="0"/>
    <n v="21.7"/>
    <n v="3"/>
  </r>
  <r>
    <n v="4634"/>
    <s v="Tata Indica Vista Quadrajet 90 ZX Plus"/>
    <x v="7"/>
    <x v="8"/>
    <n v="2012"/>
    <n v="27000"/>
    <x v="1"/>
    <x v="0"/>
    <x v="0"/>
    <n v="1248"/>
    <n v="88.8"/>
    <x v="0"/>
    <n v="22.3"/>
    <n v="3.5"/>
  </r>
  <r>
    <n v="4635"/>
    <s v="Hyundai i20 Active 1.4 SX"/>
    <x v="1"/>
    <x v="6"/>
    <n v="2018"/>
    <n v="37746"/>
    <x v="1"/>
    <x v="0"/>
    <x v="0"/>
    <n v="1396"/>
    <n v="88.73"/>
    <x v="0"/>
    <n v="21.19"/>
    <n v="7.59"/>
  </r>
  <r>
    <n v="4636"/>
    <s v="Maruti SX4 Zxi BSIII"/>
    <x v="0"/>
    <x v="0"/>
    <n v="2009"/>
    <n v="63274"/>
    <x v="2"/>
    <x v="0"/>
    <x v="1"/>
    <n v="1586"/>
    <n v="104.68"/>
    <x v="0"/>
    <n v="15"/>
    <n v="1.99"/>
  </r>
  <r>
    <n v="4637"/>
    <s v="Renault KWID RXT"/>
    <x v="10"/>
    <x v="4"/>
    <n v="2016"/>
    <n v="25000"/>
    <x v="2"/>
    <x v="0"/>
    <x v="0"/>
    <n v="799"/>
    <n v="53.3"/>
    <x v="0"/>
    <n v="25.17"/>
    <n v="3.8"/>
  </r>
  <r>
    <n v="4638"/>
    <s v="Mahindra Xylo E4 ABS BS III"/>
    <x v="13"/>
    <x v="9"/>
    <n v="2013"/>
    <n v="197000"/>
    <x v="1"/>
    <x v="0"/>
    <x v="0"/>
    <n v="2498"/>
    <n v="112"/>
    <x v="1"/>
    <n v="11.68"/>
    <n v="4"/>
  </r>
  <r>
    <n v="4639"/>
    <s v="Hyundai EON D Lite Plus"/>
    <x v="1"/>
    <x v="9"/>
    <n v="2013"/>
    <n v="45010"/>
    <x v="2"/>
    <x v="0"/>
    <x v="1"/>
    <n v="814"/>
    <n v="55.2"/>
    <x v="0"/>
    <n v="21.1"/>
    <n v="2.95"/>
  </r>
  <r>
    <n v="4640"/>
    <s v="Honda Amaze VX i-DTEC"/>
    <x v="2"/>
    <x v="8"/>
    <n v="2013"/>
    <n v="75348"/>
    <x v="1"/>
    <x v="0"/>
    <x v="0"/>
    <n v="1498"/>
    <n v="98.6"/>
    <x v="0"/>
    <n v="25.8"/>
    <n v="3.75"/>
  </r>
  <r>
    <n v="4641"/>
    <s v="Volkswagen Polo Diesel Highline 1.2L"/>
    <x v="6"/>
    <x v="7"/>
    <n v="2010"/>
    <n v="90110"/>
    <x v="1"/>
    <x v="0"/>
    <x v="0"/>
    <n v="1199"/>
    <n v="73.900000000000006"/>
    <x v="0"/>
    <n v="22.07"/>
    <n v="2.5"/>
  </r>
  <r>
    <n v="4642"/>
    <s v="Honda City 1.5 V MT"/>
    <x v="2"/>
    <x v="1"/>
    <n v="2011"/>
    <n v="102013"/>
    <x v="2"/>
    <x v="0"/>
    <x v="0"/>
    <n v="1497"/>
    <n v="118"/>
    <x v="0"/>
    <n v="17"/>
    <n v="3.75"/>
  </r>
  <r>
    <n v="4643"/>
    <s v="Toyota Fortuner 4x2 AT"/>
    <x v="5"/>
    <x v="1"/>
    <n v="2015"/>
    <n v="36000"/>
    <x v="1"/>
    <x v="1"/>
    <x v="0"/>
    <n v="2982"/>
    <n v="168.5"/>
    <x v="1"/>
    <n v="12.55"/>
    <n v="22"/>
  </r>
  <r>
    <n v="4644"/>
    <s v="Honda Amaze E i-Vtech"/>
    <x v="2"/>
    <x v="6"/>
    <n v="2017"/>
    <n v="37578"/>
    <x v="2"/>
    <x v="0"/>
    <x v="0"/>
    <n v="1198"/>
    <n v="86.7"/>
    <x v="0"/>
    <n v="18"/>
    <n v="6.14"/>
  </r>
  <r>
    <n v="4645"/>
    <s v="BMW 1 Series 118d Base"/>
    <x v="12"/>
    <x v="1"/>
    <n v="2015"/>
    <n v="46001"/>
    <x v="1"/>
    <x v="1"/>
    <x v="0"/>
    <n v="1995"/>
    <n v="143"/>
    <x v="0"/>
    <n v="20.58"/>
    <n v="16"/>
  </r>
  <r>
    <n v="4646"/>
    <s v="Maruti Celerio VXI AT"/>
    <x v="0"/>
    <x v="4"/>
    <n v="2014"/>
    <n v="46559"/>
    <x v="2"/>
    <x v="1"/>
    <x v="0"/>
    <n v="998"/>
    <n v="67.040000000000006"/>
    <x v="0"/>
    <n v="23.1"/>
    <n v="3.75"/>
  </r>
  <r>
    <n v="4647"/>
    <s v="Toyota Innova 2.5 GX (Diesel) 8 Seater"/>
    <x v="5"/>
    <x v="0"/>
    <n v="2015"/>
    <n v="48000"/>
    <x v="1"/>
    <x v="0"/>
    <x v="0"/>
    <n v="2494"/>
    <n v="100.6"/>
    <x v="2"/>
    <n v="12.99"/>
    <n v="11.75"/>
  </r>
  <r>
    <n v="4648"/>
    <s v="Jaguar XF 2.2 Litre Luxury"/>
    <x v="17"/>
    <x v="1"/>
    <n v="2013"/>
    <n v="46000"/>
    <x v="1"/>
    <x v="1"/>
    <x v="1"/>
    <n v="2179"/>
    <n v="187.7"/>
    <x v="0"/>
    <n v="16.36"/>
    <n v="24"/>
  </r>
  <r>
    <n v="4649"/>
    <s v="Honda WRV i-VTEC VX"/>
    <x v="2"/>
    <x v="4"/>
    <n v="2017"/>
    <n v="15000"/>
    <x v="2"/>
    <x v="0"/>
    <x v="0"/>
    <n v="1199"/>
    <n v="88.7"/>
    <x v="0"/>
    <n v="17.5"/>
    <n v="8.9"/>
  </r>
  <r>
    <n v="4650"/>
    <s v="BMW X1 sDrive20d"/>
    <x v="12"/>
    <x v="2"/>
    <n v="2012"/>
    <n v="85000"/>
    <x v="1"/>
    <x v="1"/>
    <x v="3"/>
    <n v="1995"/>
    <n v="184"/>
    <x v="0"/>
    <n v="17.05"/>
    <n v="10"/>
  </r>
  <r>
    <n v="4651"/>
    <s v="Skoda Rapid 1.6 MPI AT Elegance"/>
    <x v="20"/>
    <x v="0"/>
    <n v="2014"/>
    <n v="32000"/>
    <x v="2"/>
    <x v="1"/>
    <x v="0"/>
    <n v="1598"/>
    <n v="103.5"/>
    <x v="0"/>
    <n v="14.3"/>
    <n v="5.55"/>
  </r>
  <r>
    <n v="4652"/>
    <s v="Volkswagen Vento 1.6 Comfortline"/>
    <x v="6"/>
    <x v="6"/>
    <n v="2012"/>
    <n v="60818"/>
    <x v="2"/>
    <x v="0"/>
    <x v="0"/>
    <n v="1598"/>
    <n v="103.5"/>
    <x v="0"/>
    <n v="16.09"/>
    <n v="3.59"/>
  </r>
  <r>
    <n v="4653"/>
    <s v="Ford EcoSport 1.5 TDCi Trend Plus BE"/>
    <x v="14"/>
    <x v="3"/>
    <n v="2019"/>
    <n v="35188"/>
    <x v="1"/>
    <x v="0"/>
    <x v="0"/>
    <n v="1498"/>
    <n v="98.59"/>
    <x v="0"/>
    <n v="22.77"/>
    <n v="11.13"/>
  </r>
  <r>
    <n v="4654"/>
    <s v="Mahindra XUV500 W6 2WD"/>
    <x v="13"/>
    <x v="5"/>
    <n v="2012"/>
    <n v="110000"/>
    <x v="1"/>
    <x v="0"/>
    <x v="0"/>
    <n v="2179"/>
    <n v="140"/>
    <x v="1"/>
    <n v="15.1"/>
    <n v="7.2"/>
  </r>
  <r>
    <n v="4655"/>
    <s v="Ford Fiesta Classic 1.4 Duratorq LXI"/>
    <x v="14"/>
    <x v="0"/>
    <n v="2014"/>
    <n v="61000"/>
    <x v="1"/>
    <x v="0"/>
    <x v="0"/>
    <n v="1388"/>
    <n v="67"/>
    <x v="0"/>
    <n v="18.600000000000001"/>
    <n v="2.98"/>
  </r>
  <r>
    <n v="4656"/>
    <s v="Hyundai Santro Xing GLS"/>
    <x v="1"/>
    <x v="1"/>
    <n v="2010"/>
    <n v="75000"/>
    <x v="2"/>
    <x v="0"/>
    <x v="1"/>
    <n v="1086"/>
    <n v="62.1"/>
    <x v="0"/>
    <n v="17.920000000000002"/>
    <n v="1.7"/>
  </r>
  <r>
    <n v="4657"/>
    <s v="Mercedes-Benz GL-Class 2007 2012 350 CDI Luxury"/>
    <x v="11"/>
    <x v="8"/>
    <n v="2015"/>
    <n v="55000"/>
    <x v="1"/>
    <x v="1"/>
    <x v="0"/>
    <n v="2987"/>
    <n v="224"/>
    <x v="1"/>
    <n v="12"/>
    <n v="52"/>
  </r>
  <r>
    <n v="4658"/>
    <s v="Maruti Alto LXi BSII"/>
    <x v="0"/>
    <x v="1"/>
    <n v="2003"/>
    <n v="69966"/>
    <x v="2"/>
    <x v="0"/>
    <x v="0"/>
    <n v="796"/>
    <n v="46.3"/>
    <x v="0"/>
    <n v="19.7"/>
    <n v="0.95"/>
  </r>
  <r>
    <n v="4659"/>
    <s v="Honda City i VTEC VX Option"/>
    <x v="2"/>
    <x v="0"/>
    <n v="2016"/>
    <n v="42000"/>
    <x v="2"/>
    <x v="0"/>
    <x v="0"/>
    <n v="1497"/>
    <n v="117.3"/>
    <x v="0"/>
    <n v="17.8"/>
    <n v="9.25"/>
  </r>
  <r>
    <n v="4660"/>
    <s v="Hyundai Santa Fe 2WD AT"/>
    <x v="1"/>
    <x v="9"/>
    <n v="2014"/>
    <n v="48000"/>
    <x v="1"/>
    <x v="1"/>
    <x v="0"/>
    <n v="2199"/>
    <n v="194.3"/>
    <x v="1"/>
    <n v="13.01"/>
    <n v="16.25"/>
  </r>
  <r>
    <n v="4661"/>
    <s v="Mercedes-Benz GLA Class 200 CDI SPORT"/>
    <x v="11"/>
    <x v="7"/>
    <n v="2015"/>
    <n v="35000"/>
    <x v="1"/>
    <x v="1"/>
    <x v="0"/>
    <n v="2143"/>
    <n v="136"/>
    <x v="0"/>
    <n v="17.899999999999999"/>
    <n v="20.99"/>
  </r>
  <r>
    <n v="4662"/>
    <s v="Toyota Innova 2.5 G4 Diesel 8-seater"/>
    <x v="5"/>
    <x v="2"/>
    <n v="2005"/>
    <n v="128000"/>
    <x v="1"/>
    <x v="0"/>
    <x v="1"/>
    <n v="2494"/>
    <n v="102"/>
    <x v="2"/>
    <n v="12.8"/>
    <n v="4.25"/>
  </r>
  <r>
    <n v="4663"/>
    <s v="BMW 3 Series 320d Sedan"/>
    <x v="12"/>
    <x v="9"/>
    <n v="2008"/>
    <n v="78000"/>
    <x v="1"/>
    <x v="1"/>
    <x v="1"/>
    <n v="1995"/>
    <n v="181"/>
    <x v="0"/>
    <n v="16.07"/>
    <n v="7.2"/>
  </r>
  <r>
    <n v="4664"/>
    <s v="Maruti Swift ZXI"/>
    <x v="0"/>
    <x v="4"/>
    <n v="2011"/>
    <n v="53080"/>
    <x v="2"/>
    <x v="0"/>
    <x v="0"/>
    <n v="1197"/>
    <n v="85.8"/>
    <x v="0"/>
    <n v="18.600000000000001"/>
    <n v="4.4000000000000004"/>
  </r>
  <r>
    <n v="4665"/>
    <s v="Volkswagen Vento Petrol Highline"/>
    <x v="6"/>
    <x v="1"/>
    <n v="2011"/>
    <n v="66000"/>
    <x v="2"/>
    <x v="0"/>
    <x v="1"/>
    <n v="1598"/>
    <n v="103.6"/>
    <x v="0"/>
    <n v="15.04"/>
    <n v="4.25"/>
  </r>
  <r>
    <n v="4666"/>
    <s v="Maruti Ertiga VXI"/>
    <x v="0"/>
    <x v="10"/>
    <n v="2012"/>
    <n v="25000"/>
    <x v="2"/>
    <x v="0"/>
    <x v="0"/>
    <n v="1373"/>
    <n v="93.7"/>
    <x v="1"/>
    <n v="16.02"/>
    <n v="5.35"/>
  </r>
  <r>
    <n v="4667"/>
    <s v="Hyundai Grand i10 AT Asta"/>
    <x v="1"/>
    <x v="3"/>
    <n v="2016"/>
    <n v="36139"/>
    <x v="2"/>
    <x v="1"/>
    <x v="1"/>
    <n v="1197"/>
    <n v="82"/>
    <x v="0"/>
    <n v="18.899999999999999"/>
    <n v="6.3"/>
  </r>
  <r>
    <n v="4668"/>
    <s v="Hyundai Creta 1.6 CRDi SX"/>
    <x v="1"/>
    <x v="8"/>
    <n v="2017"/>
    <n v="44000"/>
    <x v="1"/>
    <x v="0"/>
    <x v="0"/>
    <n v="1582"/>
    <n v="126.2"/>
    <x v="0"/>
    <n v="19.670000000000002"/>
    <n v="12.5"/>
  </r>
  <r>
    <n v="4669"/>
    <s v="Audi A6 3.0 TDI quattro"/>
    <x v="3"/>
    <x v="10"/>
    <n v="2008"/>
    <n v="50000"/>
    <x v="1"/>
    <x v="1"/>
    <x v="1"/>
    <n v="2967"/>
    <n v="241.38"/>
    <x v="0"/>
    <n v="16.77"/>
    <n v="7.5"/>
  </r>
  <r>
    <n v="4670"/>
    <s v="Mahindra XUV500 W8 1.99 mHawk"/>
    <x v="13"/>
    <x v="8"/>
    <n v="2016"/>
    <n v="81177"/>
    <x v="1"/>
    <x v="0"/>
    <x v="0"/>
    <n v="1997"/>
    <n v="140"/>
    <x v="1"/>
    <n v="16"/>
    <n v="11.25"/>
  </r>
  <r>
    <n v="4671"/>
    <s v="Ford EcoSport 1.5 Ti VCT AT Titanium BE"/>
    <x v="14"/>
    <x v="0"/>
    <n v="2016"/>
    <n v="26000"/>
    <x v="2"/>
    <x v="1"/>
    <x v="0"/>
    <n v="1499"/>
    <n v="110.4"/>
    <x v="0"/>
    <n v="16.05"/>
    <n v="7.65"/>
  </r>
  <r>
    <n v="4672"/>
    <s v="Hyundai Xcent 1.1 CRDi Base"/>
    <x v="1"/>
    <x v="0"/>
    <n v="2016"/>
    <n v="100000"/>
    <x v="1"/>
    <x v="0"/>
    <x v="0"/>
    <n v="1120"/>
    <n v="71"/>
    <x v="0"/>
    <n v="24.4"/>
    <n v="4.5"/>
  </r>
  <r>
    <n v="4673"/>
    <s v="Volkswagen Vento 1.5 TDI Comfortline AT"/>
    <x v="6"/>
    <x v="4"/>
    <n v="2014"/>
    <n v="75000"/>
    <x v="1"/>
    <x v="1"/>
    <x v="0"/>
    <n v="1498"/>
    <n v="103.2"/>
    <x v="0"/>
    <n v="21.21"/>
    <n v="7.5"/>
  </r>
  <r>
    <n v="4674"/>
    <s v="Mercedes-Benz S-Class 280 AT"/>
    <x v="11"/>
    <x v="6"/>
    <n v="2004"/>
    <n v="119859"/>
    <x v="2"/>
    <x v="1"/>
    <x v="0"/>
    <n v="2987"/>
    <n v="210"/>
    <x v="0"/>
    <n v="13"/>
    <n v="7.1"/>
  </r>
  <r>
    <n v="4675"/>
    <s v="Hyundai i10 Magna"/>
    <x v="1"/>
    <x v="0"/>
    <n v="2010"/>
    <n v="55980"/>
    <x v="2"/>
    <x v="0"/>
    <x v="0"/>
    <n v="1197"/>
    <n v="78.900000000000006"/>
    <x v="0"/>
    <n v="20.36"/>
    <n v="2.25"/>
  </r>
  <r>
    <n v="4676"/>
    <s v="Audi A4 35 TDI Technology Edition"/>
    <x v="3"/>
    <x v="4"/>
    <n v="2015"/>
    <n v="30000"/>
    <x v="1"/>
    <x v="1"/>
    <x v="0"/>
    <n v="1968"/>
    <n v="174.33"/>
    <x v="0"/>
    <n v="17.11"/>
    <n v="27"/>
  </r>
  <r>
    <n v="4677"/>
    <s v="Hyundai i20 Sportz 1.4 CRDi"/>
    <x v="1"/>
    <x v="1"/>
    <n v="2012"/>
    <n v="49700"/>
    <x v="1"/>
    <x v="0"/>
    <x v="1"/>
    <n v="1396"/>
    <n v="88.76"/>
    <x v="0"/>
    <n v="21.9"/>
    <n v="4.18"/>
  </r>
  <r>
    <n v="4678"/>
    <s v="Hyundai Verna 1.4 EX"/>
    <x v="1"/>
    <x v="2"/>
    <n v="2013"/>
    <n v="79000"/>
    <x v="1"/>
    <x v="0"/>
    <x v="0"/>
    <n v="1396"/>
    <n v="88.7"/>
    <x v="0"/>
    <n v="23.5"/>
    <n v="6.5"/>
  </r>
  <r>
    <n v="4679"/>
    <s v="Honda City 1.5 V MT"/>
    <x v="2"/>
    <x v="8"/>
    <n v="2010"/>
    <n v="65100"/>
    <x v="2"/>
    <x v="0"/>
    <x v="0"/>
    <n v="1497"/>
    <n v="118"/>
    <x v="0"/>
    <n v="17"/>
    <n v="3.15"/>
  </r>
  <r>
    <n v="4680"/>
    <s v="Maruti Ertiga VDI"/>
    <x v="0"/>
    <x v="1"/>
    <n v="2016"/>
    <n v="54161"/>
    <x v="1"/>
    <x v="0"/>
    <x v="0"/>
    <n v="1248"/>
    <n v="88.5"/>
    <x v="1"/>
    <n v="25.47"/>
    <n v="7.64"/>
  </r>
  <r>
    <n v="4681"/>
    <s v="Maruti Alto LXi BSII"/>
    <x v="0"/>
    <x v="4"/>
    <n v="2011"/>
    <n v="28619"/>
    <x v="2"/>
    <x v="0"/>
    <x v="0"/>
    <n v="796"/>
    <n v="46.3"/>
    <x v="0"/>
    <n v="19.7"/>
    <n v="2.4"/>
  </r>
  <r>
    <n v="4682"/>
    <s v="Maruti Wagon R AMT VXI"/>
    <x v="0"/>
    <x v="0"/>
    <n v="2016"/>
    <n v="9000"/>
    <x v="2"/>
    <x v="1"/>
    <x v="0"/>
    <n v="998"/>
    <n v="67"/>
    <x v="0"/>
    <n v="20.51"/>
    <n v="4.25"/>
  </r>
  <r>
    <n v="4683"/>
    <s v="Hyundai Verna 1.6 CRDi AT SX"/>
    <x v="1"/>
    <x v="6"/>
    <n v="2016"/>
    <n v="42876"/>
    <x v="1"/>
    <x v="1"/>
    <x v="0"/>
    <n v="1582"/>
    <n v="126.2"/>
    <x v="0"/>
    <n v="19.079999999999998"/>
    <n v="9.31"/>
  </r>
  <r>
    <n v="4684"/>
    <s v="Maruti Alto LXi BSIII"/>
    <x v="0"/>
    <x v="9"/>
    <n v="2011"/>
    <n v="64000"/>
    <x v="2"/>
    <x v="0"/>
    <x v="0"/>
    <n v="796"/>
    <n v="46.3"/>
    <x v="0"/>
    <n v="19.7"/>
    <n v="2.39"/>
  </r>
  <r>
    <n v="4685"/>
    <s v="Volkswagen Vento 1.6 Comfortline"/>
    <x v="6"/>
    <x v="6"/>
    <n v="2018"/>
    <n v="20488"/>
    <x v="2"/>
    <x v="0"/>
    <x v="1"/>
    <n v="1598"/>
    <n v="103.5"/>
    <x v="0"/>
    <n v="16.09"/>
    <n v="7.64"/>
  </r>
  <r>
    <n v="4686"/>
    <s v="Maruti Baleno Zeta 1.2"/>
    <x v="0"/>
    <x v="8"/>
    <n v="2016"/>
    <n v="21000"/>
    <x v="2"/>
    <x v="0"/>
    <x v="0"/>
    <n v="1197"/>
    <n v="83.1"/>
    <x v="0"/>
    <n v="21.4"/>
    <n v="6.21"/>
  </r>
  <r>
    <n v="4687"/>
    <s v="Land Rover Freelander 2 TD4 SE"/>
    <x v="8"/>
    <x v="5"/>
    <n v="2012"/>
    <n v="119203"/>
    <x v="1"/>
    <x v="1"/>
    <x v="0"/>
    <n v="2179"/>
    <n v="115"/>
    <x v="0"/>
    <n v="0"/>
    <n v="16.5"/>
  </r>
  <r>
    <n v="4688"/>
    <s v="Honda CR-V 2.0L 2WD AT"/>
    <x v="2"/>
    <x v="6"/>
    <n v="2011"/>
    <n v="55987"/>
    <x v="2"/>
    <x v="1"/>
    <x v="0"/>
    <n v="1997"/>
    <n v="153.86000000000001"/>
    <x v="0"/>
    <n v="13.7"/>
    <n v="8.2200000000000006"/>
  </r>
  <r>
    <n v="4689"/>
    <s v="Toyota Fortuner 2.8 2WD MT"/>
    <x v="5"/>
    <x v="3"/>
    <n v="2017"/>
    <n v="72668"/>
    <x v="1"/>
    <x v="0"/>
    <x v="0"/>
    <n v="2755"/>
    <n v="174.5"/>
    <x v="1"/>
    <n v="14.24"/>
    <n v="28.85"/>
  </r>
  <r>
    <n v="4690"/>
    <s v="Honda City V AT"/>
    <x v="2"/>
    <x v="0"/>
    <n v="2015"/>
    <n v="32000"/>
    <x v="2"/>
    <x v="1"/>
    <x v="0"/>
    <n v="1497"/>
    <n v="116.3"/>
    <x v="0"/>
    <n v="15.6"/>
    <n v="8.5"/>
  </r>
  <r>
    <n v="4691"/>
    <s v="Mercedes-Benz SLK-Class 55 AMG"/>
    <x v="11"/>
    <x v="9"/>
    <n v="2014"/>
    <n v="3000"/>
    <x v="2"/>
    <x v="1"/>
    <x v="1"/>
    <n v="5461"/>
    <n v="421"/>
    <x v="5"/>
    <n v="12"/>
    <n v="90"/>
  </r>
  <r>
    <n v="4692"/>
    <s v="Honda City i-VTEC S"/>
    <x v="2"/>
    <x v="0"/>
    <n v="2015"/>
    <n v="10400"/>
    <x v="2"/>
    <x v="0"/>
    <x v="0"/>
    <n v="1497"/>
    <n v="117.3"/>
    <x v="0"/>
    <n v="17.399999999999999"/>
    <n v="6.51"/>
  </r>
  <r>
    <n v="4693"/>
    <s v="Maruti Swift VDI"/>
    <x v="0"/>
    <x v="0"/>
    <n v="2013"/>
    <n v="35000"/>
    <x v="1"/>
    <x v="0"/>
    <x v="0"/>
    <n v="1248"/>
    <n v="74"/>
    <x v="0"/>
    <n v="22.9"/>
    <n v="4.6500000000000004"/>
  </r>
  <r>
    <n v="4694"/>
    <s v="Toyota Corolla Altis 2008-2013 1.8 VL AT"/>
    <x v="5"/>
    <x v="6"/>
    <n v="2013"/>
    <n v="55101"/>
    <x v="2"/>
    <x v="1"/>
    <x v="0"/>
    <n v="1794"/>
    <n v="138.1"/>
    <x v="0"/>
    <n v="14.53"/>
    <n v="8.4"/>
  </r>
  <r>
    <n v="4695"/>
    <s v="Toyota Etios Cross 1.4L VD"/>
    <x v="5"/>
    <x v="9"/>
    <n v="2014"/>
    <n v="57464"/>
    <x v="1"/>
    <x v="0"/>
    <x v="0"/>
    <n v="1364"/>
    <n v="67.06"/>
    <x v="0"/>
    <n v="23.59"/>
    <n v="5.75"/>
  </r>
  <r>
    <n v="4696"/>
    <s v="Maruti Wagon R LX"/>
    <x v="0"/>
    <x v="5"/>
    <n v="2006"/>
    <n v="110000"/>
    <x v="2"/>
    <x v="0"/>
    <x v="0"/>
    <n v="998"/>
    <n v="67.099999999999994"/>
    <x v="0"/>
    <n v="18.899999999999999"/>
    <n v="1.1100000000000001"/>
  </r>
  <r>
    <n v="4698"/>
    <s v="Mercedes-Benz E-Class 2015-2017 E 200 CGI"/>
    <x v="11"/>
    <x v="0"/>
    <n v="2014"/>
    <n v="72000"/>
    <x v="2"/>
    <x v="1"/>
    <x v="0"/>
    <n v="1991"/>
    <n v="184"/>
    <x v="0"/>
    <n v="12"/>
    <n v="17.25"/>
  </r>
  <r>
    <n v="4699"/>
    <s v="Jaguar XF Aero Sport Edition"/>
    <x v="17"/>
    <x v="8"/>
    <n v="2012"/>
    <n v="16000"/>
    <x v="1"/>
    <x v="1"/>
    <x v="0"/>
    <n v="2179"/>
    <n v="187.7"/>
    <x v="0"/>
    <n v="16.36"/>
    <n v="32"/>
  </r>
  <r>
    <n v="4700"/>
    <s v="Hyundai i20 Sportz Petrol"/>
    <x v="1"/>
    <x v="6"/>
    <n v="2011"/>
    <n v="62020"/>
    <x v="2"/>
    <x v="0"/>
    <x v="0"/>
    <n v="1197"/>
    <n v="80"/>
    <x v="0"/>
    <n v="17"/>
    <n v="3.45"/>
  </r>
  <r>
    <n v="4701"/>
    <s v="Land Rover Freelander 2 SE"/>
    <x v="8"/>
    <x v="1"/>
    <n v="2014"/>
    <n v="85000"/>
    <x v="1"/>
    <x v="1"/>
    <x v="1"/>
    <n v="2179"/>
    <n v="147.51"/>
    <x v="0"/>
    <n v="12.39"/>
    <n v="23"/>
  </r>
  <r>
    <n v="4702"/>
    <s v="Hyundai Elite i20 Petrol Sportz"/>
    <x v="1"/>
    <x v="6"/>
    <n v="2018"/>
    <n v="14223"/>
    <x v="2"/>
    <x v="0"/>
    <x v="0"/>
    <n v="1197"/>
    <n v="81.86"/>
    <x v="0"/>
    <n v="18.600000000000001"/>
    <n v="7.32"/>
  </r>
  <r>
    <n v="4703"/>
    <s v="Honda Amaze S i-Vtech"/>
    <x v="2"/>
    <x v="5"/>
    <n v="2014"/>
    <n v="41210"/>
    <x v="2"/>
    <x v="0"/>
    <x v="0"/>
    <n v="1198"/>
    <n v="86.7"/>
    <x v="0"/>
    <n v="18"/>
    <n v="4.4000000000000004"/>
  </r>
  <r>
    <n v="4704"/>
    <s v="Mercedes-Benz M-Class ML 350 4Matic"/>
    <x v="11"/>
    <x v="9"/>
    <n v="2015"/>
    <n v="20000"/>
    <x v="1"/>
    <x v="1"/>
    <x v="0"/>
    <n v="2987"/>
    <n v="165"/>
    <x v="0"/>
    <n v="0"/>
    <n v="47.35"/>
  </r>
  <r>
    <n v="4705"/>
    <s v="Maruti Alto 800 VXI"/>
    <x v="0"/>
    <x v="3"/>
    <n v="2016"/>
    <n v="18043"/>
    <x v="2"/>
    <x v="0"/>
    <x v="0"/>
    <n v="796"/>
    <n v="47.3"/>
    <x v="0"/>
    <n v="22.74"/>
    <n v="4.12"/>
  </r>
  <r>
    <n v="4706"/>
    <s v="Toyota Innova Crysta 2.8 ZX AT"/>
    <x v="5"/>
    <x v="2"/>
    <n v="2016"/>
    <n v="80000"/>
    <x v="1"/>
    <x v="1"/>
    <x v="0"/>
    <n v="2755"/>
    <n v="171.5"/>
    <x v="1"/>
    <n v="11.36"/>
    <n v="19.5"/>
  </r>
  <r>
    <n v="4707"/>
    <s v="Hyundai Grand i10 AT Asta"/>
    <x v="1"/>
    <x v="4"/>
    <n v="2016"/>
    <n v="21000"/>
    <x v="2"/>
    <x v="1"/>
    <x v="0"/>
    <n v="1197"/>
    <n v="82"/>
    <x v="0"/>
    <n v="18.899999999999999"/>
    <n v="6.2"/>
  </r>
  <r>
    <n v="4708"/>
    <s v="BMW X3 xDrive30d M Sport"/>
    <x v="12"/>
    <x v="9"/>
    <n v="2016"/>
    <n v="49000"/>
    <x v="1"/>
    <x v="1"/>
    <x v="0"/>
    <n v="2993"/>
    <n v="258"/>
    <x v="0"/>
    <n v="16.55"/>
    <n v="45"/>
  </r>
  <r>
    <n v="4709"/>
    <s v="Maruti 1000 AC"/>
    <x v="0"/>
    <x v="4"/>
    <n v="1998"/>
    <n v="104000"/>
    <x v="2"/>
    <x v="0"/>
    <x v="1"/>
    <n v="970"/>
    <n v="74"/>
    <x v="0"/>
    <n v="15"/>
    <n v="0.85"/>
  </r>
  <r>
    <n v="4710"/>
    <s v="Hyundai i20 Magna"/>
    <x v="1"/>
    <x v="2"/>
    <n v="2010"/>
    <n v="95000"/>
    <x v="2"/>
    <x v="0"/>
    <x v="1"/>
    <n v="1197"/>
    <n v="80"/>
    <x v="0"/>
    <n v="18.5"/>
    <n v="2.8"/>
  </r>
  <r>
    <n v="4711"/>
    <s v="Hyundai Grand i10 AT Asta"/>
    <x v="1"/>
    <x v="1"/>
    <n v="2015"/>
    <n v="32000"/>
    <x v="2"/>
    <x v="1"/>
    <x v="0"/>
    <n v="1197"/>
    <n v="82"/>
    <x v="0"/>
    <n v="18.899999999999999"/>
    <n v="4.8"/>
  </r>
  <r>
    <n v="4713"/>
    <s v="Ford Fiesta 1.5 TDCi Titanium"/>
    <x v="14"/>
    <x v="4"/>
    <n v="2014"/>
    <n v="122800"/>
    <x v="1"/>
    <x v="0"/>
    <x v="0"/>
    <n v="1498"/>
    <n v="89.75"/>
    <x v="0"/>
    <n v="25.01"/>
    <n v="5.65"/>
  </r>
  <r>
    <n v="4714"/>
    <s v="Mercedes-Benz E-Class 220 CDI"/>
    <x v="11"/>
    <x v="10"/>
    <n v="2011"/>
    <n v="78000"/>
    <x v="1"/>
    <x v="0"/>
    <x v="1"/>
    <n v="2148"/>
    <n v="74"/>
    <x v="0"/>
    <n v="15"/>
    <n v="14.5"/>
  </r>
  <r>
    <n v="4715"/>
    <s v="Maruti Swift Dzire VDI"/>
    <x v="0"/>
    <x v="10"/>
    <n v="2015"/>
    <n v="69000"/>
    <x v="1"/>
    <x v="0"/>
    <x v="0"/>
    <n v="1248"/>
    <n v="74"/>
    <x v="0"/>
    <n v="26.59"/>
    <n v="5.9"/>
  </r>
  <r>
    <n v="4716"/>
    <s v="Toyota Etios VXD"/>
    <x v="5"/>
    <x v="1"/>
    <n v="2015"/>
    <n v="65000"/>
    <x v="1"/>
    <x v="0"/>
    <x v="1"/>
    <n v="1364"/>
    <n v="67.040000000000006"/>
    <x v="0"/>
    <n v="23.59"/>
    <n v="5"/>
  </r>
  <r>
    <n v="4717"/>
    <s v="Hyundai Xcent 1.2 Kappa Base"/>
    <x v="1"/>
    <x v="10"/>
    <n v="2015"/>
    <n v="23000"/>
    <x v="2"/>
    <x v="0"/>
    <x v="0"/>
    <n v="1197"/>
    <n v="82"/>
    <x v="0"/>
    <n v="19.100000000000001"/>
    <n v="4.9000000000000004"/>
  </r>
  <r>
    <n v="4718"/>
    <s v="Honda Civic 2006-2010 1.8 S MT"/>
    <x v="2"/>
    <x v="10"/>
    <n v="2009"/>
    <n v="70000"/>
    <x v="2"/>
    <x v="0"/>
    <x v="0"/>
    <n v="1799"/>
    <n v="130"/>
    <x v="0"/>
    <n v="13.5"/>
    <n v="4.25"/>
  </r>
  <r>
    <n v="4719"/>
    <s v="Toyota Innova 2.5 GX (Diesel) 8 Seater"/>
    <x v="5"/>
    <x v="2"/>
    <n v="2014"/>
    <n v="250000"/>
    <x v="1"/>
    <x v="0"/>
    <x v="0"/>
    <n v="2494"/>
    <n v="100.6"/>
    <x v="2"/>
    <n v="12.99"/>
    <n v="10.9"/>
  </r>
  <r>
    <n v="4720"/>
    <s v="Hyundai Accent GLE"/>
    <x v="1"/>
    <x v="8"/>
    <n v="2012"/>
    <n v="56000"/>
    <x v="2"/>
    <x v="0"/>
    <x v="0"/>
    <n v="1495"/>
    <n v="94"/>
    <x v="0"/>
    <n v="13.2"/>
    <n v="2.4500000000000002"/>
  </r>
  <r>
    <n v="4721"/>
    <s v="Maruti Alto 800 LXI"/>
    <x v="0"/>
    <x v="1"/>
    <n v="2013"/>
    <n v="30000"/>
    <x v="2"/>
    <x v="0"/>
    <x v="0"/>
    <n v="796"/>
    <n v="47.3"/>
    <x v="0"/>
    <n v="22.74"/>
    <n v="2.5"/>
  </r>
  <r>
    <n v="4722"/>
    <s v="Mercedes-Benz SL-Class SL 500"/>
    <x v="11"/>
    <x v="7"/>
    <n v="2010"/>
    <n v="35000"/>
    <x v="2"/>
    <x v="1"/>
    <x v="0"/>
    <n v="5461"/>
    <n v="387.3"/>
    <x v="5"/>
    <n v="8.1"/>
    <n v="29.5"/>
  </r>
  <r>
    <n v="4723"/>
    <s v="Ford Ecosport 1.5 DV5 MT Titanium Optional"/>
    <x v="14"/>
    <x v="5"/>
    <n v="2013"/>
    <n v="92250"/>
    <x v="1"/>
    <x v="0"/>
    <x v="1"/>
    <n v="1498"/>
    <n v="89.84"/>
    <x v="0"/>
    <n v="22.7"/>
    <n v="5.75"/>
  </r>
  <r>
    <n v="4724"/>
    <s v="Hyundai Xcent 1.2 VTVT E"/>
    <x v="1"/>
    <x v="1"/>
    <n v="2018"/>
    <n v="40000"/>
    <x v="2"/>
    <x v="0"/>
    <x v="0"/>
    <n v="1197"/>
    <n v="81.86"/>
    <x v="0"/>
    <n v="20.14"/>
    <n v="5"/>
  </r>
  <r>
    <n v="4725"/>
    <s v="Skoda Rapid 1.6 MPI AT Ambition Plus"/>
    <x v="20"/>
    <x v="6"/>
    <n v="2014"/>
    <n v="96848"/>
    <x v="2"/>
    <x v="1"/>
    <x v="0"/>
    <n v="1598"/>
    <n v="103.6"/>
    <x v="0"/>
    <n v="14.3"/>
    <n v="4.62"/>
  </r>
  <r>
    <n v="4726"/>
    <s v="Audi Q3 2012-2015 35 TDI Quattro Premium Plus"/>
    <x v="3"/>
    <x v="8"/>
    <n v="2016"/>
    <n v="42000"/>
    <x v="1"/>
    <x v="1"/>
    <x v="0"/>
    <n v="1968"/>
    <n v="174.33"/>
    <x v="0"/>
    <n v="15.73"/>
    <n v="23.5"/>
  </r>
  <r>
    <n v="4727"/>
    <s v="Mahindra XUV500 W8 2WD"/>
    <x v="13"/>
    <x v="7"/>
    <n v="2013"/>
    <n v="55886"/>
    <x v="1"/>
    <x v="0"/>
    <x v="0"/>
    <n v="2179"/>
    <n v="140"/>
    <x v="1"/>
    <n v="16"/>
    <n v="7.25"/>
  </r>
  <r>
    <n v="4728"/>
    <s v="Hyundai Verna VTVT 1.6 SX Option"/>
    <x v="1"/>
    <x v="6"/>
    <n v="2019"/>
    <n v="12336"/>
    <x v="2"/>
    <x v="0"/>
    <x v="0"/>
    <n v="1591"/>
    <n v="121.3"/>
    <x v="0"/>
    <n v="17"/>
    <n v="11.88"/>
  </r>
  <r>
    <n v="4729"/>
    <s v="Hyundai Verna Xi (Petrol)"/>
    <x v="1"/>
    <x v="2"/>
    <n v="2009"/>
    <n v="60000"/>
    <x v="2"/>
    <x v="0"/>
    <x v="3"/>
    <n v="1599"/>
    <n v="103.2"/>
    <x v="0"/>
    <n v="13.9"/>
    <n v="2.25"/>
  </r>
  <r>
    <n v="4730"/>
    <s v="Ford Ikon 1.6 CLXI"/>
    <x v="14"/>
    <x v="1"/>
    <n v="2003"/>
    <n v="83000"/>
    <x v="2"/>
    <x v="0"/>
    <x v="1"/>
    <n v="1597"/>
    <n v="92"/>
    <x v="0"/>
    <n v="14.2"/>
    <n v="0.85"/>
  </r>
  <r>
    <n v="4731"/>
    <s v="Nissan Micra Active XV"/>
    <x v="4"/>
    <x v="1"/>
    <n v="2018"/>
    <n v="24000"/>
    <x v="2"/>
    <x v="0"/>
    <x v="0"/>
    <n v="1198"/>
    <n v="67.040000000000006"/>
    <x v="0"/>
    <n v="19.690000000000001"/>
    <n v="4"/>
  </r>
  <r>
    <n v="4732"/>
    <s v="Honda Brio VX AT"/>
    <x v="2"/>
    <x v="1"/>
    <n v="2016"/>
    <n v="32198"/>
    <x v="2"/>
    <x v="1"/>
    <x v="0"/>
    <n v="1198"/>
    <n v="86.8"/>
    <x v="0"/>
    <n v="16.5"/>
    <n v="5.0999999999999996"/>
  </r>
  <r>
    <n v="4733"/>
    <s v="Toyota Innova 2.5 GX (Diesel) 7 Seater"/>
    <x v="5"/>
    <x v="4"/>
    <n v="2014"/>
    <n v="92247"/>
    <x v="1"/>
    <x v="0"/>
    <x v="0"/>
    <n v="2494"/>
    <n v="100.6"/>
    <x v="1"/>
    <n v="12.99"/>
    <n v="12.5"/>
  </r>
  <r>
    <n v="4734"/>
    <s v="Volkswagen Vento 1.5 TDI Highline"/>
    <x v="6"/>
    <x v="2"/>
    <n v="2011"/>
    <n v="121311"/>
    <x v="1"/>
    <x v="0"/>
    <x v="0"/>
    <n v="1498"/>
    <n v="108.5"/>
    <x v="0"/>
    <n v="20.64"/>
    <n v="2.9"/>
  </r>
  <r>
    <n v="4735"/>
    <s v="Mahindra XUV500 W10 AWD"/>
    <x v="13"/>
    <x v="3"/>
    <n v="2016"/>
    <n v="66296"/>
    <x v="1"/>
    <x v="0"/>
    <x v="0"/>
    <n v="2179"/>
    <n v="140"/>
    <x v="1"/>
    <n v="16"/>
    <n v="15.96"/>
  </r>
  <r>
    <n v="4736"/>
    <s v="Hyundai Xcent 1.2 Kappa AT SX Option"/>
    <x v="1"/>
    <x v="0"/>
    <n v="2015"/>
    <n v="41000"/>
    <x v="2"/>
    <x v="1"/>
    <x v="0"/>
    <n v="1197"/>
    <n v="82"/>
    <x v="0"/>
    <n v="16.899999999999999"/>
    <n v="5.45"/>
  </r>
  <r>
    <n v="4737"/>
    <s v="Ford Endeavour 2.2 Trend MT 4X4"/>
    <x v="14"/>
    <x v="6"/>
    <n v="2017"/>
    <n v="38681"/>
    <x v="1"/>
    <x v="0"/>
    <x v="0"/>
    <n v="2198"/>
    <n v="157.69999999999999"/>
    <x v="1"/>
    <n v="13.5"/>
    <n v="23.86"/>
  </r>
  <r>
    <n v="4738"/>
    <s v="Chevrolet Spark 1.0 LT"/>
    <x v="19"/>
    <x v="6"/>
    <n v="2008"/>
    <n v="43761"/>
    <x v="2"/>
    <x v="0"/>
    <x v="0"/>
    <n v="995"/>
    <n v="62"/>
    <x v="0"/>
    <n v="18"/>
    <n v="1.75"/>
  </r>
  <r>
    <n v="4739"/>
    <s v="Maruti Ertiga SHVS VDI"/>
    <x v="0"/>
    <x v="4"/>
    <n v="2017"/>
    <n v="17400"/>
    <x v="1"/>
    <x v="0"/>
    <x v="0"/>
    <n v="1248"/>
    <n v="88.5"/>
    <x v="1"/>
    <n v="24.52"/>
    <n v="9.75"/>
  </r>
  <r>
    <n v="4740"/>
    <s v="Honda Amaze S i-Dtech"/>
    <x v="2"/>
    <x v="9"/>
    <n v="2013"/>
    <n v="61510"/>
    <x v="1"/>
    <x v="0"/>
    <x v="0"/>
    <n v="1498"/>
    <n v="98.6"/>
    <x v="0"/>
    <n v="25.8"/>
    <n v="4.75"/>
  </r>
  <r>
    <n v="4741"/>
    <s v="Honda City i VTEC S"/>
    <x v="2"/>
    <x v="8"/>
    <n v="2014"/>
    <n v="60000"/>
    <x v="2"/>
    <x v="0"/>
    <x v="0"/>
    <n v="1497"/>
    <n v="117.3"/>
    <x v="0"/>
    <n v="17.399999999999999"/>
    <n v="6.25"/>
  </r>
  <r>
    <n v="4742"/>
    <s v="Mini Cooper Countryman D"/>
    <x v="21"/>
    <x v="9"/>
    <n v="2014"/>
    <n v="35165"/>
    <x v="1"/>
    <x v="1"/>
    <x v="1"/>
    <n v="1998"/>
    <n v="112"/>
    <x v="0"/>
    <n v="23.8"/>
    <n v="22"/>
  </r>
  <r>
    <n v="4743"/>
    <s v="Toyota Corolla Altis 2008-2013 1.8 VL AT"/>
    <x v="5"/>
    <x v="6"/>
    <n v="2016"/>
    <n v="41617"/>
    <x v="2"/>
    <x v="1"/>
    <x v="0"/>
    <n v="1794"/>
    <n v="138.1"/>
    <x v="0"/>
    <n v="14.53"/>
    <n v="14.14"/>
  </r>
  <r>
    <n v="4744"/>
    <s v="Hyundai Santro Xing XL eRLX Euro III"/>
    <x v="1"/>
    <x v="7"/>
    <n v="2005"/>
    <n v="45000"/>
    <x v="2"/>
    <x v="0"/>
    <x v="0"/>
    <n v="1086"/>
    <n v="74"/>
    <x v="0"/>
    <n v="17"/>
    <n v="0.95"/>
  </r>
  <r>
    <n v="4745"/>
    <s v="Skoda Superb Elegance 1.8 TSI AT"/>
    <x v="20"/>
    <x v="8"/>
    <n v="2014"/>
    <n v="65000"/>
    <x v="2"/>
    <x v="1"/>
    <x v="0"/>
    <n v="1798"/>
    <n v="157.75"/>
    <x v="0"/>
    <n v="13.7"/>
    <n v="11.95"/>
  </r>
  <r>
    <n v="4746"/>
    <s v="Maruti Wagon R LXI BS IV"/>
    <x v="0"/>
    <x v="8"/>
    <n v="2011"/>
    <n v="68000"/>
    <x v="2"/>
    <x v="0"/>
    <x v="0"/>
    <n v="998"/>
    <n v="67.099999999999994"/>
    <x v="0"/>
    <n v="18.899999999999999"/>
    <n v="2.5"/>
  </r>
  <r>
    <n v="4747"/>
    <s v="Hyundai i10 Era 1.1"/>
    <x v="1"/>
    <x v="0"/>
    <n v="2013"/>
    <n v="49000"/>
    <x v="2"/>
    <x v="0"/>
    <x v="0"/>
    <n v="1086"/>
    <n v="68.05"/>
    <x v="0"/>
    <n v="19.809999999999999"/>
    <n v="2.75"/>
  </r>
  <r>
    <n v="4748"/>
    <s v="Tata Tiago 1.2 Revotron XT Option"/>
    <x v="7"/>
    <x v="3"/>
    <n v="2019"/>
    <n v="16698"/>
    <x v="2"/>
    <x v="0"/>
    <x v="0"/>
    <n v="1199"/>
    <n v="84"/>
    <x v="0"/>
    <n v="23.84"/>
    <n v="5.85"/>
  </r>
  <r>
    <n v="4749"/>
    <s v="Maruti Baleno Zeta 1.2"/>
    <x v="0"/>
    <x v="10"/>
    <n v="2016"/>
    <n v="30965"/>
    <x v="2"/>
    <x v="0"/>
    <x v="0"/>
    <n v="1197"/>
    <n v="83.1"/>
    <x v="0"/>
    <n v="21.4"/>
    <n v="6.25"/>
  </r>
  <r>
    <n v="4750"/>
    <s v="Volkswagen Vento 1.6 Highline"/>
    <x v="6"/>
    <x v="0"/>
    <n v="2014"/>
    <n v="56058"/>
    <x v="2"/>
    <x v="0"/>
    <x v="0"/>
    <n v="1598"/>
    <n v="103.2"/>
    <x v="0"/>
    <n v="15.04"/>
    <n v="4.95"/>
  </r>
  <r>
    <n v="4751"/>
    <s v="Hyundai Grand i10 1.2 Kappa Sportz Option"/>
    <x v="1"/>
    <x v="1"/>
    <n v="2017"/>
    <n v="15356"/>
    <x v="2"/>
    <x v="0"/>
    <x v="0"/>
    <n v="1197"/>
    <n v="81.86"/>
    <x v="0"/>
    <n v="18.899999999999999"/>
    <n v="4.75"/>
  </r>
  <r>
    <n v="4752"/>
    <s v="Ford Figo Diesel EXI"/>
    <x v="14"/>
    <x v="8"/>
    <n v="2013"/>
    <n v="54000"/>
    <x v="1"/>
    <x v="0"/>
    <x v="0"/>
    <n v="1399"/>
    <n v="68.05"/>
    <x v="0"/>
    <n v="20"/>
    <n v="2.5499999999999998"/>
  </r>
  <r>
    <n v="4753"/>
    <s v="Honda Civic 2010-2013 1.8 V AT Sunroof"/>
    <x v="2"/>
    <x v="1"/>
    <n v="2011"/>
    <n v="47000"/>
    <x v="2"/>
    <x v="1"/>
    <x v="1"/>
    <n v="1799"/>
    <n v="130.30000000000001"/>
    <x v="0"/>
    <n v="13.9"/>
    <n v="4.5"/>
  </r>
  <r>
    <n v="4754"/>
    <s v="Maruti Alto 800 LXI"/>
    <x v="0"/>
    <x v="6"/>
    <n v="2015"/>
    <n v="21652"/>
    <x v="2"/>
    <x v="0"/>
    <x v="0"/>
    <n v="796"/>
    <n v="47.3"/>
    <x v="0"/>
    <n v="22.74"/>
    <n v="3.01"/>
  </r>
  <r>
    <n v="4755"/>
    <s v="Land Rover Range Rover Evoque 2.0 TD4 HSE Dynamic"/>
    <x v="8"/>
    <x v="4"/>
    <n v="2016"/>
    <n v="52000"/>
    <x v="1"/>
    <x v="1"/>
    <x v="0"/>
    <n v="1999"/>
    <n v="177"/>
    <x v="0"/>
    <n v="15.68"/>
    <n v="42"/>
  </r>
  <r>
    <n v="4756"/>
    <s v="Audi A6 2.7 TDI"/>
    <x v="3"/>
    <x v="7"/>
    <n v="2010"/>
    <n v="35010"/>
    <x v="1"/>
    <x v="1"/>
    <x v="0"/>
    <n v="2698"/>
    <n v="179.5"/>
    <x v="0"/>
    <n v="12.4"/>
    <n v="11.5"/>
  </r>
  <r>
    <n v="4757"/>
    <s v="Mercedes-Benz E-Class 280 CDI"/>
    <x v="11"/>
    <x v="4"/>
    <n v="2006"/>
    <n v="76662"/>
    <x v="1"/>
    <x v="1"/>
    <x v="0"/>
    <n v="2987"/>
    <n v="198.5"/>
    <x v="0"/>
    <n v="11"/>
    <n v="10.99"/>
  </r>
  <r>
    <n v="4758"/>
    <s v="Honda City 1.5 V AT Exclusive"/>
    <x v="2"/>
    <x v="5"/>
    <n v="2009"/>
    <n v="89000"/>
    <x v="2"/>
    <x v="1"/>
    <x v="0"/>
    <n v="1497"/>
    <n v="118"/>
    <x v="0"/>
    <n v="17"/>
    <n v="3.71"/>
  </r>
  <r>
    <n v="4759"/>
    <s v="Honda CR-V 2.4 4WD AT"/>
    <x v="2"/>
    <x v="5"/>
    <n v="2006"/>
    <n v="80000"/>
    <x v="2"/>
    <x v="1"/>
    <x v="3"/>
    <n v="2354"/>
    <n v="152"/>
    <x v="0"/>
    <n v="10.1"/>
    <n v="2"/>
  </r>
  <r>
    <n v="4760"/>
    <s v="Maruti Ciaz 1.3 Alpha"/>
    <x v="0"/>
    <x v="6"/>
    <n v="2018"/>
    <n v="39023"/>
    <x v="1"/>
    <x v="0"/>
    <x v="0"/>
    <n v="1248"/>
    <n v="88.5"/>
    <x v="0"/>
    <n v="28.09"/>
    <n v="9.48"/>
  </r>
  <r>
    <n v="4761"/>
    <s v="Maruti Wagon R LXI"/>
    <x v="0"/>
    <x v="5"/>
    <n v="2004"/>
    <n v="62000"/>
    <x v="2"/>
    <x v="0"/>
    <x v="1"/>
    <n v="998"/>
    <n v="67.099999999999994"/>
    <x v="0"/>
    <n v="18.899999999999999"/>
    <n v="1.25"/>
  </r>
  <r>
    <n v="4762"/>
    <s v="Hyundai Creta 1.6 CRDi SX Option"/>
    <x v="1"/>
    <x v="5"/>
    <n v="2015"/>
    <n v="78046"/>
    <x v="1"/>
    <x v="0"/>
    <x v="0"/>
    <n v="1582"/>
    <n v="126.2"/>
    <x v="0"/>
    <n v="19.670000000000002"/>
    <n v="10.9"/>
  </r>
  <r>
    <n v="4763"/>
    <s v="Maruti Ciaz VDi Plus SHVS"/>
    <x v="0"/>
    <x v="7"/>
    <n v="2015"/>
    <n v="34400"/>
    <x v="1"/>
    <x v="0"/>
    <x v="0"/>
    <n v="1248"/>
    <n v="88.5"/>
    <x v="0"/>
    <n v="28.09"/>
    <n v="5.5"/>
  </r>
  <r>
    <n v="4764"/>
    <s v="Hyundai EON D Lite Plus"/>
    <x v="1"/>
    <x v="3"/>
    <n v="2016"/>
    <n v="64624"/>
    <x v="2"/>
    <x v="0"/>
    <x v="0"/>
    <n v="814"/>
    <n v="55.2"/>
    <x v="0"/>
    <n v="21.1"/>
    <n v="3.71"/>
  </r>
  <r>
    <n v="4765"/>
    <s v="Maruti Ertiga VXI"/>
    <x v="0"/>
    <x v="0"/>
    <n v="2014"/>
    <n v="69192"/>
    <x v="2"/>
    <x v="0"/>
    <x v="0"/>
    <n v="1373"/>
    <n v="93.7"/>
    <x v="1"/>
    <n v="16.02"/>
    <n v="6.25"/>
  </r>
  <r>
    <n v="4766"/>
    <s v="Volkswagen Vento Diesel Highline"/>
    <x v="6"/>
    <x v="2"/>
    <n v="2012"/>
    <n v="55000"/>
    <x v="1"/>
    <x v="0"/>
    <x v="0"/>
    <n v="1598"/>
    <n v="103.6"/>
    <x v="0"/>
    <n v="20.54"/>
    <n v="4.9000000000000004"/>
  </r>
  <r>
    <n v="4767"/>
    <s v="Honda City 1.5 GXI"/>
    <x v="2"/>
    <x v="0"/>
    <n v="2005"/>
    <n v="81000"/>
    <x v="2"/>
    <x v="0"/>
    <x v="1"/>
    <n v="1493"/>
    <n v="100"/>
    <x v="0"/>
    <n v="12.8"/>
    <n v="1.1000000000000001"/>
  </r>
  <r>
    <n v="4768"/>
    <s v="Volkswagen Polo Petrol Trendline 1.2L"/>
    <x v="6"/>
    <x v="6"/>
    <n v="2016"/>
    <n v="36733"/>
    <x v="2"/>
    <x v="0"/>
    <x v="0"/>
    <n v="1198"/>
    <n v="73.900000000000006"/>
    <x v="0"/>
    <n v="16.47"/>
    <n v="4.72"/>
  </r>
  <r>
    <n v="4769"/>
    <s v="Maruti Alto 800 2016-2019 CNG LXI"/>
    <x v="0"/>
    <x v="6"/>
    <n v="2017"/>
    <n v="24310"/>
    <x v="0"/>
    <x v="0"/>
    <x v="0"/>
    <n v="796"/>
    <n v="40.299999999999997"/>
    <x v="3"/>
    <n v="33.44"/>
    <n v="3.7"/>
  </r>
  <r>
    <n v="4770"/>
    <s v="Mercedes-Benz GLA Class 200 CDI"/>
    <x v="11"/>
    <x v="0"/>
    <n v="2016"/>
    <n v="43022"/>
    <x v="1"/>
    <x v="1"/>
    <x v="0"/>
    <n v="2143"/>
    <n v="136"/>
    <x v="0"/>
    <n v="17.899999999999999"/>
    <n v="24.85"/>
  </r>
  <r>
    <n v="4771"/>
    <s v="Hyundai Santa Fe 4X2"/>
    <x v="1"/>
    <x v="5"/>
    <n v="2013"/>
    <n v="74000"/>
    <x v="1"/>
    <x v="0"/>
    <x v="0"/>
    <n v="2199"/>
    <n v="194.3"/>
    <x v="1"/>
    <n v="14.66"/>
    <n v="12.25"/>
  </r>
  <r>
    <n v="4772"/>
    <s v="Maruti Swift VDI"/>
    <x v="0"/>
    <x v="7"/>
    <n v="2014"/>
    <n v="47000"/>
    <x v="1"/>
    <x v="0"/>
    <x v="0"/>
    <n v="1248"/>
    <n v="74"/>
    <x v="0"/>
    <n v="22.9"/>
    <n v="3.9"/>
  </r>
  <r>
    <n v="4773"/>
    <s v="Hyundai Elite i20 Sportz Plus"/>
    <x v="1"/>
    <x v="6"/>
    <n v="2017"/>
    <n v="37460"/>
    <x v="2"/>
    <x v="0"/>
    <x v="0"/>
    <n v="1197"/>
    <n v="81.86"/>
    <x v="0"/>
    <n v="18.600000000000001"/>
    <n v="6.28"/>
  </r>
  <r>
    <n v="4774"/>
    <s v="Mahindra Xylo E8 BS IV"/>
    <x v="13"/>
    <x v="0"/>
    <n v="2011"/>
    <n v="130000"/>
    <x v="1"/>
    <x v="0"/>
    <x v="0"/>
    <n v="2498"/>
    <n v="112"/>
    <x v="2"/>
    <n v="14"/>
    <n v="2.75"/>
  </r>
  <r>
    <n v="4775"/>
    <s v="Hyundai Grand i10 Asta Option"/>
    <x v="1"/>
    <x v="3"/>
    <n v="2017"/>
    <n v="31576"/>
    <x v="2"/>
    <x v="0"/>
    <x v="0"/>
    <n v="1197"/>
    <n v="82"/>
    <x v="0"/>
    <n v="18.899999999999999"/>
    <n v="7.85"/>
  </r>
  <r>
    <n v="4776"/>
    <s v="Volkswagen Vento Petrol Highline"/>
    <x v="6"/>
    <x v="0"/>
    <n v="2011"/>
    <n v="66000"/>
    <x v="2"/>
    <x v="0"/>
    <x v="0"/>
    <n v="1598"/>
    <n v="103.6"/>
    <x v="0"/>
    <n v="15.04"/>
    <n v="2.95"/>
  </r>
  <r>
    <n v="4777"/>
    <s v="Honda Accord 2.4 A/T"/>
    <x v="2"/>
    <x v="0"/>
    <n v="2008"/>
    <n v="79000"/>
    <x v="2"/>
    <x v="1"/>
    <x v="1"/>
    <n v="2354"/>
    <n v="177.6"/>
    <x v="0"/>
    <n v="11.7"/>
    <n v="4.8499999999999996"/>
  </r>
  <r>
    <n v="4778"/>
    <s v="Mercedes-Benz S-Class S 350 d"/>
    <x v="11"/>
    <x v="9"/>
    <n v="2011"/>
    <n v="47140"/>
    <x v="1"/>
    <x v="1"/>
    <x v="1"/>
    <n v="2925"/>
    <n v="281.61"/>
    <x v="0"/>
    <n v="13.5"/>
    <n v="30"/>
  </r>
  <r>
    <n v="4779"/>
    <s v="Mercedes-Benz B Class B200 CDI"/>
    <x v="11"/>
    <x v="9"/>
    <n v="2016"/>
    <n v="36610"/>
    <x v="1"/>
    <x v="1"/>
    <x v="0"/>
    <n v="2143"/>
    <n v="107.3"/>
    <x v="0"/>
    <n v="15"/>
    <n v="19.899999999999999"/>
  </r>
  <r>
    <n v="4780"/>
    <s v="Hyundai Creta 1.6 SX Option Diesel"/>
    <x v="1"/>
    <x v="9"/>
    <n v="2016"/>
    <n v="93000"/>
    <x v="1"/>
    <x v="0"/>
    <x v="0"/>
    <n v="1582"/>
    <n v="126.2"/>
    <x v="0"/>
    <n v="20.5"/>
    <n v="10.8"/>
  </r>
  <r>
    <n v="4781"/>
    <s v="Maruti Alto LXI"/>
    <x v="0"/>
    <x v="4"/>
    <n v="2007"/>
    <n v="52195"/>
    <x v="2"/>
    <x v="0"/>
    <x v="0"/>
    <n v="796"/>
    <n v="46.3"/>
    <x v="0"/>
    <n v="19.7"/>
    <n v="1.75"/>
  </r>
  <r>
    <n v="4782"/>
    <s v="Audi A3 35 TDI Premium"/>
    <x v="3"/>
    <x v="0"/>
    <n v="2016"/>
    <n v="20003"/>
    <x v="1"/>
    <x v="1"/>
    <x v="0"/>
    <n v="1968"/>
    <n v="143"/>
    <x v="0"/>
    <n v="20.38"/>
    <n v="19.25"/>
  </r>
  <r>
    <n v="4783"/>
    <s v="Renault Duster 85PS Diesel RxL"/>
    <x v="10"/>
    <x v="8"/>
    <n v="2013"/>
    <n v="66314"/>
    <x v="1"/>
    <x v="0"/>
    <x v="0"/>
    <n v="1461"/>
    <n v="83.8"/>
    <x v="0"/>
    <n v="19.87"/>
    <n v="5.5"/>
  </r>
  <r>
    <n v="4784"/>
    <s v="Ford Fiesta 1.4 ZXi TDCi ABS"/>
    <x v="14"/>
    <x v="2"/>
    <n v="2009"/>
    <n v="76000"/>
    <x v="1"/>
    <x v="0"/>
    <x v="0"/>
    <n v="1399"/>
    <n v="68"/>
    <x v="0"/>
    <n v="17.8"/>
    <n v="2.75"/>
  </r>
  <r>
    <n v="4785"/>
    <s v="Hyundai Creta 1.6 SX Plus Diesel"/>
    <x v="1"/>
    <x v="9"/>
    <n v="2015"/>
    <n v="29000"/>
    <x v="1"/>
    <x v="0"/>
    <x v="0"/>
    <n v="1582"/>
    <n v="126.2"/>
    <x v="0"/>
    <n v="19.670000000000002"/>
    <n v="13"/>
  </r>
  <r>
    <n v="4786"/>
    <s v="Ford Figo Diesel ZXI"/>
    <x v="14"/>
    <x v="0"/>
    <n v="2011"/>
    <n v="30000"/>
    <x v="1"/>
    <x v="0"/>
    <x v="0"/>
    <n v="1399"/>
    <n v="68"/>
    <x v="0"/>
    <n v="20"/>
    <n v="3.2"/>
  </r>
  <r>
    <n v="4787"/>
    <s v="Volkswagen Polo Petrol Highline 1.6L"/>
    <x v="6"/>
    <x v="3"/>
    <n v="2013"/>
    <n v="56526"/>
    <x v="2"/>
    <x v="0"/>
    <x v="0"/>
    <n v="1598"/>
    <n v="103.5"/>
    <x v="0"/>
    <n v="15.26"/>
    <n v="5.84"/>
  </r>
  <r>
    <n v="4788"/>
    <s v="Volvo V40 D3 R Design"/>
    <x v="18"/>
    <x v="4"/>
    <n v="2015"/>
    <n v="38000"/>
    <x v="1"/>
    <x v="1"/>
    <x v="1"/>
    <n v="1969"/>
    <n v="150"/>
    <x v="0"/>
    <n v="16.8"/>
    <n v="24"/>
  </r>
  <r>
    <n v="4789"/>
    <s v="Hyundai Verna SX CRDi AT"/>
    <x v="1"/>
    <x v="2"/>
    <n v="2012"/>
    <n v="41000"/>
    <x v="1"/>
    <x v="1"/>
    <x v="0"/>
    <n v="1582"/>
    <n v="126.32"/>
    <x v="0"/>
    <n v="19.079999999999998"/>
    <n v="6.25"/>
  </r>
  <r>
    <n v="4790"/>
    <s v="BMW 7 Series 2007-2012 730Ld"/>
    <x v="12"/>
    <x v="4"/>
    <n v="2009"/>
    <n v="53000"/>
    <x v="1"/>
    <x v="1"/>
    <x v="0"/>
    <n v="2993"/>
    <n v="258"/>
    <x v="0"/>
    <n v="14.49"/>
    <n v="36"/>
  </r>
  <r>
    <n v="4791"/>
    <s v="Mitsubishi Lancer GLXD"/>
    <x v="9"/>
    <x v="2"/>
    <n v="2003"/>
    <n v="125000"/>
    <x v="1"/>
    <x v="0"/>
    <x v="3"/>
    <n v="1998"/>
    <n v="68"/>
    <x v="0"/>
    <n v="14.8"/>
    <n v="3"/>
  </r>
  <r>
    <n v="4792"/>
    <s v="Toyota Fortuner 3.0 Diesel"/>
    <x v="5"/>
    <x v="2"/>
    <n v="2010"/>
    <n v="242000"/>
    <x v="1"/>
    <x v="0"/>
    <x v="0"/>
    <n v="2982"/>
    <n v="171"/>
    <x v="1"/>
    <n v="11.5"/>
    <n v="11"/>
  </r>
  <r>
    <n v="4793"/>
    <s v="Maruti Ciaz VDi Plus"/>
    <x v="0"/>
    <x v="2"/>
    <n v="2015"/>
    <n v="90000"/>
    <x v="1"/>
    <x v="0"/>
    <x v="0"/>
    <n v="1248"/>
    <n v="88.5"/>
    <x v="0"/>
    <n v="26.21"/>
    <n v="6.5"/>
  </r>
  <r>
    <n v="4794"/>
    <s v="Maruti Vitara Brezza VDi Option"/>
    <x v="0"/>
    <x v="4"/>
    <n v="2018"/>
    <n v="11000"/>
    <x v="1"/>
    <x v="0"/>
    <x v="0"/>
    <n v="1248"/>
    <n v="88.5"/>
    <x v="0"/>
    <n v="24.3"/>
    <n v="9.4"/>
  </r>
  <r>
    <n v="4795"/>
    <s v="BMW 3 Series Luxury Line"/>
    <x v="12"/>
    <x v="6"/>
    <n v="2018"/>
    <n v="21936"/>
    <x v="1"/>
    <x v="1"/>
    <x v="0"/>
    <n v="1995"/>
    <n v="190"/>
    <x v="0"/>
    <n v="21.76"/>
    <n v="37.92"/>
  </r>
  <r>
    <n v="4796"/>
    <s v="Volkswagen Vento Petrol Highline AT"/>
    <x v="6"/>
    <x v="1"/>
    <n v="2013"/>
    <n v="41000"/>
    <x v="2"/>
    <x v="1"/>
    <x v="0"/>
    <n v="1598"/>
    <n v="103.6"/>
    <x v="0"/>
    <n v="14.4"/>
    <n v="5.25"/>
  </r>
  <r>
    <n v="4797"/>
    <s v="Hyundai i20 1.2 Asta"/>
    <x v="1"/>
    <x v="2"/>
    <n v="2011"/>
    <n v="47000"/>
    <x v="2"/>
    <x v="0"/>
    <x v="0"/>
    <n v="1197"/>
    <n v="80"/>
    <x v="0"/>
    <n v="17"/>
    <n v="4.5"/>
  </r>
  <r>
    <n v="4798"/>
    <s v="BMW X5 3.0d"/>
    <x v="12"/>
    <x v="2"/>
    <n v="2009"/>
    <n v="110000"/>
    <x v="1"/>
    <x v="1"/>
    <x v="0"/>
    <n v="2993"/>
    <n v="235"/>
    <x v="0"/>
    <n v="11"/>
    <n v="18"/>
  </r>
  <r>
    <n v="4799"/>
    <s v="Hyundai Xcent 1.2 Kappa S"/>
    <x v="1"/>
    <x v="3"/>
    <n v="2015"/>
    <n v="45960"/>
    <x v="2"/>
    <x v="0"/>
    <x v="0"/>
    <n v="1197"/>
    <n v="82"/>
    <x v="0"/>
    <n v="19.100000000000001"/>
    <n v="5.56"/>
  </r>
  <r>
    <n v="4800"/>
    <s v="Mercedes-Benz E-Class 2009-2013 E250 CDI Blue Efficiency"/>
    <x v="11"/>
    <x v="9"/>
    <n v="2013"/>
    <n v="48000"/>
    <x v="1"/>
    <x v="1"/>
    <x v="0"/>
    <n v="2143"/>
    <n v="203"/>
    <x v="0"/>
    <n v="14.21"/>
    <n v="22"/>
  </r>
  <r>
    <n v="4801"/>
    <s v="Land Rover Freelander 2 SE"/>
    <x v="8"/>
    <x v="4"/>
    <n v="2011"/>
    <n v="68000"/>
    <x v="1"/>
    <x v="1"/>
    <x v="0"/>
    <n v="2179"/>
    <n v="147.51"/>
    <x v="0"/>
    <n v="12.39"/>
    <n v="22"/>
  </r>
  <r>
    <n v="4802"/>
    <s v="Hyundai i10 Magna"/>
    <x v="1"/>
    <x v="0"/>
    <n v="2011"/>
    <n v="41000"/>
    <x v="2"/>
    <x v="0"/>
    <x v="0"/>
    <n v="1197"/>
    <n v="78.900000000000006"/>
    <x v="0"/>
    <n v="20.36"/>
    <n v="2.65"/>
  </r>
  <r>
    <n v="4803"/>
    <s v="Hyundai Verna 1.6 SX CRDi (O)"/>
    <x v="1"/>
    <x v="5"/>
    <n v="2013"/>
    <n v="69573"/>
    <x v="1"/>
    <x v="0"/>
    <x v="1"/>
    <n v="1582"/>
    <n v="126.32"/>
    <x v="0"/>
    <n v="22.32"/>
    <n v="5.85"/>
  </r>
  <r>
    <n v="4804"/>
    <s v="Volkswagen Jetta 2012-2014 2.0L TDI Highline"/>
    <x v="6"/>
    <x v="2"/>
    <n v="2012"/>
    <n v="115000"/>
    <x v="1"/>
    <x v="0"/>
    <x v="0"/>
    <n v="1968"/>
    <n v="138.1"/>
    <x v="0"/>
    <n v="19.329999999999998"/>
    <n v="6.95"/>
  </r>
  <r>
    <n v="4805"/>
    <s v="Mahindra XUV500 W8 2WD"/>
    <x v="13"/>
    <x v="7"/>
    <n v="2012"/>
    <n v="47629"/>
    <x v="1"/>
    <x v="0"/>
    <x v="0"/>
    <n v="2179"/>
    <n v="140"/>
    <x v="1"/>
    <n v="15.1"/>
    <n v="6.5"/>
  </r>
  <r>
    <n v="4806"/>
    <s v="Maruti Omni 8 Seater BSII"/>
    <x v="0"/>
    <x v="5"/>
    <n v="2004"/>
    <n v="66624"/>
    <x v="2"/>
    <x v="0"/>
    <x v="3"/>
    <n v="796"/>
    <n v="35"/>
    <x v="2"/>
    <n v="19.7"/>
    <n v="0.85"/>
  </r>
  <r>
    <n v="4807"/>
    <s v="Skoda Superb Style 1.8 TSI AT"/>
    <x v="20"/>
    <x v="8"/>
    <n v="2013"/>
    <n v="80000"/>
    <x v="2"/>
    <x v="1"/>
    <x v="1"/>
    <n v="1798"/>
    <n v="177.46"/>
    <x v="0"/>
    <n v="14.67"/>
    <n v="7.25"/>
  </r>
  <r>
    <n v="4808"/>
    <s v="Maruti Swift VDI"/>
    <x v="0"/>
    <x v="1"/>
    <n v="2012"/>
    <n v="94868"/>
    <x v="1"/>
    <x v="0"/>
    <x v="0"/>
    <n v="1248"/>
    <n v="74"/>
    <x v="0"/>
    <n v="22.9"/>
    <n v="4.5"/>
  </r>
  <r>
    <n v="4809"/>
    <s v="Mahindra Scorpio 2.6 LX"/>
    <x v="13"/>
    <x v="0"/>
    <n v="2010"/>
    <n v="76477"/>
    <x v="1"/>
    <x v="0"/>
    <x v="0"/>
    <n v="2179"/>
    <n v="120"/>
    <x v="2"/>
    <n v="10.5"/>
    <n v="4.25"/>
  </r>
  <r>
    <n v="4810"/>
    <s v="Mercedes-Benz GLA Class 200 Sport Edition"/>
    <x v="11"/>
    <x v="2"/>
    <n v="2016"/>
    <n v="28000"/>
    <x v="2"/>
    <x v="1"/>
    <x v="0"/>
    <n v="1991"/>
    <n v="183"/>
    <x v="0"/>
    <n v="13.7"/>
    <n v="26"/>
  </r>
  <r>
    <n v="4811"/>
    <s v="Mahindra Thar CRDe"/>
    <x v="13"/>
    <x v="3"/>
    <n v="2017"/>
    <n v="28599"/>
    <x v="1"/>
    <x v="0"/>
    <x v="0"/>
    <n v="2498"/>
    <n v="105"/>
    <x v="4"/>
    <n v="16.55"/>
    <n v="9.66"/>
  </r>
  <r>
    <n v="4812"/>
    <s v="Renault Duster 110PS Diesel RxZ"/>
    <x v="10"/>
    <x v="9"/>
    <n v="2013"/>
    <n v="45348"/>
    <x v="1"/>
    <x v="0"/>
    <x v="1"/>
    <n v="1461"/>
    <n v="108.45"/>
    <x v="0"/>
    <n v="19.010000000000002"/>
    <n v="6.85"/>
  </r>
  <r>
    <n v="4813"/>
    <s v="Audi Q5 2008-2012 2.0 TDI"/>
    <x v="3"/>
    <x v="3"/>
    <n v="2013"/>
    <n v="80127"/>
    <x v="1"/>
    <x v="1"/>
    <x v="0"/>
    <n v="1968"/>
    <n v="167.6"/>
    <x v="0"/>
    <n v="12.8"/>
    <n v="23.68"/>
  </r>
  <r>
    <n v="4814"/>
    <s v="Land Rover Freelander 2 SE"/>
    <x v="8"/>
    <x v="8"/>
    <n v="2013"/>
    <n v="68000"/>
    <x v="1"/>
    <x v="1"/>
    <x v="1"/>
    <n v="2179"/>
    <n v="147.51"/>
    <x v="0"/>
    <n v="12.39"/>
    <n v="15.75"/>
  </r>
  <r>
    <n v="4815"/>
    <s v="Volkswagen Vento Diesel Comfortline"/>
    <x v="6"/>
    <x v="1"/>
    <n v="2012"/>
    <n v="75000"/>
    <x v="1"/>
    <x v="0"/>
    <x v="3"/>
    <n v="1598"/>
    <n v="103.6"/>
    <x v="0"/>
    <n v="20.54"/>
    <n v="3.5"/>
  </r>
  <r>
    <n v="4816"/>
    <s v="BMW 5 Series 2003-2012 540i Sedan"/>
    <x v="12"/>
    <x v="8"/>
    <n v="2006"/>
    <n v="48000"/>
    <x v="2"/>
    <x v="1"/>
    <x v="1"/>
    <n v="2979"/>
    <n v="306"/>
    <x v="0"/>
    <n v="11.62"/>
    <n v="6.99"/>
  </r>
  <r>
    <n v="4817"/>
    <s v="Hyundai Elantra CRDi SX"/>
    <x v="1"/>
    <x v="3"/>
    <n v="2019"/>
    <n v="41871"/>
    <x v="1"/>
    <x v="0"/>
    <x v="0"/>
    <n v="1582"/>
    <n v="126.2"/>
    <x v="0"/>
    <n v="22.7"/>
    <n v="15.57"/>
  </r>
  <r>
    <n v="4818"/>
    <s v="Tata Sumo EX"/>
    <x v="7"/>
    <x v="3"/>
    <n v="2015"/>
    <n v="84931"/>
    <x v="1"/>
    <x v="0"/>
    <x v="0"/>
    <n v="2956"/>
    <n v="83.8"/>
    <x v="1"/>
    <n v="15.3"/>
    <n v="5.29"/>
  </r>
  <r>
    <n v="4819"/>
    <s v="Datsun redi-GO T"/>
    <x v="16"/>
    <x v="7"/>
    <n v="2016"/>
    <n v="15000"/>
    <x v="2"/>
    <x v="0"/>
    <x v="0"/>
    <n v="799"/>
    <n v="53.64"/>
    <x v="0"/>
    <n v="22.7"/>
    <n v="2.25"/>
  </r>
  <r>
    <n v="4820"/>
    <s v="BMW X5 xDrive 30d"/>
    <x v="12"/>
    <x v="2"/>
    <n v="2009"/>
    <n v="110000"/>
    <x v="1"/>
    <x v="1"/>
    <x v="0"/>
    <n v="2993"/>
    <n v="245"/>
    <x v="0"/>
    <n v="11.7"/>
    <n v="20"/>
  </r>
  <r>
    <n v="4821"/>
    <s v="BMW 6 Series 630i Coupe"/>
    <x v="12"/>
    <x v="0"/>
    <n v="2011"/>
    <n v="5900"/>
    <x v="2"/>
    <x v="1"/>
    <x v="0"/>
    <n v="4395"/>
    <n v="450"/>
    <x v="3"/>
    <n v="7.94"/>
    <n v="47.5"/>
  </r>
  <r>
    <n v="4822"/>
    <s v="Maruti Alto Vxi 1.1"/>
    <x v="0"/>
    <x v="2"/>
    <n v="2002"/>
    <n v="103653"/>
    <x v="2"/>
    <x v="0"/>
    <x v="1"/>
    <n v="1061"/>
    <n v="47"/>
    <x v="0"/>
    <n v="18.899999999999999"/>
    <n v="1.22"/>
  </r>
  <r>
    <n v="4823"/>
    <s v="Volkswagen Polo Petrol Comfortline 1.2L"/>
    <x v="6"/>
    <x v="2"/>
    <n v="2012"/>
    <n v="64806"/>
    <x v="2"/>
    <x v="0"/>
    <x v="0"/>
    <n v="1198"/>
    <n v="73.900000000000006"/>
    <x v="0"/>
    <n v="16.47"/>
    <n v="3.65"/>
  </r>
  <r>
    <n v="4824"/>
    <s v="Datsun GO Plus A"/>
    <x v="16"/>
    <x v="1"/>
    <n v="2016"/>
    <n v="35000"/>
    <x v="2"/>
    <x v="0"/>
    <x v="0"/>
    <n v="1198"/>
    <n v="67"/>
    <x v="1"/>
    <n v="20.62"/>
    <n v="3.1"/>
  </r>
  <r>
    <n v="4825"/>
    <s v="Hyundai Creta 1.6 VTVT S"/>
    <x v="1"/>
    <x v="9"/>
    <n v="2016"/>
    <n v="40000"/>
    <x v="2"/>
    <x v="0"/>
    <x v="0"/>
    <n v="1591"/>
    <n v="121.3"/>
    <x v="0"/>
    <n v="15.29"/>
    <n v="11.5"/>
  </r>
  <r>
    <n v="4826"/>
    <s v="Maruti Alto K10 VXI"/>
    <x v="0"/>
    <x v="6"/>
    <n v="2015"/>
    <n v="23876"/>
    <x v="2"/>
    <x v="0"/>
    <x v="0"/>
    <n v="998"/>
    <n v="67.099999999999994"/>
    <x v="0"/>
    <n v="24.07"/>
    <n v="3.46"/>
  </r>
  <r>
    <n v="4827"/>
    <s v="Hyundai Santa Fe 4X4"/>
    <x v="1"/>
    <x v="3"/>
    <n v="2013"/>
    <n v="67901"/>
    <x v="1"/>
    <x v="0"/>
    <x v="0"/>
    <n v="2199"/>
    <n v="194.3"/>
    <x v="1"/>
    <n v="14.66"/>
    <n v="8.3800000000000008"/>
  </r>
  <r>
    <n v="4828"/>
    <s v="Volkswagen Polo GT TDI"/>
    <x v="6"/>
    <x v="1"/>
    <n v="2014"/>
    <n v="68865"/>
    <x v="1"/>
    <x v="0"/>
    <x v="0"/>
    <n v="1598"/>
    <n v="103.6"/>
    <x v="0"/>
    <n v="15.11"/>
    <n v="4.8"/>
  </r>
  <r>
    <n v="4829"/>
    <s v="Honda Amaze S i-Dtech"/>
    <x v="2"/>
    <x v="1"/>
    <n v="2014"/>
    <n v="71000"/>
    <x v="1"/>
    <x v="0"/>
    <x v="1"/>
    <n v="1498"/>
    <n v="98.6"/>
    <x v="0"/>
    <n v="25.8"/>
    <n v="4.5"/>
  </r>
  <r>
    <n v="4830"/>
    <s v="Maruti Esteem Vxi"/>
    <x v="0"/>
    <x v="2"/>
    <n v="2004"/>
    <n v="95000"/>
    <x v="2"/>
    <x v="0"/>
    <x v="0"/>
    <n v="1298"/>
    <n v="74"/>
    <x v="0"/>
    <n v="15.9"/>
    <n v="0.8"/>
  </r>
  <r>
    <n v="4831"/>
    <s v="Maruti Swift VDI"/>
    <x v="0"/>
    <x v="7"/>
    <n v="2014"/>
    <n v="25000"/>
    <x v="1"/>
    <x v="0"/>
    <x v="0"/>
    <n v="1248"/>
    <n v="74"/>
    <x v="0"/>
    <n v="22.9"/>
    <n v="3.95"/>
  </r>
  <r>
    <n v="4832"/>
    <s v="Skoda Rapid 1.6 TDI Ambition"/>
    <x v="20"/>
    <x v="4"/>
    <n v="2012"/>
    <n v="180000"/>
    <x v="1"/>
    <x v="0"/>
    <x v="0"/>
    <n v="1598"/>
    <n v="103.5"/>
    <x v="0"/>
    <n v="20.5"/>
    <n v="3.65"/>
  </r>
  <r>
    <n v="4833"/>
    <s v="Mercedes-Benz E-Class 280 CDI"/>
    <x v="11"/>
    <x v="0"/>
    <n v="2005"/>
    <n v="131000"/>
    <x v="1"/>
    <x v="1"/>
    <x v="0"/>
    <n v="2987"/>
    <n v="198.5"/>
    <x v="0"/>
    <n v="11"/>
    <n v="10"/>
  </r>
  <r>
    <n v="4834"/>
    <s v="Mahindra Scorpio SLE BSIV"/>
    <x v="13"/>
    <x v="8"/>
    <n v="2011"/>
    <n v="65000"/>
    <x v="1"/>
    <x v="0"/>
    <x v="1"/>
    <n v="2179"/>
    <n v="120"/>
    <x v="2"/>
    <n v="12.05"/>
    <n v="4"/>
  </r>
  <r>
    <n v="4835"/>
    <s v="Nissan Sunny 2011-2014 Diesel XL"/>
    <x v="4"/>
    <x v="4"/>
    <n v="2012"/>
    <n v="117777"/>
    <x v="1"/>
    <x v="0"/>
    <x v="0"/>
    <n v="1461"/>
    <n v="84.8"/>
    <x v="0"/>
    <n v="21.64"/>
    <n v="4.75"/>
  </r>
  <r>
    <n v="4836"/>
    <s v="Maruti Swift Dzire VXi"/>
    <x v="0"/>
    <x v="9"/>
    <n v="2009"/>
    <n v="65000"/>
    <x v="2"/>
    <x v="0"/>
    <x v="1"/>
    <n v="1298"/>
    <n v="85.8"/>
    <x v="0"/>
    <n v="17.5"/>
    <n v="3.1"/>
  </r>
  <r>
    <n v="4837"/>
    <s v="Hyundai EON Sportz"/>
    <x v="1"/>
    <x v="6"/>
    <n v="2017"/>
    <n v="46897"/>
    <x v="2"/>
    <x v="0"/>
    <x v="0"/>
    <n v="814"/>
    <n v="55.2"/>
    <x v="0"/>
    <n v="21.1"/>
    <n v="3.61"/>
  </r>
  <r>
    <n v="4838"/>
    <s v="Honda Brio S MT"/>
    <x v="2"/>
    <x v="3"/>
    <n v="2015"/>
    <n v="36695"/>
    <x v="2"/>
    <x v="0"/>
    <x v="0"/>
    <n v="1198"/>
    <n v="86.8"/>
    <x v="0"/>
    <n v="19.399999999999999"/>
    <n v="4.29"/>
  </r>
  <r>
    <n v="4839"/>
    <s v="Nissan Micra XV Primo"/>
    <x v="4"/>
    <x v="7"/>
    <n v="2011"/>
    <n v="43000"/>
    <x v="2"/>
    <x v="0"/>
    <x v="0"/>
    <n v="1198"/>
    <n v="75"/>
    <x v="0"/>
    <n v="18.059999999999999"/>
    <n v="2.13"/>
  </r>
  <r>
    <n v="4840"/>
    <s v="Maruti Alto LXi BSII"/>
    <x v="0"/>
    <x v="0"/>
    <n v="2008"/>
    <n v="54000"/>
    <x v="2"/>
    <x v="0"/>
    <x v="0"/>
    <n v="796"/>
    <n v="46.3"/>
    <x v="0"/>
    <n v="19.7"/>
    <n v="1.1000000000000001"/>
  </r>
  <r>
    <n v="4841"/>
    <s v="BMW 3 Series 320d"/>
    <x v="12"/>
    <x v="4"/>
    <n v="2011"/>
    <n v="89000"/>
    <x v="1"/>
    <x v="1"/>
    <x v="0"/>
    <n v="1995"/>
    <n v="190"/>
    <x v="0"/>
    <n v="22.69"/>
    <n v="13.95"/>
  </r>
  <r>
    <n v="4842"/>
    <s v="Volkswagen Polo 1.2 MPI Highline"/>
    <x v="6"/>
    <x v="0"/>
    <n v="2014"/>
    <n v="7000"/>
    <x v="2"/>
    <x v="0"/>
    <x v="0"/>
    <n v="1198"/>
    <n v="74"/>
    <x v="0"/>
    <n v="16.47"/>
    <n v="5.35"/>
  </r>
  <r>
    <n v="4843"/>
    <s v="Maruti Celerio LXI"/>
    <x v="0"/>
    <x v="4"/>
    <n v="2014"/>
    <n v="58470"/>
    <x v="2"/>
    <x v="0"/>
    <x v="0"/>
    <n v="998"/>
    <n v="67.040000000000006"/>
    <x v="0"/>
    <n v="23.1"/>
    <n v="3.9"/>
  </r>
  <r>
    <n v="4844"/>
    <s v="Maruti Wagon R VXI 1.2"/>
    <x v="0"/>
    <x v="7"/>
    <n v="2014"/>
    <n v="37000"/>
    <x v="2"/>
    <x v="0"/>
    <x v="0"/>
    <n v="1197"/>
    <n v="81.8"/>
    <x v="0"/>
    <n v="21.5"/>
    <n v="2.8"/>
  </r>
  <r>
    <n v="4845"/>
    <s v="Maruti Ciaz ZDi Plus"/>
    <x v="0"/>
    <x v="0"/>
    <n v="2016"/>
    <n v="29000"/>
    <x v="1"/>
    <x v="0"/>
    <x v="0"/>
    <n v="1248"/>
    <n v="88.5"/>
    <x v="0"/>
    <n v="26.21"/>
    <n v="8.75"/>
  </r>
  <r>
    <n v="4846"/>
    <s v="Audi A4 2.0 TDI"/>
    <x v="3"/>
    <x v="4"/>
    <n v="2013"/>
    <n v="52000"/>
    <x v="1"/>
    <x v="1"/>
    <x v="0"/>
    <n v="1968"/>
    <n v="147.51"/>
    <x v="0"/>
    <n v="16.55"/>
    <n v="19.5"/>
  </r>
  <r>
    <n v="4847"/>
    <s v="Honda Brio S MT"/>
    <x v="2"/>
    <x v="7"/>
    <n v="2013"/>
    <n v="32807"/>
    <x v="2"/>
    <x v="0"/>
    <x v="0"/>
    <n v="1198"/>
    <n v="86.8"/>
    <x v="0"/>
    <n v="19.399999999999999"/>
    <n v="2.75"/>
  </r>
  <r>
    <n v="4848"/>
    <s v="Mahindra Scorpio VLX 2WD AT BSIV"/>
    <x v="13"/>
    <x v="4"/>
    <n v="2013"/>
    <n v="86000"/>
    <x v="1"/>
    <x v="1"/>
    <x v="0"/>
    <n v="2179"/>
    <n v="120"/>
    <x v="2"/>
    <n v="11.79"/>
    <n v="8"/>
  </r>
  <r>
    <n v="4849"/>
    <s v="Honda City i DTEC V"/>
    <x v="2"/>
    <x v="8"/>
    <n v="2014"/>
    <n v="66500"/>
    <x v="1"/>
    <x v="0"/>
    <x v="0"/>
    <n v="1498"/>
    <n v="98.6"/>
    <x v="0"/>
    <n v="26"/>
    <n v="5.7"/>
  </r>
  <r>
    <n v="4850"/>
    <s v="BMW X1 sDrive20d"/>
    <x v="12"/>
    <x v="10"/>
    <n v="2012"/>
    <n v="94000"/>
    <x v="1"/>
    <x v="1"/>
    <x v="0"/>
    <n v="1995"/>
    <n v="184"/>
    <x v="0"/>
    <n v="17.05"/>
    <n v="12.5"/>
  </r>
  <r>
    <n v="4851"/>
    <s v="Chevrolet Spark 1.0 LT"/>
    <x v="19"/>
    <x v="2"/>
    <n v="2011"/>
    <n v="29000"/>
    <x v="2"/>
    <x v="0"/>
    <x v="1"/>
    <n v="995"/>
    <n v="62"/>
    <x v="0"/>
    <n v="18"/>
    <n v="1.75"/>
  </r>
  <r>
    <n v="4852"/>
    <s v="Ford Figo Diesel EXI"/>
    <x v="14"/>
    <x v="2"/>
    <n v="2010"/>
    <n v="107389"/>
    <x v="1"/>
    <x v="0"/>
    <x v="1"/>
    <n v="1399"/>
    <n v="68"/>
    <x v="0"/>
    <n v="20"/>
    <n v="1.9"/>
  </r>
  <r>
    <n v="4853"/>
    <s v="Maruti Swift VXI BSIV"/>
    <x v="0"/>
    <x v="10"/>
    <n v="2015"/>
    <n v="36100"/>
    <x v="2"/>
    <x v="0"/>
    <x v="0"/>
    <n v="1197"/>
    <n v="81.8"/>
    <x v="0"/>
    <n v="20.399999999999999"/>
    <n v="4.5"/>
  </r>
  <r>
    <n v="4854"/>
    <s v="Mercedes-Benz New C-Class C 220 CDI Avantgarde"/>
    <x v="11"/>
    <x v="0"/>
    <n v="2015"/>
    <n v="16329"/>
    <x v="1"/>
    <x v="1"/>
    <x v="0"/>
    <n v="2143"/>
    <n v="170"/>
    <x v="0"/>
    <n v="19.27"/>
    <n v="30.3"/>
  </r>
  <r>
    <n v="4855"/>
    <s v="Skoda Octavia Elegance 2.0 TDI AT"/>
    <x v="20"/>
    <x v="4"/>
    <n v="2014"/>
    <n v="36000"/>
    <x v="1"/>
    <x v="1"/>
    <x v="0"/>
    <n v="1968"/>
    <n v="141"/>
    <x v="0"/>
    <n v="19.3"/>
    <n v="16"/>
  </r>
  <r>
    <n v="4856"/>
    <s v="BMW X3 xDrive20d xLine"/>
    <x v="12"/>
    <x v="6"/>
    <n v="2017"/>
    <n v="41816"/>
    <x v="1"/>
    <x v="1"/>
    <x v="0"/>
    <n v="1995"/>
    <n v="190"/>
    <x v="0"/>
    <n v="18.559999999999999"/>
    <n v="32.78"/>
  </r>
  <r>
    <n v="4857"/>
    <s v="Hyundai EON Era Plus"/>
    <x v="1"/>
    <x v="5"/>
    <n v="2015"/>
    <n v="54680"/>
    <x v="2"/>
    <x v="0"/>
    <x v="0"/>
    <n v="814"/>
    <n v="55.2"/>
    <x v="0"/>
    <n v="21.1"/>
    <n v="2.5"/>
  </r>
  <r>
    <n v="4858"/>
    <s v="Audi A4 35 TDI Technology"/>
    <x v="3"/>
    <x v="4"/>
    <n v="2017"/>
    <n v="14000"/>
    <x v="1"/>
    <x v="1"/>
    <x v="0"/>
    <n v="1968"/>
    <n v="187.74"/>
    <x v="0"/>
    <n v="18.25"/>
    <n v="43"/>
  </r>
  <r>
    <n v="4859"/>
    <s v="Ford Figo 2015-2019 1.2P Titanium MT"/>
    <x v="14"/>
    <x v="6"/>
    <n v="2017"/>
    <n v="23977"/>
    <x v="2"/>
    <x v="0"/>
    <x v="0"/>
    <n v="1196"/>
    <n v="86.8"/>
    <x v="0"/>
    <n v="18.16"/>
    <n v="5.38"/>
  </r>
  <r>
    <n v="4860"/>
    <s v="Maruti Alto K10 2010-2014 VXI"/>
    <x v="0"/>
    <x v="4"/>
    <n v="2013"/>
    <n v="30131"/>
    <x v="2"/>
    <x v="0"/>
    <x v="0"/>
    <n v="998"/>
    <n v="67.099999999999994"/>
    <x v="0"/>
    <n v="20.92"/>
    <n v="2.65"/>
  </r>
  <r>
    <n v="4861"/>
    <s v="Maruti Alto 800 2016-2019 VXI"/>
    <x v="0"/>
    <x v="4"/>
    <n v="2017"/>
    <n v="2530"/>
    <x v="2"/>
    <x v="0"/>
    <x v="0"/>
    <n v="796"/>
    <n v="47.3"/>
    <x v="0"/>
    <n v="24.7"/>
    <n v="3.3"/>
  </r>
  <r>
    <n v="4862"/>
    <s v="Mercedes-Benz New C-Class C 220 CDI Style"/>
    <x v="11"/>
    <x v="4"/>
    <n v="2015"/>
    <n v="39000"/>
    <x v="1"/>
    <x v="1"/>
    <x v="0"/>
    <n v="2143"/>
    <n v="167.62"/>
    <x v="0"/>
    <n v="19.27"/>
    <n v="34"/>
  </r>
  <r>
    <n v="4863"/>
    <s v="Hyundai Santro D Lite"/>
    <x v="1"/>
    <x v="2"/>
    <n v="2001"/>
    <n v="140000"/>
    <x v="2"/>
    <x v="0"/>
    <x v="3"/>
    <n v="1086"/>
    <n v="68"/>
    <x v="0"/>
    <n v="20.3"/>
    <n v="0.7"/>
  </r>
  <r>
    <n v="4864"/>
    <s v="Hyundai Xcent 1.1 CRDi S"/>
    <x v="1"/>
    <x v="6"/>
    <n v="2017"/>
    <n v="32257"/>
    <x v="1"/>
    <x v="0"/>
    <x v="0"/>
    <n v="1120"/>
    <n v="71"/>
    <x v="0"/>
    <n v="24.4"/>
    <n v="6.83"/>
  </r>
  <r>
    <n v="4865"/>
    <s v="Honda Amaze S i-Dtech"/>
    <x v="2"/>
    <x v="6"/>
    <n v="2016"/>
    <n v="46983"/>
    <x v="1"/>
    <x v="0"/>
    <x v="0"/>
    <n v="1498"/>
    <n v="98.6"/>
    <x v="0"/>
    <n v="25.8"/>
    <n v="5.77"/>
  </r>
  <r>
    <n v="4866"/>
    <s v="Maruti Swift Vdi BSIII"/>
    <x v="0"/>
    <x v="2"/>
    <n v="2008"/>
    <n v="107000"/>
    <x v="1"/>
    <x v="0"/>
    <x v="1"/>
    <n v="1248"/>
    <n v="75"/>
    <x v="0"/>
    <n v="17.8"/>
    <n v="3.1"/>
  </r>
  <r>
    <n v="4867"/>
    <s v="Volkswagen Polo 1.2 MPI Comfortline"/>
    <x v="6"/>
    <x v="0"/>
    <n v="2017"/>
    <n v="19000"/>
    <x v="2"/>
    <x v="0"/>
    <x v="0"/>
    <n v="1199"/>
    <n v="74"/>
    <x v="0"/>
    <n v="16.2"/>
    <n v="4.95"/>
  </r>
  <r>
    <n v="4868"/>
    <s v="Audi A4 2.0 TDI 177 Bhp Premium Plus"/>
    <x v="3"/>
    <x v="9"/>
    <n v="2013"/>
    <n v="88000"/>
    <x v="1"/>
    <x v="1"/>
    <x v="0"/>
    <n v="1968"/>
    <n v="174.33"/>
    <x v="0"/>
    <n v="17.11"/>
    <n v="16.25"/>
  </r>
  <r>
    <n v="4869"/>
    <s v="Land Rover Range Rover 3.6 TDV8 Vogue SE"/>
    <x v="8"/>
    <x v="3"/>
    <n v="2012"/>
    <n v="84384"/>
    <x v="1"/>
    <x v="1"/>
    <x v="0"/>
    <n v="4367"/>
    <n v="308"/>
    <x v="1"/>
    <n v="10.199999999999999"/>
    <n v="52.54"/>
  </r>
  <r>
    <n v="4870"/>
    <s v="Mahindra XUV500 W8 2WD"/>
    <x v="13"/>
    <x v="2"/>
    <n v="2011"/>
    <n v="128000"/>
    <x v="1"/>
    <x v="0"/>
    <x v="3"/>
    <n v="2179"/>
    <n v="140"/>
    <x v="1"/>
    <n v="16"/>
    <n v="6.4"/>
  </r>
  <r>
    <n v="4871"/>
    <s v="Ford Endeavour 2.5L 4X2"/>
    <x v="14"/>
    <x v="9"/>
    <n v="2011"/>
    <n v="71000"/>
    <x v="1"/>
    <x v="0"/>
    <x v="3"/>
    <n v="2499"/>
    <n v="141"/>
    <x v="1"/>
    <n v="13.1"/>
    <n v="6.95"/>
  </r>
  <r>
    <n v="4872"/>
    <s v="Tata Indica V2 DLX"/>
    <x v="7"/>
    <x v="7"/>
    <n v="2008"/>
    <n v="50000"/>
    <x v="1"/>
    <x v="0"/>
    <x v="0"/>
    <n v="1396"/>
    <n v="53.5"/>
    <x v="0"/>
    <n v="17.2"/>
    <n v="0.85"/>
  </r>
  <r>
    <n v="4873"/>
    <s v="Maruti Baleno Alpha"/>
    <x v="0"/>
    <x v="2"/>
    <n v="2016"/>
    <n v="16000"/>
    <x v="2"/>
    <x v="0"/>
    <x v="0"/>
    <n v="1197"/>
    <n v="83.1"/>
    <x v="0"/>
    <n v="21.4"/>
    <n v="6.95"/>
  </r>
  <r>
    <n v="4874"/>
    <s v="Hyundai Xcent 1.1 CRDi Base"/>
    <x v="1"/>
    <x v="7"/>
    <n v="2017"/>
    <n v="82000"/>
    <x v="1"/>
    <x v="0"/>
    <x v="0"/>
    <n v="1120"/>
    <n v="71"/>
    <x v="0"/>
    <n v="24.4"/>
    <n v="3.45"/>
  </r>
  <r>
    <n v="4875"/>
    <s v="Honda Civic 2006-2010 1.8 S MT"/>
    <x v="2"/>
    <x v="8"/>
    <n v="2008"/>
    <n v="80000"/>
    <x v="2"/>
    <x v="0"/>
    <x v="0"/>
    <n v="1799"/>
    <n v="130"/>
    <x v="0"/>
    <n v="13.5"/>
    <n v="2.75"/>
  </r>
  <r>
    <n v="4876"/>
    <s v="Hyundai i20 Sportz Option 1.2"/>
    <x v="1"/>
    <x v="8"/>
    <n v="2015"/>
    <n v="36000"/>
    <x v="2"/>
    <x v="0"/>
    <x v="1"/>
    <n v="1197"/>
    <n v="81.83"/>
    <x v="0"/>
    <n v="18.600000000000001"/>
    <n v="4.95"/>
  </r>
  <r>
    <n v="4877"/>
    <s v="Tata Nexon 1.2 Revotron XZ Plus"/>
    <x v="7"/>
    <x v="3"/>
    <n v="2018"/>
    <n v="17477"/>
    <x v="2"/>
    <x v="0"/>
    <x v="0"/>
    <n v="1198"/>
    <n v="108.5"/>
    <x v="0"/>
    <n v="17"/>
    <n v="9.6199999999999992"/>
  </r>
  <r>
    <n v="4878"/>
    <s v="Hyundai i20 Sportz 1.2"/>
    <x v="1"/>
    <x v="3"/>
    <n v="2016"/>
    <n v="16725"/>
    <x v="2"/>
    <x v="0"/>
    <x v="0"/>
    <n v="1197"/>
    <n v="81.83"/>
    <x v="0"/>
    <n v="18.600000000000001"/>
    <n v="6.79"/>
  </r>
  <r>
    <n v="4879"/>
    <s v="Maruti Swift Dzire ZXI"/>
    <x v="0"/>
    <x v="0"/>
    <n v="2014"/>
    <n v="48241"/>
    <x v="2"/>
    <x v="0"/>
    <x v="0"/>
    <n v="1197"/>
    <n v="85.8"/>
    <x v="0"/>
    <n v="19.100000000000001"/>
    <n v="4.5"/>
  </r>
  <r>
    <n v="4880"/>
    <s v="Maruti Wagon R LXI"/>
    <x v="0"/>
    <x v="6"/>
    <n v="2014"/>
    <n v="52431"/>
    <x v="2"/>
    <x v="0"/>
    <x v="0"/>
    <n v="998"/>
    <n v="67.040000000000006"/>
    <x v="0"/>
    <n v="22.5"/>
    <n v="3.01"/>
  </r>
  <r>
    <n v="4881"/>
    <s v="Hyundai i20 Sportz 1.4 CRDi"/>
    <x v="1"/>
    <x v="9"/>
    <n v="2012"/>
    <n v="68000"/>
    <x v="1"/>
    <x v="0"/>
    <x v="0"/>
    <n v="1396"/>
    <n v="88.76"/>
    <x v="0"/>
    <n v="21.9"/>
    <n v="4.4000000000000004"/>
  </r>
  <r>
    <n v="4882"/>
    <s v="Toyota Fortuner 4x2 AT"/>
    <x v="5"/>
    <x v="4"/>
    <n v="2012"/>
    <n v="158000"/>
    <x v="1"/>
    <x v="1"/>
    <x v="0"/>
    <n v="2982"/>
    <n v="168.5"/>
    <x v="1"/>
    <n v="12.55"/>
    <n v="17.489999999999998"/>
  </r>
  <r>
    <n v="4883"/>
    <s v="Hyundai i10 Sportz"/>
    <x v="1"/>
    <x v="3"/>
    <n v="2014"/>
    <n v="31446"/>
    <x v="2"/>
    <x v="0"/>
    <x v="0"/>
    <n v="1197"/>
    <n v="78.900000000000006"/>
    <x v="0"/>
    <n v="20.36"/>
    <n v="4.66"/>
  </r>
  <r>
    <n v="4884"/>
    <s v="Hyundai Grand i10 Asta"/>
    <x v="1"/>
    <x v="2"/>
    <n v="2015"/>
    <n v="25000"/>
    <x v="2"/>
    <x v="0"/>
    <x v="0"/>
    <n v="1197"/>
    <n v="82"/>
    <x v="0"/>
    <n v="18.899999999999999"/>
    <n v="5.5"/>
  </r>
  <r>
    <n v="4885"/>
    <s v="Hyundai i20 Asta 1.2"/>
    <x v="1"/>
    <x v="10"/>
    <n v="2016"/>
    <n v="57000"/>
    <x v="2"/>
    <x v="0"/>
    <x v="0"/>
    <n v="1197"/>
    <n v="81.83"/>
    <x v="0"/>
    <n v="18.600000000000001"/>
    <n v="6"/>
  </r>
  <r>
    <n v="4886"/>
    <s v="Hyundai Santro Xing XL AT eRLX Euro II"/>
    <x v="1"/>
    <x v="4"/>
    <n v="2007"/>
    <n v="76000"/>
    <x v="2"/>
    <x v="1"/>
    <x v="0"/>
    <n v="1086"/>
    <n v="74"/>
    <x v="0"/>
    <n v="17"/>
    <n v="2.4"/>
  </r>
  <r>
    <n v="4887"/>
    <s v="Maruti Vitara Brezza ZDi Plus"/>
    <x v="0"/>
    <x v="6"/>
    <n v="2018"/>
    <n v="57078"/>
    <x v="1"/>
    <x v="0"/>
    <x v="0"/>
    <n v="1248"/>
    <n v="88.5"/>
    <x v="0"/>
    <n v="24.3"/>
    <n v="10.19"/>
  </r>
  <r>
    <n v="4888"/>
    <s v="Honda Amaze S i-Dtech"/>
    <x v="2"/>
    <x v="6"/>
    <n v="2016"/>
    <n v="47471"/>
    <x v="1"/>
    <x v="0"/>
    <x v="0"/>
    <n v="1498"/>
    <n v="98.6"/>
    <x v="0"/>
    <n v="25.8"/>
    <n v="5.25"/>
  </r>
  <r>
    <n v="4889"/>
    <s v="Mercedes-Benz M-Class ML 250 CDI"/>
    <x v="11"/>
    <x v="4"/>
    <n v="2014"/>
    <n v="50000"/>
    <x v="1"/>
    <x v="1"/>
    <x v="0"/>
    <n v="2143"/>
    <n v="203.2"/>
    <x v="0"/>
    <n v="15.26"/>
    <n v="45"/>
  </r>
  <r>
    <n v="4890"/>
    <s v="Hyundai i20 Sportz Diesel"/>
    <x v="1"/>
    <x v="10"/>
    <n v="2010"/>
    <n v="62000"/>
    <x v="1"/>
    <x v="0"/>
    <x v="0"/>
    <n v="1396"/>
    <n v="90"/>
    <x v="0"/>
    <n v="23"/>
    <n v="2.7"/>
  </r>
  <r>
    <n v="4891"/>
    <s v="Hyundai i10 Era"/>
    <x v="1"/>
    <x v="3"/>
    <n v="2013"/>
    <n v="65807"/>
    <x v="2"/>
    <x v="0"/>
    <x v="0"/>
    <n v="1086"/>
    <n v="68.05"/>
    <x v="0"/>
    <n v="19.809999999999999"/>
    <n v="3.39"/>
  </r>
  <r>
    <n v="4892"/>
    <s v="Maruti Swift Dzire VDI"/>
    <x v="0"/>
    <x v="4"/>
    <n v="2014"/>
    <n v="81768"/>
    <x v="1"/>
    <x v="0"/>
    <x v="0"/>
    <n v="1248"/>
    <n v="74"/>
    <x v="0"/>
    <n v="26.59"/>
    <n v="5.69"/>
  </r>
  <r>
    <n v="4893"/>
    <s v="BMW Z4 2009-2013 Roadster 2.5i"/>
    <x v="12"/>
    <x v="6"/>
    <n v="2018"/>
    <n v="9952"/>
    <x v="2"/>
    <x v="1"/>
    <x v="0"/>
    <n v="2979"/>
    <n v="306"/>
    <x v="5"/>
    <n v="10.37"/>
    <n v="58.54"/>
  </r>
  <r>
    <n v="4894"/>
    <s v="Maruti Baleno Alpha Diesel"/>
    <x v="0"/>
    <x v="4"/>
    <n v="2017"/>
    <n v="24000"/>
    <x v="1"/>
    <x v="0"/>
    <x v="0"/>
    <n v="1248"/>
    <n v="74"/>
    <x v="0"/>
    <n v="27.39"/>
    <n v="8.4"/>
  </r>
  <r>
    <n v="4895"/>
    <s v="Chevrolet Beat Diesel"/>
    <x v="19"/>
    <x v="4"/>
    <n v="2012"/>
    <n v="72921"/>
    <x v="1"/>
    <x v="0"/>
    <x v="0"/>
    <n v="936"/>
    <n v="57.6"/>
    <x v="0"/>
    <n v="25.44"/>
    <n v="2.5"/>
  </r>
  <r>
    <n v="4896"/>
    <s v="Honda Brio V MT"/>
    <x v="2"/>
    <x v="1"/>
    <n v="2012"/>
    <n v="59000"/>
    <x v="2"/>
    <x v="0"/>
    <x v="0"/>
    <n v="1198"/>
    <n v="86.8"/>
    <x v="0"/>
    <n v="19.399999999999999"/>
    <n v="3.25"/>
  </r>
  <r>
    <n v="4897"/>
    <s v="Ford Figo Diesel Titanium"/>
    <x v="14"/>
    <x v="0"/>
    <n v="2014"/>
    <n v="33000"/>
    <x v="1"/>
    <x v="0"/>
    <x v="1"/>
    <n v="1399"/>
    <n v="68.05"/>
    <x v="0"/>
    <n v="20"/>
    <n v="3.25"/>
  </r>
  <r>
    <n v="4898"/>
    <s v="Maruti Celerio VXI AT"/>
    <x v="0"/>
    <x v="1"/>
    <n v="2016"/>
    <n v="36789"/>
    <x v="2"/>
    <x v="1"/>
    <x v="0"/>
    <n v="998"/>
    <n v="67.040000000000006"/>
    <x v="0"/>
    <n v="23.1"/>
    <n v="4.25"/>
  </r>
  <r>
    <n v="4899"/>
    <s v="Mercedes-Benz New C-Class C 220 CDI Elegance AT"/>
    <x v="11"/>
    <x v="5"/>
    <n v="2014"/>
    <n v="41000"/>
    <x v="1"/>
    <x v="1"/>
    <x v="0"/>
    <n v="2143"/>
    <n v="170"/>
    <x v="0"/>
    <n v="14.84"/>
    <n v="18.5"/>
  </r>
  <r>
    <n v="4900"/>
    <s v="Hyundai Santro Xing XL AT eRLX Euro III"/>
    <x v="1"/>
    <x v="4"/>
    <n v="2007"/>
    <n v="71000"/>
    <x v="2"/>
    <x v="1"/>
    <x v="0"/>
    <n v="1086"/>
    <n v="74"/>
    <x v="0"/>
    <n v="17"/>
    <n v="2.4"/>
  </r>
  <r>
    <n v="4901"/>
    <s v="Honda Brio S MT"/>
    <x v="2"/>
    <x v="5"/>
    <n v="2015"/>
    <n v="46650"/>
    <x v="2"/>
    <x v="0"/>
    <x v="0"/>
    <n v="1198"/>
    <n v="86.8"/>
    <x v="0"/>
    <n v="19.399999999999999"/>
    <n v="4.25"/>
  </r>
  <r>
    <n v="4902"/>
    <s v="Maruti Baleno Alpha CVT"/>
    <x v="0"/>
    <x v="0"/>
    <n v="2018"/>
    <n v="3000"/>
    <x v="2"/>
    <x v="1"/>
    <x v="0"/>
    <n v="1197"/>
    <n v="83.1"/>
    <x v="0"/>
    <n v="21.4"/>
    <n v="8.85"/>
  </r>
  <r>
    <n v="4903"/>
    <s v="Hyundai EON Sportz"/>
    <x v="1"/>
    <x v="3"/>
    <n v="2014"/>
    <n v="14799"/>
    <x v="2"/>
    <x v="0"/>
    <x v="0"/>
    <n v="814"/>
    <n v="55.2"/>
    <x v="0"/>
    <n v="21.1"/>
    <n v="4.1399999999999997"/>
  </r>
  <r>
    <n v="4905"/>
    <s v="Hyundai i20 1.4 CRDi Sportz"/>
    <x v="1"/>
    <x v="4"/>
    <n v="2015"/>
    <n v="68525"/>
    <x v="1"/>
    <x v="0"/>
    <x v="0"/>
    <n v="1396"/>
    <n v="90"/>
    <x v="0"/>
    <n v="23"/>
    <n v="7"/>
  </r>
  <r>
    <n v="4906"/>
    <s v="Ford Endeavour 3.2 Titanium AT 4X4"/>
    <x v="14"/>
    <x v="4"/>
    <n v="2018"/>
    <n v="15000"/>
    <x v="1"/>
    <x v="1"/>
    <x v="0"/>
    <n v="3198"/>
    <n v="197"/>
    <x v="1"/>
    <n v="10.91"/>
    <n v="33"/>
  </r>
  <r>
    <n v="4907"/>
    <s v="Honda City i-VTEC VX"/>
    <x v="2"/>
    <x v="10"/>
    <n v="2017"/>
    <n v="29000"/>
    <x v="2"/>
    <x v="0"/>
    <x v="0"/>
    <n v="1497"/>
    <n v="117.3"/>
    <x v="0"/>
    <n v="17.399999999999999"/>
    <n v="10"/>
  </r>
  <r>
    <n v="4908"/>
    <s v="Maruti SX4 ZDI"/>
    <x v="0"/>
    <x v="6"/>
    <n v="2012"/>
    <n v="77407"/>
    <x v="1"/>
    <x v="0"/>
    <x v="1"/>
    <n v="1248"/>
    <n v="88.8"/>
    <x v="0"/>
    <n v="21.5"/>
    <n v="3.53"/>
  </r>
  <r>
    <n v="4909"/>
    <s v="Chevrolet Optra Magnum 1.6 LS Petrol"/>
    <x v="19"/>
    <x v="5"/>
    <n v="2007"/>
    <n v="118000"/>
    <x v="2"/>
    <x v="0"/>
    <x v="0"/>
    <n v="1598"/>
    <n v="102.5"/>
    <x v="0"/>
    <n v="12.9"/>
    <n v="1.35"/>
  </r>
  <r>
    <n v="4910"/>
    <s v="Volkswagen Vento Diesel Highline"/>
    <x v="6"/>
    <x v="8"/>
    <n v="2013"/>
    <n v="75000"/>
    <x v="1"/>
    <x v="0"/>
    <x v="0"/>
    <n v="1598"/>
    <n v="103.6"/>
    <x v="0"/>
    <n v="20.54"/>
    <n v="4.5"/>
  </r>
  <r>
    <n v="4911"/>
    <s v="Honda City V MT"/>
    <x v="2"/>
    <x v="1"/>
    <n v="2012"/>
    <n v="69000"/>
    <x v="2"/>
    <x v="0"/>
    <x v="0"/>
    <n v="1497"/>
    <n v="116.3"/>
    <x v="0"/>
    <n v="16.8"/>
    <n v="4.9000000000000004"/>
  </r>
  <r>
    <n v="4912"/>
    <s v="Hyundai Creta 1.6 CRDi SX Option"/>
    <x v="1"/>
    <x v="6"/>
    <n v="2016"/>
    <n v="52553"/>
    <x v="1"/>
    <x v="0"/>
    <x v="0"/>
    <n v="1582"/>
    <n v="126.2"/>
    <x v="0"/>
    <n v="19.670000000000002"/>
    <n v="12.26"/>
  </r>
  <r>
    <n v="4913"/>
    <s v="Hyundai Xcent 1.1 CRDi SX"/>
    <x v="1"/>
    <x v="0"/>
    <n v="2014"/>
    <n v="58000"/>
    <x v="1"/>
    <x v="0"/>
    <x v="1"/>
    <n v="1120"/>
    <n v="71"/>
    <x v="0"/>
    <n v="24.4"/>
    <n v="3.99"/>
  </r>
  <r>
    <n v="4914"/>
    <s v="Mercedes-Benz GLC 220d 4MATIC Style"/>
    <x v="11"/>
    <x v="0"/>
    <n v="2017"/>
    <n v="24000"/>
    <x v="1"/>
    <x v="1"/>
    <x v="0"/>
    <n v="2143"/>
    <n v="170"/>
    <x v="0"/>
    <n v="17.899999999999999"/>
    <n v="46.95"/>
  </r>
  <r>
    <n v="4915"/>
    <s v="Ford Figo Diesel EXI"/>
    <x v="14"/>
    <x v="4"/>
    <n v="2015"/>
    <n v="65542"/>
    <x v="1"/>
    <x v="0"/>
    <x v="0"/>
    <n v="1399"/>
    <n v="68"/>
    <x v="0"/>
    <n v="20"/>
    <n v="3.8"/>
  </r>
  <r>
    <n v="4916"/>
    <s v="Volkswagen Jetta 2007-2011 2.0 TDI Trendline"/>
    <x v="6"/>
    <x v="10"/>
    <n v="2013"/>
    <n v="68008"/>
    <x v="1"/>
    <x v="0"/>
    <x v="1"/>
    <n v="1896"/>
    <n v="105"/>
    <x v="0"/>
    <n v="15"/>
    <n v="6.75"/>
  </r>
  <r>
    <n v="4917"/>
    <s v="Mahindra TUV 300 2015-2019 T8"/>
    <x v="13"/>
    <x v="3"/>
    <n v="2017"/>
    <n v="22251"/>
    <x v="1"/>
    <x v="0"/>
    <x v="0"/>
    <n v="1493"/>
    <n v="100"/>
    <x v="1"/>
    <n v="18.489999999999998"/>
    <n v="8.75"/>
  </r>
  <r>
    <n v="4918"/>
    <s v="Ford Ecosport 1.5 Ti VCT MT Titanium"/>
    <x v="14"/>
    <x v="2"/>
    <n v="2013"/>
    <n v="55000"/>
    <x v="2"/>
    <x v="0"/>
    <x v="1"/>
    <n v="1499"/>
    <n v="110"/>
    <x v="0"/>
    <n v="15.8"/>
    <n v="5.2"/>
  </r>
  <r>
    <n v="4919"/>
    <s v="Hyundai Verna 1.6 SX VTVT (O)"/>
    <x v="1"/>
    <x v="6"/>
    <n v="2017"/>
    <n v="19387"/>
    <x v="2"/>
    <x v="0"/>
    <x v="0"/>
    <n v="1591"/>
    <n v="121.3"/>
    <x v="0"/>
    <n v="17.100000000000001"/>
    <n v="8.42"/>
  </r>
  <r>
    <n v="4920"/>
    <s v="Maruti Wagon R LXI CNG"/>
    <x v="0"/>
    <x v="1"/>
    <n v="2014"/>
    <n v="58000"/>
    <x v="0"/>
    <x v="0"/>
    <x v="0"/>
    <n v="998"/>
    <n v="58.16"/>
    <x v="0"/>
    <n v="26.6"/>
    <n v="3"/>
  </r>
  <r>
    <n v="4921"/>
    <s v="Hyundai i20 Sportz 1.2"/>
    <x v="1"/>
    <x v="0"/>
    <n v="2016"/>
    <n v="24001"/>
    <x v="2"/>
    <x v="0"/>
    <x v="0"/>
    <n v="1197"/>
    <n v="81.83"/>
    <x v="0"/>
    <n v="18.600000000000001"/>
    <n v="5.75"/>
  </r>
  <r>
    <n v="4922"/>
    <s v="Audi A4 New 2.0 TDI Multitronic"/>
    <x v="3"/>
    <x v="7"/>
    <n v="2008"/>
    <n v="17000"/>
    <x v="1"/>
    <x v="1"/>
    <x v="0"/>
    <n v="1968"/>
    <n v="140.80000000000001"/>
    <x v="0"/>
    <n v="15.2"/>
    <n v="9.75"/>
  </r>
  <r>
    <n v="4923"/>
    <s v="Nissan Micra Active XV S"/>
    <x v="4"/>
    <x v="8"/>
    <n v="2015"/>
    <n v="28500"/>
    <x v="2"/>
    <x v="0"/>
    <x v="0"/>
    <n v="1198"/>
    <n v="67.040000000000006"/>
    <x v="0"/>
    <n v="19.489999999999998"/>
    <n v="3.5"/>
  </r>
  <r>
    <n v="4924"/>
    <s v="Mercedes-Benz M-Class ML 250 CDI"/>
    <x v="11"/>
    <x v="5"/>
    <n v="2014"/>
    <n v="66000"/>
    <x v="1"/>
    <x v="1"/>
    <x v="0"/>
    <n v="2143"/>
    <n v="203.2"/>
    <x v="0"/>
    <n v="15.26"/>
    <n v="30"/>
  </r>
  <r>
    <n v="4925"/>
    <s v="Land Rover Discovery Sport TD4 S"/>
    <x v="8"/>
    <x v="8"/>
    <n v="2017"/>
    <n v="22000"/>
    <x v="1"/>
    <x v="1"/>
    <x v="0"/>
    <n v="2179"/>
    <n v="147.5"/>
    <x v="0"/>
    <n v="12.83"/>
    <n v="35"/>
  </r>
  <r>
    <n v="4926"/>
    <s v="Hyundai Creta 1.6 SX Option Executive"/>
    <x v="1"/>
    <x v="3"/>
    <n v="2018"/>
    <n v="44383"/>
    <x v="2"/>
    <x v="0"/>
    <x v="0"/>
    <n v="1591"/>
    <n v="121.3"/>
    <x v="0"/>
    <n v="15.8"/>
    <n v="13.25"/>
  </r>
  <r>
    <n v="4927"/>
    <s v="Skoda Rapid 1.6 TDI Active"/>
    <x v="20"/>
    <x v="0"/>
    <n v="2013"/>
    <n v="45000"/>
    <x v="1"/>
    <x v="0"/>
    <x v="0"/>
    <n v="1598"/>
    <n v="103.5"/>
    <x v="0"/>
    <n v="20.5"/>
    <n v="3.65"/>
  </r>
  <r>
    <n v="4928"/>
    <s v="Maruti Swift Dzire VDI"/>
    <x v="0"/>
    <x v="5"/>
    <n v="2015"/>
    <n v="58000"/>
    <x v="1"/>
    <x v="0"/>
    <x v="0"/>
    <n v="1248"/>
    <n v="74"/>
    <x v="0"/>
    <n v="23.4"/>
    <n v="5.25"/>
  </r>
  <r>
    <n v="4929"/>
    <s v="Hyundai Creta 1.6 SX"/>
    <x v="1"/>
    <x v="8"/>
    <n v="2016"/>
    <n v="69000"/>
    <x v="2"/>
    <x v="0"/>
    <x v="0"/>
    <n v="1591"/>
    <n v="121.3"/>
    <x v="0"/>
    <n v="15.8"/>
    <n v="9.6999999999999993"/>
  </r>
  <r>
    <n v="4930"/>
    <s v="Hyundai Grand i10 CRDi Sportz"/>
    <x v="1"/>
    <x v="3"/>
    <n v="2017"/>
    <n v="60993"/>
    <x v="1"/>
    <x v="0"/>
    <x v="0"/>
    <n v="1120"/>
    <n v="70"/>
    <x v="0"/>
    <n v="24"/>
    <n v="5.21"/>
  </r>
  <r>
    <n v="4931"/>
    <s v="Mahindra TUV 300 T8"/>
    <x v="13"/>
    <x v="1"/>
    <n v="2016"/>
    <n v="67000"/>
    <x v="1"/>
    <x v="0"/>
    <x v="0"/>
    <n v="1493"/>
    <n v="100"/>
    <x v="1"/>
    <n v="18.489999999999998"/>
    <n v="6.3"/>
  </r>
  <r>
    <n v="4932"/>
    <s v="Hyundai Grand i10 CRDi Sportz"/>
    <x v="1"/>
    <x v="6"/>
    <n v="2014"/>
    <n v="51134"/>
    <x v="1"/>
    <x v="0"/>
    <x v="0"/>
    <n v="1120"/>
    <n v="70"/>
    <x v="0"/>
    <n v="24"/>
    <n v="4.72"/>
  </r>
  <r>
    <n v="4933"/>
    <s v="BMW X5 xDrive 30d"/>
    <x v="12"/>
    <x v="2"/>
    <n v="2011"/>
    <n v="55000"/>
    <x v="1"/>
    <x v="1"/>
    <x v="1"/>
    <n v="2993"/>
    <n v="245"/>
    <x v="0"/>
    <n v="11.7"/>
    <n v="28"/>
  </r>
  <r>
    <n v="4934"/>
    <s v="Maruti Dzire AMT VDI"/>
    <x v="0"/>
    <x v="3"/>
    <n v="2018"/>
    <n v="25082"/>
    <x v="1"/>
    <x v="1"/>
    <x v="0"/>
    <n v="1248"/>
    <n v="73.75"/>
    <x v="0"/>
    <n v="28.4"/>
    <n v="8.3699999999999992"/>
  </r>
  <r>
    <n v="4935"/>
    <s v="Toyota Fortuner 4x4 MT"/>
    <x v="5"/>
    <x v="8"/>
    <n v="2012"/>
    <n v="68350"/>
    <x v="1"/>
    <x v="0"/>
    <x v="0"/>
    <n v="2982"/>
    <n v="168.5"/>
    <x v="1"/>
    <n v="12.55"/>
    <n v="14"/>
  </r>
  <r>
    <n v="4936"/>
    <s v="Audi A6 2011-2015 35 TDI Technology"/>
    <x v="3"/>
    <x v="4"/>
    <n v="2015"/>
    <n v="50000"/>
    <x v="1"/>
    <x v="1"/>
    <x v="0"/>
    <n v="1968"/>
    <n v="174.33"/>
    <x v="0"/>
    <n v="17.68"/>
    <n v="36"/>
  </r>
  <r>
    <n v="4937"/>
    <s v="Honda Jazz 1.5 V i DTEC"/>
    <x v="2"/>
    <x v="1"/>
    <n v="2015"/>
    <n v="97000"/>
    <x v="1"/>
    <x v="0"/>
    <x v="0"/>
    <n v="1498"/>
    <n v="98.6"/>
    <x v="0"/>
    <n v="27.3"/>
    <n v="6.4"/>
  </r>
  <r>
    <n v="4938"/>
    <s v="Audi Q7 4.2 TDI Quattro Technology"/>
    <x v="3"/>
    <x v="3"/>
    <n v="2015"/>
    <n v="56238"/>
    <x v="1"/>
    <x v="1"/>
    <x v="0"/>
    <n v="4134"/>
    <n v="335.2"/>
    <x v="1"/>
    <n v="11.33"/>
    <n v="51.69"/>
  </r>
  <r>
    <n v="4939"/>
    <s v="Mahindra Scorpio 2009-2014 VLX 2WD 7S BSIV"/>
    <x v="13"/>
    <x v="5"/>
    <n v="2014"/>
    <n v="72618"/>
    <x v="1"/>
    <x v="0"/>
    <x v="0"/>
    <n v="2179"/>
    <n v="120"/>
    <x v="1"/>
    <n v="12.05"/>
    <n v="8"/>
  </r>
  <r>
    <n v="4940"/>
    <s v="Chevrolet Cruze LTZ"/>
    <x v="19"/>
    <x v="4"/>
    <n v="2012"/>
    <n v="62005"/>
    <x v="1"/>
    <x v="0"/>
    <x v="0"/>
    <n v="1991"/>
    <n v="147.9"/>
    <x v="0"/>
    <n v="18.3"/>
    <n v="9.8000000000000007"/>
  </r>
  <r>
    <n v="4941"/>
    <s v="Chevrolet Beat Diesel LT"/>
    <x v="19"/>
    <x v="4"/>
    <n v="2012"/>
    <n v="61250"/>
    <x v="1"/>
    <x v="0"/>
    <x v="0"/>
    <n v="936"/>
    <n v="57.6"/>
    <x v="0"/>
    <n v="25.44"/>
    <n v="2.7"/>
  </r>
  <r>
    <n v="4942"/>
    <s v="Audi A4 35 TDI Premium Plus"/>
    <x v="3"/>
    <x v="3"/>
    <n v="2014"/>
    <n v="28469"/>
    <x v="1"/>
    <x v="1"/>
    <x v="0"/>
    <n v="1968"/>
    <n v="187.74"/>
    <x v="0"/>
    <n v="18.25"/>
    <n v="24.37"/>
  </r>
  <r>
    <n v="4943"/>
    <s v="Skoda Rapid 1.6 MPI AT Style"/>
    <x v="20"/>
    <x v="6"/>
    <n v="2018"/>
    <n v="21488"/>
    <x v="2"/>
    <x v="1"/>
    <x v="0"/>
    <n v="1598"/>
    <n v="103.52"/>
    <x v="0"/>
    <n v="14.3"/>
    <n v="9.7200000000000006"/>
  </r>
  <r>
    <n v="4944"/>
    <s v="Maruti Swift Dzire VDI"/>
    <x v="0"/>
    <x v="1"/>
    <n v="2014"/>
    <n v="197000"/>
    <x v="1"/>
    <x v="0"/>
    <x v="0"/>
    <n v="1248"/>
    <n v="74"/>
    <x v="0"/>
    <n v="23.4"/>
    <n v="5"/>
  </r>
  <r>
    <n v="4945"/>
    <s v="Toyota Fortuner 3.0 Diesel"/>
    <x v="5"/>
    <x v="1"/>
    <n v="2009"/>
    <n v="138205"/>
    <x v="1"/>
    <x v="0"/>
    <x v="1"/>
    <n v="2982"/>
    <n v="171"/>
    <x v="1"/>
    <n v="11.5"/>
    <n v="10.5"/>
  </r>
  <r>
    <n v="4946"/>
    <s v="Maruti Swift VDI"/>
    <x v="0"/>
    <x v="5"/>
    <n v="2012"/>
    <n v="160000"/>
    <x v="1"/>
    <x v="0"/>
    <x v="1"/>
    <n v="1248"/>
    <n v="74"/>
    <x v="0"/>
    <n v="22.9"/>
    <n v="3.9"/>
  </r>
  <r>
    <n v="4947"/>
    <s v="Honda City 1.5 V MT Exclusive"/>
    <x v="2"/>
    <x v="3"/>
    <n v="2012"/>
    <n v="67590"/>
    <x v="2"/>
    <x v="0"/>
    <x v="0"/>
    <n v="1497"/>
    <n v="118"/>
    <x v="0"/>
    <n v="17"/>
    <n v="5.65"/>
  </r>
  <r>
    <n v="4948"/>
    <s v="Mercedes-Benz M-Class ML 250 CDI"/>
    <x v="11"/>
    <x v="0"/>
    <n v="2012"/>
    <n v="52000"/>
    <x v="1"/>
    <x v="1"/>
    <x v="0"/>
    <n v="2143"/>
    <n v="203.2"/>
    <x v="0"/>
    <n v="15.26"/>
    <n v="29.95"/>
  </r>
  <r>
    <n v="4949"/>
    <s v="Maruti Swift Ldi BSIII"/>
    <x v="0"/>
    <x v="9"/>
    <n v="2008"/>
    <n v="100000"/>
    <x v="1"/>
    <x v="0"/>
    <x v="1"/>
    <n v="1248"/>
    <n v="75"/>
    <x v="0"/>
    <n v="17.8"/>
    <n v="3"/>
  </r>
  <r>
    <n v="4950"/>
    <s v="Ford Aspire Titanium Diesel"/>
    <x v="14"/>
    <x v="7"/>
    <n v="2017"/>
    <n v="60048"/>
    <x v="1"/>
    <x v="0"/>
    <x v="0"/>
    <n v="1498"/>
    <n v="99"/>
    <x v="0"/>
    <n v="26.1"/>
    <n v="6"/>
  </r>
  <r>
    <n v="4951"/>
    <s v="Hyundai i10 Sportz"/>
    <x v="1"/>
    <x v="0"/>
    <n v="2009"/>
    <n v="48000"/>
    <x v="2"/>
    <x v="0"/>
    <x v="0"/>
    <n v="1197"/>
    <n v="78.900000000000006"/>
    <x v="0"/>
    <n v="20.36"/>
    <n v="2.11"/>
  </r>
  <r>
    <n v="4953"/>
    <s v="Maruti Alto LXi"/>
    <x v="0"/>
    <x v="5"/>
    <n v="2011"/>
    <n v="100000"/>
    <x v="2"/>
    <x v="0"/>
    <x v="0"/>
    <n v="796"/>
    <n v="46.3"/>
    <x v="0"/>
    <n v="19.7"/>
    <n v="1.5"/>
  </r>
  <r>
    <n v="4954"/>
    <s v="Toyota Etios Liva GD"/>
    <x v="5"/>
    <x v="3"/>
    <n v="2013"/>
    <n v="62601"/>
    <x v="1"/>
    <x v="0"/>
    <x v="0"/>
    <n v="1364"/>
    <n v="74"/>
    <x v="0"/>
    <n v="23.59"/>
    <n v="4.67"/>
  </r>
  <r>
    <n v="4955"/>
    <s v="Maruti Swift VXI BSIV"/>
    <x v="0"/>
    <x v="9"/>
    <n v="2006"/>
    <n v="80010"/>
    <x v="2"/>
    <x v="0"/>
    <x v="1"/>
    <n v="1197"/>
    <n v="81.8"/>
    <x v="0"/>
    <n v="20.399999999999999"/>
    <n v="2.85"/>
  </r>
  <r>
    <n v="4956"/>
    <s v="Mercedes-Benz New C-Class C 220 CDI Avantgarde"/>
    <x v="11"/>
    <x v="3"/>
    <n v="2017"/>
    <n v="26493"/>
    <x v="1"/>
    <x v="1"/>
    <x v="0"/>
    <n v="2143"/>
    <n v="170"/>
    <x v="0"/>
    <n v="19.27"/>
    <n v="33.64"/>
  </r>
  <r>
    <n v="4957"/>
    <s v="Tata Indica V2 DLE BSIII"/>
    <x v="7"/>
    <x v="4"/>
    <n v="2011"/>
    <n v="96000"/>
    <x v="1"/>
    <x v="0"/>
    <x v="1"/>
    <n v="1396"/>
    <n v="52.8"/>
    <x v="0"/>
    <n v="17.88"/>
    <n v="0.91"/>
  </r>
  <r>
    <n v="4958"/>
    <s v="Maruti Alto 800 VXI"/>
    <x v="0"/>
    <x v="5"/>
    <n v="2014"/>
    <n v="45700"/>
    <x v="2"/>
    <x v="0"/>
    <x v="1"/>
    <n v="796"/>
    <n v="47.3"/>
    <x v="0"/>
    <n v="22.74"/>
    <n v="2.42"/>
  </r>
  <r>
    <n v="4959"/>
    <s v="Skoda Superb 2.8 V6 AT"/>
    <x v="20"/>
    <x v="7"/>
    <n v="2005"/>
    <n v="13000"/>
    <x v="2"/>
    <x v="1"/>
    <x v="0"/>
    <n v="2771"/>
    <n v="193.1"/>
    <x v="0"/>
    <n v="9.3000000000000007"/>
    <n v="3.25"/>
  </r>
  <r>
    <n v="4960"/>
    <s v="Volkswagen Polo Petrol Comfortline 1.2L"/>
    <x v="6"/>
    <x v="7"/>
    <n v="2013"/>
    <n v="38000"/>
    <x v="2"/>
    <x v="0"/>
    <x v="0"/>
    <n v="1198"/>
    <n v="73.900000000000006"/>
    <x v="0"/>
    <n v="16.47"/>
    <n v="2.8"/>
  </r>
  <r>
    <n v="4961"/>
    <s v="Maruti Dzire AMT ZXI Plus"/>
    <x v="0"/>
    <x v="3"/>
    <n v="2019"/>
    <n v="8018"/>
    <x v="2"/>
    <x v="1"/>
    <x v="0"/>
    <n v="1197"/>
    <n v="81.8"/>
    <x v="0"/>
    <n v="22"/>
    <n v="8.3000000000000007"/>
  </r>
  <r>
    <n v="4962"/>
    <s v="Mahindra Scorpio VLX"/>
    <x v="13"/>
    <x v="9"/>
    <n v="2010"/>
    <n v="144400"/>
    <x v="1"/>
    <x v="0"/>
    <x v="3"/>
    <n v="2179"/>
    <n v="120"/>
    <x v="2"/>
    <n v="12.05"/>
    <n v="5.25"/>
  </r>
  <r>
    <n v="4963"/>
    <s v="Maruti Swift Vdi BSIII"/>
    <x v="0"/>
    <x v="5"/>
    <n v="2010"/>
    <n v="152000"/>
    <x v="1"/>
    <x v="0"/>
    <x v="0"/>
    <n v="1248"/>
    <n v="75"/>
    <x v="0"/>
    <n v="17.8"/>
    <n v="2.9"/>
  </r>
  <r>
    <n v="4964"/>
    <s v="BMW 3 Series 320d Prestige"/>
    <x v="12"/>
    <x v="1"/>
    <n v="2013"/>
    <n v="71000"/>
    <x v="1"/>
    <x v="1"/>
    <x v="0"/>
    <n v="1995"/>
    <n v="184"/>
    <x v="0"/>
    <n v="18.88"/>
    <n v="15"/>
  </r>
  <r>
    <n v="4965"/>
    <s v="Tata Nano STD SE"/>
    <x v="7"/>
    <x v="5"/>
    <n v="2012"/>
    <n v="80000"/>
    <x v="2"/>
    <x v="0"/>
    <x v="1"/>
    <n v="624"/>
    <n v="37.5"/>
    <x v="3"/>
    <n v="25.4"/>
    <n v="0.53"/>
  </r>
  <r>
    <n v="4966"/>
    <s v="Toyota Innova 2.5 VX (Diesel) 8 Seater"/>
    <x v="5"/>
    <x v="0"/>
    <n v="2014"/>
    <n v="87143"/>
    <x v="1"/>
    <x v="0"/>
    <x v="0"/>
    <n v="2494"/>
    <n v="100"/>
    <x v="2"/>
    <n v="12.99"/>
    <n v="12.5"/>
  </r>
  <r>
    <n v="4967"/>
    <s v="Honda Brio S Option MT"/>
    <x v="2"/>
    <x v="0"/>
    <n v="2012"/>
    <n v="25000"/>
    <x v="2"/>
    <x v="0"/>
    <x v="0"/>
    <n v="1198"/>
    <n v="86.8"/>
    <x v="0"/>
    <n v="18.399999999999999"/>
    <n v="2.75"/>
  </r>
  <r>
    <n v="4968"/>
    <s v="Tata Tiago AMT 1.2 Revotron XZA"/>
    <x v="7"/>
    <x v="1"/>
    <n v="2018"/>
    <n v="2000"/>
    <x v="2"/>
    <x v="1"/>
    <x v="0"/>
    <n v="1199"/>
    <n v="83.83"/>
    <x v="0"/>
    <n v="23.84"/>
    <n v="5"/>
  </r>
  <r>
    <n v="4969"/>
    <s v="Mahindra Scorpio SLE BSIV"/>
    <x v="13"/>
    <x v="6"/>
    <n v="2014"/>
    <n v="45239"/>
    <x v="1"/>
    <x v="0"/>
    <x v="0"/>
    <n v="2179"/>
    <n v="120"/>
    <x v="2"/>
    <n v="12.05"/>
    <n v="7.09"/>
  </r>
  <r>
    <n v="4970"/>
    <s v="BMW 5 Series 2003-2012 525d"/>
    <x v="12"/>
    <x v="4"/>
    <n v="2011"/>
    <n v="101999"/>
    <x v="1"/>
    <x v="1"/>
    <x v="0"/>
    <n v="1995"/>
    <n v="218"/>
    <x v="0"/>
    <n v="16.73"/>
    <n v="19.989999999999998"/>
  </r>
  <r>
    <n v="4971"/>
    <s v="Toyota Corolla Altis D-4D GL"/>
    <x v="5"/>
    <x v="0"/>
    <n v="2014"/>
    <n v="74219"/>
    <x v="1"/>
    <x v="0"/>
    <x v="0"/>
    <n v="1364"/>
    <n v="87.2"/>
    <x v="0"/>
    <n v="21.43"/>
    <n v="10.75"/>
  </r>
  <r>
    <n v="4972"/>
    <s v="Honda City i VTEC CVT VX"/>
    <x v="2"/>
    <x v="0"/>
    <n v="2016"/>
    <n v="25000"/>
    <x v="2"/>
    <x v="1"/>
    <x v="0"/>
    <n v="1497"/>
    <n v="117.3"/>
    <x v="0"/>
    <n v="18"/>
    <n v="9.4499999999999993"/>
  </r>
  <r>
    <n v="4973"/>
    <s v="Hyundai Verna CRDi 1.6 SX Option"/>
    <x v="1"/>
    <x v="4"/>
    <n v="2008"/>
    <n v="109606"/>
    <x v="1"/>
    <x v="0"/>
    <x v="0"/>
    <n v="1582"/>
    <n v="126.2"/>
    <x v="0"/>
    <n v="22"/>
    <n v="2.9"/>
  </r>
  <r>
    <n v="4974"/>
    <s v="Maruti Swift Dzire VDI Optional"/>
    <x v="0"/>
    <x v="7"/>
    <n v="2015"/>
    <n v="36000"/>
    <x v="1"/>
    <x v="0"/>
    <x v="0"/>
    <n v="1248"/>
    <n v="74"/>
    <x v="0"/>
    <n v="26.59"/>
    <n v="4.7"/>
  </r>
  <r>
    <n v="4975"/>
    <s v="Maruti Ciaz ZXi"/>
    <x v="0"/>
    <x v="3"/>
    <n v="2016"/>
    <n v="41810"/>
    <x v="2"/>
    <x v="0"/>
    <x v="0"/>
    <n v="1373"/>
    <n v="91.1"/>
    <x v="0"/>
    <n v="20.73"/>
    <n v="7.11"/>
  </r>
  <r>
    <n v="4976"/>
    <s v="Ford Ecosport 1.5 DV5 MT Titanium"/>
    <x v="14"/>
    <x v="5"/>
    <n v="2014"/>
    <n v="93321"/>
    <x v="1"/>
    <x v="0"/>
    <x v="0"/>
    <n v="1498"/>
    <n v="89.84"/>
    <x v="0"/>
    <n v="22.7"/>
    <n v="6.25"/>
  </r>
  <r>
    <n v="4977"/>
    <s v="Maruti Alto K10 2010-2014 VXI"/>
    <x v="0"/>
    <x v="4"/>
    <n v="2011"/>
    <n v="81000"/>
    <x v="2"/>
    <x v="0"/>
    <x v="0"/>
    <n v="998"/>
    <n v="67.099999999999994"/>
    <x v="0"/>
    <n v="20.92"/>
    <n v="2.2000000000000002"/>
  </r>
  <r>
    <n v="4978"/>
    <s v="Honda Amaze V CVT Petrol"/>
    <x v="2"/>
    <x v="6"/>
    <n v="2019"/>
    <n v="25717"/>
    <x v="2"/>
    <x v="1"/>
    <x v="0"/>
    <n v="1199"/>
    <n v="88.76"/>
    <x v="0"/>
    <n v="19"/>
    <n v="8.86"/>
  </r>
  <r>
    <n v="4979"/>
    <s v="Mahindra XUV500 W6 2WD"/>
    <x v="13"/>
    <x v="8"/>
    <n v="2015"/>
    <n v="37000"/>
    <x v="1"/>
    <x v="0"/>
    <x v="0"/>
    <n v="2179"/>
    <n v="140"/>
    <x v="1"/>
    <n v="15.1"/>
    <n v="9.3000000000000007"/>
  </r>
  <r>
    <n v="4980"/>
    <s v="Mahindra TUV 300 2015-2019 T8"/>
    <x v="13"/>
    <x v="3"/>
    <n v="2017"/>
    <n v="56380"/>
    <x v="1"/>
    <x v="0"/>
    <x v="0"/>
    <n v="1493"/>
    <n v="100"/>
    <x v="1"/>
    <n v="18.489999999999998"/>
    <n v="7.57"/>
  </r>
  <r>
    <n v="4981"/>
    <s v="Honda Jazz VX"/>
    <x v="2"/>
    <x v="2"/>
    <n v="2017"/>
    <n v="8000"/>
    <x v="2"/>
    <x v="0"/>
    <x v="0"/>
    <n v="1199"/>
    <n v="88.7"/>
    <x v="0"/>
    <n v="18.2"/>
    <n v="7.9"/>
  </r>
  <r>
    <n v="4982"/>
    <s v="Maruti Swift VXI BSIII W/ ABS"/>
    <x v="0"/>
    <x v="6"/>
    <n v="2018"/>
    <n v="14589"/>
    <x v="2"/>
    <x v="0"/>
    <x v="0"/>
    <n v="1298"/>
    <n v="88.2"/>
    <x v="0"/>
    <n v="16.100000000000001"/>
    <n v="5.65"/>
  </r>
  <r>
    <n v="4983"/>
    <s v="Volkswagen Polo Petrol Highline 1.2L"/>
    <x v="6"/>
    <x v="8"/>
    <n v="2013"/>
    <n v="65088"/>
    <x v="2"/>
    <x v="0"/>
    <x v="0"/>
    <n v="1198"/>
    <n v="73.900000000000006"/>
    <x v="0"/>
    <n v="16.47"/>
    <n v="3.25"/>
  </r>
  <r>
    <n v="4984"/>
    <s v="Hyundai Creta 1.6 SX Option Diesel"/>
    <x v="1"/>
    <x v="3"/>
    <n v="2019"/>
    <n v="24864"/>
    <x v="1"/>
    <x v="0"/>
    <x v="0"/>
    <n v="1582"/>
    <n v="126.2"/>
    <x v="0"/>
    <n v="20.5"/>
    <n v="16.27"/>
  </r>
  <r>
    <n v="4985"/>
    <s v="Chevrolet Beat LS"/>
    <x v="19"/>
    <x v="3"/>
    <n v="2011"/>
    <n v="64831"/>
    <x v="2"/>
    <x v="0"/>
    <x v="0"/>
    <n v="1199"/>
    <n v="79.400000000000006"/>
    <x v="0"/>
    <n v="18.600000000000001"/>
    <n v="3.21"/>
  </r>
  <r>
    <n v="4986"/>
    <s v="Honda Amaze VX i-DTEC"/>
    <x v="2"/>
    <x v="7"/>
    <n v="2013"/>
    <n v="38001"/>
    <x v="1"/>
    <x v="0"/>
    <x v="0"/>
    <n v="1498"/>
    <n v="98.6"/>
    <x v="0"/>
    <n v="25.8"/>
    <n v="3.9"/>
  </r>
  <r>
    <n v="4987"/>
    <s v="Mercedes-Benz E-Class 230 E AT"/>
    <x v="11"/>
    <x v="0"/>
    <n v="2008"/>
    <n v="77000"/>
    <x v="2"/>
    <x v="1"/>
    <x v="1"/>
    <n v="2496"/>
    <n v="157.69999999999999"/>
    <x v="0"/>
    <n v="10"/>
    <n v="6.5"/>
  </r>
  <r>
    <n v="4988"/>
    <s v="BMW 5 Series 530d M Sport"/>
    <x v="12"/>
    <x v="4"/>
    <n v="2016"/>
    <n v="27000"/>
    <x v="1"/>
    <x v="1"/>
    <x v="0"/>
    <n v="2993"/>
    <n v="265"/>
    <x v="0"/>
    <n v="18.59"/>
    <n v="48"/>
  </r>
  <r>
    <n v="4989"/>
    <s v="Audi A3 35 TDI Premium Plus"/>
    <x v="3"/>
    <x v="0"/>
    <n v="2016"/>
    <n v="39000"/>
    <x v="1"/>
    <x v="1"/>
    <x v="0"/>
    <n v="1968"/>
    <n v="143"/>
    <x v="0"/>
    <n v="20.38"/>
    <n v="18.899999999999999"/>
  </r>
  <r>
    <n v="4990"/>
    <s v="Maruti Swift Dzire VDI"/>
    <x v="0"/>
    <x v="1"/>
    <n v="2015"/>
    <n v="131000"/>
    <x v="1"/>
    <x v="0"/>
    <x v="0"/>
    <n v="1248"/>
    <n v="74"/>
    <x v="0"/>
    <n v="26.59"/>
    <n v="3.6"/>
  </r>
  <r>
    <n v="4991"/>
    <s v="Maruti Swift Dzire VDI"/>
    <x v="0"/>
    <x v="7"/>
    <n v="2015"/>
    <n v="43000"/>
    <x v="1"/>
    <x v="0"/>
    <x v="0"/>
    <n v="1248"/>
    <n v="74"/>
    <x v="0"/>
    <n v="26.59"/>
    <n v="5.5"/>
  </r>
  <r>
    <n v="4992"/>
    <s v="Toyota Innova 2.5 V Diesel 7-seater"/>
    <x v="5"/>
    <x v="1"/>
    <n v="2011"/>
    <n v="68000"/>
    <x v="1"/>
    <x v="0"/>
    <x v="1"/>
    <n v="2494"/>
    <n v="102"/>
    <x v="1"/>
    <n v="12.8"/>
    <n v="7"/>
  </r>
  <r>
    <n v="4993"/>
    <s v="BMW X3 xDrive20d"/>
    <x v="12"/>
    <x v="9"/>
    <n v="2016"/>
    <n v="45165"/>
    <x v="1"/>
    <x v="1"/>
    <x v="0"/>
    <n v="1995"/>
    <n v="184"/>
    <x v="0"/>
    <n v="16.09"/>
    <n v="41.75"/>
  </r>
  <r>
    <n v="4994"/>
    <s v="BMW 5 Series 2003-2012 525d"/>
    <x v="12"/>
    <x v="4"/>
    <n v="2007"/>
    <n v="120000"/>
    <x v="1"/>
    <x v="1"/>
    <x v="0"/>
    <n v="1995"/>
    <n v="218"/>
    <x v="0"/>
    <n v="16.73"/>
    <n v="10.5"/>
  </r>
  <r>
    <n v="4995"/>
    <s v="Mahindra XUV500 W8 2WD"/>
    <x v="13"/>
    <x v="3"/>
    <n v="2014"/>
    <n v="86091"/>
    <x v="1"/>
    <x v="0"/>
    <x v="0"/>
    <n v="2179"/>
    <n v="140"/>
    <x v="1"/>
    <n v="15.1"/>
    <n v="10.09"/>
  </r>
  <r>
    <n v="4996"/>
    <s v="Honda City 1.5 S MT"/>
    <x v="2"/>
    <x v="8"/>
    <n v="2009"/>
    <n v="71499"/>
    <x v="2"/>
    <x v="0"/>
    <x v="0"/>
    <n v="1497"/>
    <n v="118"/>
    <x v="0"/>
    <n v="17"/>
    <n v="3"/>
  </r>
  <r>
    <n v="4997"/>
    <s v="Force One LX 4x4"/>
    <x v="27"/>
    <x v="2"/>
    <n v="2014"/>
    <n v="50000"/>
    <x v="1"/>
    <x v="0"/>
    <x v="0"/>
    <n v="2200"/>
    <n v="139.01"/>
    <x v="1"/>
    <n v="17"/>
    <n v="12"/>
  </r>
  <r>
    <n v="4998"/>
    <s v="Volkswagen Polo 1.5 TDI Comfortline"/>
    <x v="6"/>
    <x v="5"/>
    <n v="2015"/>
    <n v="66000"/>
    <x v="1"/>
    <x v="0"/>
    <x v="0"/>
    <n v="1498"/>
    <n v="88"/>
    <x v="0"/>
    <n v="20.14"/>
    <n v="4.91"/>
  </r>
  <r>
    <n v="4999"/>
    <s v="Honda Jazz S"/>
    <x v="2"/>
    <x v="7"/>
    <n v="2010"/>
    <n v="45000"/>
    <x v="2"/>
    <x v="0"/>
    <x v="0"/>
    <n v="1198"/>
    <n v="90"/>
    <x v="0"/>
    <n v="16"/>
    <n v="2"/>
  </r>
  <r>
    <n v="5000"/>
    <s v="Toyota Etios Liva GD SP"/>
    <x v="5"/>
    <x v="4"/>
    <n v="2015"/>
    <n v="69189"/>
    <x v="1"/>
    <x v="0"/>
    <x v="0"/>
    <n v="1364"/>
    <n v="67.06"/>
    <x v="0"/>
    <n v="23.59"/>
    <n v="5.3"/>
  </r>
  <r>
    <n v="5001"/>
    <s v="Nissan Terrano XV Premium 110 PS"/>
    <x v="4"/>
    <x v="0"/>
    <n v="2014"/>
    <n v="40206"/>
    <x v="1"/>
    <x v="0"/>
    <x v="0"/>
    <n v="1461"/>
    <n v="108.5"/>
    <x v="0"/>
    <n v="19.010000000000002"/>
    <n v="7.22"/>
  </r>
  <r>
    <n v="5002"/>
    <s v="BMW X3 xDrive 20d xLine"/>
    <x v="12"/>
    <x v="6"/>
    <n v="2017"/>
    <n v="36723"/>
    <x v="1"/>
    <x v="1"/>
    <x v="0"/>
    <n v="1995"/>
    <n v="190"/>
    <x v="0"/>
    <n v="18.559999999999999"/>
    <n v="32.57"/>
  </r>
  <r>
    <n v="5003"/>
    <s v="Hyundai i20 1.2 Magna"/>
    <x v="1"/>
    <x v="0"/>
    <n v="2010"/>
    <n v="57500"/>
    <x v="2"/>
    <x v="0"/>
    <x v="0"/>
    <n v="1197"/>
    <n v="80"/>
    <x v="0"/>
    <n v="18.5"/>
    <n v="2.75"/>
  </r>
  <r>
    <n v="5004"/>
    <s v="Maruti Eeco 5 STR With AC Plus HTR CNG"/>
    <x v="0"/>
    <x v="6"/>
    <n v="2018"/>
    <n v="43912"/>
    <x v="0"/>
    <x v="0"/>
    <x v="0"/>
    <n v="1196"/>
    <n v="73"/>
    <x v="0"/>
    <n v="15.1"/>
    <n v="4.33"/>
  </r>
  <r>
    <n v="5005"/>
    <s v="Ford Fiesta EXi 1.4 TDCi Ltd"/>
    <x v="14"/>
    <x v="4"/>
    <n v="2011"/>
    <n v="52000"/>
    <x v="1"/>
    <x v="0"/>
    <x v="0"/>
    <n v="1399"/>
    <n v="68"/>
    <x v="0"/>
    <n v="17.8"/>
    <n v="3.75"/>
  </r>
  <r>
    <n v="5006"/>
    <s v="Honda City 1.5 V AT"/>
    <x v="2"/>
    <x v="6"/>
    <n v="2014"/>
    <n v="60952"/>
    <x v="2"/>
    <x v="1"/>
    <x v="0"/>
    <n v="1497"/>
    <n v="118"/>
    <x v="0"/>
    <n v="16.8"/>
    <n v="5.91"/>
  </r>
  <r>
    <n v="5007"/>
    <s v="Maruti Swift VDI BSIV"/>
    <x v="0"/>
    <x v="2"/>
    <n v="2013"/>
    <n v="87192"/>
    <x v="1"/>
    <x v="0"/>
    <x v="0"/>
    <n v="1248"/>
    <n v="74"/>
    <x v="0"/>
    <n v="25.2"/>
    <n v="4.3499999999999996"/>
  </r>
  <r>
    <n v="5008"/>
    <s v="Hyundai Grand i10 CRDi SportZ Edition"/>
    <x v="1"/>
    <x v="8"/>
    <n v="2014"/>
    <n v="58000"/>
    <x v="1"/>
    <x v="0"/>
    <x v="0"/>
    <n v="1120"/>
    <n v="70"/>
    <x v="0"/>
    <n v="24"/>
    <n v="3.25"/>
  </r>
  <r>
    <n v="5009"/>
    <s v="Audi Q7 45 TDI Quattro Technology"/>
    <x v="3"/>
    <x v="1"/>
    <n v="2017"/>
    <n v="59500"/>
    <x v="1"/>
    <x v="1"/>
    <x v="0"/>
    <n v="2967"/>
    <n v="245"/>
    <x v="1"/>
    <n v="14.75"/>
    <n v="68"/>
  </r>
  <r>
    <n v="5010"/>
    <s v="Volkswagen Ameo 1.2 MPI Highline 16 Alloy"/>
    <x v="6"/>
    <x v="0"/>
    <n v="2016"/>
    <n v="16650"/>
    <x v="2"/>
    <x v="0"/>
    <x v="0"/>
    <n v="1198"/>
    <n v="74"/>
    <x v="0"/>
    <n v="17"/>
    <n v="5.5"/>
  </r>
  <r>
    <n v="5011"/>
    <s v="Honda City i VTEC CVT VX"/>
    <x v="2"/>
    <x v="6"/>
    <n v="2018"/>
    <n v="34696"/>
    <x v="2"/>
    <x v="1"/>
    <x v="0"/>
    <n v="1497"/>
    <n v="117.3"/>
    <x v="0"/>
    <n v="18"/>
    <n v="12.08"/>
  </r>
  <r>
    <n v="5012"/>
    <s v="Maruti Baleno Alpha 1.3"/>
    <x v="0"/>
    <x v="6"/>
    <n v="2018"/>
    <n v="42243"/>
    <x v="1"/>
    <x v="0"/>
    <x v="0"/>
    <n v="1248"/>
    <n v="74"/>
    <x v="0"/>
    <n v="27.39"/>
    <n v="7.48"/>
  </r>
  <r>
    <n v="5013"/>
    <s v="Hyundai Grand i10 CRDi Sportz"/>
    <x v="1"/>
    <x v="5"/>
    <n v="2016"/>
    <n v="57824"/>
    <x v="1"/>
    <x v="0"/>
    <x v="0"/>
    <n v="1120"/>
    <n v="70"/>
    <x v="0"/>
    <n v="24"/>
    <n v="5.5"/>
  </r>
  <r>
    <n v="5014"/>
    <s v="Maruti Swift Dzire VDi"/>
    <x v="0"/>
    <x v="5"/>
    <n v="2011"/>
    <n v="110000"/>
    <x v="1"/>
    <x v="0"/>
    <x v="0"/>
    <n v="1248"/>
    <n v="73.900000000000006"/>
    <x v="0"/>
    <n v="19.3"/>
    <n v="3.5"/>
  </r>
  <r>
    <n v="5016"/>
    <s v="Land Rover Freelander 2 TD4 HSE"/>
    <x v="8"/>
    <x v="8"/>
    <n v="2013"/>
    <n v="72000"/>
    <x v="1"/>
    <x v="1"/>
    <x v="0"/>
    <n v="2179"/>
    <n v="115"/>
    <x v="0"/>
    <n v="0"/>
    <n v="15.5"/>
  </r>
  <r>
    <n v="5017"/>
    <s v="Toyota Fortuner 3.0 Diesel"/>
    <x v="5"/>
    <x v="4"/>
    <n v="2013"/>
    <n v="63455"/>
    <x v="1"/>
    <x v="0"/>
    <x v="0"/>
    <n v="2982"/>
    <n v="171"/>
    <x v="1"/>
    <n v="11.5"/>
    <n v="19"/>
  </r>
  <r>
    <n v="5018"/>
    <s v="Honda Jazz VX Diesel"/>
    <x v="2"/>
    <x v="4"/>
    <n v="2017"/>
    <n v="17151"/>
    <x v="1"/>
    <x v="0"/>
    <x v="0"/>
    <n v="1498"/>
    <n v="98.6"/>
    <x v="0"/>
    <n v="27.3"/>
    <n v="8.4"/>
  </r>
  <r>
    <n v="5019"/>
    <s v="Maruti Vitara Brezza LDi Option"/>
    <x v="0"/>
    <x v="1"/>
    <n v="2016"/>
    <n v="31001"/>
    <x v="1"/>
    <x v="0"/>
    <x v="0"/>
    <n v="1248"/>
    <n v="88.5"/>
    <x v="0"/>
    <n v="24.3"/>
    <n v="7.25"/>
  </r>
  <r>
    <n v="5020"/>
    <s v="Maruti Swift Dzire VDI"/>
    <x v="0"/>
    <x v="7"/>
    <n v="2014"/>
    <n v="42109"/>
    <x v="1"/>
    <x v="0"/>
    <x v="0"/>
    <n v="1248"/>
    <n v="74"/>
    <x v="0"/>
    <n v="23.4"/>
    <n v="4.25"/>
  </r>
  <r>
    <n v="5021"/>
    <s v="Skoda Rapid 1.5 TDI AT Elegance"/>
    <x v="20"/>
    <x v="8"/>
    <n v="2015"/>
    <n v="55000"/>
    <x v="1"/>
    <x v="1"/>
    <x v="1"/>
    <n v="1498"/>
    <n v="103.52"/>
    <x v="0"/>
    <n v="21.66"/>
    <n v="5.7"/>
  </r>
  <r>
    <n v="5022"/>
    <s v="Land Rover Freelander 2 TD4 SE"/>
    <x v="8"/>
    <x v="4"/>
    <n v="2013"/>
    <n v="46000"/>
    <x v="1"/>
    <x v="1"/>
    <x v="1"/>
    <n v="2179"/>
    <n v="115"/>
    <x v="0"/>
    <n v="0"/>
    <n v="26"/>
  </r>
  <r>
    <n v="5023"/>
    <s v="Maruti Alto 800 LXI"/>
    <x v="0"/>
    <x v="4"/>
    <n v="2013"/>
    <n v="30852"/>
    <x v="2"/>
    <x v="0"/>
    <x v="0"/>
    <n v="796"/>
    <n v="47.3"/>
    <x v="0"/>
    <n v="22.74"/>
    <n v="2.4900000000000002"/>
  </r>
  <r>
    <n v="5024"/>
    <s v="Volkswagen Polo Petrol Highline 1.2L"/>
    <x v="6"/>
    <x v="1"/>
    <n v="2011"/>
    <n v="65000"/>
    <x v="2"/>
    <x v="0"/>
    <x v="1"/>
    <n v="1198"/>
    <n v="73.900000000000006"/>
    <x v="0"/>
    <n v="16.47"/>
    <n v="3"/>
  </r>
  <r>
    <n v="5025"/>
    <s v="Honda City i DTEC SV"/>
    <x v="2"/>
    <x v="8"/>
    <n v="2015"/>
    <n v="65000"/>
    <x v="1"/>
    <x v="0"/>
    <x v="0"/>
    <n v="1498"/>
    <n v="98.6"/>
    <x v="0"/>
    <n v="26"/>
    <n v="5.95"/>
  </r>
  <r>
    <n v="5026"/>
    <s v="Maruti Swift Dzire LDI"/>
    <x v="0"/>
    <x v="8"/>
    <n v="2013"/>
    <n v="72000"/>
    <x v="1"/>
    <x v="0"/>
    <x v="0"/>
    <n v="1248"/>
    <n v="74"/>
    <x v="0"/>
    <n v="23.4"/>
    <n v="2.69"/>
  </r>
  <r>
    <n v="5027"/>
    <s v="Audi A4 2.0 TDI 177 Bhp Technology Edition"/>
    <x v="3"/>
    <x v="9"/>
    <n v="2014"/>
    <n v="29000"/>
    <x v="1"/>
    <x v="1"/>
    <x v="0"/>
    <n v="1968"/>
    <n v="174.33"/>
    <x v="0"/>
    <n v="17.11"/>
    <n v="26"/>
  </r>
  <r>
    <n v="5028"/>
    <s v="Honda City i VTEC VX"/>
    <x v="2"/>
    <x v="7"/>
    <n v="2015"/>
    <n v="32000"/>
    <x v="2"/>
    <x v="0"/>
    <x v="0"/>
    <n v="1497"/>
    <n v="117.3"/>
    <x v="0"/>
    <n v="17.8"/>
    <n v="5.5"/>
  </r>
  <r>
    <n v="5029"/>
    <s v="Ford Figo Aspire 1.2 Ti-VCT Ambiente"/>
    <x v="14"/>
    <x v="2"/>
    <n v="2016"/>
    <n v="29875"/>
    <x v="2"/>
    <x v="0"/>
    <x v="0"/>
    <n v="1196"/>
    <n v="86.8"/>
    <x v="0"/>
    <n v="18.16"/>
    <n v="4.8499999999999996"/>
  </r>
  <r>
    <n v="5030"/>
    <s v="Maruti Vitara Brezza LDi"/>
    <x v="0"/>
    <x v="6"/>
    <n v="2018"/>
    <n v="32539"/>
    <x v="1"/>
    <x v="0"/>
    <x v="0"/>
    <n v="1248"/>
    <n v="88.5"/>
    <x v="0"/>
    <n v="24.3"/>
    <n v="8.39"/>
  </r>
  <r>
    <n v="5031"/>
    <s v="Renault Duster 110PS Diesel RxL"/>
    <x v="10"/>
    <x v="4"/>
    <n v="2015"/>
    <n v="83090"/>
    <x v="1"/>
    <x v="0"/>
    <x v="0"/>
    <n v="1461"/>
    <n v="108.45"/>
    <x v="0"/>
    <n v="19.010000000000002"/>
    <n v="7.99"/>
  </r>
  <r>
    <n v="5032"/>
    <s v="Hyundai i20 Active 1.4 SX"/>
    <x v="1"/>
    <x v="4"/>
    <n v="2016"/>
    <n v="62679"/>
    <x v="1"/>
    <x v="0"/>
    <x v="0"/>
    <n v="1396"/>
    <n v="88.73"/>
    <x v="0"/>
    <n v="21.19"/>
    <n v="6.95"/>
  </r>
  <r>
    <n v="5033"/>
    <s v="Mahindra Logan Petrol 1.4 GLE"/>
    <x v="13"/>
    <x v="0"/>
    <n v="2010"/>
    <n v="93000"/>
    <x v="2"/>
    <x v="0"/>
    <x v="0"/>
    <n v="1390"/>
    <n v="75"/>
    <x v="0"/>
    <n v="15.7"/>
    <n v="1.5"/>
  </r>
  <r>
    <n v="5034"/>
    <s v="Honda City ZX GXi"/>
    <x v="2"/>
    <x v="0"/>
    <n v="2006"/>
    <n v="44000"/>
    <x v="2"/>
    <x v="0"/>
    <x v="0"/>
    <n v="1497"/>
    <n v="78"/>
    <x v="0"/>
    <n v="17.7"/>
    <n v="1.55"/>
  </r>
  <r>
    <n v="5035"/>
    <s v="Ford Figo Petrol EXI"/>
    <x v="14"/>
    <x v="9"/>
    <n v="2010"/>
    <n v="78400"/>
    <x v="2"/>
    <x v="0"/>
    <x v="1"/>
    <n v="1196"/>
    <n v="70"/>
    <x v="0"/>
    <n v="15.6"/>
    <n v="2.75"/>
  </r>
  <r>
    <n v="5036"/>
    <s v="Renault Duster Petrol RxL"/>
    <x v="10"/>
    <x v="0"/>
    <n v="2014"/>
    <n v="71300"/>
    <x v="2"/>
    <x v="0"/>
    <x v="0"/>
    <n v="1598"/>
    <n v="102.53"/>
    <x v="0"/>
    <n v="13.06"/>
    <n v="4.25"/>
  </r>
  <r>
    <n v="5037"/>
    <s v="Hyundai i10 Sportz 1.2"/>
    <x v="1"/>
    <x v="7"/>
    <n v="2015"/>
    <n v="18000"/>
    <x v="2"/>
    <x v="0"/>
    <x v="0"/>
    <n v="1197"/>
    <n v="78.900000000000006"/>
    <x v="0"/>
    <n v="20.36"/>
    <n v="2.85"/>
  </r>
  <r>
    <n v="5038"/>
    <s v="Land Rover Discovery Sport TD4 HSE 7S"/>
    <x v="8"/>
    <x v="3"/>
    <n v="2019"/>
    <n v="24013"/>
    <x v="1"/>
    <x v="1"/>
    <x v="0"/>
    <n v="1999"/>
    <n v="148.31"/>
    <x v="1"/>
    <n v="12.81"/>
    <n v="56.14"/>
  </r>
  <r>
    <n v="5039"/>
    <s v="Audi Q5 2008-2012 2.0 TFSI Quattro"/>
    <x v="3"/>
    <x v="10"/>
    <n v="2009"/>
    <n v="99100"/>
    <x v="2"/>
    <x v="1"/>
    <x v="1"/>
    <n v="1984"/>
    <n v="208"/>
    <x v="0"/>
    <n v="9.74"/>
    <n v="10"/>
  </r>
  <r>
    <n v="5040"/>
    <s v="Maruti Versa DX2 BS II"/>
    <x v="0"/>
    <x v="0"/>
    <n v="2003"/>
    <n v="62000"/>
    <x v="2"/>
    <x v="0"/>
    <x v="1"/>
    <n v="1298"/>
    <n v="83.1"/>
    <x v="2"/>
    <n v="11.3"/>
    <n v="1.25"/>
  </r>
  <r>
    <n v="5041"/>
    <s v="Maruti Swift Dzire ZDI"/>
    <x v="0"/>
    <x v="7"/>
    <n v="2017"/>
    <n v="14000"/>
    <x v="1"/>
    <x v="0"/>
    <x v="0"/>
    <n v="1248"/>
    <n v="74"/>
    <x v="0"/>
    <n v="26.59"/>
    <n v="7.5"/>
  </r>
  <r>
    <n v="5042"/>
    <s v="Audi A4 2.0 TDI Premium Sport Limited Edition"/>
    <x v="3"/>
    <x v="3"/>
    <n v="2015"/>
    <n v="44811"/>
    <x v="1"/>
    <x v="1"/>
    <x v="0"/>
    <n v="1968"/>
    <n v="174.33"/>
    <x v="0"/>
    <n v="17.11"/>
    <n v="25.81"/>
  </r>
  <r>
    <n v="5043"/>
    <s v="Volkswagen Polo 1.2 MPI Comfortline"/>
    <x v="6"/>
    <x v="10"/>
    <n v="2014"/>
    <n v="44000"/>
    <x v="2"/>
    <x v="0"/>
    <x v="0"/>
    <n v="1198"/>
    <n v="74"/>
    <x v="0"/>
    <n v="16.47"/>
    <n v="4.3"/>
  </r>
  <r>
    <n v="5044"/>
    <s v="Toyota Fortuner 3.0 Diesel"/>
    <x v="5"/>
    <x v="2"/>
    <n v="2010"/>
    <n v="136000"/>
    <x v="1"/>
    <x v="0"/>
    <x v="1"/>
    <n v="2982"/>
    <n v="171"/>
    <x v="1"/>
    <n v="11.5"/>
    <n v="11"/>
  </r>
  <r>
    <n v="5045"/>
    <s v="Toyota Fortuner 3.0 Diesel"/>
    <x v="5"/>
    <x v="5"/>
    <n v="2010"/>
    <n v="144113"/>
    <x v="1"/>
    <x v="0"/>
    <x v="1"/>
    <n v="2982"/>
    <n v="171"/>
    <x v="1"/>
    <n v="11.5"/>
    <n v="11.75"/>
  </r>
  <r>
    <n v="5046"/>
    <s v="Honda Accord 2.4 MT"/>
    <x v="2"/>
    <x v="3"/>
    <n v="2012"/>
    <n v="94989"/>
    <x v="2"/>
    <x v="0"/>
    <x v="0"/>
    <n v="2354"/>
    <n v="177.6"/>
    <x v="0"/>
    <n v="12.8"/>
    <n v="6.58"/>
  </r>
  <r>
    <n v="5047"/>
    <s v="Maruti Swift ZDi"/>
    <x v="0"/>
    <x v="2"/>
    <n v="2012"/>
    <n v="58133"/>
    <x v="1"/>
    <x v="0"/>
    <x v="0"/>
    <n v="1248"/>
    <n v="74"/>
    <x v="0"/>
    <n v="22.9"/>
    <n v="4.8"/>
  </r>
  <r>
    <n v="5048"/>
    <s v="Skoda Fabia 1.2 MPI Classic"/>
    <x v="20"/>
    <x v="1"/>
    <n v="2008"/>
    <n v="61000"/>
    <x v="2"/>
    <x v="0"/>
    <x v="1"/>
    <n v="1198"/>
    <n v="70"/>
    <x v="0"/>
    <n v="17.5"/>
    <n v="1.65"/>
  </r>
  <r>
    <n v="5049"/>
    <s v="Jeep Compass 2.0 Sport"/>
    <x v="23"/>
    <x v="7"/>
    <n v="2017"/>
    <n v="27000"/>
    <x v="1"/>
    <x v="0"/>
    <x v="0"/>
    <n v="1956"/>
    <n v="170"/>
    <x v="0"/>
    <n v="17.100000000000001"/>
    <n v="15"/>
  </r>
  <r>
    <n v="5050"/>
    <s v="Tata Nano Twist XT"/>
    <x v="7"/>
    <x v="10"/>
    <n v="2014"/>
    <n v="18050"/>
    <x v="2"/>
    <x v="0"/>
    <x v="1"/>
    <n v="624"/>
    <n v="37.5"/>
    <x v="3"/>
    <n v="25.4"/>
    <n v="1"/>
  </r>
  <r>
    <n v="5051"/>
    <s v="Ford Fiesta 1.6 ZXi ABS"/>
    <x v="14"/>
    <x v="4"/>
    <n v="2007"/>
    <n v="145277"/>
    <x v="2"/>
    <x v="0"/>
    <x v="0"/>
    <n v="1596"/>
    <n v="101"/>
    <x v="0"/>
    <n v="15.3"/>
    <n v="1.65"/>
  </r>
  <r>
    <n v="5052"/>
    <s v="Maruti Celerio ZDi"/>
    <x v="0"/>
    <x v="10"/>
    <n v="2015"/>
    <n v="42000"/>
    <x v="1"/>
    <x v="0"/>
    <x v="0"/>
    <n v="793"/>
    <n v="47"/>
    <x v="0"/>
    <n v="27.62"/>
    <n v="3.6"/>
  </r>
  <r>
    <n v="5053"/>
    <s v="Toyota Fortuner 3.0 Diesel"/>
    <x v="5"/>
    <x v="8"/>
    <n v="2011"/>
    <n v="86000"/>
    <x v="1"/>
    <x v="0"/>
    <x v="0"/>
    <n v="2982"/>
    <n v="171"/>
    <x v="1"/>
    <n v="11.5"/>
    <n v="11.5"/>
  </r>
  <r>
    <n v="5054"/>
    <s v="Maruti Celerio ZDi"/>
    <x v="0"/>
    <x v="10"/>
    <n v="2015"/>
    <n v="42150"/>
    <x v="1"/>
    <x v="0"/>
    <x v="0"/>
    <n v="793"/>
    <n v="47"/>
    <x v="0"/>
    <n v="27.62"/>
    <n v="3.6"/>
  </r>
  <r>
    <n v="5055"/>
    <s v="Hyundai EON Era Plus"/>
    <x v="1"/>
    <x v="1"/>
    <n v="2015"/>
    <n v="30158"/>
    <x v="2"/>
    <x v="0"/>
    <x v="0"/>
    <n v="814"/>
    <n v="55.2"/>
    <x v="0"/>
    <n v="21.1"/>
    <n v="3.05"/>
  </r>
  <r>
    <n v="5056"/>
    <s v="Ford Fiesta Diesel Trend"/>
    <x v="14"/>
    <x v="9"/>
    <n v="2011"/>
    <n v="47000"/>
    <x v="1"/>
    <x v="0"/>
    <x v="1"/>
    <n v="1498"/>
    <n v="90"/>
    <x v="0"/>
    <n v="23.5"/>
    <n v="6"/>
  </r>
  <r>
    <n v="5057"/>
    <s v="Volkswagen Polo 1.2 MPI Comfortline"/>
    <x v="6"/>
    <x v="10"/>
    <n v="2013"/>
    <n v="39000"/>
    <x v="2"/>
    <x v="0"/>
    <x v="0"/>
    <n v="1198"/>
    <n v="74"/>
    <x v="0"/>
    <n v="16.47"/>
    <n v="3.75"/>
  </r>
  <r>
    <n v="5058"/>
    <s v="Volkswagen Polo 1.2 MPI Comfortline"/>
    <x v="6"/>
    <x v="3"/>
    <n v="2016"/>
    <n v="32125"/>
    <x v="2"/>
    <x v="0"/>
    <x v="0"/>
    <n v="1199"/>
    <n v="74"/>
    <x v="0"/>
    <n v="16.2"/>
    <n v="6.17"/>
  </r>
  <r>
    <n v="5059"/>
    <s v="Maruti Vitara Brezza ZDi"/>
    <x v="0"/>
    <x v="3"/>
    <n v="2017"/>
    <n v="58829"/>
    <x v="1"/>
    <x v="0"/>
    <x v="0"/>
    <n v="1248"/>
    <n v="88.5"/>
    <x v="0"/>
    <n v="24.3"/>
    <n v="9.0500000000000007"/>
  </r>
  <r>
    <n v="5060"/>
    <s v="Honda Brio S MT"/>
    <x v="2"/>
    <x v="3"/>
    <n v="2013"/>
    <n v="67559"/>
    <x v="2"/>
    <x v="0"/>
    <x v="0"/>
    <n v="1198"/>
    <n v="86.8"/>
    <x v="0"/>
    <n v="19.399999999999999"/>
    <n v="4.05"/>
  </r>
  <r>
    <n v="5061"/>
    <s v="Maruti Swift Dzire VXi"/>
    <x v="0"/>
    <x v="1"/>
    <n v="2013"/>
    <n v="55000"/>
    <x v="2"/>
    <x v="0"/>
    <x v="0"/>
    <n v="1298"/>
    <n v="85.8"/>
    <x v="0"/>
    <n v="17.5"/>
    <n v="4.25"/>
  </r>
  <r>
    <n v="5062"/>
    <s v="Maruti Celerio LXI MT"/>
    <x v="0"/>
    <x v="7"/>
    <n v="2018"/>
    <n v="30000"/>
    <x v="2"/>
    <x v="0"/>
    <x v="0"/>
    <n v="998"/>
    <n v="67.040000000000006"/>
    <x v="0"/>
    <n v="23.1"/>
    <n v="3.75"/>
  </r>
  <r>
    <n v="5063"/>
    <s v="Hyundai Creta 1.6 SX Plus Petrol Automatic"/>
    <x v="1"/>
    <x v="0"/>
    <n v="2016"/>
    <n v="28000"/>
    <x v="2"/>
    <x v="1"/>
    <x v="0"/>
    <n v="1591"/>
    <n v="121.3"/>
    <x v="0"/>
    <n v="13"/>
    <n v="11.85"/>
  </r>
  <r>
    <n v="5064"/>
    <s v="Ford Ecosport 1.5 DV5 MT Titanium"/>
    <x v="14"/>
    <x v="6"/>
    <n v="2016"/>
    <n v="31826"/>
    <x v="1"/>
    <x v="0"/>
    <x v="0"/>
    <n v="1498"/>
    <n v="89.84"/>
    <x v="0"/>
    <n v="22.7"/>
    <n v="8.24"/>
  </r>
  <r>
    <n v="5065"/>
    <s v="Maruti Swift VDI BSIV W ABS"/>
    <x v="0"/>
    <x v="4"/>
    <n v="2016"/>
    <n v="64000"/>
    <x v="1"/>
    <x v="0"/>
    <x v="0"/>
    <n v="1248"/>
    <n v="74"/>
    <x v="0"/>
    <n v="17.8"/>
    <n v="5.99"/>
  </r>
  <r>
    <n v="5066"/>
    <s v="Honda CR-V RVi MT"/>
    <x v="2"/>
    <x v="5"/>
    <n v="2008"/>
    <n v="100009"/>
    <x v="2"/>
    <x v="0"/>
    <x v="1"/>
    <n v="1997"/>
    <n v="141.1"/>
    <x v="0"/>
    <n v="13.1"/>
    <n v="6.5"/>
  </r>
  <r>
    <n v="5067"/>
    <s v="Land Rover Discovery Sport SD4 HSE Luxury 7S"/>
    <x v="8"/>
    <x v="3"/>
    <n v="2019"/>
    <n v="17201"/>
    <x v="1"/>
    <x v="1"/>
    <x v="0"/>
    <n v="2179"/>
    <n v="187.7"/>
    <x v="1"/>
    <n v="12.51"/>
    <n v="58.91"/>
  </r>
  <r>
    <n v="5068"/>
    <s v="Mahindra XUV500 W8 2WD"/>
    <x v="13"/>
    <x v="8"/>
    <n v="2014"/>
    <n v="74345"/>
    <x v="1"/>
    <x v="0"/>
    <x v="0"/>
    <n v="2179"/>
    <n v="140"/>
    <x v="1"/>
    <n v="15.1"/>
    <n v="8"/>
  </r>
  <r>
    <n v="5069"/>
    <s v="Volkswagen Polo 1.2 MPI Highline"/>
    <x v="6"/>
    <x v="6"/>
    <n v="2015"/>
    <n v="58134"/>
    <x v="2"/>
    <x v="0"/>
    <x v="0"/>
    <n v="1198"/>
    <n v="74"/>
    <x v="0"/>
    <n v="16.47"/>
    <n v="4.6399999999999997"/>
  </r>
  <r>
    <n v="5070"/>
    <s v="Hyundai i10 Magna AT"/>
    <x v="1"/>
    <x v="6"/>
    <n v="2010"/>
    <n v="30566"/>
    <x v="2"/>
    <x v="1"/>
    <x v="0"/>
    <n v="1197"/>
    <n v="80"/>
    <x v="0"/>
    <n v="19.2"/>
    <n v="3.32"/>
  </r>
  <r>
    <n v="5071"/>
    <s v="Hyundai i10 Magna 1.2"/>
    <x v="1"/>
    <x v="2"/>
    <n v="2012"/>
    <n v="55231"/>
    <x v="2"/>
    <x v="0"/>
    <x v="1"/>
    <n v="1197"/>
    <n v="78.900000000000006"/>
    <x v="0"/>
    <n v="20.36"/>
    <n v="2.78"/>
  </r>
  <r>
    <n v="5072"/>
    <s v="Chevrolet Cruze LTZ AT"/>
    <x v="19"/>
    <x v="6"/>
    <n v="2016"/>
    <n v="67774"/>
    <x v="1"/>
    <x v="1"/>
    <x v="0"/>
    <n v="1998"/>
    <n v="163.69999999999999"/>
    <x v="0"/>
    <n v="14.81"/>
    <n v="8.9499999999999993"/>
  </r>
  <r>
    <n v="5073"/>
    <s v="Mercedes-Benz E-Class E 200 CGI"/>
    <x v="11"/>
    <x v="0"/>
    <n v="2013"/>
    <n v="50319"/>
    <x v="2"/>
    <x v="1"/>
    <x v="0"/>
    <n v="1991"/>
    <n v="181.03"/>
    <x v="0"/>
    <n v="12"/>
    <n v="21.95"/>
  </r>
  <r>
    <n v="5074"/>
    <s v="Hyundai Sonata 2.4 GDI"/>
    <x v="1"/>
    <x v="10"/>
    <n v="2013"/>
    <n v="45000"/>
    <x v="2"/>
    <x v="0"/>
    <x v="0"/>
    <n v="2359"/>
    <n v="134"/>
    <x v="0"/>
    <n v="11.7"/>
    <n v="7.9"/>
  </r>
  <r>
    <n v="5075"/>
    <s v="Mercedes-Benz New C-Class C 200 Kompressor Elegance AT"/>
    <x v="11"/>
    <x v="7"/>
    <n v="2007"/>
    <n v="43627"/>
    <x v="2"/>
    <x v="1"/>
    <x v="0"/>
    <n v="1796"/>
    <n v="186"/>
    <x v="0"/>
    <n v="11.74"/>
    <n v="29"/>
  </r>
  <r>
    <n v="5076"/>
    <s v="Volkswagen Polo Diesel Trendline 1.2L"/>
    <x v="6"/>
    <x v="7"/>
    <n v="2013"/>
    <n v="45000"/>
    <x v="1"/>
    <x v="0"/>
    <x v="0"/>
    <n v="1199"/>
    <n v="73.900000000000006"/>
    <x v="0"/>
    <n v="22.07"/>
    <n v="3.25"/>
  </r>
  <r>
    <n v="5077"/>
    <s v="Honda City i VTEC SV"/>
    <x v="2"/>
    <x v="0"/>
    <n v="2014"/>
    <n v="10500"/>
    <x v="2"/>
    <x v="0"/>
    <x v="0"/>
    <n v="1497"/>
    <n v="117.3"/>
    <x v="0"/>
    <n v="17.399999999999999"/>
    <n v="5.9"/>
  </r>
  <r>
    <n v="5078"/>
    <s v="Maruti Vitara Brezza ZDi"/>
    <x v="0"/>
    <x v="3"/>
    <n v="2017"/>
    <n v="21789"/>
    <x v="1"/>
    <x v="0"/>
    <x v="0"/>
    <n v="1248"/>
    <n v="88.5"/>
    <x v="0"/>
    <n v="24.3"/>
    <n v="9.8800000000000008"/>
  </r>
  <r>
    <n v="5079"/>
    <s v="Hyundai Elite i20 Asta Option"/>
    <x v="1"/>
    <x v="3"/>
    <n v="2019"/>
    <n v="21134"/>
    <x v="2"/>
    <x v="0"/>
    <x v="0"/>
    <n v="1197"/>
    <n v="81.86"/>
    <x v="0"/>
    <n v="18.600000000000001"/>
    <n v="8.7799999999999994"/>
  </r>
  <r>
    <n v="5080"/>
    <s v="Tata New Safari Dicor EX 4X2"/>
    <x v="7"/>
    <x v="7"/>
    <n v="2011"/>
    <n v="90000"/>
    <x v="1"/>
    <x v="0"/>
    <x v="1"/>
    <n v="2179"/>
    <n v="138.1"/>
    <x v="1"/>
    <n v="13.93"/>
    <n v="2.75"/>
  </r>
  <r>
    <n v="5081"/>
    <s v="Nissan Sunny 2011-2014 Diesel XL"/>
    <x v="4"/>
    <x v="6"/>
    <n v="2014"/>
    <n v="51553"/>
    <x v="1"/>
    <x v="0"/>
    <x v="0"/>
    <n v="1461"/>
    <n v="84.8"/>
    <x v="0"/>
    <n v="21.64"/>
    <n v="5.98"/>
  </r>
  <r>
    <n v="5082"/>
    <s v="BMW 3 Series 330 Ci Convertible"/>
    <x v="12"/>
    <x v="8"/>
    <n v="2011"/>
    <n v="31000"/>
    <x v="2"/>
    <x v="1"/>
    <x v="0"/>
    <n v="2497"/>
    <n v="215"/>
    <x v="0"/>
    <n v="10.9"/>
    <n v="31"/>
  </r>
  <r>
    <n v="5083"/>
    <s v="Toyota Corolla 1.8 J"/>
    <x v="5"/>
    <x v="8"/>
    <n v="2011"/>
    <n v="67422"/>
    <x v="2"/>
    <x v="0"/>
    <x v="1"/>
    <n v="1798"/>
    <n v="138"/>
    <x v="0"/>
    <n v="14.53"/>
    <n v="3.55"/>
  </r>
  <r>
    <n v="5084"/>
    <s v="Hyundai Verna 1.6 SX"/>
    <x v="1"/>
    <x v="6"/>
    <n v="2015"/>
    <n v="60519"/>
    <x v="1"/>
    <x v="0"/>
    <x v="0"/>
    <n v="1582"/>
    <n v="126.32"/>
    <x v="0"/>
    <n v="22.32"/>
    <n v="6.24"/>
  </r>
  <r>
    <n v="5085"/>
    <s v="Maruti Swift Dzire VDi"/>
    <x v="0"/>
    <x v="7"/>
    <n v="2009"/>
    <n v="34000"/>
    <x v="1"/>
    <x v="0"/>
    <x v="0"/>
    <n v="1248"/>
    <n v="73.900000000000006"/>
    <x v="0"/>
    <n v="19.3"/>
    <n v="2.19"/>
  </r>
  <r>
    <n v="5086"/>
    <s v="Maruti Dzire VDI"/>
    <x v="0"/>
    <x v="4"/>
    <n v="2013"/>
    <n v="68434"/>
    <x v="1"/>
    <x v="0"/>
    <x v="0"/>
    <n v="1248"/>
    <n v="73.75"/>
    <x v="0"/>
    <n v="28.4"/>
    <n v="5.5"/>
  </r>
  <r>
    <n v="5087"/>
    <s v="Maruti Alto K10 VXI"/>
    <x v="0"/>
    <x v="1"/>
    <n v="2014"/>
    <n v="17000"/>
    <x v="2"/>
    <x v="0"/>
    <x v="0"/>
    <n v="998"/>
    <n v="67.099999999999994"/>
    <x v="0"/>
    <n v="24.07"/>
    <n v="2.1"/>
  </r>
  <r>
    <n v="5088"/>
    <s v="Jaguar XJ 5.0 L V8 Supercharged"/>
    <x v="17"/>
    <x v="3"/>
    <n v="2011"/>
    <n v="43686"/>
    <x v="2"/>
    <x v="1"/>
    <x v="0"/>
    <n v="5000"/>
    <n v="503"/>
    <x v="3"/>
    <n v="10.5"/>
    <n v="50.66"/>
  </r>
  <r>
    <n v="5089"/>
    <s v="Mercedes-Benz New C-Class 220 CDI AT"/>
    <x v="11"/>
    <x v="7"/>
    <n v="2012"/>
    <n v="22000"/>
    <x v="1"/>
    <x v="1"/>
    <x v="0"/>
    <n v="2143"/>
    <n v="170"/>
    <x v="0"/>
    <n v="14.84"/>
    <n v="14"/>
  </r>
  <r>
    <n v="5090"/>
    <s v="Hyundai Verna CRDi 1.6 SX Option"/>
    <x v="1"/>
    <x v="0"/>
    <n v="2013"/>
    <n v="79225"/>
    <x v="1"/>
    <x v="0"/>
    <x v="0"/>
    <n v="1582"/>
    <n v="126.2"/>
    <x v="0"/>
    <n v="22"/>
    <n v="5.5"/>
  </r>
  <r>
    <n v="5091"/>
    <s v="Chevrolet Aveo 1.6 LT"/>
    <x v="19"/>
    <x v="1"/>
    <n v="2007"/>
    <n v="63000"/>
    <x v="2"/>
    <x v="0"/>
    <x v="3"/>
    <n v="1598"/>
    <n v="102"/>
    <x v="0"/>
    <n v="14.2"/>
    <n v="1.2"/>
  </r>
  <r>
    <n v="5092"/>
    <s v="Maruti Swift VXI BSIV"/>
    <x v="0"/>
    <x v="4"/>
    <n v="2014"/>
    <n v="61922"/>
    <x v="2"/>
    <x v="0"/>
    <x v="0"/>
    <n v="1197"/>
    <n v="81.8"/>
    <x v="0"/>
    <n v="20.399999999999999"/>
    <n v="5.3"/>
  </r>
  <r>
    <n v="5093"/>
    <s v="Hyundai Verna 1.6 CRDi S"/>
    <x v="1"/>
    <x v="2"/>
    <n v="2015"/>
    <n v="85000"/>
    <x v="1"/>
    <x v="0"/>
    <x v="0"/>
    <n v="1582"/>
    <n v="126.2"/>
    <x v="0"/>
    <n v="23.9"/>
    <n v="6.3"/>
  </r>
  <r>
    <n v="5094"/>
    <s v="Mercedes-Benz GLC 220d Celebration Edition"/>
    <x v="11"/>
    <x v="6"/>
    <n v="2017"/>
    <n v="26192"/>
    <x v="1"/>
    <x v="1"/>
    <x v="0"/>
    <n v="2143"/>
    <n v="168"/>
    <x v="0"/>
    <n v="17.899999999999999"/>
    <n v="40.47"/>
  </r>
  <r>
    <n v="5095"/>
    <s v="Toyota Fortuner 4x2 Manual"/>
    <x v="5"/>
    <x v="8"/>
    <n v="2013"/>
    <n v="65000"/>
    <x v="1"/>
    <x v="0"/>
    <x v="0"/>
    <n v="2982"/>
    <n v="168.5"/>
    <x v="1"/>
    <n v="13"/>
    <n v="16.100000000000001"/>
  </r>
  <r>
    <n v="5096"/>
    <s v="Audi Q5 2008-2012 2.0 TDI"/>
    <x v="3"/>
    <x v="8"/>
    <n v="2014"/>
    <n v="44999"/>
    <x v="1"/>
    <x v="1"/>
    <x v="0"/>
    <n v="1968"/>
    <n v="167.6"/>
    <x v="0"/>
    <n v="12.8"/>
    <n v="25"/>
  </r>
  <r>
    <n v="5097"/>
    <s v="BMW 3 Series 320d Dynamic"/>
    <x v="12"/>
    <x v="0"/>
    <n v="2008"/>
    <n v="81308"/>
    <x v="1"/>
    <x v="1"/>
    <x v="1"/>
    <n v="1995"/>
    <n v="170"/>
    <x v="0"/>
    <n v="13.2"/>
    <n v="7.95"/>
  </r>
  <r>
    <n v="5098"/>
    <s v="Maruti Alto 800 2016-2019 LXI"/>
    <x v="0"/>
    <x v="8"/>
    <n v="2016"/>
    <n v="35000"/>
    <x v="2"/>
    <x v="0"/>
    <x v="0"/>
    <n v="796"/>
    <n v="47.3"/>
    <x v="0"/>
    <n v="24.7"/>
    <n v="2.65"/>
  </r>
  <r>
    <n v="5099"/>
    <s v="Maruti Alto K10 2010-2014 VXI"/>
    <x v="0"/>
    <x v="3"/>
    <n v="2012"/>
    <n v="65349"/>
    <x v="2"/>
    <x v="0"/>
    <x v="0"/>
    <n v="998"/>
    <n v="67.099999999999994"/>
    <x v="0"/>
    <n v="20.92"/>
    <n v="2.81"/>
  </r>
  <r>
    <n v="5100"/>
    <s v="Audi A4 1.8 TFSI Technology Edition"/>
    <x v="3"/>
    <x v="4"/>
    <n v="2012"/>
    <n v="80000"/>
    <x v="2"/>
    <x v="1"/>
    <x v="0"/>
    <n v="1798"/>
    <n v="167.62"/>
    <x v="0"/>
    <n v="15.64"/>
    <n v="17.5"/>
  </r>
  <r>
    <n v="5101"/>
    <s v="Maruti Swift VXi BSIV"/>
    <x v="0"/>
    <x v="0"/>
    <n v="2012"/>
    <n v="61000"/>
    <x v="2"/>
    <x v="0"/>
    <x v="0"/>
    <n v="1197"/>
    <n v="85"/>
    <x v="0"/>
    <n v="16.100000000000001"/>
    <n v="3.3"/>
  </r>
  <r>
    <n v="5102"/>
    <s v="Maruti Wagon R VXI"/>
    <x v="0"/>
    <x v="6"/>
    <n v="2019"/>
    <n v="31817"/>
    <x v="2"/>
    <x v="0"/>
    <x v="0"/>
    <n v="998"/>
    <n v="67.040000000000006"/>
    <x v="0"/>
    <n v="22.5"/>
    <n v="5.34"/>
  </r>
  <r>
    <n v="5103"/>
    <s v="Skoda Rapid 1.5 TDI Ambition"/>
    <x v="20"/>
    <x v="4"/>
    <n v="2016"/>
    <n v="41000"/>
    <x v="1"/>
    <x v="0"/>
    <x v="0"/>
    <n v="1498"/>
    <n v="103.52"/>
    <x v="0"/>
    <n v="21.14"/>
    <n v="8.5"/>
  </r>
  <r>
    <n v="5104"/>
    <s v="Honda Jazz S"/>
    <x v="2"/>
    <x v="6"/>
    <n v="2010"/>
    <n v="82606"/>
    <x v="2"/>
    <x v="0"/>
    <x v="1"/>
    <n v="1198"/>
    <n v="90"/>
    <x v="0"/>
    <n v="16"/>
    <n v="2.69"/>
  </r>
  <r>
    <n v="5105"/>
    <s v="Mahindra XUV500 W10 2WD"/>
    <x v="13"/>
    <x v="10"/>
    <n v="2015"/>
    <n v="52000"/>
    <x v="1"/>
    <x v="0"/>
    <x v="0"/>
    <n v="2179"/>
    <n v="140"/>
    <x v="1"/>
    <n v="16"/>
    <n v="11.5"/>
  </r>
  <r>
    <n v="5106"/>
    <s v="Maruti Ritz VXi"/>
    <x v="0"/>
    <x v="3"/>
    <n v="2011"/>
    <n v="50318"/>
    <x v="2"/>
    <x v="0"/>
    <x v="0"/>
    <n v="1197"/>
    <n v="85.8"/>
    <x v="0"/>
    <n v="18.5"/>
    <n v="4.0599999999999996"/>
  </r>
  <r>
    <n v="5107"/>
    <s v="Mercedes-Benz GLE 250d"/>
    <x v="11"/>
    <x v="4"/>
    <n v="2016"/>
    <n v="50000"/>
    <x v="1"/>
    <x v="1"/>
    <x v="0"/>
    <n v="2143"/>
    <n v="201.15"/>
    <x v="0"/>
    <n v="17.899999999999999"/>
    <n v="49"/>
  </r>
  <r>
    <n v="5108"/>
    <s v="Skoda Rapid 1.6 TDI Ambition"/>
    <x v="20"/>
    <x v="9"/>
    <n v="2012"/>
    <n v="72000"/>
    <x v="1"/>
    <x v="0"/>
    <x v="0"/>
    <n v="1598"/>
    <n v="103.5"/>
    <x v="0"/>
    <n v="20.5"/>
    <n v="4.5999999999999996"/>
  </r>
  <r>
    <n v="5109"/>
    <s v="Hyundai Grand i10 CRDi Magna"/>
    <x v="1"/>
    <x v="8"/>
    <n v="2015"/>
    <n v="63776"/>
    <x v="1"/>
    <x v="0"/>
    <x v="0"/>
    <n v="1120"/>
    <n v="70"/>
    <x v="0"/>
    <n v="24"/>
    <n v="3.96"/>
  </r>
  <r>
    <n v="5110"/>
    <s v="Hyundai Elite i20 Petrol Asta"/>
    <x v="1"/>
    <x v="0"/>
    <n v="2015"/>
    <n v="28133"/>
    <x v="2"/>
    <x v="0"/>
    <x v="0"/>
    <n v="1197"/>
    <n v="81.86"/>
    <x v="0"/>
    <n v="18.600000000000001"/>
    <n v="5.6"/>
  </r>
  <r>
    <n v="5111"/>
    <s v="Tata Zest Quadrajet 1.3 75PS XE"/>
    <x v="7"/>
    <x v="7"/>
    <n v="2017"/>
    <n v="45000"/>
    <x v="1"/>
    <x v="0"/>
    <x v="0"/>
    <n v="1248"/>
    <n v="74"/>
    <x v="0"/>
    <n v="22.95"/>
    <n v="3.75"/>
  </r>
  <r>
    <n v="5112"/>
    <s v="Hyundai i20 Magna 1.4 CRDi"/>
    <x v="1"/>
    <x v="5"/>
    <n v="2015"/>
    <n v="55697"/>
    <x v="1"/>
    <x v="0"/>
    <x v="0"/>
    <n v="1396"/>
    <n v="88.73"/>
    <x v="0"/>
    <n v="22.54"/>
    <n v="5.5"/>
  </r>
  <r>
    <n v="5113"/>
    <s v="Skoda Rapid 1.6 TDI Elegance"/>
    <x v="20"/>
    <x v="8"/>
    <n v="2012"/>
    <n v="62000"/>
    <x v="1"/>
    <x v="0"/>
    <x v="1"/>
    <n v="1598"/>
    <n v="103.5"/>
    <x v="0"/>
    <n v="20.5"/>
    <n v="3"/>
  </r>
  <r>
    <n v="5114"/>
    <s v="Fiat Linea Emotion"/>
    <x v="22"/>
    <x v="0"/>
    <n v="2011"/>
    <n v="48000"/>
    <x v="2"/>
    <x v="0"/>
    <x v="0"/>
    <n v="1368"/>
    <n v="90"/>
    <x v="0"/>
    <n v="16"/>
    <n v="3"/>
  </r>
  <r>
    <n v="5115"/>
    <s v="Maruti Swift VXI BSIII W/ ABS"/>
    <x v="0"/>
    <x v="1"/>
    <n v="2010"/>
    <n v="90246"/>
    <x v="2"/>
    <x v="0"/>
    <x v="0"/>
    <n v="1298"/>
    <n v="88.2"/>
    <x v="0"/>
    <n v="16.100000000000001"/>
    <n v="2.95"/>
  </r>
  <r>
    <n v="5116"/>
    <s v="Tata Indica V2 2001-2011 eLS"/>
    <x v="7"/>
    <x v="4"/>
    <n v="2015"/>
    <n v="80500"/>
    <x v="1"/>
    <x v="0"/>
    <x v="0"/>
    <n v="1396"/>
    <n v="69"/>
    <x v="0"/>
    <n v="25"/>
    <n v="2.4500000000000002"/>
  </r>
  <r>
    <n v="5117"/>
    <s v="Mercedes-Benz New C-Class C 220 CDI Elegance AT"/>
    <x v="11"/>
    <x v="1"/>
    <n v="2012"/>
    <n v="119000"/>
    <x v="1"/>
    <x v="1"/>
    <x v="0"/>
    <n v="2143"/>
    <n v="170"/>
    <x v="0"/>
    <n v="14.84"/>
    <n v="13.99"/>
  </r>
  <r>
    <n v="5118"/>
    <s v="Mercedes-Benz GLE 350d"/>
    <x v="11"/>
    <x v="9"/>
    <n v="2016"/>
    <n v="28541"/>
    <x v="1"/>
    <x v="1"/>
    <x v="0"/>
    <n v="2987"/>
    <n v="254.79"/>
    <x v="0"/>
    <n v="11.57"/>
    <n v="60.75"/>
  </r>
  <r>
    <n v="5119"/>
    <s v="Hyundai Santro Xing XP"/>
    <x v="1"/>
    <x v="7"/>
    <n v="2008"/>
    <n v="45500"/>
    <x v="2"/>
    <x v="0"/>
    <x v="1"/>
    <n v="1086"/>
    <n v="74"/>
    <x v="0"/>
    <n v="0"/>
    <n v="1.17"/>
  </r>
  <r>
    <n v="5120"/>
    <s v="Honda City V MT AVN"/>
    <x v="2"/>
    <x v="2"/>
    <n v="2012"/>
    <n v="41000"/>
    <x v="2"/>
    <x v="0"/>
    <x v="1"/>
    <n v="1497"/>
    <n v="116.3"/>
    <x v="0"/>
    <n v="16.8"/>
    <n v="4.5"/>
  </r>
  <r>
    <n v="5121"/>
    <s v="Hyundai i20 Magna"/>
    <x v="1"/>
    <x v="0"/>
    <n v="2010"/>
    <n v="58000"/>
    <x v="2"/>
    <x v="0"/>
    <x v="1"/>
    <n v="1197"/>
    <n v="80"/>
    <x v="0"/>
    <n v="18.5"/>
    <n v="2.5"/>
  </r>
  <r>
    <n v="5122"/>
    <s v="Toyota Fortuner 4x2 Manual"/>
    <x v="5"/>
    <x v="2"/>
    <n v="2015"/>
    <n v="99000"/>
    <x v="1"/>
    <x v="0"/>
    <x v="0"/>
    <n v="2982"/>
    <n v="168.5"/>
    <x v="1"/>
    <n v="13"/>
    <n v="20.5"/>
  </r>
  <r>
    <n v="5123"/>
    <s v="Hyundai Grand i10 Magna"/>
    <x v="1"/>
    <x v="8"/>
    <n v="2014"/>
    <n v="31200"/>
    <x v="2"/>
    <x v="0"/>
    <x v="0"/>
    <n v="1197"/>
    <n v="82"/>
    <x v="0"/>
    <n v="18.899999999999999"/>
    <n v="3.9"/>
  </r>
  <r>
    <n v="5124"/>
    <s v="Volkswagen Jetta 2007-2011 2.0 TDI Comfortline"/>
    <x v="6"/>
    <x v="2"/>
    <n v="2009"/>
    <n v="85000"/>
    <x v="1"/>
    <x v="0"/>
    <x v="1"/>
    <n v="1896"/>
    <n v="105"/>
    <x v="0"/>
    <n v="15"/>
    <n v="3.5"/>
  </r>
  <r>
    <n v="5125"/>
    <s v="Ford EcoSport 1.5 Ti VCT AT Titanium"/>
    <x v="14"/>
    <x v="4"/>
    <n v="2016"/>
    <n v="60924"/>
    <x v="2"/>
    <x v="1"/>
    <x v="0"/>
    <n v="1499"/>
    <n v="110.4"/>
    <x v="0"/>
    <n v="15.63"/>
    <n v="8.3000000000000007"/>
  </r>
  <r>
    <n v="5126"/>
    <s v="Hyundai EON Magna Plus"/>
    <x v="1"/>
    <x v="2"/>
    <n v="2012"/>
    <n v="45000"/>
    <x v="2"/>
    <x v="0"/>
    <x v="0"/>
    <n v="814"/>
    <n v="55.2"/>
    <x v="0"/>
    <n v="21.1"/>
    <n v="2.5"/>
  </r>
  <r>
    <n v="5127"/>
    <s v="Nissan Micra XV CVT"/>
    <x v="4"/>
    <x v="7"/>
    <n v="2011"/>
    <n v="44000"/>
    <x v="2"/>
    <x v="1"/>
    <x v="0"/>
    <n v="1198"/>
    <n v="75.94"/>
    <x v="0"/>
    <n v="19.149999999999999"/>
    <n v="2.65"/>
  </r>
  <r>
    <n v="5128"/>
    <s v="Honda Jazz 1.2 V CVT i VTEC"/>
    <x v="2"/>
    <x v="6"/>
    <n v="2016"/>
    <n v="30534"/>
    <x v="2"/>
    <x v="1"/>
    <x v="0"/>
    <n v="1199"/>
    <n v="88.7"/>
    <x v="0"/>
    <n v="19"/>
    <n v="7.42"/>
  </r>
  <r>
    <n v="5129"/>
    <s v="Volkswagen Polo 1.2 MPI Trendline"/>
    <x v="6"/>
    <x v="6"/>
    <n v="2016"/>
    <n v="46399"/>
    <x v="2"/>
    <x v="0"/>
    <x v="0"/>
    <n v="1198"/>
    <n v="74"/>
    <x v="0"/>
    <n v="16.47"/>
    <n v="4.63"/>
  </r>
  <r>
    <n v="5130"/>
    <s v="Maruti Alto LXi"/>
    <x v="0"/>
    <x v="7"/>
    <n v="2008"/>
    <n v="42000"/>
    <x v="2"/>
    <x v="0"/>
    <x v="0"/>
    <n v="796"/>
    <n v="46.3"/>
    <x v="0"/>
    <n v="19.7"/>
    <n v="1.0900000000000001"/>
  </r>
  <r>
    <n v="5131"/>
    <s v="Hyundai Verna 1.6 SX"/>
    <x v="1"/>
    <x v="8"/>
    <n v="2011"/>
    <n v="67000"/>
    <x v="1"/>
    <x v="0"/>
    <x v="0"/>
    <n v="1582"/>
    <n v="126.32"/>
    <x v="0"/>
    <n v="22.32"/>
    <n v="3.8"/>
  </r>
  <r>
    <n v="5132"/>
    <s v="Mercedes-Benz E-Class 2009-2013 E 220 CDI Avantgarde"/>
    <x v="11"/>
    <x v="0"/>
    <n v="2013"/>
    <n v="58000"/>
    <x v="1"/>
    <x v="1"/>
    <x v="0"/>
    <n v="2148"/>
    <n v="170"/>
    <x v="0"/>
    <n v="10"/>
    <n v="15.75"/>
  </r>
  <r>
    <n v="5133"/>
    <s v="Tata Zest Revotron 1.2 XT"/>
    <x v="7"/>
    <x v="3"/>
    <n v="2015"/>
    <n v="27000"/>
    <x v="2"/>
    <x v="0"/>
    <x v="0"/>
    <n v="1193"/>
    <n v="88.7"/>
    <x v="0"/>
    <n v="17.57"/>
    <n v="5.27"/>
  </r>
  <r>
    <n v="5134"/>
    <s v="Honda Brio S Option MT"/>
    <x v="2"/>
    <x v="0"/>
    <n v="2012"/>
    <n v="39566"/>
    <x v="2"/>
    <x v="0"/>
    <x v="1"/>
    <n v="1198"/>
    <n v="86.8"/>
    <x v="0"/>
    <n v="18.399999999999999"/>
    <n v="2.75"/>
  </r>
  <r>
    <n v="5135"/>
    <s v="Honda Jazz VX Diesel"/>
    <x v="2"/>
    <x v="2"/>
    <n v="2016"/>
    <n v="14980"/>
    <x v="1"/>
    <x v="0"/>
    <x v="0"/>
    <n v="1498"/>
    <n v="98.6"/>
    <x v="0"/>
    <n v="27.3"/>
    <n v="7.4"/>
  </r>
  <r>
    <n v="5136"/>
    <s v="Maruti Alto K10 VXI AGS"/>
    <x v="0"/>
    <x v="5"/>
    <n v="2017"/>
    <n v="18491"/>
    <x v="2"/>
    <x v="1"/>
    <x v="0"/>
    <n v="998"/>
    <n v="67.099999999999994"/>
    <x v="0"/>
    <n v="24.07"/>
    <n v="3.9"/>
  </r>
  <r>
    <n v="5137"/>
    <s v="Maruti Zen VXi - BS III"/>
    <x v="0"/>
    <x v="5"/>
    <n v="2000"/>
    <n v="90000"/>
    <x v="2"/>
    <x v="0"/>
    <x v="1"/>
    <n v="993"/>
    <n v="60"/>
    <x v="0"/>
    <n v="17.3"/>
    <n v="0.7"/>
  </r>
  <r>
    <n v="5138"/>
    <s v="Hyundai i20 Sportz 1.4 CRDi"/>
    <x v="1"/>
    <x v="1"/>
    <n v="2015"/>
    <n v="118211"/>
    <x v="1"/>
    <x v="0"/>
    <x v="0"/>
    <n v="1396"/>
    <n v="88.73"/>
    <x v="0"/>
    <n v="22.54"/>
    <n v="5.9"/>
  </r>
  <r>
    <n v="5139"/>
    <s v="Maruti SX4 S Cross DDiS 320 Zeta"/>
    <x v="0"/>
    <x v="3"/>
    <n v="2016"/>
    <n v="63316"/>
    <x v="1"/>
    <x v="0"/>
    <x v="0"/>
    <n v="1598"/>
    <n v="118"/>
    <x v="0"/>
    <n v="22.7"/>
    <n v="9.58"/>
  </r>
  <r>
    <n v="5140"/>
    <s v="Mercedes-Benz E-Class 2009-2013 E250 CDI Elegance"/>
    <x v="11"/>
    <x v="8"/>
    <n v="2014"/>
    <n v="42000"/>
    <x v="1"/>
    <x v="1"/>
    <x v="0"/>
    <n v="2143"/>
    <n v="203"/>
    <x v="0"/>
    <n v="14.21"/>
    <n v="24.95"/>
  </r>
  <r>
    <n v="5141"/>
    <s v="Chevrolet Enjoy Petrol LS 7 Seater"/>
    <x v="19"/>
    <x v="6"/>
    <n v="2015"/>
    <n v="25648"/>
    <x v="2"/>
    <x v="0"/>
    <x v="0"/>
    <n v="1399"/>
    <n v="98.82"/>
    <x v="1"/>
    <n v="13.7"/>
    <n v="4.29"/>
  </r>
  <r>
    <n v="5142"/>
    <s v="Mercedes-Benz E-Class 2009-2013 E250 CDI Blue Efficiency"/>
    <x v="11"/>
    <x v="8"/>
    <n v="2011"/>
    <n v="67612"/>
    <x v="1"/>
    <x v="1"/>
    <x v="1"/>
    <n v="2143"/>
    <n v="203"/>
    <x v="0"/>
    <n v="14.21"/>
    <n v="11.5"/>
  </r>
  <r>
    <n v="5143"/>
    <s v="Mahindra XUV500 W4"/>
    <x v="13"/>
    <x v="0"/>
    <n v="2016"/>
    <n v="33000"/>
    <x v="1"/>
    <x v="0"/>
    <x v="0"/>
    <n v="2179"/>
    <n v="140"/>
    <x v="1"/>
    <n v="16"/>
    <n v="9.65"/>
  </r>
  <r>
    <n v="5144"/>
    <s v="Hyundai i10 Sportz"/>
    <x v="1"/>
    <x v="0"/>
    <n v="2015"/>
    <n v="20000"/>
    <x v="2"/>
    <x v="0"/>
    <x v="0"/>
    <n v="1197"/>
    <n v="78.900000000000006"/>
    <x v="0"/>
    <n v="20.36"/>
    <n v="3.75"/>
  </r>
  <r>
    <n v="5145"/>
    <s v="Hyundai Getz 1.3 GLS"/>
    <x v="1"/>
    <x v="1"/>
    <n v="2007"/>
    <n v="143000"/>
    <x v="2"/>
    <x v="0"/>
    <x v="1"/>
    <n v="1341"/>
    <n v="82.9"/>
    <x v="0"/>
    <n v="14.2"/>
    <n v="1.1000000000000001"/>
  </r>
  <r>
    <n v="5146"/>
    <s v="Audi Q7 3.0 TDI quattro"/>
    <x v="3"/>
    <x v="3"/>
    <n v="2014"/>
    <n v="118218"/>
    <x v="1"/>
    <x v="1"/>
    <x v="0"/>
    <n v="2967"/>
    <n v="241.4"/>
    <x v="1"/>
    <n v="12.07"/>
    <n v="31.41"/>
  </r>
  <r>
    <n v="5147"/>
    <s v="Mahindra Scorpio SLE BSIV"/>
    <x v="13"/>
    <x v="1"/>
    <n v="2012"/>
    <n v="99000"/>
    <x v="1"/>
    <x v="0"/>
    <x v="3"/>
    <n v="2179"/>
    <n v="120"/>
    <x v="2"/>
    <n v="12.05"/>
    <n v="6"/>
  </r>
  <r>
    <n v="5148"/>
    <s v="Honda Jazz 1.2 SV i VTEC"/>
    <x v="2"/>
    <x v="1"/>
    <n v="2016"/>
    <n v="22700"/>
    <x v="2"/>
    <x v="0"/>
    <x v="0"/>
    <n v="1199"/>
    <n v="88.7"/>
    <x v="0"/>
    <n v="18.7"/>
    <n v="5.55"/>
  </r>
  <r>
    <n v="5149"/>
    <s v="Tata Safari Storme 2012-2015 EX"/>
    <x v="7"/>
    <x v="5"/>
    <n v="2017"/>
    <n v="28000"/>
    <x v="1"/>
    <x v="0"/>
    <x v="0"/>
    <n v="2179"/>
    <n v="138.1"/>
    <x v="1"/>
    <n v="14"/>
    <n v="10.91"/>
  </r>
  <r>
    <n v="5150"/>
    <s v="Mahindra XUV500 W6 2WD"/>
    <x v="13"/>
    <x v="7"/>
    <n v="2014"/>
    <n v="62000"/>
    <x v="1"/>
    <x v="0"/>
    <x v="0"/>
    <n v="2179"/>
    <n v="140"/>
    <x v="1"/>
    <n v="15.1"/>
    <n v="7.25"/>
  </r>
  <r>
    <n v="5151"/>
    <s v="Volkswagen Polo Diesel Comfortline 1.2L"/>
    <x v="6"/>
    <x v="4"/>
    <n v="2012"/>
    <n v="107023"/>
    <x v="1"/>
    <x v="0"/>
    <x v="0"/>
    <n v="1199"/>
    <n v="73.900000000000006"/>
    <x v="0"/>
    <n v="22.07"/>
    <n v="3.9"/>
  </r>
  <r>
    <n v="5152"/>
    <s v="Maruti Swift Dzire ZDi"/>
    <x v="0"/>
    <x v="8"/>
    <n v="2012"/>
    <n v="71082"/>
    <x v="1"/>
    <x v="0"/>
    <x v="0"/>
    <n v="1248"/>
    <n v="73.900000000000006"/>
    <x v="0"/>
    <n v="19.3"/>
    <n v="3.95"/>
  </r>
  <r>
    <n v="5153"/>
    <s v="Audi Q3 2.0 TDI"/>
    <x v="3"/>
    <x v="0"/>
    <n v="2013"/>
    <n v="60000"/>
    <x v="1"/>
    <x v="1"/>
    <x v="0"/>
    <n v="1968"/>
    <n v="174.33"/>
    <x v="0"/>
    <n v="15.73"/>
    <n v="22"/>
  </r>
  <r>
    <n v="5154"/>
    <s v="Maruti Celerio ZXI"/>
    <x v="0"/>
    <x v="8"/>
    <n v="2014"/>
    <n v="21701"/>
    <x v="2"/>
    <x v="0"/>
    <x v="0"/>
    <n v="998"/>
    <n v="67.040000000000006"/>
    <x v="0"/>
    <n v="23.1"/>
    <n v="3.38"/>
  </r>
  <r>
    <n v="5155"/>
    <s v="Honda City V MT Exclusive"/>
    <x v="2"/>
    <x v="0"/>
    <n v="2011"/>
    <n v="56000"/>
    <x v="2"/>
    <x v="0"/>
    <x v="0"/>
    <n v="1497"/>
    <n v="116.3"/>
    <x v="0"/>
    <n v="16.8"/>
    <n v="3.45"/>
  </r>
  <r>
    <n v="5156"/>
    <s v="Hyundai i20 1.2 Spotz"/>
    <x v="1"/>
    <x v="8"/>
    <n v="2016"/>
    <n v="32450"/>
    <x v="2"/>
    <x v="0"/>
    <x v="0"/>
    <n v="1197"/>
    <n v="81.83"/>
    <x v="0"/>
    <n v="18.600000000000001"/>
    <n v="5.75"/>
  </r>
  <r>
    <n v="5157"/>
    <s v="Renault KWID RXT"/>
    <x v="10"/>
    <x v="5"/>
    <n v="2016"/>
    <n v="12500"/>
    <x v="2"/>
    <x v="0"/>
    <x v="0"/>
    <n v="799"/>
    <n v="53.3"/>
    <x v="0"/>
    <n v="25.17"/>
    <n v="2.75"/>
  </r>
  <r>
    <n v="5158"/>
    <s v="Mercedes-Benz CLA 200 CDI Sport"/>
    <x v="11"/>
    <x v="6"/>
    <n v="2019"/>
    <n v="20483"/>
    <x v="1"/>
    <x v="1"/>
    <x v="0"/>
    <n v="2143"/>
    <n v="136"/>
    <x v="0"/>
    <n v="17.899999999999999"/>
    <n v="30.3"/>
  </r>
  <r>
    <n v="5159"/>
    <s v="Ford Ecosport 1.5 DV5 MT Titanium"/>
    <x v="14"/>
    <x v="4"/>
    <n v="2014"/>
    <n v="45800"/>
    <x v="1"/>
    <x v="0"/>
    <x v="0"/>
    <n v="1498"/>
    <n v="89.84"/>
    <x v="0"/>
    <n v="22.7"/>
    <n v="7.5"/>
  </r>
  <r>
    <n v="5160"/>
    <s v="Hyundai i20 Asta 1.2"/>
    <x v="1"/>
    <x v="3"/>
    <n v="2015"/>
    <n v="35441"/>
    <x v="2"/>
    <x v="0"/>
    <x v="0"/>
    <n v="1197"/>
    <n v="81.83"/>
    <x v="0"/>
    <n v="18.600000000000001"/>
    <n v="6.87"/>
  </r>
  <r>
    <n v="5161"/>
    <s v="Toyota Innova 2.5 ZX Diesel 7 Seater"/>
    <x v="5"/>
    <x v="9"/>
    <n v="2015"/>
    <n v="86398"/>
    <x v="1"/>
    <x v="0"/>
    <x v="0"/>
    <n v="2494"/>
    <n v="100.6"/>
    <x v="1"/>
    <n v="12.99"/>
    <n v="15.2"/>
  </r>
  <r>
    <n v="5162"/>
    <s v="Nissan Sunny 2011-2014 Diesel XL"/>
    <x v="4"/>
    <x v="2"/>
    <n v="2012"/>
    <n v="150000"/>
    <x v="1"/>
    <x v="0"/>
    <x v="0"/>
    <n v="1461"/>
    <n v="84.8"/>
    <x v="0"/>
    <n v="21.64"/>
    <n v="3.5"/>
  </r>
  <r>
    <n v="5163"/>
    <s v="Maruti Swift VDI BSIV"/>
    <x v="0"/>
    <x v="4"/>
    <n v="2014"/>
    <n v="89000"/>
    <x v="1"/>
    <x v="0"/>
    <x v="0"/>
    <n v="1248"/>
    <n v="74"/>
    <x v="0"/>
    <n v="25.2"/>
    <n v="5.85"/>
  </r>
  <r>
    <n v="5164"/>
    <s v="Maruti A-Star Vxi"/>
    <x v="0"/>
    <x v="4"/>
    <n v="2010"/>
    <n v="68375"/>
    <x v="2"/>
    <x v="0"/>
    <x v="0"/>
    <n v="998"/>
    <n v="66.099999999999994"/>
    <x v="0"/>
    <n v="19"/>
    <n v="2.5"/>
  </r>
  <r>
    <n v="5165"/>
    <s v="Maruti Swift ZXI"/>
    <x v="0"/>
    <x v="1"/>
    <n v="2013"/>
    <n v="52000"/>
    <x v="2"/>
    <x v="0"/>
    <x v="0"/>
    <n v="1197"/>
    <n v="85.8"/>
    <x v="0"/>
    <n v="18.600000000000001"/>
    <n v="3.95"/>
  </r>
  <r>
    <n v="5166"/>
    <s v="Mercedes-Benz CLA 200 CDI Sport"/>
    <x v="11"/>
    <x v="5"/>
    <n v="2017"/>
    <n v="39000"/>
    <x v="1"/>
    <x v="1"/>
    <x v="0"/>
    <n v="2143"/>
    <n v="136"/>
    <x v="0"/>
    <n v="17.899999999999999"/>
    <n v="27"/>
  </r>
  <r>
    <n v="5167"/>
    <s v="Maruti Ertiga ZXI"/>
    <x v="0"/>
    <x v="9"/>
    <n v="2014"/>
    <n v="68000"/>
    <x v="2"/>
    <x v="0"/>
    <x v="1"/>
    <n v="1373"/>
    <n v="93.7"/>
    <x v="1"/>
    <n v="16.02"/>
    <n v="6.75"/>
  </r>
  <r>
    <n v="5168"/>
    <s v="Maruti Wagon R LXI"/>
    <x v="0"/>
    <x v="5"/>
    <n v="2007"/>
    <n v="71000"/>
    <x v="2"/>
    <x v="0"/>
    <x v="1"/>
    <n v="998"/>
    <n v="67.099999999999994"/>
    <x v="0"/>
    <n v="18.899999999999999"/>
    <n v="1.5"/>
  </r>
  <r>
    <n v="5169"/>
    <s v="Volkswagen Polo Diesel Trendline 1.2L"/>
    <x v="6"/>
    <x v="4"/>
    <n v="2012"/>
    <n v="72003"/>
    <x v="1"/>
    <x v="0"/>
    <x v="0"/>
    <n v="1199"/>
    <n v="73.900000000000006"/>
    <x v="0"/>
    <n v="22.07"/>
    <n v="3.9"/>
  </r>
  <r>
    <n v="5170"/>
    <s v="Ford Ecosport 1.5 DV5 MT Titanium Optional"/>
    <x v="14"/>
    <x v="4"/>
    <n v="2014"/>
    <n v="135670"/>
    <x v="1"/>
    <x v="0"/>
    <x v="0"/>
    <n v="1498"/>
    <n v="89.84"/>
    <x v="0"/>
    <n v="22.7"/>
    <n v="6.55"/>
  </r>
  <r>
    <n v="5171"/>
    <s v="Honda City i DTEC VX"/>
    <x v="2"/>
    <x v="6"/>
    <n v="2017"/>
    <n v="65850"/>
    <x v="1"/>
    <x v="0"/>
    <x v="0"/>
    <n v="1498"/>
    <n v="98.6"/>
    <x v="0"/>
    <n v="25.1"/>
    <n v="9.44"/>
  </r>
  <r>
    <n v="5172"/>
    <s v="Toyota Corolla Altis 1.8 GL"/>
    <x v="5"/>
    <x v="3"/>
    <n v="2015"/>
    <n v="53920"/>
    <x v="2"/>
    <x v="0"/>
    <x v="0"/>
    <n v="1798"/>
    <n v="138.03"/>
    <x v="0"/>
    <n v="14.28"/>
    <n v="10.77"/>
  </r>
  <r>
    <n v="5173"/>
    <s v="Mahindra XUV500 W8 2WD"/>
    <x v="13"/>
    <x v="10"/>
    <n v="2014"/>
    <n v="58000"/>
    <x v="1"/>
    <x v="0"/>
    <x v="0"/>
    <n v="2179"/>
    <n v="140"/>
    <x v="1"/>
    <n v="15.1"/>
    <n v="7.5"/>
  </r>
  <r>
    <n v="5174"/>
    <s v="Maruti Alto 800 2016-2019 VXI"/>
    <x v="0"/>
    <x v="7"/>
    <n v="2016"/>
    <n v="4000"/>
    <x v="2"/>
    <x v="0"/>
    <x v="0"/>
    <n v="796"/>
    <n v="47.3"/>
    <x v="0"/>
    <n v="24.7"/>
    <n v="3"/>
  </r>
  <r>
    <n v="5175"/>
    <s v="BMW 5 Series 530d M Sport"/>
    <x v="12"/>
    <x v="2"/>
    <n v="2010"/>
    <n v="58000"/>
    <x v="1"/>
    <x v="1"/>
    <x v="0"/>
    <n v="2993"/>
    <n v="265"/>
    <x v="0"/>
    <n v="18.59"/>
    <n v="11.75"/>
  </r>
  <r>
    <n v="5176"/>
    <s v="Hyundai EON D Lite Plus"/>
    <x v="1"/>
    <x v="6"/>
    <n v="2016"/>
    <n v="29832"/>
    <x v="2"/>
    <x v="0"/>
    <x v="0"/>
    <n v="814"/>
    <n v="55.2"/>
    <x v="0"/>
    <n v="21.1"/>
    <n v="3.29"/>
  </r>
  <r>
    <n v="5177"/>
    <s v="Maruti Swift Dzire VDI"/>
    <x v="0"/>
    <x v="2"/>
    <n v="2016"/>
    <n v="71156"/>
    <x v="1"/>
    <x v="0"/>
    <x v="0"/>
    <n v="1248"/>
    <n v="74"/>
    <x v="0"/>
    <n v="26.59"/>
    <n v="6.5"/>
  </r>
  <r>
    <n v="5178"/>
    <s v="Maruti Celerio CNG VXI MT"/>
    <x v="0"/>
    <x v="8"/>
    <n v="2015"/>
    <n v="64687"/>
    <x v="0"/>
    <x v="0"/>
    <x v="0"/>
    <n v="998"/>
    <n v="58.33"/>
    <x v="0"/>
    <n v="31.79"/>
    <n v="3.8"/>
  </r>
  <r>
    <n v="5179"/>
    <s v="Audi A4 2.0 TDI"/>
    <x v="3"/>
    <x v="4"/>
    <n v="2011"/>
    <n v="54000"/>
    <x v="1"/>
    <x v="1"/>
    <x v="0"/>
    <n v="1968"/>
    <n v="147.51"/>
    <x v="0"/>
    <n v="16.55"/>
    <n v="18"/>
  </r>
  <r>
    <n v="5180"/>
    <s v="Skoda Superb Elegance 1.8 TSI AT"/>
    <x v="20"/>
    <x v="9"/>
    <n v="2009"/>
    <n v="75000"/>
    <x v="2"/>
    <x v="1"/>
    <x v="1"/>
    <n v="1798"/>
    <n v="157.75"/>
    <x v="0"/>
    <n v="13.7"/>
    <n v="4.95"/>
  </r>
  <r>
    <n v="5181"/>
    <s v="Tata Zest Revotron 1.2T XM"/>
    <x v="7"/>
    <x v="6"/>
    <n v="2015"/>
    <n v="39208"/>
    <x v="2"/>
    <x v="0"/>
    <x v="0"/>
    <n v="1193"/>
    <n v="88.7"/>
    <x v="0"/>
    <n v="17.57"/>
    <n v="4.5199999999999996"/>
  </r>
  <r>
    <n v="5182"/>
    <s v="Force One LX ABS 7 Seating"/>
    <x v="27"/>
    <x v="7"/>
    <n v="2014"/>
    <n v="41000"/>
    <x v="1"/>
    <x v="0"/>
    <x v="0"/>
    <n v="2149"/>
    <n v="139.07"/>
    <x v="1"/>
    <n v="17"/>
    <n v="8"/>
  </r>
  <r>
    <n v="5183"/>
    <s v="Honda City i-VTEC VX"/>
    <x v="2"/>
    <x v="3"/>
    <n v="2013"/>
    <n v="38622"/>
    <x v="2"/>
    <x v="0"/>
    <x v="0"/>
    <n v="1497"/>
    <n v="117.3"/>
    <x v="0"/>
    <n v="17.399999999999999"/>
    <n v="6.26"/>
  </r>
  <r>
    <n v="5184"/>
    <s v="Nissan Sunny 2011-2014 XV"/>
    <x v="4"/>
    <x v="2"/>
    <n v="2016"/>
    <n v="18000"/>
    <x v="2"/>
    <x v="0"/>
    <x v="0"/>
    <n v="1498"/>
    <n v="97.7"/>
    <x v="0"/>
    <n v="16.95"/>
    <n v="7.5"/>
  </r>
  <r>
    <n v="5186"/>
    <s v="Volkswagen Vento Petrol Highline AT"/>
    <x v="6"/>
    <x v="0"/>
    <n v="2011"/>
    <n v="45000"/>
    <x v="2"/>
    <x v="1"/>
    <x v="0"/>
    <n v="1598"/>
    <n v="103.6"/>
    <x v="0"/>
    <n v="14.4"/>
    <n v="3.35"/>
  </r>
  <r>
    <n v="5187"/>
    <s v="Hyundai Verna 1.6 SX VTVT AT"/>
    <x v="1"/>
    <x v="0"/>
    <n v="2014"/>
    <n v="48656"/>
    <x v="2"/>
    <x v="1"/>
    <x v="0"/>
    <n v="1591"/>
    <n v="121.3"/>
    <x v="0"/>
    <n v="15.74"/>
    <n v="5.5"/>
  </r>
  <r>
    <n v="5188"/>
    <s v="Hyundai Verna CRDi 1.6 AT SX Plus"/>
    <x v="1"/>
    <x v="9"/>
    <n v="2012"/>
    <n v="79000"/>
    <x v="1"/>
    <x v="1"/>
    <x v="0"/>
    <n v="1582"/>
    <n v="126.2"/>
    <x v="0"/>
    <n v="22"/>
    <n v="5.25"/>
  </r>
  <r>
    <n v="5189"/>
    <s v="Audi A4 2.0 TDI Multitronic"/>
    <x v="3"/>
    <x v="9"/>
    <n v="2012"/>
    <n v="88000"/>
    <x v="1"/>
    <x v="1"/>
    <x v="0"/>
    <n v="1968"/>
    <n v="140"/>
    <x v="0"/>
    <n v="16.55"/>
    <n v="16.25"/>
  </r>
  <r>
    <n v="5190"/>
    <s v="Maruti SX4 Vxi BSIV"/>
    <x v="0"/>
    <x v="8"/>
    <n v="2009"/>
    <n v="92000"/>
    <x v="2"/>
    <x v="0"/>
    <x v="0"/>
    <n v="1586"/>
    <n v="103.3"/>
    <x v="0"/>
    <n v="15.5"/>
    <n v="2.7"/>
  </r>
  <r>
    <n v="5191"/>
    <s v="Ford Endeavour 2.2 Titanium AT 4X2"/>
    <x v="14"/>
    <x v="2"/>
    <n v="2019"/>
    <n v="9000"/>
    <x v="1"/>
    <x v="1"/>
    <x v="0"/>
    <n v="2198"/>
    <n v="158"/>
    <x v="1"/>
    <n v="12.62"/>
    <n v="32.9"/>
  </r>
  <r>
    <n v="5192"/>
    <s v="Maruti Swift LXI BSIV"/>
    <x v="0"/>
    <x v="3"/>
    <n v="2008"/>
    <n v="50121"/>
    <x v="2"/>
    <x v="0"/>
    <x v="0"/>
    <n v="1197"/>
    <n v="83.11"/>
    <x v="0"/>
    <n v="20.399999999999999"/>
    <n v="3.41"/>
  </r>
  <r>
    <n v="5193"/>
    <s v="Hyundai Grand i10 CRDi Magna"/>
    <x v="1"/>
    <x v="4"/>
    <n v="2014"/>
    <n v="79000"/>
    <x v="1"/>
    <x v="0"/>
    <x v="0"/>
    <n v="1120"/>
    <n v="70"/>
    <x v="0"/>
    <n v="24"/>
    <n v="4.1500000000000004"/>
  </r>
  <r>
    <n v="5194"/>
    <s v="Volkswagen Polo 1.5 TDI Highline"/>
    <x v="6"/>
    <x v="4"/>
    <n v="2014"/>
    <n v="46000"/>
    <x v="1"/>
    <x v="0"/>
    <x v="1"/>
    <n v="1498"/>
    <n v="88.8"/>
    <x v="0"/>
    <n v="20.14"/>
    <n v="5.9"/>
  </r>
  <r>
    <n v="5195"/>
    <s v="Mercedes-Benz E-Class 230"/>
    <x v="11"/>
    <x v="1"/>
    <n v="2012"/>
    <n v="100000"/>
    <x v="2"/>
    <x v="1"/>
    <x v="0"/>
    <n v="2496"/>
    <n v="157.69999999999999"/>
    <x v="0"/>
    <n v="10"/>
    <n v="11.5"/>
  </r>
  <r>
    <n v="5196"/>
    <s v="Hyundai i20 Asta 1.2"/>
    <x v="1"/>
    <x v="7"/>
    <n v="2015"/>
    <n v="41000"/>
    <x v="2"/>
    <x v="0"/>
    <x v="0"/>
    <n v="1197"/>
    <n v="81.83"/>
    <x v="0"/>
    <n v="18.600000000000001"/>
    <n v="4.75"/>
  </r>
  <r>
    <n v="5197"/>
    <s v="Maruti Alto K10 VXI AGS"/>
    <x v="0"/>
    <x v="2"/>
    <n v="2015"/>
    <n v="25000"/>
    <x v="2"/>
    <x v="1"/>
    <x v="0"/>
    <n v="998"/>
    <n v="67.099999999999994"/>
    <x v="0"/>
    <n v="24.07"/>
    <n v="3.5"/>
  </r>
  <r>
    <n v="5198"/>
    <s v="Maruti Ertiga VDI"/>
    <x v="0"/>
    <x v="1"/>
    <n v="2014"/>
    <n v="71899"/>
    <x v="1"/>
    <x v="0"/>
    <x v="0"/>
    <n v="1248"/>
    <n v="88.76"/>
    <x v="1"/>
    <n v="20.77"/>
    <n v="7.25"/>
  </r>
  <r>
    <n v="5199"/>
    <s v="Maruti Celerio VXI AT"/>
    <x v="0"/>
    <x v="0"/>
    <n v="2016"/>
    <n v="7100"/>
    <x v="2"/>
    <x v="1"/>
    <x v="0"/>
    <n v="998"/>
    <n v="67.040000000000006"/>
    <x v="0"/>
    <n v="23.1"/>
    <n v="4.3499999999999996"/>
  </r>
  <r>
    <n v="5200"/>
    <s v="Renault KWID Climber 1.0 AMT"/>
    <x v="10"/>
    <x v="3"/>
    <n v="2018"/>
    <n v="38171"/>
    <x v="2"/>
    <x v="1"/>
    <x v="1"/>
    <n v="999"/>
    <n v="67"/>
    <x v="0"/>
    <n v="22.5"/>
    <n v="4.99"/>
  </r>
  <r>
    <n v="5201"/>
    <s v="Mahindra Scorpio SLE BSIV"/>
    <x v="13"/>
    <x v="9"/>
    <n v="2013"/>
    <n v="70359"/>
    <x v="1"/>
    <x v="0"/>
    <x v="0"/>
    <n v="2179"/>
    <n v="120"/>
    <x v="2"/>
    <n v="12.05"/>
    <n v="7.65"/>
  </r>
  <r>
    <n v="5202"/>
    <s v="Toyota Innova 2.5 GX (Diesel) 7 Seater BS IV"/>
    <x v="5"/>
    <x v="2"/>
    <n v="2011"/>
    <n v="200000"/>
    <x v="1"/>
    <x v="0"/>
    <x v="0"/>
    <n v="2494"/>
    <n v="102"/>
    <x v="1"/>
    <n v="12.8"/>
    <n v="9"/>
  </r>
  <r>
    <n v="5203"/>
    <s v="Volkswagen Polo Diesel Highline 1.2L"/>
    <x v="6"/>
    <x v="2"/>
    <n v="2017"/>
    <n v="26969"/>
    <x v="1"/>
    <x v="0"/>
    <x v="0"/>
    <n v="1199"/>
    <n v="73.900000000000006"/>
    <x v="0"/>
    <n v="22.07"/>
    <n v="6.9"/>
  </r>
  <r>
    <n v="5204"/>
    <s v="Ford Figo Diesel ZXI"/>
    <x v="14"/>
    <x v="2"/>
    <n v="2011"/>
    <n v="56500"/>
    <x v="1"/>
    <x v="0"/>
    <x v="0"/>
    <n v="1399"/>
    <n v="68"/>
    <x v="0"/>
    <n v="20"/>
    <n v="2.9"/>
  </r>
  <r>
    <n v="5205"/>
    <s v="Nissan Terrano XL Plus 85 PS"/>
    <x v="4"/>
    <x v="7"/>
    <n v="2014"/>
    <n v="40000"/>
    <x v="1"/>
    <x v="0"/>
    <x v="0"/>
    <n v="1461"/>
    <n v="83.8"/>
    <x v="0"/>
    <n v="20.45"/>
    <n v="5.75"/>
  </r>
  <r>
    <n v="5206"/>
    <s v="Force One LX 4x4"/>
    <x v="27"/>
    <x v="7"/>
    <n v="2014"/>
    <n v="41000"/>
    <x v="1"/>
    <x v="0"/>
    <x v="0"/>
    <n v="2200"/>
    <n v="139.01"/>
    <x v="1"/>
    <n v="17"/>
    <n v="8"/>
  </r>
  <r>
    <n v="5207"/>
    <s v="Renault KWID 1.0 RXT Optional AMT"/>
    <x v="10"/>
    <x v="6"/>
    <n v="2017"/>
    <n v="53105"/>
    <x v="2"/>
    <x v="1"/>
    <x v="0"/>
    <n v="999"/>
    <n v="67"/>
    <x v="0"/>
    <n v="22.5"/>
    <n v="4.41"/>
  </r>
  <r>
    <n v="5208"/>
    <s v="Skoda Rapid 1.5 TDI Elegance"/>
    <x v="20"/>
    <x v="0"/>
    <n v="2013"/>
    <n v="23000"/>
    <x v="1"/>
    <x v="0"/>
    <x v="0"/>
    <n v="1498"/>
    <n v="103.52"/>
    <x v="0"/>
    <n v="21.14"/>
    <n v="4.95"/>
  </r>
  <r>
    <n v="5209"/>
    <s v="Mahindra XUV500 AT W10 FWD"/>
    <x v="13"/>
    <x v="4"/>
    <n v="2016"/>
    <n v="80999"/>
    <x v="1"/>
    <x v="1"/>
    <x v="0"/>
    <n v="2179"/>
    <n v="140"/>
    <x v="1"/>
    <n v="16"/>
    <n v="14.4"/>
  </r>
  <r>
    <n v="5210"/>
    <s v="Ford Figo Diesel Titanium"/>
    <x v="14"/>
    <x v="2"/>
    <n v="2012"/>
    <n v="82000"/>
    <x v="1"/>
    <x v="0"/>
    <x v="0"/>
    <n v="1399"/>
    <n v="68.05"/>
    <x v="0"/>
    <n v="20"/>
    <n v="2.95"/>
  </r>
  <r>
    <n v="5211"/>
    <s v="Mahindra Bolero ZLX"/>
    <x v="13"/>
    <x v="3"/>
    <n v="2017"/>
    <n v="68557"/>
    <x v="1"/>
    <x v="0"/>
    <x v="0"/>
    <n v="2523"/>
    <n v="62.1"/>
    <x v="1"/>
    <n v="15.96"/>
    <n v="8.14"/>
  </r>
  <r>
    <n v="5212"/>
    <s v="Volkswagen Vento 1.5 TDI Highline"/>
    <x v="6"/>
    <x v="4"/>
    <n v="2016"/>
    <n v="34000"/>
    <x v="1"/>
    <x v="0"/>
    <x v="0"/>
    <n v="1498"/>
    <n v="108.5"/>
    <x v="0"/>
    <n v="20.64"/>
    <n v="8.4499999999999993"/>
  </r>
  <r>
    <n v="5213"/>
    <s v="Toyota Innova 2.5 VX (Diesel) 8 Seater BS IV"/>
    <x v="5"/>
    <x v="1"/>
    <n v="2015"/>
    <n v="77000"/>
    <x v="1"/>
    <x v="0"/>
    <x v="0"/>
    <n v="2494"/>
    <n v="100"/>
    <x v="2"/>
    <n v="12.99"/>
    <n v="12.5"/>
  </r>
  <r>
    <n v="5214"/>
    <s v="Mahindra XUV500 W8 2WD"/>
    <x v="13"/>
    <x v="0"/>
    <n v="2012"/>
    <n v="48000"/>
    <x v="1"/>
    <x v="0"/>
    <x v="0"/>
    <n v="2179"/>
    <n v="140"/>
    <x v="1"/>
    <n v="15.1"/>
    <n v="6.5"/>
  </r>
  <r>
    <n v="5215"/>
    <s v="Ford Ecosport 1.5 Ti VCT MT Titanium"/>
    <x v="14"/>
    <x v="3"/>
    <n v="2015"/>
    <n v="28232"/>
    <x v="2"/>
    <x v="0"/>
    <x v="1"/>
    <n v="1499"/>
    <n v="110"/>
    <x v="0"/>
    <n v="15.8"/>
    <n v="7.72"/>
  </r>
  <r>
    <n v="5216"/>
    <s v="Volkswagen Jetta 2012-2014 2.0L TDI Highline AT"/>
    <x v="6"/>
    <x v="2"/>
    <n v="2011"/>
    <n v="110000"/>
    <x v="1"/>
    <x v="1"/>
    <x v="0"/>
    <n v="1968"/>
    <n v="138.1"/>
    <x v="0"/>
    <n v="16.96"/>
    <n v="8"/>
  </r>
  <r>
    <n v="5217"/>
    <s v="Tata New Safari DICOR 2.2 VX 4x4"/>
    <x v="7"/>
    <x v="2"/>
    <n v="2009"/>
    <n v="120000"/>
    <x v="1"/>
    <x v="0"/>
    <x v="1"/>
    <n v="2179"/>
    <n v="138"/>
    <x v="1"/>
    <n v="13.93"/>
    <n v="3"/>
  </r>
  <r>
    <n v="5218"/>
    <s v="BMW 3 Series 330d Convertible"/>
    <x v="12"/>
    <x v="0"/>
    <n v="2013"/>
    <n v="49000"/>
    <x v="1"/>
    <x v="1"/>
    <x v="0"/>
    <n v="2993"/>
    <n v="245"/>
    <x v="3"/>
    <n v="8.1999999999999993"/>
    <n v="29"/>
  </r>
  <r>
    <n v="5219"/>
    <s v="Volkswagen Polo 1.2 MPI Highline"/>
    <x v="6"/>
    <x v="7"/>
    <n v="2014"/>
    <n v="22000"/>
    <x v="2"/>
    <x v="0"/>
    <x v="0"/>
    <n v="1198"/>
    <n v="74"/>
    <x v="0"/>
    <n v="16.47"/>
    <n v="4.1100000000000003"/>
  </r>
  <r>
    <n v="5220"/>
    <s v="Hyundai i20 Magna Optional 1.2"/>
    <x v="1"/>
    <x v="3"/>
    <n v="2015"/>
    <n v="14925"/>
    <x v="2"/>
    <x v="0"/>
    <x v="0"/>
    <n v="1197"/>
    <n v="82.9"/>
    <x v="0"/>
    <n v="18.5"/>
    <n v="5.37"/>
  </r>
  <r>
    <n v="5221"/>
    <s v="Maruti Ertiga ZDI"/>
    <x v="0"/>
    <x v="0"/>
    <n v="2013"/>
    <n v="75000"/>
    <x v="1"/>
    <x v="0"/>
    <x v="0"/>
    <n v="1248"/>
    <n v="88.8"/>
    <x v="1"/>
    <n v="20.77"/>
    <n v="6.55"/>
  </r>
  <r>
    <n v="5222"/>
    <s v="Honda City i VTEC V"/>
    <x v="2"/>
    <x v="2"/>
    <n v="2015"/>
    <n v="23000"/>
    <x v="2"/>
    <x v="0"/>
    <x v="0"/>
    <n v="1497"/>
    <n v="117.3"/>
    <x v="0"/>
    <n v="17.399999999999999"/>
    <n v="7"/>
  </r>
  <r>
    <n v="5223"/>
    <s v="Honda City 1.5 S MT"/>
    <x v="2"/>
    <x v="0"/>
    <n v="2014"/>
    <n v="57000"/>
    <x v="2"/>
    <x v="0"/>
    <x v="0"/>
    <n v="1497"/>
    <n v="118"/>
    <x v="0"/>
    <n v="17"/>
    <n v="5.48"/>
  </r>
  <r>
    <n v="5224"/>
    <s v="Volkswagen Jetta 2013-2015 2.0L TDI Highline AT"/>
    <x v="6"/>
    <x v="6"/>
    <n v="2013"/>
    <n v="76718"/>
    <x v="1"/>
    <x v="1"/>
    <x v="0"/>
    <n v="1968"/>
    <n v="138.03"/>
    <x v="0"/>
    <n v="16.96"/>
    <n v="6.51"/>
  </r>
  <r>
    <n v="5225"/>
    <s v="Honda Amaze VX i-DTEC"/>
    <x v="2"/>
    <x v="1"/>
    <n v="2016"/>
    <n v="138000"/>
    <x v="1"/>
    <x v="0"/>
    <x v="0"/>
    <n v="1498"/>
    <n v="98.6"/>
    <x v="0"/>
    <n v="25.8"/>
    <n v="5.15"/>
  </r>
  <r>
    <n v="5226"/>
    <s v="Mahindra XUV500 W8 2WD"/>
    <x v="13"/>
    <x v="4"/>
    <n v="2013"/>
    <n v="140000"/>
    <x v="1"/>
    <x v="0"/>
    <x v="1"/>
    <n v="2179"/>
    <n v="140"/>
    <x v="1"/>
    <n v="15.1"/>
    <n v="9"/>
  </r>
  <r>
    <n v="5227"/>
    <s v="Toyota Corolla Altis VL"/>
    <x v="5"/>
    <x v="0"/>
    <n v="2008"/>
    <n v="110000"/>
    <x v="2"/>
    <x v="1"/>
    <x v="1"/>
    <n v="1798"/>
    <n v="138.1"/>
    <x v="0"/>
    <n v="14.53"/>
    <n v="2.75"/>
  </r>
  <r>
    <n v="5228"/>
    <s v="Hyundai Santro Xing XL eRLX Euro III"/>
    <x v="1"/>
    <x v="1"/>
    <n v="2005"/>
    <n v="126000"/>
    <x v="2"/>
    <x v="0"/>
    <x v="1"/>
    <n v="1086"/>
    <n v="74"/>
    <x v="0"/>
    <n v="17"/>
    <n v="1.2"/>
  </r>
  <r>
    <n v="5229"/>
    <s v="BMW 3 Series 320d"/>
    <x v="12"/>
    <x v="9"/>
    <n v="2012"/>
    <n v="73000"/>
    <x v="1"/>
    <x v="1"/>
    <x v="0"/>
    <n v="1995"/>
    <n v="190"/>
    <x v="0"/>
    <n v="22.69"/>
    <n v="12.5"/>
  </r>
  <r>
    <n v="5230"/>
    <s v="Ford EcoSport 1.5 Diesel Trend"/>
    <x v="14"/>
    <x v="6"/>
    <n v="2017"/>
    <n v="63423"/>
    <x v="1"/>
    <x v="0"/>
    <x v="0"/>
    <n v="1498"/>
    <n v="98.96"/>
    <x v="0"/>
    <n v="23"/>
    <n v="7.69"/>
  </r>
  <r>
    <n v="5231"/>
    <s v="Hyundai i20 Asta Optional with Sunroof 1.2"/>
    <x v="1"/>
    <x v="6"/>
    <n v="2013"/>
    <n v="62132"/>
    <x v="2"/>
    <x v="0"/>
    <x v="0"/>
    <n v="1197"/>
    <n v="82.85"/>
    <x v="0"/>
    <n v="18.5"/>
    <n v="4.57"/>
  </r>
  <r>
    <n v="5232"/>
    <s v="Honda City 1.5 S AT"/>
    <x v="2"/>
    <x v="0"/>
    <n v="2013"/>
    <n v="51000"/>
    <x v="2"/>
    <x v="1"/>
    <x v="0"/>
    <n v="1497"/>
    <n v="118"/>
    <x v="0"/>
    <n v="16.8"/>
    <n v="4.5"/>
  </r>
  <r>
    <n v="5233"/>
    <s v="Maruti Ritz VDI (ABS) BS IV"/>
    <x v="0"/>
    <x v="4"/>
    <n v="2015"/>
    <n v="75000"/>
    <x v="1"/>
    <x v="0"/>
    <x v="0"/>
    <n v="1248"/>
    <n v="73.94"/>
    <x v="0"/>
    <n v="23.2"/>
    <n v="4.9000000000000004"/>
  </r>
  <r>
    <n v="5234"/>
    <s v="Hyundai i10 Era 1.1"/>
    <x v="1"/>
    <x v="7"/>
    <n v="2008"/>
    <n v="55410"/>
    <x v="2"/>
    <x v="0"/>
    <x v="0"/>
    <n v="1086"/>
    <n v="68.05"/>
    <x v="0"/>
    <n v="19.809999999999999"/>
    <n v="1.65"/>
  </r>
  <r>
    <n v="5235"/>
    <s v="Chevrolet Sail 1.2 LS"/>
    <x v="19"/>
    <x v="0"/>
    <n v="2015"/>
    <n v="41000"/>
    <x v="2"/>
    <x v="0"/>
    <x v="0"/>
    <n v="1199"/>
    <n v="82.4"/>
    <x v="0"/>
    <n v="18.2"/>
    <n v="3.25"/>
  </r>
  <r>
    <n v="5236"/>
    <s v="Hyundai Verna 1.6 SX CRDi (O)"/>
    <x v="1"/>
    <x v="2"/>
    <n v="2012"/>
    <n v="45000"/>
    <x v="1"/>
    <x v="0"/>
    <x v="0"/>
    <n v="1582"/>
    <n v="126.32"/>
    <x v="0"/>
    <n v="22.32"/>
    <n v="6.25"/>
  </r>
  <r>
    <n v="5237"/>
    <s v="Hyundai Creta 1.6 SX Option"/>
    <x v="1"/>
    <x v="6"/>
    <n v="2018"/>
    <n v="53322"/>
    <x v="2"/>
    <x v="0"/>
    <x v="0"/>
    <n v="1591"/>
    <n v="121.3"/>
    <x v="0"/>
    <n v="15.8"/>
    <n v="12.13"/>
  </r>
  <r>
    <n v="5238"/>
    <s v="Chevrolet Sail 1.2 LS"/>
    <x v="19"/>
    <x v="5"/>
    <n v="2013"/>
    <n v="48000"/>
    <x v="2"/>
    <x v="0"/>
    <x v="0"/>
    <n v="1199"/>
    <n v="82.4"/>
    <x v="0"/>
    <n v="18.2"/>
    <n v="3.25"/>
  </r>
  <r>
    <n v="5239"/>
    <s v="Audi Q5 2.0 TDI"/>
    <x v="3"/>
    <x v="4"/>
    <n v="2013"/>
    <n v="72000"/>
    <x v="1"/>
    <x v="1"/>
    <x v="0"/>
    <n v="1968"/>
    <n v="174.3"/>
    <x v="0"/>
    <n v="14.16"/>
    <n v="29"/>
  </r>
  <r>
    <n v="5240"/>
    <s v="Honda City 1.5 V MT Exclusive"/>
    <x v="2"/>
    <x v="6"/>
    <n v="2013"/>
    <n v="50266"/>
    <x v="2"/>
    <x v="0"/>
    <x v="0"/>
    <n v="1497"/>
    <n v="118"/>
    <x v="0"/>
    <n v="17"/>
    <n v="5.53"/>
  </r>
  <r>
    <n v="5241"/>
    <s v="Ford EcoSport 1.5 Petrol Titanium"/>
    <x v="14"/>
    <x v="4"/>
    <n v="2017"/>
    <n v="21800"/>
    <x v="2"/>
    <x v="0"/>
    <x v="0"/>
    <n v="1497"/>
    <n v="121.36"/>
    <x v="0"/>
    <n v="17"/>
    <n v="8.75"/>
  </r>
  <r>
    <n v="5242"/>
    <s v="Audi Q7 3.0 TDI Quattro Premium Plus"/>
    <x v="3"/>
    <x v="9"/>
    <n v="2014"/>
    <n v="45000"/>
    <x v="1"/>
    <x v="1"/>
    <x v="1"/>
    <n v="2967"/>
    <n v="241.4"/>
    <x v="1"/>
    <n v="12.07"/>
    <n v="37.9"/>
  </r>
  <r>
    <n v="5243"/>
    <s v="Hyundai i10 Magna 1.2"/>
    <x v="1"/>
    <x v="8"/>
    <n v="2010"/>
    <n v="62000"/>
    <x v="2"/>
    <x v="0"/>
    <x v="0"/>
    <n v="1197"/>
    <n v="78.900000000000006"/>
    <x v="0"/>
    <n v="20.36"/>
    <n v="2.4"/>
  </r>
  <r>
    <n v="5244"/>
    <s v="Hyundai i20 1.2 Asta"/>
    <x v="1"/>
    <x v="2"/>
    <n v="2014"/>
    <n v="41681"/>
    <x v="2"/>
    <x v="0"/>
    <x v="0"/>
    <n v="1197"/>
    <n v="80"/>
    <x v="0"/>
    <n v="17"/>
    <n v="4.55"/>
  </r>
  <r>
    <n v="5245"/>
    <s v="Maruti Swift Dzire 1.2 Vxi BSIV"/>
    <x v="0"/>
    <x v="8"/>
    <n v="2011"/>
    <n v="69313"/>
    <x v="2"/>
    <x v="0"/>
    <x v="1"/>
    <n v="1197"/>
    <n v="85.8"/>
    <x v="0"/>
    <n v="17.5"/>
    <n v="2.65"/>
  </r>
  <r>
    <n v="5246"/>
    <s v="Tata Indica V2 eLX"/>
    <x v="7"/>
    <x v="1"/>
    <n v="2017"/>
    <n v="49000"/>
    <x v="1"/>
    <x v="0"/>
    <x v="1"/>
    <n v="1396"/>
    <n v="69"/>
    <x v="0"/>
    <n v="25"/>
    <n v="1.6"/>
  </r>
  <r>
    <n v="5247"/>
    <s v="BMW 5 Series 2010-2013 530d"/>
    <x v="12"/>
    <x v="3"/>
    <n v="2012"/>
    <n v="40471"/>
    <x v="1"/>
    <x v="1"/>
    <x v="1"/>
    <n v="2993"/>
    <n v="235"/>
    <x v="0"/>
    <n v="16.2"/>
    <n v="25.72"/>
  </r>
  <r>
    <n v="5248"/>
    <s v="Maruti Swift VDI"/>
    <x v="0"/>
    <x v="10"/>
    <n v="2013"/>
    <n v="60000"/>
    <x v="1"/>
    <x v="0"/>
    <x v="0"/>
    <n v="1248"/>
    <n v="74"/>
    <x v="0"/>
    <n v="22.9"/>
    <n v="4.1500000000000004"/>
  </r>
  <r>
    <n v="5249"/>
    <s v="Ford Freestyle Titanium Plus Petrol"/>
    <x v="14"/>
    <x v="5"/>
    <n v="2018"/>
    <n v="1001"/>
    <x v="2"/>
    <x v="0"/>
    <x v="0"/>
    <n v="1194"/>
    <n v="94.68"/>
    <x v="0"/>
    <n v="19"/>
    <n v="7.23"/>
  </r>
  <r>
    <n v="5250"/>
    <s v="Hyundai Verna XXi ABS (Petrol)"/>
    <x v="1"/>
    <x v="9"/>
    <n v="2008"/>
    <n v="38000"/>
    <x v="2"/>
    <x v="0"/>
    <x v="1"/>
    <n v="1599"/>
    <n v="103.2"/>
    <x v="0"/>
    <n v="13.9"/>
    <n v="2.6"/>
  </r>
  <r>
    <n v="5251"/>
    <s v="BMW 3 Series 320d Highline"/>
    <x v="12"/>
    <x v="0"/>
    <n v="2008"/>
    <n v="66000"/>
    <x v="1"/>
    <x v="1"/>
    <x v="1"/>
    <n v="1995"/>
    <n v="181"/>
    <x v="0"/>
    <n v="16.07"/>
    <n v="7.25"/>
  </r>
  <r>
    <n v="5252"/>
    <s v="Toyota Innova 2.5 G4 Diesel 8-seater"/>
    <x v="5"/>
    <x v="6"/>
    <n v="2017"/>
    <n v="33901"/>
    <x v="1"/>
    <x v="0"/>
    <x v="0"/>
    <n v="2494"/>
    <n v="102"/>
    <x v="2"/>
    <n v="12.8"/>
    <n v="14.29"/>
  </r>
  <r>
    <n v="5253"/>
    <s v="Mercedes-Benz New C-Class C 250 CDI Elegance"/>
    <x v="11"/>
    <x v="4"/>
    <n v="2011"/>
    <n v="57000"/>
    <x v="1"/>
    <x v="1"/>
    <x v="1"/>
    <n v="2143"/>
    <n v="204"/>
    <x v="0"/>
    <n v="14.94"/>
    <n v="17.25"/>
  </r>
  <r>
    <n v="5254"/>
    <s v="Hyundai Elantra 1.6 SX"/>
    <x v="1"/>
    <x v="1"/>
    <n v="2013"/>
    <n v="170000"/>
    <x v="1"/>
    <x v="0"/>
    <x v="0"/>
    <n v="1582"/>
    <n v="126.2"/>
    <x v="0"/>
    <n v="22.54"/>
    <n v="7.5"/>
  </r>
  <r>
    <n v="5255"/>
    <s v="Maruti Ritz ZDi"/>
    <x v="0"/>
    <x v="4"/>
    <n v="2014"/>
    <n v="60000"/>
    <x v="1"/>
    <x v="0"/>
    <x v="0"/>
    <n v="1248"/>
    <n v="73.94"/>
    <x v="0"/>
    <n v="23.2"/>
    <n v="4.3499999999999996"/>
  </r>
  <r>
    <n v="5256"/>
    <s v="Maruti Vitara Brezza ZDi Plus Dual Tone"/>
    <x v="0"/>
    <x v="1"/>
    <n v="2016"/>
    <n v="85000"/>
    <x v="1"/>
    <x v="0"/>
    <x v="0"/>
    <n v="1248"/>
    <n v="88.5"/>
    <x v="0"/>
    <n v="24.3"/>
    <n v="8.9"/>
  </r>
  <r>
    <n v="5257"/>
    <s v="Hyundai Xcent 1.2 Kappa S"/>
    <x v="1"/>
    <x v="7"/>
    <n v="2016"/>
    <n v="146000"/>
    <x v="2"/>
    <x v="0"/>
    <x v="1"/>
    <n v="1197"/>
    <n v="82"/>
    <x v="0"/>
    <n v="19.100000000000001"/>
    <n v="3.5"/>
  </r>
  <r>
    <n v="5258"/>
    <s v="Honda City i DTEC V"/>
    <x v="2"/>
    <x v="7"/>
    <n v="2014"/>
    <n v="56002"/>
    <x v="1"/>
    <x v="0"/>
    <x v="0"/>
    <n v="1498"/>
    <n v="98.6"/>
    <x v="0"/>
    <n v="26"/>
    <n v="6.1"/>
  </r>
  <r>
    <n v="5259"/>
    <s v="Renault KWID RXT"/>
    <x v="10"/>
    <x v="0"/>
    <n v="2016"/>
    <n v="8554"/>
    <x v="2"/>
    <x v="0"/>
    <x v="0"/>
    <n v="799"/>
    <n v="53.3"/>
    <x v="0"/>
    <n v="25.17"/>
    <n v="3.2"/>
  </r>
  <r>
    <n v="5260"/>
    <s v="Toyota Etios Cross 1.4L VD"/>
    <x v="5"/>
    <x v="5"/>
    <n v="2014"/>
    <n v="62322"/>
    <x v="1"/>
    <x v="0"/>
    <x v="0"/>
    <n v="1364"/>
    <n v="67.06"/>
    <x v="0"/>
    <n v="23.59"/>
    <n v="4.9000000000000004"/>
  </r>
  <r>
    <n v="5261"/>
    <s v="Maruti Alto K10 VXI"/>
    <x v="0"/>
    <x v="6"/>
    <n v="2015"/>
    <n v="37929"/>
    <x v="2"/>
    <x v="0"/>
    <x v="0"/>
    <n v="998"/>
    <n v="67.099999999999994"/>
    <x v="0"/>
    <n v="24.07"/>
    <n v="3.69"/>
  </r>
  <r>
    <n v="5262"/>
    <s v="Tata Tiago 1.2 Revotron XM Option"/>
    <x v="7"/>
    <x v="2"/>
    <n v="2016"/>
    <n v="5400"/>
    <x v="2"/>
    <x v="0"/>
    <x v="0"/>
    <n v="1199"/>
    <n v="84"/>
    <x v="0"/>
    <n v="23.84"/>
    <n v="3.98"/>
  </r>
  <r>
    <n v="5263"/>
    <s v="Hyundai i20 1.4 CRDi Magna"/>
    <x v="1"/>
    <x v="7"/>
    <n v="2013"/>
    <n v="60000"/>
    <x v="1"/>
    <x v="0"/>
    <x v="0"/>
    <n v="1396"/>
    <n v="90"/>
    <x v="0"/>
    <n v="21.9"/>
    <n v="2.95"/>
  </r>
  <r>
    <n v="5264"/>
    <s v="Audi A4 2.0 TDI"/>
    <x v="3"/>
    <x v="6"/>
    <n v="2014"/>
    <n v="55730"/>
    <x v="1"/>
    <x v="1"/>
    <x v="0"/>
    <n v="1968"/>
    <n v="147.51"/>
    <x v="0"/>
    <n v="16.55"/>
    <n v="15.21"/>
  </r>
  <r>
    <n v="5265"/>
    <s v="Maruti Swift VDI"/>
    <x v="0"/>
    <x v="4"/>
    <n v="2015"/>
    <n v="62000"/>
    <x v="1"/>
    <x v="0"/>
    <x v="0"/>
    <n v="1248"/>
    <n v="74"/>
    <x v="0"/>
    <n v="28.4"/>
    <n v="6.3"/>
  </r>
  <r>
    <n v="5266"/>
    <s v="Volkswagen Ameo 1.2 MPI Highline"/>
    <x v="6"/>
    <x v="6"/>
    <n v="2017"/>
    <n v="14576"/>
    <x v="2"/>
    <x v="0"/>
    <x v="0"/>
    <n v="1198"/>
    <n v="73.75"/>
    <x v="0"/>
    <n v="17"/>
    <n v="6.69"/>
  </r>
  <r>
    <n v="5267"/>
    <s v="Honda BRV i-VTEC V CVT"/>
    <x v="2"/>
    <x v="0"/>
    <n v="2017"/>
    <n v="17000"/>
    <x v="2"/>
    <x v="1"/>
    <x v="0"/>
    <n v="1497"/>
    <n v="117.3"/>
    <x v="1"/>
    <n v="16"/>
    <n v="9.5"/>
  </r>
  <r>
    <n v="5268"/>
    <s v="Hyundai i20 Asta"/>
    <x v="1"/>
    <x v="0"/>
    <n v="2009"/>
    <n v="28000"/>
    <x v="2"/>
    <x v="0"/>
    <x v="0"/>
    <n v="1197"/>
    <n v="80"/>
    <x v="0"/>
    <n v="17"/>
    <n v="2.65"/>
  </r>
  <r>
    <n v="5269"/>
    <s v="Hyundai Santa Fe 4X4"/>
    <x v="1"/>
    <x v="10"/>
    <n v="2012"/>
    <n v="58200"/>
    <x v="1"/>
    <x v="0"/>
    <x v="0"/>
    <n v="2199"/>
    <n v="194.3"/>
    <x v="1"/>
    <n v="14.66"/>
    <n v="7.5"/>
  </r>
  <r>
    <n v="5271"/>
    <s v="Maruti Celerio ZXI Optional AMT"/>
    <x v="0"/>
    <x v="6"/>
    <n v="2018"/>
    <n v="12278"/>
    <x v="2"/>
    <x v="1"/>
    <x v="0"/>
    <n v="998"/>
    <n v="67.040000000000006"/>
    <x v="0"/>
    <n v="23.1"/>
    <n v="5.63"/>
  </r>
  <r>
    <n v="5272"/>
    <s v="Hyundai Creta 1.6 SX"/>
    <x v="1"/>
    <x v="3"/>
    <n v="2018"/>
    <n v="17665"/>
    <x v="2"/>
    <x v="0"/>
    <x v="0"/>
    <n v="1591"/>
    <n v="121.3"/>
    <x v="0"/>
    <n v="15.8"/>
    <n v="11.78"/>
  </r>
  <r>
    <n v="5273"/>
    <s v="Tata Indica V2 DL BSIII"/>
    <x v="7"/>
    <x v="4"/>
    <n v="2004"/>
    <n v="200000"/>
    <x v="1"/>
    <x v="0"/>
    <x v="1"/>
    <n v="1396"/>
    <n v="52.8"/>
    <x v="0"/>
    <n v="17.88"/>
    <n v="0.85"/>
  </r>
  <r>
    <n v="5274"/>
    <s v="Volkswagen Vento Petrol Highline"/>
    <x v="6"/>
    <x v="0"/>
    <n v="2011"/>
    <n v="55893"/>
    <x v="2"/>
    <x v="0"/>
    <x v="0"/>
    <n v="1598"/>
    <n v="103.6"/>
    <x v="0"/>
    <n v="15.04"/>
    <n v="3.35"/>
  </r>
  <r>
    <n v="5275"/>
    <s v="Maruti Celerio VXI"/>
    <x v="0"/>
    <x v="6"/>
    <n v="2015"/>
    <n v="60586"/>
    <x v="2"/>
    <x v="0"/>
    <x v="0"/>
    <n v="998"/>
    <n v="67.040000000000006"/>
    <x v="0"/>
    <n v="23.1"/>
    <n v="4.1100000000000003"/>
  </r>
  <r>
    <n v="5276"/>
    <s v="Mercedes-Benz CLA 200 D Sport Edition"/>
    <x v="11"/>
    <x v="10"/>
    <n v="2015"/>
    <n v="13500"/>
    <x v="1"/>
    <x v="1"/>
    <x v="0"/>
    <n v="2143"/>
    <n v="136"/>
    <x v="0"/>
    <n v="17.899999999999999"/>
    <n v="25.51"/>
  </r>
  <r>
    <n v="5277"/>
    <s v="Maruti Alto 800 LXI"/>
    <x v="0"/>
    <x v="5"/>
    <n v="2017"/>
    <n v="30000"/>
    <x v="2"/>
    <x v="0"/>
    <x v="0"/>
    <n v="796"/>
    <n v="47.3"/>
    <x v="0"/>
    <n v="22.74"/>
    <n v="3.1"/>
  </r>
  <r>
    <n v="5278"/>
    <s v="Ford Endeavour 3.2 Titanium AT 4X4"/>
    <x v="14"/>
    <x v="8"/>
    <n v="2018"/>
    <n v="12000"/>
    <x v="1"/>
    <x v="1"/>
    <x v="0"/>
    <n v="3198"/>
    <n v="197"/>
    <x v="1"/>
    <n v="10.91"/>
    <n v="33.5"/>
  </r>
  <r>
    <n v="5279"/>
    <s v="Tata Zest Revotron 1.2T XE"/>
    <x v="7"/>
    <x v="7"/>
    <n v="2017"/>
    <n v="65000"/>
    <x v="2"/>
    <x v="0"/>
    <x v="0"/>
    <n v="1193"/>
    <n v="88.7"/>
    <x v="0"/>
    <n v="17.57"/>
    <n v="4.8"/>
  </r>
  <r>
    <n v="5280"/>
    <s v="Volkswagen Vento 1.6 Comfortline"/>
    <x v="6"/>
    <x v="7"/>
    <n v="2014"/>
    <n v="38000"/>
    <x v="2"/>
    <x v="0"/>
    <x v="0"/>
    <n v="1598"/>
    <n v="103.5"/>
    <x v="0"/>
    <n v="16.09"/>
    <n v="3.49"/>
  </r>
  <r>
    <n v="5281"/>
    <s v="Maruti Ertiga ZXI"/>
    <x v="0"/>
    <x v="0"/>
    <n v="2012"/>
    <n v="25000"/>
    <x v="2"/>
    <x v="0"/>
    <x v="1"/>
    <n v="1373"/>
    <n v="91.1"/>
    <x v="1"/>
    <n v="17.5"/>
    <n v="5.15"/>
  </r>
  <r>
    <n v="5282"/>
    <s v="Mercedes-Benz M-Class ML 350 CDI Corporate"/>
    <x v="11"/>
    <x v="0"/>
    <n v="2011"/>
    <n v="100000"/>
    <x v="1"/>
    <x v="1"/>
    <x v="0"/>
    <n v="2987"/>
    <n v="224"/>
    <x v="0"/>
    <n v="14"/>
    <n v="14.41"/>
  </r>
  <r>
    <n v="5283"/>
    <s v="Volkswagen Polo 1.2 MPI Highline"/>
    <x v="6"/>
    <x v="0"/>
    <n v="2014"/>
    <n v="13710"/>
    <x v="2"/>
    <x v="0"/>
    <x v="0"/>
    <n v="1199"/>
    <n v="74"/>
    <x v="0"/>
    <n v="16.2"/>
    <n v="4.75"/>
  </r>
  <r>
    <n v="5284"/>
    <s v="Toyota Fortuner 4x2 AT"/>
    <x v="5"/>
    <x v="5"/>
    <n v="2015"/>
    <n v="100000"/>
    <x v="1"/>
    <x v="1"/>
    <x v="0"/>
    <n v="2982"/>
    <n v="168.5"/>
    <x v="1"/>
    <n v="12.55"/>
    <n v="19"/>
  </r>
  <r>
    <n v="5285"/>
    <s v="Maruti Celerio VXI"/>
    <x v="0"/>
    <x v="4"/>
    <n v="2017"/>
    <n v="17000"/>
    <x v="2"/>
    <x v="0"/>
    <x v="0"/>
    <n v="998"/>
    <n v="67.040000000000006"/>
    <x v="0"/>
    <n v="23.1"/>
    <n v="4.9000000000000004"/>
  </r>
  <r>
    <n v="5286"/>
    <s v="BMW 3 Series 320d Corporate Edition"/>
    <x v="12"/>
    <x v="2"/>
    <n v="2008"/>
    <n v="89000"/>
    <x v="1"/>
    <x v="1"/>
    <x v="1"/>
    <n v="1995"/>
    <n v="181"/>
    <x v="3"/>
    <n v="16.07"/>
    <n v="6.3"/>
  </r>
  <r>
    <n v="5287"/>
    <s v="Honda City ZX VTEC"/>
    <x v="2"/>
    <x v="5"/>
    <n v="2006"/>
    <n v="100173"/>
    <x v="2"/>
    <x v="0"/>
    <x v="1"/>
    <n v="1497"/>
    <n v="100"/>
    <x v="0"/>
    <n v="16.899999999999999"/>
    <n v="2.4"/>
  </r>
  <r>
    <n v="5288"/>
    <s v="Mitsubishi Cedia Sports"/>
    <x v="9"/>
    <x v="1"/>
    <n v="2009"/>
    <n v="97000"/>
    <x v="2"/>
    <x v="0"/>
    <x v="0"/>
    <n v="1999"/>
    <n v="114"/>
    <x v="0"/>
    <n v="13.17"/>
    <n v="3"/>
  </r>
  <r>
    <n v="5289"/>
    <s v="Renault Pulse Petrol RxL"/>
    <x v="10"/>
    <x v="8"/>
    <n v="2016"/>
    <n v="40190"/>
    <x v="2"/>
    <x v="0"/>
    <x v="0"/>
    <n v="1198"/>
    <n v="74.930000000000007"/>
    <x v="0"/>
    <n v="18.059999999999999"/>
    <n v="4.25"/>
  </r>
  <r>
    <n v="5290"/>
    <s v="Volkswagen Polo 1.5 TDI Highline"/>
    <x v="6"/>
    <x v="4"/>
    <n v="2016"/>
    <n v="29647"/>
    <x v="1"/>
    <x v="0"/>
    <x v="0"/>
    <n v="1498"/>
    <n v="88"/>
    <x v="0"/>
    <n v="20.14"/>
    <n v="6.3"/>
  </r>
  <r>
    <n v="5291"/>
    <s v="Maruti Baleno RS Petrol"/>
    <x v="0"/>
    <x v="6"/>
    <n v="2018"/>
    <n v="43639"/>
    <x v="2"/>
    <x v="0"/>
    <x v="0"/>
    <n v="998"/>
    <n v="100"/>
    <x v="0"/>
    <n v="21.1"/>
    <n v="8.15"/>
  </r>
  <r>
    <n v="5292"/>
    <s v="Hyundai i10 Magna"/>
    <x v="1"/>
    <x v="6"/>
    <n v="2012"/>
    <n v="37333"/>
    <x v="2"/>
    <x v="0"/>
    <x v="0"/>
    <n v="1197"/>
    <n v="78.900000000000006"/>
    <x v="0"/>
    <n v="20.36"/>
    <n v="3.22"/>
  </r>
  <r>
    <n v="5293"/>
    <s v="Hyundai i20 1.2 Spotz"/>
    <x v="1"/>
    <x v="6"/>
    <n v="2018"/>
    <n v="48407"/>
    <x v="2"/>
    <x v="0"/>
    <x v="0"/>
    <n v="1197"/>
    <n v="81.83"/>
    <x v="0"/>
    <n v="18.600000000000001"/>
    <n v="7.65"/>
  </r>
  <r>
    <n v="5294"/>
    <s v="BMW Z4 2009-2013 35i"/>
    <x v="12"/>
    <x v="8"/>
    <n v="2011"/>
    <n v="25000"/>
    <x v="2"/>
    <x v="1"/>
    <x v="0"/>
    <n v="2979"/>
    <n v="306"/>
    <x v="5"/>
    <n v="10.37"/>
    <n v="30"/>
  </r>
  <r>
    <n v="5295"/>
    <s v="Hyundai i10 Sportz 1.2"/>
    <x v="1"/>
    <x v="1"/>
    <n v="2010"/>
    <n v="72400"/>
    <x v="2"/>
    <x v="0"/>
    <x v="1"/>
    <n v="1197"/>
    <n v="78.900000000000006"/>
    <x v="0"/>
    <n v="20.36"/>
    <n v="2.2999999999999998"/>
  </r>
  <r>
    <n v="5296"/>
    <s v="Mini Cooper S Carbon Edition"/>
    <x v="21"/>
    <x v="8"/>
    <n v="2012"/>
    <n v="18000"/>
    <x v="2"/>
    <x v="1"/>
    <x v="0"/>
    <n v="1598"/>
    <n v="181"/>
    <x v="3"/>
    <n v="13.6"/>
    <n v="22"/>
  </r>
  <r>
    <n v="5297"/>
    <s v="Honda Brio V MT"/>
    <x v="2"/>
    <x v="1"/>
    <n v="2012"/>
    <n v="65167"/>
    <x v="2"/>
    <x v="0"/>
    <x v="0"/>
    <n v="1198"/>
    <n v="86.8"/>
    <x v="0"/>
    <n v="19.399999999999999"/>
    <n v="3.28"/>
  </r>
  <r>
    <n v="5298"/>
    <s v="Maruti Ciaz ZXi Option"/>
    <x v="0"/>
    <x v="6"/>
    <n v="2016"/>
    <n v="25418"/>
    <x v="2"/>
    <x v="0"/>
    <x v="0"/>
    <n v="1373"/>
    <n v="91.2"/>
    <x v="0"/>
    <n v="20.73"/>
    <n v="7.09"/>
  </r>
  <r>
    <n v="5299"/>
    <s v="Maruti Swift Dzire ZDi"/>
    <x v="0"/>
    <x v="3"/>
    <n v="2013"/>
    <n v="38995"/>
    <x v="1"/>
    <x v="0"/>
    <x v="0"/>
    <n v="1248"/>
    <n v="73.900000000000006"/>
    <x v="0"/>
    <n v="19.3"/>
    <n v="6.46"/>
  </r>
  <r>
    <n v="5300"/>
    <s v="Volkswagen Polo Diesel Comfortline 1.2L"/>
    <x v="6"/>
    <x v="2"/>
    <n v="2012"/>
    <n v="60000"/>
    <x v="1"/>
    <x v="0"/>
    <x v="0"/>
    <n v="1199"/>
    <n v="73.900000000000006"/>
    <x v="0"/>
    <n v="22.07"/>
    <n v="4"/>
  </r>
  <r>
    <n v="5301"/>
    <s v="BMW X1 sDrive20d"/>
    <x v="12"/>
    <x v="8"/>
    <n v="2011"/>
    <n v="72000"/>
    <x v="1"/>
    <x v="1"/>
    <x v="0"/>
    <n v="1995"/>
    <n v="184"/>
    <x v="0"/>
    <n v="17.05"/>
    <n v="11"/>
  </r>
  <r>
    <n v="5302"/>
    <s v="Audi Q7 3.0 TDI Quattro Premium Plus"/>
    <x v="3"/>
    <x v="3"/>
    <n v="2016"/>
    <n v="31075"/>
    <x v="1"/>
    <x v="1"/>
    <x v="1"/>
    <n v="2967"/>
    <n v="241.4"/>
    <x v="1"/>
    <n v="12.07"/>
    <n v="49.79"/>
  </r>
  <r>
    <n v="5303"/>
    <s v="Ford Figo 1.5D Trend MT"/>
    <x v="14"/>
    <x v="7"/>
    <n v="2015"/>
    <n v="4311"/>
    <x v="1"/>
    <x v="0"/>
    <x v="0"/>
    <n v="1498"/>
    <n v="99"/>
    <x v="0"/>
    <n v="25.83"/>
    <n v="4.8"/>
  </r>
  <r>
    <n v="5304"/>
    <s v="BMW 3 Series Luxury Line"/>
    <x v="12"/>
    <x v="9"/>
    <n v="2017"/>
    <n v="21000"/>
    <x v="1"/>
    <x v="1"/>
    <x v="0"/>
    <n v="1995"/>
    <n v="190"/>
    <x v="0"/>
    <n v="21.76"/>
    <n v="35"/>
  </r>
  <r>
    <n v="5305"/>
    <s v="Mercedes-Benz M-Class ML 350 CDI Corporate"/>
    <x v="11"/>
    <x v="9"/>
    <n v="2011"/>
    <n v="54000"/>
    <x v="1"/>
    <x v="1"/>
    <x v="0"/>
    <n v="2987"/>
    <n v="224"/>
    <x v="0"/>
    <n v="14"/>
    <n v="21.99"/>
  </r>
  <r>
    <n v="5306"/>
    <s v="Maruti Wagon R LX BSIII"/>
    <x v="0"/>
    <x v="0"/>
    <n v="2007"/>
    <n v="50000"/>
    <x v="2"/>
    <x v="0"/>
    <x v="1"/>
    <n v="1061"/>
    <n v="64"/>
    <x v="0"/>
    <n v="17.3"/>
    <n v="1.1000000000000001"/>
  </r>
  <r>
    <n v="5307"/>
    <s v="Maruti Baleno Zeta 1.2"/>
    <x v="0"/>
    <x v="8"/>
    <n v="2018"/>
    <n v="13000"/>
    <x v="2"/>
    <x v="0"/>
    <x v="0"/>
    <n v="1197"/>
    <n v="83.1"/>
    <x v="0"/>
    <n v="21.4"/>
    <n v="6.6"/>
  </r>
  <r>
    <n v="5308"/>
    <s v="Maruti Dzire VXI"/>
    <x v="0"/>
    <x v="1"/>
    <n v="2013"/>
    <n v="74000"/>
    <x v="2"/>
    <x v="0"/>
    <x v="0"/>
    <n v="1197"/>
    <n v="81.8"/>
    <x v="0"/>
    <n v="22"/>
    <n v="4.5"/>
  </r>
  <r>
    <n v="5309"/>
    <s v="Chevrolet Aveo U-VA 1.2 LT"/>
    <x v="19"/>
    <x v="1"/>
    <n v="2009"/>
    <n v="75000"/>
    <x v="2"/>
    <x v="0"/>
    <x v="1"/>
    <n v="1150"/>
    <n v="76"/>
    <x v="0"/>
    <n v="14.7"/>
    <n v="1"/>
  </r>
  <r>
    <n v="5310"/>
    <s v="Volkswagen Polo 1.5 TDI Highline"/>
    <x v="6"/>
    <x v="2"/>
    <n v="2017"/>
    <n v="25000"/>
    <x v="1"/>
    <x v="0"/>
    <x v="0"/>
    <n v="1498"/>
    <n v="88"/>
    <x v="0"/>
    <n v="20.14"/>
    <n v="6.9"/>
  </r>
  <r>
    <n v="5311"/>
    <s v="Land Rover Freelander 2 TD4 SE"/>
    <x v="8"/>
    <x v="4"/>
    <n v="2012"/>
    <n v="139000"/>
    <x v="1"/>
    <x v="1"/>
    <x v="0"/>
    <n v="2179"/>
    <n v="115"/>
    <x v="0"/>
    <n v="0"/>
    <n v="16.75"/>
  </r>
  <r>
    <n v="5312"/>
    <s v="Audi Q5 30 TDI quattro Premium"/>
    <x v="3"/>
    <x v="0"/>
    <n v="2015"/>
    <n v="52000"/>
    <x v="1"/>
    <x v="1"/>
    <x v="0"/>
    <n v="1968"/>
    <n v="174.3"/>
    <x v="0"/>
    <n v="14.16"/>
    <n v="25.49"/>
  </r>
  <r>
    <n v="5313"/>
    <s v="Audi A6 35 TDI Matrix"/>
    <x v="3"/>
    <x v="2"/>
    <n v="2015"/>
    <n v="20000"/>
    <x v="1"/>
    <x v="1"/>
    <x v="0"/>
    <n v="1968"/>
    <n v="187.74"/>
    <x v="0"/>
    <n v="18.53"/>
    <n v="35.5"/>
  </r>
  <r>
    <n v="5314"/>
    <s v="Hyundai Grand i10 1.2 CRDi Sportz"/>
    <x v="1"/>
    <x v="6"/>
    <n v="2018"/>
    <n v="32663"/>
    <x v="1"/>
    <x v="0"/>
    <x v="0"/>
    <n v="1186"/>
    <n v="73.97"/>
    <x v="0"/>
    <n v="24"/>
    <n v="6.28"/>
  </r>
  <r>
    <n v="5315"/>
    <s v="Mahindra Scorpio SLE BSIV"/>
    <x v="13"/>
    <x v="8"/>
    <n v="2012"/>
    <n v="76777"/>
    <x v="1"/>
    <x v="0"/>
    <x v="1"/>
    <n v="2179"/>
    <n v="120"/>
    <x v="2"/>
    <n v="12.05"/>
    <n v="4.88"/>
  </r>
  <r>
    <n v="5316"/>
    <s v="Tata Bolt Quadrajet XE"/>
    <x v="7"/>
    <x v="4"/>
    <n v="2016"/>
    <n v="100303"/>
    <x v="1"/>
    <x v="0"/>
    <x v="0"/>
    <n v="1248"/>
    <n v="74"/>
    <x v="0"/>
    <n v="22.95"/>
    <n v="3.7"/>
  </r>
  <r>
    <n v="5317"/>
    <s v="Hyundai EON Era Plus"/>
    <x v="1"/>
    <x v="6"/>
    <n v="2015"/>
    <n v="43993"/>
    <x v="2"/>
    <x v="0"/>
    <x v="0"/>
    <n v="814"/>
    <n v="55.2"/>
    <x v="0"/>
    <n v="21.1"/>
    <n v="3.45"/>
  </r>
  <r>
    <n v="5318"/>
    <s v="Mahindra Scorpio S8 8 Seater"/>
    <x v="13"/>
    <x v="6"/>
    <n v="2016"/>
    <n v="72118"/>
    <x v="1"/>
    <x v="0"/>
    <x v="0"/>
    <n v="2179"/>
    <n v="120"/>
    <x v="2"/>
    <n v="15.4"/>
    <n v="10.23"/>
  </r>
  <r>
    <n v="5319"/>
    <s v="Honda Accord 2001-2003 2.0 AT"/>
    <x v="2"/>
    <x v="9"/>
    <n v="2010"/>
    <n v="83000"/>
    <x v="2"/>
    <x v="1"/>
    <x v="1"/>
    <n v="2354"/>
    <n v="142"/>
    <x v="0"/>
    <n v="11.1"/>
    <n v="6.5"/>
  </r>
  <r>
    <n v="5320"/>
    <s v="Volkswagen Polo 1.2 MPI Highline"/>
    <x v="6"/>
    <x v="0"/>
    <n v="2016"/>
    <n v="7523"/>
    <x v="2"/>
    <x v="0"/>
    <x v="0"/>
    <n v="1199"/>
    <n v="74"/>
    <x v="0"/>
    <n v="16.2"/>
    <n v="6.15"/>
  </r>
  <r>
    <n v="5321"/>
    <s v="Maruti Eeco 7 Seater Standard"/>
    <x v="0"/>
    <x v="0"/>
    <n v="2014"/>
    <n v="34670"/>
    <x v="2"/>
    <x v="0"/>
    <x v="0"/>
    <n v="1196"/>
    <n v="73"/>
    <x v="1"/>
    <n v="15.1"/>
    <n v="2.9"/>
  </r>
  <r>
    <n v="5322"/>
    <s v="Hyundai Grand i10 CRDi Sportz"/>
    <x v="1"/>
    <x v="10"/>
    <n v="2016"/>
    <n v="30000"/>
    <x v="1"/>
    <x v="0"/>
    <x v="0"/>
    <n v="1120"/>
    <n v="70"/>
    <x v="0"/>
    <n v="24"/>
    <n v="5.5"/>
  </r>
  <r>
    <n v="5323"/>
    <s v="Ford Endeavour 3.2 Titanium AT 4X4"/>
    <x v="14"/>
    <x v="2"/>
    <n v="2017"/>
    <n v="17000"/>
    <x v="1"/>
    <x v="1"/>
    <x v="0"/>
    <n v="3198"/>
    <n v="197"/>
    <x v="1"/>
    <n v="10.91"/>
    <n v="31"/>
  </r>
  <r>
    <n v="5324"/>
    <s v="Hyundai Grand i10 1.2 CRDi Sportz"/>
    <x v="1"/>
    <x v="8"/>
    <n v="2015"/>
    <n v="59261"/>
    <x v="1"/>
    <x v="0"/>
    <x v="0"/>
    <n v="1186"/>
    <n v="73.97"/>
    <x v="0"/>
    <n v="24"/>
    <n v="4.25"/>
  </r>
  <r>
    <n v="5325"/>
    <s v="Maruti Swift VDI"/>
    <x v="0"/>
    <x v="6"/>
    <n v="2016"/>
    <n v="65210"/>
    <x v="1"/>
    <x v="0"/>
    <x v="0"/>
    <n v="1248"/>
    <n v="74"/>
    <x v="0"/>
    <n v="22.9"/>
    <n v="5.48"/>
  </r>
  <r>
    <n v="5326"/>
    <s v="Hyundai i20 1.2 Asta Option"/>
    <x v="1"/>
    <x v="9"/>
    <n v="2016"/>
    <n v="19000"/>
    <x v="2"/>
    <x v="0"/>
    <x v="0"/>
    <n v="1197"/>
    <n v="81.83"/>
    <x v="0"/>
    <n v="18.600000000000001"/>
    <n v="7.25"/>
  </r>
  <r>
    <n v="5327"/>
    <s v="Maruti Swift Dzire VXi"/>
    <x v="0"/>
    <x v="4"/>
    <n v="2012"/>
    <n v="50000"/>
    <x v="2"/>
    <x v="0"/>
    <x v="0"/>
    <n v="1298"/>
    <n v="85.8"/>
    <x v="0"/>
    <n v="17.5"/>
    <n v="3"/>
  </r>
  <r>
    <n v="5328"/>
    <s v="BMW 3 Series 320d Luxury Line"/>
    <x v="12"/>
    <x v="4"/>
    <n v="2015"/>
    <n v="47000"/>
    <x v="1"/>
    <x v="1"/>
    <x v="0"/>
    <n v="1995"/>
    <n v="190"/>
    <x v="0"/>
    <n v="22.69"/>
    <n v="29.5"/>
  </r>
  <r>
    <n v="5329"/>
    <s v="Honda City ZX GXi"/>
    <x v="2"/>
    <x v="0"/>
    <n v="2007"/>
    <n v="75000"/>
    <x v="2"/>
    <x v="0"/>
    <x v="1"/>
    <n v="1497"/>
    <n v="78"/>
    <x v="0"/>
    <n v="17.7"/>
    <n v="1.49"/>
  </r>
  <r>
    <n v="5330"/>
    <s v="Hyundai i10 Sportz 1.2 AT"/>
    <x v="1"/>
    <x v="1"/>
    <n v="2013"/>
    <n v="54534"/>
    <x v="2"/>
    <x v="1"/>
    <x v="0"/>
    <n v="1197"/>
    <n v="78.900000000000006"/>
    <x v="0"/>
    <n v="16.95"/>
    <n v="3.65"/>
  </r>
  <r>
    <n v="5331"/>
    <s v="Ford Ecosport Signature Edition Diesel"/>
    <x v="14"/>
    <x v="10"/>
    <n v="2018"/>
    <n v="13000"/>
    <x v="1"/>
    <x v="0"/>
    <x v="0"/>
    <n v="1498"/>
    <n v="98.96"/>
    <x v="0"/>
    <n v="23"/>
    <n v="10.9"/>
  </r>
  <r>
    <n v="5332"/>
    <s v="Maruti Celerio ZXI MT"/>
    <x v="0"/>
    <x v="9"/>
    <n v="2015"/>
    <n v="48808"/>
    <x v="2"/>
    <x v="0"/>
    <x v="0"/>
    <n v="998"/>
    <n v="67.040000000000006"/>
    <x v="0"/>
    <n v="23.1"/>
    <n v="4.3"/>
  </r>
  <r>
    <n v="5333"/>
    <s v="Maruti Ertiga VDI"/>
    <x v="0"/>
    <x v="1"/>
    <n v="2012"/>
    <n v="63001"/>
    <x v="1"/>
    <x v="0"/>
    <x v="1"/>
    <n v="1248"/>
    <n v="88.76"/>
    <x v="1"/>
    <n v="20.77"/>
    <n v="6.11"/>
  </r>
  <r>
    <n v="5334"/>
    <s v="Toyota Innova 2.5 V Diesel 8-seater"/>
    <x v="5"/>
    <x v="4"/>
    <n v="2015"/>
    <n v="64771"/>
    <x v="1"/>
    <x v="0"/>
    <x v="0"/>
    <n v="2494"/>
    <n v="102"/>
    <x v="2"/>
    <n v="12.8"/>
    <n v="15.5"/>
  </r>
  <r>
    <n v="5335"/>
    <s v="Honda City i VTEC SV"/>
    <x v="2"/>
    <x v="0"/>
    <n v="2016"/>
    <n v="34634"/>
    <x v="2"/>
    <x v="0"/>
    <x v="0"/>
    <n v="1497"/>
    <n v="117.3"/>
    <x v="0"/>
    <n v="17.8"/>
    <n v="6.9"/>
  </r>
  <r>
    <n v="5336"/>
    <s v="Maruti Swift Dzire VXI"/>
    <x v="0"/>
    <x v="9"/>
    <n v="2012"/>
    <n v="69242"/>
    <x v="2"/>
    <x v="0"/>
    <x v="0"/>
    <n v="1197"/>
    <n v="85.8"/>
    <x v="0"/>
    <n v="19.100000000000001"/>
    <n v="4.6900000000000004"/>
  </r>
  <r>
    <n v="5337"/>
    <s v="Maruti Ritz LXi"/>
    <x v="0"/>
    <x v="6"/>
    <n v="2011"/>
    <n v="33292"/>
    <x v="2"/>
    <x v="0"/>
    <x v="0"/>
    <n v="1197"/>
    <n v="85.8"/>
    <x v="0"/>
    <n v="18.5"/>
    <n v="3.19"/>
  </r>
  <r>
    <n v="5338"/>
    <s v="Hyundai i20 Sportz AT 1.4"/>
    <x v="1"/>
    <x v="1"/>
    <n v="2012"/>
    <n v="55000"/>
    <x v="2"/>
    <x v="1"/>
    <x v="1"/>
    <n v="1396"/>
    <n v="98.6"/>
    <x v="0"/>
    <n v="15"/>
    <n v="3.75"/>
  </r>
  <r>
    <n v="5339"/>
    <s v="Hyundai i20 Active SX Dual Tone Petrol"/>
    <x v="1"/>
    <x v="1"/>
    <n v="2019"/>
    <n v="1000"/>
    <x v="2"/>
    <x v="0"/>
    <x v="0"/>
    <n v="1197"/>
    <n v="81.86"/>
    <x v="0"/>
    <n v="17.190000000000001"/>
    <n v="8.6"/>
  </r>
  <r>
    <n v="5340"/>
    <s v="Honda City 1.5 E MT"/>
    <x v="2"/>
    <x v="2"/>
    <n v="2011"/>
    <n v="80000"/>
    <x v="2"/>
    <x v="0"/>
    <x v="1"/>
    <n v="1497"/>
    <n v="118"/>
    <x v="0"/>
    <n v="17"/>
    <n v="3.85"/>
  </r>
  <r>
    <n v="5341"/>
    <s v="Porsche Cayenne S Diesel"/>
    <x v="15"/>
    <x v="3"/>
    <n v="2016"/>
    <n v="65003"/>
    <x v="1"/>
    <x v="1"/>
    <x v="0"/>
    <n v="4134"/>
    <n v="382"/>
    <x v="0"/>
    <n v="13.6"/>
    <n v="67.83"/>
  </r>
  <r>
    <n v="5342"/>
    <s v="Honda Amaze VX i-VTEC"/>
    <x v="2"/>
    <x v="3"/>
    <n v="2019"/>
    <n v="16573"/>
    <x v="2"/>
    <x v="0"/>
    <x v="0"/>
    <n v="1198"/>
    <n v="86.7"/>
    <x v="0"/>
    <n v="17.8"/>
    <n v="9.31"/>
  </r>
  <r>
    <n v="5343"/>
    <s v="Honda Civic 2006-2010 1.8 S AT"/>
    <x v="2"/>
    <x v="1"/>
    <n v="2008"/>
    <n v="152633"/>
    <x v="2"/>
    <x v="1"/>
    <x v="0"/>
    <n v="1799"/>
    <n v="130"/>
    <x v="0"/>
    <n v="12.9"/>
    <n v="3"/>
  </r>
  <r>
    <n v="5344"/>
    <s v="Hyundai i20 Magna 1.2"/>
    <x v="1"/>
    <x v="9"/>
    <n v="2015"/>
    <n v="53000"/>
    <x v="2"/>
    <x v="0"/>
    <x v="0"/>
    <n v="1197"/>
    <n v="81.83"/>
    <x v="0"/>
    <n v="18.600000000000001"/>
    <n v="5.5"/>
  </r>
  <r>
    <n v="5345"/>
    <s v="Hyundai Creta 1.6 CRDi SX"/>
    <x v="1"/>
    <x v="4"/>
    <n v="2017"/>
    <n v="50129"/>
    <x v="1"/>
    <x v="0"/>
    <x v="0"/>
    <n v="1582"/>
    <n v="126.2"/>
    <x v="0"/>
    <n v="19.670000000000002"/>
    <n v="13.3"/>
  </r>
  <r>
    <n v="5346"/>
    <s v="Audi Q3 2012-2015 2.0 TDI Quattro Premium Plus"/>
    <x v="3"/>
    <x v="4"/>
    <n v="2013"/>
    <n v="63716"/>
    <x v="1"/>
    <x v="1"/>
    <x v="0"/>
    <n v="1968"/>
    <n v="174.33"/>
    <x v="0"/>
    <n v="15.73"/>
    <n v="23"/>
  </r>
  <r>
    <n v="5347"/>
    <s v="Maruti Alto 800 2016-2019 LXI"/>
    <x v="0"/>
    <x v="0"/>
    <n v="2018"/>
    <n v="11000"/>
    <x v="2"/>
    <x v="0"/>
    <x v="0"/>
    <n v="796"/>
    <n v="47.3"/>
    <x v="0"/>
    <n v="24.7"/>
    <n v="3.35"/>
  </r>
  <r>
    <n v="5348"/>
    <s v="BMW X1 sDrive 20d Exclusive"/>
    <x v="12"/>
    <x v="2"/>
    <n v="2012"/>
    <n v="115000"/>
    <x v="1"/>
    <x v="1"/>
    <x v="3"/>
    <n v="1995"/>
    <n v="177"/>
    <x v="0"/>
    <n v="15.06"/>
    <n v="10"/>
  </r>
  <r>
    <n v="5349"/>
    <s v="Hyundai i10 Magna"/>
    <x v="1"/>
    <x v="8"/>
    <n v="2013"/>
    <n v="63265"/>
    <x v="2"/>
    <x v="0"/>
    <x v="0"/>
    <n v="1197"/>
    <n v="78.900000000000006"/>
    <x v="0"/>
    <n v="20.36"/>
    <n v="2.95"/>
  </r>
  <r>
    <n v="5350"/>
    <s v="Volkswagen Ameo 1.5 TDI Highline"/>
    <x v="6"/>
    <x v="1"/>
    <n v="2016"/>
    <n v="20000"/>
    <x v="1"/>
    <x v="0"/>
    <x v="0"/>
    <n v="1498"/>
    <n v="108.62"/>
    <x v="0"/>
    <n v="21.66"/>
    <n v="6.75"/>
  </r>
  <r>
    <n v="5351"/>
    <s v="Volkswagen Polo Petrol Highline 1.2L"/>
    <x v="6"/>
    <x v="1"/>
    <n v="2010"/>
    <n v="79000"/>
    <x v="2"/>
    <x v="0"/>
    <x v="3"/>
    <n v="1198"/>
    <n v="73.900000000000006"/>
    <x v="0"/>
    <n v="16.47"/>
    <n v="2.44"/>
  </r>
  <r>
    <n v="5352"/>
    <s v="Maruti Ciaz VXi Plus"/>
    <x v="0"/>
    <x v="0"/>
    <n v="2015"/>
    <n v="41000"/>
    <x v="2"/>
    <x v="0"/>
    <x v="0"/>
    <n v="1373"/>
    <n v="91.1"/>
    <x v="0"/>
    <n v="20.73"/>
    <n v="5.85"/>
  </r>
  <r>
    <n v="5353"/>
    <s v="Volkswagen Polo GT TSI"/>
    <x v="6"/>
    <x v="6"/>
    <n v="2015"/>
    <n v="26323"/>
    <x v="2"/>
    <x v="1"/>
    <x v="0"/>
    <n v="1197"/>
    <n v="103.5"/>
    <x v="0"/>
    <n v="17.21"/>
    <n v="7.4"/>
  </r>
  <r>
    <n v="5354"/>
    <s v="Hyundai Xcent 1.1 CRDi Base"/>
    <x v="1"/>
    <x v="1"/>
    <n v="2016"/>
    <n v="76000"/>
    <x v="1"/>
    <x v="0"/>
    <x v="0"/>
    <n v="1120"/>
    <n v="71"/>
    <x v="0"/>
    <n v="24.4"/>
    <n v="3.8"/>
  </r>
  <r>
    <n v="5355"/>
    <s v="Honda Civic 2006-2010 1.8 S MT"/>
    <x v="2"/>
    <x v="4"/>
    <n v="2008"/>
    <n v="69972"/>
    <x v="2"/>
    <x v="0"/>
    <x v="0"/>
    <n v="1799"/>
    <n v="130"/>
    <x v="0"/>
    <n v="13.5"/>
    <n v="3.8"/>
  </r>
  <r>
    <n v="5356"/>
    <s v="Honda City ZX GXi"/>
    <x v="2"/>
    <x v="7"/>
    <n v="2008"/>
    <n v="69000"/>
    <x v="2"/>
    <x v="0"/>
    <x v="0"/>
    <n v="1497"/>
    <n v="78"/>
    <x v="0"/>
    <n v="17.7"/>
    <n v="2.7"/>
  </r>
  <r>
    <n v="5357"/>
    <s v="Mahindra Bolero ZLX"/>
    <x v="13"/>
    <x v="5"/>
    <n v="2016"/>
    <n v="65000"/>
    <x v="1"/>
    <x v="0"/>
    <x v="0"/>
    <n v="2523"/>
    <n v="62.1"/>
    <x v="1"/>
    <n v="15.96"/>
    <n v="7.21"/>
  </r>
  <r>
    <n v="5358"/>
    <s v="Honda City i VTEC V"/>
    <x v="2"/>
    <x v="4"/>
    <n v="2016"/>
    <n v="29512"/>
    <x v="2"/>
    <x v="0"/>
    <x v="0"/>
    <n v="1497"/>
    <n v="117.3"/>
    <x v="0"/>
    <n v="17.399999999999999"/>
    <n v="7.9"/>
  </r>
  <r>
    <n v="5359"/>
    <s v="Hyundai Xcent 1.2 CRDi S"/>
    <x v="1"/>
    <x v="7"/>
    <n v="2017"/>
    <n v="51000"/>
    <x v="1"/>
    <x v="0"/>
    <x v="0"/>
    <n v="1186"/>
    <n v="73.97"/>
    <x v="0"/>
    <n v="25.4"/>
    <n v="4.2"/>
  </r>
  <r>
    <n v="5360"/>
    <s v="Renault Duster 110PS Diesel RxL"/>
    <x v="10"/>
    <x v="0"/>
    <n v="2014"/>
    <n v="58003"/>
    <x v="1"/>
    <x v="0"/>
    <x v="0"/>
    <n v="1461"/>
    <n v="108.45"/>
    <x v="0"/>
    <n v="19.010000000000002"/>
    <n v="5.75"/>
  </r>
  <r>
    <n v="5361"/>
    <s v="Maruti A-Star AT VXI"/>
    <x v="0"/>
    <x v="4"/>
    <n v="2013"/>
    <n v="56500"/>
    <x v="2"/>
    <x v="1"/>
    <x v="0"/>
    <n v="998"/>
    <n v="66.099999999999994"/>
    <x v="0"/>
    <n v="16.98"/>
    <n v="3.45"/>
  </r>
  <r>
    <n v="5362"/>
    <s v="Audi A4 2.0 TDI 177 Bhp Premium Plus"/>
    <x v="3"/>
    <x v="9"/>
    <n v="2014"/>
    <n v="29063"/>
    <x v="1"/>
    <x v="1"/>
    <x v="0"/>
    <n v="1968"/>
    <n v="174.33"/>
    <x v="0"/>
    <n v="17.11"/>
    <n v="25.75"/>
  </r>
  <r>
    <n v="5363"/>
    <s v="Mahindra XUV500 W8 2WD"/>
    <x v="13"/>
    <x v="3"/>
    <n v="2018"/>
    <n v="46811"/>
    <x v="1"/>
    <x v="0"/>
    <x v="0"/>
    <n v="2179"/>
    <n v="140"/>
    <x v="1"/>
    <n v="16"/>
    <n v="16.59"/>
  </r>
  <r>
    <n v="5364"/>
    <s v="Renault Pulse Petrol RxZ"/>
    <x v="10"/>
    <x v="3"/>
    <n v="2014"/>
    <n v="31897"/>
    <x v="2"/>
    <x v="0"/>
    <x v="0"/>
    <n v="1198"/>
    <n v="74.959999999999994"/>
    <x v="0"/>
    <n v="18.059999999999999"/>
    <n v="4.6900000000000004"/>
  </r>
  <r>
    <n v="5365"/>
    <s v="BMW 3 Series 320d"/>
    <x v="12"/>
    <x v="0"/>
    <n v="2009"/>
    <n v="52100"/>
    <x v="1"/>
    <x v="1"/>
    <x v="1"/>
    <n v="1995"/>
    <n v="170"/>
    <x v="0"/>
    <n v="13.2"/>
    <n v="7.5"/>
  </r>
  <r>
    <n v="5366"/>
    <s v="Toyota Innova Crysta 2.4 GX MT"/>
    <x v="5"/>
    <x v="4"/>
    <n v="2016"/>
    <n v="73000"/>
    <x v="1"/>
    <x v="0"/>
    <x v="0"/>
    <n v="2393"/>
    <n v="147.80000000000001"/>
    <x v="1"/>
    <n v="13.68"/>
    <n v="16.5"/>
  </r>
  <r>
    <n v="5367"/>
    <s v="Honda City 1.5 S MT"/>
    <x v="2"/>
    <x v="7"/>
    <n v="2009"/>
    <n v="31423"/>
    <x v="2"/>
    <x v="0"/>
    <x v="0"/>
    <n v="1497"/>
    <n v="118"/>
    <x v="0"/>
    <n v="17"/>
    <n v="1.99"/>
  </r>
  <r>
    <n v="5368"/>
    <s v="Maruti Swift VDI"/>
    <x v="0"/>
    <x v="2"/>
    <n v="2014"/>
    <n v="75180"/>
    <x v="1"/>
    <x v="0"/>
    <x v="0"/>
    <n v="1248"/>
    <n v="74"/>
    <x v="0"/>
    <n v="22.9"/>
    <n v="5.25"/>
  </r>
  <r>
    <n v="5369"/>
    <s v="Renault Duster 110PS Diesel RxZ Plus"/>
    <x v="10"/>
    <x v="0"/>
    <n v="2013"/>
    <n v="75000"/>
    <x v="1"/>
    <x v="0"/>
    <x v="1"/>
    <n v="1461"/>
    <n v="108.45"/>
    <x v="0"/>
    <n v="19.64"/>
    <n v="5.4"/>
  </r>
  <r>
    <n v="5370"/>
    <s v="Volkswagen Polo 1.2 MPI Comfortline"/>
    <x v="6"/>
    <x v="0"/>
    <n v="2014"/>
    <n v="15000"/>
    <x v="2"/>
    <x v="0"/>
    <x v="0"/>
    <n v="1198"/>
    <n v="74"/>
    <x v="0"/>
    <n v="16.47"/>
    <n v="3.9"/>
  </r>
  <r>
    <n v="5371"/>
    <s v="Hyundai i20 Active 1.2 S"/>
    <x v="1"/>
    <x v="0"/>
    <n v="2015"/>
    <n v="12000"/>
    <x v="2"/>
    <x v="0"/>
    <x v="0"/>
    <n v="1197"/>
    <n v="81.86"/>
    <x v="0"/>
    <n v="17.190000000000001"/>
    <n v="5.8"/>
  </r>
  <r>
    <n v="5372"/>
    <s v="BMW 5 Series 2013-2017 520d Luxury Line"/>
    <x v="12"/>
    <x v="1"/>
    <n v="2014"/>
    <n v="32000"/>
    <x v="1"/>
    <x v="1"/>
    <x v="0"/>
    <n v="1995"/>
    <n v="190"/>
    <x v="0"/>
    <n v="18.12"/>
    <n v="30.5"/>
  </r>
  <r>
    <n v="5373"/>
    <s v="Maruti Swift Dzire LDI"/>
    <x v="0"/>
    <x v="4"/>
    <n v="2017"/>
    <n v="44504"/>
    <x v="1"/>
    <x v="0"/>
    <x v="0"/>
    <n v="1248"/>
    <n v="74"/>
    <x v="0"/>
    <n v="23.4"/>
    <n v="5.6"/>
  </r>
  <r>
    <n v="5374"/>
    <s v="Mercedes-Benz M-Class ML 350 4Matic"/>
    <x v="11"/>
    <x v="10"/>
    <n v="2012"/>
    <n v="66000"/>
    <x v="1"/>
    <x v="1"/>
    <x v="0"/>
    <n v="2987"/>
    <n v="165"/>
    <x v="0"/>
    <n v="0"/>
    <n v="23"/>
  </r>
  <r>
    <n v="5375"/>
    <s v="Maruti Swift LDI"/>
    <x v="0"/>
    <x v="5"/>
    <n v="2015"/>
    <n v="39437"/>
    <x v="1"/>
    <x v="0"/>
    <x v="0"/>
    <n v="1248"/>
    <n v="74"/>
    <x v="0"/>
    <n v="28.4"/>
    <n v="5.15"/>
  </r>
  <r>
    <n v="5376"/>
    <s v="Hyundai Verna 1.6 CRDI AT SX Option"/>
    <x v="1"/>
    <x v="3"/>
    <n v="2017"/>
    <n v="36931"/>
    <x v="1"/>
    <x v="1"/>
    <x v="0"/>
    <n v="1582"/>
    <n v="126.2"/>
    <x v="0"/>
    <n v="19.079999999999998"/>
    <n v="9.48"/>
  </r>
  <r>
    <n v="5377"/>
    <s v="Tata Nano XTA"/>
    <x v="7"/>
    <x v="9"/>
    <n v="2016"/>
    <n v="17800"/>
    <x v="2"/>
    <x v="1"/>
    <x v="1"/>
    <n v="624"/>
    <n v="37.479999999999997"/>
    <x v="3"/>
    <n v="21.9"/>
    <n v="2.38"/>
  </r>
  <r>
    <n v="5378"/>
    <s v="Maruti Swift Dzire LXi"/>
    <x v="0"/>
    <x v="4"/>
    <n v="2009"/>
    <n v="71346"/>
    <x v="2"/>
    <x v="0"/>
    <x v="0"/>
    <n v="1298"/>
    <n v="85.8"/>
    <x v="0"/>
    <n v="17.5"/>
    <n v="3.8"/>
  </r>
  <r>
    <n v="5379"/>
    <s v="Hyundai i20 Asta Option 1.2"/>
    <x v="1"/>
    <x v="8"/>
    <n v="2015"/>
    <n v="45000"/>
    <x v="2"/>
    <x v="0"/>
    <x v="1"/>
    <n v="1197"/>
    <n v="81.83"/>
    <x v="0"/>
    <n v="18.600000000000001"/>
    <n v="5.5"/>
  </r>
  <r>
    <n v="5380"/>
    <s v="Hyundai i20 1.2 Sportz"/>
    <x v="1"/>
    <x v="4"/>
    <n v="2010"/>
    <n v="85155"/>
    <x v="2"/>
    <x v="0"/>
    <x v="0"/>
    <n v="1197"/>
    <n v="80"/>
    <x v="0"/>
    <n v="17"/>
    <n v="3.55"/>
  </r>
  <r>
    <n v="5381"/>
    <s v="Maruti Ciaz ZXi"/>
    <x v="0"/>
    <x v="0"/>
    <n v="2015"/>
    <n v="48823"/>
    <x v="2"/>
    <x v="0"/>
    <x v="0"/>
    <n v="1373"/>
    <n v="91.1"/>
    <x v="0"/>
    <n v="20.73"/>
    <n v="6.35"/>
  </r>
  <r>
    <n v="5382"/>
    <s v="Land Rover Range Rover 2.2L Prestige"/>
    <x v="8"/>
    <x v="8"/>
    <n v="2015"/>
    <n v="37000"/>
    <x v="1"/>
    <x v="1"/>
    <x v="0"/>
    <n v="2179"/>
    <n v="187.7"/>
    <x v="0"/>
    <n v="12.7"/>
    <n v="36"/>
  </r>
  <r>
    <n v="5383"/>
    <s v="Tata Indigo LX BSII"/>
    <x v="7"/>
    <x v="4"/>
    <n v="2005"/>
    <n v="92000"/>
    <x v="1"/>
    <x v="0"/>
    <x v="1"/>
    <n v="1405"/>
    <n v="70"/>
    <x v="0"/>
    <n v="16.100000000000001"/>
    <n v="1.1000000000000001"/>
  </r>
  <r>
    <n v="5384"/>
    <s v="Tata Zest Revotron 1.2T XM"/>
    <x v="7"/>
    <x v="0"/>
    <n v="2014"/>
    <n v="36000"/>
    <x v="2"/>
    <x v="0"/>
    <x v="0"/>
    <n v="1193"/>
    <n v="88.7"/>
    <x v="0"/>
    <n v="17.57"/>
    <n v="3.7"/>
  </r>
  <r>
    <n v="5385"/>
    <s v="Mahindra XUV500 W10 1.99 mHawk"/>
    <x v="13"/>
    <x v="8"/>
    <n v="2016"/>
    <n v="24569"/>
    <x v="1"/>
    <x v="0"/>
    <x v="0"/>
    <n v="1997"/>
    <n v="140"/>
    <x v="1"/>
    <n v="16"/>
    <n v="13.5"/>
  </r>
  <r>
    <n v="5386"/>
    <s v="Honda Accord 2.4 AT"/>
    <x v="2"/>
    <x v="0"/>
    <n v="2008"/>
    <n v="95000"/>
    <x v="2"/>
    <x v="1"/>
    <x v="3"/>
    <n v="2354"/>
    <n v="177.6"/>
    <x v="0"/>
    <n v="11.7"/>
    <n v="2.85"/>
  </r>
  <r>
    <n v="5387"/>
    <s v="Tata Nano Twist XT"/>
    <x v="7"/>
    <x v="3"/>
    <n v="2015"/>
    <n v="25811"/>
    <x v="2"/>
    <x v="0"/>
    <x v="1"/>
    <n v="624"/>
    <n v="37.5"/>
    <x v="3"/>
    <n v="25.4"/>
    <n v="2.13"/>
  </r>
  <r>
    <n v="5388"/>
    <s v="Hyundai Elantra CRDi S"/>
    <x v="1"/>
    <x v="10"/>
    <n v="2015"/>
    <n v="65000"/>
    <x v="1"/>
    <x v="0"/>
    <x v="0"/>
    <n v="1582"/>
    <n v="126.2"/>
    <x v="0"/>
    <n v="22.7"/>
    <n v="7.75"/>
  </r>
  <r>
    <n v="5389"/>
    <s v="Tata Indica V2 eLS"/>
    <x v="7"/>
    <x v="2"/>
    <n v="2017"/>
    <n v="100400"/>
    <x v="1"/>
    <x v="0"/>
    <x v="0"/>
    <n v="1396"/>
    <n v="69"/>
    <x v="0"/>
    <n v="25"/>
    <n v="2.85"/>
  </r>
  <r>
    <n v="5390"/>
    <s v="Honda Amaze S i-Dtech"/>
    <x v="2"/>
    <x v="5"/>
    <n v="2014"/>
    <n v="76414"/>
    <x v="1"/>
    <x v="0"/>
    <x v="0"/>
    <n v="1498"/>
    <n v="98.6"/>
    <x v="0"/>
    <n v="25.8"/>
    <n v="4.95"/>
  </r>
  <r>
    <n v="5391"/>
    <s v="Mahindra XUV500 W8 2WD"/>
    <x v="13"/>
    <x v="6"/>
    <n v="2012"/>
    <n v="82103"/>
    <x v="1"/>
    <x v="0"/>
    <x v="0"/>
    <n v="2179"/>
    <n v="140"/>
    <x v="1"/>
    <n v="15.1"/>
    <n v="6.2"/>
  </r>
  <r>
    <n v="5392"/>
    <s v="BMW X3 xDrive 20d Expedition"/>
    <x v="12"/>
    <x v="1"/>
    <n v="2013"/>
    <n v="98000"/>
    <x v="1"/>
    <x v="1"/>
    <x v="0"/>
    <n v="1995"/>
    <n v="190"/>
    <x v="0"/>
    <n v="18.559999999999999"/>
    <n v="17.5"/>
  </r>
  <r>
    <n v="5393"/>
    <s v="Hyundai Grand i10 1.2 Kappa Magna"/>
    <x v="1"/>
    <x v="1"/>
    <n v="2010"/>
    <n v="45252"/>
    <x v="2"/>
    <x v="0"/>
    <x v="0"/>
    <n v="1197"/>
    <n v="81.86"/>
    <x v="0"/>
    <n v="18.899999999999999"/>
    <n v="2.25"/>
  </r>
  <r>
    <n v="5394"/>
    <s v="Maruti Baleno Zeta 1.2"/>
    <x v="0"/>
    <x v="8"/>
    <n v="2017"/>
    <n v="10300"/>
    <x v="2"/>
    <x v="0"/>
    <x v="0"/>
    <n v="1197"/>
    <n v="83.1"/>
    <x v="0"/>
    <n v="21.4"/>
    <n v="6.75"/>
  </r>
  <r>
    <n v="5395"/>
    <s v="Hyundai Verna 1.6 CRDi AT SX"/>
    <x v="1"/>
    <x v="6"/>
    <n v="2016"/>
    <n v="42024"/>
    <x v="1"/>
    <x v="1"/>
    <x v="0"/>
    <n v="1582"/>
    <n v="126.2"/>
    <x v="0"/>
    <n v="19.079999999999998"/>
    <n v="9.73"/>
  </r>
  <r>
    <n v="5396"/>
    <s v="Maruti Ertiga VDI"/>
    <x v="0"/>
    <x v="6"/>
    <n v="2018"/>
    <n v="51236"/>
    <x v="1"/>
    <x v="0"/>
    <x v="0"/>
    <n v="1248"/>
    <n v="88.5"/>
    <x v="1"/>
    <n v="25.47"/>
    <n v="8.49"/>
  </r>
  <r>
    <n v="5397"/>
    <s v="Mini Cooper S Carbon Edition"/>
    <x v="21"/>
    <x v="0"/>
    <n v="2013"/>
    <n v="52000"/>
    <x v="2"/>
    <x v="1"/>
    <x v="0"/>
    <n v="1598"/>
    <n v="181"/>
    <x v="3"/>
    <n v="13.6"/>
    <n v="25"/>
  </r>
  <r>
    <n v="5398"/>
    <s v="Maruti Ritz ZDi"/>
    <x v="0"/>
    <x v="3"/>
    <n v="2015"/>
    <n v="42894"/>
    <x v="1"/>
    <x v="0"/>
    <x v="0"/>
    <n v="1248"/>
    <n v="73.94"/>
    <x v="0"/>
    <n v="23.2"/>
    <n v="5.59"/>
  </r>
  <r>
    <n v="5399"/>
    <s v="Skoda Laura L n K 1.9 PD AT"/>
    <x v="20"/>
    <x v="0"/>
    <n v="2011"/>
    <n v="68000"/>
    <x v="1"/>
    <x v="1"/>
    <x v="0"/>
    <n v="1896"/>
    <n v="106"/>
    <x v="0"/>
    <n v="15.6"/>
    <n v="4.8"/>
  </r>
  <r>
    <n v="5400"/>
    <s v="Ford Ecosport 1.5 DV5 MT Titanium Optional"/>
    <x v="14"/>
    <x v="8"/>
    <n v="2014"/>
    <n v="69000"/>
    <x v="1"/>
    <x v="0"/>
    <x v="0"/>
    <n v="1498"/>
    <n v="89.84"/>
    <x v="0"/>
    <n v="22.7"/>
    <n v="5.45"/>
  </r>
  <r>
    <n v="5401"/>
    <s v="Hyundai i20 2015-2017 Sportz 1.2"/>
    <x v="1"/>
    <x v="1"/>
    <n v="2017"/>
    <n v="10000"/>
    <x v="2"/>
    <x v="0"/>
    <x v="0"/>
    <n v="1197"/>
    <n v="81.83"/>
    <x v="0"/>
    <n v="18.600000000000001"/>
    <n v="6.5"/>
  </r>
  <r>
    <n v="5402"/>
    <s v="Honda Brio E MT"/>
    <x v="2"/>
    <x v="2"/>
    <n v="2015"/>
    <n v="16000"/>
    <x v="2"/>
    <x v="0"/>
    <x v="0"/>
    <n v="1198"/>
    <n v="86.8"/>
    <x v="0"/>
    <n v="19.399999999999999"/>
    <n v="4.3499999999999996"/>
  </r>
  <r>
    <n v="5403"/>
    <s v="Honda Amaze S i-Dtech"/>
    <x v="2"/>
    <x v="7"/>
    <n v="2013"/>
    <n v="46992"/>
    <x v="1"/>
    <x v="0"/>
    <x v="0"/>
    <n v="1498"/>
    <n v="98.6"/>
    <x v="0"/>
    <n v="25.8"/>
    <n v="3.75"/>
  </r>
  <r>
    <n v="5404"/>
    <s v="BMW 5 Series 2003-2012 520d"/>
    <x v="12"/>
    <x v="1"/>
    <n v="2010"/>
    <n v="170000"/>
    <x v="1"/>
    <x v="1"/>
    <x v="3"/>
    <n v="1995"/>
    <n v="177"/>
    <x v="0"/>
    <n v="18.48"/>
    <n v="12"/>
  </r>
  <r>
    <n v="5405"/>
    <s v="Audi Q7 3.0 TDI Quattro Premium Plus"/>
    <x v="3"/>
    <x v="8"/>
    <n v="2014"/>
    <n v="58000"/>
    <x v="1"/>
    <x v="1"/>
    <x v="0"/>
    <n v="2967"/>
    <n v="241.4"/>
    <x v="1"/>
    <n v="12.07"/>
    <n v="32"/>
  </r>
  <r>
    <n v="5406"/>
    <s v="Hyundai Grand i10 CRDi Magna"/>
    <x v="1"/>
    <x v="5"/>
    <n v="2015"/>
    <n v="50000"/>
    <x v="1"/>
    <x v="0"/>
    <x v="1"/>
    <n v="1120"/>
    <n v="70"/>
    <x v="0"/>
    <n v="24"/>
    <n v="4"/>
  </r>
  <r>
    <n v="5407"/>
    <s v="Nissan Micra Diesel XV"/>
    <x v="4"/>
    <x v="7"/>
    <n v="2011"/>
    <n v="39010"/>
    <x v="1"/>
    <x v="0"/>
    <x v="0"/>
    <n v="1461"/>
    <n v="63.1"/>
    <x v="0"/>
    <n v="23.08"/>
    <n v="2.6"/>
  </r>
  <r>
    <n v="5408"/>
    <s v="Hyundai Grand i10 Sportz"/>
    <x v="1"/>
    <x v="5"/>
    <n v="2016"/>
    <n v="26946"/>
    <x v="2"/>
    <x v="0"/>
    <x v="0"/>
    <n v="1197"/>
    <n v="82"/>
    <x v="0"/>
    <n v="18.899999999999999"/>
    <n v="4.45"/>
  </r>
  <r>
    <n v="5409"/>
    <s v="Hyundai EON Era"/>
    <x v="1"/>
    <x v="1"/>
    <n v="2015"/>
    <n v="28700"/>
    <x v="2"/>
    <x v="0"/>
    <x v="0"/>
    <n v="814"/>
    <n v="55.2"/>
    <x v="0"/>
    <n v="21.1"/>
    <n v="2.6"/>
  </r>
  <r>
    <n v="5410"/>
    <s v="Mercedes-Benz New C-Class C250 Avantgarde"/>
    <x v="11"/>
    <x v="2"/>
    <n v="2011"/>
    <n v="60000"/>
    <x v="2"/>
    <x v="1"/>
    <x v="0"/>
    <n v="1796"/>
    <n v="186"/>
    <x v="0"/>
    <n v="11.74"/>
    <n v="16"/>
  </r>
  <r>
    <n v="5411"/>
    <s v="Land Rover Range Rover 2.2L Pure"/>
    <x v="8"/>
    <x v="8"/>
    <n v="2014"/>
    <n v="38999"/>
    <x v="1"/>
    <x v="1"/>
    <x v="0"/>
    <n v="2179"/>
    <n v="187.7"/>
    <x v="0"/>
    <n v="12.7"/>
    <n v="32.5"/>
  </r>
  <r>
    <n v="5412"/>
    <s v="Mahindra Ssangyong Rexton RX7"/>
    <x v="13"/>
    <x v="0"/>
    <n v="2016"/>
    <n v="39000"/>
    <x v="1"/>
    <x v="1"/>
    <x v="0"/>
    <n v="2696"/>
    <n v="184"/>
    <x v="1"/>
    <n v="11.18"/>
    <n v="13.85"/>
  </r>
  <r>
    <n v="5413"/>
    <s v="Maruti Ciaz 1.4 Delta"/>
    <x v="0"/>
    <x v="3"/>
    <n v="2018"/>
    <n v="7784"/>
    <x v="2"/>
    <x v="0"/>
    <x v="0"/>
    <n v="1373"/>
    <n v="91.1"/>
    <x v="0"/>
    <n v="20.73"/>
    <n v="8.76"/>
  </r>
  <r>
    <n v="5414"/>
    <s v="Mercedes-Benz R-Class R350 4Matic Long"/>
    <x v="11"/>
    <x v="6"/>
    <n v="2014"/>
    <n v="45710"/>
    <x v="2"/>
    <x v="1"/>
    <x v="0"/>
    <n v="3498"/>
    <n v="272"/>
    <x v="1"/>
    <n v="11.8"/>
    <n v="23.68"/>
  </r>
  <r>
    <n v="5415"/>
    <s v="Maruti Dzire AMT VXI"/>
    <x v="0"/>
    <x v="2"/>
    <n v="2017"/>
    <n v="42000"/>
    <x v="2"/>
    <x v="1"/>
    <x v="0"/>
    <n v="1197"/>
    <n v="81.8"/>
    <x v="0"/>
    <n v="22"/>
    <n v="5.5"/>
  </r>
  <r>
    <n v="5416"/>
    <s v="Land Rover Range Rover Vogue SE 4.4 SDV8"/>
    <x v="8"/>
    <x v="3"/>
    <n v="2013"/>
    <n v="75995"/>
    <x v="1"/>
    <x v="1"/>
    <x v="1"/>
    <n v="4367"/>
    <n v="335.3"/>
    <x v="0"/>
    <n v="11.49"/>
    <n v="65.81"/>
  </r>
  <r>
    <n v="5417"/>
    <s v="Renault Duster 110PS Diesel RxZ"/>
    <x v="10"/>
    <x v="7"/>
    <n v="2013"/>
    <n v="57000"/>
    <x v="1"/>
    <x v="0"/>
    <x v="0"/>
    <n v="1461"/>
    <n v="108.45"/>
    <x v="0"/>
    <n v="19.010000000000002"/>
    <n v="4.99"/>
  </r>
  <r>
    <n v="5418"/>
    <s v="Hyundai Verna 1.6 SX"/>
    <x v="1"/>
    <x v="2"/>
    <n v="2013"/>
    <n v="85350"/>
    <x v="1"/>
    <x v="0"/>
    <x v="1"/>
    <n v="1582"/>
    <n v="126.32"/>
    <x v="0"/>
    <n v="22.32"/>
    <n v="5.7"/>
  </r>
  <r>
    <n v="5419"/>
    <s v="Toyota Corolla Altis 1.8 VL CVT"/>
    <x v="5"/>
    <x v="3"/>
    <n v="2016"/>
    <n v="82725"/>
    <x v="2"/>
    <x v="1"/>
    <x v="0"/>
    <n v="1798"/>
    <n v="138.03"/>
    <x v="0"/>
    <n v="14.28"/>
    <n v="11.99"/>
  </r>
  <r>
    <n v="5420"/>
    <s v="BMW 3 Series Sport"/>
    <x v="12"/>
    <x v="0"/>
    <n v="2016"/>
    <n v="19000"/>
    <x v="1"/>
    <x v="1"/>
    <x v="1"/>
    <n v="1995"/>
    <n v="190"/>
    <x v="0"/>
    <n v="21.76"/>
    <n v="29.99"/>
  </r>
  <r>
    <n v="5421"/>
    <s v="Ford EcoSport 1.5 Ti VCT MT Signature"/>
    <x v="14"/>
    <x v="2"/>
    <n v="2018"/>
    <n v="13900"/>
    <x v="2"/>
    <x v="0"/>
    <x v="0"/>
    <n v="1499"/>
    <n v="110.4"/>
    <x v="0"/>
    <n v="18.88"/>
    <n v="9.5"/>
  </r>
  <r>
    <n v="5422"/>
    <s v="Maruti Swift VDI BSIV"/>
    <x v="0"/>
    <x v="4"/>
    <n v="2014"/>
    <n v="108000"/>
    <x v="1"/>
    <x v="0"/>
    <x v="0"/>
    <n v="1248"/>
    <n v="74"/>
    <x v="0"/>
    <n v="25.2"/>
    <n v="5.5"/>
  </r>
  <r>
    <n v="5423"/>
    <s v="Hyundai Santa Fe 4x4 AT"/>
    <x v="1"/>
    <x v="9"/>
    <n v="2016"/>
    <n v="36000"/>
    <x v="1"/>
    <x v="1"/>
    <x v="0"/>
    <n v="2199"/>
    <n v="194.3"/>
    <x v="1"/>
    <n v="11.72"/>
    <n v="23"/>
  </r>
  <r>
    <n v="5424"/>
    <s v="Tata Indica V2 DLS"/>
    <x v="7"/>
    <x v="4"/>
    <n v="2013"/>
    <n v="62188"/>
    <x v="1"/>
    <x v="0"/>
    <x v="0"/>
    <n v="1396"/>
    <n v="53.5"/>
    <x v="0"/>
    <n v="17.2"/>
    <n v="2.95"/>
  </r>
  <r>
    <n v="5425"/>
    <s v="Hyundai Grand i10 CRDi Sportz"/>
    <x v="1"/>
    <x v="6"/>
    <n v="2015"/>
    <n v="58397"/>
    <x v="1"/>
    <x v="0"/>
    <x v="0"/>
    <n v="1120"/>
    <n v="70"/>
    <x v="0"/>
    <n v="24"/>
    <n v="4.9000000000000004"/>
  </r>
  <r>
    <n v="5426"/>
    <s v="Hyundai Santro Xing XL"/>
    <x v="1"/>
    <x v="2"/>
    <n v="2006"/>
    <n v="85000"/>
    <x v="2"/>
    <x v="0"/>
    <x v="3"/>
    <n v="1086"/>
    <n v="74"/>
    <x v="0"/>
    <n v="0"/>
    <n v="1.3"/>
  </r>
  <r>
    <n v="5427"/>
    <s v="Maruti Wagon R VXI AMT"/>
    <x v="0"/>
    <x v="8"/>
    <n v="2016"/>
    <n v="30000"/>
    <x v="2"/>
    <x v="1"/>
    <x v="0"/>
    <n v="998"/>
    <n v="67"/>
    <x v="0"/>
    <n v="22.5"/>
    <n v="4.25"/>
  </r>
  <r>
    <n v="5428"/>
    <s v="Mahindra XUV500 W10 2WD"/>
    <x v="13"/>
    <x v="6"/>
    <n v="2018"/>
    <n v="29907"/>
    <x v="1"/>
    <x v="0"/>
    <x v="0"/>
    <n v="2179"/>
    <n v="140"/>
    <x v="1"/>
    <n v="16"/>
    <n v="16.36"/>
  </r>
  <r>
    <n v="5429"/>
    <s v="Audi A4 2.0 TDI"/>
    <x v="3"/>
    <x v="7"/>
    <n v="2009"/>
    <n v="46000"/>
    <x v="1"/>
    <x v="1"/>
    <x v="0"/>
    <n v="1968"/>
    <n v="147.51"/>
    <x v="0"/>
    <n v="16.55"/>
    <n v="9.9499999999999993"/>
  </r>
  <r>
    <n v="5430"/>
    <s v="Volkswagen Vento Diesel Highline"/>
    <x v="6"/>
    <x v="9"/>
    <n v="2012"/>
    <n v="65000"/>
    <x v="1"/>
    <x v="0"/>
    <x v="0"/>
    <n v="1598"/>
    <n v="103.6"/>
    <x v="0"/>
    <n v="20.54"/>
    <n v="5.5"/>
  </r>
  <r>
    <n v="5431"/>
    <s v="Maruti Vitara Brezza ZDi Plus Dual Tone"/>
    <x v="0"/>
    <x v="8"/>
    <n v="2016"/>
    <n v="22000"/>
    <x v="1"/>
    <x v="0"/>
    <x v="0"/>
    <n v="1248"/>
    <n v="88.5"/>
    <x v="0"/>
    <n v="24.3"/>
    <n v="8.25"/>
  </r>
  <r>
    <n v="5432"/>
    <s v="Maruti Zen LX"/>
    <x v="0"/>
    <x v="2"/>
    <n v="2002"/>
    <n v="99024"/>
    <x v="2"/>
    <x v="0"/>
    <x v="0"/>
    <n v="993"/>
    <n v="60"/>
    <x v="0"/>
    <n v="17.3"/>
    <n v="0.95"/>
  </r>
  <r>
    <n v="5433"/>
    <s v="Hyundai i10 Era"/>
    <x v="1"/>
    <x v="6"/>
    <n v="2016"/>
    <n v="34952"/>
    <x v="2"/>
    <x v="0"/>
    <x v="0"/>
    <n v="1086"/>
    <n v="68.05"/>
    <x v="0"/>
    <n v="19.809999999999999"/>
    <n v="4.01"/>
  </r>
  <r>
    <n v="5434"/>
    <s v="Honda WR-V Edge Edition i-VTEC S"/>
    <x v="2"/>
    <x v="6"/>
    <n v="2019"/>
    <n v="13913"/>
    <x v="2"/>
    <x v="0"/>
    <x v="0"/>
    <n v="1199"/>
    <n v="88.7"/>
    <x v="0"/>
    <n v="17.5"/>
    <n v="8.1999999999999993"/>
  </r>
  <r>
    <n v="5435"/>
    <s v="Honda City i DTEC VX"/>
    <x v="2"/>
    <x v="2"/>
    <n v="2014"/>
    <n v="71000"/>
    <x v="1"/>
    <x v="0"/>
    <x v="1"/>
    <n v="1498"/>
    <n v="98.6"/>
    <x v="0"/>
    <n v="25.1"/>
    <n v="6.2"/>
  </r>
  <r>
    <n v="5436"/>
    <s v="Toyota Fortuner 4x2 4 Speed AT"/>
    <x v="5"/>
    <x v="2"/>
    <n v="2012"/>
    <n v="97000"/>
    <x v="1"/>
    <x v="1"/>
    <x v="0"/>
    <n v="2982"/>
    <n v="169"/>
    <x v="1"/>
    <n v="11.5"/>
    <n v="16.75"/>
  </r>
  <r>
    <n v="5437"/>
    <s v="Mahindra XUV500 AT W10 FWD"/>
    <x v="13"/>
    <x v="8"/>
    <n v="2017"/>
    <n v="21000"/>
    <x v="1"/>
    <x v="1"/>
    <x v="0"/>
    <n v="2179"/>
    <n v="140"/>
    <x v="1"/>
    <n v="16"/>
    <n v="16.5"/>
  </r>
  <r>
    <n v="5438"/>
    <s v="Ford Endeavour XLT TDCi 4X4"/>
    <x v="14"/>
    <x v="0"/>
    <n v="2007"/>
    <n v="116000"/>
    <x v="1"/>
    <x v="0"/>
    <x v="3"/>
    <n v="2499"/>
    <n v="74"/>
    <x v="1"/>
    <n v="10.9"/>
    <n v="3.75"/>
  </r>
  <r>
    <n v="5439"/>
    <s v="Ford Figo Diesel ZXI"/>
    <x v="14"/>
    <x v="7"/>
    <n v="2012"/>
    <n v="110438"/>
    <x v="1"/>
    <x v="0"/>
    <x v="0"/>
    <n v="1399"/>
    <n v="68.05"/>
    <x v="0"/>
    <n v="20"/>
    <n v="3.5"/>
  </r>
  <r>
    <n v="5440"/>
    <s v="Honda Jazz 1.2 V CVT i VTEC"/>
    <x v="2"/>
    <x v="3"/>
    <n v="2017"/>
    <n v="66507"/>
    <x v="2"/>
    <x v="1"/>
    <x v="1"/>
    <n v="1199"/>
    <n v="88.7"/>
    <x v="0"/>
    <n v="19"/>
    <n v="5.43"/>
  </r>
  <r>
    <n v="5441"/>
    <s v="Ford Endeavour 3.2 Titanium AT 4X4"/>
    <x v="14"/>
    <x v="3"/>
    <n v="2017"/>
    <n v="54650"/>
    <x v="1"/>
    <x v="1"/>
    <x v="0"/>
    <n v="3198"/>
    <n v="197"/>
    <x v="1"/>
    <n v="10.91"/>
    <n v="30.35"/>
  </r>
  <r>
    <n v="5442"/>
    <s v="Nissan Sunny XL CVT"/>
    <x v="4"/>
    <x v="4"/>
    <n v="2014"/>
    <n v="32000"/>
    <x v="2"/>
    <x v="1"/>
    <x v="0"/>
    <n v="1498"/>
    <n v="99.6"/>
    <x v="0"/>
    <n v="17.97"/>
    <n v="7.99"/>
  </r>
  <r>
    <n v="5443"/>
    <s v="Skoda Octavia Ambiente 1.9 TDI MT"/>
    <x v="20"/>
    <x v="3"/>
    <n v="2011"/>
    <n v="75378"/>
    <x v="1"/>
    <x v="0"/>
    <x v="0"/>
    <n v="1896"/>
    <n v="66"/>
    <x v="0"/>
    <n v="18.7"/>
    <n v="3.59"/>
  </r>
  <r>
    <n v="5444"/>
    <s v="Chevrolet Beat Diesel LT"/>
    <x v="19"/>
    <x v="2"/>
    <n v="2012"/>
    <n v="82697"/>
    <x v="1"/>
    <x v="0"/>
    <x v="0"/>
    <n v="936"/>
    <n v="57.6"/>
    <x v="0"/>
    <n v="25.44"/>
    <n v="1.9"/>
  </r>
  <r>
    <n v="5445"/>
    <s v="Toyota Camry W2 (AT)"/>
    <x v="5"/>
    <x v="2"/>
    <n v="2009"/>
    <n v="135000"/>
    <x v="2"/>
    <x v="1"/>
    <x v="0"/>
    <n v="2362"/>
    <n v="164.7"/>
    <x v="0"/>
    <n v="12.1"/>
    <n v="4.7"/>
  </r>
  <r>
    <n v="5446"/>
    <s v="Renault Duster 110PS Diesel RxZ"/>
    <x v="10"/>
    <x v="2"/>
    <n v="2012"/>
    <n v="149000"/>
    <x v="1"/>
    <x v="0"/>
    <x v="0"/>
    <n v="1461"/>
    <n v="108.45"/>
    <x v="0"/>
    <n v="19.010000000000002"/>
    <n v="7.25"/>
  </r>
  <r>
    <n v="5447"/>
    <s v="Mercedes-Benz GLA Class 200 d Style"/>
    <x v="11"/>
    <x v="6"/>
    <n v="2016"/>
    <n v="26212"/>
    <x v="1"/>
    <x v="1"/>
    <x v="0"/>
    <n v="2143"/>
    <n v="136"/>
    <x v="0"/>
    <n v="17.899999999999999"/>
    <n v="24.46"/>
  </r>
  <r>
    <n v="5448"/>
    <s v="Tata Zest Revotron 1.2T XMS"/>
    <x v="7"/>
    <x v="1"/>
    <n v="2014"/>
    <n v="23500"/>
    <x v="2"/>
    <x v="0"/>
    <x v="1"/>
    <n v="1193"/>
    <n v="88.7"/>
    <x v="0"/>
    <n v="17.57"/>
    <n v="3.9"/>
  </r>
  <r>
    <n v="5449"/>
    <s v="Hyundai i20 1.2 Magna"/>
    <x v="1"/>
    <x v="3"/>
    <n v="2013"/>
    <n v="56127"/>
    <x v="2"/>
    <x v="0"/>
    <x v="0"/>
    <n v="1197"/>
    <n v="80"/>
    <x v="0"/>
    <n v="18.5"/>
    <n v="5.15"/>
  </r>
  <r>
    <n v="5450"/>
    <s v="Maruti Wagon R VXI AMT1.2"/>
    <x v="0"/>
    <x v="0"/>
    <n v="2015"/>
    <n v="26000"/>
    <x v="2"/>
    <x v="1"/>
    <x v="0"/>
    <n v="1197"/>
    <n v="81.8"/>
    <x v="0"/>
    <n v="21.5"/>
    <n v="3.65"/>
  </r>
  <r>
    <n v="5451"/>
    <s v="Hyundai Xcent 1.2 CRDi S"/>
    <x v="1"/>
    <x v="7"/>
    <n v="2016"/>
    <n v="26000"/>
    <x v="1"/>
    <x v="0"/>
    <x v="0"/>
    <n v="1186"/>
    <n v="73.97"/>
    <x v="0"/>
    <n v="25.4"/>
    <n v="5"/>
  </r>
  <r>
    <n v="5452"/>
    <s v="Honda City 1.5 S MT"/>
    <x v="2"/>
    <x v="7"/>
    <n v="2009"/>
    <n v="42000"/>
    <x v="2"/>
    <x v="0"/>
    <x v="0"/>
    <n v="1497"/>
    <n v="118"/>
    <x v="0"/>
    <n v="17"/>
    <n v="2.2999999999999998"/>
  </r>
  <r>
    <n v="5453"/>
    <s v="Hyundai Accent GLE"/>
    <x v="1"/>
    <x v="1"/>
    <n v="2001"/>
    <n v="130000"/>
    <x v="2"/>
    <x v="0"/>
    <x v="1"/>
    <n v="1495"/>
    <n v="94"/>
    <x v="0"/>
    <n v="13.2"/>
    <n v="0.75"/>
  </r>
  <r>
    <n v="5454"/>
    <s v="Hyundai Verna Xi (Petrol)"/>
    <x v="1"/>
    <x v="6"/>
    <n v="2009"/>
    <n v="137148"/>
    <x v="2"/>
    <x v="0"/>
    <x v="1"/>
    <n v="1599"/>
    <n v="103.2"/>
    <x v="0"/>
    <n v="13.9"/>
    <n v="1.85"/>
  </r>
  <r>
    <n v="5455"/>
    <s v="Ford Figo Petrol ZXI"/>
    <x v="14"/>
    <x v="7"/>
    <n v="2010"/>
    <n v="114703"/>
    <x v="2"/>
    <x v="0"/>
    <x v="0"/>
    <n v="1196"/>
    <n v="70"/>
    <x v="0"/>
    <n v="15.6"/>
    <n v="1.8"/>
  </r>
  <r>
    <n v="5456"/>
    <s v="Honda Amaze S i-Dtech"/>
    <x v="2"/>
    <x v="6"/>
    <n v="2014"/>
    <n v="97439"/>
    <x v="1"/>
    <x v="0"/>
    <x v="0"/>
    <n v="1498"/>
    <n v="98.6"/>
    <x v="0"/>
    <n v="25.8"/>
    <n v="4.41"/>
  </r>
  <r>
    <n v="5457"/>
    <s v="Maruti Wagon R LX BSII"/>
    <x v="0"/>
    <x v="2"/>
    <n v="2006"/>
    <n v="40000"/>
    <x v="2"/>
    <x v="0"/>
    <x v="0"/>
    <n v="998"/>
    <n v="67.099999999999994"/>
    <x v="0"/>
    <n v="18.899999999999999"/>
    <n v="2"/>
  </r>
  <r>
    <n v="5458"/>
    <s v="Maruti Swift VDI BSIV"/>
    <x v="0"/>
    <x v="4"/>
    <n v="2014"/>
    <n v="81609"/>
    <x v="1"/>
    <x v="0"/>
    <x v="0"/>
    <n v="1248"/>
    <n v="74"/>
    <x v="0"/>
    <n v="17.8"/>
    <n v="5.55"/>
  </r>
  <r>
    <n v="5459"/>
    <s v="Mercedes-Benz E-Class Facelift"/>
    <x v="11"/>
    <x v="9"/>
    <n v="2014"/>
    <n v="28000"/>
    <x v="1"/>
    <x v="1"/>
    <x v="0"/>
    <n v="2987"/>
    <n v="258"/>
    <x v="0"/>
    <n v="13"/>
    <n v="31.75"/>
  </r>
  <r>
    <n v="5460"/>
    <s v="Audi A6 2011-2015 35 TDI Technology"/>
    <x v="3"/>
    <x v="9"/>
    <n v="2015"/>
    <n v="37500"/>
    <x v="1"/>
    <x v="1"/>
    <x v="0"/>
    <n v="1968"/>
    <n v="174.33"/>
    <x v="0"/>
    <n v="17.68"/>
    <n v="32"/>
  </r>
  <r>
    <n v="5461"/>
    <s v="Mercedes-Benz S Class 2005 2013 S 350 CDI"/>
    <x v="11"/>
    <x v="4"/>
    <n v="2010"/>
    <n v="37000"/>
    <x v="1"/>
    <x v="1"/>
    <x v="0"/>
    <n v="2987"/>
    <n v="282"/>
    <x v="0"/>
    <n v="13.5"/>
    <n v="21"/>
  </r>
  <r>
    <n v="5462"/>
    <s v="Maruti Swift Dzire LDi"/>
    <x v="0"/>
    <x v="10"/>
    <n v="2010"/>
    <n v="83000"/>
    <x v="1"/>
    <x v="0"/>
    <x v="0"/>
    <n v="1248"/>
    <n v="73.900000000000006"/>
    <x v="0"/>
    <n v="19.3"/>
    <n v="2.75"/>
  </r>
  <r>
    <n v="5463"/>
    <s v="Toyota Corolla H2"/>
    <x v="5"/>
    <x v="3"/>
    <n v="2005"/>
    <n v="79012"/>
    <x v="2"/>
    <x v="0"/>
    <x v="0"/>
    <n v="1794"/>
    <n v="125"/>
    <x v="0"/>
    <n v="13.4"/>
    <n v="2.64"/>
  </r>
  <r>
    <n v="5464"/>
    <s v="Mahindra Scorpio S10 7 Seater"/>
    <x v="13"/>
    <x v="6"/>
    <n v="2018"/>
    <n v="27395"/>
    <x v="1"/>
    <x v="0"/>
    <x v="0"/>
    <n v="2179"/>
    <n v="120"/>
    <x v="1"/>
    <n v="15.4"/>
    <n v="14.19"/>
  </r>
  <r>
    <n v="5465"/>
    <s v="Maruti Wagon R VXI"/>
    <x v="0"/>
    <x v="5"/>
    <n v="2017"/>
    <n v="35362"/>
    <x v="2"/>
    <x v="0"/>
    <x v="0"/>
    <n v="998"/>
    <n v="67.040000000000006"/>
    <x v="0"/>
    <n v="22.5"/>
    <n v="3.85"/>
  </r>
  <r>
    <n v="5466"/>
    <s v="Toyota Fortuner 4x2 Manual"/>
    <x v="5"/>
    <x v="8"/>
    <n v="2014"/>
    <n v="117000"/>
    <x v="1"/>
    <x v="0"/>
    <x v="0"/>
    <n v="2982"/>
    <n v="168.5"/>
    <x v="1"/>
    <n v="13"/>
    <n v="15.5"/>
  </r>
  <r>
    <n v="5467"/>
    <s v="Maruti Zen Estilo 1.1 LX BSIII"/>
    <x v="0"/>
    <x v="0"/>
    <n v="2010"/>
    <n v="23000"/>
    <x v="2"/>
    <x v="0"/>
    <x v="0"/>
    <n v="1061"/>
    <n v="64"/>
    <x v="0"/>
    <n v="18.2"/>
    <n v="1.9"/>
  </r>
  <r>
    <n v="5468"/>
    <s v="Tata Nano CX"/>
    <x v="7"/>
    <x v="6"/>
    <n v="2014"/>
    <n v="59508"/>
    <x v="2"/>
    <x v="0"/>
    <x v="0"/>
    <n v="624"/>
    <n v="37.479999999999997"/>
    <x v="3"/>
    <n v="25.4"/>
    <n v="1.26"/>
  </r>
  <r>
    <n v="5469"/>
    <s v="Hyundai i20 Magna"/>
    <x v="1"/>
    <x v="2"/>
    <n v="2009"/>
    <n v="69000"/>
    <x v="2"/>
    <x v="0"/>
    <x v="1"/>
    <n v="1197"/>
    <n v="80"/>
    <x v="0"/>
    <n v="18.5"/>
    <n v="2.4"/>
  </r>
  <r>
    <n v="5470"/>
    <s v="BMW 3 Series 320d"/>
    <x v="12"/>
    <x v="9"/>
    <n v="2010"/>
    <n v="58000"/>
    <x v="1"/>
    <x v="1"/>
    <x v="0"/>
    <n v="1995"/>
    <n v="190"/>
    <x v="0"/>
    <n v="22.69"/>
    <n v="11.5"/>
  </r>
  <r>
    <n v="5471"/>
    <s v="Mahindra XUV500 W6 2WD"/>
    <x v="13"/>
    <x v="5"/>
    <n v="2014"/>
    <n v="88511"/>
    <x v="1"/>
    <x v="0"/>
    <x v="0"/>
    <n v="2179"/>
    <n v="140"/>
    <x v="1"/>
    <n v="16"/>
    <n v="8.25"/>
  </r>
  <r>
    <n v="5472"/>
    <s v="Volkswagen Vento IPL II Petrol Trendline"/>
    <x v="6"/>
    <x v="1"/>
    <n v="2011"/>
    <n v="66000"/>
    <x v="2"/>
    <x v="0"/>
    <x v="0"/>
    <n v="1598"/>
    <n v="105"/>
    <x v="0"/>
    <n v="15.8"/>
    <n v="2.75"/>
  </r>
  <r>
    <n v="5473"/>
    <s v="Skoda Fabia 1.2 MPI Classic"/>
    <x v="20"/>
    <x v="8"/>
    <n v="2009"/>
    <n v="65000"/>
    <x v="2"/>
    <x v="0"/>
    <x v="1"/>
    <n v="1198"/>
    <n v="70"/>
    <x v="0"/>
    <n v="17.5"/>
    <n v="1.4"/>
  </r>
  <r>
    <n v="5474"/>
    <s v="Tata Nano Twist XT"/>
    <x v="7"/>
    <x v="3"/>
    <n v="2015"/>
    <n v="30676"/>
    <x v="2"/>
    <x v="0"/>
    <x v="0"/>
    <n v="624"/>
    <n v="37.5"/>
    <x v="3"/>
    <n v="25.4"/>
    <n v="2.9"/>
  </r>
  <r>
    <n v="5475"/>
    <s v="Ford Figo Diesel EXI"/>
    <x v="14"/>
    <x v="2"/>
    <n v="2011"/>
    <n v="76000"/>
    <x v="1"/>
    <x v="0"/>
    <x v="0"/>
    <n v="1399"/>
    <n v="68"/>
    <x v="0"/>
    <n v="20"/>
    <n v="2.4"/>
  </r>
  <r>
    <n v="5476"/>
    <s v="Volkswagen Vento IPL II Petrol Highline AT"/>
    <x v="6"/>
    <x v="1"/>
    <n v="2013"/>
    <n v="23627"/>
    <x v="2"/>
    <x v="1"/>
    <x v="0"/>
    <n v="1598"/>
    <n v="105"/>
    <x v="0"/>
    <n v="14.8"/>
    <n v="4.75"/>
  </r>
  <r>
    <n v="5477"/>
    <s v="Land Rover Range Rover HSE Dynamic"/>
    <x v="8"/>
    <x v="6"/>
    <n v="2018"/>
    <n v="52827"/>
    <x v="1"/>
    <x v="1"/>
    <x v="0"/>
    <n v="2179"/>
    <n v="187.7"/>
    <x v="0"/>
    <n v="12.7"/>
    <n v="44.76"/>
  </r>
  <r>
    <n v="5478"/>
    <s v="Honda City i DTEC SV"/>
    <x v="2"/>
    <x v="6"/>
    <n v="2015"/>
    <n v="64465"/>
    <x v="1"/>
    <x v="0"/>
    <x v="0"/>
    <n v="1498"/>
    <n v="98.6"/>
    <x v="0"/>
    <n v="26"/>
    <n v="6.22"/>
  </r>
  <r>
    <n v="5479"/>
    <s v="Renault KWID Climber 1.0 AMT"/>
    <x v="10"/>
    <x v="2"/>
    <n v="2018"/>
    <n v="14000"/>
    <x v="2"/>
    <x v="1"/>
    <x v="0"/>
    <n v="999"/>
    <n v="67"/>
    <x v="0"/>
    <n v="22.5"/>
    <n v="4.5"/>
  </r>
  <r>
    <n v="5480"/>
    <s v="Hyundai Grand i10 Asta Option"/>
    <x v="1"/>
    <x v="0"/>
    <n v="2015"/>
    <n v="26000"/>
    <x v="2"/>
    <x v="0"/>
    <x v="0"/>
    <n v="1197"/>
    <n v="82"/>
    <x v="0"/>
    <n v="18.899999999999999"/>
    <n v="4.25"/>
  </r>
  <r>
    <n v="5481"/>
    <s v="Chevrolet Cruze LTZ AT"/>
    <x v="19"/>
    <x v="4"/>
    <n v="2011"/>
    <n v="78203"/>
    <x v="1"/>
    <x v="1"/>
    <x v="0"/>
    <n v="1991"/>
    <n v="147.9"/>
    <x v="3"/>
    <n v="18.100000000000001"/>
    <n v="5.5"/>
  </r>
  <r>
    <n v="5482"/>
    <s v="Hyundai i20 1.4 Asta"/>
    <x v="1"/>
    <x v="0"/>
    <n v="2017"/>
    <n v="27000"/>
    <x v="1"/>
    <x v="0"/>
    <x v="0"/>
    <n v="1396"/>
    <n v="88.73"/>
    <x v="0"/>
    <n v="22.54"/>
    <n v="6.95"/>
  </r>
  <r>
    <n v="5483"/>
    <s v="Maruti Alto K10 VXI AGS"/>
    <x v="0"/>
    <x v="3"/>
    <n v="2018"/>
    <n v="31919"/>
    <x v="2"/>
    <x v="1"/>
    <x v="0"/>
    <n v="998"/>
    <n v="67.099999999999994"/>
    <x v="0"/>
    <n v="24.07"/>
    <n v="4.5599999999999996"/>
  </r>
  <r>
    <n v="5484"/>
    <s v="Hyundai Creta 1.6 SX Option Diesel"/>
    <x v="1"/>
    <x v="3"/>
    <n v="2016"/>
    <n v="47392"/>
    <x v="1"/>
    <x v="0"/>
    <x v="0"/>
    <n v="1582"/>
    <n v="126.2"/>
    <x v="0"/>
    <n v="20.5"/>
    <n v="13.82"/>
  </r>
  <r>
    <n v="5485"/>
    <s v="Honda Amaze VX i-Vtech"/>
    <x v="2"/>
    <x v="0"/>
    <n v="2016"/>
    <n v="17362"/>
    <x v="2"/>
    <x v="0"/>
    <x v="0"/>
    <n v="1198"/>
    <n v="86.7"/>
    <x v="0"/>
    <n v="18"/>
    <n v="5.65"/>
  </r>
  <r>
    <n v="5486"/>
    <s v="Hyundai i20 Active 1.4 SX Dual Tone"/>
    <x v="1"/>
    <x v="6"/>
    <n v="2016"/>
    <n v="49716"/>
    <x v="1"/>
    <x v="0"/>
    <x v="0"/>
    <n v="1396"/>
    <n v="88.73"/>
    <x v="0"/>
    <n v="21.19"/>
    <n v="6.2"/>
  </r>
  <r>
    <n v="5487"/>
    <s v="Maruti Celerio VXI"/>
    <x v="0"/>
    <x v="8"/>
    <n v="2014"/>
    <n v="48000"/>
    <x v="2"/>
    <x v="0"/>
    <x v="0"/>
    <n v="998"/>
    <n v="67.040000000000006"/>
    <x v="0"/>
    <n v="23.1"/>
    <n v="3.25"/>
  </r>
  <r>
    <n v="5488"/>
    <s v="Audi A4 2.0 TDI"/>
    <x v="3"/>
    <x v="7"/>
    <n v="2009"/>
    <n v="46000"/>
    <x v="1"/>
    <x v="1"/>
    <x v="0"/>
    <n v="1968"/>
    <n v="147.51"/>
    <x v="0"/>
    <n v="16.55"/>
    <n v="8.5"/>
  </r>
  <r>
    <n v="5489"/>
    <s v="Hyundai Verna 1.4 CRDi"/>
    <x v="1"/>
    <x v="9"/>
    <n v="2016"/>
    <n v="79000"/>
    <x v="1"/>
    <x v="0"/>
    <x v="0"/>
    <n v="1396"/>
    <n v="88.7"/>
    <x v="0"/>
    <n v="24.8"/>
    <n v="7.25"/>
  </r>
  <r>
    <n v="5490"/>
    <s v="Renault Fluence Diesel E4"/>
    <x v="10"/>
    <x v="1"/>
    <n v="2013"/>
    <n v="57000"/>
    <x v="1"/>
    <x v="0"/>
    <x v="0"/>
    <n v="1461"/>
    <n v="78"/>
    <x v="0"/>
    <n v="21.8"/>
    <n v="4.6100000000000003"/>
  </r>
  <r>
    <n v="5491"/>
    <s v="Volkswagen Polo 1.2 MPI Highline"/>
    <x v="6"/>
    <x v="8"/>
    <n v="2016"/>
    <n v="29754"/>
    <x v="2"/>
    <x v="0"/>
    <x v="0"/>
    <n v="1199"/>
    <n v="74"/>
    <x v="0"/>
    <n v="16.2"/>
    <n v="5.3"/>
  </r>
  <r>
    <n v="5492"/>
    <s v="Tata Indigo LX"/>
    <x v="7"/>
    <x v="10"/>
    <n v="2012"/>
    <n v="50123"/>
    <x v="1"/>
    <x v="0"/>
    <x v="0"/>
    <n v="1405"/>
    <n v="70"/>
    <x v="0"/>
    <n v="17"/>
    <n v="1.9"/>
  </r>
  <r>
    <n v="5493"/>
    <s v="Hyundai i10 Sportz"/>
    <x v="1"/>
    <x v="6"/>
    <n v="2012"/>
    <n v="57184"/>
    <x v="2"/>
    <x v="0"/>
    <x v="0"/>
    <n v="1197"/>
    <n v="78.900000000000006"/>
    <x v="0"/>
    <n v="20.36"/>
    <n v="3.09"/>
  </r>
  <r>
    <n v="5494"/>
    <s v="BMW 7 Series 730Ld Sedan"/>
    <x v="12"/>
    <x v="0"/>
    <n v="2007"/>
    <n v="75000"/>
    <x v="1"/>
    <x v="1"/>
    <x v="1"/>
    <n v="2993"/>
    <n v="258"/>
    <x v="0"/>
    <n v="16.46"/>
    <n v="9.5"/>
  </r>
  <r>
    <n v="5495"/>
    <s v="Hyundai Creta 1.6 CRDi AT SX Plus"/>
    <x v="1"/>
    <x v="0"/>
    <n v="2015"/>
    <n v="26000"/>
    <x v="1"/>
    <x v="1"/>
    <x v="0"/>
    <n v="1582"/>
    <n v="126.2"/>
    <x v="0"/>
    <n v="17.010000000000002"/>
    <n v="12.65"/>
  </r>
  <r>
    <n v="5496"/>
    <s v="Hyundai Grand i10 Magna"/>
    <x v="1"/>
    <x v="8"/>
    <n v="2016"/>
    <n v="22129"/>
    <x v="2"/>
    <x v="0"/>
    <x v="0"/>
    <n v="1197"/>
    <n v="82"/>
    <x v="0"/>
    <n v="18.899999999999999"/>
    <n v="4.25"/>
  </r>
  <r>
    <n v="5497"/>
    <s v="Maruti Ritz VDi"/>
    <x v="0"/>
    <x v="4"/>
    <n v="2011"/>
    <n v="127887"/>
    <x v="1"/>
    <x v="0"/>
    <x v="0"/>
    <n v="1248"/>
    <n v="73.900000000000006"/>
    <x v="0"/>
    <n v="21.1"/>
    <n v="2.95"/>
  </r>
  <r>
    <n v="5498"/>
    <s v="Mahindra Scorpio 2.6 SLX CRDe"/>
    <x v="13"/>
    <x v="4"/>
    <n v="2006"/>
    <n v="92000"/>
    <x v="1"/>
    <x v="0"/>
    <x v="0"/>
    <n v="2179"/>
    <n v="120"/>
    <x v="2"/>
    <n v="10.5"/>
    <n v="3.45"/>
  </r>
  <r>
    <n v="5499"/>
    <s v="Hyundai i10 Era"/>
    <x v="1"/>
    <x v="4"/>
    <n v="2011"/>
    <n v="60634"/>
    <x v="2"/>
    <x v="0"/>
    <x v="0"/>
    <n v="1086"/>
    <n v="68.05"/>
    <x v="0"/>
    <n v="19.809999999999999"/>
    <n v="3.3"/>
  </r>
  <r>
    <n v="5500"/>
    <s v="Tata Safari Storme 2012-2015 VX"/>
    <x v="7"/>
    <x v="4"/>
    <n v="2014"/>
    <n v="90000"/>
    <x v="1"/>
    <x v="0"/>
    <x v="0"/>
    <n v="2179"/>
    <n v="138.1"/>
    <x v="1"/>
    <n v="14"/>
    <n v="8"/>
  </r>
  <r>
    <n v="5501"/>
    <s v="Honda Civic 2006-2010 1.8 V MT"/>
    <x v="2"/>
    <x v="7"/>
    <n v="2009"/>
    <n v="59000"/>
    <x v="2"/>
    <x v="0"/>
    <x v="0"/>
    <n v="1799"/>
    <n v="130"/>
    <x v="0"/>
    <n v="13.5"/>
    <n v="2.71"/>
  </r>
  <r>
    <n v="5502"/>
    <s v="Maruti Zen Estilo LXI BSIII"/>
    <x v="0"/>
    <x v="4"/>
    <n v="2012"/>
    <n v="59293"/>
    <x v="2"/>
    <x v="0"/>
    <x v="0"/>
    <n v="998"/>
    <n v="67.099999999999994"/>
    <x v="0"/>
    <n v="18.2"/>
    <n v="2.7"/>
  </r>
  <r>
    <n v="5503"/>
    <s v="Maruti Swift Dzire VDI"/>
    <x v="0"/>
    <x v="0"/>
    <n v="2012"/>
    <n v="80753"/>
    <x v="1"/>
    <x v="0"/>
    <x v="1"/>
    <n v="1248"/>
    <n v="74"/>
    <x v="0"/>
    <n v="23.4"/>
    <n v="4.5"/>
  </r>
  <r>
    <n v="5504"/>
    <s v="Toyota Fortuner 4x2 Manual"/>
    <x v="5"/>
    <x v="8"/>
    <n v="2015"/>
    <n v="40000"/>
    <x v="1"/>
    <x v="0"/>
    <x v="1"/>
    <n v="2982"/>
    <n v="168.5"/>
    <x v="1"/>
    <n v="13"/>
    <n v="18.75"/>
  </r>
  <r>
    <n v="5505"/>
    <s v="Maruti Swift VDI"/>
    <x v="0"/>
    <x v="1"/>
    <n v="2014"/>
    <n v="103000"/>
    <x v="1"/>
    <x v="0"/>
    <x v="1"/>
    <n v="1248"/>
    <n v="74"/>
    <x v="0"/>
    <n v="28.4"/>
    <n v="5.25"/>
  </r>
  <r>
    <n v="5506"/>
    <s v="Maruti Wagon R Duo LX BSIII"/>
    <x v="0"/>
    <x v="4"/>
    <n v="2012"/>
    <n v="72389"/>
    <x v="3"/>
    <x v="0"/>
    <x v="0"/>
    <n v="998"/>
    <n v="58.2"/>
    <x v="0"/>
    <n v="26.2"/>
    <n v="3.2"/>
  </r>
  <r>
    <n v="5507"/>
    <s v="Maruti Dzire LDI"/>
    <x v="0"/>
    <x v="1"/>
    <n v="2017"/>
    <n v="48000"/>
    <x v="1"/>
    <x v="0"/>
    <x v="0"/>
    <n v="1248"/>
    <n v="73.75"/>
    <x v="0"/>
    <n v="28.4"/>
    <n v="6"/>
  </r>
  <r>
    <n v="5508"/>
    <s v="Hyundai Grand i10 Asta"/>
    <x v="1"/>
    <x v="7"/>
    <n v="2014"/>
    <n v="41000"/>
    <x v="2"/>
    <x v="0"/>
    <x v="0"/>
    <n v="1197"/>
    <n v="82"/>
    <x v="0"/>
    <n v="18.899999999999999"/>
    <n v="3.14"/>
  </r>
  <r>
    <n v="5509"/>
    <s v="Renault KWID RXL"/>
    <x v="10"/>
    <x v="5"/>
    <n v="2016"/>
    <n v="26000"/>
    <x v="2"/>
    <x v="0"/>
    <x v="0"/>
    <n v="799"/>
    <n v="53.3"/>
    <x v="0"/>
    <n v="25.17"/>
    <n v="2.5499999999999998"/>
  </r>
  <r>
    <n v="5510"/>
    <s v="Tata Indigo CS eGLX BS IV"/>
    <x v="7"/>
    <x v="5"/>
    <n v="2012"/>
    <n v="30000"/>
    <x v="2"/>
    <x v="0"/>
    <x v="1"/>
    <n v="1193"/>
    <n v="64.08"/>
    <x v="0"/>
    <n v="15.64"/>
    <n v="2.2999999999999998"/>
  </r>
  <r>
    <n v="5511"/>
    <s v="Ford Figo Diesel Titanium"/>
    <x v="14"/>
    <x v="4"/>
    <n v="2014"/>
    <n v="74624"/>
    <x v="1"/>
    <x v="0"/>
    <x v="0"/>
    <n v="1399"/>
    <n v="68.05"/>
    <x v="0"/>
    <n v="20"/>
    <n v="5.65"/>
  </r>
  <r>
    <n v="5512"/>
    <s v="Porsche Cayenne 2009-2014 Diesel"/>
    <x v="15"/>
    <x v="6"/>
    <n v="2015"/>
    <n v="47877"/>
    <x v="1"/>
    <x v="1"/>
    <x v="0"/>
    <n v="2967"/>
    <n v="240"/>
    <x v="0"/>
    <n v="15.15"/>
    <n v="48.22"/>
  </r>
  <r>
    <n v="5513"/>
    <s v="Maruti Alto K10 VXI"/>
    <x v="0"/>
    <x v="5"/>
    <n v="2016"/>
    <n v="35000"/>
    <x v="2"/>
    <x v="0"/>
    <x v="0"/>
    <n v="998"/>
    <n v="67.099999999999994"/>
    <x v="0"/>
    <n v="24.07"/>
    <n v="3"/>
  </r>
  <r>
    <n v="5514"/>
    <s v="Volkswagen Vento 1.5 TDI Highline"/>
    <x v="6"/>
    <x v="10"/>
    <n v="2015"/>
    <n v="52123"/>
    <x v="1"/>
    <x v="0"/>
    <x v="0"/>
    <n v="1498"/>
    <n v="103.2"/>
    <x v="0"/>
    <n v="20.34"/>
    <n v="7.5"/>
  </r>
  <r>
    <n v="5515"/>
    <s v="Mahindra Scorpio 2.6 SLX CRDe"/>
    <x v="13"/>
    <x v="9"/>
    <n v="2005"/>
    <n v="90000"/>
    <x v="1"/>
    <x v="0"/>
    <x v="0"/>
    <n v="2179"/>
    <n v="120"/>
    <x v="2"/>
    <n v="10.5"/>
    <n v="2.6"/>
  </r>
  <r>
    <n v="5516"/>
    <s v="BMW X3 xDrive 20d Luxury Line"/>
    <x v="12"/>
    <x v="0"/>
    <n v="2018"/>
    <n v="1400"/>
    <x v="1"/>
    <x v="1"/>
    <x v="0"/>
    <n v="1995"/>
    <n v="190"/>
    <x v="0"/>
    <n v="18.559999999999999"/>
    <n v="61.25"/>
  </r>
  <r>
    <n v="5517"/>
    <s v="Honda City 1.5 V MT"/>
    <x v="2"/>
    <x v="2"/>
    <n v="2009"/>
    <n v="122000"/>
    <x v="2"/>
    <x v="0"/>
    <x v="1"/>
    <n v="1497"/>
    <n v="118"/>
    <x v="0"/>
    <n v="17"/>
    <n v="3.5"/>
  </r>
  <r>
    <n v="5518"/>
    <s v="Mini Cooper 3 DOOR S"/>
    <x v="21"/>
    <x v="6"/>
    <n v="2016"/>
    <n v="21110"/>
    <x v="2"/>
    <x v="1"/>
    <x v="0"/>
    <n v="1998"/>
    <n v="189.08"/>
    <x v="3"/>
    <n v="17.440000000000001"/>
    <n v="28.95"/>
  </r>
  <r>
    <n v="5519"/>
    <s v="Mitsubishi Pajero Sport 4X4 AT"/>
    <x v="9"/>
    <x v="1"/>
    <n v="2015"/>
    <n v="78000"/>
    <x v="1"/>
    <x v="1"/>
    <x v="0"/>
    <n v="2477"/>
    <n v="175.56"/>
    <x v="4"/>
    <n v="13.5"/>
    <n v="15"/>
  </r>
  <r>
    <n v="5520"/>
    <s v="Maruti Swift Dzire VDi"/>
    <x v="0"/>
    <x v="5"/>
    <n v="2012"/>
    <n v="72000"/>
    <x v="1"/>
    <x v="0"/>
    <x v="0"/>
    <n v="1248"/>
    <n v="73.900000000000006"/>
    <x v="0"/>
    <n v="19.3"/>
    <n v="4.25"/>
  </r>
  <r>
    <n v="5521"/>
    <s v="Bentley Continental Flying Spur"/>
    <x v="28"/>
    <x v="4"/>
    <n v="2006"/>
    <n v="48000"/>
    <x v="2"/>
    <x v="1"/>
    <x v="0"/>
    <n v="5998"/>
    <n v="552"/>
    <x v="3"/>
    <n v="8.6"/>
    <n v="59"/>
  </r>
  <r>
    <n v="5522"/>
    <s v="Maruti Ertiga VDI"/>
    <x v="0"/>
    <x v="1"/>
    <n v="2013"/>
    <n v="43486"/>
    <x v="1"/>
    <x v="0"/>
    <x v="0"/>
    <n v="1248"/>
    <n v="88.76"/>
    <x v="1"/>
    <n v="20.77"/>
    <n v="6.6"/>
  </r>
  <r>
    <n v="5523"/>
    <s v="Toyota Innova 2.5 G4 Diesel 7-seater"/>
    <x v="5"/>
    <x v="4"/>
    <n v="2007"/>
    <n v="199000"/>
    <x v="1"/>
    <x v="0"/>
    <x v="1"/>
    <n v="2494"/>
    <n v="102"/>
    <x v="1"/>
    <n v="12.8"/>
    <n v="5.2"/>
  </r>
  <r>
    <n v="5524"/>
    <s v="Mercedes-Benz New C-Class C 200 Kompressor Elegance MT"/>
    <x v="11"/>
    <x v="2"/>
    <n v="2010"/>
    <n v="34000"/>
    <x v="2"/>
    <x v="0"/>
    <x v="0"/>
    <n v="1796"/>
    <n v="178"/>
    <x v="0"/>
    <n v="11.7"/>
    <n v="10"/>
  </r>
  <r>
    <n v="5525"/>
    <s v="Mercedes-Benz New C-Class C 220 CDI BE Avantgare"/>
    <x v="11"/>
    <x v="9"/>
    <n v="2016"/>
    <n v="37944"/>
    <x v="1"/>
    <x v="1"/>
    <x v="0"/>
    <n v="2143"/>
    <n v="167.62"/>
    <x v="0"/>
    <n v="14.84"/>
    <n v="35"/>
  </r>
  <r>
    <n v="5526"/>
    <s v="Ford Ecosport 1.5 DV5 MT Titanium Optional"/>
    <x v="14"/>
    <x v="0"/>
    <n v="2017"/>
    <n v="30000"/>
    <x v="1"/>
    <x v="0"/>
    <x v="0"/>
    <n v="1498"/>
    <n v="89.84"/>
    <x v="0"/>
    <n v="22.7"/>
    <n v="8.75"/>
  </r>
  <r>
    <n v="5527"/>
    <s v="Toyota Etios Liva 1.2 G"/>
    <x v="5"/>
    <x v="3"/>
    <n v="2015"/>
    <n v="64005"/>
    <x v="2"/>
    <x v="0"/>
    <x v="0"/>
    <n v="1197"/>
    <n v="78.900000000000006"/>
    <x v="0"/>
    <n v="17.71"/>
    <n v="4.57"/>
  </r>
  <r>
    <n v="5528"/>
    <s v="Hyundai i10 Magna 1.2"/>
    <x v="1"/>
    <x v="8"/>
    <n v="2012"/>
    <n v="62000"/>
    <x v="2"/>
    <x v="0"/>
    <x v="0"/>
    <n v="1197"/>
    <n v="78.900000000000006"/>
    <x v="0"/>
    <n v="20.36"/>
    <n v="2.5"/>
  </r>
  <r>
    <n v="5529"/>
    <s v="Hyundai Santro LP - Euro II"/>
    <x v="1"/>
    <x v="2"/>
    <n v="2005"/>
    <n v="105000"/>
    <x v="2"/>
    <x v="0"/>
    <x v="0"/>
    <n v="999"/>
    <n v="74"/>
    <x v="0"/>
    <n v="0"/>
    <n v="1.75"/>
  </r>
  <r>
    <n v="5530"/>
    <s v="Land Rover Freelander 2 SE"/>
    <x v="8"/>
    <x v="6"/>
    <n v="2014"/>
    <n v="59885"/>
    <x v="1"/>
    <x v="1"/>
    <x v="0"/>
    <n v="2179"/>
    <n v="147.51"/>
    <x v="0"/>
    <n v="12.39"/>
    <n v="20.11"/>
  </r>
  <r>
    <n v="5531"/>
    <s v="Toyota Innova 2.5 V Diesel 8-seater"/>
    <x v="5"/>
    <x v="4"/>
    <n v="2011"/>
    <n v="144471"/>
    <x v="1"/>
    <x v="0"/>
    <x v="0"/>
    <n v="2494"/>
    <n v="102"/>
    <x v="2"/>
    <n v="12.8"/>
    <n v="7.8"/>
  </r>
  <r>
    <n v="5532"/>
    <s v="Hyundai i20 1.2 Magna"/>
    <x v="1"/>
    <x v="3"/>
    <n v="2011"/>
    <n v="63991"/>
    <x v="2"/>
    <x v="0"/>
    <x v="0"/>
    <n v="1197"/>
    <n v="80"/>
    <x v="0"/>
    <n v="18.5"/>
    <n v="3.61"/>
  </r>
  <r>
    <n v="5533"/>
    <s v="Hyundai Santro Xing XO eRLX Euro II"/>
    <x v="1"/>
    <x v="1"/>
    <n v="2007"/>
    <n v="72000"/>
    <x v="2"/>
    <x v="0"/>
    <x v="1"/>
    <n v="1086"/>
    <n v="74"/>
    <x v="0"/>
    <n v="17"/>
    <n v="1.1100000000000001"/>
  </r>
  <r>
    <n v="5534"/>
    <s v="Nissan Micra XV CVT"/>
    <x v="4"/>
    <x v="0"/>
    <n v="2015"/>
    <n v="34895"/>
    <x v="2"/>
    <x v="1"/>
    <x v="0"/>
    <n v="1198"/>
    <n v="75.94"/>
    <x v="0"/>
    <n v="19.149999999999999"/>
    <n v="4.5999999999999996"/>
  </r>
  <r>
    <n v="5535"/>
    <s v="BMW X6 xDrive 40d M Sport"/>
    <x v="12"/>
    <x v="10"/>
    <n v="2015"/>
    <n v="97003"/>
    <x v="1"/>
    <x v="1"/>
    <x v="0"/>
    <n v="2993"/>
    <n v="308.43"/>
    <x v="0"/>
    <n v="15.87"/>
    <n v="85"/>
  </r>
  <r>
    <n v="5536"/>
    <s v="Honda City 1.5 V AT"/>
    <x v="2"/>
    <x v="7"/>
    <n v="2015"/>
    <n v="45000"/>
    <x v="2"/>
    <x v="1"/>
    <x v="0"/>
    <n v="1497"/>
    <n v="118"/>
    <x v="0"/>
    <n v="16.8"/>
    <n v="5.25"/>
  </r>
  <r>
    <n v="5537"/>
    <s v="Honda Amaze E i-Dtech"/>
    <x v="2"/>
    <x v="8"/>
    <n v="2013"/>
    <n v="45000"/>
    <x v="1"/>
    <x v="0"/>
    <x v="1"/>
    <n v="1498"/>
    <n v="98.6"/>
    <x v="0"/>
    <n v="25.8"/>
    <n v="3.3"/>
  </r>
  <r>
    <n v="5538"/>
    <s v="Toyota Fortuner 3.0 Diesel"/>
    <x v="5"/>
    <x v="9"/>
    <n v="2013"/>
    <n v="100000"/>
    <x v="1"/>
    <x v="0"/>
    <x v="1"/>
    <n v="2982"/>
    <n v="171"/>
    <x v="1"/>
    <n v="11.5"/>
    <n v="17.75"/>
  </r>
  <r>
    <n v="5539"/>
    <s v="Land Rover Discovery Sport SD4 HSE Luxury"/>
    <x v="8"/>
    <x v="8"/>
    <n v="2016"/>
    <n v="70000"/>
    <x v="1"/>
    <x v="1"/>
    <x v="0"/>
    <n v="2179"/>
    <n v="187.7"/>
    <x v="0"/>
    <n v="12.97"/>
    <n v="35"/>
  </r>
  <r>
    <n v="5540"/>
    <s v="Hyundai Creta 1.6 CRDi SX"/>
    <x v="1"/>
    <x v="3"/>
    <n v="2016"/>
    <n v="37023"/>
    <x v="1"/>
    <x v="0"/>
    <x v="0"/>
    <n v="1582"/>
    <n v="126.2"/>
    <x v="0"/>
    <n v="19.670000000000002"/>
    <n v="13.39"/>
  </r>
  <r>
    <n v="5541"/>
    <s v="Chevrolet Beat Diesel LT"/>
    <x v="19"/>
    <x v="2"/>
    <n v="2012"/>
    <n v="81000"/>
    <x v="1"/>
    <x v="0"/>
    <x v="0"/>
    <n v="936"/>
    <n v="56.3"/>
    <x v="0"/>
    <n v="25.44"/>
    <n v="2.5"/>
  </r>
  <r>
    <n v="5542"/>
    <s v="Toyota Innova Crysta 2.8 GX AT"/>
    <x v="5"/>
    <x v="6"/>
    <n v="2017"/>
    <n v="20789"/>
    <x v="1"/>
    <x v="1"/>
    <x v="0"/>
    <n v="2755"/>
    <n v="171.5"/>
    <x v="1"/>
    <n v="11.36"/>
    <n v="18.36"/>
  </r>
  <r>
    <n v="5543"/>
    <s v="Maruti Swift Dzire VDI"/>
    <x v="0"/>
    <x v="5"/>
    <n v="2015"/>
    <n v="68310"/>
    <x v="1"/>
    <x v="0"/>
    <x v="0"/>
    <n v="1248"/>
    <n v="74"/>
    <x v="0"/>
    <n v="23.4"/>
    <n v="5.95"/>
  </r>
  <r>
    <n v="5544"/>
    <s v="Hyundai Creta 1.6 CRDi SX Option"/>
    <x v="1"/>
    <x v="0"/>
    <n v="2015"/>
    <n v="47250"/>
    <x v="1"/>
    <x v="0"/>
    <x v="1"/>
    <n v="1582"/>
    <n v="126.2"/>
    <x v="0"/>
    <n v="19.670000000000002"/>
    <n v="11"/>
  </r>
  <r>
    <n v="5545"/>
    <s v="Land Rover Range Rover Sport SE"/>
    <x v="8"/>
    <x v="8"/>
    <n v="2014"/>
    <n v="47000"/>
    <x v="1"/>
    <x v="1"/>
    <x v="1"/>
    <n v="2993"/>
    <n v="255"/>
    <x v="0"/>
    <n v="12.65"/>
    <n v="64.75"/>
  </r>
  <r>
    <n v="5546"/>
    <s v="Honda Amaze VX i-DTEC"/>
    <x v="2"/>
    <x v="4"/>
    <n v="2017"/>
    <n v="128000"/>
    <x v="1"/>
    <x v="0"/>
    <x v="0"/>
    <n v="1498"/>
    <n v="98.6"/>
    <x v="0"/>
    <n v="25.8"/>
    <n v="6.3"/>
  </r>
  <r>
    <n v="5547"/>
    <s v="Hyundai Creta 1.6 SX Plus Dual Tone Petrol"/>
    <x v="1"/>
    <x v="6"/>
    <n v="2017"/>
    <n v="17702"/>
    <x v="2"/>
    <x v="0"/>
    <x v="0"/>
    <n v="1591"/>
    <n v="121.3"/>
    <x v="0"/>
    <n v="15.29"/>
    <n v="11.94"/>
  </r>
  <r>
    <n v="5548"/>
    <s v="Volkswagen Vento Sport 1.2 TSI AT"/>
    <x v="6"/>
    <x v="0"/>
    <n v="2014"/>
    <n v="34987"/>
    <x v="2"/>
    <x v="1"/>
    <x v="0"/>
    <n v="1197"/>
    <n v="103.5"/>
    <x v="0"/>
    <n v="18.190000000000001"/>
    <n v="5.95"/>
  </r>
  <r>
    <n v="5549"/>
    <s v="Honda City i DTec VX"/>
    <x v="2"/>
    <x v="10"/>
    <n v="2017"/>
    <n v="37000"/>
    <x v="1"/>
    <x v="0"/>
    <x v="0"/>
    <n v="1498"/>
    <n v="98.6"/>
    <x v="0"/>
    <n v="26"/>
    <n v="11"/>
  </r>
  <r>
    <n v="5550"/>
    <s v="Hyundai Creta 1.6 SX Plus Dual Tone Petrol"/>
    <x v="1"/>
    <x v="3"/>
    <n v="2017"/>
    <n v="38271"/>
    <x v="2"/>
    <x v="0"/>
    <x v="0"/>
    <n v="1591"/>
    <n v="121.3"/>
    <x v="0"/>
    <n v="15.29"/>
    <n v="12.53"/>
  </r>
  <r>
    <n v="5551"/>
    <s v="Ford Figo Diesel Titanium"/>
    <x v="14"/>
    <x v="9"/>
    <n v="2012"/>
    <n v="32510"/>
    <x v="1"/>
    <x v="0"/>
    <x v="1"/>
    <n v="1399"/>
    <n v="68"/>
    <x v="0"/>
    <n v="20"/>
    <n v="3.75"/>
  </r>
  <r>
    <n v="5552"/>
    <s v="BMW 5 Series 2013-2017 530d M Sport"/>
    <x v="12"/>
    <x v="1"/>
    <n v="2014"/>
    <n v="88000"/>
    <x v="1"/>
    <x v="1"/>
    <x v="0"/>
    <n v="2993"/>
    <n v="258"/>
    <x v="0"/>
    <n v="14.69"/>
    <n v="27"/>
  </r>
  <r>
    <n v="5553"/>
    <s v="Mitsubishi Pajero 2.8 SFX 7Str"/>
    <x v="9"/>
    <x v="1"/>
    <n v="2012"/>
    <n v="116000"/>
    <x v="1"/>
    <x v="0"/>
    <x v="0"/>
    <n v="2835"/>
    <n v="107.2"/>
    <x v="4"/>
    <n v="10.5"/>
    <n v="9.9499999999999993"/>
  </r>
  <r>
    <n v="5554"/>
    <s v="Renault Duster 85PS Diesel RxL Option"/>
    <x v="10"/>
    <x v="5"/>
    <n v="2013"/>
    <n v="156000"/>
    <x v="1"/>
    <x v="0"/>
    <x v="0"/>
    <n v="1461"/>
    <n v="83.8"/>
    <x v="0"/>
    <n v="19.87"/>
    <n v="4.2"/>
  </r>
  <r>
    <n v="5555"/>
    <s v="Maruti Ritz VXI"/>
    <x v="0"/>
    <x v="8"/>
    <n v="2010"/>
    <n v="75319"/>
    <x v="2"/>
    <x v="0"/>
    <x v="1"/>
    <n v="1197"/>
    <n v="85.8"/>
    <x v="0"/>
    <n v="21.1"/>
    <n v="2"/>
  </r>
  <r>
    <n v="5556"/>
    <s v="Hyundai Grand i10 Sportz"/>
    <x v="1"/>
    <x v="7"/>
    <n v="2013"/>
    <n v="28000"/>
    <x v="2"/>
    <x v="0"/>
    <x v="0"/>
    <n v="1197"/>
    <n v="82"/>
    <x v="0"/>
    <n v="18.899999999999999"/>
    <n v="3.25"/>
  </r>
  <r>
    <n v="5557"/>
    <s v="Mercedes-Benz GLA Class 200 CDI SPORT"/>
    <x v="11"/>
    <x v="9"/>
    <n v="2017"/>
    <n v="16500"/>
    <x v="1"/>
    <x v="1"/>
    <x v="0"/>
    <n v="2143"/>
    <n v="136"/>
    <x v="0"/>
    <n v="17.899999999999999"/>
    <n v="34"/>
  </r>
  <r>
    <n v="5558"/>
    <s v="BMW 5 Series 520d Luxury Line"/>
    <x v="12"/>
    <x v="3"/>
    <n v="2016"/>
    <n v="75637"/>
    <x v="1"/>
    <x v="1"/>
    <x v="0"/>
    <n v="1995"/>
    <n v="190"/>
    <x v="0"/>
    <n v="22.48"/>
    <n v="30.37"/>
  </r>
  <r>
    <n v="5559"/>
    <s v="Hyundai Creta 1.6 SX Plus Petrol Automatic"/>
    <x v="1"/>
    <x v="6"/>
    <n v="2018"/>
    <n v="32854"/>
    <x v="2"/>
    <x v="1"/>
    <x v="0"/>
    <n v="1591"/>
    <n v="121.3"/>
    <x v="0"/>
    <n v="13"/>
    <n v="12.6"/>
  </r>
  <r>
    <n v="5560"/>
    <s v="Renault KWID RXT Optional"/>
    <x v="10"/>
    <x v="6"/>
    <n v="2019"/>
    <n v="6568"/>
    <x v="2"/>
    <x v="0"/>
    <x v="0"/>
    <n v="799"/>
    <n v="53.3"/>
    <x v="0"/>
    <n v="25.17"/>
    <n v="5.09"/>
  </r>
  <r>
    <n v="5561"/>
    <s v="Audi A4 3.0 TDI Quattro"/>
    <x v="3"/>
    <x v="9"/>
    <n v="2014"/>
    <n v="30000"/>
    <x v="1"/>
    <x v="1"/>
    <x v="0"/>
    <n v="2967"/>
    <n v="241.4"/>
    <x v="0"/>
    <n v="14.94"/>
    <n v="24.5"/>
  </r>
  <r>
    <n v="5562"/>
    <s v="Maruti Ciaz VDI SHVS"/>
    <x v="0"/>
    <x v="6"/>
    <n v="2018"/>
    <n v="17804"/>
    <x v="1"/>
    <x v="0"/>
    <x v="1"/>
    <n v="1248"/>
    <n v="88.5"/>
    <x v="0"/>
    <n v="28.09"/>
    <n v="7.97"/>
  </r>
  <r>
    <n v="5563"/>
    <s v="Honda Jazz S"/>
    <x v="2"/>
    <x v="8"/>
    <n v="2011"/>
    <n v="69768"/>
    <x v="2"/>
    <x v="0"/>
    <x v="0"/>
    <n v="1198"/>
    <n v="90"/>
    <x v="0"/>
    <n v="16"/>
    <n v="2.9"/>
  </r>
  <r>
    <n v="5564"/>
    <s v="BMW 3 Series 320d Luxury Line"/>
    <x v="12"/>
    <x v="6"/>
    <n v="2016"/>
    <n v="62404"/>
    <x v="1"/>
    <x v="1"/>
    <x v="0"/>
    <n v="1995"/>
    <n v="190"/>
    <x v="0"/>
    <n v="22.69"/>
    <n v="21.33"/>
  </r>
  <r>
    <n v="5565"/>
    <s v="Hyundai Verna SX CRDi AT"/>
    <x v="1"/>
    <x v="9"/>
    <n v="2012"/>
    <n v="97000"/>
    <x v="1"/>
    <x v="1"/>
    <x v="1"/>
    <n v="1582"/>
    <n v="126.32"/>
    <x v="0"/>
    <n v="19.079999999999998"/>
    <n v="6.5"/>
  </r>
  <r>
    <n v="5566"/>
    <s v="Hyundai Creta 1.4 CRDi S Plus"/>
    <x v="1"/>
    <x v="3"/>
    <n v="2016"/>
    <n v="55687"/>
    <x v="1"/>
    <x v="0"/>
    <x v="0"/>
    <n v="1396"/>
    <n v="88.7"/>
    <x v="0"/>
    <n v="21.38"/>
    <n v="12.15"/>
  </r>
  <r>
    <n v="5567"/>
    <s v="Volkswagen Vento 2013-2015 1.6 Comfortline"/>
    <x v="6"/>
    <x v="7"/>
    <n v="2014"/>
    <n v="17000"/>
    <x v="2"/>
    <x v="0"/>
    <x v="0"/>
    <n v="1598"/>
    <n v="103.2"/>
    <x v="0"/>
    <n v="15.04"/>
    <n v="4.25"/>
  </r>
  <r>
    <n v="5568"/>
    <s v="BMW 3 Series Luxury Line"/>
    <x v="12"/>
    <x v="3"/>
    <n v="2017"/>
    <n v="34232"/>
    <x v="1"/>
    <x v="1"/>
    <x v="0"/>
    <n v="1995"/>
    <n v="190"/>
    <x v="0"/>
    <n v="21.76"/>
    <n v="35.840000000000003"/>
  </r>
  <r>
    <n v="5569"/>
    <s v="Honda CR-V Petrol 2WD"/>
    <x v="2"/>
    <x v="2"/>
    <n v="2004"/>
    <n v="135000"/>
    <x v="2"/>
    <x v="1"/>
    <x v="3"/>
    <n v="1997"/>
    <n v="152"/>
    <x v="0"/>
    <n v="14.4"/>
    <n v="3"/>
  </r>
  <r>
    <n v="5570"/>
    <s v="Renault Duster 110PS Diesel RxZ AWD"/>
    <x v="10"/>
    <x v="2"/>
    <n v="2012"/>
    <n v="80000"/>
    <x v="1"/>
    <x v="0"/>
    <x v="0"/>
    <n v="1461"/>
    <n v="108.45"/>
    <x v="0"/>
    <n v="19.72"/>
    <n v="6.75"/>
  </r>
  <r>
    <n v="5571"/>
    <s v="Hyundai i20 Asta 1.2"/>
    <x v="1"/>
    <x v="9"/>
    <n v="2014"/>
    <n v="31045"/>
    <x v="2"/>
    <x v="0"/>
    <x v="1"/>
    <n v="1197"/>
    <n v="81.83"/>
    <x v="0"/>
    <n v="18.600000000000001"/>
    <n v="5.65"/>
  </r>
  <r>
    <n v="5572"/>
    <s v="Volkswagen Jetta 2013-2015 2.0L TDI Highline AT"/>
    <x v="6"/>
    <x v="1"/>
    <n v="2013"/>
    <n v="58000"/>
    <x v="1"/>
    <x v="1"/>
    <x v="1"/>
    <n v="1968"/>
    <n v="138.03"/>
    <x v="0"/>
    <n v="16.96"/>
    <n v="7.5"/>
  </r>
  <r>
    <n v="5573"/>
    <s v="Hyundai Creta 1.6 SX Plus Diesel"/>
    <x v="1"/>
    <x v="6"/>
    <n v="2018"/>
    <n v="35480"/>
    <x v="1"/>
    <x v="0"/>
    <x v="0"/>
    <n v="1582"/>
    <n v="126.2"/>
    <x v="0"/>
    <n v="19.670000000000002"/>
    <n v="13.34"/>
  </r>
  <r>
    <n v="5574"/>
    <s v="Maruti Ciaz VDI SHVS"/>
    <x v="0"/>
    <x v="4"/>
    <n v="2016"/>
    <n v="62287"/>
    <x v="1"/>
    <x v="0"/>
    <x v="0"/>
    <n v="1248"/>
    <n v="88.5"/>
    <x v="0"/>
    <n v="28.09"/>
    <n v="7.9"/>
  </r>
  <r>
    <n v="5575"/>
    <s v="Hyundai i20 Asta 1.4 CRDi"/>
    <x v="1"/>
    <x v="3"/>
    <n v="2015"/>
    <n v="46162"/>
    <x v="1"/>
    <x v="0"/>
    <x v="0"/>
    <n v="1396"/>
    <n v="88.73"/>
    <x v="0"/>
    <n v="22.54"/>
    <n v="6.98"/>
  </r>
  <r>
    <n v="5576"/>
    <s v="Hyundai Verna 1.6 SX VTVT"/>
    <x v="1"/>
    <x v="0"/>
    <n v="2014"/>
    <n v="9200"/>
    <x v="2"/>
    <x v="0"/>
    <x v="0"/>
    <n v="1591"/>
    <n v="121.3"/>
    <x v="0"/>
    <n v="17.010000000000002"/>
    <n v="5.75"/>
  </r>
  <r>
    <n v="5577"/>
    <s v="Volkswagen Polo Diesel Trendline 1.2L"/>
    <x v="6"/>
    <x v="7"/>
    <n v="2012"/>
    <n v="55339"/>
    <x v="1"/>
    <x v="0"/>
    <x v="0"/>
    <n v="1199"/>
    <n v="73.900000000000006"/>
    <x v="0"/>
    <n v="22.07"/>
    <n v="2.65"/>
  </r>
  <r>
    <n v="5578"/>
    <s v="Volkswagen Polo Diesel Trendline 1.2L"/>
    <x v="6"/>
    <x v="7"/>
    <n v="2011"/>
    <n v="55476"/>
    <x v="1"/>
    <x v="0"/>
    <x v="0"/>
    <n v="1199"/>
    <n v="73.900000000000006"/>
    <x v="0"/>
    <n v="22.07"/>
    <n v="2.4900000000000002"/>
  </r>
  <r>
    <n v="5579"/>
    <s v="Maruti SX4 Vxi BSIII"/>
    <x v="0"/>
    <x v="1"/>
    <n v="2007"/>
    <n v="68553"/>
    <x v="2"/>
    <x v="0"/>
    <x v="1"/>
    <n v="1586"/>
    <n v="104.68"/>
    <x v="0"/>
    <n v="15"/>
    <n v="1.5"/>
  </r>
  <r>
    <n v="5580"/>
    <s v="Honda Mobilio RS Option i DTEC"/>
    <x v="2"/>
    <x v="6"/>
    <n v="2016"/>
    <n v="67376"/>
    <x v="1"/>
    <x v="0"/>
    <x v="0"/>
    <n v="1498"/>
    <n v="98.6"/>
    <x v="1"/>
    <n v="24.5"/>
    <n v="6.5"/>
  </r>
  <r>
    <n v="5581"/>
    <s v="Renault Duster 110PS Diesel RxZ Plus"/>
    <x v="10"/>
    <x v="4"/>
    <n v="2013"/>
    <n v="42000"/>
    <x v="1"/>
    <x v="0"/>
    <x v="0"/>
    <n v="1461"/>
    <n v="108.45"/>
    <x v="0"/>
    <n v="19.64"/>
    <n v="8"/>
  </r>
  <r>
    <n v="5582"/>
    <s v="Toyota Fortuner 2.8 2WD AT"/>
    <x v="5"/>
    <x v="3"/>
    <n v="2019"/>
    <n v="28069"/>
    <x v="1"/>
    <x v="1"/>
    <x v="0"/>
    <n v="2755"/>
    <n v="174.5"/>
    <x v="1"/>
    <n v="12.9"/>
    <n v="30.85"/>
  </r>
  <r>
    <n v="5583"/>
    <s v="Volvo XC60 D4 SUMMUM"/>
    <x v="18"/>
    <x v="6"/>
    <n v="2014"/>
    <n v="93144"/>
    <x v="1"/>
    <x v="1"/>
    <x v="0"/>
    <n v="1984"/>
    <n v="181"/>
    <x v="0"/>
    <n v="14.7"/>
    <n v="17.149999999999999"/>
  </r>
  <r>
    <n v="5584"/>
    <s v="Maruti Celerio VXI AT"/>
    <x v="0"/>
    <x v="4"/>
    <n v="2014"/>
    <n v="24300"/>
    <x v="2"/>
    <x v="1"/>
    <x v="0"/>
    <n v="998"/>
    <n v="67.040000000000006"/>
    <x v="0"/>
    <n v="23.1"/>
    <n v="4.55"/>
  </r>
  <r>
    <n v="5585"/>
    <s v="Maruti Ciaz ZDi Plus"/>
    <x v="0"/>
    <x v="4"/>
    <n v="2015"/>
    <n v="47883"/>
    <x v="1"/>
    <x v="0"/>
    <x v="1"/>
    <n v="1248"/>
    <n v="88.5"/>
    <x v="0"/>
    <n v="26.21"/>
    <n v="7.4"/>
  </r>
  <r>
    <n v="5586"/>
    <s v="Audi Q5 2008-2012 2.0 TDI"/>
    <x v="3"/>
    <x v="6"/>
    <n v="2013"/>
    <n v="12467"/>
    <x v="1"/>
    <x v="1"/>
    <x v="0"/>
    <n v="1968"/>
    <n v="167.6"/>
    <x v="0"/>
    <n v="12.8"/>
    <n v="25.64"/>
  </r>
  <r>
    <n v="5587"/>
    <s v="BMW X1 sDrive 20d Sportline"/>
    <x v="12"/>
    <x v="7"/>
    <n v="2013"/>
    <n v="56683"/>
    <x v="1"/>
    <x v="1"/>
    <x v="1"/>
    <n v="1995"/>
    <n v="184"/>
    <x v="0"/>
    <n v="17.05"/>
    <n v="13.5"/>
  </r>
  <r>
    <n v="5588"/>
    <s v="Ford Figo Petrol ZXI"/>
    <x v="14"/>
    <x v="9"/>
    <n v="2013"/>
    <n v="38000"/>
    <x v="2"/>
    <x v="0"/>
    <x v="0"/>
    <n v="1196"/>
    <n v="70"/>
    <x v="0"/>
    <n v="15.6"/>
    <n v="3.55"/>
  </r>
  <r>
    <n v="5589"/>
    <s v="Hyundai Elantra CRDi SX"/>
    <x v="1"/>
    <x v="10"/>
    <n v="2018"/>
    <n v="35000"/>
    <x v="1"/>
    <x v="0"/>
    <x v="0"/>
    <n v="1582"/>
    <n v="126.2"/>
    <x v="0"/>
    <n v="22.7"/>
    <n v="15"/>
  </r>
  <r>
    <n v="5590"/>
    <s v="Hyundai Verna 1.6 i ABS"/>
    <x v="1"/>
    <x v="1"/>
    <n v="2007"/>
    <n v="80000"/>
    <x v="2"/>
    <x v="0"/>
    <x v="1"/>
    <n v="1599"/>
    <n v="103.2"/>
    <x v="0"/>
    <n v="13.9"/>
    <n v="1.95"/>
  </r>
  <r>
    <n v="5591"/>
    <s v="Honda Civic 2006-2010 1.8 S MT"/>
    <x v="2"/>
    <x v="1"/>
    <n v="2006"/>
    <n v="125000"/>
    <x v="2"/>
    <x v="0"/>
    <x v="1"/>
    <n v="1799"/>
    <n v="130"/>
    <x v="0"/>
    <n v="13.5"/>
    <n v="2.2999999999999998"/>
  </r>
  <r>
    <n v="5592"/>
    <s v="Toyota Fortuner 4x4 MT"/>
    <x v="5"/>
    <x v="2"/>
    <n v="2013"/>
    <n v="123000"/>
    <x v="1"/>
    <x v="0"/>
    <x v="1"/>
    <n v="2982"/>
    <n v="168.5"/>
    <x v="1"/>
    <n v="12.55"/>
    <n v="15"/>
  </r>
  <r>
    <n v="5593"/>
    <s v="Hyundai i10 Sportz"/>
    <x v="1"/>
    <x v="2"/>
    <n v="2012"/>
    <n v="70000"/>
    <x v="2"/>
    <x v="0"/>
    <x v="0"/>
    <n v="1197"/>
    <n v="78.900000000000006"/>
    <x v="0"/>
    <n v="20.36"/>
    <n v="3.15"/>
  </r>
  <r>
    <n v="5594"/>
    <s v="Nissan Sunny 2011-2014 Diesel XL"/>
    <x v="4"/>
    <x v="4"/>
    <n v="2012"/>
    <n v="87982"/>
    <x v="1"/>
    <x v="0"/>
    <x v="0"/>
    <n v="1461"/>
    <n v="84.8"/>
    <x v="0"/>
    <n v="21.64"/>
    <n v="5"/>
  </r>
  <r>
    <n v="5595"/>
    <s v="BMW 5 Series 2013-2017 520d Luxury Line"/>
    <x v="12"/>
    <x v="5"/>
    <n v="2013"/>
    <n v="40714"/>
    <x v="1"/>
    <x v="1"/>
    <x v="1"/>
    <n v="1995"/>
    <n v="190"/>
    <x v="0"/>
    <n v="18.12"/>
    <n v="24.75"/>
  </r>
  <r>
    <n v="5596"/>
    <s v="Chevrolet Optra Magnum 2.0 LT"/>
    <x v="19"/>
    <x v="1"/>
    <n v="2008"/>
    <n v="83000"/>
    <x v="1"/>
    <x v="0"/>
    <x v="1"/>
    <n v="1991"/>
    <n v="123.7"/>
    <x v="0"/>
    <n v="16.52"/>
    <n v="2.6"/>
  </r>
  <r>
    <n v="5597"/>
    <s v="Hyundai i10 Asta"/>
    <x v="1"/>
    <x v="10"/>
    <n v="2011"/>
    <n v="86000"/>
    <x v="2"/>
    <x v="0"/>
    <x v="0"/>
    <n v="1197"/>
    <n v="78.900000000000006"/>
    <x v="0"/>
    <n v="20.36"/>
    <n v="3.75"/>
  </r>
  <r>
    <n v="5598"/>
    <s v="Skoda Laura Ambiente"/>
    <x v="20"/>
    <x v="10"/>
    <n v="2009"/>
    <n v="60002"/>
    <x v="1"/>
    <x v="0"/>
    <x v="1"/>
    <n v="1896"/>
    <n v="106"/>
    <x v="0"/>
    <n v="17.5"/>
    <n v="4.8499999999999996"/>
  </r>
  <r>
    <n v="5599"/>
    <s v="Mercedes-Benz E-Class 2009-2013 E 220 CDI Avantgarde"/>
    <x v="11"/>
    <x v="5"/>
    <n v="2013"/>
    <n v="60000"/>
    <x v="1"/>
    <x v="1"/>
    <x v="0"/>
    <n v="2148"/>
    <n v="170"/>
    <x v="0"/>
    <n v="10"/>
    <n v="27"/>
  </r>
  <r>
    <n v="5600"/>
    <s v="Honda Amaze SX i-DTEC"/>
    <x v="2"/>
    <x v="7"/>
    <n v="2014"/>
    <n v="84677"/>
    <x v="1"/>
    <x v="0"/>
    <x v="0"/>
    <n v="1498"/>
    <n v="98.6"/>
    <x v="0"/>
    <n v="25.8"/>
    <n v="3"/>
  </r>
  <r>
    <n v="5601"/>
    <s v="BMW X1 xDrive 20d xLine"/>
    <x v="12"/>
    <x v="8"/>
    <n v="2017"/>
    <n v="23000"/>
    <x v="1"/>
    <x v="1"/>
    <x v="0"/>
    <n v="1995"/>
    <n v="190"/>
    <x v="0"/>
    <n v="20.68"/>
    <n v="28.75"/>
  </r>
  <r>
    <n v="5602"/>
    <s v="Toyota Innova 2.5 G (Diesel) 8 Seater"/>
    <x v="5"/>
    <x v="4"/>
    <n v="2016"/>
    <n v="81424"/>
    <x v="1"/>
    <x v="0"/>
    <x v="0"/>
    <n v="2494"/>
    <n v="100.6"/>
    <x v="2"/>
    <n v="12.99"/>
    <n v="14.49"/>
  </r>
  <r>
    <n v="5603"/>
    <s v="Porsche Panamera 2010 2013 Diesel"/>
    <x v="15"/>
    <x v="8"/>
    <n v="2013"/>
    <n v="36400"/>
    <x v="1"/>
    <x v="1"/>
    <x v="0"/>
    <n v="4806"/>
    <n v="394.3"/>
    <x v="3"/>
    <n v="7.5"/>
    <n v="72"/>
  </r>
  <r>
    <n v="5604"/>
    <s v="Nissan Sunny XV D"/>
    <x v="4"/>
    <x v="2"/>
    <n v="2012"/>
    <n v="70000"/>
    <x v="1"/>
    <x v="0"/>
    <x v="1"/>
    <n v="1461"/>
    <n v="84.8"/>
    <x v="0"/>
    <n v="22.71"/>
    <n v="4"/>
  </r>
  <r>
    <n v="5605"/>
    <s v="Maruti Swift Dzire LDI"/>
    <x v="0"/>
    <x v="8"/>
    <n v="2015"/>
    <n v="40000"/>
    <x v="1"/>
    <x v="0"/>
    <x v="1"/>
    <n v="1248"/>
    <n v="74"/>
    <x v="0"/>
    <n v="26.59"/>
    <n v="4.5"/>
  </r>
  <r>
    <n v="5606"/>
    <s v="Maruti Wagon R ZXI AMT 1.2"/>
    <x v="0"/>
    <x v="0"/>
    <n v="2019"/>
    <n v="600"/>
    <x v="2"/>
    <x v="1"/>
    <x v="0"/>
    <n v="1197"/>
    <n v="81.8"/>
    <x v="0"/>
    <n v="21.5"/>
    <n v="6.25"/>
  </r>
  <r>
    <n v="5607"/>
    <s v="Volkswagen Jetta 2013-2015 2.0L TDI Highline AT"/>
    <x v="6"/>
    <x v="1"/>
    <n v="2015"/>
    <n v="65320"/>
    <x v="1"/>
    <x v="1"/>
    <x v="1"/>
    <n v="1968"/>
    <n v="138.03"/>
    <x v="0"/>
    <n v="16.96"/>
    <n v="11.5"/>
  </r>
  <r>
    <n v="5608"/>
    <s v="Honda Accord 2.4 Inspire M/T"/>
    <x v="2"/>
    <x v="1"/>
    <n v="2009"/>
    <n v="79000"/>
    <x v="2"/>
    <x v="0"/>
    <x v="3"/>
    <n v="2354"/>
    <n v="180"/>
    <x v="0"/>
    <n v="9.8000000000000007"/>
    <n v="3.1"/>
  </r>
  <r>
    <n v="5609"/>
    <s v="Honda City i VTEC V"/>
    <x v="2"/>
    <x v="0"/>
    <n v="2018"/>
    <n v="5000"/>
    <x v="2"/>
    <x v="0"/>
    <x v="0"/>
    <n v="1497"/>
    <n v="117.3"/>
    <x v="0"/>
    <n v="17.8"/>
    <n v="10.11"/>
  </r>
  <r>
    <n v="5610"/>
    <s v="Hyundai Verna 1.6 SX VTVT"/>
    <x v="1"/>
    <x v="3"/>
    <n v="2019"/>
    <n v="6028"/>
    <x v="2"/>
    <x v="0"/>
    <x v="0"/>
    <n v="1591"/>
    <n v="121.3"/>
    <x v="0"/>
    <n v="17.010000000000002"/>
    <n v="11.54"/>
  </r>
  <r>
    <n v="5611"/>
    <s v="Maruti Wagon R LX BSII"/>
    <x v="0"/>
    <x v="8"/>
    <n v="2006"/>
    <n v="86000"/>
    <x v="2"/>
    <x v="0"/>
    <x v="1"/>
    <n v="998"/>
    <n v="67.099999999999994"/>
    <x v="0"/>
    <n v="18.899999999999999"/>
    <n v="1"/>
  </r>
  <r>
    <n v="5612"/>
    <s v="Maruti Swift Dzire Tour LDI"/>
    <x v="0"/>
    <x v="7"/>
    <n v="2013"/>
    <n v="160000"/>
    <x v="1"/>
    <x v="0"/>
    <x v="1"/>
    <n v="1248"/>
    <n v="74"/>
    <x v="0"/>
    <n v="23.4"/>
    <n v="2.5"/>
  </r>
  <r>
    <n v="5613"/>
    <s v="Audi Q5 2008-2012 2.0 TFSI Quattro"/>
    <x v="3"/>
    <x v="6"/>
    <n v="2011"/>
    <n v="59967"/>
    <x v="2"/>
    <x v="1"/>
    <x v="0"/>
    <n v="1984"/>
    <n v="208"/>
    <x v="0"/>
    <n v="9.74"/>
    <n v="18"/>
  </r>
  <r>
    <n v="5614"/>
    <s v="Toyota Etios Cross 1.4 GD"/>
    <x v="5"/>
    <x v="3"/>
    <n v="2018"/>
    <n v="43127"/>
    <x v="1"/>
    <x v="0"/>
    <x v="0"/>
    <n v="1364"/>
    <n v="67.040000000000006"/>
    <x v="0"/>
    <n v="23.59"/>
    <n v="6.85"/>
  </r>
  <r>
    <n v="5615"/>
    <s v="Hyundai i10 Era 1.1 iTech SE"/>
    <x v="1"/>
    <x v="6"/>
    <n v="2012"/>
    <n v="65727"/>
    <x v="2"/>
    <x v="0"/>
    <x v="0"/>
    <n v="1086"/>
    <n v="68.05"/>
    <x v="0"/>
    <n v="19.809999999999999"/>
    <n v="2.97"/>
  </r>
  <r>
    <n v="5616"/>
    <s v="Hyundai Verna 1.6 VTVT"/>
    <x v="1"/>
    <x v="1"/>
    <n v="2013"/>
    <n v="70000"/>
    <x v="2"/>
    <x v="0"/>
    <x v="0"/>
    <n v="1591"/>
    <n v="121.3"/>
    <x v="0"/>
    <n v="17.010000000000002"/>
    <n v="4.75"/>
  </r>
  <r>
    <n v="5617"/>
    <s v="Volkswagen Polo 1.5 TDI Highline"/>
    <x v="6"/>
    <x v="3"/>
    <n v="2018"/>
    <n v="39861"/>
    <x v="1"/>
    <x v="0"/>
    <x v="0"/>
    <n v="1498"/>
    <n v="88.8"/>
    <x v="0"/>
    <n v="20.14"/>
    <n v="7.38"/>
  </r>
  <r>
    <n v="5618"/>
    <s v="BMW 5 Series 520d Sport Line"/>
    <x v="12"/>
    <x v="8"/>
    <n v="2017"/>
    <n v="16485"/>
    <x v="1"/>
    <x v="1"/>
    <x v="0"/>
    <n v="1995"/>
    <n v="187.74"/>
    <x v="0"/>
    <n v="22.48"/>
    <n v="42.75"/>
  </r>
  <r>
    <n v="5619"/>
    <s v="Hyundai i20 1.4 Asta Optional With Sunroof"/>
    <x v="1"/>
    <x v="9"/>
    <n v="2010"/>
    <n v="77332"/>
    <x v="1"/>
    <x v="0"/>
    <x v="1"/>
    <n v="1396"/>
    <n v="90"/>
    <x v="0"/>
    <n v="23"/>
    <n v="3.65"/>
  </r>
  <r>
    <n v="5620"/>
    <s v="Hyundai Grand i10 Asta Option AT"/>
    <x v="1"/>
    <x v="6"/>
    <n v="2017"/>
    <n v="17489"/>
    <x v="2"/>
    <x v="1"/>
    <x v="0"/>
    <n v="1197"/>
    <n v="82"/>
    <x v="0"/>
    <n v="18.899999999999999"/>
    <n v="5.99"/>
  </r>
  <r>
    <n v="5621"/>
    <s v="Toyota Fortuner 4x2 4 Speed AT"/>
    <x v="5"/>
    <x v="1"/>
    <n v="2012"/>
    <n v="125000"/>
    <x v="1"/>
    <x v="1"/>
    <x v="0"/>
    <n v="2982"/>
    <n v="169"/>
    <x v="1"/>
    <n v="11.5"/>
    <n v="13.5"/>
  </r>
  <r>
    <n v="5622"/>
    <s v="Maruti Baleno Zeta Automatic"/>
    <x v="0"/>
    <x v="2"/>
    <n v="2016"/>
    <n v="35129"/>
    <x v="2"/>
    <x v="1"/>
    <x v="0"/>
    <n v="1197"/>
    <n v="83.1"/>
    <x v="0"/>
    <n v="21.4"/>
    <n v="7"/>
  </r>
  <r>
    <n v="5623"/>
    <s v="Hyundai Creta 1.6 SX Plus Petrol Automatic"/>
    <x v="1"/>
    <x v="4"/>
    <n v="2016"/>
    <n v="22982"/>
    <x v="2"/>
    <x v="1"/>
    <x v="0"/>
    <n v="1591"/>
    <n v="121.3"/>
    <x v="0"/>
    <n v="13"/>
    <n v="10.95"/>
  </r>
  <r>
    <n v="5624"/>
    <s v="Hyundai i10 Sportz"/>
    <x v="1"/>
    <x v="1"/>
    <n v="2013"/>
    <n v="54500"/>
    <x v="2"/>
    <x v="0"/>
    <x v="3"/>
    <n v="1197"/>
    <n v="78.900000000000006"/>
    <x v="0"/>
    <n v="20.36"/>
    <n v="2.95"/>
  </r>
  <r>
    <n v="5625"/>
    <s v="Tata Tigor XE Diesel"/>
    <x v="7"/>
    <x v="10"/>
    <n v="2017"/>
    <n v="16235"/>
    <x v="1"/>
    <x v="0"/>
    <x v="0"/>
    <n v="1047"/>
    <n v="69"/>
    <x v="0"/>
    <n v="24.7"/>
    <n v="5.5"/>
  </r>
  <r>
    <n v="5626"/>
    <s v="Skoda Superb Style 1.8 TSI AT"/>
    <x v="20"/>
    <x v="6"/>
    <n v="2017"/>
    <n v="73641"/>
    <x v="2"/>
    <x v="1"/>
    <x v="0"/>
    <n v="1798"/>
    <n v="177.46"/>
    <x v="0"/>
    <n v="14.67"/>
    <n v="17.079999999999998"/>
  </r>
  <r>
    <n v="5627"/>
    <s v="Maruti Swift Dzire VDI"/>
    <x v="0"/>
    <x v="4"/>
    <n v="2015"/>
    <n v="59572"/>
    <x v="1"/>
    <x v="0"/>
    <x v="0"/>
    <n v="1248"/>
    <n v="74"/>
    <x v="0"/>
    <n v="26.59"/>
    <n v="6.85"/>
  </r>
  <r>
    <n v="5628"/>
    <s v="Honda CR-V 2.0 AT"/>
    <x v="2"/>
    <x v="5"/>
    <n v="2014"/>
    <n v="112827"/>
    <x v="2"/>
    <x v="1"/>
    <x v="0"/>
    <n v="1997"/>
    <n v="141.1"/>
    <x v="0"/>
    <n v="13.1"/>
    <n v="10.5"/>
  </r>
  <r>
    <n v="5629"/>
    <s v="Toyota Innova 2.5 G (Diesel) 8 Seater BS IV"/>
    <x v="5"/>
    <x v="4"/>
    <n v="2010"/>
    <n v="118000"/>
    <x v="1"/>
    <x v="0"/>
    <x v="0"/>
    <n v="2494"/>
    <n v="102"/>
    <x v="2"/>
    <n v="12.8"/>
    <n v="8.75"/>
  </r>
  <r>
    <n v="5630"/>
    <s v="Honda City 1.5 V MT"/>
    <x v="2"/>
    <x v="7"/>
    <n v="2010"/>
    <n v="60000"/>
    <x v="2"/>
    <x v="0"/>
    <x v="0"/>
    <n v="1497"/>
    <n v="118"/>
    <x v="0"/>
    <n v="17"/>
    <n v="2.7"/>
  </r>
  <r>
    <n v="5631"/>
    <s v="Hyundai Verna VTVT 1.6 AT SX Plus"/>
    <x v="1"/>
    <x v="0"/>
    <n v="2012"/>
    <n v="75059"/>
    <x v="2"/>
    <x v="1"/>
    <x v="0"/>
    <n v="1591"/>
    <n v="121.3"/>
    <x v="0"/>
    <n v="17"/>
    <n v="4.25"/>
  </r>
  <r>
    <n v="5632"/>
    <s v="Toyota Etios 1.4 VXD"/>
    <x v="5"/>
    <x v="1"/>
    <n v="2018"/>
    <n v="3000"/>
    <x v="1"/>
    <x v="0"/>
    <x v="0"/>
    <n v="1364"/>
    <n v="67.040000000000006"/>
    <x v="0"/>
    <n v="23.59"/>
    <n v="7.9"/>
  </r>
  <r>
    <n v="5633"/>
    <s v="Skoda Superb Elegance 1.8 TSI AT"/>
    <x v="20"/>
    <x v="8"/>
    <n v="2011"/>
    <n v="78000"/>
    <x v="2"/>
    <x v="1"/>
    <x v="1"/>
    <n v="1798"/>
    <n v="157.75"/>
    <x v="0"/>
    <n v="13.7"/>
    <n v="4.5"/>
  </r>
  <r>
    <n v="5634"/>
    <s v="Nissan Sunny 2011-2014 Diesel XV"/>
    <x v="4"/>
    <x v="7"/>
    <n v="2012"/>
    <n v="47000"/>
    <x v="1"/>
    <x v="0"/>
    <x v="0"/>
    <n v="1461"/>
    <n v="84.8"/>
    <x v="0"/>
    <n v="21.64"/>
    <n v="4"/>
  </r>
  <r>
    <n v="5635"/>
    <s v="Honda City 1.5 V MT Exclusive"/>
    <x v="2"/>
    <x v="8"/>
    <n v="2012"/>
    <n v="42000"/>
    <x v="2"/>
    <x v="0"/>
    <x v="0"/>
    <n v="1497"/>
    <n v="118"/>
    <x v="0"/>
    <n v="17"/>
    <n v="4.75"/>
  </r>
  <r>
    <n v="5636"/>
    <s v="Hyundai Elite i20 Diesel Asta Option"/>
    <x v="1"/>
    <x v="7"/>
    <n v="2018"/>
    <n v="6820"/>
    <x v="1"/>
    <x v="0"/>
    <x v="0"/>
    <n v="1396"/>
    <n v="88.76"/>
    <x v="0"/>
    <n v="22.54"/>
    <n v="7.65"/>
  </r>
  <r>
    <n v="5637"/>
    <s v="Chevrolet Optra 1.6 LT Royale"/>
    <x v="19"/>
    <x v="6"/>
    <n v="2013"/>
    <n v="55176"/>
    <x v="2"/>
    <x v="0"/>
    <x v="1"/>
    <n v="1599"/>
    <n v="104"/>
    <x v="0"/>
    <n v="17.399999999999999"/>
    <n v="3.47"/>
  </r>
  <r>
    <n v="5638"/>
    <s v="Honda Amaze S i-Vtech"/>
    <x v="2"/>
    <x v="6"/>
    <n v="2016"/>
    <n v="39854"/>
    <x v="2"/>
    <x v="0"/>
    <x v="0"/>
    <n v="1198"/>
    <n v="86.7"/>
    <x v="0"/>
    <n v="18"/>
    <n v="5.64"/>
  </r>
  <r>
    <n v="5639"/>
    <s v="Volkswagen Polo Petrol Comfortline 1.2L"/>
    <x v="6"/>
    <x v="7"/>
    <n v="2013"/>
    <n v="24000"/>
    <x v="2"/>
    <x v="0"/>
    <x v="0"/>
    <n v="1198"/>
    <n v="73.900000000000006"/>
    <x v="0"/>
    <n v="16.47"/>
    <n v="2.95"/>
  </r>
  <r>
    <n v="5640"/>
    <s v="Maruti Swift VDI"/>
    <x v="0"/>
    <x v="5"/>
    <n v="2016"/>
    <n v="55000"/>
    <x v="1"/>
    <x v="0"/>
    <x v="0"/>
    <n v="1248"/>
    <n v="74"/>
    <x v="0"/>
    <n v="22.9"/>
    <n v="5.65"/>
  </r>
  <r>
    <n v="5641"/>
    <s v="Ford Endeavour 3.0L 4X4 AT"/>
    <x v="14"/>
    <x v="6"/>
    <n v="2012"/>
    <n v="45840"/>
    <x v="1"/>
    <x v="1"/>
    <x v="0"/>
    <n v="2953"/>
    <n v="153.86000000000001"/>
    <x v="1"/>
    <n v="11.4"/>
    <n v="8.41"/>
  </r>
  <r>
    <n v="5642"/>
    <s v="Maruti Baleno LXI"/>
    <x v="0"/>
    <x v="1"/>
    <n v="2006"/>
    <n v="155000"/>
    <x v="2"/>
    <x v="0"/>
    <x v="3"/>
    <n v="1590"/>
    <n v="94"/>
    <x v="0"/>
    <n v="15.4"/>
    <n v="0.85"/>
  </r>
  <r>
    <n v="5643"/>
    <s v="Maruti Wagon R LX"/>
    <x v="0"/>
    <x v="1"/>
    <n v="2003"/>
    <n v="125000"/>
    <x v="2"/>
    <x v="0"/>
    <x v="1"/>
    <n v="998"/>
    <n v="67.099999999999994"/>
    <x v="0"/>
    <n v="18.899999999999999"/>
    <n v="0.8"/>
  </r>
  <r>
    <n v="5644"/>
    <s v="Volkswagen Polo 1.5 TDI Highline"/>
    <x v="6"/>
    <x v="3"/>
    <n v="2014"/>
    <n v="52951"/>
    <x v="1"/>
    <x v="0"/>
    <x v="0"/>
    <n v="1498"/>
    <n v="88"/>
    <x v="0"/>
    <n v="20.14"/>
    <n v="5.65"/>
  </r>
  <r>
    <n v="5645"/>
    <s v="Hyundai Verna 1.6 SX VTVT (O)"/>
    <x v="1"/>
    <x v="7"/>
    <n v="2013"/>
    <n v="49000"/>
    <x v="2"/>
    <x v="0"/>
    <x v="0"/>
    <n v="1591"/>
    <n v="121.3"/>
    <x v="0"/>
    <n v="17.100000000000001"/>
    <n v="4.5"/>
  </r>
  <r>
    <n v="5646"/>
    <s v="Maruti Ciaz ZDi Plus SHVS"/>
    <x v="0"/>
    <x v="10"/>
    <n v="2015"/>
    <n v="52000"/>
    <x v="1"/>
    <x v="0"/>
    <x v="0"/>
    <n v="1248"/>
    <n v="88.5"/>
    <x v="0"/>
    <n v="28.09"/>
    <n v="6.9"/>
  </r>
  <r>
    <n v="5647"/>
    <s v="Toyota Qualis Fleet A3"/>
    <x v="5"/>
    <x v="0"/>
    <n v="2001"/>
    <n v="227000"/>
    <x v="1"/>
    <x v="0"/>
    <x v="2"/>
    <n v="2446"/>
    <n v="74"/>
    <x v="2"/>
    <n v="0"/>
    <n v="2.2000000000000002"/>
  </r>
  <r>
    <n v="5648"/>
    <s v="Nissan Sunny 2011-2014 Diesel XL"/>
    <x v="4"/>
    <x v="5"/>
    <n v="2013"/>
    <n v="120005"/>
    <x v="1"/>
    <x v="0"/>
    <x v="0"/>
    <n v="1461"/>
    <n v="84.8"/>
    <x v="0"/>
    <n v="21.64"/>
    <n v="4"/>
  </r>
  <r>
    <n v="5649"/>
    <s v="Skoda Rapid 1.6 MPI Ambition With Alloy Wheel"/>
    <x v="20"/>
    <x v="0"/>
    <n v="2015"/>
    <n v="33000"/>
    <x v="2"/>
    <x v="0"/>
    <x v="0"/>
    <n v="1598"/>
    <n v="103.52"/>
    <x v="0"/>
    <n v="15"/>
    <n v="5.6"/>
  </r>
  <r>
    <n v="5650"/>
    <s v="Maruti Eeco 7 Seater Standard"/>
    <x v="0"/>
    <x v="8"/>
    <n v="2016"/>
    <n v="126000"/>
    <x v="2"/>
    <x v="0"/>
    <x v="0"/>
    <n v="1196"/>
    <n v="73"/>
    <x v="1"/>
    <n v="15.1"/>
    <n v="2.2000000000000002"/>
  </r>
  <r>
    <n v="5651"/>
    <s v="Skoda Rapid Ultima 1.6 MPI Ambition Plus"/>
    <x v="20"/>
    <x v="9"/>
    <n v="2013"/>
    <n v="66700"/>
    <x v="2"/>
    <x v="0"/>
    <x v="0"/>
    <n v="1598"/>
    <n v="103.5"/>
    <x v="0"/>
    <n v="15"/>
    <n v="4"/>
  </r>
  <r>
    <n v="5652"/>
    <s v="Toyota Fortuner 4x4 MT"/>
    <x v="5"/>
    <x v="5"/>
    <n v="2014"/>
    <n v="122000"/>
    <x v="1"/>
    <x v="0"/>
    <x v="1"/>
    <n v="2982"/>
    <n v="168.5"/>
    <x v="1"/>
    <n v="12.55"/>
    <n v="16"/>
  </r>
  <r>
    <n v="5653"/>
    <s v="Hyundai Creta 1.6 CRDi SX"/>
    <x v="1"/>
    <x v="0"/>
    <n v="2016"/>
    <n v="29000"/>
    <x v="1"/>
    <x v="0"/>
    <x v="0"/>
    <n v="1582"/>
    <n v="126.2"/>
    <x v="0"/>
    <n v="19.670000000000002"/>
    <n v="12.6"/>
  </r>
  <r>
    <n v="5654"/>
    <s v="Hyundai i20 Magna Optional 1.2"/>
    <x v="1"/>
    <x v="6"/>
    <n v="2014"/>
    <n v="42315"/>
    <x v="2"/>
    <x v="0"/>
    <x v="0"/>
    <n v="1197"/>
    <n v="82.9"/>
    <x v="0"/>
    <n v="18.5"/>
    <n v="4.79"/>
  </r>
  <r>
    <n v="5655"/>
    <s v="Maruti Wagon R LXI CNG"/>
    <x v="0"/>
    <x v="0"/>
    <n v="2015"/>
    <n v="22001"/>
    <x v="0"/>
    <x v="0"/>
    <x v="0"/>
    <n v="998"/>
    <n v="58.16"/>
    <x v="0"/>
    <n v="26.6"/>
    <n v="3.65"/>
  </r>
  <r>
    <n v="5656"/>
    <s v="Honda City i DTEC V"/>
    <x v="2"/>
    <x v="6"/>
    <n v="2016"/>
    <n v="84580"/>
    <x v="1"/>
    <x v="0"/>
    <x v="0"/>
    <n v="1498"/>
    <n v="98.6"/>
    <x v="0"/>
    <n v="26"/>
    <n v="6.83"/>
  </r>
  <r>
    <n v="5657"/>
    <s v="Maruti 800 Std"/>
    <x v="0"/>
    <x v="5"/>
    <n v="2002"/>
    <n v="75000"/>
    <x v="2"/>
    <x v="0"/>
    <x v="0"/>
    <n v="796"/>
    <n v="37"/>
    <x v="3"/>
    <n v="16.100000000000001"/>
    <n v="0.51"/>
  </r>
  <r>
    <n v="5658"/>
    <s v="Ford Ikon 1.3 Flair"/>
    <x v="14"/>
    <x v="1"/>
    <n v="2006"/>
    <n v="85000"/>
    <x v="2"/>
    <x v="0"/>
    <x v="1"/>
    <n v="1299"/>
    <n v="70"/>
    <x v="0"/>
    <n v="13.8"/>
    <n v="0.69"/>
  </r>
  <r>
    <n v="5659"/>
    <s v="Maruti Swift Dzire LXI"/>
    <x v="0"/>
    <x v="8"/>
    <n v="2015"/>
    <n v="24296"/>
    <x v="2"/>
    <x v="0"/>
    <x v="0"/>
    <n v="1197"/>
    <n v="83.14"/>
    <x v="0"/>
    <n v="20.85"/>
    <n v="4.6500000000000004"/>
  </r>
  <r>
    <n v="5660"/>
    <s v="Honda City 1.5 V MT Sunroof"/>
    <x v="2"/>
    <x v="7"/>
    <n v="2014"/>
    <n v="40000"/>
    <x v="2"/>
    <x v="0"/>
    <x v="0"/>
    <n v="1497"/>
    <n v="116.3"/>
    <x v="0"/>
    <n v="16.8"/>
    <n v="6.49"/>
  </r>
  <r>
    <n v="5661"/>
    <s v="Hyundai Verna CRDi"/>
    <x v="1"/>
    <x v="2"/>
    <n v="2009"/>
    <n v="64514"/>
    <x v="1"/>
    <x v="0"/>
    <x v="0"/>
    <n v="1493"/>
    <n v="110"/>
    <x v="0"/>
    <n v="16.8"/>
    <n v="2.9"/>
  </r>
  <r>
    <n v="5662"/>
    <s v="Hyundai Verna 1.6 SX VTVT"/>
    <x v="1"/>
    <x v="8"/>
    <n v="2016"/>
    <n v="35000"/>
    <x v="2"/>
    <x v="0"/>
    <x v="0"/>
    <n v="1591"/>
    <n v="121.3"/>
    <x v="0"/>
    <n v="17.010000000000002"/>
    <n v="7.4"/>
  </r>
  <r>
    <n v="5663"/>
    <s v="Renault KWID RXT"/>
    <x v="10"/>
    <x v="9"/>
    <n v="2016"/>
    <n v="41000"/>
    <x v="2"/>
    <x v="0"/>
    <x v="1"/>
    <n v="799"/>
    <n v="53.3"/>
    <x v="0"/>
    <n v="25.17"/>
    <n v="3.25"/>
  </r>
  <r>
    <n v="5664"/>
    <s v="Maruti Wagon R LXI"/>
    <x v="0"/>
    <x v="10"/>
    <n v="2008"/>
    <n v="60123"/>
    <x v="2"/>
    <x v="0"/>
    <x v="1"/>
    <n v="998"/>
    <n v="67.099999999999994"/>
    <x v="0"/>
    <n v="18.899999999999999"/>
    <n v="1.95"/>
  </r>
  <r>
    <n v="5665"/>
    <s v="Hyundai Grand i10 Sportz"/>
    <x v="1"/>
    <x v="5"/>
    <n v="2015"/>
    <n v="53000"/>
    <x v="2"/>
    <x v="0"/>
    <x v="1"/>
    <n v="1197"/>
    <n v="82"/>
    <x v="0"/>
    <n v="18.899999999999999"/>
    <n v="4"/>
  </r>
  <r>
    <n v="5666"/>
    <s v="Hyundai i20 1.2 Asta"/>
    <x v="1"/>
    <x v="8"/>
    <n v="2017"/>
    <n v="9000"/>
    <x v="2"/>
    <x v="0"/>
    <x v="0"/>
    <n v="1197"/>
    <n v="81.83"/>
    <x v="0"/>
    <n v="18.600000000000001"/>
    <n v="6.85"/>
  </r>
  <r>
    <n v="5667"/>
    <s v="Honda Amaze S i-Vtech"/>
    <x v="2"/>
    <x v="3"/>
    <n v="2015"/>
    <n v="53497"/>
    <x v="2"/>
    <x v="0"/>
    <x v="0"/>
    <n v="1198"/>
    <n v="86.7"/>
    <x v="0"/>
    <n v="18"/>
    <n v="5.45"/>
  </r>
  <r>
    <n v="5668"/>
    <s v="Ford Fiesta 1.4 Duratorq ZXI"/>
    <x v="14"/>
    <x v="4"/>
    <n v="2007"/>
    <n v="68000"/>
    <x v="1"/>
    <x v="0"/>
    <x v="0"/>
    <n v="1399"/>
    <n v="68"/>
    <x v="0"/>
    <n v="17.8"/>
    <n v="1.99"/>
  </r>
  <r>
    <n v="5669"/>
    <s v="Hyundai Verna SX CRDi AT"/>
    <x v="1"/>
    <x v="4"/>
    <n v="2014"/>
    <n v="65000"/>
    <x v="1"/>
    <x v="1"/>
    <x v="0"/>
    <n v="1582"/>
    <n v="126.32"/>
    <x v="0"/>
    <n v="19.079999999999998"/>
    <n v="8.99"/>
  </r>
  <r>
    <n v="5670"/>
    <s v="Toyota Etios VD SP"/>
    <x v="5"/>
    <x v="7"/>
    <n v="2014"/>
    <n v="45155"/>
    <x v="1"/>
    <x v="0"/>
    <x v="0"/>
    <n v="1364"/>
    <n v="67.040000000000006"/>
    <x v="0"/>
    <n v="23.59"/>
    <n v="6.5"/>
  </r>
  <r>
    <n v="5671"/>
    <s v="Honda Jazz 1.2 V CVT i VTEC"/>
    <x v="2"/>
    <x v="3"/>
    <n v="2018"/>
    <n v="20026"/>
    <x v="2"/>
    <x v="1"/>
    <x v="0"/>
    <n v="1199"/>
    <n v="88.7"/>
    <x v="0"/>
    <n v="19"/>
    <n v="9.27"/>
  </r>
  <r>
    <n v="5672"/>
    <s v="Hyundai Verna 1.6 CRDi SX"/>
    <x v="1"/>
    <x v="10"/>
    <n v="2015"/>
    <n v="60000"/>
    <x v="1"/>
    <x v="0"/>
    <x v="0"/>
    <n v="1582"/>
    <n v="126.2"/>
    <x v="0"/>
    <n v="23.9"/>
    <n v="6.99"/>
  </r>
  <r>
    <n v="5673"/>
    <s v="Mercedes-Benz CLA 200 D Sport Edition"/>
    <x v="11"/>
    <x v="3"/>
    <n v="2019"/>
    <n v="15976"/>
    <x v="1"/>
    <x v="1"/>
    <x v="0"/>
    <n v="2143"/>
    <n v="136"/>
    <x v="0"/>
    <n v="17.899999999999999"/>
    <n v="36.76"/>
  </r>
  <r>
    <n v="5674"/>
    <s v="Skoda Octavia Elegance 1.8 TSI AT"/>
    <x v="20"/>
    <x v="6"/>
    <n v="2017"/>
    <n v="30523"/>
    <x v="2"/>
    <x v="1"/>
    <x v="0"/>
    <n v="1798"/>
    <n v="177.5"/>
    <x v="0"/>
    <n v="14.7"/>
    <n v="17.079999999999998"/>
  </r>
  <r>
    <n v="5675"/>
    <s v="Chevrolet Beat Diesel LS"/>
    <x v="19"/>
    <x v="7"/>
    <n v="2013"/>
    <n v="26300"/>
    <x v="1"/>
    <x v="0"/>
    <x v="0"/>
    <n v="936"/>
    <n v="57.6"/>
    <x v="0"/>
    <n v="25.44"/>
    <n v="2.8"/>
  </r>
  <r>
    <n v="5676"/>
    <s v="Volkswagen Polo Diesel Trendline 1.2L"/>
    <x v="6"/>
    <x v="7"/>
    <n v="2011"/>
    <n v="66000"/>
    <x v="1"/>
    <x v="0"/>
    <x v="0"/>
    <n v="1199"/>
    <n v="73.900000000000006"/>
    <x v="0"/>
    <n v="22.07"/>
    <n v="2.4900000000000002"/>
  </r>
  <r>
    <n v="5677"/>
    <s v="Maruti SX4 S Cross DDiS 200 Zeta"/>
    <x v="0"/>
    <x v="5"/>
    <n v="2016"/>
    <n v="70000"/>
    <x v="1"/>
    <x v="0"/>
    <x v="0"/>
    <n v="1248"/>
    <n v="88.5"/>
    <x v="0"/>
    <n v="23.65"/>
    <n v="8.85"/>
  </r>
  <r>
    <n v="5678"/>
    <s v="Honda City V MT"/>
    <x v="2"/>
    <x v="10"/>
    <n v="2011"/>
    <n v="46000"/>
    <x v="2"/>
    <x v="0"/>
    <x v="0"/>
    <n v="1497"/>
    <n v="116.3"/>
    <x v="0"/>
    <n v="16.8"/>
    <n v="4.1500000000000004"/>
  </r>
  <r>
    <n v="5679"/>
    <s v="Volkswagen Vento 1.5 TDI Highline"/>
    <x v="6"/>
    <x v="4"/>
    <n v="2017"/>
    <n v="28000"/>
    <x v="1"/>
    <x v="0"/>
    <x v="0"/>
    <n v="1498"/>
    <n v="108.5"/>
    <x v="0"/>
    <n v="20.64"/>
    <n v="10"/>
  </r>
  <r>
    <n v="5680"/>
    <s v="Hyundai Grand i10 1.2 Kappa Magna"/>
    <x v="1"/>
    <x v="8"/>
    <n v="2017"/>
    <n v="46000"/>
    <x v="2"/>
    <x v="0"/>
    <x v="0"/>
    <n v="1197"/>
    <n v="81.86"/>
    <x v="0"/>
    <n v="18.899999999999999"/>
    <n v="4.75"/>
  </r>
  <r>
    <n v="5681"/>
    <s v="Renault KWID AMT RXL"/>
    <x v="10"/>
    <x v="5"/>
    <n v="2017"/>
    <n v="33000"/>
    <x v="2"/>
    <x v="1"/>
    <x v="0"/>
    <n v="999"/>
    <n v="67"/>
    <x v="0"/>
    <n v="24.04"/>
    <n v="3.2"/>
  </r>
  <r>
    <n v="5682"/>
    <s v="Maruti Alto 800 LXI"/>
    <x v="0"/>
    <x v="6"/>
    <n v="2017"/>
    <n v="27718"/>
    <x v="2"/>
    <x v="0"/>
    <x v="0"/>
    <n v="796"/>
    <n v="47.3"/>
    <x v="0"/>
    <n v="22.74"/>
    <n v="3.28"/>
  </r>
  <r>
    <n v="5683"/>
    <s v="Ford Ecosport 1.5 Ti VCT MT Titanium"/>
    <x v="14"/>
    <x v="9"/>
    <n v="2013"/>
    <n v="58000"/>
    <x v="2"/>
    <x v="0"/>
    <x v="0"/>
    <n v="1499"/>
    <n v="110"/>
    <x v="0"/>
    <n v="15.8"/>
    <n v="7.5"/>
  </r>
  <r>
    <n v="5684"/>
    <s v="Maruti Baleno Zeta"/>
    <x v="0"/>
    <x v="3"/>
    <n v="2018"/>
    <n v="33150"/>
    <x v="2"/>
    <x v="0"/>
    <x v="0"/>
    <n v="1197"/>
    <n v="83.1"/>
    <x v="0"/>
    <n v="21.4"/>
    <n v="7.39"/>
  </r>
  <r>
    <n v="5685"/>
    <s v="Maruti Ritz VDi"/>
    <x v="0"/>
    <x v="1"/>
    <n v="2013"/>
    <n v="77000"/>
    <x v="1"/>
    <x v="0"/>
    <x v="0"/>
    <n v="1248"/>
    <n v="73.94"/>
    <x v="0"/>
    <n v="23.2"/>
    <n v="3.65"/>
  </r>
  <r>
    <n v="5686"/>
    <s v="Mercedes-Benz E-Class 280 CDI"/>
    <x v="11"/>
    <x v="2"/>
    <n v="2007"/>
    <n v="70000"/>
    <x v="1"/>
    <x v="1"/>
    <x v="0"/>
    <n v="2987"/>
    <n v="198.5"/>
    <x v="0"/>
    <n v="11"/>
    <n v="11"/>
  </r>
  <r>
    <n v="5687"/>
    <s v="Maruti Ritz VDi"/>
    <x v="0"/>
    <x v="7"/>
    <n v="2012"/>
    <n v="97000"/>
    <x v="1"/>
    <x v="0"/>
    <x v="0"/>
    <n v="1248"/>
    <n v="73.94"/>
    <x v="0"/>
    <n v="23.2"/>
    <n v="3"/>
  </r>
  <r>
    <n v="5688"/>
    <s v="Chevrolet Beat Diesel LT"/>
    <x v="19"/>
    <x v="2"/>
    <n v="2012"/>
    <n v="75300"/>
    <x v="1"/>
    <x v="0"/>
    <x v="1"/>
    <n v="936"/>
    <n v="57.6"/>
    <x v="0"/>
    <n v="25.44"/>
    <n v="2.25"/>
  </r>
  <r>
    <n v="5689"/>
    <s v="Maruti SX4 Vxi BSIV"/>
    <x v="0"/>
    <x v="6"/>
    <n v="2010"/>
    <n v="69918"/>
    <x v="2"/>
    <x v="0"/>
    <x v="0"/>
    <n v="1586"/>
    <n v="103.3"/>
    <x v="0"/>
    <n v="15.5"/>
    <n v="2.83"/>
  </r>
  <r>
    <n v="5690"/>
    <s v="Maruti Omni 5 Seater BSIV"/>
    <x v="0"/>
    <x v="3"/>
    <n v="2019"/>
    <n v="4721"/>
    <x v="2"/>
    <x v="0"/>
    <x v="0"/>
    <n v="796"/>
    <n v="35"/>
    <x v="0"/>
    <n v="14"/>
    <n v="4.1100000000000003"/>
  </r>
  <r>
    <n v="5691"/>
    <s v="Mitsubishi Pajero Sport Anniversary Edition"/>
    <x v="9"/>
    <x v="7"/>
    <n v="2014"/>
    <n v="39163"/>
    <x v="1"/>
    <x v="0"/>
    <x v="0"/>
    <n v="2477"/>
    <n v="178"/>
    <x v="1"/>
    <n v="13.5"/>
    <n v="14.7"/>
  </r>
  <r>
    <n v="5692"/>
    <s v="Mercedes-Benz S Class 2005 2013 S 300 L"/>
    <x v="11"/>
    <x v="1"/>
    <n v="2013"/>
    <n v="80000"/>
    <x v="2"/>
    <x v="1"/>
    <x v="0"/>
    <n v="2987"/>
    <n v="210"/>
    <x v="0"/>
    <n v="13"/>
    <n v="25"/>
  </r>
  <r>
    <n v="5693"/>
    <s v="Chevrolet Beat Diesel LS"/>
    <x v="19"/>
    <x v="9"/>
    <n v="2015"/>
    <n v="66000"/>
    <x v="1"/>
    <x v="0"/>
    <x v="0"/>
    <n v="936"/>
    <n v="56.3"/>
    <x v="0"/>
    <n v="25.44"/>
    <n v="2.35"/>
  </r>
  <r>
    <n v="5694"/>
    <s v="Ford Figo 2015-2019 1.5D Titanium MT"/>
    <x v="14"/>
    <x v="3"/>
    <n v="2017"/>
    <n v="36154"/>
    <x v="1"/>
    <x v="0"/>
    <x v="1"/>
    <n v="1498"/>
    <n v="99"/>
    <x v="0"/>
    <n v="25.83"/>
    <n v="6.41"/>
  </r>
  <r>
    <n v="5695"/>
    <s v="Honda City i-VTEC VX"/>
    <x v="2"/>
    <x v="10"/>
    <n v="2012"/>
    <n v="34000"/>
    <x v="2"/>
    <x v="0"/>
    <x v="0"/>
    <n v="1497"/>
    <n v="117.3"/>
    <x v="0"/>
    <n v="17.399999999999999"/>
    <n v="5.75"/>
  </r>
  <r>
    <n v="5696"/>
    <s v="Mercedes-Benz GLA Class 200 CDI SPORT"/>
    <x v="11"/>
    <x v="2"/>
    <n v="2016"/>
    <n v="60000"/>
    <x v="1"/>
    <x v="1"/>
    <x v="1"/>
    <n v="2143"/>
    <n v="136"/>
    <x v="0"/>
    <n v="17.899999999999999"/>
    <n v="17.55"/>
  </r>
  <r>
    <n v="5697"/>
    <s v="Hyundai Creta 1.4 CRDi S Plus"/>
    <x v="1"/>
    <x v="5"/>
    <n v="2015"/>
    <n v="32000"/>
    <x v="1"/>
    <x v="0"/>
    <x v="0"/>
    <n v="1396"/>
    <n v="88.7"/>
    <x v="0"/>
    <n v="21.38"/>
    <n v="10.25"/>
  </r>
  <r>
    <n v="5698"/>
    <s v="Ford Fiesta Classic 1.4 Duratorq CLXI"/>
    <x v="14"/>
    <x v="6"/>
    <n v="2012"/>
    <n v="79985"/>
    <x v="1"/>
    <x v="0"/>
    <x v="0"/>
    <n v="1399"/>
    <n v="67"/>
    <x v="0"/>
    <n v="17.8"/>
    <n v="3.16"/>
  </r>
  <r>
    <n v="5699"/>
    <s v="Audi A4 2.0 TDI"/>
    <x v="3"/>
    <x v="9"/>
    <n v="2014"/>
    <n v="37600"/>
    <x v="1"/>
    <x v="1"/>
    <x v="1"/>
    <n v="1968"/>
    <n v="147.51"/>
    <x v="0"/>
    <n v="16.55"/>
    <n v="22.5"/>
  </r>
  <r>
    <n v="5700"/>
    <s v="Hyundai i10 Magna 1.1"/>
    <x v="1"/>
    <x v="6"/>
    <n v="2015"/>
    <n v="31965"/>
    <x v="2"/>
    <x v="0"/>
    <x v="0"/>
    <n v="1086"/>
    <n v="68.05"/>
    <x v="0"/>
    <n v="19.809999999999999"/>
    <n v="3.55"/>
  </r>
  <r>
    <n v="5701"/>
    <s v="BMW 3 Series 320i Sedan"/>
    <x v="12"/>
    <x v="6"/>
    <n v="2010"/>
    <n v="70749"/>
    <x v="2"/>
    <x v="1"/>
    <x v="0"/>
    <n v="1995"/>
    <n v="154"/>
    <x v="0"/>
    <n v="12.05"/>
    <n v="9.86"/>
  </r>
  <r>
    <n v="5702"/>
    <s v="BMW 7 Series 730Ld"/>
    <x v="12"/>
    <x v="2"/>
    <n v="2013"/>
    <n v="38000"/>
    <x v="1"/>
    <x v="1"/>
    <x v="0"/>
    <n v="2993"/>
    <n v="258"/>
    <x v="0"/>
    <n v="16.46"/>
    <n v="45"/>
  </r>
  <r>
    <n v="5703"/>
    <s v="Hyundai Verna 1.6 SX VTVT"/>
    <x v="1"/>
    <x v="6"/>
    <n v="2017"/>
    <n v="41534"/>
    <x v="2"/>
    <x v="0"/>
    <x v="0"/>
    <n v="1591"/>
    <n v="121.3"/>
    <x v="0"/>
    <n v="17.010000000000002"/>
    <n v="7.99"/>
  </r>
  <r>
    <n v="5704"/>
    <s v="Volkswagen Ameo 1.5 TDI Comfortline AT"/>
    <x v="6"/>
    <x v="5"/>
    <n v="2017"/>
    <n v="54455"/>
    <x v="1"/>
    <x v="1"/>
    <x v="0"/>
    <n v="1498"/>
    <n v="108.495"/>
    <x v="0"/>
    <n v="22"/>
    <n v="6.5"/>
  </r>
  <r>
    <n v="5705"/>
    <s v="Chevrolet Aveo 1.4 LS"/>
    <x v="19"/>
    <x v="7"/>
    <n v="2007"/>
    <n v="42000"/>
    <x v="2"/>
    <x v="0"/>
    <x v="0"/>
    <n v="1399"/>
    <n v="92.7"/>
    <x v="0"/>
    <n v="14.49"/>
    <n v="0.75"/>
  </r>
  <r>
    <n v="5706"/>
    <s v="Chevrolet Cruze LTZ"/>
    <x v="19"/>
    <x v="3"/>
    <n v="2018"/>
    <n v="52073"/>
    <x v="1"/>
    <x v="0"/>
    <x v="1"/>
    <n v="1991"/>
    <n v="147.9"/>
    <x v="0"/>
    <n v="18.3"/>
    <n v="9.8699999999999992"/>
  </r>
  <r>
    <n v="5707"/>
    <s v="Hyundai i20 1.4 Sportz"/>
    <x v="1"/>
    <x v="6"/>
    <n v="2018"/>
    <n v="40175"/>
    <x v="1"/>
    <x v="0"/>
    <x v="1"/>
    <n v="1396"/>
    <n v="88.73"/>
    <x v="0"/>
    <n v="22.54"/>
    <n v="6.36"/>
  </r>
  <r>
    <n v="5708"/>
    <s v="Honda BRV i-VTEC V CVT"/>
    <x v="2"/>
    <x v="0"/>
    <n v="2017"/>
    <n v="16503"/>
    <x v="2"/>
    <x v="1"/>
    <x v="0"/>
    <n v="1497"/>
    <n v="117.3"/>
    <x v="1"/>
    <n v="16"/>
    <n v="9.5"/>
  </r>
  <r>
    <n v="5709"/>
    <s v="Hyundai Xcent 1.2 Kappa SX"/>
    <x v="1"/>
    <x v="6"/>
    <n v="2017"/>
    <n v="15029"/>
    <x v="2"/>
    <x v="0"/>
    <x v="0"/>
    <n v="1197"/>
    <n v="82"/>
    <x v="0"/>
    <n v="19.100000000000001"/>
    <n v="6.05"/>
  </r>
  <r>
    <n v="5710"/>
    <s v="Maruti Alto 800 CNG LXI"/>
    <x v="0"/>
    <x v="0"/>
    <n v="2013"/>
    <n v="26200"/>
    <x v="0"/>
    <x v="0"/>
    <x v="0"/>
    <n v="796"/>
    <n v="47.3"/>
    <x v="0"/>
    <n v="30.46"/>
    <n v="2.15"/>
  </r>
  <r>
    <n v="5711"/>
    <s v="Hyundai Grand i10 CRDi Sportz"/>
    <x v="1"/>
    <x v="4"/>
    <n v="2015"/>
    <n v="76362"/>
    <x v="1"/>
    <x v="0"/>
    <x v="0"/>
    <n v="1120"/>
    <n v="70"/>
    <x v="0"/>
    <n v="24"/>
    <n v="5.5"/>
  </r>
  <r>
    <n v="5712"/>
    <s v="Maruti Alto LXi"/>
    <x v="0"/>
    <x v="7"/>
    <n v="2007"/>
    <n v="18700"/>
    <x v="2"/>
    <x v="0"/>
    <x v="1"/>
    <n v="796"/>
    <n v="46.3"/>
    <x v="0"/>
    <n v="19.7"/>
    <n v="1.25"/>
  </r>
  <r>
    <n v="5713"/>
    <s v="Toyota Innova 2.5 VX (Diesel) 7 Seater"/>
    <x v="5"/>
    <x v="3"/>
    <n v="2015"/>
    <n v="67585"/>
    <x v="1"/>
    <x v="0"/>
    <x v="0"/>
    <n v="2494"/>
    <n v="100.6"/>
    <x v="1"/>
    <n v="12.99"/>
    <n v="11.99"/>
  </r>
  <r>
    <n v="5714"/>
    <s v="Hyundai i10 Sportz 1.2 AT"/>
    <x v="1"/>
    <x v="0"/>
    <n v="2010"/>
    <n v="57000"/>
    <x v="2"/>
    <x v="1"/>
    <x v="1"/>
    <n v="1197"/>
    <n v="78.900000000000006"/>
    <x v="0"/>
    <n v="16.95"/>
    <n v="2.5"/>
  </r>
  <r>
    <n v="5715"/>
    <s v="Honda City i-VTEC CVT V"/>
    <x v="2"/>
    <x v="6"/>
    <n v="2019"/>
    <n v="22321"/>
    <x v="2"/>
    <x v="1"/>
    <x v="0"/>
    <n v="1497"/>
    <n v="117.3"/>
    <x v="0"/>
    <n v="18"/>
    <n v="11.66"/>
  </r>
  <r>
    <n v="5716"/>
    <s v="Maruti Zen LX"/>
    <x v="0"/>
    <x v="5"/>
    <n v="1998"/>
    <n v="95150"/>
    <x v="2"/>
    <x v="0"/>
    <x v="3"/>
    <n v="993"/>
    <n v="60"/>
    <x v="0"/>
    <n v="17.3"/>
    <n v="0.53"/>
  </r>
  <r>
    <n v="5717"/>
    <s v="Maruti Wagon R LXI BS IV"/>
    <x v="0"/>
    <x v="7"/>
    <n v="2015"/>
    <n v="36428"/>
    <x v="2"/>
    <x v="0"/>
    <x v="0"/>
    <n v="998"/>
    <n v="67.040000000000006"/>
    <x v="0"/>
    <n v="20.51"/>
    <n v="3.1"/>
  </r>
  <r>
    <n v="5718"/>
    <s v="Ford Figo Diesel Titanium"/>
    <x v="14"/>
    <x v="4"/>
    <n v="2012"/>
    <n v="73500"/>
    <x v="1"/>
    <x v="0"/>
    <x v="1"/>
    <n v="1399"/>
    <n v="68"/>
    <x v="0"/>
    <n v="20"/>
    <n v="2.6"/>
  </r>
  <r>
    <n v="5719"/>
    <s v="Honda Amaze S i-Vtech"/>
    <x v="2"/>
    <x v="6"/>
    <n v="2015"/>
    <n v="47234"/>
    <x v="2"/>
    <x v="0"/>
    <x v="0"/>
    <n v="1198"/>
    <n v="86.7"/>
    <x v="0"/>
    <n v="18"/>
    <n v="5.09"/>
  </r>
  <r>
    <n v="5720"/>
    <s v="Hyundai Accent GLE"/>
    <x v="1"/>
    <x v="4"/>
    <n v="2008"/>
    <n v="62364"/>
    <x v="2"/>
    <x v="0"/>
    <x v="0"/>
    <n v="1495"/>
    <n v="94"/>
    <x v="0"/>
    <n v="13.2"/>
    <n v="2.2999999999999998"/>
  </r>
  <r>
    <n v="5721"/>
    <s v="Hyundai Verna 1.6 SX CRDi (O)"/>
    <x v="1"/>
    <x v="1"/>
    <n v="2012"/>
    <n v="89000"/>
    <x v="1"/>
    <x v="0"/>
    <x v="0"/>
    <n v="1582"/>
    <n v="126.32"/>
    <x v="0"/>
    <n v="22.32"/>
    <n v="6"/>
  </r>
  <r>
    <n v="5722"/>
    <s v="Maruti Swift ZDi"/>
    <x v="0"/>
    <x v="10"/>
    <n v="2013"/>
    <n v="58653"/>
    <x v="1"/>
    <x v="0"/>
    <x v="0"/>
    <n v="1248"/>
    <n v="74"/>
    <x v="0"/>
    <n v="25.2"/>
    <n v="4.4000000000000004"/>
  </r>
  <r>
    <n v="5723"/>
    <s v="Mercedes-Benz B Class B180"/>
    <x v="11"/>
    <x v="8"/>
    <n v="2013"/>
    <n v="30000"/>
    <x v="2"/>
    <x v="1"/>
    <x v="1"/>
    <n v="1595"/>
    <n v="120.7"/>
    <x v="0"/>
    <n v="14.8"/>
    <n v="11"/>
  </r>
  <r>
    <n v="5724"/>
    <s v="Chevrolet Cruze LTZ"/>
    <x v="19"/>
    <x v="3"/>
    <n v="2014"/>
    <n v="64042"/>
    <x v="1"/>
    <x v="0"/>
    <x v="0"/>
    <n v="1998"/>
    <n v="163.69999999999999"/>
    <x v="0"/>
    <n v="17.3"/>
    <n v="5.7"/>
  </r>
  <r>
    <n v="5725"/>
    <s v="Skoda Laura Ambiente 2.0 TDI CR AT"/>
    <x v="20"/>
    <x v="2"/>
    <n v="2013"/>
    <n v="120000"/>
    <x v="1"/>
    <x v="1"/>
    <x v="0"/>
    <n v="1968"/>
    <n v="138.1"/>
    <x v="0"/>
    <n v="20"/>
    <n v="6.95"/>
  </r>
  <r>
    <n v="5726"/>
    <s v="Mahindra Scorpio VLX 2WD BSIV"/>
    <x v="13"/>
    <x v="4"/>
    <n v="2014"/>
    <n v="90000"/>
    <x v="1"/>
    <x v="0"/>
    <x v="0"/>
    <n v="2179"/>
    <n v="120"/>
    <x v="2"/>
    <n v="12.05"/>
    <n v="7.9"/>
  </r>
  <r>
    <n v="5727"/>
    <s v="BMW X1 xDrive 20d xLine"/>
    <x v="12"/>
    <x v="6"/>
    <n v="2018"/>
    <n v="30733"/>
    <x v="1"/>
    <x v="1"/>
    <x v="0"/>
    <n v="1995"/>
    <n v="190"/>
    <x v="0"/>
    <n v="20.68"/>
    <n v="29.3"/>
  </r>
  <r>
    <n v="5728"/>
    <s v="Mercedes-Benz E-Class 2009-2013 E350 Petrol"/>
    <x v="11"/>
    <x v="7"/>
    <n v="2009"/>
    <n v="43600"/>
    <x v="2"/>
    <x v="1"/>
    <x v="0"/>
    <n v="3498"/>
    <n v="272"/>
    <x v="0"/>
    <n v="10.93"/>
    <n v="10.24"/>
  </r>
  <r>
    <n v="5729"/>
    <s v="Skoda Superb Elegance 1.8 TSI AT"/>
    <x v="20"/>
    <x v="1"/>
    <n v="2010"/>
    <n v="71473"/>
    <x v="2"/>
    <x v="1"/>
    <x v="1"/>
    <n v="1798"/>
    <n v="157.75"/>
    <x v="0"/>
    <n v="13.7"/>
    <n v="5.35"/>
  </r>
  <r>
    <n v="5730"/>
    <s v="Honda Brio VX AT"/>
    <x v="2"/>
    <x v="0"/>
    <n v="2014"/>
    <n v="39000"/>
    <x v="2"/>
    <x v="1"/>
    <x v="1"/>
    <n v="1198"/>
    <n v="86.8"/>
    <x v="0"/>
    <n v="16.5"/>
    <n v="3.49"/>
  </r>
  <r>
    <n v="5731"/>
    <s v="Hyundai i10 Magna 1.2"/>
    <x v="1"/>
    <x v="4"/>
    <n v="2009"/>
    <n v="84045"/>
    <x v="2"/>
    <x v="0"/>
    <x v="0"/>
    <n v="1197"/>
    <n v="78.900000000000006"/>
    <x v="0"/>
    <n v="20.36"/>
    <n v="2.85"/>
  </r>
  <r>
    <n v="5732"/>
    <s v="Honda City i VTEC SV"/>
    <x v="2"/>
    <x v="0"/>
    <n v="2014"/>
    <n v="57004"/>
    <x v="2"/>
    <x v="0"/>
    <x v="0"/>
    <n v="1497"/>
    <n v="117.3"/>
    <x v="0"/>
    <n v="17.399999999999999"/>
    <n v="5.35"/>
  </r>
  <r>
    <n v="5733"/>
    <s v="Ford Figo Petrol ZXI"/>
    <x v="14"/>
    <x v="3"/>
    <n v="2012"/>
    <n v="75464"/>
    <x v="2"/>
    <x v="0"/>
    <x v="0"/>
    <n v="1196"/>
    <n v="70"/>
    <x v="0"/>
    <n v="15.6"/>
    <n v="3.62"/>
  </r>
  <r>
    <n v="5734"/>
    <s v="Toyota Innova 2.5 G4 Diesel 7-seater"/>
    <x v="5"/>
    <x v="4"/>
    <n v="2006"/>
    <n v="142000"/>
    <x v="1"/>
    <x v="0"/>
    <x v="0"/>
    <n v="2494"/>
    <n v="102"/>
    <x v="1"/>
    <n v="12.8"/>
    <n v="6.25"/>
  </r>
  <r>
    <n v="5735"/>
    <s v="Mahindra Verito 1.5 D6 BSIV"/>
    <x v="13"/>
    <x v="6"/>
    <n v="2012"/>
    <n v="118683"/>
    <x v="1"/>
    <x v="0"/>
    <x v="1"/>
    <n v="1461"/>
    <n v="64.099999999999994"/>
    <x v="0"/>
    <n v="21"/>
    <n v="3.19"/>
  </r>
  <r>
    <n v="5736"/>
    <s v="Mahindra KUV 100 G80 K8 Dual Tone"/>
    <x v="13"/>
    <x v="8"/>
    <n v="2018"/>
    <n v="42000"/>
    <x v="2"/>
    <x v="0"/>
    <x v="0"/>
    <n v="1198"/>
    <n v="82"/>
    <x v="4"/>
    <n v="18.149999999999999"/>
    <n v="5.5"/>
  </r>
  <r>
    <n v="5737"/>
    <s v="Hyundai i20 Sportz Option 1.2"/>
    <x v="1"/>
    <x v="6"/>
    <n v="2019"/>
    <n v="12800"/>
    <x v="2"/>
    <x v="0"/>
    <x v="0"/>
    <n v="1197"/>
    <n v="81.83"/>
    <x v="0"/>
    <n v="18.600000000000001"/>
    <n v="7.67"/>
  </r>
  <r>
    <n v="5738"/>
    <s v="Tata New Safari EX 4x2"/>
    <x v="7"/>
    <x v="5"/>
    <n v="2011"/>
    <n v="80000"/>
    <x v="2"/>
    <x v="0"/>
    <x v="0"/>
    <n v="2092"/>
    <n v="127"/>
    <x v="1"/>
    <n v="12"/>
    <n v="5.5"/>
  </r>
  <r>
    <n v="5739"/>
    <s v="Maruti Swift Dzire VDi"/>
    <x v="0"/>
    <x v="4"/>
    <n v="2014"/>
    <n v="76126"/>
    <x v="1"/>
    <x v="0"/>
    <x v="0"/>
    <n v="1248"/>
    <n v="73.900000000000006"/>
    <x v="0"/>
    <n v="19.3"/>
    <n v="6.6"/>
  </r>
  <r>
    <n v="5740"/>
    <s v="BMW X5 xDrive 30d M Sport"/>
    <x v="12"/>
    <x v="2"/>
    <n v="2017"/>
    <n v="21000"/>
    <x v="1"/>
    <x v="1"/>
    <x v="1"/>
    <n v="2993"/>
    <n v="258"/>
    <x v="0"/>
    <n v="15.97"/>
    <n v="55"/>
  </r>
  <r>
    <n v="5741"/>
    <s v="Audi A6 2011-2015 2.0 TDI Premium Plus"/>
    <x v="3"/>
    <x v="1"/>
    <n v="2013"/>
    <n v="85000"/>
    <x v="1"/>
    <x v="1"/>
    <x v="0"/>
    <n v="1968"/>
    <n v="174.33"/>
    <x v="0"/>
    <n v="17.68"/>
    <n v="21"/>
  </r>
  <r>
    <n v="5742"/>
    <s v="Maruti Baleno Delta 1.2"/>
    <x v="0"/>
    <x v="5"/>
    <n v="2017"/>
    <n v="27000"/>
    <x v="2"/>
    <x v="0"/>
    <x v="0"/>
    <n v="1197"/>
    <n v="83.1"/>
    <x v="0"/>
    <n v="21.4"/>
    <n v="4.5"/>
  </r>
  <r>
    <n v="5743"/>
    <s v="Hyundai Santa Fe 4WD AT"/>
    <x v="1"/>
    <x v="3"/>
    <n v="2016"/>
    <n v="45794"/>
    <x v="1"/>
    <x v="1"/>
    <x v="0"/>
    <n v="2199"/>
    <n v="194.3"/>
    <x v="1"/>
    <n v="13.01"/>
    <n v="20.67"/>
  </r>
  <r>
    <n v="5744"/>
    <s v="Chevrolet Cruze LTZ AT"/>
    <x v="19"/>
    <x v="4"/>
    <n v="2013"/>
    <n v="57352"/>
    <x v="1"/>
    <x v="1"/>
    <x v="0"/>
    <n v="1998"/>
    <n v="163.69999999999999"/>
    <x v="0"/>
    <n v="14.39"/>
    <n v="6.5"/>
  </r>
  <r>
    <n v="5745"/>
    <s v="Mercedes-Benz E-Class 2015-2017 E250 Edition E"/>
    <x v="11"/>
    <x v="3"/>
    <n v="2018"/>
    <n v="41467"/>
    <x v="1"/>
    <x v="1"/>
    <x v="0"/>
    <n v="2143"/>
    <n v="204"/>
    <x v="0"/>
    <n v="15"/>
    <n v="37.979999999999997"/>
  </r>
  <r>
    <n v="5746"/>
    <s v="Hyundai Santro Xing GLS"/>
    <x v="1"/>
    <x v="0"/>
    <n v="2009"/>
    <n v="42000"/>
    <x v="2"/>
    <x v="0"/>
    <x v="0"/>
    <n v="1086"/>
    <n v="62.1"/>
    <x v="0"/>
    <n v="17.920000000000002"/>
    <n v="1.45"/>
  </r>
  <r>
    <n v="5747"/>
    <s v="Maruti Wagon R LXI CNG"/>
    <x v="0"/>
    <x v="8"/>
    <n v="2014"/>
    <n v="62549"/>
    <x v="0"/>
    <x v="0"/>
    <x v="0"/>
    <n v="998"/>
    <n v="58.16"/>
    <x v="0"/>
    <n v="26.6"/>
    <n v="2.95"/>
  </r>
  <r>
    <n v="5748"/>
    <s v="Maruti Ciaz VDi Plus SHVS"/>
    <x v="0"/>
    <x v="4"/>
    <n v="2015"/>
    <n v="67048"/>
    <x v="1"/>
    <x v="0"/>
    <x v="0"/>
    <n v="1248"/>
    <n v="88.5"/>
    <x v="0"/>
    <n v="28.09"/>
    <n v="7.9"/>
  </r>
  <r>
    <n v="5749"/>
    <s v="Honda City i-VTEC V"/>
    <x v="2"/>
    <x v="6"/>
    <n v="2018"/>
    <n v="11732"/>
    <x v="2"/>
    <x v="0"/>
    <x v="0"/>
    <n v="1497"/>
    <n v="117.3"/>
    <x v="0"/>
    <n v="17.399999999999999"/>
    <n v="10.07"/>
  </r>
  <r>
    <n v="5750"/>
    <s v="Nissan Terrano XL Plus ICC WT20 SE"/>
    <x v="4"/>
    <x v="0"/>
    <n v="2016"/>
    <n v="37000"/>
    <x v="1"/>
    <x v="0"/>
    <x v="0"/>
    <n v="1461"/>
    <n v="83.8"/>
    <x v="0"/>
    <n v="20.45"/>
    <n v="6.5"/>
  </r>
  <r>
    <n v="5751"/>
    <s v="BMW 3 Series 320d Prestige"/>
    <x v="12"/>
    <x v="4"/>
    <n v="2015"/>
    <n v="30000"/>
    <x v="1"/>
    <x v="1"/>
    <x v="0"/>
    <n v="1995"/>
    <n v="184"/>
    <x v="0"/>
    <n v="18.88"/>
    <n v="22"/>
  </r>
  <r>
    <n v="5752"/>
    <s v="Honda City i DTEC V"/>
    <x v="2"/>
    <x v="4"/>
    <n v="2016"/>
    <n v="53000"/>
    <x v="1"/>
    <x v="0"/>
    <x v="0"/>
    <n v="1498"/>
    <n v="98.6"/>
    <x v="0"/>
    <n v="26"/>
    <n v="9.75"/>
  </r>
  <r>
    <n v="5753"/>
    <s v="Nissan Terrano XL Plus 85 PS"/>
    <x v="4"/>
    <x v="5"/>
    <n v="2014"/>
    <n v="60000"/>
    <x v="1"/>
    <x v="0"/>
    <x v="0"/>
    <n v="1461"/>
    <n v="83.8"/>
    <x v="0"/>
    <n v="20.45"/>
    <n v="6"/>
  </r>
  <r>
    <n v="5754"/>
    <s v="Hyundai Grand i10 CRDi Sportz"/>
    <x v="1"/>
    <x v="8"/>
    <n v="2014"/>
    <n v="65000"/>
    <x v="1"/>
    <x v="0"/>
    <x v="0"/>
    <n v="1120"/>
    <n v="70"/>
    <x v="0"/>
    <n v="24"/>
    <n v="3.99"/>
  </r>
  <r>
    <n v="5755"/>
    <s v="Hyundai Santro Xing XL eRLX Euro III"/>
    <x v="1"/>
    <x v="10"/>
    <n v="2008"/>
    <n v="51000"/>
    <x v="2"/>
    <x v="0"/>
    <x v="0"/>
    <n v="1086"/>
    <n v="74"/>
    <x v="0"/>
    <n v="17"/>
    <n v="1.75"/>
  </r>
  <r>
    <n v="5756"/>
    <s v="Toyota Fortuner 4x2 AT"/>
    <x v="5"/>
    <x v="8"/>
    <n v="2015"/>
    <n v="92000"/>
    <x v="1"/>
    <x v="1"/>
    <x v="0"/>
    <n v="2982"/>
    <n v="168.5"/>
    <x v="1"/>
    <n v="12.55"/>
    <n v="19.75"/>
  </r>
  <r>
    <n v="5757"/>
    <s v="Toyota Innova Crysta 2.4 VX MT"/>
    <x v="5"/>
    <x v="7"/>
    <n v="2017"/>
    <n v="31000"/>
    <x v="1"/>
    <x v="0"/>
    <x v="0"/>
    <n v="2393"/>
    <n v="147.80000000000001"/>
    <x v="1"/>
    <n v="13.68"/>
    <n v="16.95"/>
  </r>
  <r>
    <n v="5758"/>
    <s v="Maruti Baleno Zeta 1.2"/>
    <x v="0"/>
    <x v="2"/>
    <n v="2017"/>
    <n v="43917"/>
    <x v="2"/>
    <x v="0"/>
    <x v="0"/>
    <n v="1197"/>
    <n v="83.1"/>
    <x v="0"/>
    <n v="21.4"/>
    <n v="6.8"/>
  </r>
  <r>
    <n v="5759"/>
    <s v="Hyundai Santro Xing XL eRLX Euro III"/>
    <x v="1"/>
    <x v="7"/>
    <n v="2007"/>
    <n v="46707"/>
    <x v="2"/>
    <x v="0"/>
    <x v="0"/>
    <n v="1086"/>
    <n v="74"/>
    <x v="0"/>
    <n v="17"/>
    <n v="0.99"/>
  </r>
  <r>
    <n v="5760"/>
    <s v="Hyundai i10 Sportz 1.1L"/>
    <x v="1"/>
    <x v="1"/>
    <n v="2013"/>
    <n v="84000"/>
    <x v="2"/>
    <x v="0"/>
    <x v="0"/>
    <n v="1086"/>
    <n v="68.05"/>
    <x v="0"/>
    <n v="19.809999999999999"/>
    <n v="2.95"/>
  </r>
  <r>
    <n v="5761"/>
    <s v="Audi Q7 3.0 TDI Quattro Premium Plus"/>
    <x v="3"/>
    <x v="3"/>
    <n v="2015"/>
    <n v="55662"/>
    <x v="1"/>
    <x v="1"/>
    <x v="0"/>
    <n v="2967"/>
    <n v="241.4"/>
    <x v="1"/>
    <n v="12.07"/>
    <n v="42.83"/>
  </r>
  <r>
    <n v="5762"/>
    <s v="Volvo S60 D4 Momentum"/>
    <x v="18"/>
    <x v="4"/>
    <n v="2014"/>
    <n v="51000"/>
    <x v="1"/>
    <x v="1"/>
    <x v="0"/>
    <n v="1969"/>
    <n v="190"/>
    <x v="0"/>
    <n v="27.03"/>
    <n v="21.5"/>
  </r>
  <r>
    <n v="5763"/>
    <s v="Honda City i VTEC V"/>
    <x v="2"/>
    <x v="5"/>
    <n v="2015"/>
    <n v="24398"/>
    <x v="2"/>
    <x v="0"/>
    <x v="0"/>
    <n v="1497"/>
    <n v="117.3"/>
    <x v="0"/>
    <n v="17.8"/>
    <n v="7.9"/>
  </r>
  <r>
    <n v="5764"/>
    <s v="Maruti Alto K10 2010-2014 VXI"/>
    <x v="0"/>
    <x v="4"/>
    <n v="2011"/>
    <n v="78000"/>
    <x v="2"/>
    <x v="0"/>
    <x v="1"/>
    <n v="998"/>
    <n v="67.099999999999994"/>
    <x v="0"/>
    <n v="20.92"/>
    <n v="2.2999999999999998"/>
  </r>
  <r>
    <n v="5765"/>
    <s v="Honda Brio 1.2 S Option MT"/>
    <x v="2"/>
    <x v="8"/>
    <n v="2012"/>
    <n v="40315"/>
    <x v="2"/>
    <x v="0"/>
    <x v="0"/>
    <n v="1198"/>
    <n v="86.8"/>
    <x v="0"/>
    <n v="18.5"/>
    <n v="2.75"/>
  </r>
  <r>
    <n v="5766"/>
    <s v="Mahindra Scorpio VLX 2WD AIRBAG BSIV"/>
    <x v="13"/>
    <x v="5"/>
    <n v="2011"/>
    <n v="83000"/>
    <x v="1"/>
    <x v="0"/>
    <x v="0"/>
    <n v="2179"/>
    <n v="120"/>
    <x v="2"/>
    <n v="12.05"/>
    <n v="6.71"/>
  </r>
  <r>
    <n v="5767"/>
    <s v="Renault Duster 110PS Diesel RxL AMT"/>
    <x v="10"/>
    <x v="6"/>
    <n v="2017"/>
    <n v="58151"/>
    <x v="1"/>
    <x v="1"/>
    <x v="0"/>
    <n v="1461"/>
    <n v="108.45"/>
    <x v="0"/>
    <n v="19.600000000000001"/>
    <n v="9.6"/>
  </r>
  <r>
    <n v="5768"/>
    <s v="Hyundai Creta 1.6 CRDi SX"/>
    <x v="1"/>
    <x v="6"/>
    <n v="2017"/>
    <n v="30519"/>
    <x v="1"/>
    <x v="0"/>
    <x v="0"/>
    <n v="1582"/>
    <n v="126.2"/>
    <x v="0"/>
    <n v="19.670000000000002"/>
    <n v="12.81"/>
  </r>
  <r>
    <n v="5769"/>
    <s v="Tata Tiago 1.2 Revotron XZ"/>
    <x v="7"/>
    <x v="3"/>
    <n v="2019"/>
    <n v="20712"/>
    <x v="2"/>
    <x v="0"/>
    <x v="0"/>
    <n v="1199"/>
    <n v="84"/>
    <x v="0"/>
    <n v="23.84"/>
    <n v="6.94"/>
  </r>
  <r>
    <n v="5770"/>
    <s v="Mahindra XUV500 W6 2WD"/>
    <x v="13"/>
    <x v="0"/>
    <n v="2015"/>
    <n v="48000"/>
    <x v="1"/>
    <x v="0"/>
    <x v="0"/>
    <n v="2179"/>
    <n v="140"/>
    <x v="1"/>
    <n v="16"/>
    <n v="9.4499999999999993"/>
  </r>
  <r>
    <n v="5771"/>
    <s v="Volkswagen Vento 1.5 TDI Highline"/>
    <x v="6"/>
    <x v="4"/>
    <n v="2015"/>
    <n v="85000"/>
    <x v="1"/>
    <x v="0"/>
    <x v="0"/>
    <n v="1498"/>
    <n v="103.2"/>
    <x v="0"/>
    <n v="20.34"/>
    <n v="6"/>
  </r>
  <r>
    <n v="5772"/>
    <s v="Mercedes-Benz B Class B180"/>
    <x v="11"/>
    <x v="8"/>
    <n v="2013"/>
    <n v="32000"/>
    <x v="2"/>
    <x v="1"/>
    <x v="0"/>
    <n v="1595"/>
    <n v="120.7"/>
    <x v="0"/>
    <n v="14.8"/>
    <n v="11"/>
  </r>
  <r>
    <n v="5773"/>
    <s v="Maruti SX4 Vxi BSIV"/>
    <x v="0"/>
    <x v="8"/>
    <n v="2011"/>
    <n v="52000"/>
    <x v="2"/>
    <x v="0"/>
    <x v="0"/>
    <n v="1586"/>
    <n v="103.3"/>
    <x v="0"/>
    <n v="15.5"/>
    <n v="2.6"/>
  </r>
  <r>
    <n v="5774"/>
    <s v="Hyundai Getz GLE"/>
    <x v="1"/>
    <x v="4"/>
    <n v="2007"/>
    <n v="58307"/>
    <x v="2"/>
    <x v="0"/>
    <x v="0"/>
    <n v="1341"/>
    <n v="83"/>
    <x v="0"/>
    <n v="15.3"/>
    <n v="1.95"/>
  </r>
  <r>
    <n v="5775"/>
    <s v="BMW 6 Series Gran Coupe"/>
    <x v="12"/>
    <x v="0"/>
    <n v="2013"/>
    <n v="30000"/>
    <x v="1"/>
    <x v="1"/>
    <x v="0"/>
    <n v="2993"/>
    <n v="313"/>
    <x v="3"/>
    <n v="17.54"/>
    <n v="45"/>
  </r>
  <r>
    <n v="5776"/>
    <s v="Audi A4 2.0 TDI 177 Bhp Premium Plus"/>
    <x v="3"/>
    <x v="2"/>
    <n v="2014"/>
    <n v="40000"/>
    <x v="1"/>
    <x v="1"/>
    <x v="0"/>
    <n v="1968"/>
    <n v="174.33"/>
    <x v="0"/>
    <n v="17.11"/>
    <n v="22"/>
  </r>
  <r>
    <n v="5777"/>
    <s v="Hyundai i20 Asta Option 1.2"/>
    <x v="1"/>
    <x v="7"/>
    <n v="2015"/>
    <n v="36000"/>
    <x v="2"/>
    <x v="0"/>
    <x v="0"/>
    <n v="1197"/>
    <n v="81.83"/>
    <x v="0"/>
    <n v="18.600000000000001"/>
    <n v="4.9000000000000004"/>
  </r>
  <r>
    <n v="5778"/>
    <s v="Nissan Terrano XL D Option"/>
    <x v="4"/>
    <x v="6"/>
    <n v="2015"/>
    <n v="58817"/>
    <x v="1"/>
    <x v="0"/>
    <x v="0"/>
    <n v="1461"/>
    <n v="83.14"/>
    <x v="0"/>
    <n v="19.87"/>
    <n v="6.25"/>
  </r>
  <r>
    <n v="5779"/>
    <s v="Volkswagen Vento Konekt Diesel Highline"/>
    <x v="6"/>
    <x v="2"/>
    <n v="2013"/>
    <n v="55000"/>
    <x v="1"/>
    <x v="0"/>
    <x v="1"/>
    <n v="1598"/>
    <n v="103.6"/>
    <x v="0"/>
    <n v="20.54"/>
    <n v="6.1"/>
  </r>
  <r>
    <n v="5780"/>
    <s v="Hyundai i10 Sportz"/>
    <x v="1"/>
    <x v="0"/>
    <n v="2011"/>
    <n v="39000"/>
    <x v="2"/>
    <x v="0"/>
    <x v="0"/>
    <n v="1197"/>
    <n v="78.900000000000006"/>
    <x v="0"/>
    <n v="20.36"/>
    <n v="2.6"/>
  </r>
  <r>
    <n v="5781"/>
    <s v="Lamborghini Gallardo Coupe"/>
    <x v="29"/>
    <x v="8"/>
    <n v="2011"/>
    <n v="6500"/>
    <x v="2"/>
    <x v="1"/>
    <x v="3"/>
    <n v="5204"/>
    <n v="560"/>
    <x v="5"/>
    <n v="6.4"/>
    <n v="120"/>
  </r>
  <r>
    <n v="5782"/>
    <s v="Jaguar XF 3.0 Litre S Premium Luxury"/>
    <x v="17"/>
    <x v="4"/>
    <n v="2012"/>
    <n v="35000"/>
    <x v="1"/>
    <x v="1"/>
    <x v="0"/>
    <n v="2993"/>
    <n v="270.89999999999998"/>
    <x v="0"/>
    <n v="14.74"/>
    <n v="29"/>
  </r>
  <r>
    <n v="5783"/>
    <s v="Maruti Swift Dzire VXi"/>
    <x v="0"/>
    <x v="1"/>
    <n v="2010"/>
    <n v="49900"/>
    <x v="2"/>
    <x v="0"/>
    <x v="1"/>
    <n v="1298"/>
    <n v="85.8"/>
    <x v="0"/>
    <n v="17.5"/>
    <n v="3.3"/>
  </r>
  <r>
    <n v="5784"/>
    <s v="Tata Indica Vista Quadrajet VX"/>
    <x v="7"/>
    <x v="4"/>
    <n v="2013"/>
    <n v="99500"/>
    <x v="1"/>
    <x v="0"/>
    <x v="1"/>
    <n v="1248"/>
    <n v="74"/>
    <x v="0"/>
    <n v="22.3"/>
    <n v="3.05"/>
  </r>
  <r>
    <n v="5785"/>
    <s v="Hyundai i20 Asta 1.4 CRDi"/>
    <x v="1"/>
    <x v="7"/>
    <n v="2012"/>
    <n v="33249"/>
    <x v="1"/>
    <x v="0"/>
    <x v="0"/>
    <n v="1396"/>
    <n v="88.76"/>
    <x v="0"/>
    <n v="21.27"/>
    <n v="3.25"/>
  </r>
  <r>
    <n v="5786"/>
    <s v="Hyundai Xcent 1.2 Kappa S Option"/>
    <x v="1"/>
    <x v="8"/>
    <n v="2014"/>
    <n v="52000"/>
    <x v="2"/>
    <x v="0"/>
    <x v="0"/>
    <n v="1197"/>
    <n v="81.86"/>
    <x v="0"/>
    <n v="19.100000000000001"/>
    <n v="3.75"/>
  </r>
  <r>
    <n v="5787"/>
    <s v="Toyota Innova 2.5 VX (Diesel) 7 Seater"/>
    <x v="5"/>
    <x v="0"/>
    <n v="2015"/>
    <n v="45000"/>
    <x v="1"/>
    <x v="0"/>
    <x v="0"/>
    <n v="2494"/>
    <n v="100.6"/>
    <x v="1"/>
    <n v="12.99"/>
    <n v="13.25"/>
  </r>
  <r>
    <n v="5788"/>
    <s v="Tata Tiago 1.2 Revotron XZ"/>
    <x v="7"/>
    <x v="4"/>
    <n v="2017"/>
    <n v="22000"/>
    <x v="2"/>
    <x v="0"/>
    <x v="0"/>
    <n v="1199"/>
    <n v="84"/>
    <x v="0"/>
    <n v="23.84"/>
    <n v="4.8"/>
  </r>
  <r>
    <n v="5789"/>
    <s v="Renault KWID RXL"/>
    <x v="10"/>
    <x v="6"/>
    <n v="2019"/>
    <n v="7858"/>
    <x v="2"/>
    <x v="0"/>
    <x v="0"/>
    <n v="799"/>
    <n v="53.3"/>
    <x v="0"/>
    <n v="25.17"/>
    <n v="3.8"/>
  </r>
  <r>
    <n v="5790"/>
    <s v="Toyota Innova 2.5 V Diesel 7-seater"/>
    <x v="5"/>
    <x v="1"/>
    <n v="2011"/>
    <n v="112000"/>
    <x v="1"/>
    <x v="0"/>
    <x v="0"/>
    <n v="2494"/>
    <n v="102"/>
    <x v="1"/>
    <n v="12.8"/>
    <n v="8.5"/>
  </r>
  <r>
    <n v="5791"/>
    <s v="Mercedes-Benz E-Class 2015-2017 E250 CDI Avantgarde"/>
    <x v="11"/>
    <x v="3"/>
    <n v="2016"/>
    <n v="41082"/>
    <x v="1"/>
    <x v="1"/>
    <x v="0"/>
    <n v="2143"/>
    <n v="204"/>
    <x v="0"/>
    <n v="13"/>
    <n v="38.76"/>
  </r>
  <r>
    <n v="5792"/>
    <s v="Honda City 1.5 S AT"/>
    <x v="2"/>
    <x v="10"/>
    <n v="2009"/>
    <n v="72000"/>
    <x v="2"/>
    <x v="1"/>
    <x v="0"/>
    <n v="1497"/>
    <n v="116.4"/>
    <x v="0"/>
    <n v="16.8"/>
    <n v="3.2"/>
  </r>
  <r>
    <n v="5793"/>
    <s v="Hyundai i10 Sportz 1.2"/>
    <x v="1"/>
    <x v="4"/>
    <n v="2011"/>
    <n v="84912"/>
    <x v="2"/>
    <x v="0"/>
    <x v="0"/>
    <n v="1197"/>
    <n v="78.900000000000006"/>
    <x v="0"/>
    <n v="20.36"/>
    <n v="3.5"/>
  </r>
  <r>
    <n v="5794"/>
    <s v="Hyundai Creta 1.6 CRDi SX Option"/>
    <x v="1"/>
    <x v="1"/>
    <n v="2015"/>
    <n v="70000"/>
    <x v="1"/>
    <x v="0"/>
    <x v="0"/>
    <n v="1582"/>
    <n v="126.2"/>
    <x v="0"/>
    <n v="19.670000000000002"/>
    <n v="12.25"/>
  </r>
  <r>
    <n v="5795"/>
    <s v="Honda Amaze VX Petrol"/>
    <x v="2"/>
    <x v="0"/>
    <n v="2014"/>
    <n v="21000"/>
    <x v="2"/>
    <x v="0"/>
    <x v="0"/>
    <n v="1199"/>
    <n v="86.76"/>
    <x v="0"/>
    <n v="19.5"/>
    <n v="4.75"/>
  </r>
  <r>
    <n v="5796"/>
    <s v="Volkswagen Polo 1.2 MPI Trendline"/>
    <x v="6"/>
    <x v="8"/>
    <n v="2016"/>
    <n v="27000"/>
    <x v="2"/>
    <x v="0"/>
    <x v="0"/>
    <n v="999"/>
    <n v="74"/>
    <x v="0"/>
    <n v="18.78"/>
    <n v="4.5"/>
  </r>
  <r>
    <n v="5797"/>
    <s v="Hyundai i10 Magna 1.2"/>
    <x v="1"/>
    <x v="7"/>
    <n v="2012"/>
    <n v="29000"/>
    <x v="2"/>
    <x v="0"/>
    <x v="0"/>
    <n v="1197"/>
    <n v="78.900000000000006"/>
    <x v="0"/>
    <n v="20.36"/>
    <n v="2.35"/>
  </r>
  <r>
    <n v="5798"/>
    <s v="Renault Pulse RxL"/>
    <x v="10"/>
    <x v="4"/>
    <n v="2014"/>
    <n v="48425"/>
    <x v="1"/>
    <x v="0"/>
    <x v="0"/>
    <n v="1461"/>
    <n v="63.12"/>
    <x v="0"/>
    <n v="23.08"/>
    <n v="3.4"/>
  </r>
  <r>
    <n v="5799"/>
    <s v="Volkswagen Vento 1.5 TDI Highline AT"/>
    <x v="6"/>
    <x v="1"/>
    <n v="2016"/>
    <n v="19000"/>
    <x v="1"/>
    <x v="1"/>
    <x v="0"/>
    <n v="1498"/>
    <n v="108.5"/>
    <x v="0"/>
    <n v="21.5"/>
    <n v="10"/>
  </r>
  <r>
    <n v="5800"/>
    <s v="Toyota Innova 2.5 VX (Diesel) 7 Seater BS IV"/>
    <x v="5"/>
    <x v="4"/>
    <n v="2012"/>
    <n v="210000"/>
    <x v="1"/>
    <x v="0"/>
    <x v="0"/>
    <n v="2494"/>
    <n v="100"/>
    <x v="1"/>
    <n v="12.99"/>
    <n v="9"/>
  </r>
  <r>
    <n v="5801"/>
    <s v="Toyota Corolla Altis G"/>
    <x v="5"/>
    <x v="8"/>
    <n v="2013"/>
    <n v="64000"/>
    <x v="2"/>
    <x v="0"/>
    <x v="1"/>
    <n v="1798"/>
    <n v="138.1"/>
    <x v="0"/>
    <n v="14.53"/>
    <n v="5.2"/>
  </r>
  <r>
    <n v="5802"/>
    <s v="Hyundai Verna CRDi"/>
    <x v="1"/>
    <x v="2"/>
    <n v="2006"/>
    <n v="200000"/>
    <x v="1"/>
    <x v="0"/>
    <x v="1"/>
    <n v="1493"/>
    <n v="110"/>
    <x v="0"/>
    <n v="16.8"/>
    <n v="1.85"/>
  </r>
  <r>
    <n v="5803"/>
    <s v="Mercedes-Benz GL-Class 350 CDI Blue Efficiency"/>
    <x v="11"/>
    <x v="2"/>
    <n v="2013"/>
    <n v="100000"/>
    <x v="1"/>
    <x v="1"/>
    <x v="1"/>
    <n v="2987"/>
    <n v="254.8"/>
    <x v="1"/>
    <n v="11.3"/>
    <n v="38"/>
  </r>
  <r>
    <n v="5804"/>
    <s v="Renault Duster 85PS Diesel RxL Optional"/>
    <x v="10"/>
    <x v="6"/>
    <n v="2013"/>
    <n v="69140"/>
    <x v="1"/>
    <x v="0"/>
    <x v="0"/>
    <n v="1461"/>
    <n v="83.8"/>
    <x v="0"/>
    <n v="20.46"/>
    <n v="5.1100000000000003"/>
  </r>
  <r>
    <n v="5805"/>
    <s v="Skoda Rapid 1.6 MPI Ambition"/>
    <x v="20"/>
    <x v="3"/>
    <n v="2019"/>
    <n v="21214"/>
    <x v="2"/>
    <x v="0"/>
    <x v="0"/>
    <n v="1598"/>
    <n v="103.52"/>
    <x v="0"/>
    <n v="15.41"/>
    <n v="9.66"/>
  </r>
  <r>
    <n v="5806"/>
    <s v="Hyundai i10 Sportz 1.2"/>
    <x v="1"/>
    <x v="7"/>
    <n v="2015"/>
    <n v="28000"/>
    <x v="2"/>
    <x v="0"/>
    <x v="0"/>
    <n v="1197"/>
    <n v="78.900000000000006"/>
    <x v="0"/>
    <n v="20.36"/>
    <n v="3.4"/>
  </r>
  <r>
    <n v="5807"/>
    <s v="Mahindra KUV 100 mFALCON G80 K8"/>
    <x v="13"/>
    <x v="6"/>
    <n v="2017"/>
    <n v="29085"/>
    <x v="2"/>
    <x v="0"/>
    <x v="0"/>
    <n v="1198"/>
    <n v="82"/>
    <x v="4"/>
    <n v="18.149999999999999"/>
    <n v="5.84"/>
  </r>
  <r>
    <n v="5808"/>
    <s v="Maruti Celerio VXI AMT"/>
    <x v="0"/>
    <x v="7"/>
    <n v="2016"/>
    <n v="30000"/>
    <x v="2"/>
    <x v="1"/>
    <x v="0"/>
    <n v="998"/>
    <n v="67.040000000000006"/>
    <x v="0"/>
    <n v="23.1"/>
    <n v="3.8"/>
  </r>
  <r>
    <n v="5809"/>
    <s v="Maruti A-Star AT VXI"/>
    <x v="0"/>
    <x v="0"/>
    <n v="2012"/>
    <n v="32910"/>
    <x v="2"/>
    <x v="1"/>
    <x v="0"/>
    <n v="998"/>
    <n v="66.099999999999994"/>
    <x v="0"/>
    <n v="16.98"/>
    <n v="2.5"/>
  </r>
  <r>
    <n v="5810"/>
    <s v="Honda City i DTEC VX"/>
    <x v="2"/>
    <x v="7"/>
    <n v="2015"/>
    <n v="30000"/>
    <x v="1"/>
    <x v="0"/>
    <x v="0"/>
    <n v="1498"/>
    <n v="98.6"/>
    <x v="0"/>
    <n v="25.1"/>
    <n v="6.95"/>
  </r>
  <r>
    <n v="5811"/>
    <s v="Skoda Superb 1.8 TSI"/>
    <x v="20"/>
    <x v="1"/>
    <n v="2010"/>
    <n v="35102"/>
    <x v="2"/>
    <x v="1"/>
    <x v="0"/>
    <n v="1798"/>
    <n v="161.6"/>
    <x v="0"/>
    <n v="12.6"/>
    <n v="5.5"/>
  </r>
  <r>
    <n v="5812"/>
    <s v="Hyundai Grand i10 Sportz"/>
    <x v="1"/>
    <x v="3"/>
    <n v="2017"/>
    <n v="22831"/>
    <x v="2"/>
    <x v="0"/>
    <x v="0"/>
    <n v="1197"/>
    <n v="82"/>
    <x v="0"/>
    <n v="18.899999999999999"/>
    <n v="6.19"/>
  </r>
  <r>
    <n v="5813"/>
    <s v="Renault Duster 85PS Diesel RxL"/>
    <x v="10"/>
    <x v="4"/>
    <n v="2013"/>
    <n v="74911"/>
    <x v="1"/>
    <x v="0"/>
    <x v="0"/>
    <n v="1461"/>
    <n v="83.8"/>
    <x v="0"/>
    <n v="20.45"/>
    <n v="6"/>
  </r>
  <r>
    <n v="5814"/>
    <s v="Hyundai Grand i10 Magna"/>
    <x v="1"/>
    <x v="1"/>
    <n v="2015"/>
    <n v="21000"/>
    <x v="2"/>
    <x v="0"/>
    <x v="0"/>
    <n v="1197"/>
    <n v="82"/>
    <x v="0"/>
    <n v="18.899999999999999"/>
    <n v="3.75"/>
  </r>
  <r>
    <n v="5815"/>
    <s v="Ford EcoSport 1.5 TDCi Titanium"/>
    <x v="14"/>
    <x v="6"/>
    <n v="2018"/>
    <n v="37160"/>
    <x v="1"/>
    <x v="0"/>
    <x v="0"/>
    <n v="1498"/>
    <n v="98.59"/>
    <x v="0"/>
    <n v="22.77"/>
    <n v="9.4600000000000009"/>
  </r>
  <r>
    <n v="5816"/>
    <s v="Nissan Sunny 2011-2014 XL"/>
    <x v="4"/>
    <x v="5"/>
    <n v="2011"/>
    <n v="41000"/>
    <x v="2"/>
    <x v="0"/>
    <x v="1"/>
    <n v="1498"/>
    <n v="97.7"/>
    <x v="0"/>
    <n v="16.95"/>
    <n v="3"/>
  </r>
  <r>
    <n v="5817"/>
    <s v="Ford Figo Aspire 1.5 TDCi Titanium"/>
    <x v="14"/>
    <x v="2"/>
    <n v="2016"/>
    <n v="37294"/>
    <x v="1"/>
    <x v="0"/>
    <x v="0"/>
    <n v="1498"/>
    <n v="99"/>
    <x v="0"/>
    <n v="25.83"/>
    <n v="5.75"/>
  </r>
  <r>
    <n v="5818"/>
    <s v="Honda Civic 2006-2010 1.8 V MT"/>
    <x v="2"/>
    <x v="3"/>
    <n v="2009"/>
    <n v="56927"/>
    <x v="2"/>
    <x v="0"/>
    <x v="0"/>
    <n v="1799"/>
    <n v="130"/>
    <x v="0"/>
    <n v="13.5"/>
    <n v="4.41"/>
  </r>
  <r>
    <n v="5819"/>
    <s v="Renault KWID RXT Optional"/>
    <x v="10"/>
    <x v="6"/>
    <n v="2017"/>
    <n v="21954"/>
    <x v="2"/>
    <x v="0"/>
    <x v="0"/>
    <n v="799"/>
    <n v="53.3"/>
    <x v="0"/>
    <n v="25.17"/>
    <n v="3.7"/>
  </r>
  <r>
    <n v="5820"/>
    <s v="Honda Brio EX MT"/>
    <x v="2"/>
    <x v="7"/>
    <n v="2014"/>
    <n v="50000"/>
    <x v="2"/>
    <x v="0"/>
    <x v="1"/>
    <n v="1198"/>
    <n v="86.8"/>
    <x v="0"/>
    <n v="19.399999999999999"/>
    <n v="2.5"/>
  </r>
  <r>
    <n v="5821"/>
    <s v="Maruti Swift ZXI ABS"/>
    <x v="0"/>
    <x v="3"/>
    <n v="2012"/>
    <n v="78212"/>
    <x v="2"/>
    <x v="0"/>
    <x v="0"/>
    <n v="1298"/>
    <n v="88.2"/>
    <x v="0"/>
    <n v="16.100000000000001"/>
    <n v="5.35"/>
  </r>
  <r>
    <n v="5822"/>
    <s v="Hyundai i20 Magna Optional 1.4 CRDi"/>
    <x v="1"/>
    <x v="8"/>
    <n v="2013"/>
    <n v="64500"/>
    <x v="1"/>
    <x v="0"/>
    <x v="0"/>
    <n v="1396"/>
    <n v="88.8"/>
    <x v="0"/>
    <n v="21.9"/>
    <n v="3.65"/>
  </r>
  <r>
    <n v="5823"/>
    <s v="Skoda Superb Elegance 2.0 TDI CR AT"/>
    <x v="20"/>
    <x v="8"/>
    <n v="2014"/>
    <n v="51000"/>
    <x v="1"/>
    <x v="1"/>
    <x v="0"/>
    <n v="1968"/>
    <n v="138.03"/>
    <x v="0"/>
    <n v="17.2"/>
    <n v="13"/>
  </r>
  <r>
    <n v="5824"/>
    <s v="Maruti Wagon R LXI BSII"/>
    <x v="0"/>
    <x v="8"/>
    <n v="2012"/>
    <n v="52000"/>
    <x v="2"/>
    <x v="0"/>
    <x v="0"/>
    <n v="998"/>
    <n v="67.099999999999994"/>
    <x v="0"/>
    <n v="18.899999999999999"/>
    <n v="2.4500000000000002"/>
  </r>
  <r>
    <n v="5825"/>
    <s v="Volkswagen Vento 1.5 TDI Highline AT"/>
    <x v="6"/>
    <x v="0"/>
    <n v="2015"/>
    <n v="120000"/>
    <x v="1"/>
    <x v="1"/>
    <x v="0"/>
    <n v="1498"/>
    <n v="103.2"/>
    <x v="0"/>
    <n v="21.21"/>
    <n v="5.75"/>
  </r>
  <r>
    <n v="5826"/>
    <s v="Honda City i DTEC S"/>
    <x v="2"/>
    <x v="3"/>
    <n v="2017"/>
    <n v="65792"/>
    <x v="1"/>
    <x v="0"/>
    <x v="0"/>
    <n v="1498"/>
    <n v="98.6"/>
    <x v="0"/>
    <n v="26"/>
    <n v="8.11"/>
  </r>
  <r>
    <n v="5827"/>
    <s v="Hyundai i20 1.4 Sportz"/>
    <x v="1"/>
    <x v="10"/>
    <n v="2018"/>
    <n v="30000"/>
    <x v="1"/>
    <x v="0"/>
    <x v="0"/>
    <n v="1396"/>
    <n v="88.73"/>
    <x v="0"/>
    <n v="22.54"/>
    <n v="7.75"/>
  </r>
  <r>
    <n v="5828"/>
    <s v="Nissan Micra XV CVT"/>
    <x v="4"/>
    <x v="3"/>
    <n v="2017"/>
    <n v="54387"/>
    <x v="2"/>
    <x v="1"/>
    <x v="0"/>
    <n v="1198"/>
    <n v="75.94"/>
    <x v="0"/>
    <n v="19.149999999999999"/>
    <n v="5.85"/>
  </r>
  <r>
    <n v="5829"/>
    <s v="Renault KWID RXT Optional"/>
    <x v="10"/>
    <x v="0"/>
    <n v="2018"/>
    <n v="1617"/>
    <x v="2"/>
    <x v="0"/>
    <x v="0"/>
    <n v="799"/>
    <n v="53.3"/>
    <x v="0"/>
    <n v="25.17"/>
    <n v="4.29"/>
  </r>
  <r>
    <n v="5830"/>
    <s v="Honda City i-DTEC SV"/>
    <x v="2"/>
    <x v="4"/>
    <n v="2015"/>
    <n v="82000"/>
    <x v="1"/>
    <x v="0"/>
    <x v="0"/>
    <n v="1498"/>
    <n v="98.6"/>
    <x v="0"/>
    <n v="25.6"/>
    <n v="8"/>
  </r>
  <r>
    <n v="5831"/>
    <s v="Toyota Innova Crysta 2.4 G MT 8S"/>
    <x v="5"/>
    <x v="0"/>
    <n v="2017"/>
    <n v="20000"/>
    <x v="1"/>
    <x v="0"/>
    <x v="0"/>
    <n v="2393"/>
    <n v="147.80000000000001"/>
    <x v="2"/>
    <n v="13.68"/>
    <n v="16.5"/>
  </r>
  <r>
    <n v="5832"/>
    <s v="Maruti Baleno Alpha 1.3"/>
    <x v="0"/>
    <x v="5"/>
    <n v="2015"/>
    <n v="98000"/>
    <x v="1"/>
    <x v="0"/>
    <x v="0"/>
    <n v="1248"/>
    <n v="74"/>
    <x v="0"/>
    <n v="27.39"/>
    <n v="5.5"/>
  </r>
  <r>
    <n v="5833"/>
    <s v="Ford EcoSport 1.5 TDCi Trend"/>
    <x v="14"/>
    <x v="8"/>
    <n v="2015"/>
    <n v="57000"/>
    <x v="1"/>
    <x v="0"/>
    <x v="0"/>
    <n v="1498"/>
    <n v="98.59"/>
    <x v="0"/>
    <n v="22.77"/>
    <n v="6.35"/>
  </r>
  <r>
    <n v="5834"/>
    <s v="Toyota Innova 2.5 G (Diesel) 8 Seater"/>
    <x v="5"/>
    <x v="5"/>
    <n v="2013"/>
    <n v="250000"/>
    <x v="1"/>
    <x v="0"/>
    <x v="1"/>
    <n v="2494"/>
    <n v="100.6"/>
    <x v="2"/>
    <n v="12.99"/>
    <n v="7.9"/>
  </r>
  <r>
    <n v="5835"/>
    <s v="Ford Ecosport 1.5 DV5 MT Ambiente"/>
    <x v="14"/>
    <x v="4"/>
    <n v="2014"/>
    <n v="56549"/>
    <x v="1"/>
    <x v="0"/>
    <x v="0"/>
    <n v="1498"/>
    <n v="89.84"/>
    <x v="0"/>
    <n v="22.7"/>
    <n v="7.2"/>
  </r>
  <r>
    <n v="5836"/>
    <s v="Volkswagen Polo Diesel Comfortline 1.2L"/>
    <x v="6"/>
    <x v="9"/>
    <n v="2012"/>
    <n v="78500"/>
    <x v="1"/>
    <x v="0"/>
    <x v="0"/>
    <n v="1199"/>
    <n v="73.900000000000006"/>
    <x v="0"/>
    <n v="22.07"/>
    <n v="3.65"/>
  </r>
  <r>
    <n v="5837"/>
    <s v="Hyundai i20 Sportz 1.4 CRDi"/>
    <x v="1"/>
    <x v="6"/>
    <n v="2016"/>
    <n v="55036"/>
    <x v="1"/>
    <x v="0"/>
    <x v="0"/>
    <n v="1396"/>
    <n v="88.73"/>
    <x v="0"/>
    <n v="22.54"/>
    <n v="6.35"/>
  </r>
  <r>
    <n v="5838"/>
    <s v="Renault Duster 85PS Diesel RxL Explore"/>
    <x v="10"/>
    <x v="1"/>
    <n v="2016"/>
    <n v="55000"/>
    <x v="1"/>
    <x v="0"/>
    <x v="0"/>
    <n v="1461"/>
    <n v="83.8"/>
    <x v="0"/>
    <n v="19.87"/>
    <n v="7.8"/>
  </r>
  <r>
    <n v="5839"/>
    <s v="Ford Ikon 1.3 Flair"/>
    <x v="14"/>
    <x v="2"/>
    <n v="2007"/>
    <n v="90000"/>
    <x v="2"/>
    <x v="0"/>
    <x v="1"/>
    <n v="1299"/>
    <n v="70"/>
    <x v="0"/>
    <n v="13.8"/>
    <n v="1.4"/>
  </r>
  <r>
    <n v="5840"/>
    <s v="Ford Endeavour XLT TDCi 4X2"/>
    <x v="14"/>
    <x v="2"/>
    <n v="2007"/>
    <n v="155000"/>
    <x v="1"/>
    <x v="0"/>
    <x v="0"/>
    <n v="2499"/>
    <n v="141"/>
    <x v="1"/>
    <n v="13.1"/>
    <n v="5.5"/>
  </r>
  <r>
    <n v="5841"/>
    <s v="Maruti Baleno Delta 1.3"/>
    <x v="0"/>
    <x v="4"/>
    <n v="2018"/>
    <n v="17810"/>
    <x v="1"/>
    <x v="0"/>
    <x v="0"/>
    <n v="1248"/>
    <n v="74"/>
    <x v="0"/>
    <n v="27.39"/>
    <n v="8.5"/>
  </r>
  <r>
    <n v="5842"/>
    <s v="Mercedes-Benz New C-Class C 220 CDI Elegance AT"/>
    <x v="11"/>
    <x v="6"/>
    <n v="2011"/>
    <n v="42408"/>
    <x v="1"/>
    <x v="1"/>
    <x v="0"/>
    <n v="2143"/>
    <n v="170"/>
    <x v="0"/>
    <n v="14.84"/>
    <n v="10.48"/>
  </r>
  <r>
    <n v="5843"/>
    <s v="Maruti Esteem Vxi - BSIII"/>
    <x v="0"/>
    <x v="10"/>
    <n v="2005"/>
    <n v="81000"/>
    <x v="2"/>
    <x v="0"/>
    <x v="1"/>
    <n v="1298"/>
    <n v="85"/>
    <x v="0"/>
    <n v="15.9"/>
    <n v="0.75"/>
  </r>
  <r>
    <n v="5844"/>
    <s v="Tata Indigo XL Grand Petrol"/>
    <x v="7"/>
    <x v="1"/>
    <n v="2008"/>
    <n v="52000"/>
    <x v="2"/>
    <x v="0"/>
    <x v="1"/>
    <n v="1396"/>
    <n v="99.6"/>
    <x v="0"/>
    <n v="12.85"/>
    <n v="1.3"/>
  </r>
  <r>
    <n v="5845"/>
    <s v="BMW 5 Series 525d Sedan"/>
    <x v="12"/>
    <x v="0"/>
    <n v="2013"/>
    <n v="35000"/>
    <x v="1"/>
    <x v="1"/>
    <x v="0"/>
    <n v="2993"/>
    <n v="218"/>
    <x v="0"/>
    <n v="16.73"/>
    <n v="21"/>
  </r>
  <r>
    <n v="5846"/>
    <s v="Hyundai Santro Xing GL Plus"/>
    <x v="1"/>
    <x v="8"/>
    <n v="2013"/>
    <n v="60000"/>
    <x v="2"/>
    <x v="0"/>
    <x v="0"/>
    <n v="1086"/>
    <n v="62.1"/>
    <x v="0"/>
    <n v="17.920000000000002"/>
    <n v="2.2999999999999998"/>
  </r>
  <r>
    <n v="5847"/>
    <s v="Skoda Octavia 2.0 TDI AT Style Plus"/>
    <x v="20"/>
    <x v="0"/>
    <n v="2015"/>
    <n v="27000"/>
    <x v="1"/>
    <x v="1"/>
    <x v="0"/>
    <n v="1968"/>
    <n v="141"/>
    <x v="0"/>
    <n v="19.5"/>
    <n v="14.95"/>
  </r>
  <r>
    <n v="5848"/>
    <s v="Audi A6 2011-2015 35 TDI Technology"/>
    <x v="3"/>
    <x v="3"/>
    <n v="2017"/>
    <n v="55975"/>
    <x v="1"/>
    <x v="1"/>
    <x v="1"/>
    <n v="1968"/>
    <n v="174.33"/>
    <x v="0"/>
    <n v="17.68"/>
    <n v="35.92"/>
  </r>
  <r>
    <n v="5849"/>
    <s v="Ford Figo 1.5D Trend MT"/>
    <x v="14"/>
    <x v="1"/>
    <n v="2016"/>
    <n v="115000"/>
    <x v="1"/>
    <x v="0"/>
    <x v="0"/>
    <n v="1498"/>
    <n v="99"/>
    <x v="0"/>
    <n v="25.83"/>
    <n v="4.5"/>
  </r>
  <r>
    <n v="5850"/>
    <s v="Mahindra Xylo D4 BS III"/>
    <x v="13"/>
    <x v="4"/>
    <n v="2016"/>
    <n v="132000"/>
    <x v="1"/>
    <x v="0"/>
    <x v="0"/>
    <n v="2489"/>
    <n v="93.7"/>
    <x v="1"/>
    <n v="14.95"/>
    <n v="5.5"/>
  </r>
  <r>
    <n v="5851"/>
    <s v="Maruti Celerio ZXI AT"/>
    <x v="0"/>
    <x v="0"/>
    <n v="2015"/>
    <n v="40337"/>
    <x v="2"/>
    <x v="1"/>
    <x v="0"/>
    <n v="998"/>
    <n v="67.040000000000006"/>
    <x v="0"/>
    <n v="23.1"/>
    <n v="4.45"/>
  </r>
  <r>
    <n v="5852"/>
    <s v="Toyota Innova 2.5 G4 Diesel 8-seater"/>
    <x v="5"/>
    <x v="2"/>
    <n v="2008"/>
    <n v="192000"/>
    <x v="1"/>
    <x v="0"/>
    <x v="0"/>
    <n v="2494"/>
    <n v="102"/>
    <x v="2"/>
    <n v="12.8"/>
    <n v="6.85"/>
  </r>
  <r>
    <n v="5853"/>
    <s v="Hyundai Grand i10 CRDi Asta"/>
    <x v="1"/>
    <x v="9"/>
    <n v="2016"/>
    <n v="50000"/>
    <x v="1"/>
    <x v="0"/>
    <x v="0"/>
    <n v="1120"/>
    <n v="70"/>
    <x v="0"/>
    <n v="24"/>
    <n v="5.5"/>
  </r>
  <r>
    <n v="5854"/>
    <s v="Hyundai Grand i10 1.2 Kappa Sportz"/>
    <x v="1"/>
    <x v="6"/>
    <n v="2016"/>
    <n v="28147"/>
    <x v="2"/>
    <x v="0"/>
    <x v="0"/>
    <n v="1197"/>
    <n v="81.86"/>
    <x v="0"/>
    <n v="18.899999999999999"/>
    <n v="5.07"/>
  </r>
  <r>
    <n v="5855"/>
    <s v="Hyundai Grand i10 Sportz"/>
    <x v="1"/>
    <x v="0"/>
    <n v="2015"/>
    <n v="20000"/>
    <x v="2"/>
    <x v="0"/>
    <x v="0"/>
    <n v="1197"/>
    <n v="82"/>
    <x v="0"/>
    <n v="18.899999999999999"/>
    <n v="3.85"/>
  </r>
  <r>
    <n v="5856"/>
    <s v="Hyundai Elite i20 Petrol Asta"/>
    <x v="1"/>
    <x v="2"/>
    <n v="2016"/>
    <n v="11000"/>
    <x v="2"/>
    <x v="0"/>
    <x v="0"/>
    <n v="1197"/>
    <n v="81.86"/>
    <x v="0"/>
    <n v="18.600000000000001"/>
    <n v="7.95"/>
  </r>
  <r>
    <n v="5857"/>
    <s v="Maruti Zen Estilo LXI BSIII"/>
    <x v="0"/>
    <x v="5"/>
    <n v="2009"/>
    <n v="63000"/>
    <x v="2"/>
    <x v="0"/>
    <x v="1"/>
    <n v="998"/>
    <n v="67.099999999999994"/>
    <x v="0"/>
    <n v="18.2"/>
    <n v="1.25"/>
  </r>
  <r>
    <n v="5858"/>
    <s v="Maruti Alto K10 2010-2014 VXI"/>
    <x v="0"/>
    <x v="6"/>
    <n v="2014"/>
    <n v="36967"/>
    <x v="2"/>
    <x v="0"/>
    <x v="0"/>
    <n v="998"/>
    <n v="67.099999999999994"/>
    <x v="0"/>
    <n v="20.92"/>
    <n v="3.64"/>
  </r>
  <r>
    <n v="5859"/>
    <s v="Toyota Fortuner 4x2 Manual"/>
    <x v="5"/>
    <x v="5"/>
    <n v="2016"/>
    <n v="73053"/>
    <x v="1"/>
    <x v="0"/>
    <x v="0"/>
    <n v="2982"/>
    <n v="168.5"/>
    <x v="1"/>
    <n v="13"/>
    <n v="20"/>
  </r>
  <r>
    <n v="5860"/>
    <s v="Mahindra Thar CRDe AC"/>
    <x v="13"/>
    <x v="3"/>
    <n v="2019"/>
    <n v="16392"/>
    <x v="1"/>
    <x v="0"/>
    <x v="0"/>
    <n v="2498"/>
    <n v="105"/>
    <x v="4"/>
    <n v="16.55"/>
    <n v="10.36"/>
  </r>
  <r>
    <n v="5861"/>
    <s v="Hyundai Santro Xing XO"/>
    <x v="1"/>
    <x v="2"/>
    <n v="2007"/>
    <n v="79000"/>
    <x v="2"/>
    <x v="0"/>
    <x v="0"/>
    <n v="1086"/>
    <n v="74"/>
    <x v="0"/>
    <n v="17"/>
    <n v="1.85"/>
  </r>
  <r>
    <n v="5862"/>
    <s v="Toyota Etios G"/>
    <x v="5"/>
    <x v="5"/>
    <n v="2013"/>
    <n v="67000"/>
    <x v="2"/>
    <x v="0"/>
    <x v="1"/>
    <n v="1496"/>
    <n v="88.73"/>
    <x v="0"/>
    <n v="16.78"/>
    <n v="4.05"/>
  </r>
  <r>
    <n v="5863"/>
    <s v="Mercedes-Benz GL-Class 2007 2012 350 CDI Luxury"/>
    <x v="11"/>
    <x v="0"/>
    <n v="2015"/>
    <n v="48600"/>
    <x v="1"/>
    <x v="1"/>
    <x v="0"/>
    <n v="2987"/>
    <n v="224"/>
    <x v="1"/>
    <n v="12"/>
    <n v="48.5"/>
  </r>
  <r>
    <n v="5864"/>
    <s v="Renault Duster 110PS Diesel RxZ"/>
    <x v="10"/>
    <x v="9"/>
    <n v="2014"/>
    <n v="70000"/>
    <x v="1"/>
    <x v="0"/>
    <x v="0"/>
    <n v="1461"/>
    <n v="108.45"/>
    <x v="0"/>
    <n v="19.600000000000001"/>
    <n v="8.25"/>
  </r>
  <r>
    <n v="5865"/>
    <s v="Maruti Swift VDI"/>
    <x v="0"/>
    <x v="1"/>
    <n v="2014"/>
    <n v="84000"/>
    <x v="1"/>
    <x v="0"/>
    <x v="0"/>
    <n v="1248"/>
    <n v="74"/>
    <x v="0"/>
    <n v="22.9"/>
    <n v="5.25"/>
  </r>
  <r>
    <n v="5866"/>
    <s v="Volkswagen Vento Magnific 1.6 Comfortline"/>
    <x v="6"/>
    <x v="0"/>
    <n v="2013"/>
    <n v="49106"/>
    <x v="2"/>
    <x v="0"/>
    <x v="0"/>
    <n v="1598"/>
    <n v="103.2"/>
    <x v="0"/>
    <n v="15.04"/>
    <n v="4.4000000000000004"/>
  </r>
  <r>
    <n v="5867"/>
    <s v="Skoda Superb L&amp;K 2.0 TDI AT"/>
    <x v="20"/>
    <x v="0"/>
    <n v="2017"/>
    <n v="35000"/>
    <x v="1"/>
    <x v="1"/>
    <x v="0"/>
    <n v="1968"/>
    <n v="174.5"/>
    <x v="0"/>
    <n v="18.190000000000001"/>
    <n v="25.75"/>
  </r>
  <r>
    <n v="5868"/>
    <s v="BMW 3 Series 330d Convertible"/>
    <x v="12"/>
    <x v="6"/>
    <n v="2014"/>
    <n v="51240"/>
    <x v="1"/>
    <x v="1"/>
    <x v="0"/>
    <n v="2993"/>
    <n v="245"/>
    <x v="3"/>
    <n v="8.1999999999999993"/>
    <n v="29.52"/>
  </r>
  <r>
    <n v="5869"/>
    <s v="Maruti Wagon R VXI BS IV"/>
    <x v="0"/>
    <x v="7"/>
    <n v="2011"/>
    <n v="37000"/>
    <x v="2"/>
    <x v="0"/>
    <x v="1"/>
    <n v="998"/>
    <n v="67.099999999999994"/>
    <x v="0"/>
    <n v="18.899999999999999"/>
    <n v="2.1"/>
  </r>
  <r>
    <n v="5870"/>
    <s v="Renault KWID RXT"/>
    <x v="10"/>
    <x v="6"/>
    <n v="2017"/>
    <n v="32587"/>
    <x v="2"/>
    <x v="0"/>
    <x v="0"/>
    <n v="799"/>
    <n v="53.3"/>
    <x v="0"/>
    <n v="25.17"/>
    <n v="3.71"/>
  </r>
  <r>
    <n v="5871"/>
    <s v="Ford Endeavour 4x2 XLT Limited Edition"/>
    <x v="14"/>
    <x v="1"/>
    <n v="2009"/>
    <n v="180000"/>
    <x v="1"/>
    <x v="0"/>
    <x v="0"/>
    <n v="2499"/>
    <n v="143"/>
    <x v="1"/>
    <n v="10.9"/>
    <n v="7.5"/>
  </r>
  <r>
    <n v="5872"/>
    <s v="Maruti Vitara Brezza ZDi Plus Dual Tone"/>
    <x v="0"/>
    <x v="6"/>
    <n v="2017"/>
    <n v="21248"/>
    <x v="1"/>
    <x v="0"/>
    <x v="0"/>
    <n v="1248"/>
    <n v="88.5"/>
    <x v="0"/>
    <n v="24.3"/>
    <n v="9.44"/>
  </r>
  <r>
    <n v="5873"/>
    <s v="Hyundai Santro Xing XO eRLX Euro II"/>
    <x v="1"/>
    <x v="1"/>
    <n v="2006"/>
    <n v="47200"/>
    <x v="2"/>
    <x v="0"/>
    <x v="1"/>
    <n v="1086"/>
    <n v="74"/>
    <x v="0"/>
    <n v="17"/>
    <n v="1.2"/>
  </r>
  <r>
    <n v="5874"/>
    <s v="Mercedes-Benz E-Class 200 Kompressor Elegance"/>
    <x v="11"/>
    <x v="8"/>
    <n v="2014"/>
    <n v="40000"/>
    <x v="2"/>
    <x v="1"/>
    <x v="0"/>
    <n v="1796"/>
    <n v="157.69999999999999"/>
    <x v="0"/>
    <n v="10.5"/>
    <n v="24"/>
  </r>
  <r>
    <n v="5875"/>
    <s v="Mercedes-Benz C-Class Progressive C 220d"/>
    <x v="11"/>
    <x v="10"/>
    <n v="2019"/>
    <n v="4000"/>
    <x v="1"/>
    <x v="1"/>
    <x v="0"/>
    <n v="1950"/>
    <n v="194"/>
    <x v="0"/>
    <n v="0"/>
    <n v="35"/>
  </r>
  <r>
    <n v="5876"/>
    <s v="Maruti Ertiga VXI CNG"/>
    <x v="0"/>
    <x v="0"/>
    <n v="2017"/>
    <n v="23700"/>
    <x v="0"/>
    <x v="0"/>
    <x v="0"/>
    <n v="1373"/>
    <n v="80.459999999999994"/>
    <x v="1"/>
    <n v="17.5"/>
    <n v="8.25"/>
  </r>
  <r>
    <n v="5877"/>
    <s v="Audi A4 2.0 TDI Celebration Edition"/>
    <x v="3"/>
    <x v="8"/>
    <n v="2011"/>
    <n v="57000"/>
    <x v="1"/>
    <x v="1"/>
    <x v="1"/>
    <n v="1968"/>
    <n v="147.51"/>
    <x v="0"/>
    <n v="16.55"/>
    <n v="9.75"/>
  </r>
  <r>
    <n v="5878"/>
    <s v="Hyundai Grand i10 Asta"/>
    <x v="1"/>
    <x v="7"/>
    <n v="2014"/>
    <n v="37000"/>
    <x v="2"/>
    <x v="0"/>
    <x v="0"/>
    <n v="1197"/>
    <n v="82"/>
    <x v="0"/>
    <n v="18.899999999999999"/>
    <n v="3.45"/>
  </r>
  <r>
    <n v="5879"/>
    <s v="Mitsubishi Pajero Sport 4X4"/>
    <x v="9"/>
    <x v="5"/>
    <n v="2014"/>
    <n v="70000"/>
    <x v="1"/>
    <x v="0"/>
    <x v="1"/>
    <n v="2477"/>
    <n v="175.56"/>
    <x v="1"/>
    <n v="13.5"/>
    <n v="11.85"/>
  </r>
  <r>
    <n v="5880"/>
    <s v="Mercedes-Benz New C-Class C 250 CDI Avantgarde"/>
    <x v="11"/>
    <x v="3"/>
    <n v="2012"/>
    <n v="92469"/>
    <x v="1"/>
    <x v="1"/>
    <x v="1"/>
    <n v="2143"/>
    <n v="201.15"/>
    <x v="0"/>
    <n v="19.71"/>
    <n v="16.14"/>
  </r>
  <r>
    <n v="5881"/>
    <s v="Maruti Wagon R LXI CNG"/>
    <x v="0"/>
    <x v="1"/>
    <n v="2015"/>
    <n v="55000"/>
    <x v="0"/>
    <x v="0"/>
    <x v="0"/>
    <n v="998"/>
    <n v="58.16"/>
    <x v="0"/>
    <n v="26.6"/>
    <n v="3.7"/>
  </r>
  <r>
    <n v="5882"/>
    <s v="Maruti Alto K10 VXI AGS"/>
    <x v="0"/>
    <x v="10"/>
    <n v="2017"/>
    <n v="20000"/>
    <x v="2"/>
    <x v="1"/>
    <x v="0"/>
    <n v="998"/>
    <n v="67.099999999999994"/>
    <x v="0"/>
    <n v="24.07"/>
    <n v="4"/>
  </r>
  <r>
    <n v="5883"/>
    <s v="Hyundai i20 Sportz 1.2"/>
    <x v="1"/>
    <x v="8"/>
    <n v="2015"/>
    <n v="42000"/>
    <x v="2"/>
    <x v="0"/>
    <x v="1"/>
    <n v="1197"/>
    <n v="81.83"/>
    <x v="0"/>
    <n v="18.600000000000001"/>
    <n v="5.8"/>
  </r>
  <r>
    <n v="5884"/>
    <s v="Maruti Swift Dzire VDI"/>
    <x v="0"/>
    <x v="7"/>
    <n v="2014"/>
    <n v="28000"/>
    <x v="1"/>
    <x v="0"/>
    <x v="0"/>
    <n v="1248"/>
    <n v="74"/>
    <x v="0"/>
    <n v="23.4"/>
    <n v="4.6500000000000004"/>
  </r>
  <r>
    <n v="5885"/>
    <s v="Mercedes-Benz R-Class R350 4Matic Long"/>
    <x v="11"/>
    <x v="1"/>
    <n v="2010"/>
    <n v="93000"/>
    <x v="2"/>
    <x v="1"/>
    <x v="1"/>
    <n v="3498"/>
    <n v="272"/>
    <x v="1"/>
    <n v="11.8"/>
    <n v="15"/>
  </r>
  <r>
    <n v="5886"/>
    <s v="Ford EcoSport 1.5 Ti VCT AT Titanium"/>
    <x v="14"/>
    <x v="0"/>
    <n v="2015"/>
    <n v="23000"/>
    <x v="2"/>
    <x v="1"/>
    <x v="0"/>
    <n v="1499"/>
    <n v="110.4"/>
    <x v="0"/>
    <n v="15.63"/>
    <n v="6.8"/>
  </r>
  <r>
    <n v="5887"/>
    <s v="Honda City i DTEC VX Option"/>
    <x v="2"/>
    <x v="9"/>
    <n v="2016"/>
    <n v="36000"/>
    <x v="1"/>
    <x v="0"/>
    <x v="0"/>
    <n v="1498"/>
    <n v="98.6"/>
    <x v="0"/>
    <n v="25.1"/>
    <n v="10.25"/>
  </r>
  <r>
    <n v="5888"/>
    <s v="Maruti Alto K10 2010-2014 VXI"/>
    <x v="0"/>
    <x v="2"/>
    <n v="2014"/>
    <n v="52000"/>
    <x v="2"/>
    <x v="0"/>
    <x v="0"/>
    <n v="998"/>
    <n v="67.099999999999994"/>
    <x v="0"/>
    <n v="20.92"/>
    <n v="2.7"/>
  </r>
  <r>
    <n v="5889"/>
    <s v="Maruti Ertiga ZDI"/>
    <x v="0"/>
    <x v="4"/>
    <n v="2015"/>
    <n v="59245"/>
    <x v="1"/>
    <x v="0"/>
    <x v="0"/>
    <n v="1248"/>
    <n v="88.8"/>
    <x v="1"/>
    <n v="20.77"/>
    <n v="8.5"/>
  </r>
  <r>
    <n v="5890"/>
    <s v="Hyundai i20 Diesel Asta Option"/>
    <x v="1"/>
    <x v="1"/>
    <n v="2018"/>
    <n v="31000"/>
    <x v="1"/>
    <x v="0"/>
    <x v="0"/>
    <n v="1396"/>
    <n v="88.73"/>
    <x v="0"/>
    <n v="22.54"/>
    <n v="7.75"/>
  </r>
  <r>
    <n v="5891"/>
    <s v="Tata Indigo CS eGLX BS IV"/>
    <x v="7"/>
    <x v="1"/>
    <n v="2015"/>
    <n v="83000"/>
    <x v="2"/>
    <x v="0"/>
    <x v="0"/>
    <n v="1193"/>
    <n v="64.08"/>
    <x v="0"/>
    <n v="15.64"/>
    <n v="2.7"/>
  </r>
  <r>
    <n v="5892"/>
    <s v="Maruti Alto Std"/>
    <x v="0"/>
    <x v="4"/>
    <n v="2004"/>
    <n v="81500"/>
    <x v="2"/>
    <x v="0"/>
    <x v="1"/>
    <n v="796"/>
    <n v="46.3"/>
    <x v="0"/>
    <n v="19.7"/>
    <n v="1.3"/>
  </r>
  <r>
    <n v="5894"/>
    <s v="Hyundai Creta 1.6 SX"/>
    <x v="1"/>
    <x v="4"/>
    <n v="2018"/>
    <n v="9900"/>
    <x v="2"/>
    <x v="0"/>
    <x v="0"/>
    <n v="1591"/>
    <n v="121.3"/>
    <x v="0"/>
    <n v="15.8"/>
    <n v="13.2"/>
  </r>
  <r>
    <n v="5895"/>
    <s v="Maruti Wagon R LX"/>
    <x v="0"/>
    <x v="1"/>
    <n v="2004"/>
    <n v="94000"/>
    <x v="2"/>
    <x v="0"/>
    <x v="1"/>
    <n v="998"/>
    <n v="67.099999999999994"/>
    <x v="0"/>
    <n v="18.899999999999999"/>
    <n v="1"/>
  </r>
  <r>
    <n v="5896"/>
    <s v="Toyota Etios V"/>
    <x v="5"/>
    <x v="6"/>
    <n v="2017"/>
    <n v="27100"/>
    <x v="2"/>
    <x v="0"/>
    <x v="0"/>
    <n v="1496"/>
    <n v="88.73"/>
    <x v="0"/>
    <n v="16.78"/>
    <n v="6.37"/>
  </r>
  <r>
    <n v="5897"/>
    <s v="Toyota Etios V"/>
    <x v="5"/>
    <x v="7"/>
    <n v="2015"/>
    <n v="12000"/>
    <x v="2"/>
    <x v="0"/>
    <x v="0"/>
    <n v="1496"/>
    <n v="88.73"/>
    <x v="0"/>
    <n v="16.78"/>
    <n v="4.5"/>
  </r>
  <r>
    <n v="5898"/>
    <s v="Renault Duster 110PS Diesel RXZ Optional with Nav"/>
    <x v="10"/>
    <x v="0"/>
    <n v="2013"/>
    <n v="29000"/>
    <x v="1"/>
    <x v="0"/>
    <x v="0"/>
    <n v="1461"/>
    <n v="108.45"/>
    <x v="0"/>
    <n v="19.010000000000002"/>
    <n v="6.5"/>
  </r>
  <r>
    <n v="5899"/>
    <s v="Maruti Swift Dzire Vdi BSIV"/>
    <x v="0"/>
    <x v="0"/>
    <n v="2013"/>
    <n v="65000"/>
    <x v="1"/>
    <x v="0"/>
    <x v="1"/>
    <n v="1248"/>
    <n v="73.900000000000006"/>
    <x v="0"/>
    <n v="19.3"/>
    <n v="4.99"/>
  </r>
  <r>
    <n v="5900"/>
    <s v="Mercedes-Benz GLC 220"/>
    <x v="11"/>
    <x v="3"/>
    <n v="2017"/>
    <n v="50794"/>
    <x v="1"/>
    <x v="1"/>
    <x v="0"/>
    <n v="2143"/>
    <n v="170"/>
    <x v="0"/>
    <n v="17.899999999999999"/>
    <n v="43.3"/>
  </r>
  <r>
    <n v="5901"/>
    <s v="Ford Ecosport 1.5 DV5 MT Titanium Optional"/>
    <x v="14"/>
    <x v="0"/>
    <n v="2014"/>
    <n v="59000"/>
    <x v="1"/>
    <x v="0"/>
    <x v="0"/>
    <n v="1498"/>
    <n v="89.84"/>
    <x v="0"/>
    <n v="22.7"/>
    <n v="6.5"/>
  </r>
  <r>
    <n v="5902"/>
    <s v="Maruti Wagon R LXI CNG"/>
    <x v="0"/>
    <x v="0"/>
    <n v="2012"/>
    <n v="72000"/>
    <x v="0"/>
    <x v="0"/>
    <x v="0"/>
    <n v="998"/>
    <n v="58.2"/>
    <x v="0"/>
    <n v="26.2"/>
    <n v="2.25"/>
  </r>
  <r>
    <n v="5903"/>
    <s v="Maruti Ciaz 1.4 AT Alpha"/>
    <x v="0"/>
    <x v="4"/>
    <n v="2017"/>
    <n v="15234"/>
    <x v="2"/>
    <x v="1"/>
    <x v="0"/>
    <n v="1373"/>
    <n v="91.1"/>
    <x v="0"/>
    <n v="19.12"/>
    <n v="9.9499999999999993"/>
  </r>
  <r>
    <n v="5904"/>
    <s v="Ford Ecosport 1.5 DV5 MT Titanium"/>
    <x v="14"/>
    <x v="0"/>
    <n v="2015"/>
    <n v="44000"/>
    <x v="1"/>
    <x v="0"/>
    <x v="0"/>
    <n v="1498"/>
    <n v="89.84"/>
    <x v="0"/>
    <n v="22.7"/>
    <n v="7.35"/>
  </r>
  <r>
    <n v="5905"/>
    <s v="Tata Zest Quadrajet 1.3 75PS XE"/>
    <x v="7"/>
    <x v="4"/>
    <n v="2016"/>
    <n v="125000"/>
    <x v="1"/>
    <x v="0"/>
    <x v="0"/>
    <n v="1248"/>
    <n v="74"/>
    <x v="0"/>
    <n v="22.95"/>
    <n v="4.5999999999999996"/>
  </r>
  <r>
    <n v="5906"/>
    <s v="Ford Endeavour 3.0L 4X4 AT"/>
    <x v="14"/>
    <x v="2"/>
    <n v="2011"/>
    <n v="100000"/>
    <x v="1"/>
    <x v="1"/>
    <x v="0"/>
    <n v="2953"/>
    <n v="153.86000000000001"/>
    <x v="1"/>
    <n v="11.4"/>
    <n v="8.5"/>
  </r>
  <r>
    <n v="5907"/>
    <s v="Renault Duster 110PS Diesel RxZ AMT"/>
    <x v="10"/>
    <x v="3"/>
    <n v="2017"/>
    <n v="34686"/>
    <x v="1"/>
    <x v="1"/>
    <x v="0"/>
    <n v="1461"/>
    <n v="108.45"/>
    <x v="0"/>
    <n v="19.600000000000001"/>
    <n v="11.86"/>
  </r>
  <r>
    <n v="5908"/>
    <s v="Nissan X-Trail SLX MT"/>
    <x v="4"/>
    <x v="1"/>
    <n v="2011"/>
    <n v="98000"/>
    <x v="1"/>
    <x v="0"/>
    <x v="0"/>
    <n v="1995"/>
    <n v="147.6"/>
    <x v="0"/>
    <n v="14.42"/>
    <n v="8"/>
  </r>
  <r>
    <n v="5909"/>
    <s v="Toyota Fortuner 4x4 AT"/>
    <x v="5"/>
    <x v="8"/>
    <n v="2015"/>
    <n v="90000"/>
    <x v="1"/>
    <x v="1"/>
    <x v="0"/>
    <n v="2982"/>
    <n v="168.5"/>
    <x v="1"/>
    <n v="12.55"/>
    <n v="21.5"/>
  </r>
  <r>
    <n v="5910"/>
    <s v="Chevrolet Aveo U-VA 1.2 LS"/>
    <x v="19"/>
    <x v="1"/>
    <n v="2007"/>
    <n v="81000"/>
    <x v="2"/>
    <x v="0"/>
    <x v="0"/>
    <n v="1150"/>
    <n v="74.900000000000006"/>
    <x v="0"/>
    <n v="15.26"/>
    <n v="1.3"/>
  </r>
  <r>
    <n v="5911"/>
    <s v="Skoda Rapid 1.6 TDI Ambition"/>
    <x v="20"/>
    <x v="2"/>
    <n v="2012"/>
    <n v="55000"/>
    <x v="1"/>
    <x v="0"/>
    <x v="0"/>
    <n v="1598"/>
    <n v="103.5"/>
    <x v="0"/>
    <n v="20.5"/>
    <n v="5.9"/>
  </r>
  <r>
    <n v="5912"/>
    <s v="Mahindra XUV500 W8 4WD"/>
    <x v="13"/>
    <x v="9"/>
    <n v="2013"/>
    <n v="52910"/>
    <x v="1"/>
    <x v="0"/>
    <x v="1"/>
    <n v="2179"/>
    <n v="140"/>
    <x v="1"/>
    <n v="15.1"/>
    <n v="9.5"/>
  </r>
  <r>
    <n v="5913"/>
    <s v="Maruti Swift Dzire ZDi"/>
    <x v="0"/>
    <x v="2"/>
    <n v="2010"/>
    <n v="100000"/>
    <x v="1"/>
    <x v="0"/>
    <x v="0"/>
    <n v="1248"/>
    <n v="73.900000000000006"/>
    <x v="0"/>
    <n v="19.3"/>
    <n v="4.5"/>
  </r>
  <r>
    <n v="5914"/>
    <s v="Skoda Octavia Elegance 1.9 TDI"/>
    <x v="20"/>
    <x v="4"/>
    <n v="2003"/>
    <n v="132000"/>
    <x v="1"/>
    <x v="0"/>
    <x v="0"/>
    <n v="1896"/>
    <n v="66"/>
    <x v="0"/>
    <n v="18.7"/>
    <n v="2.25"/>
  </r>
  <r>
    <n v="5915"/>
    <s v="Chevrolet Enjoy Petrol LS 7 Seater"/>
    <x v="19"/>
    <x v="0"/>
    <n v="2014"/>
    <n v="18000"/>
    <x v="2"/>
    <x v="0"/>
    <x v="0"/>
    <n v="1399"/>
    <n v="98.82"/>
    <x v="1"/>
    <n v="13.7"/>
    <n v="3.35"/>
  </r>
  <r>
    <n v="5916"/>
    <s v="Hyundai Accent GLE"/>
    <x v="1"/>
    <x v="7"/>
    <n v="2005"/>
    <n v="50000"/>
    <x v="2"/>
    <x v="0"/>
    <x v="0"/>
    <n v="1495"/>
    <n v="94"/>
    <x v="0"/>
    <n v="13.2"/>
    <n v="0.7"/>
  </r>
  <r>
    <n v="5917"/>
    <s v="Mercedes-Benz New C-Class C 200 CGI"/>
    <x v="11"/>
    <x v="9"/>
    <n v="2012"/>
    <n v="33000"/>
    <x v="2"/>
    <x v="1"/>
    <x v="0"/>
    <n v="1991"/>
    <n v="184"/>
    <x v="0"/>
    <n v="14.74"/>
    <n v="16"/>
  </r>
  <r>
    <n v="5918"/>
    <s v="Renault Duster 85PS Diesel RxE"/>
    <x v="10"/>
    <x v="1"/>
    <n v="2014"/>
    <n v="30000"/>
    <x v="1"/>
    <x v="0"/>
    <x v="0"/>
    <n v="1461"/>
    <n v="83.8"/>
    <x v="0"/>
    <n v="20.45"/>
    <n v="8"/>
  </r>
  <r>
    <n v="5919"/>
    <s v="Jaguar F Type 5.0 V8 S"/>
    <x v="17"/>
    <x v="4"/>
    <n v="2015"/>
    <n v="8000"/>
    <x v="2"/>
    <x v="1"/>
    <x v="0"/>
    <n v="5000"/>
    <n v="488.1"/>
    <x v="5"/>
    <n v="12.5"/>
    <n v="100"/>
  </r>
  <r>
    <n v="5920"/>
    <s v="Hyundai Verna 1.6 SX"/>
    <x v="1"/>
    <x v="6"/>
    <n v="2012"/>
    <n v="58646"/>
    <x v="1"/>
    <x v="0"/>
    <x v="0"/>
    <n v="1582"/>
    <n v="126.32"/>
    <x v="0"/>
    <n v="22.32"/>
    <n v="4.74"/>
  </r>
  <r>
    <n v="5921"/>
    <s v="Mercedes-Benz E-Class 2015-2017 E250 CDI Avantgarde"/>
    <x v="11"/>
    <x v="0"/>
    <n v="2016"/>
    <n v="21000"/>
    <x v="1"/>
    <x v="1"/>
    <x v="0"/>
    <n v="2143"/>
    <n v="204"/>
    <x v="0"/>
    <n v="13"/>
    <n v="36"/>
  </r>
  <r>
    <n v="5922"/>
    <s v="Volkswagen Vento Petrol Highline"/>
    <x v="6"/>
    <x v="6"/>
    <n v="2015"/>
    <n v="57026"/>
    <x v="2"/>
    <x v="0"/>
    <x v="0"/>
    <n v="1598"/>
    <n v="103.6"/>
    <x v="0"/>
    <n v="15.04"/>
    <n v="5.54"/>
  </r>
  <r>
    <n v="5923"/>
    <s v="Skoda Superb Style 2.0 TDI AT"/>
    <x v="20"/>
    <x v="0"/>
    <n v="2017"/>
    <n v="42000"/>
    <x v="1"/>
    <x v="1"/>
    <x v="0"/>
    <n v="1968"/>
    <n v="174.5"/>
    <x v="0"/>
    <n v="18.190000000000001"/>
    <n v="22.99"/>
  </r>
  <r>
    <n v="5924"/>
    <s v="Mahindra Scorpio 1.99 S4 Plus"/>
    <x v="13"/>
    <x v="6"/>
    <n v="2017"/>
    <n v="26741"/>
    <x v="1"/>
    <x v="0"/>
    <x v="0"/>
    <n v="1997"/>
    <n v="120"/>
    <x v="1"/>
    <n v="15.4"/>
    <n v="10.08"/>
  </r>
  <r>
    <n v="5925"/>
    <s v="Skoda Laura Classic 1.8 TSI"/>
    <x v="20"/>
    <x v="1"/>
    <n v="2010"/>
    <n v="85000"/>
    <x v="2"/>
    <x v="0"/>
    <x v="0"/>
    <n v="1798"/>
    <n v="74"/>
    <x v="0"/>
    <n v="17.5"/>
    <n v="2.85"/>
  </r>
  <r>
    <n v="5926"/>
    <s v="Maruti 800 DX BSII"/>
    <x v="0"/>
    <x v="1"/>
    <n v="2000"/>
    <n v="78000"/>
    <x v="2"/>
    <x v="0"/>
    <x v="0"/>
    <n v="796"/>
    <n v="37"/>
    <x v="3"/>
    <n v="16.100000000000001"/>
    <n v="0.55000000000000004"/>
  </r>
  <r>
    <n v="5927"/>
    <s v="Audi Q5 3.0 TDI Quattro Technology"/>
    <x v="3"/>
    <x v="3"/>
    <n v="2018"/>
    <n v="29091"/>
    <x v="1"/>
    <x v="1"/>
    <x v="0"/>
    <n v="2967"/>
    <n v="241.4"/>
    <x v="0"/>
    <n v="13.22"/>
    <n v="45.52"/>
  </r>
  <r>
    <n v="5928"/>
    <s v="Mahindra NuvoSport N6"/>
    <x v="13"/>
    <x v="3"/>
    <n v="2018"/>
    <n v="37323"/>
    <x v="1"/>
    <x v="0"/>
    <x v="1"/>
    <n v="1493"/>
    <n v="100"/>
    <x v="1"/>
    <n v="17.45"/>
    <n v="7.29"/>
  </r>
  <r>
    <n v="5929"/>
    <s v="Volkswagen Vento Diesel Highline"/>
    <x v="6"/>
    <x v="2"/>
    <n v="2011"/>
    <n v="55595"/>
    <x v="1"/>
    <x v="0"/>
    <x v="1"/>
    <n v="1598"/>
    <n v="103.6"/>
    <x v="0"/>
    <n v="20.54"/>
    <n v="4.3"/>
  </r>
  <r>
    <n v="5930"/>
    <s v="Maruti Swift Dzire VXI Optional"/>
    <x v="0"/>
    <x v="2"/>
    <n v="2015"/>
    <n v="49900"/>
    <x v="2"/>
    <x v="0"/>
    <x v="0"/>
    <n v="1197"/>
    <n v="83.14"/>
    <x v="0"/>
    <n v="20.85"/>
    <n v="4.8"/>
  </r>
  <r>
    <n v="5931"/>
    <s v="Maruti Ertiga VXI"/>
    <x v="0"/>
    <x v="0"/>
    <n v="2012"/>
    <n v="52500"/>
    <x v="2"/>
    <x v="0"/>
    <x v="1"/>
    <n v="1373"/>
    <n v="93.7"/>
    <x v="1"/>
    <n v="16.02"/>
    <n v="5.25"/>
  </r>
  <r>
    <n v="5932"/>
    <s v="Maruti Alto 800 2016-2019 LXI"/>
    <x v="0"/>
    <x v="2"/>
    <n v="2016"/>
    <n v="5700"/>
    <x v="2"/>
    <x v="0"/>
    <x v="0"/>
    <n v="796"/>
    <n v="47.3"/>
    <x v="0"/>
    <n v="24.7"/>
    <n v="2.8"/>
  </r>
  <r>
    <n v="5933"/>
    <s v="Hyundai i20 Magna 1.4 CRDi (Diesel)"/>
    <x v="1"/>
    <x v="6"/>
    <n v="2014"/>
    <n v="53340"/>
    <x v="1"/>
    <x v="0"/>
    <x v="0"/>
    <n v="1396"/>
    <n v="88.76"/>
    <x v="0"/>
    <n v="21.9"/>
    <n v="4.3499999999999996"/>
  </r>
  <r>
    <n v="5934"/>
    <s v="Ford Ecosport 1.5 DV5 MT Titanium"/>
    <x v="14"/>
    <x v="7"/>
    <n v="2014"/>
    <n v="57000"/>
    <x v="1"/>
    <x v="0"/>
    <x v="0"/>
    <n v="1498"/>
    <n v="89.84"/>
    <x v="0"/>
    <n v="22.7"/>
    <n v="5.49"/>
  </r>
  <r>
    <n v="5935"/>
    <s v="Maruti Alto K10 LXI CNG"/>
    <x v="0"/>
    <x v="1"/>
    <n v="2015"/>
    <n v="59525"/>
    <x v="0"/>
    <x v="0"/>
    <x v="1"/>
    <n v="998"/>
    <n v="58.2"/>
    <x v="3"/>
    <n v="32.26"/>
    <n v="3.1"/>
  </r>
  <r>
    <n v="5936"/>
    <s v="Volkswagen Vento 1.5 TDI Highline"/>
    <x v="6"/>
    <x v="9"/>
    <n v="2014"/>
    <n v="58000"/>
    <x v="1"/>
    <x v="0"/>
    <x v="0"/>
    <n v="1498"/>
    <n v="103.2"/>
    <x v="0"/>
    <n v="20.34"/>
    <n v="6.5"/>
  </r>
  <r>
    <n v="5937"/>
    <s v="Mahindra Scorpio VLX 2WD Airbag BSIII"/>
    <x v="13"/>
    <x v="9"/>
    <n v="2011"/>
    <n v="73000"/>
    <x v="1"/>
    <x v="0"/>
    <x v="0"/>
    <n v="2179"/>
    <n v="120"/>
    <x v="2"/>
    <n v="12.05"/>
    <n v="6.4"/>
  </r>
  <r>
    <n v="5938"/>
    <s v="Ford Figo Aspire 1.5 TDCi Titanium Plus"/>
    <x v="14"/>
    <x v="6"/>
    <n v="2016"/>
    <n v="33554"/>
    <x v="1"/>
    <x v="0"/>
    <x v="0"/>
    <n v="1498"/>
    <n v="99"/>
    <x v="0"/>
    <n v="25.83"/>
    <n v="6.22"/>
  </r>
  <r>
    <n v="5939"/>
    <s v="Toyota Innova 2.5 G (Diesel) 8 Seater"/>
    <x v="5"/>
    <x v="0"/>
    <n v="2012"/>
    <n v="106000"/>
    <x v="1"/>
    <x v="0"/>
    <x v="0"/>
    <n v="2494"/>
    <n v="100"/>
    <x v="2"/>
    <n v="12.99"/>
    <n v="8.4"/>
  </r>
  <r>
    <n v="5940"/>
    <s v="Maruti Dzire LDI"/>
    <x v="0"/>
    <x v="1"/>
    <n v="2018"/>
    <n v="27000"/>
    <x v="1"/>
    <x v="0"/>
    <x v="0"/>
    <n v="1248"/>
    <n v="73.75"/>
    <x v="0"/>
    <n v="28.4"/>
    <n v="5.9"/>
  </r>
  <r>
    <n v="5941"/>
    <s v="Renault KWID RXL"/>
    <x v="10"/>
    <x v="1"/>
    <n v="2018"/>
    <n v="1000"/>
    <x v="2"/>
    <x v="0"/>
    <x v="0"/>
    <n v="799"/>
    <n v="53.3"/>
    <x v="0"/>
    <n v="25.17"/>
    <n v="3.4"/>
  </r>
  <r>
    <n v="5942"/>
    <s v="Ford Endeavour 2.5L 4X2 MT"/>
    <x v="14"/>
    <x v="5"/>
    <n v="2011"/>
    <n v="119000"/>
    <x v="1"/>
    <x v="0"/>
    <x v="3"/>
    <n v="2499"/>
    <n v="141"/>
    <x v="1"/>
    <n v="13.1"/>
    <n v="6.5"/>
  </r>
  <r>
    <n v="5943"/>
    <s v="Mahindra Jeep MM 540 DP"/>
    <x v="13"/>
    <x v="2"/>
    <n v="2002"/>
    <n v="75000"/>
    <x v="1"/>
    <x v="0"/>
    <x v="0"/>
    <n v="2112"/>
    <n v="74"/>
    <x v="4"/>
    <n v="0"/>
    <n v="1.7"/>
  </r>
  <r>
    <n v="5944"/>
    <s v="Ford EcoSport 1.0 Ecoboost Titanium Plus"/>
    <x v="14"/>
    <x v="8"/>
    <n v="2015"/>
    <n v="64000"/>
    <x v="2"/>
    <x v="0"/>
    <x v="0"/>
    <n v="999"/>
    <n v="123.24"/>
    <x v="0"/>
    <n v="18.88"/>
    <n v="6"/>
  </r>
  <r>
    <n v="5945"/>
    <s v="Hyundai Creta 1.6 CRDi SX"/>
    <x v="1"/>
    <x v="4"/>
    <n v="2016"/>
    <n v="63738"/>
    <x v="1"/>
    <x v="0"/>
    <x v="0"/>
    <n v="1582"/>
    <n v="126.2"/>
    <x v="0"/>
    <n v="19.670000000000002"/>
    <n v="11.9"/>
  </r>
  <r>
    <n v="5946"/>
    <s v="BMW 5 Series 2013-2017 530d M Sport"/>
    <x v="12"/>
    <x v="9"/>
    <n v="2016"/>
    <n v="16000"/>
    <x v="1"/>
    <x v="1"/>
    <x v="0"/>
    <n v="2993"/>
    <n v="258"/>
    <x v="0"/>
    <n v="14.69"/>
    <n v="48"/>
  </r>
  <r>
    <n v="5947"/>
    <s v="Maruti Ertiga VXI AT Petrol"/>
    <x v="0"/>
    <x v="0"/>
    <n v="2017"/>
    <n v="28000"/>
    <x v="2"/>
    <x v="1"/>
    <x v="0"/>
    <n v="1462"/>
    <n v="103"/>
    <x v="1"/>
    <n v="18.690000000000001"/>
    <n v="8"/>
  </r>
  <r>
    <n v="5948"/>
    <s v="Skoda Laura L and K AT"/>
    <x v="20"/>
    <x v="4"/>
    <n v="2007"/>
    <n v="91000"/>
    <x v="1"/>
    <x v="1"/>
    <x v="1"/>
    <n v="1896"/>
    <n v="106"/>
    <x v="0"/>
    <n v="15.6"/>
    <n v="2.4500000000000002"/>
  </r>
  <r>
    <n v="5949"/>
    <s v="Chevrolet Beat LS"/>
    <x v="19"/>
    <x v="7"/>
    <n v="2013"/>
    <n v="25000"/>
    <x v="2"/>
    <x v="0"/>
    <x v="0"/>
    <n v="1199"/>
    <n v="79.400000000000006"/>
    <x v="0"/>
    <n v="18.600000000000001"/>
    <n v="1.75"/>
  </r>
  <r>
    <n v="5950"/>
    <s v="Audi Q3 2.0 TDI"/>
    <x v="3"/>
    <x v="9"/>
    <n v="2014"/>
    <n v="65630"/>
    <x v="1"/>
    <x v="1"/>
    <x v="0"/>
    <n v="1968"/>
    <n v="174.33"/>
    <x v="0"/>
    <n v="15.73"/>
    <n v="21.75"/>
  </r>
  <r>
    <n v="5951"/>
    <s v="Honda City 1.5 V MT"/>
    <x v="2"/>
    <x v="1"/>
    <n v="2014"/>
    <n v="48094"/>
    <x v="2"/>
    <x v="0"/>
    <x v="0"/>
    <n v="1497"/>
    <n v="118"/>
    <x v="0"/>
    <n v="17"/>
    <n v="7.25"/>
  </r>
  <r>
    <n v="5952"/>
    <s v="Maruti Swift Lxi BSIII"/>
    <x v="0"/>
    <x v="1"/>
    <n v="2009"/>
    <n v="90456"/>
    <x v="2"/>
    <x v="0"/>
    <x v="1"/>
    <n v="1298"/>
    <n v="88.2"/>
    <x v="0"/>
    <n v="16.100000000000001"/>
    <n v="3"/>
  </r>
  <r>
    <n v="5953"/>
    <s v="Ford Figo Diesel EXI"/>
    <x v="14"/>
    <x v="5"/>
    <n v="2012"/>
    <n v="140000"/>
    <x v="1"/>
    <x v="0"/>
    <x v="0"/>
    <n v="1399"/>
    <n v="68"/>
    <x v="0"/>
    <n v="20"/>
    <n v="2.5099999999999998"/>
  </r>
  <r>
    <n v="5954"/>
    <s v="Toyota Fortuner 4x4 AT"/>
    <x v="5"/>
    <x v="2"/>
    <n v="2015"/>
    <n v="95000"/>
    <x v="1"/>
    <x v="1"/>
    <x v="0"/>
    <n v="2982"/>
    <n v="168.5"/>
    <x v="1"/>
    <n v="12.55"/>
    <n v="19.600000000000001"/>
  </r>
  <r>
    <n v="5955"/>
    <s v="Mercedes-Benz New C-Class 200 CDI Classic"/>
    <x v="11"/>
    <x v="1"/>
    <n v="2013"/>
    <n v="79000"/>
    <x v="1"/>
    <x v="0"/>
    <x v="1"/>
    <n v="2148"/>
    <n v="170"/>
    <x v="0"/>
    <n v="15.8"/>
    <n v="15.5"/>
  </r>
  <r>
    <n v="5956"/>
    <s v="Toyota Innova 2.5 GX (Diesel) 7 Seater"/>
    <x v="5"/>
    <x v="2"/>
    <n v="2012"/>
    <n v="96000"/>
    <x v="1"/>
    <x v="0"/>
    <x v="0"/>
    <n v="2494"/>
    <n v="100"/>
    <x v="1"/>
    <n v="12.99"/>
    <n v="11.5"/>
  </r>
  <r>
    <n v="5957"/>
    <s v="Honda City 1.5 EXI"/>
    <x v="2"/>
    <x v="3"/>
    <n v="2004"/>
    <n v="186679"/>
    <x v="2"/>
    <x v="0"/>
    <x v="1"/>
    <n v="1493"/>
    <n v="100"/>
    <x v="0"/>
    <n v="13"/>
    <n v="1.76"/>
  </r>
  <r>
    <n v="5958"/>
    <s v="Honda Amaze S i-Dtech"/>
    <x v="2"/>
    <x v="5"/>
    <n v="2015"/>
    <n v="91000"/>
    <x v="1"/>
    <x v="0"/>
    <x v="0"/>
    <n v="1498"/>
    <n v="98.6"/>
    <x v="0"/>
    <n v="25.8"/>
    <n v="4.68"/>
  </r>
  <r>
    <n v="5959"/>
    <s v="Toyota Corolla Altis 1.8 G CVT"/>
    <x v="5"/>
    <x v="8"/>
    <n v="2010"/>
    <n v="109703"/>
    <x v="2"/>
    <x v="1"/>
    <x v="1"/>
    <n v="1798"/>
    <n v="138.03"/>
    <x v="0"/>
    <n v="14.28"/>
    <n v="4"/>
  </r>
  <r>
    <n v="5960"/>
    <s v="Tata Indica Vista Quadrajet VX"/>
    <x v="7"/>
    <x v="4"/>
    <n v="2012"/>
    <n v="110000"/>
    <x v="1"/>
    <x v="0"/>
    <x v="0"/>
    <n v="1248"/>
    <n v="74"/>
    <x v="0"/>
    <n v="22.3"/>
    <n v="2.8"/>
  </r>
  <r>
    <n v="5961"/>
    <s v="Mahindra XUV500 W8 2WD"/>
    <x v="13"/>
    <x v="0"/>
    <n v="2012"/>
    <n v="35000"/>
    <x v="1"/>
    <x v="0"/>
    <x v="0"/>
    <n v="2179"/>
    <n v="140"/>
    <x v="1"/>
    <n v="16"/>
    <n v="8.25"/>
  </r>
  <r>
    <n v="5962"/>
    <s v="Maruti Ritz VDi"/>
    <x v="0"/>
    <x v="7"/>
    <n v="2010"/>
    <n v="47722"/>
    <x v="1"/>
    <x v="0"/>
    <x v="0"/>
    <n v="1248"/>
    <n v="73.900000000000006"/>
    <x v="0"/>
    <n v="21.1"/>
    <n v="1.7"/>
  </r>
  <r>
    <n v="5963"/>
    <s v="Mercedes-Benz New C-Class C 200 AVANTGARDE"/>
    <x v="11"/>
    <x v="0"/>
    <n v="2013"/>
    <n v="25000"/>
    <x v="2"/>
    <x v="1"/>
    <x v="0"/>
    <n v="1991"/>
    <n v="181.04"/>
    <x v="0"/>
    <n v="14.74"/>
    <n v="14.85"/>
  </r>
  <r>
    <n v="5964"/>
    <s v="Hyundai Verna VTVT 1.6 AT SX Option"/>
    <x v="1"/>
    <x v="0"/>
    <n v="2018"/>
    <n v="8000"/>
    <x v="2"/>
    <x v="1"/>
    <x v="0"/>
    <n v="1591"/>
    <n v="121.3"/>
    <x v="0"/>
    <n v="17"/>
    <n v="12.85"/>
  </r>
  <r>
    <n v="5965"/>
    <s v="Mercedes-Benz New C-Class C 250 CDI Elegance"/>
    <x v="11"/>
    <x v="4"/>
    <n v="2012"/>
    <n v="65000"/>
    <x v="1"/>
    <x v="1"/>
    <x v="0"/>
    <n v="2143"/>
    <n v="204"/>
    <x v="0"/>
    <n v="14.94"/>
    <n v="16"/>
  </r>
  <r>
    <n v="5966"/>
    <s v="Maruti Wagon R VXI BS IV"/>
    <x v="0"/>
    <x v="4"/>
    <n v="2018"/>
    <n v="1048"/>
    <x v="2"/>
    <x v="0"/>
    <x v="0"/>
    <n v="998"/>
    <n v="67.099999999999994"/>
    <x v="0"/>
    <n v="18.899999999999999"/>
    <n v="4.7"/>
  </r>
  <r>
    <n v="5967"/>
    <s v="Maruti Ertiga VXI"/>
    <x v="0"/>
    <x v="9"/>
    <n v="2014"/>
    <n v="42000"/>
    <x v="2"/>
    <x v="0"/>
    <x v="1"/>
    <n v="1373"/>
    <n v="93.7"/>
    <x v="1"/>
    <n v="16.02"/>
    <n v="5.94"/>
  </r>
  <r>
    <n v="5968"/>
    <s v="Skoda Rapid Ultima 1.6 TDI Elegance"/>
    <x v="20"/>
    <x v="4"/>
    <n v="2013"/>
    <n v="55000"/>
    <x v="1"/>
    <x v="0"/>
    <x v="0"/>
    <n v="1598"/>
    <n v="103.5"/>
    <x v="0"/>
    <n v="20.5"/>
    <n v="8"/>
  </r>
  <r>
    <n v="5969"/>
    <s v="Toyota Innova 2.5 V Diesel 8-seater"/>
    <x v="5"/>
    <x v="8"/>
    <n v="2010"/>
    <n v="72000"/>
    <x v="1"/>
    <x v="0"/>
    <x v="0"/>
    <n v="2494"/>
    <n v="102"/>
    <x v="2"/>
    <n v="12.8"/>
    <n v="5.45"/>
  </r>
  <r>
    <n v="5970"/>
    <s v="Mercedes-Benz GLA Class 200 Sport"/>
    <x v="11"/>
    <x v="6"/>
    <n v="2018"/>
    <n v="17773"/>
    <x v="2"/>
    <x v="1"/>
    <x v="0"/>
    <n v="1991"/>
    <n v="183"/>
    <x v="0"/>
    <n v="13.7"/>
    <n v="26.76"/>
  </r>
  <r>
    <n v="5971"/>
    <s v="Volkswagen Polo 1.5 TDI Highline"/>
    <x v="6"/>
    <x v="4"/>
    <n v="2013"/>
    <n v="65000"/>
    <x v="1"/>
    <x v="0"/>
    <x v="1"/>
    <n v="1498"/>
    <n v="88"/>
    <x v="0"/>
    <n v="20.14"/>
    <n v="3.5"/>
  </r>
  <r>
    <n v="5972"/>
    <s v="Hyundai Santro Xing GL"/>
    <x v="1"/>
    <x v="0"/>
    <n v="2008"/>
    <n v="65000"/>
    <x v="2"/>
    <x v="0"/>
    <x v="1"/>
    <n v="1086"/>
    <n v="62"/>
    <x v="0"/>
    <n v="0"/>
    <n v="1.39"/>
  </r>
  <r>
    <n v="5973"/>
    <s v="Hyundai Verna 1.6 CRDi EX MT"/>
    <x v="1"/>
    <x v="7"/>
    <n v="2013"/>
    <n v="53280"/>
    <x v="1"/>
    <x v="0"/>
    <x v="0"/>
    <n v="1582"/>
    <n v="126.3"/>
    <x v="0"/>
    <n v="22.32"/>
    <n v="4.7"/>
  </r>
  <r>
    <n v="5974"/>
    <s v="Volkswagen Ameo 1.2 MPI Highline"/>
    <x v="6"/>
    <x v="10"/>
    <n v="2016"/>
    <n v="34005"/>
    <x v="2"/>
    <x v="0"/>
    <x v="0"/>
    <n v="1198"/>
    <n v="73.75"/>
    <x v="0"/>
    <n v="17"/>
    <n v="5.75"/>
  </r>
  <r>
    <n v="5975"/>
    <s v="Hyundai i20 Asta Option 1.2"/>
    <x v="1"/>
    <x v="3"/>
    <n v="2017"/>
    <n v="14618"/>
    <x v="2"/>
    <x v="0"/>
    <x v="0"/>
    <n v="1197"/>
    <n v="81.83"/>
    <x v="0"/>
    <n v="18.600000000000001"/>
    <n v="8.11"/>
  </r>
  <r>
    <n v="5976"/>
    <s v="Maruti Wagon R LX BSIII"/>
    <x v="0"/>
    <x v="8"/>
    <n v="2006"/>
    <n v="65771"/>
    <x v="2"/>
    <x v="0"/>
    <x v="1"/>
    <n v="1061"/>
    <n v="64"/>
    <x v="0"/>
    <n v="17.3"/>
    <n v="0.75"/>
  </r>
  <r>
    <n v="5977"/>
    <s v="Tata Indica LEI"/>
    <x v="7"/>
    <x v="1"/>
    <n v="2006"/>
    <n v="78000"/>
    <x v="2"/>
    <x v="0"/>
    <x v="1"/>
    <n v="1405"/>
    <n v="60"/>
    <x v="0"/>
    <n v="13.5"/>
    <n v="1"/>
  </r>
  <r>
    <n v="5978"/>
    <s v="Mahindra Xylo D4"/>
    <x v="13"/>
    <x v="4"/>
    <n v="2016"/>
    <n v="105545"/>
    <x v="1"/>
    <x v="0"/>
    <x v="0"/>
    <n v="2498"/>
    <n v="112"/>
    <x v="1"/>
    <n v="14"/>
    <n v="5.3"/>
  </r>
  <r>
    <n v="5979"/>
    <s v="ISUZU D-MAX V-Cross 4X4"/>
    <x v="26"/>
    <x v="5"/>
    <n v="2017"/>
    <n v="25000"/>
    <x v="1"/>
    <x v="0"/>
    <x v="0"/>
    <n v="2499"/>
    <n v="134"/>
    <x v="0"/>
    <n v="12.4"/>
    <n v="8"/>
  </r>
  <r>
    <n v="5980"/>
    <s v="Hyundai i20 2015-2017 Magna"/>
    <x v="1"/>
    <x v="1"/>
    <n v="2010"/>
    <n v="80561"/>
    <x v="2"/>
    <x v="0"/>
    <x v="0"/>
    <n v="1197"/>
    <n v="80"/>
    <x v="0"/>
    <n v="18.5"/>
    <n v="2.74"/>
  </r>
  <r>
    <n v="5981"/>
    <s v="Maruti Baleno Alpha"/>
    <x v="0"/>
    <x v="0"/>
    <n v="2017"/>
    <n v="6000"/>
    <x v="2"/>
    <x v="0"/>
    <x v="0"/>
    <n v="1197"/>
    <n v="83.1"/>
    <x v="0"/>
    <n v="21.4"/>
    <n v="7.5"/>
  </r>
  <r>
    <n v="5982"/>
    <s v="Tata Hexa XTA"/>
    <x v="7"/>
    <x v="5"/>
    <n v="2016"/>
    <n v="39000"/>
    <x v="1"/>
    <x v="1"/>
    <x v="0"/>
    <n v="2179"/>
    <n v="153.86000000000001"/>
    <x v="1"/>
    <n v="17.600000000000001"/>
    <n v="13.5"/>
  </r>
  <r>
    <n v="5983"/>
    <s v="Volkswagen Polo Petrol Comfortline 1.2L"/>
    <x v="6"/>
    <x v="7"/>
    <n v="2011"/>
    <n v="55001"/>
    <x v="2"/>
    <x v="0"/>
    <x v="0"/>
    <n v="1198"/>
    <n v="73.900000000000006"/>
    <x v="0"/>
    <n v="16.47"/>
    <n v="2.2000000000000002"/>
  </r>
  <r>
    <n v="5984"/>
    <s v="Mercedes-Benz New C-Class C 200 CGI Elegance"/>
    <x v="11"/>
    <x v="0"/>
    <n v="2012"/>
    <n v="63720"/>
    <x v="2"/>
    <x v="1"/>
    <x v="0"/>
    <n v="1796"/>
    <n v="186"/>
    <x v="0"/>
    <n v="11.74"/>
    <n v="13.25"/>
  </r>
  <r>
    <n v="5985"/>
    <s v="Toyota Etios GD"/>
    <x v="5"/>
    <x v="8"/>
    <n v="2013"/>
    <n v="70000"/>
    <x v="1"/>
    <x v="0"/>
    <x v="0"/>
    <n v="1364"/>
    <n v="74"/>
    <x v="0"/>
    <n v="23.59"/>
    <n v="3.88"/>
  </r>
  <r>
    <n v="5986"/>
    <s v="Hyundai Getz GLS"/>
    <x v="1"/>
    <x v="5"/>
    <n v="2005"/>
    <n v="100000"/>
    <x v="2"/>
    <x v="0"/>
    <x v="1"/>
    <n v="1341"/>
    <n v="83"/>
    <x v="0"/>
    <n v="15.3"/>
    <n v="0.85"/>
  </r>
  <r>
    <n v="5987"/>
    <s v="Tata Tiago 1.2 Revotron XT"/>
    <x v="7"/>
    <x v="6"/>
    <n v="2017"/>
    <n v="15386"/>
    <x v="2"/>
    <x v="0"/>
    <x v="0"/>
    <n v="1199"/>
    <n v="84"/>
    <x v="0"/>
    <n v="23.84"/>
    <n v="5.1100000000000003"/>
  </r>
  <r>
    <n v="5988"/>
    <s v="Renault Duster 85PS Diesel RxL Option"/>
    <x v="10"/>
    <x v="0"/>
    <n v="2013"/>
    <n v="102486"/>
    <x v="1"/>
    <x v="0"/>
    <x v="0"/>
    <n v="1461"/>
    <n v="83.8"/>
    <x v="0"/>
    <n v="19.87"/>
    <n v="4.25"/>
  </r>
  <r>
    <n v="5989"/>
    <s v="Audi A4 35 TDI Premium Plus"/>
    <x v="3"/>
    <x v="3"/>
    <n v="2013"/>
    <n v="58629"/>
    <x v="1"/>
    <x v="1"/>
    <x v="1"/>
    <n v="1968"/>
    <n v="187.74"/>
    <x v="0"/>
    <n v="18.25"/>
    <n v="16.52"/>
  </r>
  <r>
    <n v="5990"/>
    <s v="Tata New Safari DICOR 2.2 VX 4x2"/>
    <x v="7"/>
    <x v="1"/>
    <n v="2008"/>
    <n v="86000"/>
    <x v="1"/>
    <x v="0"/>
    <x v="3"/>
    <n v="2179"/>
    <n v="138"/>
    <x v="1"/>
    <n v="13.93"/>
    <n v="0.6"/>
  </r>
  <r>
    <n v="5991"/>
    <s v="Maruti Swift VDI"/>
    <x v="0"/>
    <x v="4"/>
    <n v="2012"/>
    <n v="68238"/>
    <x v="1"/>
    <x v="0"/>
    <x v="0"/>
    <n v="1248"/>
    <n v="74"/>
    <x v="0"/>
    <n v="22.9"/>
    <n v="4.8"/>
  </r>
  <r>
    <n v="5992"/>
    <s v="Skoda Superb Elegance 1.8 TSI AT"/>
    <x v="20"/>
    <x v="0"/>
    <n v="2011"/>
    <n v="42036"/>
    <x v="2"/>
    <x v="1"/>
    <x v="0"/>
    <n v="1798"/>
    <n v="157.75"/>
    <x v="0"/>
    <n v="13.7"/>
    <n v="6.25"/>
  </r>
  <r>
    <n v="5993"/>
    <s v="Hyundai Elantra SX"/>
    <x v="1"/>
    <x v="0"/>
    <n v="2014"/>
    <n v="55619"/>
    <x v="2"/>
    <x v="0"/>
    <x v="0"/>
    <n v="1797"/>
    <n v="147.5"/>
    <x v="0"/>
    <n v="16.3"/>
    <n v="8.3000000000000007"/>
  </r>
  <r>
    <n v="5994"/>
    <s v="Honda City 1.5 E MT"/>
    <x v="2"/>
    <x v="1"/>
    <n v="2009"/>
    <n v="60000"/>
    <x v="2"/>
    <x v="0"/>
    <x v="3"/>
    <n v="1497"/>
    <n v="118"/>
    <x v="0"/>
    <n v="17"/>
    <n v="3.25"/>
  </r>
  <r>
    <n v="5995"/>
    <s v="Renault Duster 85PS Diesel RxL Explore"/>
    <x v="10"/>
    <x v="1"/>
    <n v="2015"/>
    <n v="30000"/>
    <x v="1"/>
    <x v="0"/>
    <x v="0"/>
    <n v="1461"/>
    <n v="83.8"/>
    <x v="0"/>
    <n v="19.87"/>
    <n v="7.75"/>
  </r>
  <r>
    <n v="5996"/>
    <s v="Jaguar XF 2.2 Litre Luxury"/>
    <x v="17"/>
    <x v="6"/>
    <n v="2016"/>
    <n v="31150"/>
    <x v="1"/>
    <x v="1"/>
    <x v="0"/>
    <n v="2179"/>
    <n v="187.7"/>
    <x v="0"/>
    <n v="16.36"/>
    <n v="30.54"/>
  </r>
  <r>
    <n v="5997"/>
    <s v="Maruti Wagon R Duo Lxi"/>
    <x v="0"/>
    <x v="5"/>
    <n v="2010"/>
    <n v="70000"/>
    <x v="3"/>
    <x v="0"/>
    <x v="0"/>
    <n v="998"/>
    <n v="58.2"/>
    <x v="0"/>
    <n v="26.2"/>
    <n v="2.27"/>
  </r>
  <r>
    <n v="5998"/>
    <s v="Volkswagen Polo IPL II 1.2 Petrol Highline"/>
    <x v="6"/>
    <x v="1"/>
    <n v="2010"/>
    <n v="70290"/>
    <x v="2"/>
    <x v="0"/>
    <x v="1"/>
    <n v="1198"/>
    <n v="73.900000000000006"/>
    <x v="0"/>
    <n v="17.239999999999998"/>
    <n v="2.96"/>
  </r>
  <r>
    <n v="5999"/>
    <s v="Tata Bolt Revotron XT"/>
    <x v="7"/>
    <x v="2"/>
    <n v="2016"/>
    <n v="10000"/>
    <x v="2"/>
    <x v="0"/>
    <x v="0"/>
    <n v="1193"/>
    <n v="88.7"/>
    <x v="0"/>
    <n v="17.57"/>
    <n v="4"/>
  </r>
  <r>
    <n v="6000"/>
    <s v="Hyundai i20 Sportz 1.2"/>
    <x v="1"/>
    <x v="9"/>
    <n v="2014"/>
    <n v="68010"/>
    <x v="2"/>
    <x v="0"/>
    <x v="1"/>
    <n v="1197"/>
    <n v="82.85"/>
    <x v="0"/>
    <n v="18.5"/>
    <n v="5.25"/>
  </r>
  <r>
    <n v="6001"/>
    <s v="Audi A6 2011-2015 2.0 TDI"/>
    <x v="3"/>
    <x v="6"/>
    <n v="2013"/>
    <n v="91903"/>
    <x v="1"/>
    <x v="1"/>
    <x v="0"/>
    <n v="1968"/>
    <n v="174.33"/>
    <x v="0"/>
    <n v="17.68"/>
    <n v="17.559999999999999"/>
  </r>
  <r>
    <n v="6002"/>
    <s v="Volkswagen Vento 1.6 Highline"/>
    <x v="6"/>
    <x v="0"/>
    <n v="2011"/>
    <n v="38000"/>
    <x v="2"/>
    <x v="0"/>
    <x v="0"/>
    <n v="1598"/>
    <n v="103.5"/>
    <x v="0"/>
    <n v="16.09"/>
    <n v="3.25"/>
  </r>
  <r>
    <n v="6003"/>
    <s v="Maruti Celerio VXI"/>
    <x v="0"/>
    <x v="9"/>
    <n v="2015"/>
    <n v="67600"/>
    <x v="2"/>
    <x v="0"/>
    <x v="0"/>
    <n v="998"/>
    <n v="67.040000000000006"/>
    <x v="0"/>
    <n v="23.1"/>
    <n v="4"/>
  </r>
  <r>
    <n v="6004"/>
    <s v="Hyundai Getz GLE"/>
    <x v="1"/>
    <x v="3"/>
    <n v="2007"/>
    <n v="66800"/>
    <x v="2"/>
    <x v="0"/>
    <x v="0"/>
    <n v="1341"/>
    <n v="83"/>
    <x v="0"/>
    <n v="15.3"/>
    <n v="2.2000000000000002"/>
  </r>
  <r>
    <n v="6005"/>
    <s v="Maruti Vitara Brezza VDi"/>
    <x v="0"/>
    <x v="1"/>
    <n v="2016"/>
    <n v="37208"/>
    <x v="1"/>
    <x v="0"/>
    <x v="0"/>
    <n v="1248"/>
    <n v="88.5"/>
    <x v="0"/>
    <n v="24.3"/>
    <n v="7.43"/>
  </r>
  <r>
    <n v="6006"/>
    <s v="Mercedes-Benz M-Class ML 320 CDI"/>
    <x v="11"/>
    <x v="0"/>
    <n v="2009"/>
    <n v="102002"/>
    <x v="1"/>
    <x v="1"/>
    <x v="0"/>
    <n v="2987"/>
    <n v="224.34"/>
    <x v="0"/>
    <n v="8.6999999999999993"/>
    <n v="10.75"/>
  </r>
  <r>
    <n v="6007"/>
    <s v="Maruti Swift Dzire Vdi BSIV"/>
    <x v="0"/>
    <x v="8"/>
    <n v="2011"/>
    <n v="68000"/>
    <x v="1"/>
    <x v="0"/>
    <x v="0"/>
    <n v="1248"/>
    <n v="73.900000000000006"/>
    <x v="0"/>
    <n v="19.3"/>
    <n v="2.75"/>
  </r>
  <r>
    <n v="6008"/>
    <s v="Porsche Panamera Diesel"/>
    <x v="15"/>
    <x v="4"/>
    <n v="2013"/>
    <n v="40000"/>
    <x v="1"/>
    <x v="1"/>
    <x v="1"/>
    <n v="2967"/>
    <n v="300"/>
    <x v="3"/>
    <n v="17.850000000000001"/>
    <n v="45"/>
  </r>
  <r>
    <n v="6009"/>
    <s v="Toyota Camry Hybrid"/>
    <x v="5"/>
    <x v="0"/>
    <n v="2015"/>
    <n v="33500"/>
    <x v="2"/>
    <x v="1"/>
    <x v="0"/>
    <n v="2494"/>
    <n v="158.19999999999999"/>
    <x v="0"/>
    <n v="19.16"/>
    <n v="19.75"/>
  </r>
  <r>
    <n v="6010"/>
    <s v="Honda Brio 1.2 VX MT"/>
    <x v="2"/>
    <x v="8"/>
    <n v="2013"/>
    <n v="33746"/>
    <x v="2"/>
    <x v="0"/>
    <x v="0"/>
    <n v="1198"/>
    <n v="86.8"/>
    <x v="0"/>
    <n v="18.5"/>
    <n v="3.2"/>
  </r>
  <r>
    <n v="6011"/>
    <s v="Skoda Superb 3.6 V6 FSI"/>
    <x v="20"/>
    <x v="4"/>
    <n v="2009"/>
    <n v="53000"/>
    <x v="2"/>
    <x v="1"/>
    <x v="0"/>
    <n v="3597"/>
    <n v="262.60000000000002"/>
    <x v="0"/>
    <n v="0"/>
    <n v="4.75"/>
  </r>
  <r>
    <n v="6012"/>
    <s v="Toyota Innova 2.5 V Diesel 7-seater"/>
    <x v="5"/>
    <x v="3"/>
    <n v="2011"/>
    <n v="45004"/>
    <x v="1"/>
    <x v="0"/>
    <x v="0"/>
    <n v="2494"/>
    <n v="102"/>
    <x v="1"/>
    <n v="12.8"/>
    <n v="9.48"/>
  </r>
  <r>
    <n v="6013"/>
    <s v="Honda Amaze VX i-DTEC"/>
    <x v="2"/>
    <x v="3"/>
    <n v="2015"/>
    <n v="70602"/>
    <x v="1"/>
    <x v="0"/>
    <x v="0"/>
    <n v="1498"/>
    <n v="98.6"/>
    <x v="0"/>
    <n v="25.8"/>
    <n v="4.83"/>
  </r>
  <r>
    <n v="6014"/>
    <s v="Maruti Swift VDI"/>
    <x v="0"/>
    <x v="8"/>
    <n v="2014"/>
    <n v="27365"/>
    <x v="1"/>
    <x v="0"/>
    <x v="0"/>
    <n v="1248"/>
    <n v="74"/>
    <x v="0"/>
    <n v="28.4"/>
    <n v="4.75"/>
  </r>
  <r>
    <n v="6015"/>
    <s v="Hyundai Xcent 1.1 CRDi S"/>
    <x v="1"/>
    <x v="5"/>
    <n v="2015"/>
    <n v="100000"/>
    <x v="1"/>
    <x v="0"/>
    <x v="0"/>
    <n v="1120"/>
    <n v="71"/>
    <x v="0"/>
    <n v="24.4"/>
    <n v="4"/>
  </r>
  <r>
    <n v="6016"/>
    <s v="Mahindra Xylo D4 BSIV"/>
    <x v="13"/>
    <x v="5"/>
    <n v="2012"/>
    <n v="55000"/>
    <x v="1"/>
    <x v="0"/>
    <x v="1"/>
    <n v="2498"/>
    <n v="112"/>
    <x v="2"/>
    <n v="14"/>
    <n v="2.9"/>
  </r>
  <r>
    <n v="6017"/>
    <s v="Maruti Wagon R VXI"/>
    <x v="0"/>
    <x v="7"/>
    <n v="2013"/>
    <n v="46000"/>
    <x v="2"/>
    <x v="0"/>
    <x v="0"/>
    <n v="998"/>
    <n v="67.099999999999994"/>
    <x v="0"/>
    <n v="18.899999999999999"/>
    <n v="2.65"/>
  </r>
  <r>
    <n v="6018"/>
    <s v="Chevrolet Beat Diesel"/>
    <x v="19"/>
    <x v="4"/>
    <n v="2011"/>
    <n v="47000"/>
    <x v="1"/>
    <x v="0"/>
    <x v="0"/>
    <n v="936"/>
    <n v="57.6"/>
    <x v="0"/>
    <n v="25.44"/>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F7ADD5-7EF8-4E1D-99F8-F0238259986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4">
    <pivotField showAll="0"/>
    <pivotField showAll="0"/>
    <pivotField dataField="1" showAll="0"/>
    <pivotField axis="axisRow" showAll="0">
      <items count="12">
        <item x="10"/>
        <item x="9"/>
        <item x="2"/>
        <item x="3"/>
        <item x="8"/>
        <item x="4"/>
        <item x="5"/>
        <item x="6"/>
        <item x="7"/>
        <item x="0"/>
        <item x="1"/>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s>
  <rowFields count="1">
    <field x="3"/>
  </rowFields>
  <rowItems count="12">
    <i>
      <x/>
    </i>
    <i>
      <x v="1"/>
    </i>
    <i>
      <x v="2"/>
    </i>
    <i>
      <x v="3"/>
    </i>
    <i>
      <x v="4"/>
    </i>
    <i>
      <x v="5"/>
    </i>
    <i>
      <x v="6"/>
    </i>
    <i>
      <x v="7"/>
    </i>
    <i>
      <x v="8"/>
    </i>
    <i>
      <x v="9"/>
    </i>
    <i>
      <x v="10"/>
    </i>
    <i t="grand">
      <x/>
    </i>
  </rowItems>
  <colItems count="1">
    <i/>
  </colItems>
  <dataFields count="1">
    <dataField name="Count of Manufacturer"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97C90A-698E-408D-9DE6-2F4517F90D9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4">
    <pivotField showAll="0"/>
    <pivotField showAll="0"/>
    <pivotField showAll="0"/>
    <pivotField showAll="0"/>
    <pivotField showAll="0"/>
    <pivotField showAll="0"/>
    <pivotField axis="axisRow" dataField="1" showAll="0">
      <items count="5">
        <item x="0"/>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Fuel_Type" fld="6" subtotal="count" baseField="0" baseItem="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E9C1D9-1A3F-4B9B-A1F5-5D816E108C71}"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5" firstHeaderRow="1" firstDataRow="1" firstDataCol="1"/>
  <pivotFields count="14">
    <pivotField showAll="0"/>
    <pivotField showAll="0"/>
    <pivotField showAll="0"/>
    <pivotField axis="axisRow" showAll="0">
      <items count="12">
        <item x="10"/>
        <item x="9"/>
        <item x="2"/>
        <item x="3"/>
        <item x="8"/>
        <item x="4"/>
        <item x="5"/>
        <item x="6"/>
        <item x="7"/>
        <item x="0"/>
        <item x="1"/>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pivotField dataField="1" showAll="0"/>
  </pivotFields>
  <rowFields count="1">
    <field x="3"/>
  </rowFields>
  <rowItems count="12">
    <i>
      <x/>
    </i>
    <i>
      <x v="1"/>
    </i>
    <i>
      <x v="2"/>
    </i>
    <i>
      <x v="3"/>
    </i>
    <i>
      <x v="4"/>
    </i>
    <i>
      <x v="5"/>
    </i>
    <i>
      <x v="6"/>
    </i>
    <i>
      <x v="7"/>
    </i>
    <i>
      <x v="8"/>
    </i>
    <i>
      <x v="9"/>
    </i>
    <i>
      <x v="10"/>
    </i>
    <i t="grand">
      <x/>
    </i>
  </rowItems>
  <colItems count="1">
    <i/>
  </colItems>
  <dataFields count="1">
    <dataField name="Sum of Price" fld="13"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07510E-076A-41BA-8FF5-C06D72C4CE3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35" firstHeaderRow="1" firstDataRow="2" firstDataCol="1"/>
  <pivotFields count="14">
    <pivotField showAll="0"/>
    <pivotField showAll="0"/>
    <pivotField axis="axisRow" showAll="0">
      <items count="31">
        <item x="25"/>
        <item x="3"/>
        <item x="28"/>
        <item x="12"/>
        <item x="19"/>
        <item x="16"/>
        <item x="22"/>
        <item x="27"/>
        <item x="14"/>
        <item x="2"/>
        <item x="1"/>
        <item x="26"/>
        <item x="17"/>
        <item x="23"/>
        <item x="29"/>
        <item x="8"/>
        <item x="13"/>
        <item x="0"/>
        <item x="11"/>
        <item x="21"/>
        <item x="9"/>
        <item x="4"/>
        <item x="15"/>
        <item x="10"/>
        <item x="20"/>
        <item x="24"/>
        <item x="7"/>
        <item x="5"/>
        <item x="6"/>
        <item x="18"/>
        <item t="default"/>
      </items>
    </pivotField>
    <pivotField showAll="0">
      <items count="12">
        <item x="10"/>
        <item x="9"/>
        <item x="2"/>
        <item x="3"/>
        <item x="8"/>
        <item x="4"/>
        <item x="5"/>
        <item x="6"/>
        <item x="7"/>
        <item x="0"/>
        <item x="1"/>
        <item t="default"/>
      </items>
    </pivotField>
    <pivotField showAll="0"/>
    <pivotField showAll="0"/>
    <pivotField showAll="0"/>
    <pivotField axis="axisCol" showAll="0">
      <items count="3">
        <item x="1"/>
        <item x="0"/>
        <item t="default"/>
      </items>
    </pivotField>
    <pivotField showAll="0"/>
    <pivotField showAll="0"/>
    <pivotField showAll="0"/>
    <pivotField showAll="0">
      <items count="11">
        <item x="8"/>
        <item x="5"/>
        <item x="3"/>
        <item x="0"/>
        <item x="4"/>
        <item x="1"/>
        <item x="2"/>
        <item x="7"/>
        <item x="6"/>
        <item x="9"/>
        <item t="default"/>
      </items>
    </pivotField>
    <pivotField showAll="0"/>
    <pivotField dataField="1"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7"/>
  </colFields>
  <colItems count="3">
    <i>
      <x/>
    </i>
    <i>
      <x v="1"/>
    </i>
    <i t="grand">
      <x/>
    </i>
  </colItems>
  <dataFields count="1">
    <dataField name="Sum of Price" fld="13" baseField="0" baseItem="0"/>
  </dataFields>
  <chartFormats count="4">
    <chartFormat chart="0" format="0" series="1">
      <pivotArea type="data" outline="0" fieldPosition="0">
        <references count="1">
          <reference field="4294967294" count="1" selected="0">
            <x v="0"/>
          </reference>
        </references>
      </pivotArea>
    </chartFormat>
    <chartFormat chart="0" format="12" series="1">
      <pivotArea type="data" outline="0" fieldPosition="0">
        <references count="2">
          <reference field="4294967294" count="1" selected="0">
            <x v="0"/>
          </reference>
          <reference field="7" count="1" selected="0">
            <x v="1"/>
          </reference>
        </references>
      </pivotArea>
    </chartFormat>
    <chartFormat chart="9" format="15" series="1">
      <pivotArea type="data" outline="0" fieldPosition="0">
        <references count="2">
          <reference field="4294967294" count="1" selected="0">
            <x v="0"/>
          </reference>
          <reference field="7" count="1" selected="0">
            <x v="0"/>
          </reference>
        </references>
      </pivotArea>
    </chartFormat>
    <chartFormat chart="9" format="16"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7734BB-714F-4866-96EF-733AA78B592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4">
    <pivotField showAll="0"/>
    <pivotField showAll="0"/>
    <pivotField showAll="0">
      <items count="31">
        <item x="25"/>
        <item x="3"/>
        <item x="28"/>
        <item x="12"/>
        <item x="19"/>
        <item x="16"/>
        <item x="22"/>
        <item x="27"/>
        <item x="14"/>
        <item x="2"/>
        <item x="1"/>
        <item x="26"/>
        <item x="17"/>
        <item x="23"/>
        <item x="29"/>
        <item x="8"/>
        <item x="13"/>
        <item x="0"/>
        <item x="11"/>
        <item x="21"/>
        <item x="9"/>
        <item x="4"/>
        <item x="15"/>
        <item x="10"/>
        <item x="20"/>
        <item x="24"/>
        <item x="7"/>
        <item x="5"/>
        <item x="6"/>
        <item x="18"/>
        <item t="default"/>
      </items>
    </pivotField>
    <pivotField showAll="0"/>
    <pivotField showAll="0"/>
    <pivotField showAll="0"/>
    <pivotField showAll="0"/>
    <pivotField showAll="0"/>
    <pivotField showAll="0"/>
    <pivotField showAll="0"/>
    <pivotField showAll="0"/>
    <pivotField axis="axisRow" dataField="1" showAll="0">
      <items count="11">
        <item x="8"/>
        <item x="5"/>
        <item x="3"/>
        <item x="0"/>
        <item x="4"/>
        <item x="1"/>
        <item x="2"/>
        <item x="7"/>
        <item x="6"/>
        <item x="9"/>
        <item t="default"/>
      </items>
    </pivotField>
    <pivotField showAll="0"/>
    <pivotField showAll="0"/>
  </pivotFields>
  <rowFields count="1">
    <field x="11"/>
  </rowFields>
  <rowItems count="11">
    <i>
      <x/>
    </i>
    <i>
      <x v="1"/>
    </i>
    <i>
      <x v="2"/>
    </i>
    <i>
      <x v="3"/>
    </i>
    <i>
      <x v="4"/>
    </i>
    <i>
      <x v="5"/>
    </i>
    <i>
      <x v="6"/>
    </i>
    <i>
      <x v="7"/>
    </i>
    <i>
      <x v="8"/>
    </i>
    <i>
      <x v="9"/>
    </i>
    <i t="grand">
      <x/>
    </i>
  </rowItems>
  <colItems count="1">
    <i/>
  </colItems>
  <dataFields count="1">
    <dataField name="Count of Seats" fld="1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_Type" xr10:uid="{D6D2F791-A518-4D5F-AB5E-D152F65CFA0C}" sourceName="Owner_Type">
  <pivotTables>
    <pivotTable tabId="4" name="PivotTable3"/>
    <pivotTable tabId="2" name="PivotTable1"/>
    <pivotTable tabId="3" name="PivotTable2"/>
  </pivotTables>
  <data>
    <tabular pivotCacheId="1728258905">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wner_Type" xr10:uid="{D92F7708-483C-4170-8584-564F90B47576}" cache="Slicer_Owner_Type" caption="Owner_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89751-1092-47A1-8F3F-9B6FBC59A4EA}">
  <dimension ref="A1:W49"/>
  <sheetViews>
    <sheetView showGridLines="0" tabSelected="1" zoomScale="67" workbookViewId="0">
      <selection activeCell="P9" sqref="P9"/>
    </sheetView>
  </sheetViews>
  <sheetFormatPr defaultRowHeight="14.4" x14ac:dyDescent="0.3"/>
  <sheetData>
    <row r="1" spans="1:23" x14ac:dyDescent="0.3">
      <c r="A1" s="10"/>
      <c r="B1" s="10"/>
      <c r="C1" s="10"/>
      <c r="D1" s="10"/>
      <c r="E1" s="10"/>
      <c r="F1" s="10"/>
      <c r="G1" s="10"/>
      <c r="H1" s="10"/>
      <c r="I1" s="10"/>
      <c r="J1" s="10"/>
      <c r="K1" s="10"/>
      <c r="L1" s="10"/>
      <c r="M1" s="10"/>
      <c r="N1" s="10"/>
      <c r="O1" s="10"/>
      <c r="P1" s="10"/>
      <c r="Q1" s="10"/>
      <c r="R1" s="10"/>
      <c r="S1" s="10"/>
      <c r="T1" s="10"/>
      <c r="U1" s="10"/>
      <c r="V1" s="10"/>
      <c r="W1" s="10"/>
    </row>
    <row r="2" spans="1:23" x14ac:dyDescent="0.3">
      <c r="A2" s="10"/>
      <c r="B2" s="10"/>
      <c r="C2" s="10"/>
      <c r="D2" s="10"/>
      <c r="E2" s="10"/>
      <c r="F2" s="10"/>
      <c r="G2" s="10"/>
      <c r="H2" s="10"/>
      <c r="I2" s="10"/>
      <c r="J2" s="10"/>
      <c r="K2" s="10"/>
      <c r="L2" s="10"/>
      <c r="M2" s="10"/>
      <c r="N2" s="10"/>
      <c r="O2" s="10"/>
      <c r="P2" s="10"/>
      <c r="Q2" s="10"/>
      <c r="R2" s="10"/>
      <c r="S2" s="10"/>
      <c r="T2" s="10"/>
      <c r="U2" s="10"/>
      <c r="V2" s="10"/>
      <c r="W2" s="10"/>
    </row>
    <row r="3" spans="1:23" x14ac:dyDescent="0.3">
      <c r="A3" s="10"/>
      <c r="B3" s="10"/>
      <c r="C3" s="10"/>
      <c r="D3" s="10"/>
      <c r="E3" s="10"/>
      <c r="F3" s="10"/>
      <c r="G3" s="10"/>
      <c r="H3" s="10"/>
      <c r="I3" s="10"/>
      <c r="J3" s="10"/>
      <c r="K3" s="10"/>
      <c r="L3" s="10"/>
      <c r="M3" s="10"/>
      <c r="N3" s="10"/>
      <c r="O3" s="10"/>
      <c r="P3" s="10"/>
      <c r="Q3" s="10"/>
      <c r="R3" s="10"/>
      <c r="S3" s="10"/>
      <c r="T3" s="10"/>
      <c r="U3" s="10"/>
      <c r="V3" s="10"/>
      <c r="W3" s="10"/>
    </row>
    <row r="4" spans="1:23" x14ac:dyDescent="0.3">
      <c r="A4" s="10"/>
      <c r="B4" s="10"/>
      <c r="C4" s="10"/>
      <c r="D4" s="10"/>
      <c r="E4" s="12" t="s">
        <v>1966</v>
      </c>
      <c r="F4" s="11"/>
      <c r="G4" s="11"/>
      <c r="H4" s="11"/>
      <c r="I4" s="11"/>
      <c r="J4" s="11"/>
      <c r="K4" s="11"/>
      <c r="L4" s="11"/>
      <c r="M4" s="11"/>
      <c r="N4" s="11"/>
      <c r="O4" s="11"/>
      <c r="P4" s="11"/>
      <c r="Q4" s="10"/>
      <c r="R4" s="10"/>
      <c r="S4" s="10"/>
      <c r="T4" s="10"/>
      <c r="U4" s="10"/>
      <c r="V4" s="10"/>
      <c r="W4" s="10"/>
    </row>
    <row r="5" spans="1:23" x14ac:dyDescent="0.3">
      <c r="A5" s="10"/>
      <c r="B5" s="10"/>
      <c r="C5" s="10"/>
      <c r="D5" s="10"/>
      <c r="E5" s="11"/>
      <c r="F5" s="11"/>
      <c r="G5" s="11"/>
      <c r="H5" s="11"/>
      <c r="I5" s="11"/>
      <c r="J5" s="11"/>
      <c r="K5" s="11"/>
      <c r="L5" s="11"/>
      <c r="M5" s="11"/>
      <c r="N5" s="11"/>
      <c r="O5" s="11"/>
      <c r="P5" s="11"/>
      <c r="Q5" s="10"/>
      <c r="R5" s="10"/>
      <c r="S5" s="10"/>
      <c r="T5" s="10"/>
      <c r="U5" s="10"/>
      <c r="V5" s="10"/>
      <c r="W5" s="10"/>
    </row>
    <row r="6" spans="1:23" x14ac:dyDescent="0.3">
      <c r="A6" s="10"/>
      <c r="B6" s="10"/>
      <c r="C6" s="10"/>
      <c r="D6" s="10"/>
      <c r="E6" s="11"/>
      <c r="F6" s="11"/>
      <c r="G6" s="11"/>
      <c r="H6" s="11"/>
      <c r="I6" s="11"/>
      <c r="J6" s="11"/>
      <c r="K6" s="11"/>
      <c r="L6" s="11"/>
      <c r="M6" s="11"/>
      <c r="N6" s="11"/>
      <c r="O6" s="11"/>
      <c r="P6" s="11"/>
      <c r="Q6" s="10"/>
      <c r="R6" s="10"/>
      <c r="S6" s="10"/>
      <c r="T6" s="10"/>
      <c r="U6" s="10"/>
      <c r="V6" s="10"/>
      <c r="W6" s="10"/>
    </row>
    <row r="7" spans="1:23" x14ac:dyDescent="0.3">
      <c r="A7" s="10"/>
      <c r="B7" s="10"/>
      <c r="C7" s="10"/>
      <c r="D7" s="10"/>
      <c r="E7" s="10"/>
      <c r="F7" s="10"/>
      <c r="G7" s="10"/>
      <c r="H7" s="10"/>
      <c r="I7" s="10"/>
      <c r="J7" s="10"/>
      <c r="K7" s="10"/>
      <c r="L7" s="10"/>
      <c r="M7" s="10"/>
      <c r="N7" s="10"/>
      <c r="O7" s="10"/>
      <c r="P7" s="10"/>
      <c r="Q7" s="10"/>
      <c r="R7" s="10"/>
      <c r="S7" s="10"/>
      <c r="T7" s="10"/>
      <c r="U7" s="10"/>
      <c r="V7" s="10"/>
      <c r="W7" s="10"/>
    </row>
    <row r="8" spans="1:23" x14ac:dyDescent="0.3">
      <c r="A8" s="10"/>
      <c r="B8" s="10"/>
      <c r="C8" s="10"/>
      <c r="D8" s="10"/>
      <c r="E8" s="10"/>
      <c r="F8" s="10"/>
      <c r="G8" s="10"/>
      <c r="H8" s="10"/>
      <c r="I8" s="10"/>
      <c r="J8" s="10"/>
      <c r="K8" s="10"/>
      <c r="L8" s="10"/>
      <c r="M8" s="10"/>
      <c r="N8" s="10"/>
      <c r="O8" s="10"/>
      <c r="P8" s="10"/>
      <c r="Q8" s="10"/>
      <c r="R8" s="10"/>
      <c r="S8" s="10"/>
      <c r="T8" s="10"/>
      <c r="U8" s="10"/>
      <c r="V8" s="10"/>
      <c r="W8" s="10"/>
    </row>
    <row r="9" spans="1:23" x14ac:dyDescent="0.3">
      <c r="A9" s="10"/>
      <c r="B9" s="10"/>
      <c r="C9" s="10"/>
      <c r="D9" s="10"/>
      <c r="E9" s="10"/>
      <c r="F9" s="10"/>
      <c r="G9" s="10"/>
      <c r="H9" s="10"/>
      <c r="I9" s="10"/>
      <c r="J9" s="10"/>
      <c r="K9" s="10"/>
      <c r="L9" s="10"/>
      <c r="M9" s="10"/>
      <c r="N9" s="10"/>
      <c r="O9" s="10"/>
      <c r="P9" s="10"/>
      <c r="Q9" s="10"/>
      <c r="R9" s="10"/>
      <c r="S9" s="10"/>
      <c r="T9" s="10"/>
      <c r="U9" s="10"/>
      <c r="V9" s="10"/>
      <c r="W9" s="10"/>
    </row>
    <row r="10" spans="1:23" x14ac:dyDescent="0.3">
      <c r="A10" s="10"/>
      <c r="B10" s="10"/>
      <c r="C10" s="10"/>
      <c r="D10" s="10"/>
      <c r="E10" s="10"/>
      <c r="F10" s="10"/>
      <c r="G10" s="10"/>
      <c r="H10" s="10"/>
      <c r="I10" s="10"/>
      <c r="J10" s="10"/>
      <c r="K10" s="10"/>
      <c r="L10" s="10"/>
      <c r="M10" s="10"/>
      <c r="N10" s="10"/>
      <c r="O10" s="10"/>
      <c r="P10" s="10"/>
      <c r="Q10" s="10"/>
      <c r="R10" s="10"/>
      <c r="S10" s="10"/>
      <c r="T10" s="10"/>
      <c r="U10" s="10"/>
      <c r="V10" s="10"/>
      <c r="W10" s="10"/>
    </row>
    <row r="11" spans="1:23" x14ac:dyDescent="0.3">
      <c r="A11" s="10"/>
      <c r="B11" s="10"/>
      <c r="C11" s="10"/>
      <c r="D11" s="10"/>
      <c r="E11" s="10"/>
      <c r="F11" s="10"/>
      <c r="G11" s="10"/>
      <c r="H11" s="10"/>
      <c r="I11" s="10"/>
      <c r="J11" s="10"/>
      <c r="K11" s="10"/>
      <c r="L11" s="10"/>
      <c r="M11" s="10"/>
      <c r="N11" s="10"/>
      <c r="O11" s="10"/>
      <c r="P11" s="10"/>
      <c r="Q11" s="10"/>
      <c r="R11" s="10"/>
      <c r="S11" s="10"/>
      <c r="T11" s="10"/>
      <c r="U11" s="10"/>
      <c r="V11" s="10"/>
      <c r="W11" s="10"/>
    </row>
    <row r="12" spans="1:23" x14ac:dyDescent="0.3">
      <c r="A12" s="10"/>
      <c r="B12" s="10"/>
      <c r="C12" s="10"/>
      <c r="D12" s="10"/>
      <c r="E12" s="10"/>
      <c r="F12" s="10"/>
      <c r="G12" s="10"/>
      <c r="H12" s="10"/>
      <c r="I12" s="10"/>
      <c r="J12" s="10"/>
      <c r="K12" s="10"/>
      <c r="L12" s="10"/>
      <c r="M12" s="10"/>
      <c r="N12" s="10"/>
      <c r="O12" s="10"/>
      <c r="P12" s="10"/>
      <c r="Q12" s="10"/>
      <c r="R12" s="10"/>
      <c r="S12" s="10"/>
      <c r="T12" s="10"/>
      <c r="U12" s="10"/>
      <c r="V12" s="10"/>
      <c r="W12" s="10"/>
    </row>
    <row r="13" spans="1:23" x14ac:dyDescent="0.3">
      <c r="A13" s="10"/>
      <c r="B13" s="10"/>
      <c r="C13" s="10"/>
      <c r="D13" s="10"/>
      <c r="E13" s="10"/>
      <c r="F13" s="10"/>
      <c r="G13" s="10"/>
      <c r="H13" s="10"/>
      <c r="I13" s="10"/>
      <c r="J13" s="10"/>
      <c r="K13" s="10"/>
      <c r="L13" s="10"/>
      <c r="M13" s="10"/>
      <c r="N13" s="10"/>
      <c r="O13" s="10"/>
      <c r="P13" s="10"/>
      <c r="Q13" s="10"/>
      <c r="R13" s="10"/>
      <c r="S13" s="10"/>
      <c r="T13" s="10"/>
      <c r="U13" s="10"/>
      <c r="V13" s="10"/>
      <c r="W13" s="10"/>
    </row>
    <row r="14" spans="1:23" x14ac:dyDescent="0.3">
      <c r="A14" s="10"/>
      <c r="B14" s="10"/>
      <c r="C14" s="10"/>
      <c r="D14" s="10"/>
      <c r="E14" s="10"/>
      <c r="F14" s="10"/>
      <c r="G14" s="10"/>
      <c r="H14" s="10"/>
      <c r="I14" s="10"/>
      <c r="J14" s="10"/>
      <c r="K14" s="10"/>
      <c r="L14" s="10"/>
      <c r="M14" s="10"/>
      <c r="N14" s="10"/>
      <c r="O14" s="10"/>
      <c r="P14" s="10"/>
      <c r="Q14" s="10"/>
      <c r="R14" s="10"/>
      <c r="S14" s="10"/>
      <c r="T14" s="10"/>
      <c r="U14" s="10"/>
      <c r="V14" s="10"/>
      <c r="W14" s="10"/>
    </row>
    <row r="15" spans="1:23" x14ac:dyDescent="0.3">
      <c r="A15" s="10"/>
      <c r="B15" s="10"/>
      <c r="C15" s="10"/>
      <c r="D15" s="10"/>
      <c r="E15" s="10"/>
      <c r="F15" s="10"/>
      <c r="G15" s="10"/>
      <c r="H15" s="10"/>
      <c r="I15" s="10"/>
      <c r="J15" s="10"/>
      <c r="K15" s="10"/>
      <c r="L15" s="10"/>
      <c r="M15" s="10"/>
      <c r="N15" s="10"/>
      <c r="O15" s="10"/>
      <c r="P15" s="10"/>
      <c r="Q15" s="10"/>
      <c r="R15" s="10"/>
      <c r="S15" s="10"/>
      <c r="T15" s="10"/>
      <c r="U15" s="10"/>
      <c r="V15" s="10"/>
      <c r="W15" s="10"/>
    </row>
    <row r="16" spans="1:23" x14ac:dyDescent="0.3">
      <c r="A16" s="10"/>
      <c r="B16" s="10"/>
      <c r="C16" s="10"/>
      <c r="D16" s="10"/>
      <c r="E16" s="10"/>
      <c r="F16" s="10"/>
      <c r="G16" s="10"/>
      <c r="H16" s="10"/>
      <c r="I16" s="10"/>
      <c r="J16" s="10"/>
      <c r="K16" s="10"/>
      <c r="L16" s="10"/>
      <c r="M16" s="10"/>
      <c r="N16" s="10"/>
      <c r="O16" s="10"/>
      <c r="P16" s="10"/>
      <c r="Q16" s="10"/>
      <c r="R16" s="10"/>
      <c r="S16" s="10"/>
      <c r="T16" s="10"/>
      <c r="U16" s="10"/>
      <c r="V16" s="10"/>
      <c r="W16" s="10"/>
    </row>
    <row r="17" spans="1:23" x14ac:dyDescent="0.3">
      <c r="A17" s="10"/>
      <c r="B17" s="10"/>
      <c r="C17" s="10"/>
      <c r="D17" s="10"/>
      <c r="E17" s="10"/>
      <c r="F17" s="10"/>
      <c r="G17" s="10"/>
      <c r="H17" s="10"/>
      <c r="I17" s="10"/>
      <c r="J17" s="10"/>
      <c r="K17" s="10"/>
      <c r="L17" s="10"/>
      <c r="M17" s="10"/>
      <c r="N17" s="10"/>
      <c r="O17" s="10"/>
      <c r="P17" s="10"/>
      <c r="Q17" s="10"/>
      <c r="R17" s="10"/>
      <c r="S17" s="10"/>
      <c r="T17" s="10"/>
      <c r="U17" s="10"/>
      <c r="V17" s="10"/>
      <c r="W17" s="10"/>
    </row>
    <row r="18" spans="1:23" x14ac:dyDescent="0.3">
      <c r="A18" s="10"/>
      <c r="B18" s="10"/>
      <c r="C18" s="10"/>
      <c r="D18" s="10"/>
      <c r="E18" s="10"/>
      <c r="F18" s="10"/>
      <c r="G18" s="10"/>
      <c r="H18" s="10"/>
      <c r="I18" s="10"/>
      <c r="J18" s="10"/>
      <c r="K18" s="10"/>
      <c r="L18" s="10"/>
      <c r="M18" s="10"/>
      <c r="N18" s="10"/>
      <c r="O18" s="10"/>
      <c r="P18" s="10"/>
      <c r="Q18" s="10"/>
      <c r="R18" s="10"/>
      <c r="S18" s="10"/>
      <c r="T18" s="10"/>
      <c r="U18" s="10"/>
      <c r="V18" s="10"/>
      <c r="W18" s="10"/>
    </row>
    <row r="19" spans="1:23" x14ac:dyDescent="0.3">
      <c r="A19" s="10"/>
      <c r="B19" s="10"/>
      <c r="C19" s="10"/>
      <c r="D19" s="10"/>
      <c r="E19" s="10"/>
      <c r="F19" s="10"/>
      <c r="G19" s="10"/>
      <c r="H19" s="10"/>
      <c r="I19" s="10"/>
      <c r="J19" s="10"/>
      <c r="K19" s="10"/>
      <c r="L19" s="10"/>
      <c r="M19" s="10"/>
      <c r="N19" s="10"/>
      <c r="O19" s="10"/>
      <c r="P19" s="10"/>
      <c r="Q19" s="10"/>
      <c r="R19" s="10"/>
      <c r="S19" s="10"/>
      <c r="T19" s="10"/>
      <c r="U19" s="10"/>
      <c r="V19" s="10"/>
      <c r="W19" s="10"/>
    </row>
    <row r="20" spans="1:23" x14ac:dyDescent="0.3">
      <c r="A20" s="10"/>
      <c r="B20" s="10"/>
      <c r="C20" s="10"/>
      <c r="D20" s="10"/>
      <c r="E20" s="10"/>
      <c r="F20" s="10"/>
      <c r="G20" s="10"/>
      <c r="H20" s="10"/>
      <c r="I20" s="10"/>
      <c r="J20" s="10"/>
      <c r="K20" s="10"/>
      <c r="L20" s="10"/>
      <c r="M20" s="10"/>
      <c r="N20" s="10"/>
      <c r="O20" s="10"/>
      <c r="P20" s="10"/>
      <c r="Q20" s="10"/>
      <c r="R20" s="10"/>
      <c r="S20" s="10"/>
      <c r="T20" s="10"/>
      <c r="U20" s="10"/>
      <c r="V20" s="10"/>
      <c r="W20" s="10"/>
    </row>
    <row r="21" spans="1:23" x14ac:dyDescent="0.3">
      <c r="A21" s="10"/>
      <c r="B21" s="10"/>
      <c r="C21" s="10"/>
      <c r="D21" s="10"/>
      <c r="E21" s="10"/>
      <c r="F21" s="10"/>
      <c r="G21" s="10"/>
      <c r="H21" s="10"/>
      <c r="I21" s="10"/>
      <c r="J21" s="10"/>
      <c r="K21" s="10"/>
      <c r="L21" s="10"/>
      <c r="M21" s="10"/>
      <c r="N21" s="10"/>
      <c r="O21" s="10"/>
      <c r="P21" s="10"/>
      <c r="Q21" s="10"/>
      <c r="R21" s="10"/>
      <c r="S21" s="10"/>
      <c r="T21" s="10"/>
      <c r="U21" s="10"/>
      <c r="V21" s="10"/>
      <c r="W21" s="10"/>
    </row>
    <row r="22" spans="1:23" x14ac:dyDescent="0.3">
      <c r="A22" s="10"/>
      <c r="B22" s="10"/>
      <c r="C22" s="10"/>
      <c r="D22" s="10"/>
      <c r="E22" s="10"/>
      <c r="F22" s="10"/>
      <c r="G22" s="10"/>
      <c r="H22" s="10"/>
      <c r="I22" s="10"/>
      <c r="J22" s="10"/>
      <c r="K22" s="10"/>
      <c r="L22" s="10"/>
      <c r="M22" s="10"/>
      <c r="N22" s="10"/>
      <c r="O22" s="10"/>
      <c r="P22" s="10"/>
      <c r="Q22" s="10"/>
      <c r="R22" s="10"/>
      <c r="S22" s="10"/>
      <c r="T22" s="10"/>
      <c r="U22" s="10"/>
      <c r="V22" s="10"/>
      <c r="W22" s="10"/>
    </row>
    <row r="23" spans="1:23" x14ac:dyDescent="0.3">
      <c r="A23" s="10"/>
      <c r="B23" s="10"/>
      <c r="C23" s="10"/>
      <c r="D23" s="10"/>
      <c r="E23" s="10"/>
      <c r="F23" s="10"/>
      <c r="G23" s="10"/>
      <c r="H23" s="10"/>
      <c r="I23" s="10"/>
      <c r="J23" s="10"/>
      <c r="K23" s="10"/>
      <c r="L23" s="10"/>
      <c r="M23" s="10"/>
      <c r="N23" s="10"/>
      <c r="O23" s="10"/>
      <c r="P23" s="10"/>
      <c r="Q23" s="10"/>
      <c r="R23" s="10"/>
      <c r="S23" s="10"/>
      <c r="T23" s="10"/>
      <c r="U23" s="10"/>
      <c r="V23" s="10"/>
      <c r="W23" s="10"/>
    </row>
    <row r="24" spans="1:23" x14ac:dyDescent="0.3">
      <c r="A24" s="10"/>
      <c r="B24" s="10"/>
      <c r="C24" s="10"/>
      <c r="D24" s="10"/>
      <c r="E24" s="10"/>
      <c r="F24" s="10"/>
      <c r="G24" s="10"/>
      <c r="H24" s="10"/>
      <c r="I24" s="10"/>
      <c r="J24" s="10"/>
      <c r="K24" s="10"/>
      <c r="L24" s="10"/>
      <c r="M24" s="10"/>
      <c r="N24" s="10"/>
      <c r="O24" s="10"/>
      <c r="P24" s="10"/>
      <c r="Q24" s="10"/>
      <c r="R24" s="10"/>
      <c r="S24" s="10"/>
      <c r="T24" s="10"/>
      <c r="U24" s="10"/>
      <c r="V24" s="10"/>
      <c r="W24" s="10"/>
    </row>
    <row r="25" spans="1:23" x14ac:dyDescent="0.3">
      <c r="A25" s="10"/>
      <c r="B25" s="10"/>
      <c r="C25" s="10"/>
      <c r="D25" s="10"/>
      <c r="E25" s="10"/>
      <c r="F25" s="10"/>
      <c r="G25" s="10"/>
      <c r="H25" s="10"/>
      <c r="I25" s="10"/>
      <c r="J25" s="10"/>
      <c r="K25" s="10"/>
      <c r="L25" s="10"/>
      <c r="M25" s="10"/>
      <c r="N25" s="10"/>
      <c r="O25" s="10"/>
      <c r="P25" s="10"/>
      <c r="Q25" s="10"/>
      <c r="R25" s="10"/>
      <c r="S25" s="10"/>
      <c r="T25" s="10"/>
      <c r="U25" s="10"/>
      <c r="V25" s="10"/>
      <c r="W25" s="10"/>
    </row>
    <row r="26" spans="1:23" x14ac:dyDescent="0.3">
      <c r="A26" s="10"/>
      <c r="B26" s="10"/>
      <c r="C26" s="10"/>
      <c r="D26" s="10"/>
      <c r="E26" s="10"/>
      <c r="F26" s="10"/>
      <c r="G26" s="10"/>
      <c r="H26" s="10"/>
      <c r="I26" s="10"/>
      <c r="J26" s="10"/>
      <c r="K26" s="10"/>
      <c r="L26" s="10"/>
      <c r="M26" s="10"/>
      <c r="N26" s="10"/>
      <c r="O26" s="10"/>
      <c r="P26" s="10"/>
      <c r="Q26" s="10"/>
      <c r="R26" s="10"/>
      <c r="S26" s="10"/>
      <c r="T26" s="10"/>
      <c r="U26" s="10"/>
      <c r="V26" s="10"/>
      <c r="W26" s="10"/>
    </row>
    <row r="27" spans="1:23" x14ac:dyDescent="0.3">
      <c r="A27" s="10"/>
      <c r="B27" s="10"/>
      <c r="C27" s="10"/>
      <c r="D27" s="10"/>
      <c r="E27" s="10"/>
      <c r="F27" s="10"/>
      <c r="G27" s="10"/>
      <c r="H27" s="10"/>
      <c r="I27" s="10"/>
      <c r="J27" s="10"/>
      <c r="K27" s="10"/>
      <c r="L27" s="10"/>
      <c r="M27" s="10"/>
      <c r="N27" s="10"/>
      <c r="O27" s="10"/>
      <c r="P27" s="10"/>
      <c r="Q27" s="10"/>
      <c r="R27" s="10"/>
      <c r="S27" s="10"/>
      <c r="T27" s="10"/>
      <c r="U27" s="10"/>
      <c r="V27" s="10"/>
      <c r="W27" s="10"/>
    </row>
    <row r="28" spans="1:23" x14ac:dyDescent="0.3">
      <c r="A28" s="10"/>
      <c r="B28" s="10"/>
      <c r="C28" s="10"/>
      <c r="D28" s="10"/>
      <c r="E28" s="10"/>
      <c r="F28" s="10"/>
      <c r="G28" s="10"/>
      <c r="H28" s="10"/>
      <c r="I28" s="10"/>
      <c r="J28" s="10"/>
      <c r="K28" s="10"/>
      <c r="L28" s="10"/>
      <c r="M28" s="10"/>
      <c r="N28" s="10"/>
      <c r="O28" s="10"/>
      <c r="P28" s="10"/>
      <c r="Q28" s="10"/>
      <c r="R28" s="10"/>
      <c r="S28" s="10"/>
      <c r="T28" s="10"/>
      <c r="U28" s="10"/>
      <c r="V28" s="10"/>
      <c r="W28" s="10"/>
    </row>
    <row r="29" spans="1:23" x14ac:dyDescent="0.3">
      <c r="A29" s="10"/>
      <c r="B29" s="10"/>
      <c r="C29" s="10"/>
      <c r="D29" s="10"/>
      <c r="E29" s="10"/>
      <c r="F29" s="10"/>
      <c r="G29" s="10"/>
      <c r="H29" s="10"/>
      <c r="I29" s="10"/>
      <c r="J29" s="10"/>
      <c r="K29" s="10"/>
      <c r="L29" s="10"/>
      <c r="M29" s="10"/>
      <c r="N29" s="10"/>
      <c r="O29" s="10"/>
      <c r="P29" s="10"/>
      <c r="Q29" s="10"/>
      <c r="R29" s="10"/>
      <c r="S29" s="10"/>
      <c r="T29" s="10"/>
      <c r="U29" s="10"/>
      <c r="V29" s="10"/>
      <c r="W29" s="10"/>
    </row>
    <row r="30" spans="1:23" x14ac:dyDescent="0.3">
      <c r="A30" s="10"/>
      <c r="B30" s="10"/>
      <c r="C30" s="10"/>
      <c r="D30" s="10"/>
      <c r="E30" s="10"/>
      <c r="F30" s="10"/>
      <c r="G30" s="10"/>
      <c r="H30" s="10"/>
      <c r="I30" s="10"/>
      <c r="J30" s="10"/>
      <c r="K30" s="10"/>
      <c r="L30" s="10"/>
      <c r="M30" s="10"/>
      <c r="N30" s="10"/>
      <c r="O30" s="10"/>
      <c r="P30" s="10"/>
      <c r="Q30" s="10"/>
      <c r="R30" s="10"/>
      <c r="S30" s="10"/>
      <c r="T30" s="10"/>
      <c r="U30" s="10"/>
      <c r="V30" s="10"/>
      <c r="W30" s="10"/>
    </row>
    <row r="31" spans="1:23" x14ac:dyDescent="0.3">
      <c r="A31" s="10"/>
      <c r="B31" s="10"/>
      <c r="C31" s="10"/>
      <c r="D31" s="10"/>
      <c r="E31" s="10"/>
      <c r="F31" s="10"/>
      <c r="G31" s="10"/>
      <c r="H31" s="10"/>
      <c r="I31" s="10"/>
      <c r="J31" s="10"/>
      <c r="K31" s="10"/>
      <c r="L31" s="10"/>
      <c r="M31" s="10"/>
      <c r="N31" s="10"/>
      <c r="O31" s="10"/>
      <c r="P31" s="10"/>
      <c r="Q31" s="10"/>
      <c r="R31" s="10"/>
      <c r="S31" s="10"/>
      <c r="T31" s="10"/>
      <c r="U31" s="10"/>
      <c r="V31" s="10"/>
      <c r="W31" s="10"/>
    </row>
    <row r="32" spans="1:23" x14ac:dyDescent="0.3">
      <c r="A32" s="10"/>
      <c r="B32" s="10"/>
      <c r="C32" s="10"/>
      <c r="D32" s="10"/>
      <c r="E32" s="10"/>
      <c r="F32" s="10"/>
      <c r="G32" s="10"/>
      <c r="H32" s="10"/>
      <c r="I32" s="10"/>
      <c r="J32" s="10"/>
      <c r="K32" s="10"/>
      <c r="L32" s="10"/>
      <c r="M32" s="10"/>
      <c r="N32" s="10"/>
      <c r="O32" s="10"/>
      <c r="P32" s="10"/>
      <c r="Q32" s="10"/>
      <c r="R32" s="10"/>
      <c r="S32" s="10"/>
      <c r="T32" s="10"/>
      <c r="U32" s="10"/>
      <c r="V32" s="10"/>
      <c r="W32" s="10"/>
    </row>
    <row r="33" spans="1:23" x14ac:dyDescent="0.3">
      <c r="A33" s="10"/>
      <c r="B33" s="10"/>
      <c r="C33" s="10"/>
      <c r="D33" s="10"/>
      <c r="E33" s="10"/>
      <c r="F33" s="10"/>
      <c r="G33" s="10"/>
      <c r="H33" s="10"/>
      <c r="I33" s="10"/>
      <c r="J33" s="10"/>
      <c r="K33" s="10"/>
      <c r="L33" s="10"/>
      <c r="M33" s="10"/>
      <c r="N33" s="10"/>
      <c r="O33" s="10"/>
      <c r="P33" s="10"/>
      <c r="Q33" s="10"/>
      <c r="R33" s="10"/>
      <c r="S33" s="10"/>
      <c r="T33" s="10"/>
      <c r="U33" s="10"/>
      <c r="V33" s="10"/>
      <c r="W33" s="10"/>
    </row>
    <row r="34" spans="1:23" x14ac:dyDescent="0.3">
      <c r="A34" s="10"/>
      <c r="B34" s="10"/>
      <c r="C34" s="10"/>
      <c r="D34" s="10"/>
      <c r="E34" s="10"/>
      <c r="F34" s="10"/>
      <c r="G34" s="10"/>
      <c r="H34" s="10"/>
      <c r="I34" s="10"/>
      <c r="J34" s="10"/>
      <c r="K34" s="10"/>
      <c r="L34" s="10"/>
      <c r="M34" s="10"/>
      <c r="N34" s="10"/>
      <c r="O34" s="10"/>
      <c r="P34" s="10"/>
      <c r="Q34" s="10"/>
      <c r="R34" s="10"/>
      <c r="S34" s="10"/>
      <c r="T34" s="10"/>
      <c r="U34" s="10"/>
      <c r="V34" s="10"/>
      <c r="W34" s="10"/>
    </row>
    <row r="35" spans="1:23" x14ac:dyDescent="0.3">
      <c r="A35" s="10"/>
      <c r="B35" s="10"/>
      <c r="C35" s="10"/>
      <c r="D35" s="10"/>
      <c r="E35" s="10"/>
      <c r="F35" s="10"/>
      <c r="G35" s="10"/>
      <c r="H35" s="10"/>
      <c r="I35" s="10"/>
      <c r="J35" s="10"/>
      <c r="K35" s="10"/>
      <c r="L35" s="10"/>
      <c r="M35" s="10"/>
      <c r="N35" s="10"/>
      <c r="O35" s="10"/>
      <c r="P35" s="10"/>
      <c r="Q35" s="10"/>
      <c r="R35" s="10"/>
      <c r="S35" s="10"/>
      <c r="T35" s="10"/>
      <c r="U35" s="10"/>
      <c r="V35" s="10"/>
      <c r="W35" s="10"/>
    </row>
    <row r="36" spans="1:23" x14ac:dyDescent="0.3">
      <c r="A36" s="10"/>
      <c r="B36" s="10"/>
      <c r="C36" s="10"/>
      <c r="D36" s="10"/>
      <c r="E36" s="10"/>
      <c r="F36" s="10"/>
      <c r="G36" s="10"/>
      <c r="H36" s="10"/>
      <c r="I36" s="10"/>
      <c r="J36" s="10"/>
      <c r="K36" s="10"/>
      <c r="L36" s="10"/>
      <c r="M36" s="10"/>
      <c r="N36" s="10"/>
      <c r="O36" s="10"/>
      <c r="P36" s="10"/>
      <c r="Q36" s="10"/>
      <c r="R36" s="10"/>
      <c r="S36" s="10"/>
      <c r="T36" s="10"/>
      <c r="U36" s="10"/>
      <c r="V36" s="10"/>
      <c r="W36" s="10"/>
    </row>
    <row r="37" spans="1:23" x14ac:dyDescent="0.3">
      <c r="A37" s="10"/>
      <c r="B37" s="10"/>
      <c r="C37" s="10"/>
      <c r="D37" s="10"/>
      <c r="E37" s="10"/>
      <c r="F37" s="10"/>
      <c r="G37" s="10"/>
      <c r="H37" s="10"/>
      <c r="I37" s="10"/>
      <c r="J37" s="10"/>
      <c r="K37" s="10"/>
      <c r="L37" s="10"/>
      <c r="M37" s="10"/>
      <c r="N37" s="10"/>
      <c r="O37" s="10"/>
      <c r="P37" s="10"/>
      <c r="Q37" s="10"/>
      <c r="R37" s="10"/>
      <c r="S37" s="10"/>
      <c r="T37" s="10"/>
      <c r="U37" s="10"/>
      <c r="V37" s="10"/>
      <c r="W37" s="10"/>
    </row>
    <row r="38" spans="1:23" x14ac:dyDescent="0.3">
      <c r="A38" s="10"/>
      <c r="B38" s="10"/>
      <c r="C38" s="10"/>
      <c r="D38" s="10"/>
      <c r="E38" s="10"/>
      <c r="F38" s="10"/>
      <c r="G38" s="10"/>
      <c r="H38" s="10"/>
      <c r="I38" s="10"/>
      <c r="J38" s="10"/>
      <c r="K38" s="10"/>
      <c r="L38" s="10"/>
      <c r="M38" s="10"/>
      <c r="N38" s="10"/>
      <c r="O38" s="10"/>
      <c r="P38" s="10"/>
      <c r="Q38" s="10"/>
      <c r="R38" s="10"/>
      <c r="S38" s="10"/>
      <c r="T38" s="10"/>
      <c r="U38" s="10"/>
      <c r="V38" s="10"/>
      <c r="W38" s="10"/>
    </row>
    <row r="39" spans="1:23" x14ac:dyDescent="0.3">
      <c r="A39" s="10"/>
      <c r="B39" s="10"/>
      <c r="C39" s="10"/>
      <c r="D39" s="10"/>
      <c r="E39" s="10"/>
      <c r="F39" s="10"/>
      <c r="G39" s="10"/>
      <c r="H39" s="10"/>
      <c r="I39" s="10"/>
      <c r="J39" s="10"/>
      <c r="K39" s="10"/>
      <c r="L39" s="10"/>
      <c r="M39" s="10"/>
      <c r="N39" s="10"/>
      <c r="O39" s="10"/>
      <c r="P39" s="10"/>
      <c r="Q39" s="10"/>
      <c r="R39" s="10"/>
      <c r="S39" s="10"/>
      <c r="T39" s="10"/>
      <c r="U39" s="10"/>
      <c r="V39" s="10"/>
      <c r="W39" s="10"/>
    </row>
    <row r="40" spans="1:23" x14ac:dyDescent="0.3">
      <c r="A40" s="10"/>
      <c r="B40" s="10"/>
      <c r="C40" s="10"/>
      <c r="D40" s="10"/>
      <c r="E40" s="10"/>
      <c r="F40" s="10"/>
      <c r="G40" s="10"/>
      <c r="H40" s="10"/>
      <c r="I40" s="10"/>
      <c r="J40" s="10"/>
      <c r="K40" s="10"/>
      <c r="L40" s="10"/>
      <c r="M40" s="10"/>
      <c r="N40" s="10"/>
      <c r="O40" s="10"/>
      <c r="P40" s="10"/>
      <c r="Q40" s="10"/>
      <c r="R40" s="10"/>
      <c r="S40" s="10"/>
      <c r="T40" s="10"/>
      <c r="U40" s="10"/>
      <c r="V40" s="10"/>
      <c r="W40" s="10"/>
    </row>
    <row r="41" spans="1:23" x14ac:dyDescent="0.3">
      <c r="A41" s="10"/>
      <c r="B41" s="10"/>
      <c r="C41" s="10"/>
      <c r="D41" s="10"/>
      <c r="E41" s="10"/>
      <c r="F41" s="10"/>
      <c r="G41" s="10"/>
      <c r="H41" s="10"/>
      <c r="I41" s="10"/>
      <c r="J41" s="10"/>
      <c r="K41" s="10"/>
      <c r="L41" s="10"/>
      <c r="M41" s="10"/>
      <c r="N41" s="10"/>
      <c r="O41" s="10"/>
      <c r="P41" s="10"/>
      <c r="Q41" s="10"/>
      <c r="R41" s="10"/>
      <c r="S41" s="10"/>
      <c r="T41" s="10"/>
      <c r="U41" s="10"/>
      <c r="V41" s="10"/>
      <c r="W41" s="10"/>
    </row>
    <row r="42" spans="1:23" x14ac:dyDescent="0.3">
      <c r="A42" s="10"/>
      <c r="B42" s="10"/>
      <c r="C42" s="10"/>
      <c r="D42" s="10"/>
      <c r="E42" s="10"/>
      <c r="F42" s="10"/>
      <c r="G42" s="10"/>
      <c r="H42" s="10"/>
      <c r="I42" s="10"/>
      <c r="J42" s="10"/>
      <c r="K42" s="10"/>
      <c r="L42" s="10"/>
      <c r="M42" s="10"/>
      <c r="N42" s="10"/>
      <c r="O42" s="10"/>
      <c r="P42" s="10"/>
      <c r="Q42" s="10"/>
      <c r="R42" s="10"/>
      <c r="S42" s="10"/>
      <c r="T42" s="10"/>
      <c r="U42" s="10"/>
      <c r="V42" s="10"/>
      <c r="W42" s="10"/>
    </row>
    <row r="43" spans="1:23" x14ac:dyDescent="0.3">
      <c r="A43" s="10"/>
      <c r="B43" s="10"/>
      <c r="C43" s="10"/>
      <c r="D43" s="10"/>
      <c r="E43" s="10"/>
      <c r="F43" s="10"/>
      <c r="G43" s="10"/>
      <c r="H43" s="10"/>
      <c r="I43" s="10"/>
      <c r="J43" s="10"/>
      <c r="K43" s="10"/>
      <c r="L43" s="10"/>
      <c r="M43" s="10"/>
      <c r="N43" s="10"/>
      <c r="O43" s="10"/>
      <c r="P43" s="10"/>
      <c r="Q43" s="10"/>
      <c r="R43" s="10"/>
      <c r="S43" s="10"/>
      <c r="T43" s="10"/>
      <c r="U43" s="10"/>
      <c r="V43" s="10"/>
      <c r="W43" s="10"/>
    </row>
    <row r="44" spans="1:23" x14ac:dyDescent="0.3">
      <c r="A44" s="10"/>
      <c r="B44" s="10"/>
      <c r="C44" s="10"/>
      <c r="D44" s="10"/>
      <c r="E44" s="10"/>
      <c r="F44" s="10"/>
      <c r="G44" s="10"/>
      <c r="H44" s="10"/>
      <c r="I44" s="10"/>
      <c r="J44" s="10"/>
      <c r="K44" s="10"/>
      <c r="L44" s="10"/>
      <c r="M44" s="10"/>
      <c r="N44" s="10"/>
      <c r="O44" s="10"/>
      <c r="P44" s="10"/>
      <c r="Q44" s="10"/>
      <c r="R44" s="10"/>
      <c r="S44" s="10"/>
      <c r="T44" s="10"/>
      <c r="U44" s="10"/>
      <c r="V44" s="10"/>
      <c r="W44" s="10"/>
    </row>
    <row r="45" spans="1:23" x14ac:dyDescent="0.3">
      <c r="A45" s="10"/>
      <c r="B45" s="10"/>
      <c r="C45" s="10"/>
      <c r="D45" s="10"/>
      <c r="E45" s="10"/>
      <c r="F45" s="10"/>
      <c r="G45" s="10"/>
      <c r="H45" s="10"/>
      <c r="I45" s="10"/>
      <c r="J45" s="10"/>
      <c r="K45" s="10"/>
      <c r="L45" s="10"/>
      <c r="M45" s="10"/>
      <c r="N45" s="10"/>
      <c r="O45" s="10"/>
      <c r="P45" s="10"/>
      <c r="Q45" s="10"/>
      <c r="R45" s="10"/>
      <c r="S45" s="10"/>
      <c r="T45" s="10"/>
      <c r="U45" s="10"/>
      <c r="V45" s="10"/>
      <c r="W45" s="10"/>
    </row>
    <row r="46" spans="1:23" x14ac:dyDescent="0.3">
      <c r="A46" s="10"/>
      <c r="B46" s="10"/>
      <c r="C46" s="10"/>
      <c r="D46" s="10"/>
      <c r="E46" s="10"/>
      <c r="F46" s="10"/>
      <c r="G46" s="10"/>
      <c r="H46" s="10"/>
      <c r="I46" s="10"/>
      <c r="J46" s="10"/>
      <c r="K46" s="10"/>
      <c r="L46" s="10"/>
      <c r="M46" s="10"/>
      <c r="N46" s="10"/>
      <c r="O46" s="10"/>
      <c r="P46" s="10"/>
      <c r="Q46" s="10"/>
      <c r="R46" s="10"/>
      <c r="S46" s="10"/>
      <c r="T46" s="10"/>
      <c r="U46" s="10"/>
      <c r="V46" s="10"/>
      <c r="W46" s="10"/>
    </row>
    <row r="47" spans="1:23" x14ac:dyDescent="0.3">
      <c r="A47" s="10"/>
      <c r="B47" s="10"/>
      <c r="C47" s="10"/>
      <c r="D47" s="10"/>
      <c r="E47" s="10"/>
      <c r="F47" s="10"/>
      <c r="G47" s="10"/>
      <c r="H47" s="10"/>
      <c r="I47" s="10"/>
      <c r="J47" s="10"/>
      <c r="K47" s="10"/>
      <c r="L47" s="10"/>
      <c r="M47" s="10"/>
      <c r="N47" s="10"/>
      <c r="O47" s="10"/>
      <c r="P47" s="10"/>
      <c r="Q47" s="10"/>
      <c r="R47" s="10"/>
      <c r="S47" s="10"/>
      <c r="T47" s="10"/>
      <c r="U47" s="10"/>
      <c r="V47" s="10"/>
      <c r="W47" s="10"/>
    </row>
    <row r="48" spans="1:23" x14ac:dyDescent="0.3">
      <c r="A48" s="10"/>
      <c r="B48" s="10"/>
      <c r="C48" s="10"/>
      <c r="D48" s="10"/>
      <c r="E48" s="10"/>
      <c r="F48" s="10"/>
      <c r="G48" s="10"/>
      <c r="H48" s="10"/>
      <c r="I48" s="10"/>
      <c r="J48" s="10"/>
      <c r="K48" s="10"/>
      <c r="L48" s="10"/>
      <c r="M48" s="10"/>
      <c r="N48" s="10"/>
      <c r="O48" s="10"/>
      <c r="P48" s="10"/>
      <c r="Q48" s="10"/>
      <c r="R48" s="10"/>
      <c r="S48" s="10"/>
      <c r="T48" s="10"/>
      <c r="U48" s="10"/>
      <c r="V48" s="10"/>
      <c r="W48" s="10"/>
    </row>
    <row r="49" spans="1:23" x14ac:dyDescent="0.3">
      <c r="A49" s="10"/>
      <c r="B49" s="10"/>
      <c r="C49" s="10"/>
      <c r="D49" s="10"/>
      <c r="E49" s="10"/>
      <c r="F49" s="10"/>
      <c r="G49" s="10"/>
      <c r="H49" s="10"/>
      <c r="I49" s="10"/>
      <c r="J49" s="10"/>
      <c r="K49" s="10"/>
      <c r="L49" s="10"/>
      <c r="M49" s="10"/>
      <c r="N49" s="10"/>
      <c r="O49" s="10"/>
      <c r="P49" s="10"/>
      <c r="Q49" s="10"/>
      <c r="R49" s="10"/>
      <c r="S49" s="10"/>
      <c r="T49" s="10"/>
      <c r="U49" s="10"/>
      <c r="V49" s="10"/>
      <c r="W49" s="10"/>
    </row>
  </sheetData>
  <mergeCells count="1">
    <mergeCell ref="E4: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6833A-7DDB-4F5D-9543-63EB20BB262F}">
  <dimension ref="A3:B15"/>
  <sheetViews>
    <sheetView workbookViewId="0">
      <selection activeCell="I21" sqref="I21"/>
    </sheetView>
  </sheetViews>
  <sheetFormatPr defaultRowHeight="14.4" x14ac:dyDescent="0.3"/>
  <cols>
    <col min="1" max="1" width="12.5546875" bestFit="1" customWidth="1"/>
    <col min="2" max="2" width="20.6640625" bestFit="1" customWidth="1"/>
  </cols>
  <sheetData>
    <row r="3" spans="1:2" x14ac:dyDescent="0.3">
      <c r="A3" s="1" t="s">
        <v>1922</v>
      </c>
      <c r="B3" t="s">
        <v>1924</v>
      </c>
    </row>
    <row r="4" spans="1:2" x14ac:dyDescent="0.3">
      <c r="A4" s="2" t="s">
        <v>93</v>
      </c>
      <c r="B4" s="9">
        <v>223</v>
      </c>
    </row>
    <row r="5" spans="1:2" x14ac:dyDescent="0.3">
      <c r="A5" s="2" t="s">
        <v>63</v>
      </c>
      <c r="B5" s="9">
        <v>353</v>
      </c>
    </row>
    <row r="6" spans="1:2" x14ac:dyDescent="0.3">
      <c r="A6" s="2" t="s">
        <v>26</v>
      </c>
      <c r="B6" s="9">
        <v>490</v>
      </c>
    </row>
    <row r="7" spans="1:2" x14ac:dyDescent="0.3">
      <c r="A7" s="2" t="s">
        <v>31</v>
      </c>
      <c r="B7" s="9">
        <v>634</v>
      </c>
    </row>
    <row r="8" spans="1:2" x14ac:dyDescent="0.3">
      <c r="A8" s="2" t="s">
        <v>53</v>
      </c>
      <c r="B8" s="9">
        <v>549</v>
      </c>
    </row>
    <row r="9" spans="1:2" x14ac:dyDescent="0.3">
      <c r="A9" s="2" t="s">
        <v>35</v>
      </c>
      <c r="B9" s="9">
        <v>741</v>
      </c>
    </row>
    <row r="10" spans="1:2" x14ac:dyDescent="0.3">
      <c r="A10" s="2" t="s">
        <v>39</v>
      </c>
      <c r="B10" s="9">
        <v>410</v>
      </c>
    </row>
    <row r="11" spans="1:2" x14ac:dyDescent="0.3">
      <c r="A11" s="2" t="s">
        <v>47</v>
      </c>
      <c r="B11" s="9">
        <v>648</v>
      </c>
    </row>
    <row r="12" spans="1:2" x14ac:dyDescent="0.3">
      <c r="A12" s="2" t="s">
        <v>49</v>
      </c>
      <c r="B12" s="9">
        <v>530</v>
      </c>
    </row>
    <row r="13" spans="1:2" x14ac:dyDescent="0.3">
      <c r="A13" s="2" t="s">
        <v>16</v>
      </c>
      <c r="B13" s="9">
        <v>784</v>
      </c>
    </row>
    <row r="14" spans="1:2" x14ac:dyDescent="0.3">
      <c r="A14" s="2" t="s">
        <v>22</v>
      </c>
      <c r="B14" s="9">
        <v>613</v>
      </c>
    </row>
    <row r="15" spans="1:2" x14ac:dyDescent="0.3">
      <c r="A15" s="2" t="s">
        <v>1923</v>
      </c>
      <c r="B15" s="9">
        <v>5975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892F2-225B-4BC0-8EFE-147148E09169}">
  <dimension ref="A3:B8"/>
  <sheetViews>
    <sheetView topLeftCell="K1" workbookViewId="0">
      <selection activeCell="B5" sqref="B5"/>
    </sheetView>
  </sheetViews>
  <sheetFormatPr defaultRowHeight="14.4" x14ac:dyDescent="0.3"/>
  <cols>
    <col min="1" max="1" width="12.5546875" bestFit="1" customWidth="1"/>
    <col min="2" max="2" width="17.5546875" bestFit="1" customWidth="1"/>
  </cols>
  <sheetData>
    <row r="3" spans="1:2" x14ac:dyDescent="0.3">
      <c r="A3" s="1" t="s">
        <v>1922</v>
      </c>
      <c r="B3" t="s">
        <v>1925</v>
      </c>
    </row>
    <row r="4" spans="1:2" x14ac:dyDescent="0.3">
      <c r="A4" s="2" t="s">
        <v>17</v>
      </c>
      <c r="B4" s="9">
        <v>56</v>
      </c>
    </row>
    <row r="5" spans="1:2" x14ac:dyDescent="0.3">
      <c r="A5" s="2" t="s">
        <v>23</v>
      </c>
      <c r="B5" s="9">
        <v>3195</v>
      </c>
    </row>
    <row r="6" spans="1:2" x14ac:dyDescent="0.3">
      <c r="A6" s="2" t="s">
        <v>36</v>
      </c>
      <c r="B6" s="9">
        <v>10</v>
      </c>
    </row>
    <row r="7" spans="1:2" x14ac:dyDescent="0.3">
      <c r="A7" s="2" t="s">
        <v>27</v>
      </c>
      <c r="B7" s="9">
        <v>2714</v>
      </c>
    </row>
    <row r="8" spans="1:2" x14ac:dyDescent="0.3">
      <c r="A8" s="2" t="s">
        <v>1923</v>
      </c>
      <c r="B8" s="9">
        <v>5975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3B8E-3B3A-4D43-AC82-E00448F87D1F}">
  <dimension ref="A3:B15"/>
  <sheetViews>
    <sheetView workbookViewId="0">
      <selection activeCell="B7" sqref="B7"/>
    </sheetView>
  </sheetViews>
  <sheetFormatPr defaultRowHeight="14.4" x14ac:dyDescent="0.3"/>
  <cols>
    <col min="1" max="1" width="12.5546875" bestFit="1" customWidth="1"/>
    <col min="2" max="2" width="11.5546875" bestFit="1" customWidth="1"/>
  </cols>
  <sheetData>
    <row r="3" spans="1:2" x14ac:dyDescent="0.3">
      <c r="A3" s="1" t="s">
        <v>1922</v>
      </c>
      <c r="B3" t="s">
        <v>1926</v>
      </c>
    </row>
    <row r="4" spans="1:2" x14ac:dyDescent="0.3">
      <c r="A4" s="2" t="s">
        <v>93</v>
      </c>
      <c r="B4" s="9">
        <v>1891.4900000000011</v>
      </c>
    </row>
    <row r="5" spans="1:2" x14ac:dyDescent="0.3">
      <c r="A5" s="2" t="s">
        <v>63</v>
      </c>
      <c r="B5" s="9">
        <v>4758.1499999999951</v>
      </c>
    </row>
    <row r="6" spans="1:2" x14ac:dyDescent="0.3">
      <c r="A6" s="2" t="s">
        <v>26</v>
      </c>
      <c r="B6" s="9">
        <v>3812.2900000000004</v>
      </c>
    </row>
    <row r="7" spans="1:2" x14ac:dyDescent="0.3">
      <c r="A7" s="2" t="s">
        <v>31</v>
      </c>
      <c r="B7" s="9">
        <v>9546.9400000000078</v>
      </c>
    </row>
    <row r="8" spans="1:2" x14ac:dyDescent="0.3">
      <c r="A8" s="2" t="s">
        <v>53</v>
      </c>
      <c r="B8" s="9">
        <v>5341.2799999999952</v>
      </c>
    </row>
    <row r="9" spans="1:2" x14ac:dyDescent="0.3">
      <c r="A9" s="2" t="s">
        <v>35</v>
      </c>
      <c r="B9" s="9">
        <v>7248.3999999999842</v>
      </c>
    </row>
    <row r="10" spans="1:2" x14ac:dyDescent="0.3">
      <c r="A10" s="2" t="s">
        <v>39</v>
      </c>
      <c r="B10" s="9">
        <v>2394.46</v>
      </c>
    </row>
    <row r="11" spans="1:2" x14ac:dyDescent="0.3">
      <c r="A11" s="2" t="s">
        <v>47</v>
      </c>
      <c r="B11" s="9">
        <v>7253.1699999999937</v>
      </c>
    </row>
    <row r="12" spans="1:2" x14ac:dyDescent="0.3">
      <c r="A12" s="2" t="s">
        <v>49</v>
      </c>
      <c r="B12" s="9">
        <v>3006.4199999999946</v>
      </c>
    </row>
    <row r="13" spans="1:2" x14ac:dyDescent="0.3">
      <c r="A13" s="2" t="s">
        <v>16</v>
      </c>
      <c r="B13" s="9">
        <v>7374.5599999999913</v>
      </c>
    </row>
    <row r="14" spans="1:2" x14ac:dyDescent="0.3">
      <c r="A14" s="2" t="s">
        <v>22</v>
      </c>
      <c r="B14" s="9">
        <v>4145.1799999999976</v>
      </c>
    </row>
    <row r="15" spans="1:2" x14ac:dyDescent="0.3">
      <c r="A15" s="2" t="s">
        <v>1923</v>
      </c>
      <c r="B15" s="9">
        <v>56772.339999999953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36FB-0409-4BA1-BF6F-A7F4404DF9B3}">
  <dimension ref="A3:D35"/>
  <sheetViews>
    <sheetView workbookViewId="0">
      <selection activeCell="Q7" sqref="Q7"/>
    </sheetView>
  </sheetViews>
  <sheetFormatPr defaultRowHeight="14.4" x14ac:dyDescent="0.3"/>
  <cols>
    <col min="1" max="1" width="12.88671875" bestFit="1" customWidth="1"/>
    <col min="2" max="2" width="15.5546875" bestFit="1" customWidth="1"/>
    <col min="3" max="3" width="8" bestFit="1" customWidth="1"/>
    <col min="4" max="4" width="10.77734375" bestFit="1" customWidth="1"/>
    <col min="5" max="5" width="10.88671875" bestFit="1" customWidth="1"/>
    <col min="6" max="6" width="8" bestFit="1" customWidth="1"/>
    <col min="7" max="7" width="10.21875" bestFit="1" customWidth="1"/>
    <col min="8" max="10" width="8" bestFit="1" customWidth="1"/>
    <col min="11" max="11" width="8.109375" bestFit="1" customWidth="1"/>
    <col min="12" max="12" width="8" bestFit="1" customWidth="1"/>
    <col min="13" max="13" width="10.77734375" bestFit="1" customWidth="1"/>
  </cols>
  <sheetData>
    <row r="3" spans="1:4" x14ac:dyDescent="0.3">
      <c r="A3" s="1" t="s">
        <v>1926</v>
      </c>
      <c r="B3" s="1" t="s">
        <v>1964</v>
      </c>
    </row>
    <row r="4" spans="1:4" x14ac:dyDescent="0.3">
      <c r="A4" s="1" t="s">
        <v>1922</v>
      </c>
      <c r="B4" t="s">
        <v>32</v>
      </c>
      <c r="C4" t="s">
        <v>18</v>
      </c>
      <c r="D4" t="s">
        <v>1923</v>
      </c>
    </row>
    <row r="5" spans="1:4" x14ac:dyDescent="0.3">
      <c r="A5" s="2" t="s">
        <v>829</v>
      </c>
      <c r="B5" s="9"/>
      <c r="C5" s="9">
        <v>1.35</v>
      </c>
      <c r="D5" s="9">
        <v>1.35</v>
      </c>
    </row>
    <row r="6" spans="1:4" x14ac:dyDescent="0.3">
      <c r="A6" s="2" t="s">
        <v>30</v>
      </c>
      <c r="B6" s="9">
        <v>6026.9</v>
      </c>
      <c r="C6" s="9"/>
      <c r="D6" s="9">
        <v>6026.9</v>
      </c>
    </row>
    <row r="7" spans="1:4" x14ac:dyDescent="0.3">
      <c r="A7" s="2" t="s">
        <v>1849</v>
      </c>
      <c r="B7" s="9">
        <v>59</v>
      </c>
      <c r="C7" s="9"/>
      <c r="D7" s="9">
        <v>59</v>
      </c>
    </row>
    <row r="8" spans="1:4" x14ac:dyDescent="0.3">
      <c r="A8" s="2" t="s">
        <v>65</v>
      </c>
      <c r="B8" s="9">
        <v>6665.1799999999976</v>
      </c>
      <c r="C8" s="9"/>
      <c r="D8" s="9">
        <v>6665.1799999999976</v>
      </c>
    </row>
    <row r="9" spans="1:4" x14ac:dyDescent="0.3">
      <c r="A9" s="2" t="s">
        <v>192</v>
      </c>
      <c r="B9" s="9">
        <v>48.769999999999996</v>
      </c>
      <c r="C9" s="9">
        <v>319.61000000000007</v>
      </c>
      <c r="D9" s="9">
        <v>368.38000000000005</v>
      </c>
    </row>
    <row r="10" spans="1:4" x14ac:dyDescent="0.3">
      <c r="A10" s="2" t="s">
        <v>150</v>
      </c>
      <c r="B10" s="9"/>
      <c r="C10" s="9">
        <v>39.64</v>
      </c>
      <c r="D10" s="9">
        <v>39.64</v>
      </c>
    </row>
    <row r="11" spans="1:4" x14ac:dyDescent="0.3">
      <c r="A11" s="2" t="s">
        <v>294</v>
      </c>
      <c r="B11" s="9"/>
      <c r="C11" s="9">
        <v>83.52</v>
      </c>
      <c r="D11" s="9">
        <v>83.52</v>
      </c>
    </row>
    <row r="12" spans="1:4" x14ac:dyDescent="0.3">
      <c r="A12" s="2" t="s">
        <v>1768</v>
      </c>
      <c r="B12" s="9"/>
      <c r="C12" s="9">
        <v>28</v>
      </c>
      <c r="D12" s="9">
        <v>28</v>
      </c>
    </row>
    <row r="13" spans="1:4" x14ac:dyDescent="0.3">
      <c r="A13" s="2" t="s">
        <v>110</v>
      </c>
      <c r="B13" s="9">
        <v>780.64999999999975</v>
      </c>
      <c r="C13" s="9">
        <v>1275.5700000000006</v>
      </c>
      <c r="D13" s="9">
        <v>2056.2200000000003</v>
      </c>
    </row>
    <row r="14" spans="1:4" x14ac:dyDescent="0.3">
      <c r="A14" s="2" t="s">
        <v>25</v>
      </c>
      <c r="B14" s="9">
        <v>849.55999999999983</v>
      </c>
      <c r="C14" s="9">
        <v>2414.4400000000005</v>
      </c>
      <c r="D14" s="9">
        <v>3264.0000000000005</v>
      </c>
    </row>
    <row r="15" spans="1:4" x14ac:dyDescent="0.3">
      <c r="A15" s="2" t="s">
        <v>21</v>
      </c>
      <c r="B15" s="9">
        <v>1196.4600000000005</v>
      </c>
      <c r="C15" s="9">
        <v>4703.5799999999954</v>
      </c>
      <c r="D15" s="9">
        <v>5900.0399999999954</v>
      </c>
    </row>
    <row r="16" spans="1:4" x14ac:dyDescent="0.3">
      <c r="A16" s="2" t="s">
        <v>1359</v>
      </c>
      <c r="B16" s="9">
        <v>20</v>
      </c>
      <c r="C16" s="9">
        <v>24.09</v>
      </c>
      <c r="D16" s="9">
        <v>44.09</v>
      </c>
    </row>
    <row r="17" spans="1:4" x14ac:dyDescent="0.3">
      <c r="A17" s="2" t="s">
        <v>156</v>
      </c>
      <c r="B17" s="9">
        <v>1505.29</v>
      </c>
      <c r="C17" s="9"/>
      <c r="D17" s="9">
        <v>1505.29</v>
      </c>
    </row>
    <row r="18" spans="1:4" x14ac:dyDescent="0.3">
      <c r="A18" s="2" t="s">
        <v>504</v>
      </c>
      <c r="B18" s="9">
        <v>17.75</v>
      </c>
      <c r="C18" s="9">
        <v>263.03000000000003</v>
      </c>
      <c r="D18" s="9">
        <v>280.78000000000003</v>
      </c>
    </row>
    <row r="19" spans="1:4" x14ac:dyDescent="0.3">
      <c r="A19" s="2" t="s">
        <v>1884</v>
      </c>
      <c r="B19" s="9">
        <v>120</v>
      </c>
      <c r="C19" s="9"/>
      <c r="D19" s="9">
        <v>120</v>
      </c>
    </row>
    <row r="20" spans="1:4" x14ac:dyDescent="0.3">
      <c r="A20" s="2" t="s">
        <v>52</v>
      </c>
      <c r="B20" s="9">
        <v>2272.0800000000008</v>
      </c>
      <c r="C20" s="9"/>
      <c r="D20" s="9">
        <v>2272.0800000000008</v>
      </c>
    </row>
    <row r="21" spans="1:4" x14ac:dyDescent="0.3">
      <c r="A21" s="2" t="s">
        <v>78</v>
      </c>
      <c r="B21" s="9">
        <v>318</v>
      </c>
      <c r="C21" s="9">
        <v>1857.4900000000005</v>
      </c>
      <c r="D21" s="9">
        <v>2175.4900000000007</v>
      </c>
    </row>
    <row r="22" spans="1:4" x14ac:dyDescent="0.3">
      <c r="A22" s="2" t="s">
        <v>15</v>
      </c>
      <c r="B22" s="9">
        <v>566.02</v>
      </c>
      <c r="C22" s="9">
        <v>4866.8399999999947</v>
      </c>
      <c r="D22" s="9">
        <v>5432.8599999999951</v>
      </c>
    </row>
    <row r="23" spans="1:4" x14ac:dyDescent="0.3">
      <c r="A23" s="2" t="s">
        <v>62</v>
      </c>
      <c r="B23" s="9">
        <v>8247.1200000000008</v>
      </c>
      <c r="C23" s="9">
        <v>278.42</v>
      </c>
      <c r="D23" s="9">
        <v>8525.5400000000009</v>
      </c>
    </row>
    <row r="24" spans="1:4" x14ac:dyDescent="0.3">
      <c r="A24" s="2" t="s">
        <v>218</v>
      </c>
      <c r="B24" s="9">
        <v>664.32</v>
      </c>
      <c r="C24" s="9">
        <v>35</v>
      </c>
      <c r="D24" s="9">
        <v>699.32</v>
      </c>
    </row>
    <row r="25" spans="1:4" x14ac:dyDescent="0.3">
      <c r="A25" s="2" t="s">
        <v>56</v>
      </c>
      <c r="B25" s="9">
        <v>111.39</v>
      </c>
      <c r="C25" s="9">
        <v>187.19999999999996</v>
      </c>
      <c r="D25" s="9">
        <v>298.58999999999997</v>
      </c>
    </row>
    <row r="26" spans="1:4" x14ac:dyDescent="0.3">
      <c r="A26" s="2" t="s">
        <v>38</v>
      </c>
      <c r="B26" s="9">
        <v>67.08</v>
      </c>
      <c r="C26" s="9">
        <v>364.11000000000013</v>
      </c>
      <c r="D26" s="9">
        <v>431.19000000000011</v>
      </c>
    </row>
    <row r="27" spans="1:4" x14ac:dyDescent="0.3">
      <c r="A27" s="2" t="s">
        <v>120</v>
      </c>
      <c r="B27" s="9">
        <v>830.2700000000001</v>
      </c>
      <c r="C27" s="9">
        <v>40</v>
      </c>
      <c r="D27" s="9">
        <v>870.2700000000001</v>
      </c>
    </row>
    <row r="28" spans="1:4" x14ac:dyDescent="0.3">
      <c r="A28" s="2" t="s">
        <v>60</v>
      </c>
      <c r="B28" s="9">
        <v>132.78999999999996</v>
      </c>
      <c r="C28" s="9">
        <v>708.06999999999994</v>
      </c>
      <c r="D28" s="9">
        <v>840.8599999999999</v>
      </c>
    </row>
    <row r="29" spans="1:4" x14ac:dyDescent="0.3">
      <c r="A29" s="2" t="s">
        <v>194</v>
      </c>
      <c r="B29" s="9">
        <v>912.69000000000028</v>
      </c>
      <c r="C29" s="9">
        <v>395.03</v>
      </c>
      <c r="D29" s="9">
        <v>1307.7200000000003</v>
      </c>
    </row>
    <row r="30" spans="1:4" x14ac:dyDescent="0.3">
      <c r="A30" s="2" t="s">
        <v>692</v>
      </c>
      <c r="B30" s="9">
        <v>3</v>
      </c>
      <c r="C30" s="9"/>
      <c r="D30" s="9">
        <v>3</v>
      </c>
    </row>
    <row r="31" spans="1:4" x14ac:dyDescent="0.3">
      <c r="A31" s="2" t="s">
        <v>45</v>
      </c>
      <c r="B31" s="9">
        <v>68.78</v>
      </c>
      <c r="C31" s="9">
        <v>593.91000000000008</v>
      </c>
      <c r="D31" s="9">
        <v>662.69</v>
      </c>
    </row>
    <row r="32" spans="1:4" x14ac:dyDescent="0.3">
      <c r="A32" s="2" t="s">
        <v>41</v>
      </c>
      <c r="B32" s="9">
        <v>1663.5600000000002</v>
      </c>
      <c r="C32" s="9">
        <v>3080.1299999999983</v>
      </c>
      <c r="D32" s="9">
        <v>4743.6899999999987</v>
      </c>
    </row>
    <row r="33" spans="1:4" x14ac:dyDescent="0.3">
      <c r="A33" s="2" t="s">
        <v>43</v>
      </c>
      <c r="B33" s="9">
        <v>451.66999999999996</v>
      </c>
      <c r="C33" s="9">
        <v>1220.1200000000006</v>
      </c>
      <c r="D33" s="9">
        <v>1671.7900000000004</v>
      </c>
    </row>
    <row r="34" spans="1:4" x14ac:dyDescent="0.3">
      <c r="A34" s="2" t="s">
        <v>165</v>
      </c>
      <c r="B34" s="9">
        <v>371.21</v>
      </c>
      <c r="C34" s="9">
        <v>23.65</v>
      </c>
      <c r="D34" s="9">
        <v>394.85999999999996</v>
      </c>
    </row>
    <row r="35" spans="1:4" x14ac:dyDescent="0.3">
      <c r="A35" s="2" t="s">
        <v>1923</v>
      </c>
      <c r="B35" s="9">
        <v>33969.539999999994</v>
      </c>
      <c r="C35" s="9">
        <v>22802.799999999988</v>
      </c>
      <c r="D35" s="9">
        <v>56772.339999999989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6B05-671C-461D-8F8A-367423576C32}">
  <dimension ref="A3:B14"/>
  <sheetViews>
    <sheetView workbookViewId="0">
      <selection activeCell="A3" sqref="A3"/>
    </sheetView>
  </sheetViews>
  <sheetFormatPr defaultRowHeight="14.4" x14ac:dyDescent="0.3"/>
  <cols>
    <col min="1" max="1" width="12.5546875" bestFit="1" customWidth="1"/>
    <col min="2" max="2" width="13.33203125" bestFit="1" customWidth="1"/>
  </cols>
  <sheetData>
    <row r="3" spans="1:2" x14ac:dyDescent="0.3">
      <c r="A3" s="1" t="s">
        <v>1922</v>
      </c>
      <c r="B3" t="s">
        <v>1965</v>
      </c>
    </row>
    <row r="4" spans="1:2" x14ac:dyDescent="0.3">
      <c r="A4" s="2">
        <v>0</v>
      </c>
      <c r="B4" s="9">
        <v>1</v>
      </c>
    </row>
    <row r="5" spans="1:2" x14ac:dyDescent="0.3">
      <c r="A5" s="2">
        <v>2</v>
      </c>
      <c r="B5" s="9">
        <v>16</v>
      </c>
    </row>
    <row r="6" spans="1:2" x14ac:dyDescent="0.3">
      <c r="A6" s="2">
        <v>4</v>
      </c>
      <c r="B6" s="9">
        <v>98</v>
      </c>
    </row>
    <row r="7" spans="1:2" x14ac:dyDescent="0.3">
      <c r="A7" s="2">
        <v>5</v>
      </c>
      <c r="B7" s="9">
        <v>5012</v>
      </c>
    </row>
    <row r="8" spans="1:2" x14ac:dyDescent="0.3">
      <c r="A8" s="2">
        <v>6</v>
      </c>
      <c r="B8" s="9">
        <v>31</v>
      </c>
    </row>
    <row r="9" spans="1:2" x14ac:dyDescent="0.3">
      <c r="A9" s="2">
        <v>7</v>
      </c>
      <c r="B9" s="9">
        <v>674</v>
      </c>
    </row>
    <row r="10" spans="1:2" x14ac:dyDescent="0.3">
      <c r="A10" s="2">
        <v>8</v>
      </c>
      <c r="B10" s="9">
        <v>134</v>
      </c>
    </row>
    <row r="11" spans="1:2" x14ac:dyDescent="0.3">
      <c r="A11" s="2">
        <v>9</v>
      </c>
      <c r="B11" s="9">
        <v>3</v>
      </c>
    </row>
    <row r="12" spans="1:2" x14ac:dyDescent="0.3">
      <c r="A12" s="2">
        <v>10</v>
      </c>
      <c r="B12" s="9">
        <v>5</v>
      </c>
    </row>
    <row r="13" spans="1:2" x14ac:dyDescent="0.3">
      <c r="A13" s="2" t="s">
        <v>1707</v>
      </c>
      <c r="B13" s="9">
        <v>1</v>
      </c>
    </row>
    <row r="14" spans="1:2" x14ac:dyDescent="0.3">
      <c r="A14" s="2" t="s">
        <v>1923</v>
      </c>
      <c r="B14" s="9">
        <v>5975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C0D4-C406-43C3-8D74-1FFA235451A6}">
  <dimension ref="A1:AX5976"/>
  <sheetViews>
    <sheetView zoomScale="97" zoomScaleNormal="70" workbookViewId="0">
      <selection activeCell="L16" sqref="L16"/>
    </sheetView>
  </sheetViews>
  <sheetFormatPr defaultRowHeight="14.4" x14ac:dyDescent="0.3"/>
  <cols>
    <col min="26" max="26" width="11.5546875" bestFit="1" customWidth="1"/>
    <col min="29" max="29" width="45.5546875" bestFit="1" customWidth="1"/>
    <col min="30" max="30" width="14.33203125" bestFit="1" customWidth="1"/>
  </cols>
  <sheetData>
    <row r="1" spans="1:50" x14ac:dyDescent="0.3">
      <c r="A1" t="s">
        <v>0</v>
      </c>
      <c r="B1" t="s">
        <v>1</v>
      </c>
      <c r="C1" t="s">
        <v>2</v>
      </c>
      <c r="D1" t="s">
        <v>3</v>
      </c>
      <c r="E1" t="s">
        <v>4</v>
      </c>
      <c r="F1" t="s">
        <v>5</v>
      </c>
      <c r="G1" t="s">
        <v>6</v>
      </c>
      <c r="H1" t="s">
        <v>7</v>
      </c>
      <c r="I1" t="s">
        <v>8</v>
      </c>
      <c r="J1" t="s">
        <v>9</v>
      </c>
      <c r="K1" t="s">
        <v>10</v>
      </c>
      <c r="L1" t="s">
        <v>11</v>
      </c>
      <c r="M1" t="s">
        <v>12</v>
      </c>
      <c r="N1" t="s">
        <v>13</v>
      </c>
      <c r="Z1" s="7" t="s">
        <v>1952</v>
      </c>
      <c r="AA1" s="8"/>
      <c r="AE1" s="7" t="s">
        <v>1953</v>
      </c>
      <c r="AF1" s="8"/>
      <c r="AI1" s="5" t="s">
        <v>1955</v>
      </c>
    </row>
    <row r="2" spans="1:50" x14ac:dyDescent="0.3">
      <c r="A2">
        <v>0</v>
      </c>
      <c r="B2" t="s">
        <v>14</v>
      </c>
      <c r="C2" t="s">
        <v>15</v>
      </c>
      <c r="D2" t="s">
        <v>16</v>
      </c>
      <c r="E2">
        <v>2010</v>
      </c>
      <c r="F2">
        <v>72000</v>
      </c>
      <c r="G2" t="s">
        <v>17</v>
      </c>
      <c r="H2" t="s">
        <v>18</v>
      </c>
      <c r="I2" t="s">
        <v>19</v>
      </c>
      <c r="J2">
        <v>998</v>
      </c>
      <c r="K2">
        <v>58.16</v>
      </c>
      <c r="L2">
        <v>5</v>
      </c>
      <c r="M2">
        <v>26.6</v>
      </c>
      <c r="N2">
        <v>1.75</v>
      </c>
      <c r="Q2" s="3" t="s">
        <v>1927</v>
      </c>
      <c r="R2" s="3" t="s">
        <v>1928</v>
      </c>
      <c r="S2" s="3" t="s">
        <v>1929</v>
      </c>
      <c r="U2" t="s">
        <v>1936</v>
      </c>
      <c r="Z2" s="4">
        <v>45690</v>
      </c>
      <c r="AA2" s="3" t="s">
        <v>1931</v>
      </c>
      <c r="AB2">
        <f>COUNTIF(Z2:Z11,"&gt;04-02-2025")</f>
        <v>7</v>
      </c>
      <c r="AE2">
        <v>113</v>
      </c>
      <c r="AF2" t="str">
        <f>VLOOKUP(AE2,A2:N5976,4,0)</f>
        <v>Mumbai</v>
      </c>
      <c r="AG2" t="s">
        <v>1956</v>
      </c>
      <c r="AI2" s="6" t="s">
        <v>1959</v>
      </c>
      <c r="AJ2" s="6"/>
      <c r="AK2" s="6"/>
      <c r="AL2" s="6"/>
      <c r="AM2" s="6"/>
      <c r="AN2" s="6"/>
      <c r="AO2" s="6"/>
      <c r="AP2" s="6"/>
      <c r="AQ2" s="6"/>
      <c r="AR2" s="6"/>
      <c r="AS2" s="6"/>
      <c r="AT2" s="6"/>
      <c r="AU2" s="6"/>
      <c r="AV2" s="6"/>
      <c r="AW2" s="6"/>
      <c r="AX2" s="6"/>
    </row>
    <row r="3" spans="1:50" x14ac:dyDescent="0.3">
      <c r="A3">
        <v>1</v>
      </c>
      <c r="B3" t="s">
        <v>20</v>
      </c>
      <c r="C3" t="s">
        <v>21</v>
      </c>
      <c r="D3" t="s">
        <v>22</v>
      </c>
      <c r="E3">
        <v>2015</v>
      </c>
      <c r="F3">
        <v>41000</v>
      </c>
      <c r="G3" t="s">
        <v>23</v>
      </c>
      <c r="H3" t="s">
        <v>18</v>
      </c>
      <c r="I3" t="s">
        <v>19</v>
      </c>
      <c r="J3">
        <v>1582</v>
      </c>
      <c r="K3">
        <v>126.2</v>
      </c>
      <c r="L3">
        <v>5</v>
      </c>
      <c r="M3">
        <v>19.670000000000002</v>
      </c>
      <c r="N3">
        <v>12.5</v>
      </c>
      <c r="Q3" s="3" t="s">
        <v>1930</v>
      </c>
      <c r="R3" s="3" t="s">
        <v>1931</v>
      </c>
      <c r="S3" s="3" t="s">
        <v>1932</v>
      </c>
      <c r="T3">
        <f>COUNTIFS(N2:N5976,"&gt;15",M2:M5976,"&gt;20")</f>
        <v>69</v>
      </c>
      <c r="U3" t="s">
        <v>1937</v>
      </c>
      <c r="Z3" s="4">
        <v>45691</v>
      </c>
      <c r="AA3" s="3" t="s">
        <v>1932</v>
      </c>
      <c r="AB3">
        <f>COUNTIFS(Z2:Z11,"&gt;04-02-2025",Z2:Z11,"&lt;10-02-2025")</f>
        <v>5</v>
      </c>
      <c r="AG3" t="s">
        <v>1957</v>
      </c>
    </row>
    <row r="4" spans="1:50" x14ac:dyDescent="0.3">
      <c r="A4">
        <v>2</v>
      </c>
      <c r="B4" t="s">
        <v>24</v>
      </c>
      <c r="C4" t="s">
        <v>25</v>
      </c>
      <c r="D4" t="s">
        <v>26</v>
      </c>
      <c r="E4">
        <v>2011</v>
      </c>
      <c r="F4">
        <v>46000</v>
      </c>
      <c r="G4" t="s">
        <v>27</v>
      </c>
      <c r="H4" t="s">
        <v>18</v>
      </c>
      <c r="I4" t="s">
        <v>19</v>
      </c>
      <c r="J4">
        <v>1199</v>
      </c>
      <c r="K4">
        <v>88.7</v>
      </c>
      <c r="L4">
        <v>5</v>
      </c>
      <c r="M4">
        <v>18.2</v>
      </c>
      <c r="N4">
        <v>4.5</v>
      </c>
      <c r="Q4" s="3" t="s">
        <v>1933</v>
      </c>
      <c r="R4" s="3" t="s">
        <v>1934</v>
      </c>
      <c r="S4" s="3" t="s">
        <v>1935</v>
      </c>
      <c r="U4" t="s">
        <v>1938</v>
      </c>
      <c r="Z4" s="4">
        <v>45692</v>
      </c>
      <c r="AG4" t="s">
        <v>1958</v>
      </c>
    </row>
    <row r="5" spans="1:50" x14ac:dyDescent="0.3">
      <c r="A5">
        <v>3</v>
      </c>
      <c r="B5" t="s">
        <v>28</v>
      </c>
      <c r="C5" t="s">
        <v>15</v>
      </c>
      <c r="D5" t="s">
        <v>26</v>
      </c>
      <c r="E5">
        <v>2012</v>
      </c>
      <c r="F5">
        <v>87000</v>
      </c>
      <c r="G5" t="s">
        <v>23</v>
      </c>
      <c r="H5" t="s">
        <v>18</v>
      </c>
      <c r="I5" t="s">
        <v>19</v>
      </c>
      <c r="J5">
        <v>1248</v>
      </c>
      <c r="K5">
        <v>88.76</v>
      </c>
      <c r="L5">
        <v>7</v>
      </c>
      <c r="M5">
        <v>20.77</v>
      </c>
      <c r="N5">
        <v>6</v>
      </c>
      <c r="U5" t="s">
        <v>1939</v>
      </c>
      <c r="Z5" s="4">
        <v>45693</v>
      </c>
    </row>
    <row r="6" spans="1:50" x14ac:dyDescent="0.3">
      <c r="A6">
        <v>4</v>
      </c>
      <c r="B6" t="s">
        <v>29</v>
      </c>
      <c r="C6" t="s">
        <v>30</v>
      </c>
      <c r="D6" t="s">
        <v>31</v>
      </c>
      <c r="E6">
        <v>2013</v>
      </c>
      <c r="F6">
        <v>40670</v>
      </c>
      <c r="G6" t="s">
        <v>23</v>
      </c>
      <c r="H6" t="s">
        <v>32</v>
      </c>
      <c r="I6" t="s">
        <v>33</v>
      </c>
      <c r="J6">
        <v>1968</v>
      </c>
      <c r="K6">
        <v>140.80000000000001</v>
      </c>
      <c r="L6">
        <v>5</v>
      </c>
      <c r="M6">
        <v>15.2</v>
      </c>
      <c r="N6">
        <v>17.739999999999998</v>
      </c>
      <c r="U6" t="s">
        <v>1940</v>
      </c>
      <c r="Z6" s="4">
        <v>45694</v>
      </c>
      <c r="AG6" t="s">
        <v>0</v>
      </c>
      <c r="AH6" t="s">
        <v>1960</v>
      </c>
      <c r="AI6" t="s">
        <v>1961</v>
      </c>
      <c r="AJ6" t="s">
        <v>1962</v>
      </c>
    </row>
    <row r="7" spans="1:50" x14ac:dyDescent="0.3">
      <c r="A7">
        <v>5</v>
      </c>
      <c r="B7" t="s">
        <v>34</v>
      </c>
      <c r="C7" t="s">
        <v>21</v>
      </c>
      <c r="D7" t="s">
        <v>35</v>
      </c>
      <c r="E7">
        <v>2012</v>
      </c>
      <c r="F7">
        <v>75000</v>
      </c>
      <c r="G7" t="s">
        <v>36</v>
      </c>
      <c r="H7" t="s">
        <v>18</v>
      </c>
      <c r="I7" t="s">
        <v>19</v>
      </c>
      <c r="J7">
        <v>814</v>
      </c>
      <c r="K7">
        <v>55.2</v>
      </c>
      <c r="L7">
        <v>5</v>
      </c>
      <c r="M7">
        <v>21.1</v>
      </c>
      <c r="N7">
        <v>2.35</v>
      </c>
      <c r="Q7">
        <f>COUNT(U2:U8)</f>
        <v>0</v>
      </c>
      <c r="R7">
        <f>COUNTIF(U2:U8,"ips*")</f>
        <v>5</v>
      </c>
      <c r="S7">
        <f>COUNTIF(U2:U8,"&lt;&gt;ips*")</f>
        <v>2</v>
      </c>
      <c r="U7" t="s">
        <v>1941</v>
      </c>
      <c r="Z7" s="4">
        <v>45695</v>
      </c>
      <c r="AG7">
        <v>5000</v>
      </c>
      <c r="AH7" t="str">
        <f>VLOOKUP($AG7,$A$1:$N$5976,2,0)</f>
        <v>Toyota Etios Liva GD SP</v>
      </c>
      <c r="AI7" t="str">
        <f t="shared" ref="AI7:AJ7" si="0">VLOOKUP($AG7,$A$1:$N$5976,2,0)</f>
        <v>Toyota Etios Liva GD SP</v>
      </c>
      <c r="AJ7" t="str">
        <f t="shared" si="0"/>
        <v>Toyota Etios Liva GD SP</v>
      </c>
    </row>
    <row r="8" spans="1:50" x14ac:dyDescent="0.3">
      <c r="A8">
        <v>6</v>
      </c>
      <c r="B8" t="s">
        <v>37</v>
      </c>
      <c r="C8" t="s">
        <v>38</v>
      </c>
      <c r="D8" t="s">
        <v>39</v>
      </c>
      <c r="E8">
        <v>2013</v>
      </c>
      <c r="F8">
        <v>86999</v>
      </c>
      <c r="G8" t="s">
        <v>23</v>
      </c>
      <c r="H8" t="s">
        <v>18</v>
      </c>
      <c r="I8" t="s">
        <v>19</v>
      </c>
      <c r="J8">
        <v>1461</v>
      </c>
      <c r="K8">
        <v>63.1</v>
      </c>
      <c r="L8">
        <v>5</v>
      </c>
      <c r="M8">
        <v>23.08</v>
      </c>
      <c r="N8">
        <v>3.5</v>
      </c>
      <c r="O8" s="3"/>
      <c r="U8" t="s">
        <v>1942</v>
      </c>
      <c r="Z8" s="4">
        <v>45696</v>
      </c>
      <c r="AG8">
        <v>3</v>
      </c>
      <c r="AH8" t="str">
        <f t="shared" ref="AH8:AH11" si="1">VLOOKUP(AG8,$A$1:$N$5976,2,0)</f>
        <v>Maruti Ertiga VDI</v>
      </c>
    </row>
    <row r="9" spans="1:50" x14ac:dyDescent="0.3">
      <c r="A9">
        <v>7</v>
      </c>
      <c r="B9" t="s">
        <v>40</v>
      </c>
      <c r="C9" t="s">
        <v>41</v>
      </c>
      <c r="D9" t="s">
        <v>16</v>
      </c>
      <c r="E9">
        <v>2016</v>
      </c>
      <c r="F9">
        <v>36000</v>
      </c>
      <c r="G9" t="s">
        <v>23</v>
      </c>
      <c r="H9" t="s">
        <v>32</v>
      </c>
      <c r="I9" t="s">
        <v>19</v>
      </c>
      <c r="J9">
        <v>2755</v>
      </c>
      <c r="K9">
        <v>171.5</v>
      </c>
      <c r="L9">
        <v>8</v>
      </c>
      <c r="M9">
        <v>11.36</v>
      </c>
      <c r="N9">
        <v>17.5</v>
      </c>
      <c r="Q9" s="7" t="s">
        <v>1943</v>
      </c>
      <c r="R9" s="8"/>
      <c r="W9" s="7" t="s">
        <v>1950</v>
      </c>
      <c r="X9" s="8"/>
      <c r="Z9" s="4">
        <v>45697</v>
      </c>
      <c r="AG9">
        <v>1</v>
      </c>
      <c r="AH9" t="str">
        <f t="shared" si="1"/>
        <v>Hyundai Creta 1.6 CRDi SX Option</v>
      </c>
    </row>
    <row r="10" spans="1:50" x14ac:dyDescent="0.3">
      <c r="A10">
        <v>8</v>
      </c>
      <c r="B10" t="s">
        <v>42</v>
      </c>
      <c r="C10" t="s">
        <v>43</v>
      </c>
      <c r="D10" t="s">
        <v>22</v>
      </c>
      <c r="E10">
        <v>2013</v>
      </c>
      <c r="F10">
        <v>64430</v>
      </c>
      <c r="G10" t="s">
        <v>23</v>
      </c>
      <c r="H10" t="s">
        <v>18</v>
      </c>
      <c r="I10" t="s">
        <v>19</v>
      </c>
      <c r="J10">
        <v>1598</v>
      </c>
      <c r="K10">
        <v>103.6</v>
      </c>
      <c r="L10">
        <v>5</v>
      </c>
      <c r="M10">
        <v>20.54</v>
      </c>
      <c r="N10">
        <v>5.2</v>
      </c>
      <c r="P10" s="3" t="s">
        <v>1944</v>
      </c>
      <c r="Q10" s="3" t="s">
        <v>1944</v>
      </c>
      <c r="R10" s="3" t="s">
        <v>1945</v>
      </c>
      <c r="S10" s="3" t="s">
        <v>1946</v>
      </c>
      <c r="T10" s="3" t="s">
        <v>1947</v>
      </c>
      <c r="U10" s="3" t="s">
        <v>1948</v>
      </c>
      <c r="V10" s="3" t="s">
        <v>1949</v>
      </c>
      <c r="X10" s="3" t="s">
        <v>1951</v>
      </c>
      <c r="Z10" s="4">
        <v>45698</v>
      </c>
      <c r="AC10" s="7" t="s">
        <v>1963</v>
      </c>
      <c r="AD10" s="7"/>
      <c r="AE10" s="7"/>
      <c r="AG10">
        <v>5</v>
      </c>
      <c r="AH10" t="str">
        <f t="shared" si="1"/>
        <v>Hyundai EON LPG Era Plus Option</v>
      </c>
    </row>
    <row r="11" spans="1:50" x14ac:dyDescent="0.3">
      <c r="A11">
        <v>9</v>
      </c>
      <c r="B11" t="s">
        <v>44</v>
      </c>
      <c r="C11" t="s">
        <v>45</v>
      </c>
      <c r="D11" t="s">
        <v>26</v>
      </c>
      <c r="E11">
        <v>2012</v>
      </c>
      <c r="F11">
        <v>65932</v>
      </c>
      <c r="G11" t="s">
        <v>23</v>
      </c>
      <c r="H11" t="s">
        <v>18</v>
      </c>
      <c r="I11" t="s">
        <v>33</v>
      </c>
      <c r="J11">
        <v>1248</v>
      </c>
      <c r="K11">
        <v>74</v>
      </c>
      <c r="L11">
        <v>5</v>
      </c>
      <c r="M11">
        <v>22.3</v>
      </c>
      <c r="N11">
        <v>1.95</v>
      </c>
      <c r="O11" s="3"/>
      <c r="P11" t="str">
        <f>IF(N2&gt;15,C2,"")</f>
        <v/>
      </c>
      <c r="Q11" t="str">
        <f>IF(M2&gt;20,"good","bad")</f>
        <v>good</v>
      </c>
      <c r="R11" t="str">
        <f>IF(AND(M2&gt;20,N2&gt;15),C2,"")</f>
        <v/>
      </c>
      <c r="S11" s="3" t="str">
        <f>IF(OR(M2&gt;20,N2&gt;15),C2,"")</f>
        <v>Maruti</v>
      </c>
      <c r="T11" t="str">
        <f>IF(NOT(N2&gt;15),C2,"")</f>
        <v>Maruti</v>
      </c>
      <c r="U11" t="str">
        <f>IF(N2&gt;25,"A",IF(N2&gt;20,"B",IF(N2&gt;15,"C",IF(N2&gt;10,"D","E"))))</f>
        <v>E</v>
      </c>
      <c r="V11" t="str" cm="1">
        <f t="array" ref="V11">_xlfn.IFS(N2&gt;25,"A",N2&gt;20,"B",N2&gt;15,"C",N2&gt;10,"D",N2&lt;10,"E")</f>
        <v>E</v>
      </c>
      <c r="W11" t="str">
        <f>V11</f>
        <v>E</v>
      </c>
      <c r="X11" t="str">
        <f>$V$11</f>
        <v>E</v>
      </c>
      <c r="Y11" t="str">
        <f>$V11</f>
        <v>E</v>
      </c>
      <c r="Z11" s="4">
        <v>45699</v>
      </c>
      <c r="AC11" s="7"/>
      <c r="AD11" s="7"/>
      <c r="AE11" s="7"/>
      <c r="AG11">
        <v>6</v>
      </c>
      <c r="AH11" t="str">
        <f t="shared" si="1"/>
        <v>Nissan Micra Diesel XV</v>
      </c>
    </row>
    <row r="12" spans="1:50" x14ac:dyDescent="0.3">
      <c r="A12">
        <v>10</v>
      </c>
      <c r="B12" t="s">
        <v>46</v>
      </c>
      <c r="C12" t="s">
        <v>15</v>
      </c>
      <c r="D12" t="s">
        <v>47</v>
      </c>
      <c r="E12">
        <v>2018</v>
      </c>
      <c r="F12">
        <v>25692</v>
      </c>
      <c r="G12" t="s">
        <v>27</v>
      </c>
      <c r="H12" t="s">
        <v>18</v>
      </c>
      <c r="I12" t="s">
        <v>19</v>
      </c>
      <c r="J12">
        <v>1462</v>
      </c>
      <c r="K12">
        <v>103.25</v>
      </c>
      <c r="L12">
        <v>5</v>
      </c>
      <c r="M12">
        <v>21.56</v>
      </c>
      <c r="N12">
        <v>9.9499999999999993</v>
      </c>
      <c r="P12" t="str">
        <f t="shared" ref="P12:P75" si="2">IF(N3&gt;15,C3,"")</f>
        <v/>
      </c>
      <c r="Q12" t="str">
        <f t="shared" ref="Q12:Q75" si="3">IF(M3&gt;20,"good","bad")</f>
        <v>bad</v>
      </c>
      <c r="R12" t="str">
        <f t="shared" ref="R12:R75" si="4">IF(AND(M3&gt;20,N3&gt;15),C3,"")</f>
        <v/>
      </c>
      <c r="S12" s="3" t="str">
        <f t="shared" ref="S12:S75" si="5">IF(OR(M3&gt;20,N3&gt;15),C3,"")</f>
        <v/>
      </c>
      <c r="T12" t="str">
        <f t="shared" ref="T12:T75" si="6">IF(NOT(N3&gt;15),C3,"")</f>
        <v>Hyundai</v>
      </c>
      <c r="U12" t="str">
        <f t="shared" ref="U12:U75" si="7">IF(N3&gt;25,"A",IF(N3&gt;20,"B",IF(N3&gt;15,"C",IF(N3&gt;10,"D","E"))))</f>
        <v>D</v>
      </c>
      <c r="V12" t="str" cm="1">
        <f t="array" ref="V12">_xlfn.IFS(N3&gt;25,"A",N3&gt;20,"B",N3&gt;15,"C",N3&gt;10,"D",N3&lt;10,"E")</f>
        <v>D</v>
      </c>
      <c r="W12" t="str">
        <f t="shared" ref="W12:W29" si="8">V12</f>
        <v>D</v>
      </c>
      <c r="X12" t="str">
        <f t="shared" ref="X12:X29" si="9">$V$11</f>
        <v>E</v>
      </c>
      <c r="Y12" t="str">
        <f t="shared" ref="Y12:Y29" si="10">$V12</f>
        <v>D</v>
      </c>
      <c r="AC12" t="str">
        <f>PROPER(B2)</f>
        <v>Maruti Wagon R Lxi Cng</v>
      </c>
      <c r="AD12" t="str">
        <f>TRIM(AC10)</f>
        <v>String Functions</v>
      </c>
      <c r="AE12" t="str">
        <f>MID(AC12,5,5)</f>
        <v>ti Wa</v>
      </c>
    </row>
    <row r="13" spans="1:50" x14ac:dyDescent="0.3">
      <c r="A13">
        <v>11</v>
      </c>
      <c r="B13" t="s">
        <v>48</v>
      </c>
      <c r="C13" t="s">
        <v>25</v>
      </c>
      <c r="D13" t="s">
        <v>49</v>
      </c>
      <c r="E13">
        <v>2012</v>
      </c>
      <c r="F13">
        <v>60000</v>
      </c>
      <c r="G13" t="s">
        <v>27</v>
      </c>
      <c r="H13" t="s">
        <v>32</v>
      </c>
      <c r="I13" t="s">
        <v>19</v>
      </c>
      <c r="J13">
        <v>1497</v>
      </c>
      <c r="K13">
        <v>116.3</v>
      </c>
      <c r="L13">
        <v>5</v>
      </c>
      <c r="M13">
        <v>16.8</v>
      </c>
      <c r="N13">
        <v>4.49</v>
      </c>
      <c r="P13" t="str">
        <f t="shared" si="2"/>
        <v/>
      </c>
      <c r="Q13" t="str">
        <f t="shared" si="3"/>
        <v>bad</v>
      </c>
      <c r="R13" t="str">
        <f t="shared" si="4"/>
        <v/>
      </c>
      <c r="S13" s="3" t="str">
        <f t="shared" si="5"/>
        <v/>
      </c>
      <c r="T13" t="str">
        <f t="shared" si="6"/>
        <v>Honda</v>
      </c>
      <c r="U13" t="str">
        <f t="shared" si="7"/>
        <v>E</v>
      </c>
      <c r="V13" t="str" cm="1">
        <f t="array" ref="V13">_xlfn.IFS(N4&gt;25,"A",N4&gt;20,"B",N4&gt;15,"C",N4&gt;10,"D",N4&lt;10,"E")</f>
        <v>E</v>
      </c>
      <c r="W13" t="str">
        <f t="shared" si="8"/>
        <v>E</v>
      </c>
      <c r="X13" t="str">
        <f t="shared" si="9"/>
        <v>E</v>
      </c>
      <c r="Y13" t="str">
        <f t="shared" si="10"/>
        <v>E</v>
      </c>
      <c r="Z13" s="7" t="s">
        <v>1954</v>
      </c>
      <c r="AA13" s="8"/>
      <c r="AC13" t="str">
        <f t="shared" ref="AC13:AC31" si="11">PROPER(B3)</f>
        <v>Hyundai Creta 1.6 Crdi Sx Option</v>
      </c>
    </row>
    <row r="14" spans="1:50" x14ac:dyDescent="0.3">
      <c r="A14">
        <v>12</v>
      </c>
      <c r="B14" t="s">
        <v>50</v>
      </c>
      <c r="C14" t="s">
        <v>15</v>
      </c>
      <c r="D14" t="s">
        <v>39</v>
      </c>
      <c r="E14">
        <v>2015</v>
      </c>
      <c r="F14">
        <v>64424</v>
      </c>
      <c r="G14" t="s">
        <v>23</v>
      </c>
      <c r="H14" t="s">
        <v>18</v>
      </c>
      <c r="I14" t="s">
        <v>19</v>
      </c>
      <c r="J14">
        <v>1248</v>
      </c>
      <c r="K14">
        <v>74</v>
      </c>
      <c r="L14">
        <v>5</v>
      </c>
      <c r="M14">
        <v>25.2</v>
      </c>
      <c r="N14">
        <v>5.6</v>
      </c>
      <c r="P14" t="str">
        <f t="shared" si="2"/>
        <v/>
      </c>
      <c r="Q14" t="str">
        <f t="shared" si="3"/>
        <v>good</v>
      </c>
      <c r="R14" t="str">
        <f t="shared" si="4"/>
        <v/>
      </c>
      <c r="S14" s="3" t="str">
        <f t="shared" si="5"/>
        <v>Maruti</v>
      </c>
      <c r="T14" t="str">
        <f t="shared" si="6"/>
        <v>Maruti</v>
      </c>
      <c r="U14" t="str">
        <f t="shared" si="7"/>
        <v>E</v>
      </c>
      <c r="V14" t="str" cm="1">
        <f t="array" ref="V14">_xlfn.IFS(N5&gt;25,"A",N5&gt;20,"B",N5&gt;15,"C",N5&gt;10,"D",N5&lt;10,"E")</f>
        <v>E</v>
      </c>
      <c r="W14" t="str">
        <f t="shared" si="8"/>
        <v>E</v>
      </c>
      <c r="X14" t="str">
        <f t="shared" si="9"/>
        <v>E</v>
      </c>
      <c r="Y14" t="str">
        <f t="shared" si="10"/>
        <v>E</v>
      </c>
      <c r="Z14" s="4"/>
      <c r="AA14">
        <v>1</v>
      </c>
      <c r="AC14" t="str">
        <f t="shared" si="11"/>
        <v>Honda Jazz V</v>
      </c>
    </row>
    <row r="15" spans="1:50" x14ac:dyDescent="0.3">
      <c r="A15">
        <v>13</v>
      </c>
      <c r="B15" t="s">
        <v>51</v>
      </c>
      <c r="C15" t="s">
        <v>52</v>
      </c>
      <c r="D15" t="s">
        <v>53</v>
      </c>
      <c r="E15">
        <v>2014</v>
      </c>
      <c r="F15">
        <v>72000</v>
      </c>
      <c r="G15" t="s">
        <v>23</v>
      </c>
      <c r="H15" t="s">
        <v>32</v>
      </c>
      <c r="I15" t="s">
        <v>19</v>
      </c>
      <c r="J15">
        <v>2179</v>
      </c>
      <c r="K15">
        <v>187.7</v>
      </c>
      <c r="L15">
        <v>5</v>
      </c>
      <c r="M15">
        <v>12.7</v>
      </c>
      <c r="N15">
        <v>27</v>
      </c>
      <c r="P15" t="str">
        <f>IF(N6&gt;15,C6,"")</f>
        <v>Audi</v>
      </c>
      <c r="Q15" t="str">
        <f t="shared" si="3"/>
        <v>bad</v>
      </c>
      <c r="R15" t="str">
        <f t="shared" si="4"/>
        <v/>
      </c>
      <c r="S15" s="3" t="str">
        <f t="shared" si="5"/>
        <v>Audi</v>
      </c>
      <c r="T15" t="str">
        <f t="shared" si="6"/>
        <v/>
      </c>
      <c r="U15" t="str">
        <f t="shared" si="7"/>
        <v>C</v>
      </c>
      <c r="V15" t="str" cm="1">
        <f t="array" ref="V15">_xlfn.IFS(N6&gt;25,"A",N6&gt;20,"B",N6&gt;15,"C",N6&gt;10,"D",N6&lt;10,"E")</f>
        <v>C</v>
      </c>
      <c r="W15" t="str">
        <f t="shared" si="8"/>
        <v>C</v>
      </c>
      <c r="X15" t="str">
        <f t="shared" si="9"/>
        <v>E</v>
      </c>
      <c r="Y15" t="str">
        <f t="shared" si="10"/>
        <v>C</v>
      </c>
      <c r="Z15" s="4"/>
      <c r="AA15">
        <v>2</v>
      </c>
      <c r="AC15" t="str">
        <f t="shared" si="11"/>
        <v>Maruti Ertiga Vdi</v>
      </c>
    </row>
    <row r="16" spans="1:50" x14ac:dyDescent="0.3">
      <c r="A16">
        <v>14</v>
      </c>
      <c r="B16" t="s">
        <v>54</v>
      </c>
      <c r="C16" t="s">
        <v>52</v>
      </c>
      <c r="D16" t="s">
        <v>22</v>
      </c>
      <c r="E16">
        <v>2012</v>
      </c>
      <c r="F16">
        <v>85000</v>
      </c>
      <c r="G16" t="s">
        <v>23</v>
      </c>
      <c r="H16" t="s">
        <v>32</v>
      </c>
      <c r="I16" t="s">
        <v>33</v>
      </c>
      <c r="J16">
        <v>2179</v>
      </c>
      <c r="K16">
        <v>115</v>
      </c>
      <c r="L16">
        <v>5</v>
      </c>
      <c r="M16">
        <v>0</v>
      </c>
      <c r="N16">
        <v>17.5</v>
      </c>
      <c r="P16" t="str">
        <f t="shared" si="2"/>
        <v/>
      </c>
      <c r="Q16" t="str">
        <f t="shared" si="3"/>
        <v>good</v>
      </c>
      <c r="R16" t="str">
        <f t="shared" si="4"/>
        <v/>
      </c>
      <c r="S16" s="3" t="str">
        <f t="shared" si="5"/>
        <v>Hyundai</v>
      </c>
      <c r="T16" t="str">
        <f t="shared" si="6"/>
        <v>Hyundai</v>
      </c>
      <c r="U16" t="str">
        <f t="shared" si="7"/>
        <v>E</v>
      </c>
      <c r="V16" t="str" cm="1">
        <f t="array" ref="V16">_xlfn.IFS(N7&gt;25,"A",N7&gt;20,"B",N7&gt;15,"C",N7&gt;10,"D",N7&lt;10,"E")</f>
        <v>E</v>
      </c>
      <c r="W16" t="str">
        <f t="shared" si="8"/>
        <v>E</v>
      </c>
      <c r="X16" t="str">
        <f t="shared" si="9"/>
        <v>E</v>
      </c>
      <c r="Y16" t="str">
        <f t="shared" si="10"/>
        <v>E</v>
      </c>
      <c r="AA16">
        <v>3</v>
      </c>
      <c r="AC16" t="str">
        <f t="shared" si="11"/>
        <v>Audi A4 New 2.0 Tdi Multitronic</v>
      </c>
    </row>
    <row r="17" spans="1:29" x14ac:dyDescent="0.3">
      <c r="A17">
        <v>15</v>
      </c>
      <c r="B17" t="s">
        <v>55</v>
      </c>
      <c r="C17" t="s">
        <v>56</v>
      </c>
      <c r="D17" t="s">
        <v>53</v>
      </c>
      <c r="E17">
        <v>2014</v>
      </c>
      <c r="F17">
        <v>110000</v>
      </c>
      <c r="G17" t="s">
        <v>23</v>
      </c>
      <c r="H17" t="s">
        <v>18</v>
      </c>
      <c r="I17" t="s">
        <v>19</v>
      </c>
      <c r="J17">
        <v>2477</v>
      </c>
      <c r="K17">
        <v>175.56</v>
      </c>
      <c r="L17">
        <v>7</v>
      </c>
      <c r="M17">
        <v>13.5</v>
      </c>
      <c r="N17">
        <v>15</v>
      </c>
      <c r="P17" t="str">
        <f t="shared" si="2"/>
        <v/>
      </c>
      <c r="Q17" t="str">
        <f t="shared" si="3"/>
        <v>good</v>
      </c>
      <c r="R17" t="str">
        <f t="shared" si="4"/>
        <v/>
      </c>
      <c r="S17" s="3" t="str">
        <f t="shared" si="5"/>
        <v>Nissan</v>
      </c>
      <c r="T17" t="str">
        <f t="shared" si="6"/>
        <v>Nissan</v>
      </c>
      <c r="U17" t="str">
        <f t="shared" si="7"/>
        <v>E</v>
      </c>
      <c r="V17" t="str" cm="1">
        <f t="array" ref="V17">_xlfn.IFS(N8&gt;25,"A",N8&gt;20,"B",N8&gt;15,"C",N8&gt;10,"D",N8&lt;10,"E")</f>
        <v>E</v>
      </c>
      <c r="W17" t="str">
        <f t="shared" si="8"/>
        <v>E</v>
      </c>
      <c r="X17" t="str">
        <f t="shared" si="9"/>
        <v>E</v>
      </c>
      <c r="Y17" t="str">
        <f t="shared" si="10"/>
        <v>E</v>
      </c>
      <c r="AA17">
        <v>4</v>
      </c>
      <c r="AC17" t="str">
        <f t="shared" si="11"/>
        <v>Hyundai Eon Lpg Era Plus Option</v>
      </c>
    </row>
    <row r="18" spans="1:29" x14ac:dyDescent="0.3">
      <c r="A18">
        <v>16</v>
      </c>
      <c r="B18" t="s">
        <v>57</v>
      </c>
      <c r="C18" t="s">
        <v>25</v>
      </c>
      <c r="D18" t="s">
        <v>47</v>
      </c>
      <c r="E18">
        <v>2016</v>
      </c>
      <c r="F18">
        <v>58950</v>
      </c>
      <c r="G18" t="s">
        <v>23</v>
      </c>
      <c r="H18" t="s">
        <v>18</v>
      </c>
      <c r="I18" t="s">
        <v>19</v>
      </c>
      <c r="J18">
        <v>1498</v>
      </c>
      <c r="K18">
        <v>98.6</v>
      </c>
      <c r="L18">
        <v>5</v>
      </c>
      <c r="M18">
        <v>25.8</v>
      </c>
      <c r="N18">
        <v>5.4</v>
      </c>
      <c r="P18" t="str">
        <f t="shared" si="2"/>
        <v>Toyota</v>
      </c>
      <c r="Q18" t="str">
        <f t="shared" si="3"/>
        <v>bad</v>
      </c>
      <c r="R18" t="str">
        <f t="shared" si="4"/>
        <v/>
      </c>
      <c r="S18" s="3" t="str">
        <f t="shared" si="5"/>
        <v>Toyota</v>
      </c>
      <c r="T18" t="str">
        <f t="shared" si="6"/>
        <v/>
      </c>
      <c r="U18" t="str">
        <f t="shared" si="7"/>
        <v>C</v>
      </c>
      <c r="V18" t="str" cm="1">
        <f t="array" ref="V18">_xlfn.IFS(N9&gt;25,"A",N9&gt;20,"B",N9&gt;15,"C",N9&gt;10,"D",N9&lt;10,"E")</f>
        <v>C</v>
      </c>
      <c r="W18" t="str">
        <f t="shared" si="8"/>
        <v>C</v>
      </c>
      <c r="X18" t="str">
        <f t="shared" si="9"/>
        <v>E</v>
      </c>
      <c r="Y18" t="str">
        <f t="shared" si="10"/>
        <v>C</v>
      </c>
      <c r="AA18">
        <v>5</v>
      </c>
      <c r="AC18" t="str">
        <f t="shared" si="11"/>
        <v>Nissan Micra Diesel Xv</v>
      </c>
    </row>
    <row r="19" spans="1:29" x14ac:dyDescent="0.3">
      <c r="A19">
        <v>17</v>
      </c>
      <c r="B19" t="s">
        <v>58</v>
      </c>
      <c r="C19" t="s">
        <v>15</v>
      </c>
      <c r="D19" t="s">
        <v>39</v>
      </c>
      <c r="E19">
        <v>2017</v>
      </c>
      <c r="F19">
        <v>25000</v>
      </c>
      <c r="G19" t="s">
        <v>23</v>
      </c>
      <c r="H19" t="s">
        <v>18</v>
      </c>
      <c r="I19" t="s">
        <v>19</v>
      </c>
      <c r="J19">
        <v>1248</v>
      </c>
      <c r="K19">
        <v>74</v>
      </c>
      <c r="L19">
        <v>5</v>
      </c>
      <c r="M19">
        <v>28.4</v>
      </c>
      <c r="N19">
        <v>5.99</v>
      </c>
      <c r="P19" t="str">
        <f t="shared" si="2"/>
        <v/>
      </c>
      <c r="Q19" t="str">
        <f t="shared" si="3"/>
        <v>good</v>
      </c>
      <c r="R19" t="str">
        <f t="shared" si="4"/>
        <v/>
      </c>
      <c r="S19" s="3" t="str">
        <f t="shared" si="5"/>
        <v>Volkswagen</v>
      </c>
      <c r="T19" t="str">
        <f t="shared" si="6"/>
        <v>Volkswagen</v>
      </c>
      <c r="U19" t="str">
        <f t="shared" si="7"/>
        <v>E</v>
      </c>
      <c r="V19" t="str" cm="1">
        <f t="array" ref="V19">_xlfn.IFS(N10&gt;25,"A",N10&gt;20,"B",N10&gt;15,"C",N10&gt;10,"D",N10&lt;10,"E")</f>
        <v>E</v>
      </c>
      <c r="W19" t="str">
        <f t="shared" si="8"/>
        <v>E</v>
      </c>
      <c r="X19" t="str">
        <f t="shared" si="9"/>
        <v>E</v>
      </c>
      <c r="Y19" t="str">
        <f t="shared" si="10"/>
        <v>E</v>
      </c>
      <c r="AA19">
        <v>6</v>
      </c>
      <c r="AC19" t="str">
        <f t="shared" si="11"/>
        <v>Toyota Innova Crysta 2.8 Gx At 8S</v>
      </c>
    </row>
    <row r="20" spans="1:29" x14ac:dyDescent="0.3">
      <c r="A20">
        <v>18</v>
      </c>
      <c r="B20" t="s">
        <v>59</v>
      </c>
      <c r="C20" t="s">
        <v>60</v>
      </c>
      <c r="D20" t="s">
        <v>47</v>
      </c>
      <c r="E20">
        <v>2014</v>
      </c>
      <c r="F20">
        <v>77469</v>
      </c>
      <c r="G20" t="s">
        <v>23</v>
      </c>
      <c r="H20" t="s">
        <v>18</v>
      </c>
      <c r="I20" t="s">
        <v>19</v>
      </c>
      <c r="J20">
        <v>1461</v>
      </c>
      <c r="K20">
        <v>83.8</v>
      </c>
      <c r="L20">
        <v>5</v>
      </c>
      <c r="M20">
        <v>20.45</v>
      </c>
      <c r="N20">
        <v>6.34</v>
      </c>
      <c r="P20" t="str">
        <f t="shared" si="2"/>
        <v/>
      </c>
      <c r="Q20" t="str">
        <f t="shared" si="3"/>
        <v>good</v>
      </c>
      <c r="R20" t="str">
        <f t="shared" si="4"/>
        <v/>
      </c>
      <c r="S20" s="3" t="str">
        <f t="shared" si="5"/>
        <v>Tata</v>
      </c>
      <c r="T20" t="str">
        <f t="shared" si="6"/>
        <v>Tata</v>
      </c>
      <c r="U20" t="str">
        <f t="shared" si="7"/>
        <v>E</v>
      </c>
      <c r="V20" t="str" cm="1">
        <f t="array" ref="V20">_xlfn.IFS(N11&gt;25,"A",N11&gt;20,"B",N11&gt;15,"C",N11&gt;10,"D",N11&lt;10,"E")</f>
        <v>E</v>
      </c>
      <c r="W20" t="str">
        <f t="shared" si="8"/>
        <v>E</v>
      </c>
      <c r="X20" t="str">
        <f t="shared" si="9"/>
        <v>E</v>
      </c>
      <c r="Y20" t="str">
        <f t="shared" si="10"/>
        <v>E</v>
      </c>
      <c r="AA20">
        <v>7</v>
      </c>
      <c r="AC20" t="str">
        <f t="shared" si="11"/>
        <v>Volkswagen Vento Diesel Comfortline</v>
      </c>
    </row>
    <row r="21" spans="1:29" x14ac:dyDescent="0.3">
      <c r="A21">
        <v>19</v>
      </c>
      <c r="B21" t="s">
        <v>61</v>
      </c>
      <c r="C21" t="s">
        <v>62</v>
      </c>
      <c r="D21" t="s">
        <v>63</v>
      </c>
      <c r="E21">
        <v>2014</v>
      </c>
      <c r="F21">
        <v>78500</v>
      </c>
      <c r="G21" t="s">
        <v>23</v>
      </c>
      <c r="H21" t="s">
        <v>32</v>
      </c>
      <c r="I21" t="s">
        <v>19</v>
      </c>
      <c r="J21">
        <v>2143</v>
      </c>
      <c r="K21">
        <v>167.62</v>
      </c>
      <c r="L21">
        <v>5</v>
      </c>
      <c r="M21">
        <v>14.84</v>
      </c>
      <c r="N21">
        <v>28</v>
      </c>
      <c r="P21" t="str">
        <f t="shared" si="2"/>
        <v/>
      </c>
      <c r="Q21" t="str">
        <f t="shared" si="3"/>
        <v>good</v>
      </c>
      <c r="R21" t="str">
        <f t="shared" si="4"/>
        <v/>
      </c>
      <c r="S21" s="3" t="str">
        <f t="shared" si="5"/>
        <v>Maruti</v>
      </c>
      <c r="T21" t="str">
        <f t="shared" si="6"/>
        <v>Maruti</v>
      </c>
      <c r="U21" t="str">
        <f t="shared" si="7"/>
        <v>E</v>
      </c>
      <c r="V21" t="str" cm="1">
        <f t="array" ref="V21">_xlfn.IFS(N12&gt;25,"A",N12&gt;20,"B",N12&gt;15,"C",N12&gt;10,"D",N12&lt;10,"E")</f>
        <v>E</v>
      </c>
      <c r="W21" t="str">
        <f t="shared" si="8"/>
        <v>E</v>
      </c>
      <c r="X21" t="str">
        <f t="shared" si="9"/>
        <v>E</v>
      </c>
      <c r="Y21" t="str">
        <f t="shared" si="10"/>
        <v>E</v>
      </c>
      <c r="AA21">
        <v>8</v>
      </c>
      <c r="AC21" t="str">
        <f t="shared" si="11"/>
        <v>Tata Indica Vista Quadrajet Ls</v>
      </c>
    </row>
    <row r="22" spans="1:29" x14ac:dyDescent="0.3">
      <c r="A22">
        <v>20</v>
      </c>
      <c r="B22" t="s">
        <v>64</v>
      </c>
      <c r="C22" t="s">
        <v>65</v>
      </c>
      <c r="D22" t="s">
        <v>47</v>
      </c>
      <c r="E22">
        <v>2014</v>
      </c>
      <c r="F22">
        <v>32982</v>
      </c>
      <c r="G22" t="s">
        <v>23</v>
      </c>
      <c r="H22" t="s">
        <v>32</v>
      </c>
      <c r="I22" t="s">
        <v>19</v>
      </c>
      <c r="J22">
        <v>1995</v>
      </c>
      <c r="K22">
        <v>190</v>
      </c>
      <c r="L22">
        <v>5</v>
      </c>
      <c r="M22">
        <v>22.69</v>
      </c>
      <c r="N22">
        <v>18.55</v>
      </c>
      <c r="P22" t="str">
        <f t="shared" si="2"/>
        <v/>
      </c>
      <c r="Q22" t="str">
        <f t="shared" si="3"/>
        <v>bad</v>
      </c>
      <c r="R22" t="str">
        <f t="shared" si="4"/>
        <v/>
      </c>
      <c r="S22" s="3" t="str">
        <f t="shared" si="5"/>
        <v/>
      </c>
      <c r="T22" t="str">
        <f t="shared" si="6"/>
        <v>Honda</v>
      </c>
      <c r="U22" t="str">
        <f t="shared" si="7"/>
        <v>E</v>
      </c>
      <c r="V22" t="str" cm="1">
        <f t="array" ref="V22">_xlfn.IFS(N13&gt;25,"A",N13&gt;20,"B",N13&gt;15,"C",N13&gt;10,"D",N13&lt;10,"E")</f>
        <v>E</v>
      </c>
      <c r="W22" t="str">
        <f t="shared" si="8"/>
        <v>E</v>
      </c>
      <c r="X22" t="str">
        <f t="shared" si="9"/>
        <v>E</v>
      </c>
      <c r="Y22" t="str">
        <f t="shared" si="10"/>
        <v>E</v>
      </c>
      <c r="AA22">
        <v>9</v>
      </c>
      <c r="AC22" t="str">
        <f t="shared" si="11"/>
        <v>Maruti Ciaz Zeta</v>
      </c>
    </row>
    <row r="23" spans="1:29" x14ac:dyDescent="0.3">
      <c r="A23">
        <v>21</v>
      </c>
      <c r="B23" t="s">
        <v>66</v>
      </c>
      <c r="C23" t="s">
        <v>15</v>
      </c>
      <c r="D23" t="s">
        <v>63</v>
      </c>
      <c r="E23">
        <v>2015</v>
      </c>
      <c r="F23">
        <v>55392</v>
      </c>
      <c r="G23" t="s">
        <v>23</v>
      </c>
      <c r="H23" t="s">
        <v>18</v>
      </c>
      <c r="I23" t="s">
        <v>33</v>
      </c>
      <c r="J23">
        <v>1248</v>
      </c>
      <c r="K23">
        <v>88.5</v>
      </c>
      <c r="L23">
        <v>5</v>
      </c>
      <c r="M23">
        <v>23.65</v>
      </c>
      <c r="N23">
        <v>8.25</v>
      </c>
      <c r="P23" t="str">
        <f t="shared" si="2"/>
        <v/>
      </c>
      <c r="Q23" t="str">
        <f t="shared" si="3"/>
        <v>good</v>
      </c>
      <c r="R23" t="str">
        <f t="shared" si="4"/>
        <v/>
      </c>
      <c r="S23" s="3" t="str">
        <f t="shared" si="5"/>
        <v>Maruti</v>
      </c>
      <c r="T23" t="str">
        <f t="shared" si="6"/>
        <v>Maruti</v>
      </c>
      <c r="U23" t="str">
        <f t="shared" si="7"/>
        <v>E</v>
      </c>
      <c r="V23" t="str" cm="1">
        <f t="array" ref="V23">_xlfn.IFS(N14&gt;25,"A",N14&gt;20,"B",N14&gt;15,"C",N14&gt;10,"D",N14&lt;10,"E")</f>
        <v>E</v>
      </c>
      <c r="W23" t="str">
        <f t="shared" si="8"/>
        <v>E</v>
      </c>
      <c r="X23" t="str">
        <f t="shared" si="9"/>
        <v>E</v>
      </c>
      <c r="Y23" t="str">
        <f t="shared" si="10"/>
        <v>E</v>
      </c>
      <c r="AA23">
        <v>10</v>
      </c>
      <c r="AC23" t="str">
        <f t="shared" si="11"/>
        <v>Honda City 1.5 V At Sunroof</v>
      </c>
    </row>
    <row r="24" spans="1:29" x14ac:dyDescent="0.3">
      <c r="A24">
        <v>22</v>
      </c>
      <c r="B24" t="s">
        <v>67</v>
      </c>
      <c r="C24" t="s">
        <v>30</v>
      </c>
      <c r="D24" t="s">
        <v>16</v>
      </c>
      <c r="E24">
        <v>2015</v>
      </c>
      <c r="F24">
        <v>55985</v>
      </c>
      <c r="G24" t="s">
        <v>27</v>
      </c>
      <c r="H24" t="s">
        <v>32</v>
      </c>
      <c r="I24" t="s">
        <v>19</v>
      </c>
      <c r="J24">
        <v>1984</v>
      </c>
      <c r="K24">
        <v>177.01</v>
      </c>
      <c r="L24">
        <v>5</v>
      </c>
      <c r="M24">
        <v>13.53</v>
      </c>
      <c r="N24">
        <v>23.5</v>
      </c>
      <c r="P24" t="str">
        <f t="shared" si="2"/>
        <v>Land</v>
      </c>
      <c r="Q24" t="str">
        <f t="shared" si="3"/>
        <v>bad</v>
      </c>
      <c r="R24" t="str">
        <f t="shared" si="4"/>
        <v/>
      </c>
      <c r="S24" s="3" t="str">
        <f t="shared" si="5"/>
        <v>Land</v>
      </c>
      <c r="T24" t="str">
        <f t="shared" si="6"/>
        <v/>
      </c>
      <c r="U24" t="str">
        <f t="shared" si="7"/>
        <v>A</v>
      </c>
      <c r="V24" t="str" cm="1">
        <f t="array" ref="V24">_xlfn.IFS(N15&gt;25,"A",N15&gt;20,"B",N15&gt;15,"C",N15&gt;10,"D",N15&lt;10,"E")</f>
        <v>A</v>
      </c>
      <c r="W24" t="str">
        <f t="shared" si="8"/>
        <v>A</v>
      </c>
      <c r="X24" t="str">
        <f t="shared" si="9"/>
        <v>E</v>
      </c>
      <c r="Y24" t="str">
        <f t="shared" si="10"/>
        <v>A</v>
      </c>
      <c r="AA24">
        <v>11</v>
      </c>
      <c r="AC24" t="str">
        <f t="shared" si="11"/>
        <v>Maruti Swift Vdi Bsiv</v>
      </c>
    </row>
    <row r="25" spans="1:29" x14ac:dyDescent="0.3">
      <c r="A25">
        <v>23</v>
      </c>
      <c r="B25" t="s">
        <v>68</v>
      </c>
      <c r="C25" t="s">
        <v>21</v>
      </c>
      <c r="D25" t="s">
        <v>49</v>
      </c>
      <c r="E25">
        <v>2010</v>
      </c>
      <c r="F25">
        <v>45807</v>
      </c>
      <c r="G25" t="s">
        <v>27</v>
      </c>
      <c r="H25" t="s">
        <v>18</v>
      </c>
      <c r="I25" t="s">
        <v>19</v>
      </c>
      <c r="J25">
        <v>1197</v>
      </c>
      <c r="K25">
        <v>80</v>
      </c>
      <c r="L25">
        <v>5</v>
      </c>
      <c r="M25">
        <v>18.5</v>
      </c>
      <c r="N25">
        <v>1.87</v>
      </c>
      <c r="P25" t="str">
        <f t="shared" si="2"/>
        <v>Land</v>
      </c>
      <c r="Q25" t="str">
        <f t="shared" si="3"/>
        <v>bad</v>
      </c>
      <c r="R25" t="str">
        <f t="shared" si="4"/>
        <v/>
      </c>
      <c r="S25" s="3" t="str">
        <f t="shared" si="5"/>
        <v>Land</v>
      </c>
      <c r="T25" t="str">
        <f t="shared" si="6"/>
        <v/>
      </c>
      <c r="U25" t="str">
        <f t="shared" si="7"/>
        <v>C</v>
      </c>
      <c r="V25" t="str" cm="1">
        <f t="array" ref="V25">_xlfn.IFS(N16&gt;25,"A",N16&gt;20,"B",N16&gt;15,"C",N16&gt;10,"D",N16&lt;10,"E")</f>
        <v>C</v>
      </c>
      <c r="W25" t="str">
        <f t="shared" si="8"/>
        <v>C</v>
      </c>
      <c r="X25" t="str">
        <f t="shared" si="9"/>
        <v>E</v>
      </c>
      <c r="Y25" t="str">
        <f t="shared" si="10"/>
        <v>C</v>
      </c>
      <c r="AA25">
        <v>12</v>
      </c>
      <c r="AC25" t="str">
        <f t="shared" si="11"/>
        <v>Land Rover Range Rover 2.2L Pure</v>
      </c>
    </row>
    <row r="26" spans="1:29" x14ac:dyDescent="0.3">
      <c r="A26">
        <v>24</v>
      </c>
      <c r="B26" t="s">
        <v>69</v>
      </c>
      <c r="C26" t="s">
        <v>43</v>
      </c>
      <c r="D26" t="s">
        <v>49</v>
      </c>
      <c r="E26">
        <v>2010</v>
      </c>
      <c r="F26">
        <v>33000</v>
      </c>
      <c r="G26" t="s">
        <v>27</v>
      </c>
      <c r="H26" t="s">
        <v>32</v>
      </c>
      <c r="I26" t="s">
        <v>19</v>
      </c>
      <c r="J26">
        <v>1598</v>
      </c>
      <c r="K26">
        <v>103.6</v>
      </c>
      <c r="L26">
        <v>5</v>
      </c>
      <c r="M26">
        <v>14.4</v>
      </c>
      <c r="N26">
        <v>2.85</v>
      </c>
      <c r="P26" t="str">
        <f t="shared" si="2"/>
        <v/>
      </c>
      <c r="Q26" t="str">
        <f t="shared" si="3"/>
        <v>bad</v>
      </c>
      <c r="R26" t="str">
        <f t="shared" si="4"/>
        <v/>
      </c>
      <c r="S26" s="3" t="str">
        <f t="shared" si="5"/>
        <v/>
      </c>
      <c r="T26" t="str">
        <f t="shared" si="6"/>
        <v>Mitsubishi</v>
      </c>
      <c r="U26" t="str">
        <f t="shared" si="7"/>
        <v>D</v>
      </c>
      <c r="V26" t="str" cm="1">
        <f t="array" ref="V26">_xlfn.IFS(N17&gt;25,"A",N17&gt;20,"B",N17&gt;15,"C",N17&gt;10,"D",N17&lt;10,"E")</f>
        <v>D</v>
      </c>
      <c r="W26" t="str">
        <f t="shared" si="8"/>
        <v>D</v>
      </c>
      <c r="X26" t="str">
        <f t="shared" si="9"/>
        <v>E</v>
      </c>
      <c r="Y26" t="str">
        <f t="shared" si="10"/>
        <v>D</v>
      </c>
      <c r="AA26">
        <v>13</v>
      </c>
      <c r="AC26" t="str">
        <f t="shared" si="11"/>
        <v>Land Rover Freelander 2 Td4 Se</v>
      </c>
    </row>
    <row r="27" spans="1:29" x14ac:dyDescent="0.3">
      <c r="A27">
        <v>25</v>
      </c>
      <c r="B27" t="s">
        <v>70</v>
      </c>
      <c r="C27" t="s">
        <v>25</v>
      </c>
      <c r="D27" t="s">
        <v>16</v>
      </c>
      <c r="E27">
        <v>2012</v>
      </c>
      <c r="F27">
        <v>51920</v>
      </c>
      <c r="G27" t="s">
        <v>27</v>
      </c>
      <c r="H27" t="s">
        <v>18</v>
      </c>
      <c r="I27" t="s">
        <v>19</v>
      </c>
      <c r="J27">
        <v>1497</v>
      </c>
      <c r="K27">
        <v>116.3</v>
      </c>
      <c r="L27">
        <v>5</v>
      </c>
      <c r="M27">
        <v>16.8</v>
      </c>
      <c r="N27">
        <v>4.25</v>
      </c>
      <c r="P27" t="str">
        <f t="shared" si="2"/>
        <v/>
      </c>
      <c r="Q27" t="str">
        <f t="shared" si="3"/>
        <v>good</v>
      </c>
      <c r="R27" t="str">
        <f t="shared" si="4"/>
        <v/>
      </c>
      <c r="S27" s="3" t="str">
        <f t="shared" si="5"/>
        <v>Honda</v>
      </c>
      <c r="T27" t="str">
        <f t="shared" si="6"/>
        <v>Honda</v>
      </c>
      <c r="U27" t="str">
        <f t="shared" si="7"/>
        <v>E</v>
      </c>
      <c r="V27" t="str" cm="1">
        <f t="array" ref="V27">_xlfn.IFS(N18&gt;25,"A",N18&gt;20,"B",N18&gt;15,"C",N18&gt;10,"D",N18&lt;10,"E")</f>
        <v>E</v>
      </c>
      <c r="W27" t="str">
        <f t="shared" si="8"/>
        <v>E</v>
      </c>
      <c r="X27" t="str">
        <f t="shared" si="9"/>
        <v>E</v>
      </c>
      <c r="Y27" t="str">
        <f t="shared" si="10"/>
        <v>E</v>
      </c>
      <c r="AA27">
        <v>14</v>
      </c>
      <c r="AC27" t="str">
        <f t="shared" si="11"/>
        <v>Mitsubishi Pajero Sport 4X4</v>
      </c>
    </row>
    <row r="28" spans="1:29" x14ac:dyDescent="0.3">
      <c r="A28">
        <v>26</v>
      </c>
      <c r="B28" t="s">
        <v>37</v>
      </c>
      <c r="C28" t="s">
        <v>38</v>
      </c>
      <c r="D28" t="s">
        <v>35</v>
      </c>
      <c r="E28">
        <v>2012</v>
      </c>
      <c r="F28">
        <v>54000</v>
      </c>
      <c r="G28" t="s">
        <v>23</v>
      </c>
      <c r="H28" t="s">
        <v>18</v>
      </c>
      <c r="I28" t="s">
        <v>19</v>
      </c>
      <c r="J28">
        <v>1461</v>
      </c>
      <c r="K28">
        <v>63.1</v>
      </c>
      <c r="L28">
        <v>5</v>
      </c>
      <c r="M28">
        <v>23.08</v>
      </c>
      <c r="N28">
        <v>4.25</v>
      </c>
      <c r="P28" t="str">
        <f t="shared" si="2"/>
        <v/>
      </c>
      <c r="Q28" t="str">
        <f t="shared" si="3"/>
        <v>good</v>
      </c>
      <c r="R28" t="str">
        <f t="shared" si="4"/>
        <v/>
      </c>
      <c r="S28" s="3" t="str">
        <f t="shared" si="5"/>
        <v>Maruti</v>
      </c>
      <c r="T28" t="str">
        <f t="shared" si="6"/>
        <v>Maruti</v>
      </c>
      <c r="U28" t="str">
        <f t="shared" si="7"/>
        <v>E</v>
      </c>
      <c r="V28" t="str" cm="1">
        <f t="array" ref="V28">_xlfn.IFS(N19&gt;25,"A",N19&gt;20,"B",N19&gt;15,"C",N19&gt;10,"D",N19&lt;10,"E")</f>
        <v>E</v>
      </c>
      <c r="W28" t="str">
        <f t="shared" si="8"/>
        <v>E</v>
      </c>
      <c r="X28" t="str">
        <f t="shared" si="9"/>
        <v>E</v>
      </c>
      <c r="Y28" t="str">
        <f t="shared" si="10"/>
        <v>E</v>
      </c>
      <c r="AA28">
        <v>15</v>
      </c>
      <c r="AC28" t="str">
        <f t="shared" si="11"/>
        <v>Honda Amaze S I-Dtech</v>
      </c>
    </row>
    <row r="29" spans="1:29" x14ac:dyDescent="0.3">
      <c r="A29">
        <v>27</v>
      </c>
      <c r="B29" t="s">
        <v>71</v>
      </c>
      <c r="C29" t="s">
        <v>15</v>
      </c>
      <c r="D29" t="s">
        <v>35</v>
      </c>
      <c r="E29">
        <v>2013</v>
      </c>
      <c r="F29">
        <v>54000</v>
      </c>
      <c r="G29" t="s">
        <v>27</v>
      </c>
      <c r="H29" t="s">
        <v>18</v>
      </c>
      <c r="I29" t="s">
        <v>33</v>
      </c>
      <c r="J29">
        <v>998</v>
      </c>
      <c r="K29">
        <v>67.099999999999994</v>
      </c>
      <c r="L29">
        <v>5</v>
      </c>
      <c r="M29">
        <v>20.92</v>
      </c>
      <c r="N29">
        <v>2.75</v>
      </c>
      <c r="P29" t="str">
        <f t="shared" si="2"/>
        <v/>
      </c>
      <c r="Q29" t="str">
        <f t="shared" si="3"/>
        <v>good</v>
      </c>
      <c r="R29" t="str">
        <f t="shared" si="4"/>
        <v/>
      </c>
      <c r="S29" s="3" t="str">
        <f t="shared" si="5"/>
        <v>Renault</v>
      </c>
      <c r="T29" t="str">
        <f t="shared" si="6"/>
        <v>Renault</v>
      </c>
      <c r="U29" t="str">
        <f t="shared" si="7"/>
        <v>E</v>
      </c>
      <c r="V29" t="str" cm="1">
        <f t="array" ref="V29">_xlfn.IFS(N20&gt;25,"A",N20&gt;20,"B",N20&gt;15,"C",N20&gt;10,"D",N20&lt;10,"E")</f>
        <v>E</v>
      </c>
      <c r="W29" t="str">
        <f t="shared" si="8"/>
        <v>E</v>
      </c>
      <c r="X29" t="str">
        <f t="shared" si="9"/>
        <v>E</v>
      </c>
      <c r="Y29" t="str">
        <f t="shared" si="10"/>
        <v>E</v>
      </c>
      <c r="AA29">
        <v>16</v>
      </c>
      <c r="AC29" t="str">
        <f t="shared" si="11"/>
        <v>Maruti Swift Ddis Vdi</v>
      </c>
    </row>
    <row r="30" spans="1:29" x14ac:dyDescent="0.3">
      <c r="A30">
        <v>28</v>
      </c>
      <c r="B30" t="s">
        <v>72</v>
      </c>
      <c r="C30" t="s">
        <v>25</v>
      </c>
      <c r="D30" t="s">
        <v>47</v>
      </c>
      <c r="E30">
        <v>2018</v>
      </c>
      <c r="F30">
        <v>37430</v>
      </c>
      <c r="G30" t="s">
        <v>27</v>
      </c>
      <c r="H30" t="s">
        <v>18</v>
      </c>
      <c r="I30" t="s">
        <v>19</v>
      </c>
      <c r="J30">
        <v>1199</v>
      </c>
      <c r="K30">
        <v>88.7</v>
      </c>
      <c r="L30">
        <v>5</v>
      </c>
      <c r="M30">
        <v>17.5</v>
      </c>
      <c r="N30">
        <v>9.9</v>
      </c>
      <c r="P30" t="str">
        <f t="shared" si="2"/>
        <v>MercedesBenz</v>
      </c>
      <c r="Q30" t="str">
        <f t="shared" si="3"/>
        <v>bad</v>
      </c>
      <c r="R30" t="str">
        <f t="shared" si="4"/>
        <v/>
      </c>
      <c r="S30" s="3" t="str">
        <f t="shared" si="5"/>
        <v>MercedesBenz</v>
      </c>
      <c r="T30" t="str">
        <f t="shared" si="6"/>
        <v/>
      </c>
      <c r="U30" t="str">
        <f t="shared" si="7"/>
        <v>A</v>
      </c>
      <c r="V30" t="str" cm="1">
        <f t="array" ref="V30">_xlfn.IFS(N21&gt;25,"A",N21&gt;20,"B",N21&gt;15,"C",N21&gt;10,"D",N21&lt;10,"E")</f>
        <v>A</v>
      </c>
      <c r="AA30">
        <v>17</v>
      </c>
      <c r="AC30" t="str">
        <f t="shared" si="11"/>
        <v>Renault Duster 85Ps Diesel Rxl Plus</v>
      </c>
    </row>
    <row r="31" spans="1:29" x14ac:dyDescent="0.3">
      <c r="A31">
        <v>29</v>
      </c>
      <c r="B31" t="s">
        <v>73</v>
      </c>
      <c r="C31" t="s">
        <v>41</v>
      </c>
      <c r="D31" t="s">
        <v>16</v>
      </c>
      <c r="E31">
        <v>2007</v>
      </c>
      <c r="F31">
        <v>262000</v>
      </c>
      <c r="G31" t="s">
        <v>23</v>
      </c>
      <c r="H31" t="s">
        <v>18</v>
      </c>
      <c r="I31" t="s">
        <v>74</v>
      </c>
      <c r="J31">
        <v>2494</v>
      </c>
      <c r="K31">
        <v>102</v>
      </c>
      <c r="L31">
        <v>7</v>
      </c>
      <c r="M31">
        <v>12.8</v>
      </c>
      <c r="N31">
        <v>4</v>
      </c>
      <c r="P31" t="str">
        <f t="shared" si="2"/>
        <v>BMW</v>
      </c>
      <c r="Q31" t="str">
        <f t="shared" si="3"/>
        <v>good</v>
      </c>
      <c r="R31" t="str">
        <f t="shared" si="4"/>
        <v>BMW</v>
      </c>
      <c r="S31" s="3" t="str">
        <f t="shared" si="5"/>
        <v>BMW</v>
      </c>
      <c r="T31" t="str">
        <f t="shared" si="6"/>
        <v/>
      </c>
      <c r="U31" t="str">
        <f t="shared" si="7"/>
        <v>C</v>
      </c>
      <c r="V31" t="str" cm="1">
        <f t="array" ref="V31">_xlfn.IFS(N22&gt;25,"A",N22&gt;20,"B",N22&gt;15,"C",N22&gt;10,"D",N22&lt;10,"E")</f>
        <v>C</v>
      </c>
      <c r="AA31">
        <v>18</v>
      </c>
      <c r="AC31" t="str">
        <f t="shared" si="11"/>
        <v>Mercedes-Benz New C-Class C 220 Cdi Be Avantgare</v>
      </c>
    </row>
    <row r="32" spans="1:29" x14ac:dyDescent="0.3">
      <c r="A32">
        <v>30</v>
      </c>
      <c r="B32" t="s">
        <v>75</v>
      </c>
      <c r="C32" t="s">
        <v>60</v>
      </c>
      <c r="D32" t="s">
        <v>63</v>
      </c>
      <c r="E32">
        <v>2013</v>
      </c>
      <c r="F32">
        <v>62000</v>
      </c>
      <c r="G32" t="s">
        <v>23</v>
      </c>
      <c r="H32" t="s">
        <v>18</v>
      </c>
      <c r="I32" t="s">
        <v>19</v>
      </c>
      <c r="J32">
        <v>1461</v>
      </c>
      <c r="K32">
        <v>108.45</v>
      </c>
      <c r="L32">
        <v>5</v>
      </c>
      <c r="M32">
        <v>19.010000000000002</v>
      </c>
      <c r="N32">
        <v>7.75</v>
      </c>
      <c r="P32" t="str">
        <f t="shared" si="2"/>
        <v/>
      </c>
      <c r="Q32" t="str">
        <f t="shared" si="3"/>
        <v>good</v>
      </c>
      <c r="R32" t="str">
        <f t="shared" si="4"/>
        <v/>
      </c>
      <c r="S32" s="3" t="str">
        <f t="shared" si="5"/>
        <v>Maruti</v>
      </c>
      <c r="T32" t="str">
        <f t="shared" si="6"/>
        <v>Maruti</v>
      </c>
      <c r="U32" t="str">
        <f t="shared" si="7"/>
        <v>E</v>
      </c>
      <c r="V32" t="str" cm="1">
        <f t="array" ref="V32">_xlfn.IFS(N23&gt;25,"A",N23&gt;20,"B",N23&gt;15,"C",N23&gt;10,"D",N23&lt;10,"E")</f>
        <v>E</v>
      </c>
      <c r="AA32">
        <v>19</v>
      </c>
    </row>
    <row r="33" spans="1:27" x14ac:dyDescent="0.3">
      <c r="A33">
        <v>31</v>
      </c>
      <c r="B33" t="s">
        <v>76</v>
      </c>
      <c r="C33" t="s">
        <v>41</v>
      </c>
      <c r="D33" t="s">
        <v>53</v>
      </c>
      <c r="E33">
        <v>2012</v>
      </c>
      <c r="F33">
        <v>87615</v>
      </c>
      <c r="G33" t="s">
        <v>27</v>
      </c>
      <c r="H33" t="s">
        <v>18</v>
      </c>
      <c r="I33" t="s">
        <v>19</v>
      </c>
      <c r="J33">
        <v>1798</v>
      </c>
      <c r="K33">
        <v>138.1</v>
      </c>
      <c r="L33">
        <v>5</v>
      </c>
      <c r="M33">
        <v>14.53</v>
      </c>
      <c r="N33">
        <v>6.75</v>
      </c>
      <c r="P33" t="str">
        <f t="shared" si="2"/>
        <v>Audi</v>
      </c>
      <c r="Q33" t="str">
        <f t="shared" si="3"/>
        <v>bad</v>
      </c>
      <c r="R33" t="str">
        <f t="shared" si="4"/>
        <v/>
      </c>
      <c r="S33" s="3" t="str">
        <f t="shared" si="5"/>
        <v>Audi</v>
      </c>
      <c r="T33" t="str">
        <f t="shared" si="6"/>
        <v/>
      </c>
      <c r="U33" t="str">
        <f t="shared" si="7"/>
        <v>B</v>
      </c>
      <c r="V33" t="str" cm="1">
        <f t="array" ref="V33">_xlfn.IFS(N24&gt;25,"A",N24&gt;20,"B",N24&gt;15,"C",N24&gt;10,"D",N24&lt;10,"E")</f>
        <v>B</v>
      </c>
      <c r="AA33">
        <v>20</v>
      </c>
    </row>
    <row r="34" spans="1:27" x14ac:dyDescent="0.3">
      <c r="A34">
        <v>32</v>
      </c>
      <c r="B34" t="s">
        <v>77</v>
      </c>
      <c r="C34" t="s">
        <v>78</v>
      </c>
      <c r="D34" t="s">
        <v>63</v>
      </c>
      <c r="E34">
        <v>2013</v>
      </c>
      <c r="F34">
        <v>72000</v>
      </c>
      <c r="G34" t="s">
        <v>23</v>
      </c>
      <c r="H34" t="s">
        <v>32</v>
      </c>
      <c r="I34" t="s">
        <v>33</v>
      </c>
      <c r="J34">
        <v>2696</v>
      </c>
      <c r="K34">
        <v>184</v>
      </c>
      <c r="L34">
        <v>7</v>
      </c>
      <c r="M34">
        <v>11.18</v>
      </c>
      <c r="N34">
        <v>12.5</v>
      </c>
      <c r="P34" t="str">
        <f t="shared" si="2"/>
        <v/>
      </c>
      <c r="Q34" t="str">
        <f t="shared" si="3"/>
        <v>bad</v>
      </c>
      <c r="R34" t="str">
        <f t="shared" si="4"/>
        <v/>
      </c>
      <c r="S34" s="3" t="str">
        <f t="shared" si="5"/>
        <v/>
      </c>
      <c r="T34" t="str">
        <f t="shared" si="6"/>
        <v>Hyundai</v>
      </c>
      <c r="U34" t="str">
        <f t="shared" si="7"/>
        <v>E</v>
      </c>
      <c r="V34" t="str" cm="1">
        <f t="array" ref="V34">_xlfn.IFS(N25&gt;25,"A",N25&gt;20,"B",N25&gt;15,"C",N25&gt;10,"D",N25&lt;10,"E")</f>
        <v>E</v>
      </c>
    </row>
    <row r="35" spans="1:27" x14ac:dyDescent="0.3">
      <c r="A35">
        <v>33</v>
      </c>
      <c r="B35" t="s">
        <v>79</v>
      </c>
      <c r="C35" t="s">
        <v>30</v>
      </c>
      <c r="D35" t="s">
        <v>49</v>
      </c>
      <c r="E35">
        <v>2010</v>
      </c>
      <c r="F35">
        <v>35000</v>
      </c>
      <c r="G35" t="s">
        <v>23</v>
      </c>
      <c r="H35" t="s">
        <v>32</v>
      </c>
      <c r="I35" t="s">
        <v>19</v>
      </c>
      <c r="J35">
        <v>2698</v>
      </c>
      <c r="K35">
        <v>179.5</v>
      </c>
      <c r="L35">
        <v>5</v>
      </c>
      <c r="M35">
        <v>12.4</v>
      </c>
      <c r="N35">
        <v>11.5</v>
      </c>
      <c r="P35" t="str">
        <f t="shared" si="2"/>
        <v/>
      </c>
      <c r="Q35" t="str">
        <f t="shared" si="3"/>
        <v>bad</v>
      </c>
      <c r="R35" t="str">
        <f t="shared" si="4"/>
        <v/>
      </c>
      <c r="S35" s="3" t="str">
        <f t="shared" si="5"/>
        <v/>
      </c>
      <c r="T35" t="str">
        <f t="shared" si="6"/>
        <v>Volkswagen</v>
      </c>
      <c r="U35" t="str">
        <f t="shared" si="7"/>
        <v>E</v>
      </c>
      <c r="V35" t="str" cm="1">
        <f t="array" ref="V35">_xlfn.IFS(N26&gt;25,"A",N26&gt;20,"B",N26&gt;15,"C",N26&gt;10,"D",N26&lt;10,"E")</f>
        <v>E</v>
      </c>
    </row>
    <row r="36" spans="1:27" x14ac:dyDescent="0.3">
      <c r="A36">
        <v>34</v>
      </c>
      <c r="B36" t="s">
        <v>80</v>
      </c>
      <c r="C36" t="s">
        <v>43</v>
      </c>
      <c r="D36" t="s">
        <v>31</v>
      </c>
      <c r="E36">
        <v>2014</v>
      </c>
      <c r="F36">
        <v>55431</v>
      </c>
      <c r="G36" t="s">
        <v>27</v>
      </c>
      <c r="H36" t="s">
        <v>18</v>
      </c>
      <c r="I36" t="s">
        <v>33</v>
      </c>
      <c r="J36">
        <v>1598</v>
      </c>
      <c r="K36">
        <v>103.5</v>
      </c>
      <c r="L36">
        <v>5</v>
      </c>
      <c r="M36">
        <v>16.09</v>
      </c>
      <c r="N36">
        <v>6.98</v>
      </c>
      <c r="P36" t="str">
        <f t="shared" si="2"/>
        <v/>
      </c>
      <c r="Q36" t="str">
        <f t="shared" si="3"/>
        <v>bad</v>
      </c>
      <c r="R36" t="str">
        <f t="shared" si="4"/>
        <v/>
      </c>
      <c r="S36" s="3" t="str">
        <f t="shared" si="5"/>
        <v/>
      </c>
      <c r="T36" t="str">
        <f t="shared" si="6"/>
        <v>Honda</v>
      </c>
      <c r="U36" t="str">
        <f t="shared" si="7"/>
        <v>E</v>
      </c>
      <c r="V36" t="str" cm="1">
        <f t="array" ref="V36">_xlfn.IFS(N27&gt;25,"A",N27&gt;20,"B",N27&gt;15,"C",N27&gt;10,"D",N27&lt;10,"E")</f>
        <v>E</v>
      </c>
    </row>
    <row r="37" spans="1:27" x14ac:dyDescent="0.3">
      <c r="A37">
        <v>35</v>
      </c>
      <c r="B37" t="s">
        <v>81</v>
      </c>
      <c r="C37" t="s">
        <v>15</v>
      </c>
      <c r="D37" t="s">
        <v>39</v>
      </c>
      <c r="E37">
        <v>2009</v>
      </c>
      <c r="F37">
        <v>83816</v>
      </c>
      <c r="G37" t="s">
        <v>27</v>
      </c>
      <c r="H37" t="s">
        <v>18</v>
      </c>
      <c r="I37" t="s">
        <v>33</v>
      </c>
      <c r="J37">
        <v>1061</v>
      </c>
      <c r="K37">
        <v>64</v>
      </c>
      <c r="L37">
        <v>5</v>
      </c>
      <c r="M37">
        <v>14</v>
      </c>
      <c r="N37">
        <v>1.85</v>
      </c>
      <c r="P37" t="str">
        <f t="shared" si="2"/>
        <v/>
      </c>
      <c r="Q37" t="str">
        <f t="shared" si="3"/>
        <v>good</v>
      </c>
      <c r="R37" t="str">
        <f t="shared" si="4"/>
        <v/>
      </c>
      <c r="S37" s="3" t="str">
        <f t="shared" si="5"/>
        <v>Nissan</v>
      </c>
      <c r="T37" t="str">
        <f t="shared" si="6"/>
        <v>Nissan</v>
      </c>
      <c r="U37" t="str">
        <f t="shared" si="7"/>
        <v>E</v>
      </c>
      <c r="V37" t="str" cm="1">
        <f t="array" ref="V37">_xlfn.IFS(N28&gt;25,"A",N28&gt;20,"B",N28&gt;15,"C",N28&gt;10,"D",N28&lt;10,"E")</f>
        <v>E</v>
      </c>
    </row>
    <row r="38" spans="1:27" x14ac:dyDescent="0.3">
      <c r="A38">
        <v>36</v>
      </c>
      <c r="B38" t="s">
        <v>82</v>
      </c>
      <c r="C38" t="s">
        <v>15</v>
      </c>
      <c r="D38" t="s">
        <v>47</v>
      </c>
      <c r="E38">
        <v>2018</v>
      </c>
      <c r="F38">
        <v>50075</v>
      </c>
      <c r="G38" t="s">
        <v>23</v>
      </c>
      <c r="H38" t="s">
        <v>18</v>
      </c>
      <c r="I38" t="s">
        <v>19</v>
      </c>
      <c r="J38">
        <v>1248</v>
      </c>
      <c r="K38">
        <v>88.5</v>
      </c>
      <c r="L38">
        <v>5</v>
      </c>
      <c r="M38">
        <v>24.3</v>
      </c>
      <c r="N38">
        <v>8.6300000000000008</v>
      </c>
      <c r="P38" t="str">
        <f t="shared" si="2"/>
        <v/>
      </c>
      <c r="Q38" t="str">
        <f t="shared" si="3"/>
        <v>good</v>
      </c>
      <c r="R38" t="str">
        <f t="shared" si="4"/>
        <v/>
      </c>
      <c r="S38" s="3" t="str">
        <f t="shared" si="5"/>
        <v>Maruti</v>
      </c>
      <c r="T38" t="str">
        <f t="shared" si="6"/>
        <v>Maruti</v>
      </c>
      <c r="U38" t="str">
        <f t="shared" si="7"/>
        <v>E</v>
      </c>
      <c r="V38" t="str" cm="1">
        <f t="array" ref="V38">_xlfn.IFS(N29&gt;25,"A",N29&gt;20,"B",N29&gt;15,"C",N29&gt;10,"D",N29&lt;10,"E")</f>
        <v>E</v>
      </c>
    </row>
    <row r="39" spans="1:27" x14ac:dyDescent="0.3">
      <c r="A39">
        <v>37</v>
      </c>
      <c r="B39" t="s">
        <v>83</v>
      </c>
      <c r="C39" t="s">
        <v>78</v>
      </c>
      <c r="D39" t="s">
        <v>53</v>
      </c>
      <c r="E39">
        <v>2017</v>
      </c>
      <c r="F39">
        <v>52000</v>
      </c>
      <c r="G39" t="s">
        <v>27</v>
      </c>
      <c r="H39" t="s">
        <v>18</v>
      </c>
      <c r="I39" t="s">
        <v>19</v>
      </c>
      <c r="J39">
        <v>1198</v>
      </c>
      <c r="K39">
        <v>82</v>
      </c>
      <c r="L39">
        <v>5</v>
      </c>
      <c r="M39">
        <v>18.149999999999999</v>
      </c>
      <c r="N39">
        <v>4.8499999999999996</v>
      </c>
      <c r="P39" t="str">
        <f t="shared" si="2"/>
        <v/>
      </c>
      <c r="Q39" t="str">
        <f t="shared" si="3"/>
        <v>bad</v>
      </c>
      <c r="R39" t="str">
        <f t="shared" si="4"/>
        <v/>
      </c>
      <c r="S39" s="3" t="str">
        <f t="shared" si="5"/>
        <v/>
      </c>
      <c r="T39" t="str">
        <f t="shared" si="6"/>
        <v>Honda</v>
      </c>
      <c r="U39" t="str">
        <f t="shared" si="7"/>
        <v>E</v>
      </c>
      <c r="V39" t="str" cm="1">
        <f t="array" ref="V39">_xlfn.IFS(N30&gt;25,"A",N30&gt;20,"B",N30&gt;15,"C",N30&gt;10,"D",N30&lt;10,"E")</f>
        <v>E</v>
      </c>
    </row>
    <row r="40" spans="1:27" x14ac:dyDescent="0.3">
      <c r="A40">
        <v>38</v>
      </c>
      <c r="B40" t="s">
        <v>84</v>
      </c>
      <c r="C40" t="s">
        <v>62</v>
      </c>
      <c r="D40" t="s">
        <v>22</v>
      </c>
      <c r="E40">
        <v>2013</v>
      </c>
      <c r="F40">
        <v>85000</v>
      </c>
      <c r="G40" t="s">
        <v>23</v>
      </c>
      <c r="H40" t="s">
        <v>32</v>
      </c>
      <c r="I40" t="s">
        <v>19</v>
      </c>
      <c r="J40">
        <v>2987</v>
      </c>
      <c r="K40">
        <v>254.8</v>
      </c>
      <c r="L40">
        <v>5</v>
      </c>
      <c r="M40">
        <v>11.74</v>
      </c>
      <c r="N40">
        <v>28</v>
      </c>
      <c r="P40" t="str">
        <f t="shared" si="2"/>
        <v/>
      </c>
      <c r="Q40" t="str">
        <f t="shared" si="3"/>
        <v>bad</v>
      </c>
      <c r="R40" t="str">
        <f t="shared" si="4"/>
        <v/>
      </c>
      <c r="S40" s="3" t="str">
        <f t="shared" si="5"/>
        <v/>
      </c>
      <c r="T40" t="str">
        <f t="shared" si="6"/>
        <v>Toyota</v>
      </c>
      <c r="U40" t="str">
        <f t="shared" si="7"/>
        <v>E</v>
      </c>
      <c r="V40" t="str" cm="1">
        <f t="array" ref="V40">_xlfn.IFS(N31&gt;25,"A",N31&gt;20,"B",N31&gt;15,"C",N31&gt;10,"D",N31&lt;10,"E")</f>
        <v>E</v>
      </c>
    </row>
    <row r="41" spans="1:27" x14ac:dyDescent="0.3">
      <c r="A41">
        <v>39</v>
      </c>
      <c r="B41" t="s">
        <v>85</v>
      </c>
      <c r="C41" t="s">
        <v>43</v>
      </c>
      <c r="D41" t="s">
        <v>26</v>
      </c>
      <c r="E41">
        <v>2013</v>
      </c>
      <c r="F41">
        <v>62000</v>
      </c>
      <c r="G41" t="s">
        <v>23</v>
      </c>
      <c r="H41" t="s">
        <v>18</v>
      </c>
      <c r="I41" t="s">
        <v>19</v>
      </c>
      <c r="J41">
        <v>1199</v>
      </c>
      <c r="K41">
        <v>73.900000000000006</v>
      </c>
      <c r="L41">
        <v>5</v>
      </c>
      <c r="M41">
        <v>22.07</v>
      </c>
      <c r="N41">
        <v>5</v>
      </c>
      <c r="P41" t="str">
        <f t="shared" si="2"/>
        <v/>
      </c>
      <c r="Q41" t="str">
        <f t="shared" si="3"/>
        <v>bad</v>
      </c>
      <c r="R41" t="str">
        <f t="shared" si="4"/>
        <v/>
      </c>
      <c r="S41" s="3" t="str">
        <f t="shared" si="5"/>
        <v/>
      </c>
      <c r="T41" t="str">
        <f t="shared" si="6"/>
        <v>Renault</v>
      </c>
      <c r="U41" t="str">
        <f t="shared" si="7"/>
        <v>E</v>
      </c>
      <c r="V41" t="str" cm="1">
        <f t="array" ref="V41">_xlfn.IFS(N32&gt;25,"A",N32&gt;20,"B",N32&gt;15,"C",N32&gt;10,"D",N32&lt;10,"E")</f>
        <v>E</v>
      </c>
    </row>
    <row r="42" spans="1:27" x14ac:dyDescent="0.3">
      <c r="A42">
        <v>40</v>
      </c>
      <c r="B42" t="s">
        <v>86</v>
      </c>
      <c r="C42" t="s">
        <v>15</v>
      </c>
      <c r="D42" t="s">
        <v>53</v>
      </c>
      <c r="E42">
        <v>2008</v>
      </c>
      <c r="F42">
        <v>90000</v>
      </c>
      <c r="G42" t="s">
        <v>27</v>
      </c>
      <c r="H42" t="s">
        <v>18</v>
      </c>
      <c r="I42" t="s">
        <v>33</v>
      </c>
      <c r="J42">
        <v>796</v>
      </c>
      <c r="K42">
        <v>46.3</v>
      </c>
      <c r="L42">
        <v>5</v>
      </c>
      <c r="M42">
        <v>19.7</v>
      </c>
      <c r="N42">
        <v>1.25</v>
      </c>
      <c r="P42" t="str">
        <f t="shared" si="2"/>
        <v/>
      </c>
      <c r="Q42" t="str">
        <f t="shared" si="3"/>
        <v>bad</v>
      </c>
      <c r="R42" t="str">
        <f t="shared" si="4"/>
        <v/>
      </c>
      <c r="S42" s="3" t="str">
        <f t="shared" si="5"/>
        <v/>
      </c>
      <c r="T42" t="str">
        <f t="shared" si="6"/>
        <v>Toyota</v>
      </c>
      <c r="U42" t="str">
        <f t="shared" si="7"/>
        <v>E</v>
      </c>
      <c r="V42" t="str" cm="1">
        <f t="array" ref="V42">_xlfn.IFS(N33&gt;25,"A",N33&gt;20,"B",N33&gt;15,"C",N33&gt;10,"D",N33&lt;10,"E")</f>
        <v>E</v>
      </c>
    </row>
    <row r="43" spans="1:27" x14ac:dyDescent="0.3">
      <c r="A43">
        <v>41</v>
      </c>
      <c r="B43" t="s">
        <v>87</v>
      </c>
      <c r="C43" t="s">
        <v>45</v>
      </c>
      <c r="D43" t="s">
        <v>47</v>
      </c>
      <c r="E43">
        <v>2014</v>
      </c>
      <c r="F43">
        <v>19698</v>
      </c>
      <c r="G43" t="s">
        <v>27</v>
      </c>
      <c r="H43" t="s">
        <v>18</v>
      </c>
      <c r="I43" t="s">
        <v>19</v>
      </c>
      <c r="J43">
        <v>624</v>
      </c>
      <c r="K43">
        <v>37.5</v>
      </c>
      <c r="L43">
        <v>4</v>
      </c>
      <c r="M43">
        <v>25.4</v>
      </c>
      <c r="N43">
        <v>1.53</v>
      </c>
      <c r="P43" t="str">
        <f t="shared" si="2"/>
        <v/>
      </c>
      <c r="Q43" t="str">
        <f t="shared" si="3"/>
        <v>bad</v>
      </c>
      <c r="R43" t="str">
        <f t="shared" si="4"/>
        <v/>
      </c>
      <c r="S43" s="3" t="str">
        <f t="shared" si="5"/>
        <v/>
      </c>
      <c r="T43" t="str">
        <f t="shared" si="6"/>
        <v>Mahindra</v>
      </c>
      <c r="U43" t="str">
        <f t="shared" si="7"/>
        <v>D</v>
      </c>
      <c r="V43" t="str" cm="1">
        <f t="array" ref="V43">_xlfn.IFS(N34&gt;25,"A",N34&gt;20,"B",N34&gt;15,"C",N34&gt;10,"D",N34&lt;10,"E")</f>
        <v>D</v>
      </c>
    </row>
    <row r="44" spans="1:27" x14ac:dyDescent="0.3">
      <c r="A44">
        <v>42</v>
      </c>
      <c r="B44" t="s">
        <v>88</v>
      </c>
      <c r="C44" t="s">
        <v>78</v>
      </c>
      <c r="D44" t="s">
        <v>31</v>
      </c>
      <c r="E44">
        <v>2017</v>
      </c>
      <c r="F44">
        <v>22033</v>
      </c>
      <c r="G44" t="s">
        <v>23</v>
      </c>
      <c r="H44" t="s">
        <v>18</v>
      </c>
      <c r="I44" t="s">
        <v>19</v>
      </c>
      <c r="J44">
        <v>1198</v>
      </c>
      <c r="K44">
        <v>77</v>
      </c>
      <c r="L44">
        <v>6</v>
      </c>
      <c r="M44">
        <v>25.32</v>
      </c>
      <c r="N44">
        <v>5.58</v>
      </c>
      <c r="P44" t="str">
        <f t="shared" si="2"/>
        <v/>
      </c>
      <c r="Q44" t="str">
        <f t="shared" si="3"/>
        <v>bad</v>
      </c>
      <c r="R44" t="str">
        <f t="shared" si="4"/>
        <v/>
      </c>
      <c r="S44" s="3" t="str">
        <f t="shared" si="5"/>
        <v/>
      </c>
      <c r="T44" t="str">
        <f t="shared" si="6"/>
        <v>Audi</v>
      </c>
      <c r="U44" t="str">
        <f t="shared" si="7"/>
        <v>D</v>
      </c>
      <c r="V44" t="str" cm="1">
        <f t="array" ref="V44">_xlfn.IFS(N35&gt;25,"A",N35&gt;20,"B",N35&gt;15,"C",N35&gt;10,"D",N35&lt;10,"E")</f>
        <v>D</v>
      </c>
    </row>
    <row r="45" spans="1:27" x14ac:dyDescent="0.3">
      <c r="A45">
        <v>43</v>
      </c>
      <c r="B45" t="s">
        <v>89</v>
      </c>
      <c r="C45" t="s">
        <v>21</v>
      </c>
      <c r="D45" t="s">
        <v>47</v>
      </c>
      <c r="E45">
        <v>2014</v>
      </c>
      <c r="F45">
        <v>35487</v>
      </c>
      <c r="G45" t="s">
        <v>27</v>
      </c>
      <c r="H45" t="s">
        <v>18</v>
      </c>
      <c r="I45" t="s">
        <v>19</v>
      </c>
      <c r="J45">
        <v>1197</v>
      </c>
      <c r="K45">
        <v>82.9</v>
      </c>
      <c r="L45">
        <v>5</v>
      </c>
      <c r="M45">
        <v>18.5</v>
      </c>
      <c r="N45">
        <v>4.74</v>
      </c>
      <c r="P45" t="str">
        <f t="shared" si="2"/>
        <v/>
      </c>
      <c r="Q45" t="str">
        <f t="shared" si="3"/>
        <v>bad</v>
      </c>
      <c r="R45" t="str">
        <f t="shared" si="4"/>
        <v/>
      </c>
      <c r="S45" s="3" t="str">
        <f t="shared" si="5"/>
        <v/>
      </c>
      <c r="T45" t="str">
        <f t="shared" si="6"/>
        <v>Volkswagen</v>
      </c>
      <c r="U45" t="str">
        <f t="shared" si="7"/>
        <v>E</v>
      </c>
      <c r="V45" t="str" cm="1">
        <f t="array" ref="V45">_xlfn.IFS(N36&gt;25,"A",N36&gt;20,"B",N36&gt;15,"C",N36&gt;10,"D",N36&lt;10,"E")</f>
        <v>E</v>
      </c>
    </row>
    <row r="46" spans="1:27" x14ac:dyDescent="0.3">
      <c r="A46">
        <v>44</v>
      </c>
      <c r="B46" t="s">
        <v>90</v>
      </c>
      <c r="C46" t="s">
        <v>21</v>
      </c>
      <c r="D46" t="s">
        <v>63</v>
      </c>
      <c r="E46">
        <v>2014</v>
      </c>
      <c r="F46">
        <v>46374</v>
      </c>
      <c r="G46" t="s">
        <v>27</v>
      </c>
      <c r="H46" t="s">
        <v>32</v>
      </c>
      <c r="I46" t="s">
        <v>19</v>
      </c>
      <c r="J46">
        <v>1999</v>
      </c>
      <c r="K46">
        <v>149.91999999999999</v>
      </c>
      <c r="L46">
        <v>5</v>
      </c>
      <c r="M46">
        <v>14.62</v>
      </c>
      <c r="N46">
        <v>8.85</v>
      </c>
      <c r="P46" t="str">
        <f t="shared" si="2"/>
        <v/>
      </c>
      <c r="Q46" t="str">
        <f t="shared" si="3"/>
        <v>bad</v>
      </c>
      <c r="R46" t="str">
        <f t="shared" si="4"/>
        <v/>
      </c>
      <c r="S46" s="3" t="str">
        <f t="shared" si="5"/>
        <v/>
      </c>
      <c r="T46" t="str">
        <f t="shared" si="6"/>
        <v>Maruti</v>
      </c>
      <c r="U46" t="str">
        <f t="shared" si="7"/>
        <v>E</v>
      </c>
      <c r="V46" t="str" cm="1">
        <f t="array" ref="V46">_xlfn.IFS(N37&gt;25,"A",N37&gt;20,"B",N37&gt;15,"C",N37&gt;10,"D",N37&lt;10,"E")</f>
        <v>E</v>
      </c>
    </row>
    <row r="47" spans="1:27" x14ac:dyDescent="0.3">
      <c r="A47">
        <v>45</v>
      </c>
      <c r="B47" t="s">
        <v>91</v>
      </c>
      <c r="C47" t="s">
        <v>41</v>
      </c>
      <c r="D47" t="s">
        <v>16</v>
      </c>
      <c r="E47">
        <v>2016</v>
      </c>
      <c r="F47">
        <v>52001</v>
      </c>
      <c r="G47" t="s">
        <v>27</v>
      </c>
      <c r="H47" t="s">
        <v>32</v>
      </c>
      <c r="I47" t="s">
        <v>19</v>
      </c>
      <c r="J47">
        <v>1798</v>
      </c>
      <c r="K47">
        <v>138.03</v>
      </c>
      <c r="L47">
        <v>5</v>
      </c>
      <c r="M47">
        <v>14.28</v>
      </c>
      <c r="N47">
        <v>10.11</v>
      </c>
      <c r="P47" t="str">
        <f t="shared" si="2"/>
        <v/>
      </c>
      <c r="Q47" t="str">
        <f t="shared" si="3"/>
        <v>good</v>
      </c>
      <c r="R47" t="str">
        <f t="shared" si="4"/>
        <v/>
      </c>
      <c r="S47" s="3" t="str">
        <f t="shared" si="5"/>
        <v>Maruti</v>
      </c>
      <c r="T47" t="str">
        <f t="shared" si="6"/>
        <v>Maruti</v>
      </c>
      <c r="U47" t="str">
        <f t="shared" si="7"/>
        <v>E</v>
      </c>
      <c r="V47" t="str" cm="1">
        <f t="array" ref="V47">_xlfn.IFS(N38&gt;25,"A",N38&gt;20,"B",N38&gt;15,"C",N38&gt;10,"D",N38&lt;10,"E")</f>
        <v>E</v>
      </c>
    </row>
    <row r="48" spans="1:27" x14ac:dyDescent="0.3">
      <c r="A48">
        <v>46</v>
      </c>
      <c r="B48" t="s">
        <v>92</v>
      </c>
      <c r="C48" t="s">
        <v>21</v>
      </c>
      <c r="D48" t="s">
        <v>93</v>
      </c>
      <c r="E48">
        <v>2008</v>
      </c>
      <c r="F48">
        <v>58005</v>
      </c>
      <c r="G48" t="s">
        <v>23</v>
      </c>
      <c r="H48" t="s">
        <v>18</v>
      </c>
      <c r="I48" t="s">
        <v>33</v>
      </c>
      <c r="J48">
        <v>1991</v>
      </c>
      <c r="K48">
        <v>112.2</v>
      </c>
      <c r="L48">
        <v>5</v>
      </c>
      <c r="M48">
        <v>14.9</v>
      </c>
      <c r="N48">
        <v>4.25</v>
      </c>
      <c r="P48" t="str">
        <f t="shared" si="2"/>
        <v/>
      </c>
      <c r="Q48" t="str">
        <f t="shared" si="3"/>
        <v>bad</v>
      </c>
      <c r="R48" t="str">
        <f t="shared" si="4"/>
        <v/>
      </c>
      <c r="S48" s="3" t="str">
        <f t="shared" si="5"/>
        <v/>
      </c>
      <c r="T48" t="str">
        <f t="shared" si="6"/>
        <v>Mahindra</v>
      </c>
      <c r="U48" t="str">
        <f t="shared" si="7"/>
        <v>E</v>
      </c>
      <c r="V48" t="str" cm="1">
        <f t="array" ref="V48">_xlfn.IFS(N39&gt;25,"A",N39&gt;20,"B",N39&gt;15,"C",N39&gt;10,"D",N39&lt;10,"E")</f>
        <v>E</v>
      </c>
    </row>
    <row r="49" spans="1:22" x14ac:dyDescent="0.3">
      <c r="A49">
        <v>47</v>
      </c>
      <c r="B49" t="s">
        <v>94</v>
      </c>
      <c r="C49" t="s">
        <v>41</v>
      </c>
      <c r="D49" t="s">
        <v>63</v>
      </c>
      <c r="E49">
        <v>2012</v>
      </c>
      <c r="F49">
        <v>70704</v>
      </c>
      <c r="G49" t="s">
        <v>27</v>
      </c>
      <c r="H49" t="s">
        <v>18</v>
      </c>
      <c r="I49" t="s">
        <v>19</v>
      </c>
      <c r="J49">
        <v>2694</v>
      </c>
      <c r="K49">
        <v>163.69999999999999</v>
      </c>
      <c r="L49">
        <v>7</v>
      </c>
      <c r="M49">
        <v>11.25</v>
      </c>
      <c r="N49">
        <v>10.95</v>
      </c>
      <c r="P49" t="str">
        <f t="shared" si="2"/>
        <v>MercedesBenz</v>
      </c>
      <c r="Q49" t="str">
        <f t="shared" si="3"/>
        <v>bad</v>
      </c>
      <c r="R49" t="str">
        <f t="shared" si="4"/>
        <v/>
      </c>
      <c r="S49" s="3" t="str">
        <f t="shared" si="5"/>
        <v>MercedesBenz</v>
      </c>
      <c r="T49" t="str">
        <f t="shared" si="6"/>
        <v/>
      </c>
      <c r="U49" t="str">
        <f t="shared" si="7"/>
        <v>A</v>
      </c>
      <c r="V49" t="str" cm="1">
        <f t="array" ref="V49">_xlfn.IFS(N40&gt;25,"A",N40&gt;20,"B",N40&gt;15,"C",N40&gt;10,"D",N40&lt;10,"E")</f>
        <v>A</v>
      </c>
    </row>
    <row r="50" spans="1:22" x14ac:dyDescent="0.3">
      <c r="A50">
        <v>48</v>
      </c>
      <c r="B50" t="s">
        <v>95</v>
      </c>
      <c r="C50" t="s">
        <v>21</v>
      </c>
      <c r="D50" t="s">
        <v>39</v>
      </c>
      <c r="E50">
        <v>2014</v>
      </c>
      <c r="F50">
        <v>75000</v>
      </c>
      <c r="G50" t="s">
        <v>23</v>
      </c>
      <c r="H50" t="s">
        <v>18</v>
      </c>
      <c r="I50" t="s">
        <v>19</v>
      </c>
      <c r="J50">
        <v>1120</v>
      </c>
      <c r="K50">
        <v>71</v>
      </c>
      <c r="L50">
        <v>5</v>
      </c>
      <c r="M50">
        <v>24.4</v>
      </c>
      <c r="N50">
        <v>3.85</v>
      </c>
      <c r="P50" t="str">
        <f t="shared" si="2"/>
        <v/>
      </c>
      <c r="Q50" t="str">
        <f t="shared" si="3"/>
        <v>good</v>
      </c>
      <c r="R50" t="str">
        <f t="shared" si="4"/>
        <v/>
      </c>
      <c r="S50" s="3" t="str">
        <f t="shared" si="5"/>
        <v>Volkswagen</v>
      </c>
      <c r="T50" t="str">
        <f t="shared" si="6"/>
        <v>Volkswagen</v>
      </c>
      <c r="U50" t="str">
        <f t="shared" si="7"/>
        <v>E</v>
      </c>
      <c r="V50" t="str" cm="1">
        <f t="array" ref="V50">_xlfn.IFS(N41&gt;25,"A",N41&gt;20,"B",N41&gt;15,"C",N41&gt;10,"D",N41&lt;10,"E")</f>
        <v>E</v>
      </c>
    </row>
    <row r="51" spans="1:22" x14ac:dyDescent="0.3">
      <c r="A51">
        <v>49</v>
      </c>
      <c r="B51" t="s">
        <v>96</v>
      </c>
      <c r="C51" t="s">
        <v>78</v>
      </c>
      <c r="D51" t="s">
        <v>39</v>
      </c>
      <c r="E51">
        <v>2012</v>
      </c>
      <c r="F51">
        <v>75800</v>
      </c>
      <c r="G51" t="s">
        <v>23</v>
      </c>
      <c r="H51" t="s">
        <v>18</v>
      </c>
      <c r="I51" t="s">
        <v>33</v>
      </c>
      <c r="J51">
        <v>2498</v>
      </c>
      <c r="K51">
        <v>105</v>
      </c>
      <c r="L51">
        <v>6</v>
      </c>
      <c r="M51">
        <v>16.55</v>
      </c>
      <c r="N51">
        <v>5.5</v>
      </c>
      <c r="P51" t="str">
        <f t="shared" si="2"/>
        <v/>
      </c>
      <c r="Q51" t="str">
        <f t="shared" si="3"/>
        <v>bad</v>
      </c>
      <c r="R51" t="str">
        <f t="shared" si="4"/>
        <v/>
      </c>
      <c r="S51" s="3" t="str">
        <f t="shared" si="5"/>
        <v/>
      </c>
      <c r="T51" t="str">
        <f t="shared" si="6"/>
        <v>Maruti</v>
      </c>
      <c r="U51" t="str">
        <f t="shared" si="7"/>
        <v>E</v>
      </c>
      <c r="V51" t="str" cm="1">
        <f t="array" ref="V51">_xlfn.IFS(N42&gt;25,"A",N42&gt;20,"B",N42&gt;15,"C",N42&gt;10,"D",N42&lt;10,"E")</f>
        <v>E</v>
      </c>
    </row>
    <row r="52" spans="1:22" x14ac:dyDescent="0.3">
      <c r="A52">
        <v>50</v>
      </c>
      <c r="B52" t="s">
        <v>97</v>
      </c>
      <c r="C52" t="s">
        <v>30</v>
      </c>
      <c r="D52" t="s">
        <v>47</v>
      </c>
      <c r="E52">
        <v>2015</v>
      </c>
      <c r="F52">
        <v>13648</v>
      </c>
      <c r="G52" t="s">
        <v>23</v>
      </c>
      <c r="H52" t="s">
        <v>32</v>
      </c>
      <c r="I52" t="s">
        <v>19</v>
      </c>
      <c r="J52">
        <v>1968</v>
      </c>
      <c r="K52">
        <v>174.33</v>
      </c>
      <c r="L52">
        <v>5</v>
      </c>
      <c r="M52">
        <v>17.11</v>
      </c>
      <c r="N52">
        <v>21.43</v>
      </c>
      <c r="P52" t="str">
        <f t="shared" si="2"/>
        <v/>
      </c>
      <c r="Q52" t="str">
        <f t="shared" si="3"/>
        <v>good</v>
      </c>
      <c r="R52" t="str">
        <f t="shared" si="4"/>
        <v/>
      </c>
      <c r="S52" s="3" t="str">
        <f t="shared" si="5"/>
        <v>Tata</v>
      </c>
      <c r="T52" t="str">
        <f t="shared" si="6"/>
        <v>Tata</v>
      </c>
      <c r="U52" t="str">
        <f t="shared" si="7"/>
        <v>E</v>
      </c>
      <c r="V52" t="str" cm="1">
        <f t="array" ref="V52">_xlfn.IFS(N43&gt;25,"A",N43&gt;20,"B",N43&gt;15,"C",N43&gt;10,"D",N43&lt;10,"E")</f>
        <v>E</v>
      </c>
    </row>
    <row r="53" spans="1:22" x14ac:dyDescent="0.3">
      <c r="A53">
        <v>51</v>
      </c>
      <c r="B53" t="s">
        <v>98</v>
      </c>
      <c r="C53" t="s">
        <v>15</v>
      </c>
      <c r="D53" t="s">
        <v>53</v>
      </c>
      <c r="E53">
        <v>2014</v>
      </c>
      <c r="F53">
        <v>52000</v>
      </c>
      <c r="G53" t="s">
        <v>23</v>
      </c>
      <c r="H53" t="s">
        <v>18</v>
      </c>
      <c r="I53" t="s">
        <v>19</v>
      </c>
      <c r="J53">
        <v>1248</v>
      </c>
      <c r="K53">
        <v>74</v>
      </c>
      <c r="L53">
        <v>5</v>
      </c>
      <c r="M53">
        <v>22.9</v>
      </c>
      <c r="N53">
        <v>4.25</v>
      </c>
      <c r="P53" t="str">
        <f t="shared" si="2"/>
        <v/>
      </c>
      <c r="Q53" t="str">
        <f t="shared" si="3"/>
        <v>good</v>
      </c>
      <c r="R53" t="str">
        <f t="shared" si="4"/>
        <v/>
      </c>
      <c r="S53" s="3" t="str">
        <f t="shared" si="5"/>
        <v>Mahindra</v>
      </c>
      <c r="T53" t="str">
        <f t="shared" si="6"/>
        <v>Mahindra</v>
      </c>
      <c r="U53" t="str">
        <f t="shared" si="7"/>
        <v>E</v>
      </c>
      <c r="V53" t="str" cm="1">
        <f t="array" ref="V53">_xlfn.IFS(N44&gt;25,"A",N44&gt;20,"B",N44&gt;15,"C",N44&gt;10,"D",N44&lt;10,"E")</f>
        <v>E</v>
      </c>
    </row>
    <row r="54" spans="1:22" x14ac:dyDescent="0.3">
      <c r="A54">
        <v>52</v>
      </c>
      <c r="B54" t="s">
        <v>99</v>
      </c>
      <c r="C54" t="s">
        <v>15</v>
      </c>
      <c r="D54" t="s">
        <v>49</v>
      </c>
      <c r="E54">
        <v>2014</v>
      </c>
      <c r="F54">
        <v>53000</v>
      </c>
      <c r="G54" t="s">
        <v>23</v>
      </c>
      <c r="H54" t="s">
        <v>18</v>
      </c>
      <c r="I54" t="s">
        <v>19</v>
      </c>
      <c r="J54">
        <v>1248</v>
      </c>
      <c r="K54">
        <v>75</v>
      </c>
      <c r="L54">
        <v>5</v>
      </c>
      <c r="M54">
        <v>17.8</v>
      </c>
      <c r="N54">
        <v>3.3</v>
      </c>
      <c r="P54" t="str">
        <f t="shared" si="2"/>
        <v/>
      </c>
      <c r="Q54" t="str">
        <f t="shared" si="3"/>
        <v>bad</v>
      </c>
      <c r="R54" t="str">
        <f t="shared" si="4"/>
        <v/>
      </c>
      <c r="S54" s="3" t="str">
        <f t="shared" si="5"/>
        <v/>
      </c>
      <c r="T54" t="str">
        <f t="shared" si="6"/>
        <v>Hyundai</v>
      </c>
      <c r="U54" t="str">
        <f t="shared" si="7"/>
        <v>E</v>
      </c>
      <c r="V54" t="str" cm="1">
        <f t="array" ref="V54">_xlfn.IFS(N45&gt;25,"A",N45&gt;20,"B",N45&gt;15,"C",N45&gt;10,"D",N45&lt;10,"E")</f>
        <v>E</v>
      </c>
    </row>
    <row r="55" spans="1:22" x14ac:dyDescent="0.3">
      <c r="A55">
        <v>53</v>
      </c>
      <c r="B55" t="s">
        <v>100</v>
      </c>
      <c r="C55" t="s">
        <v>15</v>
      </c>
      <c r="D55" t="s">
        <v>53</v>
      </c>
      <c r="E55">
        <v>2013</v>
      </c>
      <c r="F55">
        <v>65650</v>
      </c>
      <c r="G55" t="s">
        <v>23</v>
      </c>
      <c r="H55" t="s">
        <v>18</v>
      </c>
      <c r="I55" t="s">
        <v>19</v>
      </c>
      <c r="J55">
        <v>1248</v>
      </c>
      <c r="K55">
        <v>74</v>
      </c>
      <c r="L55">
        <v>5</v>
      </c>
      <c r="M55">
        <v>28.4</v>
      </c>
      <c r="N55">
        <v>3.85</v>
      </c>
      <c r="P55" t="str">
        <f t="shared" si="2"/>
        <v/>
      </c>
      <c r="Q55" t="str">
        <f t="shared" si="3"/>
        <v>bad</v>
      </c>
      <c r="R55" t="str">
        <f t="shared" si="4"/>
        <v/>
      </c>
      <c r="S55" s="3" t="str">
        <f t="shared" si="5"/>
        <v/>
      </c>
      <c r="T55" t="str">
        <f t="shared" si="6"/>
        <v>Hyundai</v>
      </c>
      <c r="U55" t="str">
        <f t="shared" si="7"/>
        <v>E</v>
      </c>
      <c r="V55" t="str" cm="1">
        <f t="array" ref="V55">_xlfn.IFS(N46&gt;25,"A",N46&gt;20,"B",N46&gt;15,"C",N46&gt;10,"D",N46&lt;10,"E")</f>
        <v>E</v>
      </c>
    </row>
    <row r="56" spans="1:22" x14ac:dyDescent="0.3">
      <c r="A56">
        <v>54</v>
      </c>
      <c r="B56" t="s">
        <v>101</v>
      </c>
      <c r="C56" t="s">
        <v>21</v>
      </c>
      <c r="D56" t="s">
        <v>26</v>
      </c>
      <c r="E56">
        <v>2015</v>
      </c>
      <c r="F56">
        <v>54000</v>
      </c>
      <c r="G56" t="s">
        <v>27</v>
      </c>
      <c r="H56" t="s">
        <v>18</v>
      </c>
      <c r="I56" t="s">
        <v>102</v>
      </c>
      <c r="J56">
        <v>1197</v>
      </c>
      <c r="K56">
        <v>82</v>
      </c>
      <c r="L56">
        <v>5</v>
      </c>
      <c r="M56">
        <v>18.899999999999999</v>
      </c>
      <c r="N56">
        <v>3.6</v>
      </c>
      <c r="P56" t="str">
        <f t="shared" si="2"/>
        <v/>
      </c>
      <c r="Q56" t="str">
        <f t="shared" si="3"/>
        <v>bad</v>
      </c>
      <c r="R56" t="str">
        <f t="shared" si="4"/>
        <v/>
      </c>
      <c r="S56" s="3" t="str">
        <f t="shared" si="5"/>
        <v/>
      </c>
      <c r="T56" t="str">
        <f t="shared" si="6"/>
        <v>Toyota</v>
      </c>
      <c r="U56" t="str">
        <f t="shared" si="7"/>
        <v>D</v>
      </c>
      <c r="V56" t="str" cm="1">
        <f t="array" ref="V56">_xlfn.IFS(N47&gt;25,"A",N47&gt;20,"B",N47&gt;15,"C",N47&gt;10,"D",N47&lt;10,"E")</f>
        <v>D</v>
      </c>
    </row>
    <row r="57" spans="1:22" x14ac:dyDescent="0.3">
      <c r="A57">
        <v>55</v>
      </c>
      <c r="B57" t="s">
        <v>103</v>
      </c>
      <c r="C57" t="s">
        <v>43</v>
      </c>
      <c r="D57" t="s">
        <v>49</v>
      </c>
      <c r="E57">
        <v>2015</v>
      </c>
      <c r="F57">
        <v>39000</v>
      </c>
      <c r="G57" t="s">
        <v>27</v>
      </c>
      <c r="H57" t="s">
        <v>18</v>
      </c>
      <c r="I57" t="s">
        <v>19</v>
      </c>
      <c r="J57">
        <v>1598</v>
      </c>
      <c r="K57">
        <v>103.2</v>
      </c>
      <c r="L57">
        <v>5</v>
      </c>
      <c r="M57">
        <v>15.04</v>
      </c>
      <c r="N57">
        <v>3.99</v>
      </c>
      <c r="P57" t="str">
        <f t="shared" si="2"/>
        <v/>
      </c>
      <c r="Q57" t="str">
        <f t="shared" si="3"/>
        <v>bad</v>
      </c>
      <c r="R57" t="str">
        <f t="shared" si="4"/>
        <v/>
      </c>
      <c r="S57" s="3" t="str">
        <f t="shared" si="5"/>
        <v/>
      </c>
      <c r="T57" t="str">
        <f t="shared" si="6"/>
        <v>Hyundai</v>
      </c>
      <c r="U57" t="str">
        <f t="shared" si="7"/>
        <v>E</v>
      </c>
      <c r="V57" t="str" cm="1">
        <f t="array" ref="V57">_xlfn.IFS(N48&gt;25,"A",N48&gt;20,"B",N48&gt;15,"C",N48&gt;10,"D",N48&lt;10,"E")</f>
        <v>E</v>
      </c>
    </row>
    <row r="58" spans="1:22" x14ac:dyDescent="0.3">
      <c r="A58">
        <v>56</v>
      </c>
      <c r="B58" t="s">
        <v>104</v>
      </c>
      <c r="C58" t="s">
        <v>60</v>
      </c>
      <c r="D58" t="s">
        <v>47</v>
      </c>
      <c r="E58">
        <v>2017</v>
      </c>
      <c r="F58">
        <v>16542</v>
      </c>
      <c r="G58" t="s">
        <v>27</v>
      </c>
      <c r="H58" t="s">
        <v>18</v>
      </c>
      <c r="I58" t="s">
        <v>19</v>
      </c>
      <c r="J58">
        <v>799</v>
      </c>
      <c r="K58">
        <v>53.3</v>
      </c>
      <c r="L58">
        <v>5</v>
      </c>
      <c r="M58">
        <v>25.17</v>
      </c>
      <c r="N58">
        <v>3.3</v>
      </c>
      <c r="P58" t="str">
        <f t="shared" si="2"/>
        <v/>
      </c>
      <c r="Q58" t="str">
        <f t="shared" si="3"/>
        <v>bad</v>
      </c>
      <c r="R58" t="str">
        <f t="shared" si="4"/>
        <v/>
      </c>
      <c r="S58" s="3" t="str">
        <f t="shared" si="5"/>
        <v/>
      </c>
      <c r="T58" t="str">
        <f t="shared" si="6"/>
        <v>Toyota</v>
      </c>
      <c r="U58" t="str">
        <f t="shared" si="7"/>
        <v>D</v>
      </c>
      <c r="V58" t="str" cm="1">
        <f t="array" ref="V58">_xlfn.IFS(N49&gt;25,"A",N49&gt;20,"B",N49&gt;15,"C",N49&gt;10,"D",N49&lt;10,"E")</f>
        <v>D</v>
      </c>
    </row>
    <row r="59" spans="1:22" x14ac:dyDescent="0.3">
      <c r="A59">
        <v>57</v>
      </c>
      <c r="B59" t="s">
        <v>105</v>
      </c>
      <c r="C59" t="s">
        <v>21</v>
      </c>
      <c r="D59" t="s">
        <v>49</v>
      </c>
      <c r="E59">
        <v>2010</v>
      </c>
      <c r="F59">
        <v>32000</v>
      </c>
      <c r="G59" t="s">
        <v>27</v>
      </c>
      <c r="H59" t="s">
        <v>18</v>
      </c>
      <c r="I59" t="s">
        <v>19</v>
      </c>
      <c r="J59">
        <v>1197</v>
      </c>
      <c r="K59">
        <v>78.900000000000006</v>
      </c>
      <c r="L59">
        <v>5</v>
      </c>
      <c r="M59">
        <v>20.36</v>
      </c>
      <c r="N59">
        <v>2.0699999999999998</v>
      </c>
      <c r="P59" t="str">
        <f t="shared" si="2"/>
        <v/>
      </c>
      <c r="Q59" t="str">
        <f t="shared" si="3"/>
        <v>good</v>
      </c>
      <c r="R59" t="str">
        <f t="shared" si="4"/>
        <v/>
      </c>
      <c r="S59" s="3" t="str">
        <f t="shared" si="5"/>
        <v>Hyundai</v>
      </c>
      <c r="T59" t="str">
        <f t="shared" si="6"/>
        <v>Hyundai</v>
      </c>
      <c r="U59" t="str">
        <f t="shared" si="7"/>
        <v>E</v>
      </c>
      <c r="V59" t="str" cm="1">
        <f t="array" ref="V59">_xlfn.IFS(N50&gt;25,"A",N50&gt;20,"B",N50&gt;15,"C",N50&gt;10,"D",N50&lt;10,"E")</f>
        <v>E</v>
      </c>
    </row>
    <row r="60" spans="1:22" x14ac:dyDescent="0.3">
      <c r="A60">
        <v>58</v>
      </c>
      <c r="B60" t="s">
        <v>106</v>
      </c>
      <c r="C60" t="s">
        <v>38</v>
      </c>
      <c r="D60" t="s">
        <v>35</v>
      </c>
      <c r="E60">
        <v>2010</v>
      </c>
      <c r="F60">
        <v>121812</v>
      </c>
      <c r="G60" t="s">
        <v>23</v>
      </c>
      <c r="H60" t="s">
        <v>32</v>
      </c>
      <c r="I60" t="s">
        <v>19</v>
      </c>
      <c r="J60">
        <v>1995</v>
      </c>
      <c r="K60">
        <v>147.6</v>
      </c>
      <c r="L60">
        <v>5</v>
      </c>
      <c r="M60">
        <v>13.29</v>
      </c>
      <c r="N60">
        <v>7.75</v>
      </c>
      <c r="P60" t="str">
        <f t="shared" si="2"/>
        <v/>
      </c>
      <c r="Q60" t="str">
        <f t="shared" si="3"/>
        <v>bad</v>
      </c>
      <c r="R60" t="str">
        <f t="shared" si="4"/>
        <v/>
      </c>
      <c r="S60" s="3" t="str">
        <f t="shared" si="5"/>
        <v/>
      </c>
      <c r="T60" t="str">
        <f t="shared" si="6"/>
        <v>Mahindra</v>
      </c>
      <c r="U60" t="str">
        <f t="shared" si="7"/>
        <v>E</v>
      </c>
      <c r="V60" t="str" cm="1">
        <f t="array" ref="V60">_xlfn.IFS(N51&gt;25,"A",N51&gt;20,"B",N51&gt;15,"C",N51&gt;10,"D",N51&lt;10,"E")</f>
        <v>E</v>
      </c>
    </row>
    <row r="61" spans="1:22" x14ac:dyDescent="0.3">
      <c r="A61">
        <v>59</v>
      </c>
      <c r="B61" t="s">
        <v>107</v>
      </c>
      <c r="C61" t="s">
        <v>15</v>
      </c>
      <c r="D61" t="s">
        <v>35</v>
      </c>
      <c r="E61">
        <v>2010</v>
      </c>
      <c r="F61">
        <v>39300</v>
      </c>
      <c r="G61" t="s">
        <v>27</v>
      </c>
      <c r="H61" t="s">
        <v>18</v>
      </c>
      <c r="I61" t="s">
        <v>19</v>
      </c>
      <c r="J61">
        <v>998</v>
      </c>
      <c r="K61">
        <v>67.099999999999994</v>
      </c>
      <c r="L61">
        <v>5</v>
      </c>
      <c r="M61">
        <v>18.2</v>
      </c>
      <c r="N61">
        <v>2.25</v>
      </c>
      <c r="P61" t="str">
        <f t="shared" si="2"/>
        <v>Audi</v>
      </c>
      <c r="Q61" t="str">
        <f t="shared" si="3"/>
        <v>bad</v>
      </c>
      <c r="R61" t="str">
        <f t="shared" si="4"/>
        <v/>
      </c>
      <c r="S61" s="3" t="str">
        <f t="shared" si="5"/>
        <v>Audi</v>
      </c>
      <c r="T61" t="str">
        <f t="shared" si="6"/>
        <v/>
      </c>
      <c r="U61" t="str">
        <f t="shared" si="7"/>
        <v>B</v>
      </c>
      <c r="V61" t="str" cm="1">
        <f t="array" ref="V61">_xlfn.IFS(N52&gt;25,"A",N52&gt;20,"B",N52&gt;15,"C",N52&gt;10,"D",N52&lt;10,"E")</f>
        <v>B</v>
      </c>
    </row>
    <row r="62" spans="1:22" x14ac:dyDescent="0.3">
      <c r="A62">
        <v>60</v>
      </c>
      <c r="B62" t="s">
        <v>108</v>
      </c>
      <c r="C62" t="s">
        <v>41</v>
      </c>
      <c r="D62" t="s">
        <v>16</v>
      </c>
      <c r="E62">
        <v>2017</v>
      </c>
      <c r="F62">
        <v>22000</v>
      </c>
      <c r="G62" t="s">
        <v>23</v>
      </c>
      <c r="H62" t="s">
        <v>18</v>
      </c>
      <c r="I62" t="s">
        <v>19</v>
      </c>
      <c r="J62">
        <v>2393</v>
      </c>
      <c r="K62">
        <v>147.80000000000001</v>
      </c>
      <c r="L62">
        <v>8</v>
      </c>
      <c r="M62">
        <v>13.68</v>
      </c>
      <c r="N62">
        <v>16.5</v>
      </c>
      <c r="P62" t="str">
        <f t="shared" si="2"/>
        <v/>
      </c>
      <c r="Q62" t="str">
        <f t="shared" si="3"/>
        <v>good</v>
      </c>
      <c r="R62" t="str">
        <f t="shared" si="4"/>
        <v/>
      </c>
      <c r="S62" s="3" t="str">
        <f t="shared" si="5"/>
        <v>Maruti</v>
      </c>
      <c r="T62" t="str">
        <f t="shared" si="6"/>
        <v>Maruti</v>
      </c>
      <c r="U62" t="str">
        <f t="shared" si="7"/>
        <v>E</v>
      </c>
      <c r="V62" t="str" cm="1">
        <f t="array" ref="V62">_xlfn.IFS(N53&gt;25,"A",N53&gt;20,"B",N53&gt;15,"C",N53&gt;10,"D",N53&lt;10,"E")</f>
        <v>E</v>
      </c>
    </row>
    <row r="63" spans="1:22" x14ac:dyDescent="0.3">
      <c r="A63">
        <v>61</v>
      </c>
      <c r="B63" t="s">
        <v>109</v>
      </c>
      <c r="C63" t="s">
        <v>110</v>
      </c>
      <c r="D63" t="s">
        <v>63</v>
      </c>
      <c r="E63">
        <v>2010</v>
      </c>
      <c r="F63">
        <v>72000</v>
      </c>
      <c r="G63" t="s">
        <v>23</v>
      </c>
      <c r="H63" t="s">
        <v>18</v>
      </c>
      <c r="I63" t="s">
        <v>19</v>
      </c>
      <c r="J63">
        <v>1399</v>
      </c>
      <c r="K63">
        <v>68</v>
      </c>
      <c r="L63">
        <v>5</v>
      </c>
      <c r="M63">
        <v>20</v>
      </c>
      <c r="N63">
        <v>2.75</v>
      </c>
      <c r="P63" t="str">
        <f t="shared" si="2"/>
        <v/>
      </c>
      <c r="Q63" t="str">
        <f t="shared" si="3"/>
        <v>bad</v>
      </c>
      <c r="R63" t="str">
        <f t="shared" si="4"/>
        <v/>
      </c>
      <c r="S63" s="3" t="str">
        <f t="shared" si="5"/>
        <v/>
      </c>
      <c r="T63" t="str">
        <f t="shared" si="6"/>
        <v>Maruti</v>
      </c>
      <c r="U63" t="str">
        <f t="shared" si="7"/>
        <v>E</v>
      </c>
      <c r="V63" t="str" cm="1">
        <f t="array" ref="V63">_xlfn.IFS(N54&gt;25,"A",N54&gt;20,"B",N54&gt;15,"C",N54&gt;10,"D",N54&lt;10,"E")</f>
        <v>E</v>
      </c>
    </row>
    <row r="64" spans="1:22" x14ac:dyDescent="0.3">
      <c r="A64">
        <v>62</v>
      </c>
      <c r="B64" t="s">
        <v>111</v>
      </c>
      <c r="C64" t="s">
        <v>62</v>
      </c>
      <c r="D64" t="s">
        <v>53</v>
      </c>
      <c r="E64">
        <v>2015</v>
      </c>
      <c r="F64">
        <v>58000</v>
      </c>
      <c r="G64" t="s">
        <v>27</v>
      </c>
      <c r="H64" t="s">
        <v>32</v>
      </c>
      <c r="I64" t="s">
        <v>19</v>
      </c>
      <c r="J64">
        <v>1796</v>
      </c>
      <c r="K64">
        <v>186</v>
      </c>
      <c r="L64">
        <v>5</v>
      </c>
      <c r="M64">
        <v>11.74</v>
      </c>
      <c r="N64">
        <v>26.7</v>
      </c>
      <c r="P64" t="str">
        <f t="shared" si="2"/>
        <v/>
      </c>
      <c r="Q64" t="str">
        <f t="shared" si="3"/>
        <v>good</v>
      </c>
      <c r="R64" t="str">
        <f t="shared" si="4"/>
        <v/>
      </c>
      <c r="S64" s="3" t="str">
        <f t="shared" si="5"/>
        <v>Maruti</v>
      </c>
      <c r="T64" t="str">
        <f t="shared" si="6"/>
        <v>Maruti</v>
      </c>
      <c r="U64" t="str">
        <f t="shared" si="7"/>
        <v>E</v>
      </c>
      <c r="V64" t="str" cm="1">
        <f t="array" ref="V64">_xlfn.IFS(N55&gt;25,"A",N55&gt;20,"B",N55&gt;15,"C",N55&gt;10,"D",N55&lt;10,"E")</f>
        <v>E</v>
      </c>
    </row>
    <row r="65" spans="1:22" x14ac:dyDescent="0.3">
      <c r="A65">
        <v>63</v>
      </c>
      <c r="B65" t="s">
        <v>112</v>
      </c>
      <c r="C65" t="s">
        <v>62</v>
      </c>
      <c r="D65" t="s">
        <v>22</v>
      </c>
      <c r="E65">
        <v>2011</v>
      </c>
      <c r="F65">
        <v>65000</v>
      </c>
      <c r="G65" t="s">
        <v>23</v>
      </c>
      <c r="H65" t="s">
        <v>18</v>
      </c>
      <c r="I65" t="s">
        <v>33</v>
      </c>
      <c r="J65">
        <v>2148</v>
      </c>
      <c r="K65">
        <v>170</v>
      </c>
      <c r="L65">
        <v>5</v>
      </c>
      <c r="M65">
        <v>15.8</v>
      </c>
      <c r="N65">
        <v>10</v>
      </c>
      <c r="P65" t="str">
        <f t="shared" si="2"/>
        <v/>
      </c>
      <c r="Q65" t="str">
        <f t="shared" si="3"/>
        <v>bad</v>
      </c>
      <c r="R65" t="str">
        <f t="shared" si="4"/>
        <v/>
      </c>
      <c r="S65" s="3" t="str">
        <f t="shared" si="5"/>
        <v/>
      </c>
      <c r="T65" t="str">
        <f t="shared" si="6"/>
        <v>Hyundai</v>
      </c>
      <c r="U65" t="str">
        <f t="shared" si="7"/>
        <v>E</v>
      </c>
      <c r="V65" t="str" cm="1">
        <f t="array" ref="V65">_xlfn.IFS(N56&gt;25,"A",N56&gt;20,"B",N56&gt;15,"C",N56&gt;10,"D",N56&lt;10,"E")</f>
        <v>E</v>
      </c>
    </row>
    <row r="66" spans="1:22" x14ac:dyDescent="0.3">
      <c r="A66">
        <v>64</v>
      </c>
      <c r="B66" t="s">
        <v>113</v>
      </c>
      <c r="C66" t="s">
        <v>45</v>
      </c>
      <c r="D66" t="s">
        <v>26</v>
      </c>
      <c r="E66">
        <v>2016</v>
      </c>
      <c r="F66">
        <v>178000</v>
      </c>
      <c r="G66" t="s">
        <v>23</v>
      </c>
      <c r="H66" t="s">
        <v>18</v>
      </c>
      <c r="I66" t="s">
        <v>19</v>
      </c>
      <c r="J66">
        <v>1396</v>
      </c>
      <c r="K66">
        <v>69</v>
      </c>
      <c r="L66">
        <v>5</v>
      </c>
      <c r="M66">
        <v>25</v>
      </c>
      <c r="N66">
        <v>2.5</v>
      </c>
      <c r="P66" t="str">
        <f t="shared" si="2"/>
        <v/>
      </c>
      <c r="Q66" t="str">
        <f t="shared" si="3"/>
        <v>bad</v>
      </c>
      <c r="R66" t="str">
        <f t="shared" si="4"/>
        <v/>
      </c>
      <c r="S66" s="3" t="str">
        <f t="shared" si="5"/>
        <v/>
      </c>
      <c r="T66" t="str">
        <f t="shared" si="6"/>
        <v>Volkswagen</v>
      </c>
      <c r="U66" t="str">
        <f t="shared" si="7"/>
        <v>E</v>
      </c>
      <c r="V66" t="str" cm="1">
        <f t="array" ref="V66">_xlfn.IFS(N57&gt;25,"A",N57&gt;20,"B",N57&gt;15,"C",N57&gt;10,"D",N57&lt;10,"E")</f>
        <v>E</v>
      </c>
    </row>
    <row r="67" spans="1:22" x14ac:dyDescent="0.3">
      <c r="A67">
        <v>65</v>
      </c>
      <c r="B67" t="s">
        <v>114</v>
      </c>
      <c r="C67" t="s">
        <v>30</v>
      </c>
      <c r="D67" t="s">
        <v>39</v>
      </c>
      <c r="E67">
        <v>2012</v>
      </c>
      <c r="F67">
        <v>65664</v>
      </c>
      <c r="G67" t="s">
        <v>23</v>
      </c>
      <c r="H67" t="s">
        <v>32</v>
      </c>
      <c r="I67" t="s">
        <v>19</v>
      </c>
      <c r="J67">
        <v>1968</v>
      </c>
      <c r="K67">
        <v>140</v>
      </c>
      <c r="L67">
        <v>5</v>
      </c>
      <c r="M67">
        <v>16.55</v>
      </c>
      <c r="N67">
        <v>13.5</v>
      </c>
      <c r="P67" t="str">
        <f t="shared" si="2"/>
        <v/>
      </c>
      <c r="Q67" t="str">
        <f t="shared" si="3"/>
        <v>good</v>
      </c>
      <c r="R67" t="str">
        <f t="shared" si="4"/>
        <v/>
      </c>
      <c r="S67" s="3" t="str">
        <f t="shared" si="5"/>
        <v>Renault</v>
      </c>
      <c r="T67" t="str">
        <f t="shared" si="6"/>
        <v>Renault</v>
      </c>
      <c r="U67" t="str">
        <f t="shared" si="7"/>
        <v>E</v>
      </c>
      <c r="V67" t="str" cm="1">
        <f t="array" ref="V67">_xlfn.IFS(N58&gt;25,"A",N58&gt;20,"B",N58&gt;15,"C",N58&gt;10,"D",N58&lt;10,"E")</f>
        <v>E</v>
      </c>
    </row>
    <row r="68" spans="1:22" x14ac:dyDescent="0.3">
      <c r="A68">
        <v>66</v>
      </c>
      <c r="B68" t="s">
        <v>115</v>
      </c>
      <c r="C68" t="s">
        <v>25</v>
      </c>
      <c r="D68" t="s">
        <v>16</v>
      </c>
      <c r="E68">
        <v>2007</v>
      </c>
      <c r="F68">
        <v>63000</v>
      </c>
      <c r="G68" t="s">
        <v>27</v>
      </c>
      <c r="H68" t="s">
        <v>32</v>
      </c>
      <c r="I68" t="s">
        <v>33</v>
      </c>
      <c r="J68">
        <v>1497</v>
      </c>
      <c r="K68">
        <v>78</v>
      </c>
      <c r="L68">
        <v>5</v>
      </c>
      <c r="M68">
        <v>16.399999999999999</v>
      </c>
      <c r="N68">
        <v>1.85</v>
      </c>
      <c r="P68" t="str">
        <f t="shared" si="2"/>
        <v/>
      </c>
      <c r="Q68" t="str">
        <f t="shared" si="3"/>
        <v>good</v>
      </c>
      <c r="R68" t="str">
        <f t="shared" si="4"/>
        <v/>
      </c>
      <c r="S68" s="3" t="str">
        <f t="shared" si="5"/>
        <v>Hyundai</v>
      </c>
      <c r="T68" t="str">
        <f t="shared" si="6"/>
        <v>Hyundai</v>
      </c>
      <c r="U68" t="str">
        <f t="shared" si="7"/>
        <v>E</v>
      </c>
      <c r="V68" t="str" cm="1">
        <f t="array" ref="V68">_xlfn.IFS(N59&gt;25,"A",N59&gt;20,"B",N59&gt;15,"C",N59&gt;10,"D",N59&lt;10,"E")</f>
        <v>E</v>
      </c>
    </row>
    <row r="69" spans="1:22" x14ac:dyDescent="0.3">
      <c r="A69">
        <v>67</v>
      </c>
      <c r="B69" t="s">
        <v>116</v>
      </c>
      <c r="C69" t="s">
        <v>62</v>
      </c>
      <c r="D69" t="s">
        <v>31</v>
      </c>
      <c r="E69">
        <v>2019</v>
      </c>
      <c r="F69">
        <v>15369</v>
      </c>
      <c r="G69" t="s">
        <v>23</v>
      </c>
      <c r="H69" t="s">
        <v>32</v>
      </c>
      <c r="I69" t="s">
        <v>19</v>
      </c>
      <c r="J69">
        <v>1950</v>
      </c>
      <c r="K69">
        <v>194</v>
      </c>
      <c r="L69">
        <v>5</v>
      </c>
      <c r="M69">
        <v>0</v>
      </c>
      <c r="N69">
        <v>35.67</v>
      </c>
      <c r="P69" t="str">
        <f t="shared" si="2"/>
        <v/>
      </c>
      <c r="Q69" t="str">
        <f t="shared" si="3"/>
        <v>bad</v>
      </c>
      <c r="R69" t="str">
        <f t="shared" si="4"/>
        <v/>
      </c>
      <c r="S69" s="3" t="str">
        <f t="shared" si="5"/>
        <v/>
      </c>
      <c r="T69" t="str">
        <f t="shared" si="6"/>
        <v>Nissan</v>
      </c>
      <c r="U69" t="str">
        <f t="shared" si="7"/>
        <v>E</v>
      </c>
      <c r="V69" t="str" cm="1">
        <f t="array" ref="V69">_xlfn.IFS(N60&gt;25,"A",N60&gt;20,"B",N60&gt;15,"C",N60&gt;10,"D",N60&lt;10,"E")</f>
        <v>E</v>
      </c>
    </row>
    <row r="70" spans="1:22" x14ac:dyDescent="0.3">
      <c r="A70">
        <v>68</v>
      </c>
      <c r="B70" t="s">
        <v>117</v>
      </c>
      <c r="C70" t="s">
        <v>15</v>
      </c>
      <c r="D70" t="s">
        <v>22</v>
      </c>
      <c r="E70">
        <v>2016</v>
      </c>
      <c r="F70">
        <v>63000</v>
      </c>
      <c r="G70" t="s">
        <v>23</v>
      </c>
      <c r="H70" t="s">
        <v>18</v>
      </c>
      <c r="I70" t="s">
        <v>19</v>
      </c>
      <c r="J70">
        <v>1248</v>
      </c>
      <c r="K70">
        <v>88.5</v>
      </c>
      <c r="L70">
        <v>7</v>
      </c>
      <c r="M70">
        <v>24.52</v>
      </c>
      <c r="N70">
        <v>8.15</v>
      </c>
      <c r="P70" t="str">
        <f t="shared" si="2"/>
        <v/>
      </c>
      <c r="Q70" t="str">
        <f t="shared" si="3"/>
        <v>bad</v>
      </c>
      <c r="R70" t="str">
        <f t="shared" si="4"/>
        <v/>
      </c>
      <c r="S70" s="3" t="str">
        <f t="shared" si="5"/>
        <v/>
      </c>
      <c r="T70" t="str">
        <f t="shared" si="6"/>
        <v>Maruti</v>
      </c>
      <c r="U70" t="str">
        <f t="shared" si="7"/>
        <v>E</v>
      </c>
      <c r="V70" t="str" cm="1">
        <f t="array" ref="V70">_xlfn.IFS(N61&gt;25,"A",N61&gt;20,"B",N61&gt;15,"C",N61&gt;10,"D",N61&lt;10,"E")</f>
        <v>E</v>
      </c>
    </row>
    <row r="71" spans="1:22" x14ac:dyDescent="0.3">
      <c r="A71">
        <v>69</v>
      </c>
      <c r="B71" t="s">
        <v>118</v>
      </c>
      <c r="C71" t="s">
        <v>21</v>
      </c>
      <c r="D71" t="s">
        <v>16</v>
      </c>
      <c r="E71">
        <v>2018</v>
      </c>
      <c r="F71">
        <v>13000</v>
      </c>
      <c r="G71" t="s">
        <v>23</v>
      </c>
      <c r="H71" t="s">
        <v>18</v>
      </c>
      <c r="I71" t="s">
        <v>19</v>
      </c>
      <c r="J71">
        <v>1396</v>
      </c>
      <c r="K71">
        <v>88.7</v>
      </c>
      <c r="L71">
        <v>5</v>
      </c>
      <c r="M71">
        <v>22.1</v>
      </c>
      <c r="N71">
        <v>10.5</v>
      </c>
      <c r="P71" t="str">
        <f t="shared" si="2"/>
        <v>Toyota</v>
      </c>
      <c r="Q71" t="str">
        <f t="shared" si="3"/>
        <v>bad</v>
      </c>
      <c r="R71" t="str">
        <f t="shared" si="4"/>
        <v/>
      </c>
      <c r="S71" s="3" t="str">
        <f t="shared" si="5"/>
        <v>Toyota</v>
      </c>
      <c r="T71" t="str">
        <f t="shared" si="6"/>
        <v/>
      </c>
      <c r="U71" t="str">
        <f t="shared" si="7"/>
        <v>C</v>
      </c>
      <c r="V71" t="str" cm="1">
        <f t="array" ref="V71">_xlfn.IFS(N62&gt;25,"A",N62&gt;20,"B",N62&gt;15,"C",N62&gt;10,"D",N62&lt;10,"E")</f>
        <v>C</v>
      </c>
    </row>
    <row r="72" spans="1:22" x14ac:dyDescent="0.3">
      <c r="A72">
        <v>70</v>
      </c>
      <c r="B72" t="s">
        <v>119</v>
      </c>
      <c r="C72" t="s">
        <v>120</v>
      </c>
      <c r="D72" t="s">
        <v>16</v>
      </c>
      <c r="E72">
        <v>2008</v>
      </c>
      <c r="F72">
        <v>73000</v>
      </c>
      <c r="G72" t="s">
        <v>27</v>
      </c>
      <c r="H72" t="s">
        <v>32</v>
      </c>
      <c r="I72" t="s">
        <v>19</v>
      </c>
      <c r="J72">
        <v>4806</v>
      </c>
      <c r="K72">
        <v>500</v>
      </c>
      <c r="L72">
        <v>5</v>
      </c>
      <c r="M72">
        <v>8.5</v>
      </c>
      <c r="N72">
        <v>14.5</v>
      </c>
      <c r="P72" t="str">
        <f t="shared" si="2"/>
        <v/>
      </c>
      <c r="Q72" t="str">
        <f t="shared" si="3"/>
        <v>bad</v>
      </c>
      <c r="R72" t="str">
        <f t="shared" si="4"/>
        <v/>
      </c>
      <c r="S72" s="3" t="str">
        <f t="shared" si="5"/>
        <v/>
      </c>
      <c r="T72" t="str">
        <f t="shared" si="6"/>
        <v>Ford</v>
      </c>
      <c r="U72" t="str">
        <f t="shared" si="7"/>
        <v>E</v>
      </c>
      <c r="V72" t="str" cm="1">
        <f t="array" ref="V72">_xlfn.IFS(N63&gt;25,"A",N63&gt;20,"B",N63&gt;15,"C",N63&gt;10,"D",N63&lt;10,"E")</f>
        <v>E</v>
      </c>
    </row>
    <row r="73" spans="1:22" x14ac:dyDescent="0.3">
      <c r="A73">
        <v>71</v>
      </c>
      <c r="B73" t="s">
        <v>121</v>
      </c>
      <c r="C73" t="s">
        <v>78</v>
      </c>
      <c r="D73" t="s">
        <v>16</v>
      </c>
      <c r="E73">
        <v>2015</v>
      </c>
      <c r="F73">
        <v>55729</v>
      </c>
      <c r="G73" t="s">
        <v>23</v>
      </c>
      <c r="H73" t="s">
        <v>18</v>
      </c>
      <c r="I73" t="s">
        <v>19</v>
      </c>
      <c r="J73">
        <v>2179</v>
      </c>
      <c r="K73">
        <v>140</v>
      </c>
      <c r="L73">
        <v>7</v>
      </c>
      <c r="M73">
        <v>15.1</v>
      </c>
      <c r="N73">
        <v>9.65</v>
      </c>
      <c r="P73" t="str">
        <f t="shared" si="2"/>
        <v>MercedesBenz</v>
      </c>
      <c r="Q73" t="str">
        <f t="shared" si="3"/>
        <v>bad</v>
      </c>
      <c r="R73" t="str">
        <f t="shared" si="4"/>
        <v/>
      </c>
      <c r="S73" s="3" t="str">
        <f t="shared" si="5"/>
        <v>MercedesBenz</v>
      </c>
      <c r="T73" t="str">
        <f t="shared" si="6"/>
        <v/>
      </c>
      <c r="U73" t="str">
        <f t="shared" si="7"/>
        <v>A</v>
      </c>
      <c r="V73" t="str" cm="1">
        <f t="array" ref="V73">_xlfn.IFS(N64&gt;25,"A",N64&gt;20,"B",N64&gt;15,"C",N64&gt;10,"D",N64&lt;10,"E")</f>
        <v>A</v>
      </c>
    </row>
    <row r="74" spans="1:22" x14ac:dyDescent="0.3">
      <c r="A74">
        <v>72</v>
      </c>
      <c r="B74" t="s">
        <v>122</v>
      </c>
      <c r="C74" t="s">
        <v>21</v>
      </c>
      <c r="D74" t="s">
        <v>47</v>
      </c>
      <c r="E74">
        <v>2012</v>
      </c>
      <c r="F74">
        <v>45178</v>
      </c>
      <c r="G74" t="s">
        <v>27</v>
      </c>
      <c r="H74" t="s">
        <v>32</v>
      </c>
      <c r="I74" t="s">
        <v>19</v>
      </c>
      <c r="J74">
        <v>1197</v>
      </c>
      <c r="K74">
        <v>78.900000000000006</v>
      </c>
      <c r="L74">
        <v>5</v>
      </c>
      <c r="M74">
        <v>16.95</v>
      </c>
      <c r="N74">
        <v>3.48</v>
      </c>
      <c r="P74" t="str">
        <f t="shared" si="2"/>
        <v/>
      </c>
      <c r="Q74" t="str">
        <f t="shared" si="3"/>
        <v>bad</v>
      </c>
      <c r="R74" t="str">
        <f t="shared" si="4"/>
        <v/>
      </c>
      <c r="S74" s="3" t="str">
        <f t="shared" si="5"/>
        <v/>
      </c>
      <c r="T74" t="str">
        <f t="shared" si="6"/>
        <v>MercedesBenz</v>
      </c>
      <c r="U74" t="str">
        <f t="shared" si="7"/>
        <v>E</v>
      </c>
      <c r="V74" t="e" cm="1">
        <f t="array" ref="V74">_xlfn.IFS(N65&gt;25,"A",N65&gt;20,"B",N65&gt;15,"C",N65&gt;10,"D",N65&lt;10,"E")</f>
        <v>#N/A</v>
      </c>
    </row>
    <row r="75" spans="1:22" x14ac:dyDescent="0.3">
      <c r="A75">
        <v>73</v>
      </c>
      <c r="B75" t="s">
        <v>123</v>
      </c>
      <c r="C75" t="s">
        <v>38</v>
      </c>
      <c r="D75" t="s">
        <v>47</v>
      </c>
      <c r="E75">
        <v>2015</v>
      </c>
      <c r="F75">
        <v>56066</v>
      </c>
      <c r="G75" t="s">
        <v>23</v>
      </c>
      <c r="H75" t="s">
        <v>18</v>
      </c>
      <c r="I75" t="s">
        <v>19</v>
      </c>
      <c r="J75">
        <v>1461</v>
      </c>
      <c r="K75">
        <v>108.5</v>
      </c>
      <c r="L75">
        <v>5</v>
      </c>
      <c r="M75">
        <v>19.64</v>
      </c>
      <c r="N75">
        <v>6.92</v>
      </c>
      <c r="P75" t="str">
        <f t="shared" si="2"/>
        <v/>
      </c>
      <c r="Q75" t="str">
        <f t="shared" si="3"/>
        <v>good</v>
      </c>
      <c r="R75" t="str">
        <f t="shared" si="4"/>
        <v/>
      </c>
      <c r="S75" s="3" t="str">
        <f t="shared" si="5"/>
        <v>Tata</v>
      </c>
      <c r="T75" t="str">
        <f t="shared" si="6"/>
        <v>Tata</v>
      </c>
      <c r="U75" t="str">
        <f t="shared" si="7"/>
        <v>E</v>
      </c>
      <c r="V75" t="str" cm="1">
        <f t="array" ref="V75">_xlfn.IFS(N66&gt;25,"A",N66&gt;20,"B",N66&gt;15,"C",N66&gt;10,"D",N66&lt;10,"E")</f>
        <v>E</v>
      </c>
    </row>
    <row r="76" spans="1:22" x14ac:dyDescent="0.3">
      <c r="A76">
        <v>74</v>
      </c>
      <c r="B76" t="s">
        <v>124</v>
      </c>
      <c r="C76" t="s">
        <v>25</v>
      </c>
      <c r="D76" t="s">
        <v>31</v>
      </c>
      <c r="E76">
        <v>2016</v>
      </c>
      <c r="F76">
        <v>37300</v>
      </c>
      <c r="G76" t="s">
        <v>27</v>
      </c>
      <c r="H76" t="s">
        <v>32</v>
      </c>
      <c r="I76" t="s">
        <v>33</v>
      </c>
      <c r="J76">
        <v>1198</v>
      </c>
      <c r="K76">
        <v>86.8</v>
      </c>
      <c r="L76">
        <v>5</v>
      </c>
      <c r="M76">
        <v>16.5</v>
      </c>
      <c r="N76">
        <v>6.46</v>
      </c>
      <c r="P76" t="str">
        <f t="shared" ref="P76:P139" si="12">IF(N67&gt;15,C67,"")</f>
        <v/>
      </c>
      <c r="Q76" t="str">
        <f t="shared" ref="Q76:Q139" si="13">IF(M67&gt;20,"good","bad")</f>
        <v>bad</v>
      </c>
      <c r="R76" t="str">
        <f t="shared" ref="R76:R139" si="14">IF(AND(M67&gt;20,N67&gt;15),C67,"")</f>
        <v/>
      </c>
      <c r="S76" s="3" t="str">
        <f t="shared" ref="S76:S139" si="15">IF(OR(M67&gt;20,N67&gt;15),C67,"")</f>
        <v/>
      </c>
      <c r="T76" t="str">
        <f t="shared" ref="T76:T139" si="16">IF(NOT(N67&gt;15),C67,"")</f>
        <v>Audi</v>
      </c>
      <c r="U76" t="str">
        <f t="shared" ref="U76:U139" si="17">IF(N67&gt;25,"A",IF(N67&gt;20,"B",IF(N67&gt;15,"C",IF(N67&gt;10,"D","E"))))</f>
        <v>D</v>
      </c>
      <c r="V76" t="str" cm="1">
        <f t="array" ref="V76">_xlfn.IFS(N67&gt;25,"A",N67&gt;20,"B",N67&gt;15,"C",N67&gt;10,"D",N67&lt;10,"E")</f>
        <v>D</v>
      </c>
    </row>
    <row r="77" spans="1:22" x14ac:dyDescent="0.3">
      <c r="A77">
        <v>75</v>
      </c>
      <c r="B77" t="s">
        <v>125</v>
      </c>
      <c r="C77" t="s">
        <v>30</v>
      </c>
      <c r="D77" t="s">
        <v>53</v>
      </c>
      <c r="E77">
        <v>2014</v>
      </c>
      <c r="F77">
        <v>56000</v>
      </c>
      <c r="G77" t="s">
        <v>23</v>
      </c>
      <c r="H77" t="s">
        <v>32</v>
      </c>
      <c r="I77" t="s">
        <v>33</v>
      </c>
      <c r="J77">
        <v>1968</v>
      </c>
      <c r="K77">
        <v>187.74</v>
      </c>
      <c r="L77">
        <v>5</v>
      </c>
      <c r="M77">
        <v>18.53</v>
      </c>
      <c r="N77">
        <v>29.5</v>
      </c>
      <c r="P77" t="str">
        <f t="shared" si="12"/>
        <v/>
      </c>
      <c r="Q77" t="str">
        <f t="shared" si="13"/>
        <v>bad</v>
      </c>
      <c r="R77" t="str">
        <f t="shared" si="14"/>
        <v/>
      </c>
      <c r="S77" s="3" t="str">
        <f t="shared" si="15"/>
        <v/>
      </c>
      <c r="T77" t="str">
        <f t="shared" si="16"/>
        <v>Honda</v>
      </c>
      <c r="U77" t="str">
        <f t="shared" si="17"/>
        <v>E</v>
      </c>
      <c r="V77" t="str" cm="1">
        <f t="array" ref="V77">_xlfn.IFS(N68&gt;25,"A",N68&gt;20,"B",N68&gt;15,"C",N68&gt;10,"D",N68&lt;10,"E")</f>
        <v>E</v>
      </c>
    </row>
    <row r="78" spans="1:22" x14ac:dyDescent="0.3">
      <c r="A78">
        <v>76</v>
      </c>
      <c r="B78" t="s">
        <v>126</v>
      </c>
      <c r="C78" t="s">
        <v>110</v>
      </c>
      <c r="D78" t="s">
        <v>39</v>
      </c>
      <c r="E78">
        <v>2008</v>
      </c>
      <c r="F78">
        <v>111111</v>
      </c>
      <c r="G78" t="s">
        <v>23</v>
      </c>
      <c r="H78" t="s">
        <v>18</v>
      </c>
      <c r="I78" t="s">
        <v>19</v>
      </c>
      <c r="J78">
        <v>1399</v>
      </c>
      <c r="K78">
        <v>74</v>
      </c>
      <c r="L78">
        <v>5</v>
      </c>
      <c r="M78">
        <v>17.8</v>
      </c>
      <c r="N78">
        <v>2</v>
      </c>
      <c r="P78" t="str">
        <f t="shared" si="12"/>
        <v>MercedesBenz</v>
      </c>
      <c r="Q78" t="str">
        <f t="shared" si="13"/>
        <v>bad</v>
      </c>
      <c r="R78" t="str">
        <f t="shared" si="14"/>
        <v/>
      </c>
      <c r="S78" s="3" t="str">
        <f t="shared" si="15"/>
        <v>MercedesBenz</v>
      </c>
      <c r="T78" t="str">
        <f t="shared" si="16"/>
        <v/>
      </c>
      <c r="U78" t="str">
        <f t="shared" si="17"/>
        <v>A</v>
      </c>
      <c r="V78" t="str" cm="1">
        <f t="array" ref="V78">_xlfn.IFS(N69&gt;25,"A",N69&gt;20,"B",N69&gt;15,"C",N69&gt;10,"D",N69&lt;10,"E")</f>
        <v>A</v>
      </c>
    </row>
    <row r="79" spans="1:22" x14ac:dyDescent="0.3">
      <c r="A79">
        <v>77</v>
      </c>
      <c r="B79" t="s">
        <v>127</v>
      </c>
      <c r="C79" t="s">
        <v>41</v>
      </c>
      <c r="D79" t="s">
        <v>26</v>
      </c>
      <c r="E79">
        <v>2006</v>
      </c>
      <c r="F79">
        <v>230000</v>
      </c>
      <c r="G79" t="s">
        <v>27</v>
      </c>
      <c r="H79" t="s">
        <v>18</v>
      </c>
      <c r="I79" t="s">
        <v>102</v>
      </c>
      <c r="J79">
        <v>1998</v>
      </c>
      <c r="K79">
        <v>132</v>
      </c>
      <c r="L79">
        <v>8</v>
      </c>
      <c r="M79">
        <v>12.4</v>
      </c>
      <c r="N79">
        <v>4.5</v>
      </c>
      <c r="P79" t="str">
        <f t="shared" si="12"/>
        <v/>
      </c>
      <c r="Q79" t="str">
        <f t="shared" si="13"/>
        <v>good</v>
      </c>
      <c r="R79" t="str">
        <f t="shared" si="14"/>
        <v/>
      </c>
      <c r="S79" s="3" t="str">
        <f t="shared" si="15"/>
        <v>Maruti</v>
      </c>
      <c r="T79" t="str">
        <f t="shared" si="16"/>
        <v>Maruti</v>
      </c>
      <c r="U79" t="str">
        <f t="shared" si="17"/>
        <v>E</v>
      </c>
      <c r="V79" t="str" cm="1">
        <f t="array" ref="V79">_xlfn.IFS(N70&gt;25,"A",N70&gt;20,"B",N70&gt;15,"C",N70&gt;10,"D",N70&lt;10,"E")</f>
        <v>E</v>
      </c>
    </row>
    <row r="80" spans="1:22" x14ac:dyDescent="0.3">
      <c r="A80">
        <v>78</v>
      </c>
      <c r="B80" t="s">
        <v>128</v>
      </c>
      <c r="C80" t="s">
        <v>41</v>
      </c>
      <c r="D80" t="s">
        <v>35</v>
      </c>
      <c r="E80">
        <v>2012</v>
      </c>
      <c r="F80">
        <v>104000</v>
      </c>
      <c r="G80" t="s">
        <v>23</v>
      </c>
      <c r="H80" t="s">
        <v>18</v>
      </c>
      <c r="I80" t="s">
        <v>19</v>
      </c>
      <c r="J80">
        <v>2494</v>
      </c>
      <c r="K80">
        <v>102</v>
      </c>
      <c r="L80">
        <v>7</v>
      </c>
      <c r="M80">
        <v>12.8</v>
      </c>
      <c r="N80">
        <v>11.75</v>
      </c>
      <c r="P80" t="str">
        <f t="shared" si="12"/>
        <v/>
      </c>
      <c r="Q80" t="str">
        <f t="shared" si="13"/>
        <v>good</v>
      </c>
      <c r="R80" t="str">
        <f t="shared" si="14"/>
        <v/>
      </c>
      <c r="S80" s="3" t="str">
        <f t="shared" si="15"/>
        <v>Hyundai</v>
      </c>
      <c r="T80" t="str">
        <f t="shared" si="16"/>
        <v>Hyundai</v>
      </c>
      <c r="U80" t="str">
        <f t="shared" si="17"/>
        <v>D</v>
      </c>
      <c r="V80" t="str" cm="1">
        <f t="array" ref="V80">_xlfn.IFS(N71&gt;25,"A",N71&gt;20,"B",N71&gt;15,"C",N71&gt;10,"D",N71&lt;10,"E")</f>
        <v>D</v>
      </c>
    </row>
    <row r="81" spans="1:22" x14ac:dyDescent="0.3">
      <c r="A81">
        <v>79</v>
      </c>
      <c r="B81" t="s">
        <v>129</v>
      </c>
      <c r="C81" t="s">
        <v>21</v>
      </c>
      <c r="D81" t="s">
        <v>35</v>
      </c>
      <c r="E81">
        <v>2005</v>
      </c>
      <c r="F81">
        <v>87591</v>
      </c>
      <c r="G81" t="s">
        <v>27</v>
      </c>
      <c r="H81" t="s">
        <v>18</v>
      </c>
      <c r="I81" t="s">
        <v>19</v>
      </c>
      <c r="J81">
        <v>1086</v>
      </c>
      <c r="K81">
        <v>74</v>
      </c>
      <c r="L81">
        <v>5</v>
      </c>
      <c r="M81">
        <v>0</v>
      </c>
      <c r="N81">
        <v>1.3</v>
      </c>
      <c r="P81" t="str">
        <f t="shared" si="12"/>
        <v/>
      </c>
      <c r="Q81" t="str">
        <f t="shared" si="13"/>
        <v>bad</v>
      </c>
      <c r="R81" t="str">
        <f t="shared" si="14"/>
        <v/>
      </c>
      <c r="S81" s="3" t="str">
        <f t="shared" si="15"/>
        <v/>
      </c>
      <c r="T81" t="str">
        <f t="shared" si="16"/>
        <v>Porsche</v>
      </c>
      <c r="U81" t="str">
        <f t="shared" si="17"/>
        <v>D</v>
      </c>
      <c r="V81" t="str" cm="1">
        <f t="array" ref="V81">_xlfn.IFS(N72&gt;25,"A",N72&gt;20,"B",N72&gt;15,"C",N72&gt;10,"D",N72&lt;10,"E")</f>
        <v>D</v>
      </c>
    </row>
    <row r="82" spans="1:22" x14ac:dyDescent="0.3">
      <c r="A82">
        <v>80</v>
      </c>
      <c r="B82" t="s">
        <v>100</v>
      </c>
      <c r="C82" t="s">
        <v>15</v>
      </c>
      <c r="D82" t="s">
        <v>39</v>
      </c>
      <c r="E82">
        <v>2012</v>
      </c>
      <c r="F82">
        <v>95100</v>
      </c>
      <c r="G82" t="s">
        <v>23</v>
      </c>
      <c r="H82" t="s">
        <v>18</v>
      </c>
      <c r="I82" t="s">
        <v>19</v>
      </c>
      <c r="J82">
        <v>1248</v>
      </c>
      <c r="K82">
        <v>74</v>
      </c>
      <c r="L82">
        <v>5</v>
      </c>
      <c r="M82">
        <v>22.9</v>
      </c>
      <c r="N82">
        <v>3.75</v>
      </c>
      <c r="P82" t="str">
        <f t="shared" si="12"/>
        <v/>
      </c>
      <c r="Q82" t="str">
        <f t="shared" si="13"/>
        <v>bad</v>
      </c>
      <c r="R82" t="str">
        <f t="shared" si="14"/>
        <v/>
      </c>
      <c r="S82" s="3" t="str">
        <f t="shared" si="15"/>
        <v/>
      </c>
      <c r="T82" t="str">
        <f t="shared" si="16"/>
        <v>Mahindra</v>
      </c>
      <c r="U82" t="str">
        <f t="shared" si="17"/>
        <v>E</v>
      </c>
      <c r="V82" t="str" cm="1">
        <f t="array" ref="V82">_xlfn.IFS(N73&gt;25,"A",N73&gt;20,"B",N73&gt;15,"C",N73&gt;10,"D",N73&lt;10,"E")</f>
        <v>E</v>
      </c>
    </row>
    <row r="83" spans="1:22" x14ac:dyDescent="0.3">
      <c r="A83">
        <v>81</v>
      </c>
      <c r="B83" t="s">
        <v>130</v>
      </c>
      <c r="C83" t="s">
        <v>45</v>
      </c>
      <c r="D83" t="s">
        <v>22</v>
      </c>
      <c r="E83">
        <v>2017</v>
      </c>
      <c r="F83">
        <v>70000</v>
      </c>
      <c r="G83" t="s">
        <v>27</v>
      </c>
      <c r="H83" t="s">
        <v>18</v>
      </c>
      <c r="I83" t="s">
        <v>19</v>
      </c>
      <c r="J83">
        <v>1193</v>
      </c>
      <c r="K83">
        <v>88.7</v>
      </c>
      <c r="L83">
        <v>5</v>
      </c>
      <c r="M83">
        <v>17.57</v>
      </c>
      <c r="N83">
        <v>4.5</v>
      </c>
      <c r="P83" t="str">
        <f t="shared" si="12"/>
        <v/>
      </c>
      <c r="Q83" t="str">
        <f t="shared" si="13"/>
        <v>bad</v>
      </c>
      <c r="R83" t="str">
        <f t="shared" si="14"/>
        <v/>
      </c>
      <c r="S83" s="3" t="str">
        <f t="shared" si="15"/>
        <v/>
      </c>
      <c r="T83" t="str">
        <f t="shared" si="16"/>
        <v>Hyundai</v>
      </c>
      <c r="U83" t="str">
        <f t="shared" si="17"/>
        <v>E</v>
      </c>
      <c r="V83" t="str" cm="1">
        <f t="array" ref="V83">_xlfn.IFS(N74&gt;25,"A",N74&gt;20,"B",N74&gt;15,"C",N74&gt;10,"D",N74&lt;10,"E")</f>
        <v>E</v>
      </c>
    </row>
    <row r="84" spans="1:22" x14ac:dyDescent="0.3">
      <c r="A84">
        <v>82</v>
      </c>
      <c r="B84" t="s">
        <v>131</v>
      </c>
      <c r="C84" t="s">
        <v>25</v>
      </c>
      <c r="D84" t="s">
        <v>47</v>
      </c>
      <c r="E84">
        <v>2016</v>
      </c>
      <c r="F84">
        <v>54944</v>
      </c>
      <c r="G84" t="s">
        <v>27</v>
      </c>
      <c r="H84" t="s">
        <v>18</v>
      </c>
      <c r="I84" t="s">
        <v>19</v>
      </c>
      <c r="J84">
        <v>1198</v>
      </c>
      <c r="K84">
        <v>86.7</v>
      </c>
      <c r="L84">
        <v>5</v>
      </c>
      <c r="M84">
        <v>18</v>
      </c>
      <c r="N84">
        <v>4.82</v>
      </c>
      <c r="P84" t="str">
        <f t="shared" si="12"/>
        <v/>
      </c>
      <c r="Q84" t="str">
        <f t="shared" si="13"/>
        <v>bad</v>
      </c>
      <c r="R84" t="str">
        <f t="shared" si="14"/>
        <v/>
      </c>
      <c r="S84" s="3" t="str">
        <f t="shared" si="15"/>
        <v/>
      </c>
      <c r="T84" t="str">
        <f t="shared" si="16"/>
        <v>Nissan</v>
      </c>
      <c r="U84" t="str">
        <f t="shared" si="17"/>
        <v>E</v>
      </c>
      <c r="V84" t="str" cm="1">
        <f t="array" ref="V84">_xlfn.IFS(N75&gt;25,"A",N75&gt;20,"B",N75&gt;15,"C",N75&gt;10,"D",N75&lt;10,"E")</f>
        <v>E</v>
      </c>
    </row>
    <row r="85" spans="1:22" x14ac:dyDescent="0.3">
      <c r="A85">
        <v>83</v>
      </c>
      <c r="B85" t="s">
        <v>132</v>
      </c>
      <c r="C85" t="s">
        <v>110</v>
      </c>
      <c r="D85" t="s">
        <v>35</v>
      </c>
      <c r="E85">
        <v>2012</v>
      </c>
      <c r="F85">
        <v>70337</v>
      </c>
      <c r="G85" t="s">
        <v>23</v>
      </c>
      <c r="H85" t="s">
        <v>18</v>
      </c>
      <c r="I85" t="s">
        <v>19</v>
      </c>
      <c r="J85">
        <v>1399</v>
      </c>
      <c r="K85">
        <v>68</v>
      </c>
      <c r="L85">
        <v>5</v>
      </c>
      <c r="M85">
        <v>20</v>
      </c>
      <c r="N85">
        <v>2.8</v>
      </c>
      <c r="P85" t="str">
        <f t="shared" si="12"/>
        <v/>
      </c>
      <c r="Q85" t="str">
        <f t="shared" si="13"/>
        <v>bad</v>
      </c>
      <c r="R85" t="str">
        <f t="shared" si="14"/>
        <v/>
      </c>
      <c r="S85" s="3" t="str">
        <f t="shared" si="15"/>
        <v/>
      </c>
      <c r="T85" t="str">
        <f t="shared" si="16"/>
        <v>Honda</v>
      </c>
      <c r="U85" t="str">
        <f t="shared" si="17"/>
        <v>E</v>
      </c>
      <c r="V85" t="str" cm="1">
        <f t="array" ref="V85">_xlfn.IFS(N76&gt;25,"A",N76&gt;20,"B",N76&gt;15,"C",N76&gt;10,"D",N76&lt;10,"E")</f>
        <v>E</v>
      </c>
    </row>
    <row r="86" spans="1:22" x14ac:dyDescent="0.3">
      <c r="A86">
        <v>84</v>
      </c>
      <c r="B86" t="s">
        <v>133</v>
      </c>
      <c r="C86" t="s">
        <v>15</v>
      </c>
      <c r="D86" t="s">
        <v>39</v>
      </c>
      <c r="E86">
        <v>2013</v>
      </c>
      <c r="F86">
        <v>99638</v>
      </c>
      <c r="G86" t="s">
        <v>23</v>
      </c>
      <c r="H86" t="s">
        <v>18</v>
      </c>
      <c r="I86" t="s">
        <v>19</v>
      </c>
      <c r="J86">
        <v>1248</v>
      </c>
      <c r="K86">
        <v>73.94</v>
      </c>
      <c r="L86">
        <v>5</v>
      </c>
      <c r="M86">
        <v>23.2</v>
      </c>
      <c r="N86">
        <v>3.11</v>
      </c>
      <c r="P86" t="str">
        <f t="shared" si="12"/>
        <v>Audi</v>
      </c>
      <c r="Q86" t="str">
        <f t="shared" si="13"/>
        <v>bad</v>
      </c>
      <c r="R86" t="str">
        <f t="shared" si="14"/>
        <v/>
      </c>
      <c r="S86" s="3" t="str">
        <f t="shared" si="15"/>
        <v>Audi</v>
      </c>
      <c r="T86" t="str">
        <f t="shared" si="16"/>
        <v/>
      </c>
      <c r="U86" t="str">
        <f t="shared" si="17"/>
        <v>A</v>
      </c>
      <c r="V86" t="str" cm="1">
        <f t="array" ref="V86">_xlfn.IFS(N77&gt;25,"A",N77&gt;20,"B",N77&gt;15,"C",N77&gt;10,"D",N77&lt;10,"E")</f>
        <v>A</v>
      </c>
    </row>
    <row r="87" spans="1:22" x14ac:dyDescent="0.3">
      <c r="A87">
        <v>85</v>
      </c>
      <c r="B87" t="s">
        <v>134</v>
      </c>
      <c r="C87" t="s">
        <v>25</v>
      </c>
      <c r="D87" t="s">
        <v>53</v>
      </c>
      <c r="E87">
        <v>2009</v>
      </c>
      <c r="F87">
        <v>52000</v>
      </c>
      <c r="G87" t="s">
        <v>27</v>
      </c>
      <c r="H87" t="s">
        <v>18</v>
      </c>
      <c r="I87" t="s">
        <v>19</v>
      </c>
      <c r="J87">
        <v>1497</v>
      </c>
      <c r="K87">
        <v>117.3</v>
      </c>
      <c r="L87">
        <v>5</v>
      </c>
      <c r="M87">
        <v>17.8</v>
      </c>
      <c r="N87">
        <v>3.25</v>
      </c>
      <c r="P87" t="str">
        <f t="shared" si="12"/>
        <v/>
      </c>
      <c r="Q87" t="str">
        <f t="shared" si="13"/>
        <v>bad</v>
      </c>
      <c r="R87" t="str">
        <f t="shared" si="14"/>
        <v/>
      </c>
      <c r="S87" s="3" t="str">
        <f t="shared" si="15"/>
        <v/>
      </c>
      <c r="T87" t="str">
        <f t="shared" si="16"/>
        <v>Ford</v>
      </c>
      <c r="U87" t="str">
        <f t="shared" si="17"/>
        <v>E</v>
      </c>
      <c r="V87" t="str" cm="1">
        <f t="array" ref="V87">_xlfn.IFS(N78&gt;25,"A",N78&gt;20,"B",N78&gt;15,"C",N78&gt;10,"D",N78&lt;10,"E")</f>
        <v>E</v>
      </c>
    </row>
    <row r="88" spans="1:22" x14ac:dyDescent="0.3">
      <c r="A88">
        <v>86</v>
      </c>
      <c r="B88" t="s">
        <v>135</v>
      </c>
      <c r="C88" t="s">
        <v>65</v>
      </c>
      <c r="D88" t="s">
        <v>53</v>
      </c>
      <c r="E88">
        <v>2011</v>
      </c>
      <c r="F88">
        <v>75000</v>
      </c>
      <c r="G88" t="s">
        <v>23</v>
      </c>
      <c r="H88" t="s">
        <v>32</v>
      </c>
      <c r="I88" t="s">
        <v>33</v>
      </c>
      <c r="J88">
        <v>1995</v>
      </c>
      <c r="K88">
        <v>218</v>
      </c>
      <c r="L88">
        <v>5</v>
      </c>
      <c r="M88">
        <v>16.73</v>
      </c>
      <c r="N88">
        <v>13.9</v>
      </c>
      <c r="P88" t="str">
        <f t="shared" si="12"/>
        <v/>
      </c>
      <c r="Q88" t="str">
        <f t="shared" si="13"/>
        <v>bad</v>
      </c>
      <c r="R88" t="str">
        <f t="shared" si="14"/>
        <v/>
      </c>
      <c r="S88" s="3" t="str">
        <f t="shared" si="15"/>
        <v/>
      </c>
      <c r="T88" t="str">
        <f t="shared" si="16"/>
        <v>Toyota</v>
      </c>
      <c r="U88" t="str">
        <f t="shared" si="17"/>
        <v>E</v>
      </c>
      <c r="V88" t="str" cm="1">
        <f t="array" ref="V88">_xlfn.IFS(N79&gt;25,"A",N79&gt;20,"B",N79&gt;15,"C",N79&gt;10,"D",N79&lt;10,"E")</f>
        <v>E</v>
      </c>
    </row>
    <row r="89" spans="1:22" x14ac:dyDescent="0.3">
      <c r="A89">
        <v>87</v>
      </c>
      <c r="B89" t="s">
        <v>136</v>
      </c>
      <c r="C89" t="s">
        <v>21</v>
      </c>
      <c r="D89" t="s">
        <v>22</v>
      </c>
      <c r="E89">
        <v>2009</v>
      </c>
      <c r="F89">
        <v>95980</v>
      </c>
      <c r="G89" t="s">
        <v>27</v>
      </c>
      <c r="H89" t="s">
        <v>18</v>
      </c>
      <c r="I89" t="s">
        <v>19</v>
      </c>
      <c r="J89">
        <v>1197</v>
      </c>
      <c r="K89">
        <v>78.900000000000006</v>
      </c>
      <c r="L89">
        <v>5</v>
      </c>
      <c r="M89">
        <v>20.36</v>
      </c>
      <c r="N89">
        <v>2.25</v>
      </c>
      <c r="P89" t="str">
        <f t="shared" si="12"/>
        <v/>
      </c>
      <c r="Q89" t="str">
        <f t="shared" si="13"/>
        <v>bad</v>
      </c>
      <c r="R89" t="str">
        <f t="shared" si="14"/>
        <v/>
      </c>
      <c r="S89" s="3" t="str">
        <f t="shared" si="15"/>
        <v/>
      </c>
      <c r="T89" t="str">
        <f t="shared" si="16"/>
        <v>Toyota</v>
      </c>
      <c r="U89" t="str">
        <f t="shared" si="17"/>
        <v>D</v>
      </c>
      <c r="V89" t="str" cm="1">
        <f t="array" ref="V89">_xlfn.IFS(N80&gt;25,"A",N80&gt;20,"B",N80&gt;15,"C",N80&gt;10,"D",N80&lt;10,"E")</f>
        <v>D</v>
      </c>
    </row>
    <row r="90" spans="1:22" x14ac:dyDescent="0.3">
      <c r="A90">
        <v>88</v>
      </c>
      <c r="B90" t="s">
        <v>101</v>
      </c>
      <c r="C90" t="s">
        <v>21</v>
      </c>
      <c r="D90" t="s">
        <v>63</v>
      </c>
      <c r="E90">
        <v>2016</v>
      </c>
      <c r="F90">
        <v>16000</v>
      </c>
      <c r="G90" t="s">
        <v>27</v>
      </c>
      <c r="H90" t="s">
        <v>18</v>
      </c>
      <c r="I90" t="s">
        <v>19</v>
      </c>
      <c r="J90">
        <v>1197</v>
      </c>
      <c r="K90">
        <v>82</v>
      </c>
      <c r="L90">
        <v>5</v>
      </c>
      <c r="M90">
        <v>18.899999999999999</v>
      </c>
      <c r="N90">
        <v>5.75</v>
      </c>
      <c r="P90" t="str">
        <f t="shared" si="12"/>
        <v/>
      </c>
      <c r="Q90" t="str">
        <f t="shared" si="13"/>
        <v>bad</v>
      </c>
      <c r="R90" t="str">
        <f t="shared" si="14"/>
        <v/>
      </c>
      <c r="S90" s="3" t="str">
        <f t="shared" si="15"/>
        <v/>
      </c>
      <c r="T90" t="str">
        <f t="shared" si="16"/>
        <v>Hyundai</v>
      </c>
      <c r="U90" t="str">
        <f t="shared" si="17"/>
        <v>E</v>
      </c>
      <c r="V90" t="str" cm="1">
        <f t="array" ref="V90">_xlfn.IFS(N81&gt;25,"A",N81&gt;20,"B",N81&gt;15,"C",N81&gt;10,"D",N81&lt;10,"E")</f>
        <v>E</v>
      </c>
    </row>
    <row r="91" spans="1:22" x14ac:dyDescent="0.3">
      <c r="A91">
        <v>89</v>
      </c>
      <c r="B91" t="s">
        <v>137</v>
      </c>
      <c r="C91" t="s">
        <v>21</v>
      </c>
      <c r="D91" t="s">
        <v>35</v>
      </c>
      <c r="E91">
        <v>2007</v>
      </c>
      <c r="F91">
        <v>73745</v>
      </c>
      <c r="G91" t="s">
        <v>27</v>
      </c>
      <c r="H91" t="s">
        <v>18</v>
      </c>
      <c r="I91" t="s">
        <v>19</v>
      </c>
      <c r="J91">
        <v>1086</v>
      </c>
      <c r="K91">
        <v>74</v>
      </c>
      <c r="L91">
        <v>5</v>
      </c>
      <c r="M91">
        <v>17</v>
      </c>
      <c r="N91">
        <v>2.1</v>
      </c>
      <c r="P91" t="str">
        <f t="shared" si="12"/>
        <v/>
      </c>
      <c r="Q91" t="str">
        <f t="shared" si="13"/>
        <v>good</v>
      </c>
      <c r="R91" t="str">
        <f t="shared" si="14"/>
        <v/>
      </c>
      <c r="S91" s="3" t="str">
        <f t="shared" si="15"/>
        <v>Maruti</v>
      </c>
      <c r="T91" t="str">
        <f t="shared" si="16"/>
        <v>Maruti</v>
      </c>
      <c r="U91" t="str">
        <f t="shared" si="17"/>
        <v>E</v>
      </c>
      <c r="V91" t="str" cm="1">
        <f t="array" ref="V91">_xlfn.IFS(N82&gt;25,"A",N82&gt;20,"B",N82&gt;15,"C",N82&gt;10,"D",N82&lt;10,"E")</f>
        <v>E</v>
      </c>
    </row>
    <row r="92" spans="1:22" x14ac:dyDescent="0.3">
      <c r="A92">
        <v>90</v>
      </c>
      <c r="B92" t="s">
        <v>131</v>
      </c>
      <c r="C92" t="s">
        <v>25</v>
      </c>
      <c r="D92" t="s">
        <v>16</v>
      </c>
      <c r="E92">
        <v>2016</v>
      </c>
      <c r="F92">
        <v>18949</v>
      </c>
      <c r="G92" t="s">
        <v>27</v>
      </c>
      <c r="H92" t="s">
        <v>18</v>
      </c>
      <c r="I92" t="s">
        <v>19</v>
      </c>
      <c r="J92">
        <v>1198</v>
      </c>
      <c r="K92">
        <v>86.7</v>
      </c>
      <c r="L92">
        <v>5</v>
      </c>
      <c r="M92">
        <v>17.8</v>
      </c>
      <c r="N92">
        <v>5</v>
      </c>
      <c r="P92" t="str">
        <f t="shared" si="12"/>
        <v/>
      </c>
      <c r="Q92" t="str">
        <f t="shared" si="13"/>
        <v>bad</v>
      </c>
      <c r="R92" t="str">
        <f t="shared" si="14"/>
        <v/>
      </c>
      <c r="S92" s="3" t="str">
        <f t="shared" si="15"/>
        <v/>
      </c>
      <c r="T92" t="str">
        <f t="shared" si="16"/>
        <v>Tata</v>
      </c>
      <c r="U92" t="str">
        <f t="shared" si="17"/>
        <v>E</v>
      </c>
      <c r="V92" t="str" cm="1">
        <f t="array" ref="V92">_xlfn.IFS(N83&gt;25,"A",N83&gt;20,"B",N83&gt;15,"C",N83&gt;10,"D",N83&lt;10,"E")</f>
        <v>E</v>
      </c>
    </row>
    <row r="93" spans="1:22" x14ac:dyDescent="0.3">
      <c r="A93">
        <v>91</v>
      </c>
      <c r="B93" t="s">
        <v>138</v>
      </c>
      <c r="C93" t="s">
        <v>41</v>
      </c>
      <c r="D93" t="s">
        <v>53</v>
      </c>
      <c r="E93">
        <v>2014</v>
      </c>
      <c r="F93">
        <v>107000</v>
      </c>
      <c r="G93" t="s">
        <v>23</v>
      </c>
      <c r="H93" t="s">
        <v>18</v>
      </c>
      <c r="I93" t="s">
        <v>19</v>
      </c>
      <c r="J93">
        <v>2982</v>
      </c>
      <c r="K93">
        <v>168.5</v>
      </c>
      <c r="L93">
        <v>7</v>
      </c>
      <c r="M93">
        <v>13</v>
      </c>
      <c r="N93">
        <v>16.5</v>
      </c>
      <c r="P93" t="str">
        <f t="shared" si="12"/>
        <v/>
      </c>
      <c r="Q93" t="str">
        <f t="shared" si="13"/>
        <v>bad</v>
      </c>
      <c r="R93" t="str">
        <f t="shared" si="14"/>
        <v/>
      </c>
      <c r="S93" s="3" t="str">
        <f t="shared" si="15"/>
        <v/>
      </c>
      <c r="T93" t="str">
        <f t="shared" si="16"/>
        <v>Honda</v>
      </c>
      <c r="U93" t="str">
        <f t="shared" si="17"/>
        <v>E</v>
      </c>
      <c r="V93" t="str" cm="1">
        <f t="array" ref="V93">_xlfn.IFS(N84&gt;25,"A",N84&gt;20,"B",N84&gt;15,"C",N84&gt;10,"D",N84&lt;10,"E")</f>
        <v>E</v>
      </c>
    </row>
    <row r="94" spans="1:22" x14ac:dyDescent="0.3">
      <c r="A94">
        <v>92</v>
      </c>
      <c r="B94" t="s">
        <v>139</v>
      </c>
      <c r="C94" t="s">
        <v>30</v>
      </c>
      <c r="D94" t="s">
        <v>31</v>
      </c>
      <c r="E94">
        <v>2018</v>
      </c>
      <c r="F94">
        <v>48367</v>
      </c>
      <c r="G94" t="s">
        <v>23</v>
      </c>
      <c r="H94" t="s">
        <v>32</v>
      </c>
      <c r="I94" t="s">
        <v>19</v>
      </c>
      <c r="J94">
        <v>1968</v>
      </c>
      <c r="K94">
        <v>174.33</v>
      </c>
      <c r="L94">
        <v>5</v>
      </c>
      <c r="M94">
        <v>17.68</v>
      </c>
      <c r="N94">
        <v>39.58</v>
      </c>
      <c r="P94" t="str">
        <f t="shared" si="12"/>
        <v/>
      </c>
      <c r="Q94" t="str">
        <f t="shared" si="13"/>
        <v>bad</v>
      </c>
      <c r="R94" t="str">
        <f t="shared" si="14"/>
        <v/>
      </c>
      <c r="S94" s="3" t="str">
        <f t="shared" si="15"/>
        <v/>
      </c>
      <c r="T94" t="str">
        <f t="shared" si="16"/>
        <v>Ford</v>
      </c>
      <c r="U94" t="str">
        <f t="shared" si="17"/>
        <v>E</v>
      </c>
      <c r="V94" t="str" cm="1">
        <f t="array" ref="V94">_xlfn.IFS(N85&gt;25,"A",N85&gt;20,"B",N85&gt;15,"C",N85&gt;10,"D",N85&lt;10,"E")</f>
        <v>E</v>
      </c>
    </row>
    <row r="95" spans="1:22" x14ac:dyDescent="0.3">
      <c r="A95">
        <v>93</v>
      </c>
      <c r="B95" t="s">
        <v>140</v>
      </c>
      <c r="C95" t="s">
        <v>110</v>
      </c>
      <c r="D95" t="s">
        <v>53</v>
      </c>
      <c r="E95">
        <v>2013</v>
      </c>
      <c r="F95">
        <v>57000</v>
      </c>
      <c r="G95" t="s">
        <v>23</v>
      </c>
      <c r="H95" t="s">
        <v>18</v>
      </c>
      <c r="I95" t="s">
        <v>19</v>
      </c>
      <c r="J95">
        <v>1498</v>
      </c>
      <c r="K95">
        <v>89.84</v>
      </c>
      <c r="L95">
        <v>5</v>
      </c>
      <c r="M95">
        <v>22.7</v>
      </c>
      <c r="N95">
        <v>5.5</v>
      </c>
      <c r="P95" t="str">
        <f t="shared" si="12"/>
        <v/>
      </c>
      <c r="Q95" t="str">
        <f t="shared" si="13"/>
        <v>good</v>
      </c>
      <c r="R95" t="str">
        <f t="shared" si="14"/>
        <v/>
      </c>
      <c r="S95" s="3" t="str">
        <f t="shared" si="15"/>
        <v>Maruti</v>
      </c>
      <c r="T95" t="str">
        <f t="shared" si="16"/>
        <v>Maruti</v>
      </c>
      <c r="U95" t="str">
        <f t="shared" si="17"/>
        <v>E</v>
      </c>
      <c r="V95" t="str" cm="1">
        <f t="array" ref="V95">_xlfn.IFS(N86&gt;25,"A",N86&gt;20,"B",N86&gt;15,"C",N86&gt;10,"D",N86&lt;10,"E")</f>
        <v>E</v>
      </c>
    </row>
    <row r="96" spans="1:22" x14ac:dyDescent="0.3">
      <c r="A96">
        <v>94</v>
      </c>
      <c r="B96" t="s">
        <v>141</v>
      </c>
      <c r="C96" t="s">
        <v>78</v>
      </c>
      <c r="D96" t="s">
        <v>53</v>
      </c>
      <c r="E96">
        <v>2014</v>
      </c>
      <c r="F96">
        <v>58000</v>
      </c>
      <c r="G96" t="s">
        <v>23</v>
      </c>
      <c r="H96" t="s">
        <v>18</v>
      </c>
      <c r="I96" t="s">
        <v>19</v>
      </c>
      <c r="J96">
        <v>2179</v>
      </c>
      <c r="K96">
        <v>140</v>
      </c>
      <c r="L96">
        <v>7</v>
      </c>
      <c r="M96">
        <v>15.1</v>
      </c>
      <c r="N96">
        <v>8.1</v>
      </c>
      <c r="P96" t="str">
        <f t="shared" si="12"/>
        <v/>
      </c>
      <c r="Q96" t="str">
        <f t="shared" si="13"/>
        <v>bad</v>
      </c>
      <c r="R96" t="str">
        <f t="shared" si="14"/>
        <v/>
      </c>
      <c r="S96" s="3" t="str">
        <f t="shared" si="15"/>
        <v/>
      </c>
      <c r="T96" t="str">
        <f t="shared" si="16"/>
        <v>Honda</v>
      </c>
      <c r="U96" t="str">
        <f t="shared" si="17"/>
        <v>E</v>
      </c>
      <c r="V96" t="str" cm="1">
        <f t="array" ref="V96">_xlfn.IFS(N87&gt;25,"A",N87&gt;20,"B",N87&gt;15,"C",N87&gt;10,"D",N87&lt;10,"E")</f>
        <v>E</v>
      </c>
    </row>
    <row r="97" spans="1:22" x14ac:dyDescent="0.3">
      <c r="A97">
        <v>95</v>
      </c>
      <c r="B97" t="s">
        <v>142</v>
      </c>
      <c r="C97" t="s">
        <v>25</v>
      </c>
      <c r="D97" t="s">
        <v>49</v>
      </c>
      <c r="E97">
        <v>2015</v>
      </c>
      <c r="F97">
        <v>30000</v>
      </c>
      <c r="G97" t="s">
        <v>23</v>
      </c>
      <c r="H97" t="s">
        <v>18</v>
      </c>
      <c r="I97" t="s">
        <v>19</v>
      </c>
      <c r="J97">
        <v>1498</v>
      </c>
      <c r="K97">
        <v>98.6</v>
      </c>
      <c r="L97">
        <v>5</v>
      </c>
      <c r="M97">
        <v>25.8</v>
      </c>
      <c r="N97">
        <v>3.5</v>
      </c>
      <c r="P97" t="str">
        <f t="shared" si="12"/>
        <v/>
      </c>
      <c r="Q97" t="str">
        <f t="shared" si="13"/>
        <v>bad</v>
      </c>
      <c r="R97" t="str">
        <f t="shared" si="14"/>
        <v/>
      </c>
      <c r="S97" s="3" t="str">
        <f t="shared" si="15"/>
        <v/>
      </c>
      <c r="T97" t="str">
        <f t="shared" si="16"/>
        <v>BMW</v>
      </c>
      <c r="U97" t="str">
        <f t="shared" si="17"/>
        <v>D</v>
      </c>
      <c r="V97" t="str" cm="1">
        <f t="array" ref="V97">_xlfn.IFS(N88&gt;25,"A",N88&gt;20,"B",N88&gt;15,"C",N88&gt;10,"D",N88&lt;10,"E")</f>
        <v>D</v>
      </c>
    </row>
    <row r="98" spans="1:22" x14ac:dyDescent="0.3">
      <c r="A98">
        <v>96</v>
      </c>
      <c r="B98" t="s">
        <v>143</v>
      </c>
      <c r="C98" t="s">
        <v>43</v>
      </c>
      <c r="D98" t="s">
        <v>49</v>
      </c>
      <c r="E98">
        <v>2013</v>
      </c>
      <c r="F98">
        <v>34212</v>
      </c>
      <c r="G98" t="s">
        <v>23</v>
      </c>
      <c r="H98" t="s">
        <v>18</v>
      </c>
      <c r="I98" t="s">
        <v>19</v>
      </c>
      <c r="J98">
        <v>1199</v>
      </c>
      <c r="K98">
        <v>73.900000000000006</v>
      </c>
      <c r="L98">
        <v>5</v>
      </c>
      <c r="M98">
        <v>22.07</v>
      </c>
      <c r="N98">
        <v>2.79</v>
      </c>
      <c r="P98" t="str">
        <f t="shared" si="12"/>
        <v/>
      </c>
      <c r="Q98" t="str">
        <f t="shared" si="13"/>
        <v>good</v>
      </c>
      <c r="R98" t="str">
        <f t="shared" si="14"/>
        <v/>
      </c>
      <c r="S98" s="3" t="str">
        <f t="shared" si="15"/>
        <v>Hyundai</v>
      </c>
      <c r="T98" t="str">
        <f t="shared" si="16"/>
        <v>Hyundai</v>
      </c>
      <c r="U98" t="str">
        <f t="shared" si="17"/>
        <v>E</v>
      </c>
      <c r="V98" t="str" cm="1">
        <f t="array" ref="V98">_xlfn.IFS(N89&gt;25,"A",N89&gt;20,"B",N89&gt;15,"C",N89&gt;10,"D",N89&lt;10,"E")</f>
        <v>E</v>
      </c>
    </row>
    <row r="99" spans="1:22" x14ac:dyDescent="0.3">
      <c r="A99">
        <v>97</v>
      </c>
      <c r="B99" t="s">
        <v>144</v>
      </c>
      <c r="C99" t="s">
        <v>21</v>
      </c>
      <c r="D99" t="s">
        <v>93</v>
      </c>
      <c r="E99">
        <v>2010</v>
      </c>
      <c r="F99">
        <v>70002</v>
      </c>
      <c r="G99" t="s">
        <v>23</v>
      </c>
      <c r="H99" t="s">
        <v>18</v>
      </c>
      <c r="I99" t="s">
        <v>19</v>
      </c>
      <c r="J99">
        <v>1493</v>
      </c>
      <c r="K99">
        <v>110</v>
      </c>
      <c r="L99">
        <v>5</v>
      </c>
      <c r="M99">
        <v>16.2</v>
      </c>
      <c r="N99">
        <v>3.45</v>
      </c>
      <c r="P99" t="str">
        <f t="shared" si="12"/>
        <v/>
      </c>
      <c r="Q99" t="str">
        <f t="shared" si="13"/>
        <v>bad</v>
      </c>
      <c r="R99" t="str">
        <f t="shared" si="14"/>
        <v/>
      </c>
      <c r="S99" s="3" t="str">
        <f t="shared" si="15"/>
        <v/>
      </c>
      <c r="T99" t="str">
        <f t="shared" si="16"/>
        <v>Hyundai</v>
      </c>
      <c r="U99" t="str">
        <f t="shared" si="17"/>
        <v>E</v>
      </c>
      <c r="V99" t="str" cm="1">
        <f t="array" ref="V99">_xlfn.IFS(N90&gt;25,"A",N90&gt;20,"B",N90&gt;15,"C",N90&gt;10,"D",N90&lt;10,"E")</f>
        <v>E</v>
      </c>
    </row>
    <row r="100" spans="1:22" x14ac:dyDescent="0.3">
      <c r="A100">
        <v>98</v>
      </c>
      <c r="B100" t="s">
        <v>145</v>
      </c>
      <c r="C100" t="s">
        <v>15</v>
      </c>
      <c r="D100" t="s">
        <v>63</v>
      </c>
      <c r="E100">
        <v>2016</v>
      </c>
      <c r="F100">
        <v>62000</v>
      </c>
      <c r="G100" t="s">
        <v>27</v>
      </c>
      <c r="H100" t="s">
        <v>18</v>
      </c>
      <c r="I100" t="s">
        <v>19</v>
      </c>
      <c r="J100">
        <v>998</v>
      </c>
      <c r="K100">
        <v>67.099999999999994</v>
      </c>
      <c r="L100">
        <v>5</v>
      </c>
      <c r="M100">
        <v>18.899999999999999</v>
      </c>
      <c r="N100">
        <v>4.45</v>
      </c>
      <c r="P100" t="str">
        <f t="shared" si="12"/>
        <v/>
      </c>
      <c r="Q100" t="str">
        <f t="shared" si="13"/>
        <v>bad</v>
      </c>
      <c r="R100" t="str">
        <f t="shared" si="14"/>
        <v/>
      </c>
      <c r="S100" s="3" t="str">
        <f t="shared" si="15"/>
        <v/>
      </c>
      <c r="T100" t="str">
        <f t="shared" si="16"/>
        <v>Hyundai</v>
      </c>
      <c r="U100" t="str">
        <f t="shared" si="17"/>
        <v>E</v>
      </c>
      <c r="V100" t="str" cm="1">
        <f t="array" ref="V100">_xlfn.IFS(N91&gt;25,"A",N91&gt;20,"B",N91&gt;15,"C",N91&gt;10,"D",N91&lt;10,"E")</f>
        <v>E</v>
      </c>
    </row>
    <row r="101" spans="1:22" x14ac:dyDescent="0.3">
      <c r="A101">
        <v>99</v>
      </c>
      <c r="B101" t="s">
        <v>146</v>
      </c>
      <c r="C101" t="s">
        <v>43</v>
      </c>
      <c r="D101" t="s">
        <v>53</v>
      </c>
      <c r="E101">
        <v>2010</v>
      </c>
      <c r="F101">
        <v>62001</v>
      </c>
      <c r="G101" t="s">
        <v>27</v>
      </c>
      <c r="H101" t="s">
        <v>18</v>
      </c>
      <c r="I101" t="s">
        <v>19</v>
      </c>
      <c r="J101">
        <v>1598</v>
      </c>
      <c r="K101">
        <v>103.5</v>
      </c>
      <c r="L101">
        <v>5</v>
      </c>
      <c r="M101">
        <v>15.26</v>
      </c>
      <c r="N101">
        <v>2.65</v>
      </c>
      <c r="P101" t="str">
        <f t="shared" si="12"/>
        <v/>
      </c>
      <c r="Q101" t="str">
        <f t="shared" si="13"/>
        <v>bad</v>
      </c>
      <c r="R101" t="str">
        <f t="shared" si="14"/>
        <v/>
      </c>
      <c r="S101" s="3" t="str">
        <f t="shared" si="15"/>
        <v/>
      </c>
      <c r="T101" t="str">
        <f t="shared" si="16"/>
        <v>Honda</v>
      </c>
      <c r="U101" t="str">
        <f t="shared" si="17"/>
        <v>E</v>
      </c>
      <c r="V101" t="str" cm="1">
        <f t="array" ref="V101">_xlfn.IFS(N92&gt;25,"A",N92&gt;20,"B",N92&gt;15,"C",N92&gt;10,"D",N92&lt;10,"E")</f>
        <v>E</v>
      </c>
    </row>
    <row r="102" spans="1:22" x14ac:dyDescent="0.3">
      <c r="A102">
        <v>100</v>
      </c>
      <c r="B102" t="s">
        <v>147</v>
      </c>
      <c r="C102" t="s">
        <v>21</v>
      </c>
      <c r="D102" t="s">
        <v>22</v>
      </c>
      <c r="E102">
        <v>2011</v>
      </c>
      <c r="F102">
        <v>78958</v>
      </c>
      <c r="G102" t="s">
        <v>23</v>
      </c>
      <c r="H102" t="s">
        <v>18</v>
      </c>
      <c r="I102" t="s">
        <v>33</v>
      </c>
      <c r="J102">
        <v>1396</v>
      </c>
      <c r="K102">
        <v>90</v>
      </c>
      <c r="L102">
        <v>5</v>
      </c>
      <c r="M102">
        <v>23</v>
      </c>
      <c r="N102">
        <v>3.8</v>
      </c>
      <c r="P102" t="str">
        <f t="shared" si="12"/>
        <v>Toyota</v>
      </c>
      <c r="Q102" t="str">
        <f t="shared" si="13"/>
        <v>bad</v>
      </c>
      <c r="R102" t="str">
        <f t="shared" si="14"/>
        <v/>
      </c>
      <c r="S102" s="3" t="str">
        <f t="shared" si="15"/>
        <v>Toyota</v>
      </c>
      <c r="T102" t="str">
        <f t="shared" si="16"/>
        <v/>
      </c>
      <c r="U102" t="str">
        <f t="shared" si="17"/>
        <v>C</v>
      </c>
      <c r="V102" t="str" cm="1">
        <f t="array" ref="V102">_xlfn.IFS(N93&gt;25,"A",N93&gt;20,"B",N93&gt;15,"C",N93&gt;10,"D",N93&lt;10,"E")</f>
        <v>C</v>
      </c>
    </row>
    <row r="103" spans="1:22" x14ac:dyDescent="0.3">
      <c r="A103">
        <v>101</v>
      </c>
      <c r="B103" t="s">
        <v>148</v>
      </c>
      <c r="C103" t="s">
        <v>21</v>
      </c>
      <c r="D103" t="s">
        <v>16</v>
      </c>
      <c r="E103">
        <v>2014</v>
      </c>
      <c r="F103">
        <v>30180</v>
      </c>
      <c r="G103" t="s">
        <v>27</v>
      </c>
      <c r="H103" t="s">
        <v>18</v>
      </c>
      <c r="I103" t="s">
        <v>19</v>
      </c>
      <c r="J103">
        <v>1197</v>
      </c>
      <c r="K103">
        <v>82.85</v>
      </c>
      <c r="L103">
        <v>5</v>
      </c>
      <c r="M103">
        <v>18.5</v>
      </c>
      <c r="N103">
        <v>4.6500000000000004</v>
      </c>
      <c r="P103" t="str">
        <f t="shared" si="12"/>
        <v>Audi</v>
      </c>
      <c r="Q103" t="str">
        <f t="shared" si="13"/>
        <v>bad</v>
      </c>
      <c r="R103" t="str">
        <f t="shared" si="14"/>
        <v/>
      </c>
      <c r="S103" s="3" t="str">
        <f t="shared" si="15"/>
        <v>Audi</v>
      </c>
      <c r="T103" t="str">
        <f t="shared" si="16"/>
        <v/>
      </c>
      <c r="U103" t="str">
        <f t="shared" si="17"/>
        <v>A</v>
      </c>
      <c r="V103" t="str" cm="1">
        <f t="array" ref="V103">_xlfn.IFS(N94&gt;25,"A",N94&gt;20,"B",N94&gt;15,"C",N94&gt;10,"D",N94&lt;10,"E")</f>
        <v>A</v>
      </c>
    </row>
    <row r="104" spans="1:22" x14ac:dyDescent="0.3">
      <c r="A104">
        <v>102</v>
      </c>
      <c r="B104" t="s">
        <v>149</v>
      </c>
      <c r="C104" t="s">
        <v>150</v>
      </c>
      <c r="D104" t="s">
        <v>22</v>
      </c>
      <c r="E104">
        <v>2017</v>
      </c>
      <c r="F104">
        <v>32851</v>
      </c>
      <c r="G104" t="s">
        <v>27</v>
      </c>
      <c r="H104" t="s">
        <v>18</v>
      </c>
      <c r="I104" t="s">
        <v>19</v>
      </c>
      <c r="J104">
        <v>1198</v>
      </c>
      <c r="K104">
        <v>67</v>
      </c>
      <c r="L104">
        <v>7</v>
      </c>
      <c r="M104">
        <v>19.829999999999998</v>
      </c>
      <c r="N104">
        <v>3.95</v>
      </c>
      <c r="P104" t="str">
        <f t="shared" si="12"/>
        <v/>
      </c>
      <c r="Q104" t="str">
        <f t="shared" si="13"/>
        <v>good</v>
      </c>
      <c r="R104" t="str">
        <f t="shared" si="14"/>
        <v/>
      </c>
      <c r="S104" s="3" t="str">
        <f t="shared" si="15"/>
        <v>Ford</v>
      </c>
      <c r="T104" t="str">
        <f t="shared" si="16"/>
        <v>Ford</v>
      </c>
      <c r="U104" t="str">
        <f t="shared" si="17"/>
        <v>E</v>
      </c>
      <c r="V104" t="str" cm="1">
        <f t="array" ref="V104">_xlfn.IFS(N95&gt;25,"A",N95&gt;20,"B",N95&gt;15,"C",N95&gt;10,"D",N95&lt;10,"E")</f>
        <v>E</v>
      </c>
    </row>
    <row r="105" spans="1:22" x14ac:dyDescent="0.3">
      <c r="A105">
        <v>103</v>
      </c>
      <c r="B105" t="s">
        <v>151</v>
      </c>
      <c r="C105" t="s">
        <v>30</v>
      </c>
      <c r="D105" t="s">
        <v>49</v>
      </c>
      <c r="E105">
        <v>2010</v>
      </c>
      <c r="F105">
        <v>30000</v>
      </c>
      <c r="G105" t="s">
        <v>23</v>
      </c>
      <c r="H105" t="s">
        <v>32</v>
      </c>
      <c r="I105" t="s">
        <v>19</v>
      </c>
      <c r="J105">
        <v>2967</v>
      </c>
      <c r="K105">
        <v>241.4</v>
      </c>
      <c r="L105">
        <v>5</v>
      </c>
      <c r="M105">
        <v>14.94</v>
      </c>
      <c r="N105">
        <v>9.8000000000000007</v>
      </c>
      <c r="P105" t="str">
        <f t="shared" si="12"/>
        <v/>
      </c>
      <c r="Q105" t="str">
        <f t="shared" si="13"/>
        <v>bad</v>
      </c>
      <c r="R105" t="str">
        <f t="shared" si="14"/>
        <v/>
      </c>
      <c r="S105" s="3" t="str">
        <f t="shared" si="15"/>
        <v/>
      </c>
      <c r="T105" t="str">
        <f t="shared" si="16"/>
        <v>Mahindra</v>
      </c>
      <c r="U105" t="str">
        <f t="shared" si="17"/>
        <v>E</v>
      </c>
      <c r="V105" t="str" cm="1">
        <f t="array" ref="V105">_xlfn.IFS(N96&gt;25,"A",N96&gt;20,"B",N96&gt;15,"C",N96&gt;10,"D",N96&lt;10,"E")</f>
        <v>E</v>
      </c>
    </row>
    <row r="106" spans="1:22" x14ac:dyDescent="0.3">
      <c r="A106">
        <v>104</v>
      </c>
      <c r="B106" t="s">
        <v>152</v>
      </c>
      <c r="C106" t="s">
        <v>21</v>
      </c>
      <c r="D106" t="s">
        <v>22</v>
      </c>
      <c r="E106">
        <v>2009</v>
      </c>
      <c r="F106">
        <v>66000</v>
      </c>
      <c r="G106" t="s">
        <v>27</v>
      </c>
      <c r="H106" t="s">
        <v>18</v>
      </c>
      <c r="I106" t="s">
        <v>33</v>
      </c>
      <c r="J106">
        <v>1197</v>
      </c>
      <c r="K106">
        <v>80</v>
      </c>
      <c r="L106">
        <v>5</v>
      </c>
      <c r="M106">
        <v>17</v>
      </c>
      <c r="N106">
        <v>2.7</v>
      </c>
      <c r="P106" t="str">
        <f t="shared" si="12"/>
        <v/>
      </c>
      <c r="Q106" t="str">
        <f t="shared" si="13"/>
        <v>good</v>
      </c>
      <c r="R106" t="str">
        <f t="shared" si="14"/>
        <v/>
      </c>
      <c r="S106" s="3" t="str">
        <f t="shared" si="15"/>
        <v>Honda</v>
      </c>
      <c r="T106" t="str">
        <f t="shared" si="16"/>
        <v>Honda</v>
      </c>
      <c r="U106" t="str">
        <f t="shared" si="17"/>
        <v>E</v>
      </c>
      <c r="V106" t="str" cm="1">
        <f t="array" ref="V106">_xlfn.IFS(N97&gt;25,"A",N97&gt;20,"B",N97&gt;15,"C",N97&gt;10,"D",N97&lt;10,"E")</f>
        <v>E</v>
      </c>
    </row>
    <row r="107" spans="1:22" x14ac:dyDescent="0.3">
      <c r="A107">
        <v>105</v>
      </c>
      <c r="B107" t="s">
        <v>153</v>
      </c>
      <c r="C107" t="s">
        <v>15</v>
      </c>
      <c r="D107" t="s">
        <v>31</v>
      </c>
      <c r="E107">
        <v>2010</v>
      </c>
      <c r="F107">
        <v>93850</v>
      </c>
      <c r="G107" t="s">
        <v>27</v>
      </c>
      <c r="H107" t="s">
        <v>18</v>
      </c>
      <c r="I107" t="s">
        <v>19</v>
      </c>
      <c r="J107">
        <v>796</v>
      </c>
      <c r="K107">
        <v>35</v>
      </c>
      <c r="L107">
        <v>5</v>
      </c>
      <c r="M107">
        <v>14</v>
      </c>
      <c r="N107">
        <v>2.41</v>
      </c>
      <c r="P107" t="str">
        <f t="shared" si="12"/>
        <v/>
      </c>
      <c r="Q107" t="str">
        <f t="shared" si="13"/>
        <v>good</v>
      </c>
      <c r="R107" t="str">
        <f t="shared" si="14"/>
        <v/>
      </c>
      <c r="S107" s="3" t="str">
        <f t="shared" si="15"/>
        <v>Volkswagen</v>
      </c>
      <c r="T107" t="str">
        <f t="shared" si="16"/>
        <v>Volkswagen</v>
      </c>
      <c r="U107" t="str">
        <f t="shared" si="17"/>
        <v>E</v>
      </c>
      <c r="V107" t="str" cm="1">
        <f t="array" ref="V107">_xlfn.IFS(N98&gt;25,"A",N98&gt;20,"B",N98&gt;15,"C",N98&gt;10,"D",N98&lt;10,"E")</f>
        <v>E</v>
      </c>
    </row>
    <row r="108" spans="1:22" x14ac:dyDescent="0.3">
      <c r="A108">
        <v>106</v>
      </c>
      <c r="B108" t="s">
        <v>154</v>
      </c>
      <c r="C108" t="s">
        <v>41</v>
      </c>
      <c r="D108" t="s">
        <v>93</v>
      </c>
      <c r="E108">
        <v>2014</v>
      </c>
      <c r="F108">
        <v>53000</v>
      </c>
      <c r="G108" t="s">
        <v>27</v>
      </c>
      <c r="H108" t="s">
        <v>18</v>
      </c>
      <c r="I108" t="s">
        <v>19</v>
      </c>
      <c r="J108">
        <v>1197</v>
      </c>
      <c r="K108">
        <v>78.900000000000006</v>
      </c>
      <c r="L108">
        <v>5</v>
      </c>
      <c r="M108">
        <v>17.71</v>
      </c>
      <c r="N108">
        <v>3.9</v>
      </c>
      <c r="P108" t="str">
        <f t="shared" si="12"/>
        <v/>
      </c>
      <c r="Q108" t="str">
        <f t="shared" si="13"/>
        <v>bad</v>
      </c>
      <c r="R108" t="str">
        <f t="shared" si="14"/>
        <v/>
      </c>
      <c r="S108" s="3" t="str">
        <f t="shared" si="15"/>
        <v/>
      </c>
      <c r="T108" t="str">
        <f t="shared" si="16"/>
        <v>Hyundai</v>
      </c>
      <c r="U108" t="str">
        <f t="shared" si="17"/>
        <v>E</v>
      </c>
      <c r="V108" t="str" cm="1">
        <f t="array" ref="V108">_xlfn.IFS(N99&gt;25,"A",N99&gt;20,"B",N99&gt;15,"C",N99&gt;10,"D",N99&lt;10,"E")</f>
        <v>E</v>
      </c>
    </row>
    <row r="109" spans="1:22" x14ac:dyDescent="0.3">
      <c r="A109">
        <v>107</v>
      </c>
      <c r="B109" t="s">
        <v>155</v>
      </c>
      <c r="C109" t="s">
        <v>156</v>
      </c>
      <c r="D109" t="s">
        <v>35</v>
      </c>
      <c r="E109">
        <v>2011</v>
      </c>
      <c r="F109">
        <v>78000</v>
      </c>
      <c r="G109" t="s">
        <v>23</v>
      </c>
      <c r="H109" t="s">
        <v>32</v>
      </c>
      <c r="I109" t="s">
        <v>33</v>
      </c>
      <c r="J109">
        <v>2993</v>
      </c>
      <c r="K109">
        <v>270.89999999999998</v>
      </c>
      <c r="L109">
        <v>5</v>
      </c>
      <c r="M109">
        <v>14.74</v>
      </c>
      <c r="N109">
        <v>24</v>
      </c>
      <c r="P109" t="str">
        <f t="shared" si="12"/>
        <v/>
      </c>
      <c r="Q109" t="str">
        <f t="shared" si="13"/>
        <v>bad</v>
      </c>
      <c r="R109" t="str">
        <f t="shared" si="14"/>
        <v/>
      </c>
      <c r="S109" s="3" t="str">
        <f t="shared" si="15"/>
        <v/>
      </c>
      <c r="T109" t="str">
        <f t="shared" si="16"/>
        <v>Maruti</v>
      </c>
      <c r="U109" t="str">
        <f t="shared" si="17"/>
        <v>E</v>
      </c>
      <c r="V109" t="str" cm="1">
        <f t="array" ref="V109">_xlfn.IFS(N100&gt;25,"A",N100&gt;20,"B",N100&gt;15,"C",N100&gt;10,"D",N100&lt;10,"E")</f>
        <v>E</v>
      </c>
    </row>
    <row r="110" spans="1:22" x14ac:dyDescent="0.3">
      <c r="A110">
        <v>108</v>
      </c>
      <c r="B110" t="s">
        <v>141</v>
      </c>
      <c r="C110" t="s">
        <v>78</v>
      </c>
      <c r="D110" t="s">
        <v>53</v>
      </c>
      <c r="E110">
        <v>2012</v>
      </c>
      <c r="F110">
        <v>65000</v>
      </c>
      <c r="G110" t="s">
        <v>23</v>
      </c>
      <c r="H110" t="s">
        <v>18</v>
      </c>
      <c r="I110" t="s">
        <v>33</v>
      </c>
      <c r="J110">
        <v>2179</v>
      </c>
      <c r="K110">
        <v>140</v>
      </c>
      <c r="L110">
        <v>7</v>
      </c>
      <c r="M110">
        <v>16</v>
      </c>
      <c r="N110">
        <v>5.75</v>
      </c>
      <c r="P110" t="str">
        <f t="shared" si="12"/>
        <v/>
      </c>
      <c r="Q110" t="str">
        <f t="shared" si="13"/>
        <v>bad</v>
      </c>
      <c r="R110" t="str">
        <f t="shared" si="14"/>
        <v/>
      </c>
      <c r="S110" s="3" t="str">
        <f t="shared" si="15"/>
        <v/>
      </c>
      <c r="T110" t="str">
        <f t="shared" si="16"/>
        <v>Volkswagen</v>
      </c>
      <c r="U110" t="str">
        <f t="shared" si="17"/>
        <v>E</v>
      </c>
      <c r="V110" t="str" cm="1">
        <f t="array" ref="V110">_xlfn.IFS(N101&gt;25,"A",N101&gt;20,"B",N101&gt;15,"C",N101&gt;10,"D",N101&lt;10,"E")</f>
        <v>E</v>
      </c>
    </row>
    <row r="111" spans="1:22" x14ac:dyDescent="0.3">
      <c r="A111">
        <v>109</v>
      </c>
      <c r="B111" t="s">
        <v>157</v>
      </c>
      <c r="C111" t="s">
        <v>21</v>
      </c>
      <c r="D111" t="s">
        <v>49</v>
      </c>
      <c r="E111">
        <v>2014</v>
      </c>
      <c r="F111">
        <v>40000</v>
      </c>
      <c r="G111" t="s">
        <v>23</v>
      </c>
      <c r="H111" t="s">
        <v>32</v>
      </c>
      <c r="I111" t="s">
        <v>19</v>
      </c>
      <c r="J111">
        <v>1582</v>
      </c>
      <c r="K111">
        <v>126.32</v>
      </c>
      <c r="L111">
        <v>5</v>
      </c>
      <c r="M111">
        <v>22.32</v>
      </c>
      <c r="N111">
        <v>5.25</v>
      </c>
      <c r="P111" t="str">
        <f t="shared" si="12"/>
        <v/>
      </c>
      <c r="Q111" t="str">
        <f t="shared" si="13"/>
        <v>good</v>
      </c>
      <c r="R111" t="str">
        <f t="shared" si="14"/>
        <v/>
      </c>
      <c r="S111" s="3" t="str">
        <f t="shared" si="15"/>
        <v>Hyundai</v>
      </c>
      <c r="T111" t="str">
        <f t="shared" si="16"/>
        <v>Hyundai</v>
      </c>
      <c r="U111" t="str">
        <f t="shared" si="17"/>
        <v>E</v>
      </c>
      <c r="V111" t="str" cm="1">
        <f t="array" ref="V111">_xlfn.IFS(N102&gt;25,"A",N102&gt;20,"B",N102&gt;15,"C",N102&gt;10,"D",N102&lt;10,"E")</f>
        <v>E</v>
      </c>
    </row>
    <row r="112" spans="1:22" x14ac:dyDescent="0.3">
      <c r="A112">
        <v>110</v>
      </c>
      <c r="B112" t="s">
        <v>158</v>
      </c>
      <c r="C112" t="s">
        <v>41</v>
      </c>
      <c r="D112" t="s">
        <v>16</v>
      </c>
      <c r="E112">
        <v>2017</v>
      </c>
      <c r="F112">
        <v>30000</v>
      </c>
      <c r="G112" t="s">
        <v>23</v>
      </c>
      <c r="H112" t="s">
        <v>32</v>
      </c>
      <c r="I112" t="s">
        <v>19</v>
      </c>
      <c r="J112">
        <v>2755</v>
      </c>
      <c r="K112">
        <v>171.5</v>
      </c>
      <c r="L112">
        <v>7</v>
      </c>
      <c r="M112">
        <v>11.36</v>
      </c>
      <c r="N112">
        <v>19.25</v>
      </c>
      <c r="P112" t="str">
        <f t="shared" si="12"/>
        <v/>
      </c>
      <c r="Q112" t="str">
        <f t="shared" si="13"/>
        <v>bad</v>
      </c>
      <c r="R112" t="str">
        <f t="shared" si="14"/>
        <v/>
      </c>
      <c r="S112" s="3" t="str">
        <f t="shared" si="15"/>
        <v/>
      </c>
      <c r="T112" t="str">
        <f t="shared" si="16"/>
        <v>Hyundai</v>
      </c>
      <c r="U112" t="str">
        <f t="shared" si="17"/>
        <v>E</v>
      </c>
      <c r="V112" t="str" cm="1">
        <f t="array" ref="V112">_xlfn.IFS(N103&gt;25,"A",N103&gt;20,"B",N103&gt;15,"C",N103&gt;10,"D",N103&lt;10,"E")</f>
        <v>E</v>
      </c>
    </row>
    <row r="113" spans="1:22" x14ac:dyDescent="0.3">
      <c r="A113">
        <v>111</v>
      </c>
      <c r="B113" t="s">
        <v>159</v>
      </c>
      <c r="C113" t="s">
        <v>15</v>
      </c>
      <c r="D113" t="s">
        <v>31</v>
      </c>
      <c r="E113">
        <v>2017</v>
      </c>
      <c r="F113">
        <v>38053</v>
      </c>
      <c r="G113" t="s">
        <v>27</v>
      </c>
      <c r="H113" t="s">
        <v>18</v>
      </c>
      <c r="I113" t="s">
        <v>19</v>
      </c>
      <c r="J113">
        <v>1196</v>
      </c>
      <c r="K113">
        <v>73</v>
      </c>
      <c r="L113">
        <v>5</v>
      </c>
      <c r="M113">
        <v>15.1</v>
      </c>
      <c r="N113">
        <v>3.91</v>
      </c>
      <c r="P113" t="str">
        <f t="shared" si="12"/>
        <v/>
      </c>
      <c r="Q113" t="str">
        <f t="shared" si="13"/>
        <v>bad</v>
      </c>
      <c r="R113" t="str">
        <f t="shared" si="14"/>
        <v/>
      </c>
      <c r="S113" s="3" t="str">
        <f t="shared" si="15"/>
        <v/>
      </c>
      <c r="T113" t="str">
        <f t="shared" si="16"/>
        <v>Datsun</v>
      </c>
      <c r="U113" t="str">
        <f t="shared" si="17"/>
        <v>E</v>
      </c>
      <c r="V113" t="str" cm="1">
        <f t="array" ref="V113">_xlfn.IFS(N104&gt;25,"A",N104&gt;20,"B",N104&gt;15,"C",N104&gt;10,"D",N104&lt;10,"E")</f>
        <v>E</v>
      </c>
    </row>
    <row r="114" spans="1:22" x14ac:dyDescent="0.3">
      <c r="A114">
        <v>112</v>
      </c>
      <c r="B114" t="s">
        <v>160</v>
      </c>
      <c r="C114" t="s">
        <v>45</v>
      </c>
      <c r="D114" t="s">
        <v>63</v>
      </c>
      <c r="E114">
        <v>2014</v>
      </c>
      <c r="F114">
        <v>25500</v>
      </c>
      <c r="G114" t="s">
        <v>27</v>
      </c>
      <c r="H114" t="s">
        <v>18</v>
      </c>
      <c r="I114" t="s">
        <v>19</v>
      </c>
      <c r="J114">
        <v>624</v>
      </c>
      <c r="K114">
        <v>37.5</v>
      </c>
      <c r="L114">
        <v>4</v>
      </c>
      <c r="M114">
        <v>25.4</v>
      </c>
      <c r="N114">
        <v>2.15</v>
      </c>
      <c r="P114" t="str">
        <f t="shared" si="12"/>
        <v/>
      </c>
      <c r="Q114" t="str">
        <f t="shared" si="13"/>
        <v>bad</v>
      </c>
      <c r="R114" t="str">
        <f t="shared" si="14"/>
        <v/>
      </c>
      <c r="S114" s="3" t="str">
        <f t="shared" si="15"/>
        <v/>
      </c>
      <c r="T114" t="str">
        <f t="shared" si="16"/>
        <v>Audi</v>
      </c>
      <c r="U114" t="str">
        <f t="shared" si="17"/>
        <v>E</v>
      </c>
      <c r="V114" t="str" cm="1">
        <f t="array" ref="V114">_xlfn.IFS(N105&gt;25,"A",N105&gt;20,"B",N105&gt;15,"C",N105&gt;10,"D",N105&lt;10,"E")</f>
        <v>E</v>
      </c>
    </row>
    <row r="115" spans="1:22" x14ac:dyDescent="0.3">
      <c r="A115">
        <v>113</v>
      </c>
      <c r="B115" t="s">
        <v>161</v>
      </c>
      <c r="C115" t="s">
        <v>65</v>
      </c>
      <c r="D115" t="s">
        <v>16</v>
      </c>
      <c r="E115">
        <v>2015</v>
      </c>
      <c r="F115">
        <v>56087</v>
      </c>
      <c r="G115" t="s">
        <v>23</v>
      </c>
      <c r="H115" t="s">
        <v>32</v>
      </c>
      <c r="I115" t="s">
        <v>19</v>
      </c>
      <c r="J115">
        <v>1995</v>
      </c>
      <c r="K115">
        <v>190</v>
      </c>
      <c r="L115">
        <v>5</v>
      </c>
      <c r="M115">
        <v>22.69</v>
      </c>
      <c r="N115">
        <v>20.75</v>
      </c>
      <c r="P115" t="str">
        <f t="shared" si="12"/>
        <v/>
      </c>
      <c r="Q115" t="str">
        <f t="shared" si="13"/>
        <v>bad</v>
      </c>
      <c r="R115" t="str">
        <f t="shared" si="14"/>
        <v/>
      </c>
      <c r="S115" s="3" t="str">
        <f t="shared" si="15"/>
        <v/>
      </c>
      <c r="T115" t="str">
        <f t="shared" si="16"/>
        <v>Hyundai</v>
      </c>
      <c r="U115" t="str">
        <f t="shared" si="17"/>
        <v>E</v>
      </c>
      <c r="V115" t="str" cm="1">
        <f t="array" ref="V115">_xlfn.IFS(N106&gt;25,"A",N106&gt;20,"B",N106&gt;15,"C",N106&gt;10,"D",N106&lt;10,"E")</f>
        <v>E</v>
      </c>
    </row>
    <row r="116" spans="1:22" x14ac:dyDescent="0.3">
      <c r="A116">
        <v>114</v>
      </c>
      <c r="B116" t="s">
        <v>162</v>
      </c>
      <c r="C116" t="s">
        <v>25</v>
      </c>
      <c r="D116" t="s">
        <v>53</v>
      </c>
      <c r="E116">
        <v>2010</v>
      </c>
      <c r="F116">
        <v>71088</v>
      </c>
      <c r="G116" t="s">
        <v>27</v>
      </c>
      <c r="H116" t="s">
        <v>18</v>
      </c>
      <c r="I116" t="s">
        <v>19</v>
      </c>
      <c r="J116">
        <v>1799</v>
      </c>
      <c r="K116">
        <v>130</v>
      </c>
      <c r="L116">
        <v>5</v>
      </c>
      <c r="M116">
        <v>13.5</v>
      </c>
      <c r="N116">
        <v>3.35</v>
      </c>
      <c r="P116" t="str">
        <f t="shared" si="12"/>
        <v/>
      </c>
      <c r="Q116" t="str">
        <f t="shared" si="13"/>
        <v>bad</v>
      </c>
      <c r="R116" t="str">
        <f t="shared" si="14"/>
        <v/>
      </c>
      <c r="S116" s="3" t="str">
        <f t="shared" si="15"/>
        <v/>
      </c>
      <c r="T116" t="str">
        <f t="shared" si="16"/>
        <v>Maruti</v>
      </c>
      <c r="U116" t="str">
        <f t="shared" si="17"/>
        <v>E</v>
      </c>
      <c r="V116" t="str" cm="1">
        <f t="array" ref="V116">_xlfn.IFS(N107&gt;25,"A",N107&gt;20,"B",N107&gt;15,"C",N107&gt;10,"D",N107&lt;10,"E")</f>
        <v>E</v>
      </c>
    </row>
    <row r="117" spans="1:22" x14ac:dyDescent="0.3">
      <c r="A117">
        <v>115</v>
      </c>
      <c r="B117" t="s">
        <v>163</v>
      </c>
      <c r="C117" t="s">
        <v>41</v>
      </c>
      <c r="D117" t="s">
        <v>93</v>
      </c>
      <c r="E117">
        <v>2014</v>
      </c>
      <c r="F117">
        <v>55000</v>
      </c>
      <c r="G117" t="s">
        <v>23</v>
      </c>
      <c r="H117" t="s">
        <v>18</v>
      </c>
      <c r="I117" t="s">
        <v>19</v>
      </c>
      <c r="J117">
        <v>2494</v>
      </c>
      <c r="K117">
        <v>100.6</v>
      </c>
      <c r="L117">
        <v>7</v>
      </c>
      <c r="M117">
        <v>12.99</v>
      </c>
      <c r="N117">
        <v>11.11</v>
      </c>
      <c r="P117" t="str">
        <f t="shared" si="12"/>
        <v/>
      </c>
      <c r="Q117" t="str">
        <f t="shared" si="13"/>
        <v>bad</v>
      </c>
      <c r="R117" t="str">
        <f t="shared" si="14"/>
        <v/>
      </c>
      <c r="S117" s="3" t="str">
        <f t="shared" si="15"/>
        <v/>
      </c>
      <c r="T117" t="str">
        <f t="shared" si="16"/>
        <v>Toyota</v>
      </c>
      <c r="U117" t="str">
        <f t="shared" si="17"/>
        <v>E</v>
      </c>
      <c r="V117" t="str" cm="1">
        <f t="array" ref="V117">_xlfn.IFS(N108&gt;25,"A",N108&gt;20,"B",N108&gt;15,"C",N108&gt;10,"D",N108&lt;10,"E")</f>
        <v>E</v>
      </c>
    </row>
    <row r="118" spans="1:22" x14ac:dyDescent="0.3">
      <c r="A118">
        <v>116</v>
      </c>
      <c r="B118" t="s">
        <v>164</v>
      </c>
      <c r="C118" t="s">
        <v>165</v>
      </c>
      <c r="D118" t="s">
        <v>63</v>
      </c>
      <c r="E118">
        <v>2014</v>
      </c>
      <c r="F118">
        <v>32700</v>
      </c>
      <c r="G118" t="s">
        <v>23</v>
      </c>
      <c r="H118" t="s">
        <v>32</v>
      </c>
      <c r="I118" t="s">
        <v>19</v>
      </c>
      <c r="J118">
        <v>1984</v>
      </c>
      <c r="K118">
        <v>150</v>
      </c>
      <c r="L118">
        <v>5</v>
      </c>
      <c r="M118">
        <v>23.3</v>
      </c>
      <c r="N118">
        <v>20</v>
      </c>
      <c r="P118" t="str">
        <f t="shared" si="12"/>
        <v>Jaguar</v>
      </c>
      <c r="Q118" t="str">
        <f t="shared" si="13"/>
        <v>bad</v>
      </c>
      <c r="R118" t="str">
        <f t="shared" si="14"/>
        <v/>
      </c>
      <c r="S118" s="3" t="str">
        <f t="shared" si="15"/>
        <v>Jaguar</v>
      </c>
      <c r="T118" t="str">
        <f t="shared" si="16"/>
        <v/>
      </c>
      <c r="U118" t="str">
        <f t="shared" si="17"/>
        <v>B</v>
      </c>
      <c r="V118" t="str" cm="1">
        <f t="array" ref="V118">_xlfn.IFS(N109&gt;25,"A",N109&gt;20,"B",N109&gt;15,"C",N109&gt;10,"D",N109&lt;10,"E")</f>
        <v>B</v>
      </c>
    </row>
    <row r="119" spans="1:22" x14ac:dyDescent="0.3">
      <c r="A119">
        <v>117</v>
      </c>
      <c r="B119" t="s">
        <v>166</v>
      </c>
      <c r="C119" t="s">
        <v>38</v>
      </c>
      <c r="D119" t="s">
        <v>31</v>
      </c>
      <c r="E119">
        <v>2016</v>
      </c>
      <c r="F119">
        <v>39882</v>
      </c>
      <c r="G119" t="s">
        <v>27</v>
      </c>
      <c r="H119" t="s">
        <v>32</v>
      </c>
      <c r="I119" t="s">
        <v>19</v>
      </c>
      <c r="J119">
        <v>1198</v>
      </c>
      <c r="K119">
        <v>75.94</v>
      </c>
      <c r="L119">
        <v>5</v>
      </c>
      <c r="M119">
        <v>19.149999999999999</v>
      </c>
      <c r="N119">
        <v>6.55</v>
      </c>
      <c r="P119" t="str">
        <f t="shared" si="12"/>
        <v/>
      </c>
      <c r="Q119" t="str">
        <f t="shared" si="13"/>
        <v>bad</v>
      </c>
      <c r="R119" t="str">
        <f t="shared" si="14"/>
        <v/>
      </c>
      <c r="S119" s="3" t="str">
        <f t="shared" si="15"/>
        <v/>
      </c>
      <c r="T119" t="str">
        <f t="shared" si="16"/>
        <v>Mahindra</v>
      </c>
      <c r="U119" t="str">
        <f t="shared" si="17"/>
        <v>E</v>
      </c>
      <c r="V119" t="str" cm="1">
        <f t="array" ref="V119">_xlfn.IFS(N110&gt;25,"A",N110&gt;20,"B",N110&gt;15,"C",N110&gt;10,"D",N110&lt;10,"E")</f>
        <v>E</v>
      </c>
    </row>
    <row r="120" spans="1:22" x14ac:dyDescent="0.3">
      <c r="A120">
        <v>118</v>
      </c>
      <c r="B120" t="s">
        <v>167</v>
      </c>
      <c r="C120" t="s">
        <v>65</v>
      </c>
      <c r="D120" t="s">
        <v>16</v>
      </c>
      <c r="E120">
        <v>2009</v>
      </c>
      <c r="F120">
        <v>128000</v>
      </c>
      <c r="G120" t="s">
        <v>27</v>
      </c>
      <c r="H120" t="s">
        <v>32</v>
      </c>
      <c r="I120" t="s">
        <v>19</v>
      </c>
      <c r="J120">
        <v>2497</v>
      </c>
      <c r="K120">
        <v>215</v>
      </c>
      <c r="L120">
        <v>5</v>
      </c>
      <c r="M120">
        <v>10.8</v>
      </c>
      <c r="N120">
        <v>7</v>
      </c>
      <c r="P120" t="str">
        <f t="shared" si="12"/>
        <v/>
      </c>
      <c r="Q120" t="str">
        <f t="shared" si="13"/>
        <v>good</v>
      </c>
      <c r="R120" t="str">
        <f t="shared" si="14"/>
        <v/>
      </c>
      <c r="S120" s="3" t="str">
        <f t="shared" si="15"/>
        <v>Hyundai</v>
      </c>
      <c r="T120" t="str">
        <f t="shared" si="16"/>
        <v>Hyundai</v>
      </c>
      <c r="U120" t="str">
        <f t="shared" si="17"/>
        <v>E</v>
      </c>
      <c r="V120" t="str" cm="1">
        <f t="array" ref="V120">_xlfn.IFS(N111&gt;25,"A",N111&gt;20,"B",N111&gt;15,"C",N111&gt;10,"D",N111&lt;10,"E")</f>
        <v>E</v>
      </c>
    </row>
    <row r="121" spans="1:22" x14ac:dyDescent="0.3">
      <c r="A121">
        <v>119</v>
      </c>
      <c r="B121" t="s">
        <v>168</v>
      </c>
      <c r="C121" t="s">
        <v>15</v>
      </c>
      <c r="D121" t="s">
        <v>16</v>
      </c>
      <c r="E121">
        <v>2016</v>
      </c>
      <c r="F121">
        <v>55000</v>
      </c>
      <c r="G121" t="s">
        <v>23</v>
      </c>
      <c r="H121" t="s">
        <v>18</v>
      </c>
      <c r="I121" t="s">
        <v>19</v>
      </c>
      <c r="J121">
        <v>1248</v>
      </c>
      <c r="K121">
        <v>88.5</v>
      </c>
      <c r="L121">
        <v>5</v>
      </c>
      <c r="M121">
        <v>24.3</v>
      </c>
      <c r="N121">
        <v>7.5</v>
      </c>
      <c r="P121" t="str">
        <f t="shared" si="12"/>
        <v>Toyota</v>
      </c>
      <c r="Q121" t="str">
        <f t="shared" si="13"/>
        <v>bad</v>
      </c>
      <c r="R121" t="str">
        <f t="shared" si="14"/>
        <v/>
      </c>
      <c r="S121" s="3" t="str">
        <f t="shared" si="15"/>
        <v>Toyota</v>
      </c>
      <c r="T121" t="str">
        <f t="shared" si="16"/>
        <v/>
      </c>
      <c r="U121" t="str">
        <f t="shared" si="17"/>
        <v>C</v>
      </c>
      <c r="V121" t="str" cm="1">
        <f t="array" ref="V121">_xlfn.IFS(N112&gt;25,"A",N112&gt;20,"B",N112&gt;15,"C",N112&gt;10,"D",N112&lt;10,"E")</f>
        <v>C</v>
      </c>
    </row>
    <row r="122" spans="1:22" x14ac:dyDescent="0.3">
      <c r="A122">
        <v>120</v>
      </c>
      <c r="B122" t="s">
        <v>169</v>
      </c>
      <c r="C122" t="s">
        <v>21</v>
      </c>
      <c r="D122" t="s">
        <v>16</v>
      </c>
      <c r="E122">
        <v>2005</v>
      </c>
      <c r="F122">
        <v>102000</v>
      </c>
      <c r="G122" t="s">
        <v>27</v>
      </c>
      <c r="H122" t="s">
        <v>18</v>
      </c>
      <c r="I122" t="s">
        <v>33</v>
      </c>
      <c r="J122">
        <v>1086</v>
      </c>
      <c r="K122">
        <v>74</v>
      </c>
      <c r="L122">
        <v>5</v>
      </c>
      <c r="M122">
        <v>17</v>
      </c>
      <c r="N122">
        <v>0.85</v>
      </c>
      <c r="P122" t="str">
        <f t="shared" si="12"/>
        <v/>
      </c>
      <c r="Q122" t="str">
        <f t="shared" si="13"/>
        <v>bad</v>
      </c>
      <c r="R122" t="str">
        <f t="shared" si="14"/>
        <v/>
      </c>
      <c r="S122" s="3" t="str">
        <f t="shared" si="15"/>
        <v/>
      </c>
      <c r="T122" t="str">
        <f t="shared" si="16"/>
        <v>Maruti</v>
      </c>
      <c r="U122" t="str">
        <f t="shared" si="17"/>
        <v>E</v>
      </c>
      <c r="V122" t="str" cm="1">
        <f t="array" ref="V122">_xlfn.IFS(N113&gt;25,"A",N113&gt;20,"B",N113&gt;15,"C",N113&gt;10,"D",N113&lt;10,"E")</f>
        <v>E</v>
      </c>
    </row>
    <row r="123" spans="1:22" x14ac:dyDescent="0.3">
      <c r="A123">
        <v>121</v>
      </c>
      <c r="B123" t="s">
        <v>170</v>
      </c>
      <c r="C123" t="s">
        <v>62</v>
      </c>
      <c r="D123" t="s">
        <v>22</v>
      </c>
      <c r="E123">
        <v>2014</v>
      </c>
      <c r="F123">
        <v>53753</v>
      </c>
      <c r="G123" t="s">
        <v>23</v>
      </c>
      <c r="H123" t="s">
        <v>32</v>
      </c>
      <c r="I123" t="s">
        <v>33</v>
      </c>
      <c r="J123">
        <v>2143</v>
      </c>
      <c r="K123">
        <v>107.3</v>
      </c>
      <c r="L123">
        <v>5</v>
      </c>
      <c r="M123">
        <v>15</v>
      </c>
      <c r="N123">
        <v>16.75</v>
      </c>
      <c r="P123" t="str">
        <f t="shared" si="12"/>
        <v/>
      </c>
      <c r="Q123" t="str">
        <f t="shared" si="13"/>
        <v>good</v>
      </c>
      <c r="R123" t="str">
        <f t="shared" si="14"/>
        <v/>
      </c>
      <c r="S123" s="3" t="str">
        <f t="shared" si="15"/>
        <v>Tata</v>
      </c>
      <c r="T123" t="str">
        <f t="shared" si="16"/>
        <v>Tata</v>
      </c>
      <c r="U123" t="str">
        <f t="shared" si="17"/>
        <v>E</v>
      </c>
      <c r="V123" t="str" cm="1">
        <f t="array" ref="V123">_xlfn.IFS(N114&gt;25,"A",N114&gt;20,"B",N114&gt;15,"C",N114&gt;10,"D",N114&lt;10,"E")</f>
        <v>E</v>
      </c>
    </row>
    <row r="124" spans="1:22" x14ac:dyDescent="0.3">
      <c r="A124">
        <v>122</v>
      </c>
      <c r="B124" t="s">
        <v>171</v>
      </c>
      <c r="C124" t="s">
        <v>21</v>
      </c>
      <c r="D124" t="s">
        <v>49</v>
      </c>
      <c r="E124">
        <v>2018</v>
      </c>
      <c r="F124">
        <v>10250</v>
      </c>
      <c r="G124" t="s">
        <v>23</v>
      </c>
      <c r="H124" t="s">
        <v>18</v>
      </c>
      <c r="I124" t="s">
        <v>19</v>
      </c>
      <c r="J124">
        <v>1582</v>
      </c>
      <c r="K124">
        <v>126.2</v>
      </c>
      <c r="L124">
        <v>5</v>
      </c>
      <c r="M124">
        <v>22</v>
      </c>
      <c r="N124">
        <v>10.95</v>
      </c>
      <c r="P124" t="str">
        <f t="shared" si="12"/>
        <v>BMW</v>
      </c>
      <c r="Q124" t="str">
        <f t="shared" si="13"/>
        <v>good</v>
      </c>
      <c r="R124" t="str">
        <f t="shared" si="14"/>
        <v>BMW</v>
      </c>
      <c r="S124" s="3" t="str">
        <f t="shared" si="15"/>
        <v>BMW</v>
      </c>
      <c r="T124" t="str">
        <f t="shared" si="16"/>
        <v/>
      </c>
      <c r="U124" t="str">
        <f t="shared" si="17"/>
        <v>B</v>
      </c>
      <c r="V124" t="str" cm="1">
        <f t="array" ref="V124">_xlfn.IFS(N115&gt;25,"A",N115&gt;20,"B",N115&gt;15,"C",N115&gt;10,"D",N115&lt;10,"E")</f>
        <v>B</v>
      </c>
    </row>
    <row r="125" spans="1:22" x14ac:dyDescent="0.3">
      <c r="A125">
        <v>123</v>
      </c>
      <c r="B125" t="s">
        <v>172</v>
      </c>
      <c r="C125" t="s">
        <v>15</v>
      </c>
      <c r="D125" t="s">
        <v>22</v>
      </c>
      <c r="E125">
        <v>2011</v>
      </c>
      <c r="F125">
        <v>43874</v>
      </c>
      <c r="G125" t="s">
        <v>27</v>
      </c>
      <c r="H125" t="s">
        <v>18</v>
      </c>
      <c r="I125" t="s">
        <v>19</v>
      </c>
      <c r="J125">
        <v>998</v>
      </c>
      <c r="K125">
        <v>67.099999999999994</v>
      </c>
      <c r="L125">
        <v>5</v>
      </c>
      <c r="M125">
        <v>18.899999999999999</v>
      </c>
      <c r="N125">
        <v>2.4500000000000002</v>
      </c>
      <c r="P125" t="str">
        <f t="shared" si="12"/>
        <v/>
      </c>
      <c r="Q125" t="str">
        <f t="shared" si="13"/>
        <v>bad</v>
      </c>
      <c r="R125" t="str">
        <f t="shared" si="14"/>
        <v/>
      </c>
      <c r="S125" s="3" t="str">
        <f t="shared" si="15"/>
        <v/>
      </c>
      <c r="T125" t="str">
        <f t="shared" si="16"/>
        <v>Honda</v>
      </c>
      <c r="U125" t="str">
        <f t="shared" si="17"/>
        <v>E</v>
      </c>
      <c r="V125" t="str" cm="1">
        <f t="array" ref="V125">_xlfn.IFS(N116&gt;25,"A",N116&gt;20,"B",N116&gt;15,"C",N116&gt;10,"D",N116&lt;10,"E")</f>
        <v>E</v>
      </c>
    </row>
    <row r="126" spans="1:22" x14ac:dyDescent="0.3">
      <c r="A126">
        <v>124</v>
      </c>
      <c r="B126" t="s">
        <v>173</v>
      </c>
      <c r="C126" t="s">
        <v>45</v>
      </c>
      <c r="D126" t="s">
        <v>31</v>
      </c>
      <c r="E126">
        <v>2017</v>
      </c>
      <c r="F126">
        <v>32684</v>
      </c>
      <c r="G126" t="s">
        <v>27</v>
      </c>
      <c r="H126" t="s">
        <v>32</v>
      </c>
      <c r="I126" t="s">
        <v>19</v>
      </c>
      <c r="J126">
        <v>624</v>
      </c>
      <c r="K126">
        <v>37.479999999999997</v>
      </c>
      <c r="L126">
        <v>4</v>
      </c>
      <c r="M126">
        <v>21.9</v>
      </c>
      <c r="N126">
        <v>3.23</v>
      </c>
      <c r="P126" t="str">
        <f t="shared" si="12"/>
        <v/>
      </c>
      <c r="Q126" t="str">
        <f t="shared" si="13"/>
        <v>bad</v>
      </c>
      <c r="R126" t="str">
        <f t="shared" si="14"/>
        <v/>
      </c>
      <c r="S126" s="3" t="str">
        <f t="shared" si="15"/>
        <v/>
      </c>
      <c r="T126" t="str">
        <f t="shared" si="16"/>
        <v>Toyota</v>
      </c>
      <c r="U126" t="str">
        <f t="shared" si="17"/>
        <v>D</v>
      </c>
      <c r="V126" t="str" cm="1">
        <f t="array" ref="V126">_xlfn.IFS(N117&gt;25,"A",N117&gt;20,"B",N117&gt;15,"C",N117&gt;10,"D",N117&lt;10,"E")</f>
        <v>D</v>
      </c>
    </row>
    <row r="127" spans="1:22" x14ac:dyDescent="0.3">
      <c r="A127">
        <v>125</v>
      </c>
      <c r="B127" t="s">
        <v>174</v>
      </c>
      <c r="C127" t="s">
        <v>78</v>
      </c>
      <c r="D127" t="s">
        <v>49</v>
      </c>
      <c r="E127">
        <v>2014</v>
      </c>
      <c r="F127">
        <v>42000</v>
      </c>
      <c r="G127" t="s">
        <v>23</v>
      </c>
      <c r="H127" t="s">
        <v>18</v>
      </c>
      <c r="I127" t="s">
        <v>19</v>
      </c>
      <c r="J127">
        <v>2179</v>
      </c>
      <c r="K127">
        <v>120</v>
      </c>
      <c r="L127">
        <v>8</v>
      </c>
      <c r="M127">
        <v>12.05</v>
      </c>
      <c r="N127">
        <v>7.75</v>
      </c>
      <c r="P127" t="str">
        <f t="shared" si="12"/>
        <v>Volvo</v>
      </c>
      <c r="Q127" t="str">
        <f t="shared" si="13"/>
        <v>good</v>
      </c>
      <c r="R127" t="str">
        <f t="shared" si="14"/>
        <v>Volvo</v>
      </c>
      <c r="S127" s="3" t="str">
        <f t="shared" si="15"/>
        <v>Volvo</v>
      </c>
      <c r="T127" t="str">
        <f t="shared" si="16"/>
        <v/>
      </c>
      <c r="U127" t="str">
        <f t="shared" si="17"/>
        <v>C</v>
      </c>
      <c r="V127" t="str" cm="1">
        <f t="array" ref="V127">_xlfn.IFS(N118&gt;25,"A",N118&gt;20,"B",N118&gt;15,"C",N118&gt;10,"D",N118&lt;10,"E")</f>
        <v>C</v>
      </c>
    </row>
    <row r="128" spans="1:22" x14ac:dyDescent="0.3">
      <c r="A128">
        <v>126</v>
      </c>
      <c r="B128" t="s">
        <v>175</v>
      </c>
      <c r="C128" t="s">
        <v>62</v>
      </c>
      <c r="D128" t="s">
        <v>49</v>
      </c>
      <c r="E128">
        <v>2009</v>
      </c>
      <c r="F128">
        <v>28352</v>
      </c>
      <c r="G128" t="s">
        <v>27</v>
      </c>
      <c r="H128" t="s">
        <v>32</v>
      </c>
      <c r="I128" t="s">
        <v>19</v>
      </c>
      <c r="J128">
        <v>1796</v>
      </c>
      <c r="K128">
        <v>178</v>
      </c>
      <c r="L128">
        <v>5</v>
      </c>
      <c r="M128">
        <v>11.7</v>
      </c>
      <c r="N128">
        <v>9.35</v>
      </c>
      <c r="P128" t="str">
        <f t="shared" si="12"/>
        <v/>
      </c>
      <c r="Q128" t="str">
        <f t="shared" si="13"/>
        <v>bad</v>
      </c>
      <c r="R128" t="str">
        <f t="shared" si="14"/>
        <v/>
      </c>
      <c r="S128" s="3" t="str">
        <f t="shared" si="15"/>
        <v/>
      </c>
      <c r="T128" t="str">
        <f t="shared" si="16"/>
        <v>Nissan</v>
      </c>
      <c r="U128" t="str">
        <f t="shared" si="17"/>
        <v>E</v>
      </c>
      <c r="V128" t="str" cm="1">
        <f t="array" ref="V128">_xlfn.IFS(N119&gt;25,"A",N119&gt;20,"B",N119&gt;15,"C",N119&gt;10,"D",N119&lt;10,"E")</f>
        <v>E</v>
      </c>
    </row>
    <row r="129" spans="1:22" x14ac:dyDescent="0.3">
      <c r="A129">
        <v>127</v>
      </c>
      <c r="B129" t="s">
        <v>14</v>
      </c>
      <c r="C129" t="s">
        <v>15</v>
      </c>
      <c r="D129" t="s">
        <v>22</v>
      </c>
      <c r="E129">
        <v>2013</v>
      </c>
      <c r="F129">
        <v>89900</v>
      </c>
      <c r="G129" t="s">
        <v>17</v>
      </c>
      <c r="H129" t="s">
        <v>18</v>
      </c>
      <c r="I129" t="s">
        <v>19</v>
      </c>
      <c r="J129">
        <v>998</v>
      </c>
      <c r="K129">
        <v>58.16</v>
      </c>
      <c r="L129">
        <v>5</v>
      </c>
      <c r="M129">
        <v>26.6</v>
      </c>
      <c r="N129">
        <v>3.25</v>
      </c>
      <c r="P129" t="str">
        <f t="shared" si="12"/>
        <v/>
      </c>
      <c r="Q129" t="str">
        <f t="shared" si="13"/>
        <v>bad</v>
      </c>
      <c r="R129" t="str">
        <f t="shared" si="14"/>
        <v/>
      </c>
      <c r="S129" s="3" t="str">
        <f t="shared" si="15"/>
        <v/>
      </c>
      <c r="T129" t="str">
        <f t="shared" si="16"/>
        <v>BMW</v>
      </c>
      <c r="U129" t="str">
        <f t="shared" si="17"/>
        <v>E</v>
      </c>
      <c r="V129" t="str" cm="1">
        <f t="array" ref="V129">_xlfn.IFS(N120&gt;25,"A",N120&gt;20,"B",N120&gt;15,"C",N120&gt;10,"D",N120&lt;10,"E")</f>
        <v>E</v>
      </c>
    </row>
    <row r="130" spans="1:22" x14ac:dyDescent="0.3">
      <c r="A130">
        <v>128</v>
      </c>
      <c r="B130" t="s">
        <v>176</v>
      </c>
      <c r="C130" t="s">
        <v>25</v>
      </c>
      <c r="D130" t="s">
        <v>63</v>
      </c>
      <c r="E130">
        <v>2007</v>
      </c>
      <c r="F130">
        <v>47700</v>
      </c>
      <c r="G130" t="s">
        <v>27</v>
      </c>
      <c r="H130" t="s">
        <v>18</v>
      </c>
      <c r="I130" t="s">
        <v>33</v>
      </c>
      <c r="J130">
        <v>2354</v>
      </c>
      <c r="K130">
        <v>152</v>
      </c>
      <c r="L130">
        <v>5</v>
      </c>
      <c r="M130">
        <v>10.8</v>
      </c>
      <c r="N130">
        <v>5.25</v>
      </c>
      <c r="P130" t="str">
        <f t="shared" si="12"/>
        <v/>
      </c>
      <c r="Q130" t="str">
        <f t="shared" si="13"/>
        <v>good</v>
      </c>
      <c r="R130" t="str">
        <f t="shared" si="14"/>
        <v/>
      </c>
      <c r="S130" s="3" t="str">
        <f t="shared" si="15"/>
        <v>Maruti</v>
      </c>
      <c r="T130" t="str">
        <f t="shared" si="16"/>
        <v>Maruti</v>
      </c>
      <c r="U130" t="str">
        <f t="shared" si="17"/>
        <v>E</v>
      </c>
      <c r="V130" t="str" cm="1">
        <f t="array" ref="V130">_xlfn.IFS(N121&gt;25,"A",N121&gt;20,"B",N121&gt;15,"C",N121&gt;10,"D",N121&lt;10,"E")</f>
        <v>E</v>
      </c>
    </row>
    <row r="131" spans="1:22" x14ac:dyDescent="0.3">
      <c r="A131">
        <v>129</v>
      </c>
      <c r="B131" t="s">
        <v>177</v>
      </c>
      <c r="C131" t="s">
        <v>43</v>
      </c>
      <c r="D131" t="s">
        <v>22</v>
      </c>
      <c r="E131">
        <v>2015</v>
      </c>
      <c r="F131">
        <v>55000</v>
      </c>
      <c r="G131" t="s">
        <v>23</v>
      </c>
      <c r="H131" t="s">
        <v>32</v>
      </c>
      <c r="I131" t="s">
        <v>19</v>
      </c>
      <c r="J131">
        <v>1498</v>
      </c>
      <c r="K131">
        <v>103.2</v>
      </c>
      <c r="L131">
        <v>5</v>
      </c>
      <c r="M131">
        <v>21.21</v>
      </c>
      <c r="N131">
        <v>7.25</v>
      </c>
      <c r="P131" t="str">
        <f t="shared" si="12"/>
        <v/>
      </c>
      <c r="Q131" t="str">
        <f t="shared" si="13"/>
        <v>bad</v>
      </c>
      <c r="R131" t="str">
        <f t="shared" si="14"/>
        <v/>
      </c>
      <c r="S131" s="3" t="str">
        <f t="shared" si="15"/>
        <v/>
      </c>
      <c r="T131" t="str">
        <f t="shared" si="16"/>
        <v>Hyundai</v>
      </c>
      <c r="U131" t="str">
        <f t="shared" si="17"/>
        <v>E</v>
      </c>
      <c r="V131" t="str" cm="1">
        <f t="array" ref="V131">_xlfn.IFS(N122&gt;25,"A",N122&gt;20,"B",N122&gt;15,"C",N122&gt;10,"D",N122&lt;10,"E")</f>
        <v>E</v>
      </c>
    </row>
    <row r="132" spans="1:22" x14ac:dyDescent="0.3">
      <c r="A132">
        <v>130</v>
      </c>
      <c r="B132" t="s">
        <v>178</v>
      </c>
      <c r="C132" t="s">
        <v>15</v>
      </c>
      <c r="D132" t="s">
        <v>47</v>
      </c>
      <c r="E132">
        <v>2017</v>
      </c>
      <c r="F132">
        <v>44285</v>
      </c>
      <c r="G132" t="s">
        <v>27</v>
      </c>
      <c r="H132" t="s">
        <v>18</v>
      </c>
      <c r="I132" t="s">
        <v>19</v>
      </c>
      <c r="J132">
        <v>1373</v>
      </c>
      <c r="K132">
        <v>91.1</v>
      </c>
      <c r="L132">
        <v>5</v>
      </c>
      <c r="M132">
        <v>20.73</v>
      </c>
      <c r="N132">
        <v>7.47</v>
      </c>
      <c r="P132" t="str">
        <f t="shared" si="12"/>
        <v>MercedesBenz</v>
      </c>
      <c r="Q132" t="str">
        <f t="shared" si="13"/>
        <v>bad</v>
      </c>
      <c r="R132" t="str">
        <f t="shared" si="14"/>
        <v/>
      </c>
      <c r="S132" s="3" t="str">
        <f t="shared" si="15"/>
        <v>MercedesBenz</v>
      </c>
      <c r="T132" t="str">
        <f t="shared" si="16"/>
        <v/>
      </c>
      <c r="U132" t="str">
        <f t="shared" si="17"/>
        <v>C</v>
      </c>
      <c r="V132" t="str" cm="1">
        <f t="array" ref="V132">_xlfn.IFS(N123&gt;25,"A",N123&gt;20,"B",N123&gt;15,"C",N123&gt;10,"D",N123&lt;10,"E")</f>
        <v>C</v>
      </c>
    </row>
    <row r="133" spans="1:22" x14ac:dyDescent="0.3">
      <c r="A133">
        <v>131</v>
      </c>
      <c r="B133" t="s">
        <v>179</v>
      </c>
      <c r="C133" t="s">
        <v>78</v>
      </c>
      <c r="D133" t="s">
        <v>39</v>
      </c>
      <c r="E133">
        <v>2016</v>
      </c>
      <c r="F133">
        <v>54000</v>
      </c>
      <c r="G133" t="s">
        <v>23</v>
      </c>
      <c r="H133" t="s">
        <v>32</v>
      </c>
      <c r="I133" t="s">
        <v>19</v>
      </c>
      <c r="J133">
        <v>2179</v>
      </c>
      <c r="K133">
        <v>140</v>
      </c>
      <c r="L133">
        <v>7</v>
      </c>
      <c r="M133">
        <v>16</v>
      </c>
      <c r="N133">
        <v>13.25</v>
      </c>
      <c r="P133" t="str">
        <f t="shared" si="12"/>
        <v/>
      </c>
      <c r="Q133" t="str">
        <f t="shared" si="13"/>
        <v>good</v>
      </c>
      <c r="R133" t="str">
        <f t="shared" si="14"/>
        <v/>
      </c>
      <c r="S133" s="3" t="str">
        <f t="shared" si="15"/>
        <v>Hyundai</v>
      </c>
      <c r="T133" t="str">
        <f t="shared" si="16"/>
        <v>Hyundai</v>
      </c>
      <c r="U133" t="str">
        <f t="shared" si="17"/>
        <v>D</v>
      </c>
      <c r="V133" t="str" cm="1">
        <f t="array" ref="V133">_xlfn.IFS(N124&gt;25,"A",N124&gt;20,"B",N124&gt;15,"C",N124&gt;10,"D",N124&lt;10,"E")</f>
        <v>D</v>
      </c>
    </row>
    <row r="134" spans="1:22" x14ac:dyDescent="0.3">
      <c r="A134">
        <v>132</v>
      </c>
      <c r="B134" t="s">
        <v>180</v>
      </c>
      <c r="C134" t="s">
        <v>15</v>
      </c>
      <c r="D134" t="s">
        <v>31</v>
      </c>
      <c r="E134">
        <v>2016</v>
      </c>
      <c r="F134">
        <v>30232</v>
      </c>
      <c r="G134" t="s">
        <v>27</v>
      </c>
      <c r="H134" t="s">
        <v>18</v>
      </c>
      <c r="I134" t="s">
        <v>19</v>
      </c>
      <c r="J134">
        <v>1197</v>
      </c>
      <c r="K134">
        <v>85.8</v>
      </c>
      <c r="L134">
        <v>5</v>
      </c>
      <c r="M134">
        <v>21.1</v>
      </c>
      <c r="N134">
        <v>5.81</v>
      </c>
      <c r="P134" t="str">
        <f t="shared" si="12"/>
        <v/>
      </c>
      <c r="Q134" t="str">
        <f t="shared" si="13"/>
        <v>bad</v>
      </c>
      <c r="R134" t="str">
        <f t="shared" si="14"/>
        <v/>
      </c>
      <c r="S134" s="3" t="str">
        <f t="shared" si="15"/>
        <v/>
      </c>
      <c r="T134" t="str">
        <f t="shared" si="16"/>
        <v>Maruti</v>
      </c>
      <c r="U134" t="str">
        <f t="shared" si="17"/>
        <v>E</v>
      </c>
      <c r="V134" t="str" cm="1">
        <f t="array" ref="V134">_xlfn.IFS(N125&gt;25,"A",N125&gt;20,"B",N125&gt;15,"C",N125&gt;10,"D",N125&lt;10,"E")</f>
        <v>E</v>
      </c>
    </row>
    <row r="135" spans="1:22" x14ac:dyDescent="0.3">
      <c r="A135">
        <v>133</v>
      </c>
      <c r="B135" t="s">
        <v>181</v>
      </c>
      <c r="C135" t="s">
        <v>15</v>
      </c>
      <c r="D135" t="s">
        <v>35</v>
      </c>
      <c r="E135">
        <v>2014</v>
      </c>
      <c r="F135">
        <v>88500</v>
      </c>
      <c r="G135" t="s">
        <v>27</v>
      </c>
      <c r="H135" t="s">
        <v>18</v>
      </c>
      <c r="I135" t="s">
        <v>19</v>
      </c>
      <c r="J135">
        <v>998</v>
      </c>
      <c r="K135">
        <v>67.099999999999994</v>
      </c>
      <c r="L135">
        <v>5</v>
      </c>
      <c r="M135">
        <v>24.07</v>
      </c>
      <c r="N135">
        <v>2.6</v>
      </c>
      <c r="P135" t="str">
        <f t="shared" si="12"/>
        <v/>
      </c>
      <c r="Q135" t="str">
        <f t="shared" si="13"/>
        <v>good</v>
      </c>
      <c r="R135" t="str">
        <f t="shared" si="14"/>
        <v/>
      </c>
      <c r="S135" s="3" t="str">
        <f t="shared" si="15"/>
        <v>Tata</v>
      </c>
      <c r="T135" t="str">
        <f t="shared" si="16"/>
        <v>Tata</v>
      </c>
      <c r="U135" t="str">
        <f t="shared" si="17"/>
        <v>E</v>
      </c>
      <c r="V135" t="str" cm="1">
        <f t="array" ref="V135">_xlfn.IFS(N126&gt;25,"A",N126&gt;20,"B",N126&gt;15,"C",N126&gt;10,"D",N126&lt;10,"E")</f>
        <v>E</v>
      </c>
    </row>
    <row r="136" spans="1:22" x14ac:dyDescent="0.3">
      <c r="A136">
        <v>134</v>
      </c>
      <c r="B136" t="s">
        <v>182</v>
      </c>
      <c r="C136" t="s">
        <v>62</v>
      </c>
      <c r="D136" t="s">
        <v>49</v>
      </c>
      <c r="E136">
        <v>2017</v>
      </c>
      <c r="F136">
        <v>13372</v>
      </c>
      <c r="G136" t="s">
        <v>27</v>
      </c>
      <c r="H136" t="s">
        <v>32</v>
      </c>
      <c r="I136" t="s">
        <v>19</v>
      </c>
      <c r="J136">
        <v>2996</v>
      </c>
      <c r="K136">
        <v>362.07</v>
      </c>
      <c r="L136">
        <v>2</v>
      </c>
      <c r="M136">
        <v>19</v>
      </c>
      <c r="N136">
        <v>54</v>
      </c>
      <c r="P136" t="str">
        <f t="shared" si="12"/>
        <v/>
      </c>
      <c r="Q136" t="str">
        <f t="shared" si="13"/>
        <v>bad</v>
      </c>
      <c r="R136" t="str">
        <f t="shared" si="14"/>
        <v/>
      </c>
      <c r="S136" s="3" t="str">
        <f t="shared" si="15"/>
        <v/>
      </c>
      <c r="T136" t="str">
        <f t="shared" si="16"/>
        <v>Mahindra</v>
      </c>
      <c r="U136" t="str">
        <f t="shared" si="17"/>
        <v>E</v>
      </c>
      <c r="V136" t="str" cm="1">
        <f t="array" ref="V136">_xlfn.IFS(N127&gt;25,"A",N127&gt;20,"B",N127&gt;15,"C",N127&gt;10,"D",N127&lt;10,"E")</f>
        <v>E</v>
      </c>
    </row>
    <row r="137" spans="1:22" x14ac:dyDescent="0.3">
      <c r="A137">
        <v>135</v>
      </c>
      <c r="B137" t="s">
        <v>183</v>
      </c>
      <c r="C137" t="s">
        <v>21</v>
      </c>
      <c r="D137" t="s">
        <v>47</v>
      </c>
      <c r="E137">
        <v>2019</v>
      </c>
      <c r="F137">
        <v>12645</v>
      </c>
      <c r="G137" t="s">
        <v>27</v>
      </c>
      <c r="H137" t="s">
        <v>32</v>
      </c>
      <c r="I137" t="s">
        <v>19</v>
      </c>
      <c r="J137">
        <v>1591</v>
      </c>
      <c r="K137">
        <v>121.3</v>
      </c>
      <c r="L137">
        <v>5</v>
      </c>
      <c r="M137">
        <v>17</v>
      </c>
      <c r="N137">
        <v>11.5</v>
      </c>
      <c r="P137" t="str">
        <f t="shared" si="12"/>
        <v/>
      </c>
      <c r="Q137" t="str">
        <f t="shared" si="13"/>
        <v>bad</v>
      </c>
      <c r="R137" t="str">
        <f t="shared" si="14"/>
        <v/>
      </c>
      <c r="S137" s="3" t="str">
        <f t="shared" si="15"/>
        <v/>
      </c>
      <c r="T137" t="str">
        <f t="shared" si="16"/>
        <v>MercedesBenz</v>
      </c>
      <c r="U137" t="str">
        <f t="shared" si="17"/>
        <v>E</v>
      </c>
      <c r="V137" t="str" cm="1">
        <f t="array" ref="V137">_xlfn.IFS(N128&gt;25,"A",N128&gt;20,"B",N128&gt;15,"C",N128&gt;10,"D",N128&lt;10,"E")</f>
        <v>E</v>
      </c>
    </row>
    <row r="138" spans="1:22" x14ac:dyDescent="0.3">
      <c r="A138">
        <v>136</v>
      </c>
      <c r="B138" t="s">
        <v>184</v>
      </c>
      <c r="C138" t="s">
        <v>15</v>
      </c>
      <c r="D138" t="s">
        <v>26</v>
      </c>
      <c r="E138">
        <v>2010</v>
      </c>
      <c r="F138">
        <v>94385</v>
      </c>
      <c r="G138" t="s">
        <v>27</v>
      </c>
      <c r="H138" t="s">
        <v>18</v>
      </c>
      <c r="I138" t="s">
        <v>33</v>
      </c>
      <c r="J138">
        <v>796</v>
      </c>
      <c r="K138">
        <v>46.3</v>
      </c>
      <c r="L138">
        <v>5</v>
      </c>
      <c r="M138">
        <v>19.7</v>
      </c>
      <c r="N138">
        <v>1.6</v>
      </c>
      <c r="P138" t="str">
        <f t="shared" si="12"/>
        <v/>
      </c>
      <c r="Q138" t="str">
        <f t="shared" si="13"/>
        <v>good</v>
      </c>
      <c r="R138" t="str">
        <f t="shared" si="14"/>
        <v/>
      </c>
      <c r="S138" s="3" t="str">
        <f t="shared" si="15"/>
        <v>Maruti</v>
      </c>
      <c r="T138" t="str">
        <f t="shared" si="16"/>
        <v>Maruti</v>
      </c>
      <c r="U138" t="str">
        <f t="shared" si="17"/>
        <v>E</v>
      </c>
      <c r="V138" t="str" cm="1">
        <f t="array" ref="V138">_xlfn.IFS(N129&gt;25,"A",N129&gt;20,"B",N129&gt;15,"C",N129&gt;10,"D",N129&lt;10,"E")</f>
        <v>E</v>
      </c>
    </row>
    <row r="139" spans="1:22" x14ac:dyDescent="0.3">
      <c r="A139">
        <v>137</v>
      </c>
      <c r="B139" t="s">
        <v>185</v>
      </c>
      <c r="C139" t="s">
        <v>65</v>
      </c>
      <c r="D139" t="s">
        <v>31</v>
      </c>
      <c r="E139">
        <v>2015</v>
      </c>
      <c r="F139">
        <v>31821</v>
      </c>
      <c r="G139" t="s">
        <v>23</v>
      </c>
      <c r="H139" t="s">
        <v>32</v>
      </c>
      <c r="I139" t="s">
        <v>19</v>
      </c>
      <c r="J139">
        <v>1995</v>
      </c>
      <c r="K139">
        <v>143</v>
      </c>
      <c r="L139">
        <v>5</v>
      </c>
      <c r="M139">
        <v>20.58</v>
      </c>
      <c r="N139">
        <v>17.22</v>
      </c>
      <c r="P139" t="str">
        <f t="shared" si="12"/>
        <v/>
      </c>
      <c r="Q139" t="str">
        <f t="shared" si="13"/>
        <v>bad</v>
      </c>
      <c r="R139" t="str">
        <f t="shared" si="14"/>
        <v/>
      </c>
      <c r="S139" s="3" t="str">
        <f t="shared" si="15"/>
        <v/>
      </c>
      <c r="T139" t="str">
        <f t="shared" si="16"/>
        <v>Honda</v>
      </c>
      <c r="U139" t="str">
        <f t="shared" si="17"/>
        <v>E</v>
      </c>
      <c r="V139" t="str" cm="1">
        <f t="array" ref="V139">_xlfn.IFS(N130&gt;25,"A",N130&gt;20,"B",N130&gt;15,"C",N130&gt;10,"D",N130&lt;10,"E")</f>
        <v>E</v>
      </c>
    </row>
    <row r="140" spans="1:22" x14ac:dyDescent="0.3">
      <c r="A140">
        <v>138</v>
      </c>
      <c r="B140" t="s">
        <v>186</v>
      </c>
      <c r="C140" t="s">
        <v>25</v>
      </c>
      <c r="D140" t="s">
        <v>16</v>
      </c>
      <c r="E140">
        <v>2015</v>
      </c>
      <c r="F140">
        <v>12000</v>
      </c>
      <c r="G140" t="s">
        <v>27</v>
      </c>
      <c r="H140" t="s">
        <v>32</v>
      </c>
      <c r="I140" t="s">
        <v>19</v>
      </c>
      <c r="J140">
        <v>1199</v>
      </c>
      <c r="K140">
        <v>88.7</v>
      </c>
      <c r="L140">
        <v>5</v>
      </c>
      <c r="M140">
        <v>19</v>
      </c>
      <c r="N140">
        <v>6</v>
      </c>
      <c r="P140" t="str">
        <f t="shared" ref="P140:P203" si="18">IF(N131&gt;15,C131,"")</f>
        <v/>
      </c>
      <c r="Q140" t="str">
        <f t="shared" ref="Q140:Q203" si="19">IF(M131&gt;20,"good","bad")</f>
        <v>good</v>
      </c>
      <c r="R140" t="str">
        <f t="shared" ref="R140:R203" si="20">IF(AND(M131&gt;20,N131&gt;15),C131,"")</f>
        <v/>
      </c>
      <c r="S140" s="3" t="str">
        <f t="shared" ref="S140:S203" si="21">IF(OR(M131&gt;20,N131&gt;15),C131,"")</f>
        <v>Volkswagen</v>
      </c>
      <c r="T140" t="str">
        <f t="shared" ref="T140:T203" si="22">IF(NOT(N131&gt;15),C131,"")</f>
        <v>Volkswagen</v>
      </c>
      <c r="U140" t="str">
        <f t="shared" ref="U140:U203" si="23">IF(N131&gt;25,"A",IF(N131&gt;20,"B",IF(N131&gt;15,"C",IF(N131&gt;10,"D","E"))))</f>
        <v>E</v>
      </c>
      <c r="V140" t="str" cm="1">
        <f t="array" ref="V140">_xlfn.IFS(N131&gt;25,"A",N131&gt;20,"B",N131&gt;15,"C",N131&gt;10,"D",N131&lt;10,"E")</f>
        <v>E</v>
      </c>
    </row>
    <row r="141" spans="1:22" x14ac:dyDescent="0.3">
      <c r="A141">
        <v>139</v>
      </c>
      <c r="B141" t="s">
        <v>162</v>
      </c>
      <c r="C141" t="s">
        <v>25</v>
      </c>
      <c r="D141" t="s">
        <v>53</v>
      </c>
      <c r="E141">
        <v>2012</v>
      </c>
      <c r="F141">
        <v>88578</v>
      </c>
      <c r="G141" t="s">
        <v>27</v>
      </c>
      <c r="H141" t="s">
        <v>18</v>
      </c>
      <c r="I141" t="s">
        <v>19</v>
      </c>
      <c r="J141">
        <v>1799</v>
      </c>
      <c r="K141">
        <v>130</v>
      </c>
      <c r="L141">
        <v>5</v>
      </c>
      <c r="M141">
        <v>13.5</v>
      </c>
      <c r="N141">
        <v>3.95</v>
      </c>
      <c r="P141" t="str">
        <f t="shared" si="18"/>
        <v/>
      </c>
      <c r="Q141" t="str">
        <f t="shared" si="19"/>
        <v>good</v>
      </c>
      <c r="R141" t="str">
        <f t="shared" si="20"/>
        <v/>
      </c>
      <c r="S141" s="3" t="str">
        <f t="shared" si="21"/>
        <v>Maruti</v>
      </c>
      <c r="T141" t="str">
        <f t="shared" si="22"/>
        <v>Maruti</v>
      </c>
      <c r="U141" t="str">
        <f t="shared" si="23"/>
        <v>E</v>
      </c>
      <c r="V141" t="str" cm="1">
        <f t="array" ref="V141">_xlfn.IFS(N132&gt;25,"A",N132&gt;20,"B",N132&gt;15,"C",N132&gt;10,"D",N132&lt;10,"E")</f>
        <v>E</v>
      </c>
    </row>
    <row r="142" spans="1:22" x14ac:dyDescent="0.3">
      <c r="A142">
        <v>140</v>
      </c>
      <c r="B142" t="s">
        <v>187</v>
      </c>
      <c r="C142" t="s">
        <v>62</v>
      </c>
      <c r="D142" t="s">
        <v>47</v>
      </c>
      <c r="E142">
        <v>2014</v>
      </c>
      <c r="F142">
        <v>44965</v>
      </c>
      <c r="G142" t="s">
        <v>23</v>
      </c>
      <c r="H142" t="s">
        <v>32</v>
      </c>
      <c r="I142" t="s">
        <v>19</v>
      </c>
      <c r="J142">
        <v>2143</v>
      </c>
      <c r="K142">
        <v>170</v>
      </c>
      <c r="L142">
        <v>5</v>
      </c>
      <c r="M142">
        <v>19.27</v>
      </c>
      <c r="N142">
        <v>17.95</v>
      </c>
      <c r="P142" t="str">
        <f t="shared" si="18"/>
        <v/>
      </c>
      <c r="Q142" t="str">
        <f t="shared" si="19"/>
        <v>bad</v>
      </c>
      <c r="R142" t="str">
        <f t="shared" si="20"/>
        <v/>
      </c>
      <c r="S142" s="3" t="str">
        <f t="shared" si="21"/>
        <v/>
      </c>
      <c r="T142" t="str">
        <f t="shared" si="22"/>
        <v>Mahindra</v>
      </c>
      <c r="U142" t="str">
        <f t="shared" si="23"/>
        <v>D</v>
      </c>
      <c r="V142" t="str" cm="1">
        <f t="array" ref="V142">_xlfn.IFS(N133&gt;25,"A",N133&gt;20,"B",N133&gt;15,"C",N133&gt;10,"D",N133&lt;10,"E")</f>
        <v>D</v>
      </c>
    </row>
    <row r="143" spans="1:22" x14ac:dyDescent="0.3">
      <c r="A143">
        <v>141</v>
      </c>
      <c r="B143" t="s">
        <v>142</v>
      </c>
      <c r="C143" t="s">
        <v>25</v>
      </c>
      <c r="D143" t="s">
        <v>49</v>
      </c>
      <c r="E143">
        <v>2014</v>
      </c>
      <c r="F143">
        <v>45044</v>
      </c>
      <c r="G143" t="s">
        <v>23</v>
      </c>
      <c r="H143" t="s">
        <v>18</v>
      </c>
      <c r="I143" t="s">
        <v>19</v>
      </c>
      <c r="J143">
        <v>1498</v>
      </c>
      <c r="K143">
        <v>98.6</v>
      </c>
      <c r="L143">
        <v>5</v>
      </c>
      <c r="M143">
        <v>25.8</v>
      </c>
      <c r="N143">
        <v>3.7</v>
      </c>
      <c r="P143" t="str">
        <f t="shared" si="18"/>
        <v/>
      </c>
      <c r="Q143" t="str">
        <f t="shared" si="19"/>
        <v>good</v>
      </c>
      <c r="R143" t="str">
        <f t="shared" si="20"/>
        <v/>
      </c>
      <c r="S143" s="3" t="str">
        <f t="shared" si="21"/>
        <v>Maruti</v>
      </c>
      <c r="T143" t="str">
        <f t="shared" si="22"/>
        <v>Maruti</v>
      </c>
      <c r="U143" t="str">
        <f t="shared" si="23"/>
        <v>E</v>
      </c>
      <c r="V143" t="str" cm="1">
        <f t="array" ref="V143">_xlfn.IFS(N134&gt;25,"A",N134&gt;20,"B",N134&gt;15,"C",N134&gt;10,"D",N134&lt;10,"E")</f>
        <v>E</v>
      </c>
    </row>
    <row r="144" spans="1:22" x14ac:dyDescent="0.3">
      <c r="A144">
        <v>142</v>
      </c>
      <c r="B144" t="s">
        <v>188</v>
      </c>
      <c r="C144" t="s">
        <v>15</v>
      </c>
      <c r="D144" t="s">
        <v>47</v>
      </c>
      <c r="E144">
        <v>2016</v>
      </c>
      <c r="F144">
        <v>34204</v>
      </c>
      <c r="G144" t="s">
        <v>27</v>
      </c>
      <c r="H144" t="s">
        <v>18</v>
      </c>
      <c r="I144" t="s">
        <v>19</v>
      </c>
      <c r="J144">
        <v>1197</v>
      </c>
      <c r="K144">
        <v>81.8</v>
      </c>
      <c r="L144">
        <v>5</v>
      </c>
      <c r="M144">
        <v>22</v>
      </c>
      <c r="N144">
        <v>5.43</v>
      </c>
      <c r="P144" t="str">
        <f t="shared" si="18"/>
        <v/>
      </c>
      <c r="Q144" t="str">
        <f t="shared" si="19"/>
        <v>good</v>
      </c>
      <c r="R144" t="str">
        <f t="shared" si="20"/>
        <v/>
      </c>
      <c r="S144" s="3" t="str">
        <f t="shared" si="21"/>
        <v>Maruti</v>
      </c>
      <c r="T144" t="str">
        <f t="shared" si="22"/>
        <v>Maruti</v>
      </c>
      <c r="U144" t="str">
        <f t="shared" si="23"/>
        <v>E</v>
      </c>
      <c r="V144" t="str" cm="1">
        <f t="array" ref="V144">_xlfn.IFS(N135&gt;25,"A",N135&gt;20,"B",N135&gt;15,"C",N135&gt;10,"D",N135&lt;10,"E")</f>
        <v>E</v>
      </c>
    </row>
    <row r="145" spans="1:22" x14ac:dyDescent="0.3">
      <c r="A145">
        <v>143</v>
      </c>
      <c r="B145" t="s">
        <v>189</v>
      </c>
      <c r="C145" t="s">
        <v>21</v>
      </c>
      <c r="D145" t="s">
        <v>47</v>
      </c>
      <c r="E145">
        <v>2008</v>
      </c>
      <c r="F145">
        <v>80759</v>
      </c>
      <c r="G145" t="s">
        <v>27</v>
      </c>
      <c r="H145" t="s">
        <v>18</v>
      </c>
      <c r="I145" t="s">
        <v>102</v>
      </c>
      <c r="J145">
        <v>1086</v>
      </c>
      <c r="K145">
        <v>74</v>
      </c>
      <c r="L145">
        <v>5</v>
      </c>
      <c r="M145">
        <v>17</v>
      </c>
      <c r="N145">
        <v>1.67</v>
      </c>
      <c r="P145" t="str">
        <f t="shared" si="18"/>
        <v>MercedesBenz</v>
      </c>
      <c r="Q145" t="str">
        <f t="shared" si="19"/>
        <v>bad</v>
      </c>
      <c r="R145" t="str">
        <f t="shared" si="20"/>
        <v/>
      </c>
      <c r="S145" s="3" t="str">
        <f t="shared" si="21"/>
        <v>MercedesBenz</v>
      </c>
      <c r="T145" t="str">
        <f t="shared" si="22"/>
        <v/>
      </c>
      <c r="U145" t="str">
        <f t="shared" si="23"/>
        <v>A</v>
      </c>
      <c r="V145" t="str" cm="1">
        <f t="array" ref="V145">_xlfn.IFS(N136&gt;25,"A",N136&gt;20,"B",N136&gt;15,"C",N136&gt;10,"D",N136&lt;10,"E")</f>
        <v>A</v>
      </c>
    </row>
    <row r="146" spans="1:22" x14ac:dyDescent="0.3">
      <c r="A146">
        <v>144</v>
      </c>
      <c r="B146" t="s">
        <v>190</v>
      </c>
      <c r="C146" t="s">
        <v>41</v>
      </c>
      <c r="D146" t="s">
        <v>31</v>
      </c>
      <c r="E146">
        <v>2012</v>
      </c>
      <c r="F146">
        <v>91235</v>
      </c>
      <c r="G146" t="s">
        <v>23</v>
      </c>
      <c r="H146" t="s">
        <v>18</v>
      </c>
      <c r="I146" t="s">
        <v>19</v>
      </c>
      <c r="J146">
        <v>2982</v>
      </c>
      <c r="K146">
        <v>171</v>
      </c>
      <c r="L146">
        <v>7</v>
      </c>
      <c r="M146">
        <v>11.5</v>
      </c>
      <c r="N146">
        <v>13.49</v>
      </c>
      <c r="P146" t="str">
        <f t="shared" si="18"/>
        <v/>
      </c>
      <c r="Q146" t="str">
        <f t="shared" si="19"/>
        <v>bad</v>
      </c>
      <c r="R146" t="str">
        <f t="shared" si="20"/>
        <v/>
      </c>
      <c r="S146" s="3" t="str">
        <f t="shared" si="21"/>
        <v/>
      </c>
      <c r="T146" t="str">
        <f t="shared" si="22"/>
        <v>Hyundai</v>
      </c>
      <c r="U146" t="str">
        <f t="shared" si="23"/>
        <v>D</v>
      </c>
      <c r="V146" t="str" cm="1">
        <f t="array" ref="V146">_xlfn.IFS(N137&gt;25,"A",N137&gt;20,"B",N137&gt;15,"C",N137&gt;10,"D",N137&lt;10,"E")</f>
        <v>D</v>
      </c>
    </row>
    <row r="147" spans="1:22" x14ac:dyDescent="0.3">
      <c r="A147">
        <v>145</v>
      </c>
      <c r="B147" t="s">
        <v>191</v>
      </c>
      <c r="C147" t="s">
        <v>192</v>
      </c>
      <c r="D147" t="s">
        <v>22</v>
      </c>
      <c r="E147">
        <v>2014</v>
      </c>
      <c r="F147">
        <v>38800</v>
      </c>
      <c r="G147" t="s">
        <v>27</v>
      </c>
      <c r="H147" t="s">
        <v>18</v>
      </c>
      <c r="I147" t="s">
        <v>19</v>
      </c>
      <c r="J147">
        <v>1199</v>
      </c>
      <c r="K147">
        <v>76.8</v>
      </c>
      <c r="L147">
        <v>5</v>
      </c>
      <c r="M147">
        <v>18.600000000000001</v>
      </c>
      <c r="N147">
        <v>2.85</v>
      </c>
      <c r="P147" t="str">
        <f t="shared" si="18"/>
        <v/>
      </c>
      <c r="Q147" t="str">
        <f t="shared" si="19"/>
        <v>bad</v>
      </c>
      <c r="R147" t="str">
        <f t="shared" si="20"/>
        <v/>
      </c>
      <c r="S147" s="3" t="str">
        <f t="shared" si="21"/>
        <v/>
      </c>
      <c r="T147" t="str">
        <f t="shared" si="22"/>
        <v>Maruti</v>
      </c>
      <c r="U147" t="str">
        <f t="shared" si="23"/>
        <v>E</v>
      </c>
      <c r="V147" t="str" cm="1">
        <f t="array" ref="V147">_xlfn.IFS(N138&gt;25,"A",N138&gt;20,"B",N138&gt;15,"C",N138&gt;10,"D",N138&lt;10,"E")</f>
        <v>E</v>
      </c>
    </row>
    <row r="148" spans="1:22" x14ac:dyDescent="0.3">
      <c r="A148">
        <v>146</v>
      </c>
      <c r="B148" t="s">
        <v>193</v>
      </c>
      <c r="C148" t="s">
        <v>194</v>
      </c>
      <c r="D148" t="s">
        <v>26</v>
      </c>
      <c r="E148">
        <v>2013</v>
      </c>
      <c r="F148">
        <v>83000</v>
      </c>
      <c r="G148" t="s">
        <v>23</v>
      </c>
      <c r="H148" t="s">
        <v>18</v>
      </c>
      <c r="I148" t="s">
        <v>19</v>
      </c>
      <c r="J148">
        <v>1498</v>
      </c>
      <c r="K148">
        <v>103.52</v>
      </c>
      <c r="L148">
        <v>5</v>
      </c>
      <c r="M148">
        <v>21.14</v>
      </c>
      <c r="N148">
        <v>4.75</v>
      </c>
      <c r="P148" t="str">
        <f t="shared" si="18"/>
        <v>BMW</v>
      </c>
      <c r="Q148" t="str">
        <f t="shared" si="19"/>
        <v>good</v>
      </c>
      <c r="R148" t="str">
        <f t="shared" si="20"/>
        <v>BMW</v>
      </c>
      <c r="S148" s="3" t="str">
        <f t="shared" si="21"/>
        <v>BMW</v>
      </c>
      <c r="T148" t="str">
        <f t="shared" si="22"/>
        <v/>
      </c>
      <c r="U148" t="str">
        <f t="shared" si="23"/>
        <v>C</v>
      </c>
      <c r="V148" t="str" cm="1">
        <f t="array" ref="V148">_xlfn.IFS(N139&gt;25,"A",N139&gt;20,"B",N139&gt;15,"C",N139&gt;10,"D",N139&lt;10,"E")</f>
        <v>C</v>
      </c>
    </row>
    <row r="149" spans="1:22" x14ac:dyDescent="0.3">
      <c r="A149">
        <v>147</v>
      </c>
      <c r="B149" t="s">
        <v>195</v>
      </c>
      <c r="C149" t="s">
        <v>15</v>
      </c>
      <c r="D149" t="s">
        <v>47</v>
      </c>
      <c r="E149">
        <v>2018</v>
      </c>
      <c r="F149">
        <v>41283</v>
      </c>
      <c r="G149" t="s">
        <v>27</v>
      </c>
      <c r="H149" t="s">
        <v>18</v>
      </c>
      <c r="I149" t="s">
        <v>19</v>
      </c>
      <c r="J149">
        <v>1373</v>
      </c>
      <c r="K149">
        <v>91.1</v>
      </c>
      <c r="L149">
        <v>5</v>
      </c>
      <c r="M149">
        <v>20.73</v>
      </c>
      <c r="N149">
        <v>9.9</v>
      </c>
      <c r="P149" t="str">
        <f t="shared" si="18"/>
        <v/>
      </c>
      <c r="Q149" t="str">
        <f t="shared" si="19"/>
        <v>bad</v>
      </c>
      <c r="R149" t="str">
        <f t="shared" si="20"/>
        <v/>
      </c>
      <c r="S149" s="3" t="str">
        <f t="shared" si="21"/>
        <v/>
      </c>
      <c r="T149" t="str">
        <f t="shared" si="22"/>
        <v>Honda</v>
      </c>
      <c r="U149" t="str">
        <f t="shared" si="23"/>
        <v>E</v>
      </c>
      <c r="V149" t="str" cm="1">
        <f t="array" ref="V149">_xlfn.IFS(N140&gt;25,"A",N140&gt;20,"B",N140&gt;15,"C",N140&gt;10,"D",N140&lt;10,"E")</f>
        <v>E</v>
      </c>
    </row>
    <row r="150" spans="1:22" x14ac:dyDescent="0.3">
      <c r="A150">
        <v>148</v>
      </c>
      <c r="B150" t="s">
        <v>196</v>
      </c>
      <c r="C150" t="s">
        <v>30</v>
      </c>
      <c r="D150" t="s">
        <v>16</v>
      </c>
      <c r="E150">
        <v>2013</v>
      </c>
      <c r="F150">
        <v>23000</v>
      </c>
      <c r="G150" t="s">
        <v>27</v>
      </c>
      <c r="H150" t="s">
        <v>32</v>
      </c>
      <c r="I150" t="s">
        <v>19</v>
      </c>
      <c r="J150">
        <v>2894</v>
      </c>
      <c r="K150">
        <v>444</v>
      </c>
      <c r="L150">
        <v>4</v>
      </c>
      <c r="M150">
        <v>11.05</v>
      </c>
      <c r="N150">
        <v>37</v>
      </c>
      <c r="P150" t="str">
        <f t="shared" si="18"/>
        <v/>
      </c>
      <c r="Q150" t="str">
        <f t="shared" si="19"/>
        <v>bad</v>
      </c>
      <c r="R150" t="str">
        <f t="shared" si="20"/>
        <v/>
      </c>
      <c r="S150" s="3" t="str">
        <f t="shared" si="21"/>
        <v/>
      </c>
      <c r="T150" t="str">
        <f t="shared" si="22"/>
        <v>Honda</v>
      </c>
      <c r="U150" t="str">
        <f t="shared" si="23"/>
        <v>E</v>
      </c>
      <c r="V150" t="str" cm="1">
        <f t="array" ref="V150">_xlfn.IFS(N141&gt;25,"A",N141&gt;20,"B",N141&gt;15,"C",N141&gt;10,"D",N141&lt;10,"E")</f>
        <v>E</v>
      </c>
    </row>
    <row r="151" spans="1:22" x14ac:dyDescent="0.3">
      <c r="A151">
        <v>149</v>
      </c>
      <c r="B151" t="s">
        <v>197</v>
      </c>
      <c r="C151" t="s">
        <v>65</v>
      </c>
      <c r="D151" t="s">
        <v>16</v>
      </c>
      <c r="E151">
        <v>2014</v>
      </c>
      <c r="F151">
        <v>48000</v>
      </c>
      <c r="G151" t="s">
        <v>23</v>
      </c>
      <c r="H151" t="s">
        <v>32</v>
      </c>
      <c r="I151" t="s">
        <v>19</v>
      </c>
      <c r="J151">
        <v>1995</v>
      </c>
      <c r="K151">
        <v>190</v>
      </c>
      <c r="L151">
        <v>5</v>
      </c>
      <c r="M151">
        <v>21.76</v>
      </c>
      <c r="N151">
        <v>26.5</v>
      </c>
      <c r="P151" t="str">
        <f t="shared" si="18"/>
        <v>MercedesBenz</v>
      </c>
      <c r="Q151" t="str">
        <f t="shared" si="19"/>
        <v>bad</v>
      </c>
      <c r="R151" t="str">
        <f t="shared" si="20"/>
        <v/>
      </c>
      <c r="S151" s="3" t="str">
        <f t="shared" si="21"/>
        <v>MercedesBenz</v>
      </c>
      <c r="T151" t="str">
        <f t="shared" si="22"/>
        <v/>
      </c>
      <c r="U151" t="str">
        <f t="shared" si="23"/>
        <v>C</v>
      </c>
      <c r="V151" t="str" cm="1">
        <f t="array" ref="V151">_xlfn.IFS(N142&gt;25,"A",N142&gt;20,"B",N142&gt;15,"C",N142&gt;10,"D",N142&lt;10,"E")</f>
        <v>C</v>
      </c>
    </row>
    <row r="152" spans="1:22" x14ac:dyDescent="0.3">
      <c r="A152">
        <v>150</v>
      </c>
      <c r="B152" t="s">
        <v>97</v>
      </c>
      <c r="C152" t="s">
        <v>30</v>
      </c>
      <c r="D152" t="s">
        <v>31</v>
      </c>
      <c r="E152">
        <v>2015</v>
      </c>
      <c r="F152">
        <v>48214</v>
      </c>
      <c r="G152" t="s">
        <v>23</v>
      </c>
      <c r="H152" t="s">
        <v>32</v>
      </c>
      <c r="I152" t="s">
        <v>19</v>
      </c>
      <c r="J152">
        <v>1968</v>
      </c>
      <c r="K152">
        <v>174.33</v>
      </c>
      <c r="L152">
        <v>5</v>
      </c>
      <c r="M152">
        <v>17.11</v>
      </c>
      <c r="N152">
        <v>23.32</v>
      </c>
      <c r="P152" t="str">
        <f t="shared" si="18"/>
        <v/>
      </c>
      <c r="Q152" t="str">
        <f t="shared" si="19"/>
        <v>good</v>
      </c>
      <c r="R152" t="str">
        <f t="shared" si="20"/>
        <v/>
      </c>
      <c r="S152" s="3" t="str">
        <f t="shared" si="21"/>
        <v>Honda</v>
      </c>
      <c r="T152" t="str">
        <f t="shared" si="22"/>
        <v>Honda</v>
      </c>
      <c r="U152" t="str">
        <f t="shared" si="23"/>
        <v>E</v>
      </c>
      <c r="V152" t="str" cm="1">
        <f t="array" ref="V152">_xlfn.IFS(N143&gt;25,"A",N143&gt;20,"B",N143&gt;15,"C",N143&gt;10,"D",N143&lt;10,"E")</f>
        <v>E</v>
      </c>
    </row>
    <row r="153" spans="1:22" x14ac:dyDescent="0.3">
      <c r="A153">
        <v>151</v>
      </c>
      <c r="B153" t="s">
        <v>100</v>
      </c>
      <c r="C153" t="s">
        <v>15</v>
      </c>
      <c r="D153" t="s">
        <v>26</v>
      </c>
      <c r="E153">
        <v>2016</v>
      </c>
      <c r="F153">
        <v>35000</v>
      </c>
      <c r="G153" t="s">
        <v>23</v>
      </c>
      <c r="H153" t="s">
        <v>18</v>
      </c>
      <c r="I153" t="s">
        <v>19</v>
      </c>
      <c r="J153">
        <v>1248</v>
      </c>
      <c r="K153">
        <v>74</v>
      </c>
      <c r="L153">
        <v>5</v>
      </c>
      <c r="M153">
        <v>22.9</v>
      </c>
      <c r="N153">
        <v>6.25</v>
      </c>
      <c r="P153" t="str">
        <f t="shared" si="18"/>
        <v/>
      </c>
      <c r="Q153" t="str">
        <f t="shared" si="19"/>
        <v>good</v>
      </c>
      <c r="R153" t="str">
        <f t="shared" si="20"/>
        <v/>
      </c>
      <c r="S153" s="3" t="str">
        <f t="shared" si="21"/>
        <v>Maruti</v>
      </c>
      <c r="T153" t="str">
        <f t="shared" si="22"/>
        <v>Maruti</v>
      </c>
      <c r="U153" t="str">
        <f t="shared" si="23"/>
        <v>E</v>
      </c>
      <c r="V153" t="str" cm="1">
        <f t="array" ref="V153">_xlfn.IFS(N144&gt;25,"A",N144&gt;20,"B",N144&gt;15,"C",N144&gt;10,"D",N144&lt;10,"E")</f>
        <v>E</v>
      </c>
    </row>
    <row r="154" spans="1:22" x14ac:dyDescent="0.3">
      <c r="A154">
        <v>152</v>
      </c>
      <c r="B154" t="s">
        <v>198</v>
      </c>
      <c r="C154" t="s">
        <v>62</v>
      </c>
      <c r="D154" t="s">
        <v>49</v>
      </c>
      <c r="E154">
        <v>2010</v>
      </c>
      <c r="F154">
        <v>35277</v>
      </c>
      <c r="G154" t="s">
        <v>27</v>
      </c>
      <c r="H154" t="s">
        <v>32</v>
      </c>
      <c r="I154" t="s">
        <v>19</v>
      </c>
      <c r="J154">
        <v>5461</v>
      </c>
      <c r="K154">
        <v>362.9</v>
      </c>
      <c r="L154">
        <v>5</v>
      </c>
      <c r="M154">
        <v>7.81</v>
      </c>
      <c r="N154">
        <v>30</v>
      </c>
      <c r="P154" t="str">
        <f t="shared" si="18"/>
        <v/>
      </c>
      <c r="Q154" t="str">
        <f t="shared" si="19"/>
        <v>bad</v>
      </c>
      <c r="R154" t="str">
        <f t="shared" si="20"/>
        <v/>
      </c>
      <c r="S154" s="3" t="str">
        <f t="shared" si="21"/>
        <v/>
      </c>
      <c r="T154" t="str">
        <f t="shared" si="22"/>
        <v>Hyundai</v>
      </c>
      <c r="U154" t="str">
        <f t="shared" si="23"/>
        <v>E</v>
      </c>
      <c r="V154" t="str" cm="1">
        <f t="array" ref="V154">_xlfn.IFS(N145&gt;25,"A",N145&gt;20,"B",N145&gt;15,"C",N145&gt;10,"D",N145&lt;10,"E")</f>
        <v>E</v>
      </c>
    </row>
    <row r="155" spans="1:22" x14ac:dyDescent="0.3">
      <c r="A155">
        <v>153</v>
      </c>
      <c r="B155" t="s">
        <v>199</v>
      </c>
      <c r="C155" t="s">
        <v>194</v>
      </c>
      <c r="D155" t="s">
        <v>31</v>
      </c>
      <c r="E155">
        <v>2016</v>
      </c>
      <c r="F155">
        <v>54620</v>
      </c>
      <c r="G155" t="s">
        <v>23</v>
      </c>
      <c r="H155" t="s">
        <v>32</v>
      </c>
      <c r="I155" t="s">
        <v>19</v>
      </c>
      <c r="J155">
        <v>1498</v>
      </c>
      <c r="K155">
        <v>103.52</v>
      </c>
      <c r="L155">
        <v>5</v>
      </c>
      <c r="M155">
        <v>21.66</v>
      </c>
      <c r="N155">
        <v>9.86</v>
      </c>
      <c r="P155" t="str">
        <f t="shared" si="18"/>
        <v/>
      </c>
      <c r="Q155" t="str">
        <f t="shared" si="19"/>
        <v>bad</v>
      </c>
      <c r="R155" t="str">
        <f t="shared" si="20"/>
        <v/>
      </c>
      <c r="S155" s="3" t="str">
        <f t="shared" si="21"/>
        <v/>
      </c>
      <c r="T155" t="str">
        <f t="shared" si="22"/>
        <v>Toyota</v>
      </c>
      <c r="U155" t="str">
        <f t="shared" si="23"/>
        <v>D</v>
      </c>
      <c r="V155" t="str" cm="1">
        <f t="array" ref="V155">_xlfn.IFS(N146&gt;25,"A",N146&gt;20,"B",N146&gt;15,"C",N146&gt;10,"D",N146&lt;10,"E")</f>
        <v>D</v>
      </c>
    </row>
    <row r="156" spans="1:22" x14ac:dyDescent="0.3">
      <c r="A156">
        <v>154</v>
      </c>
      <c r="B156" t="s">
        <v>200</v>
      </c>
      <c r="C156" t="s">
        <v>194</v>
      </c>
      <c r="D156" t="s">
        <v>22</v>
      </c>
      <c r="E156">
        <v>2012</v>
      </c>
      <c r="F156">
        <v>136997</v>
      </c>
      <c r="G156" t="s">
        <v>23</v>
      </c>
      <c r="H156" t="s">
        <v>32</v>
      </c>
      <c r="I156" t="s">
        <v>19</v>
      </c>
      <c r="J156">
        <v>1968</v>
      </c>
      <c r="K156">
        <v>138.1</v>
      </c>
      <c r="L156">
        <v>5</v>
      </c>
      <c r="M156">
        <v>17.2</v>
      </c>
      <c r="N156">
        <v>8.5</v>
      </c>
      <c r="P156" t="str">
        <f t="shared" si="18"/>
        <v/>
      </c>
      <c r="Q156" t="str">
        <f t="shared" si="19"/>
        <v>bad</v>
      </c>
      <c r="R156" t="str">
        <f t="shared" si="20"/>
        <v/>
      </c>
      <c r="S156" s="3" t="str">
        <f t="shared" si="21"/>
        <v/>
      </c>
      <c r="T156" t="str">
        <f t="shared" si="22"/>
        <v>Chevrolet</v>
      </c>
      <c r="U156" t="str">
        <f t="shared" si="23"/>
        <v>E</v>
      </c>
      <c r="V156" t="str" cm="1">
        <f t="array" ref="V156">_xlfn.IFS(N147&gt;25,"A",N147&gt;20,"B",N147&gt;15,"C",N147&gt;10,"D",N147&lt;10,"E")</f>
        <v>E</v>
      </c>
    </row>
    <row r="157" spans="1:22" x14ac:dyDescent="0.3">
      <c r="A157">
        <v>155</v>
      </c>
      <c r="B157" t="s">
        <v>201</v>
      </c>
      <c r="C157" t="s">
        <v>21</v>
      </c>
      <c r="D157" t="s">
        <v>47</v>
      </c>
      <c r="E157">
        <v>2019</v>
      </c>
      <c r="F157">
        <v>14322</v>
      </c>
      <c r="G157" t="s">
        <v>27</v>
      </c>
      <c r="H157" t="s">
        <v>18</v>
      </c>
      <c r="I157" t="s">
        <v>19</v>
      </c>
      <c r="J157">
        <v>814</v>
      </c>
      <c r="K157">
        <v>55.2</v>
      </c>
      <c r="L157">
        <v>5</v>
      </c>
      <c r="M157">
        <v>21.1</v>
      </c>
      <c r="N157">
        <v>4.2300000000000004</v>
      </c>
      <c r="P157" t="str">
        <f t="shared" si="18"/>
        <v/>
      </c>
      <c r="Q157" t="str">
        <f t="shared" si="19"/>
        <v>good</v>
      </c>
      <c r="R157" t="str">
        <f t="shared" si="20"/>
        <v/>
      </c>
      <c r="S157" s="3" t="str">
        <f t="shared" si="21"/>
        <v>Skoda</v>
      </c>
      <c r="T157" t="str">
        <f t="shared" si="22"/>
        <v>Skoda</v>
      </c>
      <c r="U157" t="str">
        <f t="shared" si="23"/>
        <v>E</v>
      </c>
      <c r="V157" t="str" cm="1">
        <f t="array" ref="V157">_xlfn.IFS(N148&gt;25,"A",N148&gt;20,"B",N148&gt;15,"C",N148&gt;10,"D",N148&lt;10,"E")</f>
        <v>E</v>
      </c>
    </row>
    <row r="158" spans="1:22" x14ac:dyDescent="0.3">
      <c r="A158">
        <v>156</v>
      </c>
      <c r="B158" t="s">
        <v>85</v>
      </c>
      <c r="C158" t="s">
        <v>43</v>
      </c>
      <c r="D158" t="s">
        <v>39</v>
      </c>
      <c r="E158">
        <v>2012</v>
      </c>
      <c r="F158">
        <v>65634</v>
      </c>
      <c r="G158" t="s">
        <v>23</v>
      </c>
      <c r="H158" t="s">
        <v>18</v>
      </c>
      <c r="I158" t="s">
        <v>19</v>
      </c>
      <c r="J158">
        <v>1199</v>
      </c>
      <c r="K158">
        <v>73.900000000000006</v>
      </c>
      <c r="L158">
        <v>5</v>
      </c>
      <c r="M158">
        <v>22.07</v>
      </c>
      <c r="N158">
        <v>3.5</v>
      </c>
      <c r="P158" t="str">
        <f t="shared" si="18"/>
        <v/>
      </c>
      <c r="Q158" t="str">
        <f t="shared" si="19"/>
        <v>good</v>
      </c>
      <c r="R158" t="str">
        <f t="shared" si="20"/>
        <v/>
      </c>
      <c r="S158" s="3" t="str">
        <f t="shared" si="21"/>
        <v>Maruti</v>
      </c>
      <c r="T158" t="str">
        <f t="shared" si="22"/>
        <v>Maruti</v>
      </c>
      <c r="U158" t="str">
        <f t="shared" si="23"/>
        <v>E</v>
      </c>
      <c r="V158" t="str" cm="1">
        <f t="array" ref="V158">_xlfn.IFS(N149&gt;25,"A",N149&gt;20,"B",N149&gt;15,"C",N149&gt;10,"D",N149&lt;10,"E")</f>
        <v>E</v>
      </c>
    </row>
    <row r="159" spans="1:22" x14ac:dyDescent="0.3">
      <c r="A159">
        <v>157</v>
      </c>
      <c r="B159" t="s">
        <v>202</v>
      </c>
      <c r="C159" t="s">
        <v>150</v>
      </c>
      <c r="D159" t="s">
        <v>49</v>
      </c>
      <c r="E159">
        <v>2016</v>
      </c>
      <c r="F159">
        <v>6000</v>
      </c>
      <c r="G159" t="s">
        <v>27</v>
      </c>
      <c r="H159" t="s">
        <v>18</v>
      </c>
      <c r="I159" t="s">
        <v>19</v>
      </c>
      <c r="J159">
        <v>1198</v>
      </c>
      <c r="K159">
        <v>67.06</v>
      </c>
      <c r="L159">
        <v>5</v>
      </c>
      <c r="M159">
        <v>20.63</v>
      </c>
      <c r="N159">
        <v>2.5</v>
      </c>
      <c r="P159" t="str">
        <f t="shared" si="18"/>
        <v>Audi</v>
      </c>
      <c r="Q159" t="str">
        <f t="shared" si="19"/>
        <v>bad</v>
      </c>
      <c r="R159" t="str">
        <f t="shared" si="20"/>
        <v/>
      </c>
      <c r="S159" s="3" t="str">
        <f t="shared" si="21"/>
        <v>Audi</v>
      </c>
      <c r="T159" t="str">
        <f t="shared" si="22"/>
        <v/>
      </c>
      <c r="U159" t="str">
        <f t="shared" si="23"/>
        <v>A</v>
      </c>
      <c r="V159" t="str" cm="1">
        <f t="array" ref="V159">_xlfn.IFS(N150&gt;25,"A",N150&gt;20,"B",N150&gt;15,"C",N150&gt;10,"D",N150&lt;10,"E")</f>
        <v>A</v>
      </c>
    </row>
    <row r="160" spans="1:22" x14ac:dyDescent="0.3">
      <c r="A160">
        <v>158</v>
      </c>
      <c r="B160" t="s">
        <v>203</v>
      </c>
      <c r="C160" t="s">
        <v>25</v>
      </c>
      <c r="D160" t="s">
        <v>49</v>
      </c>
      <c r="E160">
        <v>2013</v>
      </c>
      <c r="F160">
        <v>33280</v>
      </c>
      <c r="G160" t="s">
        <v>27</v>
      </c>
      <c r="H160" t="s">
        <v>18</v>
      </c>
      <c r="I160" t="s">
        <v>19</v>
      </c>
      <c r="J160">
        <v>1198</v>
      </c>
      <c r="K160">
        <v>86.8</v>
      </c>
      <c r="L160">
        <v>5</v>
      </c>
      <c r="M160">
        <v>19.399999999999999</v>
      </c>
      <c r="N160">
        <v>2.39</v>
      </c>
      <c r="P160" t="str">
        <f t="shared" si="18"/>
        <v>BMW</v>
      </c>
      <c r="Q160" t="str">
        <f t="shared" si="19"/>
        <v>good</v>
      </c>
      <c r="R160" t="str">
        <f t="shared" si="20"/>
        <v>BMW</v>
      </c>
      <c r="S160" s="3" t="str">
        <f t="shared" si="21"/>
        <v>BMW</v>
      </c>
      <c r="T160" t="str">
        <f t="shared" si="22"/>
        <v/>
      </c>
      <c r="U160" t="str">
        <f t="shared" si="23"/>
        <v>A</v>
      </c>
      <c r="V160" t="str" cm="1">
        <f t="array" ref="V160">_xlfn.IFS(N151&gt;25,"A",N151&gt;20,"B",N151&gt;15,"C",N151&gt;10,"D",N151&lt;10,"E")</f>
        <v>A</v>
      </c>
    </row>
    <row r="161" spans="1:22" x14ac:dyDescent="0.3">
      <c r="A161">
        <v>159</v>
      </c>
      <c r="B161" t="s">
        <v>204</v>
      </c>
      <c r="C161" t="s">
        <v>62</v>
      </c>
      <c r="D161" t="s">
        <v>53</v>
      </c>
      <c r="E161">
        <v>2013</v>
      </c>
      <c r="F161">
        <v>29000</v>
      </c>
      <c r="G161" t="s">
        <v>27</v>
      </c>
      <c r="H161" t="s">
        <v>32</v>
      </c>
      <c r="I161" t="s">
        <v>19</v>
      </c>
      <c r="J161">
        <v>1595</v>
      </c>
      <c r="K161">
        <v>120.7</v>
      </c>
      <c r="L161">
        <v>5</v>
      </c>
      <c r="M161">
        <v>14.8</v>
      </c>
      <c r="N161">
        <v>11.25</v>
      </c>
      <c r="P161" t="str">
        <f t="shared" si="18"/>
        <v>Audi</v>
      </c>
      <c r="Q161" t="str">
        <f t="shared" si="19"/>
        <v>bad</v>
      </c>
      <c r="R161" t="str">
        <f t="shared" si="20"/>
        <v/>
      </c>
      <c r="S161" s="3" t="str">
        <f t="shared" si="21"/>
        <v>Audi</v>
      </c>
      <c r="T161" t="str">
        <f t="shared" si="22"/>
        <v/>
      </c>
      <c r="U161" t="str">
        <f t="shared" si="23"/>
        <v>B</v>
      </c>
      <c r="V161" t="str" cm="1">
        <f t="array" ref="V161">_xlfn.IFS(N152&gt;25,"A",N152&gt;20,"B",N152&gt;15,"C",N152&gt;10,"D",N152&lt;10,"E")</f>
        <v>B</v>
      </c>
    </row>
    <row r="162" spans="1:22" x14ac:dyDescent="0.3">
      <c r="A162">
        <v>160</v>
      </c>
      <c r="B162" t="s">
        <v>205</v>
      </c>
      <c r="C162" t="s">
        <v>25</v>
      </c>
      <c r="D162" t="s">
        <v>47</v>
      </c>
      <c r="E162">
        <v>2015</v>
      </c>
      <c r="F162">
        <v>42831</v>
      </c>
      <c r="G162" t="s">
        <v>23</v>
      </c>
      <c r="H162" t="s">
        <v>18</v>
      </c>
      <c r="I162" t="s">
        <v>19</v>
      </c>
      <c r="J162">
        <v>1498</v>
      </c>
      <c r="K162">
        <v>98.6</v>
      </c>
      <c r="L162">
        <v>5</v>
      </c>
      <c r="M162">
        <v>26</v>
      </c>
      <c r="N162">
        <v>7.11</v>
      </c>
      <c r="P162" t="str">
        <f t="shared" si="18"/>
        <v/>
      </c>
      <c r="Q162" t="str">
        <f t="shared" si="19"/>
        <v>good</v>
      </c>
      <c r="R162" t="str">
        <f t="shared" si="20"/>
        <v/>
      </c>
      <c r="S162" s="3" t="str">
        <f t="shared" si="21"/>
        <v>Maruti</v>
      </c>
      <c r="T162" t="str">
        <f t="shared" si="22"/>
        <v>Maruti</v>
      </c>
      <c r="U162" t="str">
        <f t="shared" si="23"/>
        <v>E</v>
      </c>
      <c r="V162" t="str" cm="1">
        <f t="array" ref="V162">_xlfn.IFS(N153&gt;25,"A",N153&gt;20,"B",N153&gt;15,"C",N153&gt;10,"D",N153&lt;10,"E")</f>
        <v>E</v>
      </c>
    </row>
    <row r="163" spans="1:22" x14ac:dyDescent="0.3">
      <c r="A163">
        <v>161</v>
      </c>
      <c r="B163" t="s">
        <v>206</v>
      </c>
      <c r="C163" t="s">
        <v>41</v>
      </c>
      <c r="D163" t="s">
        <v>93</v>
      </c>
      <c r="E163">
        <v>2016</v>
      </c>
      <c r="F163">
        <v>90000</v>
      </c>
      <c r="G163" t="s">
        <v>23</v>
      </c>
      <c r="H163" t="s">
        <v>18</v>
      </c>
      <c r="I163" t="s">
        <v>19</v>
      </c>
      <c r="J163">
        <v>2494</v>
      </c>
      <c r="K163">
        <v>100.6</v>
      </c>
      <c r="L163">
        <v>7</v>
      </c>
      <c r="M163">
        <v>12.99</v>
      </c>
      <c r="N163">
        <v>10.9</v>
      </c>
      <c r="P163" t="str">
        <f t="shared" si="18"/>
        <v>MercedesBenz</v>
      </c>
      <c r="Q163" t="str">
        <f t="shared" si="19"/>
        <v>bad</v>
      </c>
      <c r="R163" t="str">
        <f t="shared" si="20"/>
        <v/>
      </c>
      <c r="S163" s="3" t="str">
        <f t="shared" si="21"/>
        <v>MercedesBenz</v>
      </c>
      <c r="T163" t="str">
        <f t="shared" si="22"/>
        <v/>
      </c>
      <c r="U163" t="str">
        <f t="shared" si="23"/>
        <v>A</v>
      </c>
      <c r="V163" t="str" cm="1">
        <f t="array" ref="V163">_xlfn.IFS(N154&gt;25,"A",N154&gt;20,"B",N154&gt;15,"C",N154&gt;10,"D",N154&lt;10,"E")</f>
        <v>A</v>
      </c>
    </row>
    <row r="164" spans="1:22" x14ac:dyDescent="0.3">
      <c r="A164">
        <v>162</v>
      </c>
      <c r="B164" t="s">
        <v>207</v>
      </c>
      <c r="C164" t="s">
        <v>15</v>
      </c>
      <c r="D164" t="s">
        <v>93</v>
      </c>
      <c r="E164">
        <v>2017</v>
      </c>
      <c r="F164">
        <v>24005</v>
      </c>
      <c r="G164" t="s">
        <v>27</v>
      </c>
      <c r="H164" t="s">
        <v>18</v>
      </c>
      <c r="I164" t="s">
        <v>19</v>
      </c>
      <c r="J164">
        <v>1197</v>
      </c>
      <c r="K164">
        <v>81.8</v>
      </c>
      <c r="L164">
        <v>5</v>
      </c>
      <c r="M164">
        <v>20.399999999999999</v>
      </c>
      <c r="N164">
        <v>6.2</v>
      </c>
      <c r="P164" t="str">
        <f t="shared" si="18"/>
        <v/>
      </c>
      <c r="Q164" t="str">
        <f t="shared" si="19"/>
        <v>good</v>
      </c>
      <c r="R164" t="str">
        <f t="shared" si="20"/>
        <v/>
      </c>
      <c r="S164" s="3" t="str">
        <f t="shared" si="21"/>
        <v>Skoda</v>
      </c>
      <c r="T164" t="str">
        <f t="shared" si="22"/>
        <v>Skoda</v>
      </c>
      <c r="U164" t="str">
        <f t="shared" si="23"/>
        <v>E</v>
      </c>
      <c r="V164" t="str" cm="1">
        <f t="array" ref="V164">_xlfn.IFS(N155&gt;25,"A",N155&gt;20,"B",N155&gt;15,"C",N155&gt;10,"D",N155&lt;10,"E")</f>
        <v>E</v>
      </c>
    </row>
    <row r="165" spans="1:22" x14ac:dyDescent="0.3">
      <c r="A165">
        <v>163</v>
      </c>
      <c r="B165" t="s">
        <v>141</v>
      </c>
      <c r="C165" t="s">
        <v>78</v>
      </c>
      <c r="D165" t="s">
        <v>16</v>
      </c>
      <c r="E165">
        <v>2012</v>
      </c>
      <c r="F165">
        <v>32792</v>
      </c>
      <c r="G165" t="s">
        <v>23</v>
      </c>
      <c r="H165" t="s">
        <v>18</v>
      </c>
      <c r="I165" t="s">
        <v>19</v>
      </c>
      <c r="J165">
        <v>2179</v>
      </c>
      <c r="K165">
        <v>140</v>
      </c>
      <c r="L165">
        <v>7</v>
      </c>
      <c r="M165">
        <v>15.1</v>
      </c>
      <c r="N165">
        <v>7.9</v>
      </c>
      <c r="P165" t="str">
        <f t="shared" si="18"/>
        <v/>
      </c>
      <c r="Q165" t="str">
        <f t="shared" si="19"/>
        <v>bad</v>
      </c>
      <c r="R165" t="str">
        <f t="shared" si="20"/>
        <v/>
      </c>
      <c r="S165" s="3" t="str">
        <f t="shared" si="21"/>
        <v/>
      </c>
      <c r="T165" t="str">
        <f t="shared" si="22"/>
        <v>Skoda</v>
      </c>
      <c r="U165" t="str">
        <f t="shared" si="23"/>
        <v>E</v>
      </c>
      <c r="V165" t="str" cm="1">
        <f t="array" ref="V165">_xlfn.IFS(N156&gt;25,"A",N156&gt;20,"B",N156&gt;15,"C",N156&gt;10,"D",N156&lt;10,"E")</f>
        <v>E</v>
      </c>
    </row>
    <row r="166" spans="1:22" x14ac:dyDescent="0.3">
      <c r="A166">
        <v>164</v>
      </c>
      <c r="B166" t="s">
        <v>208</v>
      </c>
      <c r="C166" t="s">
        <v>110</v>
      </c>
      <c r="D166" t="s">
        <v>47</v>
      </c>
      <c r="E166">
        <v>2014</v>
      </c>
      <c r="F166">
        <v>147898</v>
      </c>
      <c r="G166" t="s">
        <v>23</v>
      </c>
      <c r="H166" t="s">
        <v>18</v>
      </c>
      <c r="I166" t="s">
        <v>19</v>
      </c>
      <c r="J166">
        <v>1498</v>
      </c>
      <c r="K166">
        <v>89.84</v>
      </c>
      <c r="L166">
        <v>5</v>
      </c>
      <c r="M166">
        <v>22.7</v>
      </c>
      <c r="N166">
        <v>4.42</v>
      </c>
      <c r="P166" t="str">
        <f t="shared" si="18"/>
        <v/>
      </c>
      <c r="Q166" t="str">
        <f t="shared" si="19"/>
        <v>good</v>
      </c>
      <c r="R166" t="str">
        <f t="shared" si="20"/>
        <v/>
      </c>
      <c r="S166" s="3" t="str">
        <f t="shared" si="21"/>
        <v>Hyundai</v>
      </c>
      <c r="T166" t="str">
        <f t="shared" si="22"/>
        <v>Hyundai</v>
      </c>
      <c r="U166" t="str">
        <f t="shared" si="23"/>
        <v>E</v>
      </c>
      <c r="V166" t="str" cm="1">
        <f t="array" ref="V166">_xlfn.IFS(N157&gt;25,"A",N157&gt;20,"B",N157&gt;15,"C",N157&gt;10,"D",N157&lt;10,"E")</f>
        <v>E</v>
      </c>
    </row>
    <row r="167" spans="1:22" x14ac:dyDescent="0.3">
      <c r="A167">
        <v>165</v>
      </c>
      <c r="B167" t="s">
        <v>138</v>
      </c>
      <c r="C167" t="s">
        <v>41</v>
      </c>
      <c r="D167" t="s">
        <v>16</v>
      </c>
      <c r="E167">
        <v>2012</v>
      </c>
      <c r="F167">
        <v>131765</v>
      </c>
      <c r="G167" t="s">
        <v>23</v>
      </c>
      <c r="H167" t="s">
        <v>18</v>
      </c>
      <c r="I167" t="s">
        <v>19</v>
      </c>
      <c r="J167">
        <v>2982</v>
      </c>
      <c r="K167">
        <v>168.5</v>
      </c>
      <c r="L167">
        <v>7</v>
      </c>
      <c r="M167">
        <v>13</v>
      </c>
      <c r="N167">
        <v>13.5</v>
      </c>
      <c r="P167" t="str">
        <f t="shared" si="18"/>
        <v/>
      </c>
      <c r="Q167" t="str">
        <f t="shared" si="19"/>
        <v>good</v>
      </c>
      <c r="R167" t="str">
        <f t="shared" si="20"/>
        <v/>
      </c>
      <c r="S167" s="3" t="str">
        <f t="shared" si="21"/>
        <v>Volkswagen</v>
      </c>
      <c r="T167" t="str">
        <f t="shared" si="22"/>
        <v>Volkswagen</v>
      </c>
      <c r="U167" t="str">
        <f t="shared" si="23"/>
        <v>E</v>
      </c>
      <c r="V167" t="str" cm="1">
        <f t="array" ref="V167">_xlfn.IFS(N158&gt;25,"A",N158&gt;20,"B",N158&gt;15,"C",N158&gt;10,"D",N158&lt;10,"E")</f>
        <v>E</v>
      </c>
    </row>
    <row r="168" spans="1:22" x14ac:dyDescent="0.3">
      <c r="A168">
        <v>166</v>
      </c>
      <c r="B168" t="s">
        <v>209</v>
      </c>
      <c r="C168" t="s">
        <v>43</v>
      </c>
      <c r="D168" t="s">
        <v>26</v>
      </c>
      <c r="E168">
        <v>2013</v>
      </c>
      <c r="F168">
        <v>65000</v>
      </c>
      <c r="G168" t="s">
        <v>23</v>
      </c>
      <c r="H168" t="s">
        <v>32</v>
      </c>
      <c r="I168" t="s">
        <v>19</v>
      </c>
      <c r="J168">
        <v>1498</v>
      </c>
      <c r="K168">
        <v>108.5</v>
      </c>
      <c r="L168">
        <v>5</v>
      </c>
      <c r="M168">
        <v>21.5</v>
      </c>
      <c r="N168">
        <v>6.25</v>
      </c>
      <c r="P168" t="str">
        <f t="shared" si="18"/>
        <v/>
      </c>
      <c r="Q168" t="str">
        <f t="shared" si="19"/>
        <v>good</v>
      </c>
      <c r="R168" t="str">
        <f t="shared" si="20"/>
        <v/>
      </c>
      <c r="S168" s="3" t="str">
        <f t="shared" si="21"/>
        <v>Datsun</v>
      </c>
      <c r="T168" t="str">
        <f t="shared" si="22"/>
        <v>Datsun</v>
      </c>
      <c r="U168" t="str">
        <f t="shared" si="23"/>
        <v>E</v>
      </c>
      <c r="V168" t="str" cm="1">
        <f t="array" ref="V168">_xlfn.IFS(N159&gt;25,"A",N159&gt;20,"B",N159&gt;15,"C",N159&gt;10,"D",N159&lt;10,"E")</f>
        <v>E</v>
      </c>
    </row>
    <row r="169" spans="1:22" x14ac:dyDescent="0.3">
      <c r="A169">
        <v>167</v>
      </c>
      <c r="B169" t="s">
        <v>109</v>
      </c>
      <c r="C169" t="s">
        <v>110</v>
      </c>
      <c r="D169" t="s">
        <v>39</v>
      </c>
      <c r="E169">
        <v>2010</v>
      </c>
      <c r="F169">
        <v>66123</v>
      </c>
      <c r="G169" t="s">
        <v>23</v>
      </c>
      <c r="H169" t="s">
        <v>18</v>
      </c>
      <c r="I169" t="s">
        <v>33</v>
      </c>
      <c r="J169">
        <v>1399</v>
      </c>
      <c r="K169">
        <v>68</v>
      </c>
      <c r="L169">
        <v>5</v>
      </c>
      <c r="M169">
        <v>20</v>
      </c>
      <c r="N169">
        <v>2.1</v>
      </c>
      <c r="P169" t="str">
        <f t="shared" si="18"/>
        <v/>
      </c>
      <c r="Q169" t="str">
        <f t="shared" si="19"/>
        <v>bad</v>
      </c>
      <c r="R169" t="str">
        <f t="shared" si="20"/>
        <v/>
      </c>
      <c r="S169" s="3" t="str">
        <f t="shared" si="21"/>
        <v/>
      </c>
      <c r="T169" t="str">
        <f t="shared" si="22"/>
        <v>Honda</v>
      </c>
      <c r="U169" t="str">
        <f t="shared" si="23"/>
        <v>E</v>
      </c>
      <c r="V169" t="str" cm="1">
        <f t="array" ref="V169">_xlfn.IFS(N160&gt;25,"A",N160&gt;20,"B",N160&gt;15,"C",N160&gt;10,"D",N160&lt;10,"E")</f>
        <v>E</v>
      </c>
    </row>
    <row r="170" spans="1:22" x14ac:dyDescent="0.3">
      <c r="A170">
        <v>168</v>
      </c>
      <c r="B170" t="s">
        <v>210</v>
      </c>
      <c r="C170" t="s">
        <v>65</v>
      </c>
      <c r="D170" t="s">
        <v>16</v>
      </c>
      <c r="E170">
        <v>2015</v>
      </c>
      <c r="F170">
        <v>41000</v>
      </c>
      <c r="G170" t="s">
        <v>23</v>
      </c>
      <c r="H170" t="s">
        <v>32</v>
      </c>
      <c r="I170" t="s">
        <v>19</v>
      </c>
      <c r="J170">
        <v>2993</v>
      </c>
      <c r="K170">
        <v>258</v>
      </c>
      <c r="L170">
        <v>5</v>
      </c>
      <c r="M170">
        <v>15.3</v>
      </c>
      <c r="N170">
        <v>45</v>
      </c>
      <c r="P170" t="str">
        <f t="shared" si="18"/>
        <v/>
      </c>
      <c r="Q170" t="str">
        <f t="shared" si="19"/>
        <v>bad</v>
      </c>
      <c r="R170" t="str">
        <f t="shared" si="20"/>
        <v/>
      </c>
      <c r="S170" s="3" t="str">
        <f t="shared" si="21"/>
        <v/>
      </c>
      <c r="T170" t="str">
        <f t="shared" si="22"/>
        <v>MercedesBenz</v>
      </c>
      <c r="U170" t="str">
        <f t="shared" si="23"/>
        <v>D</v>
      </c>
      <c r="V170" t="str" cm="1">
        <f t="array" ref="V170">_xlfn.IFS(N161&gt;25,"A",N161&gt;20,"B",N161&gt;15,"C",N161&gt;10,"D",N161&lt;10,"E")</f>
        <v>D</v>
      </c>
    </row>
    <row r="171" spans="1:22" x14ac:dyDescent="0.3">
      <c r="A171">
        <v>169</v>
      </c>
      <c r="B171" t="s">
        <v>211</v>
      </c>
      <c r="C171" t="s">
        <v>62</v>
      </c>
      <c r="D171" t="s">
        <v>31</v>
      </c>
      <c r="E171">
        <v>2017</v>
      </c>
      <c r="F171">
        <v>23550</v>
      </c>
      <c r="G171" t="s">
        <v>23</v>
      </c>
      <c r="H171" t="s">
        <v>32</v>
      </c>
      <c r="I171" t="s">
        <v>19</v>
      </c>
      <c r="J171">
        <v>2143</v>
      </c>
      <c r="K171">
        <v>167.62</v>
      </c>
      <c r="L171">
        <v>5</v>
      </c>
      <c r="M171">
        <v>19.27</v>
      </c>
      <c r="N171">
        <v>33.659999999999997</v>
      </c>
      <c r="P171" t="str">
        <f t="shared" si="18"/>
        <v/>
      </c>
      <c r="Q171" t="str">
        <f t="shared" si="19"/>
        <v>good</v>
      </c>
      <c r="R171" t="str">
        <f t="shared" si="20"/>
        <v/>
      </c>
      <c r="S171" s="3" t="str">
        <f t="shared" si="21"/>
        <v>Honda</v>
      </c>
      <c r="T171" t="str">
        <f t="shared" si="22"/>
        <v>Honda</v>
      </c>
      <c r="U171" t="str">
        <f t="shared" si="23"/>
        <v>E</v>
      </c>
      <c r="V171" t="str" cm="1">
        <f t="array" ref="V171">_xlfn.IFS(N162&gt;25,"A",N162&gt;20,"B",N162&gt;15,"C",N162&gt;10,"D",N162&lt;10,"E")</f>
        <v>E</v>
      </c>
    </row>
    <row r="172" spans="1:22" x14ac:dyDescent="0.3">
      <c r="A172">
        <v>170</v>
      </c>
      <c r="B172" t="s">
        <v>212</v>
      </c>
      <c r="C172" t="s">
        <v>25</v>
      </c>
      <c r="D172" t="s">
        <v>63</v>
      </c>
      <c r="E172">
        <v>2012</v>
      </c>
      <c r="F172">
        <v>45000</v>
      </c>
      <c r="G172" t="s">
        <v>27</v>
      </c>
      <c r="H172" t="s">
        <v>18</v>
      </c>
      <c r="I172" t="s">
        <v>33</v>
      </c>
      <c r="J172">
        <v>1198</v>
      </c>
      <c r="K172">
        <v>86.8</v>
      </c>
      <c r="L172">
        <v>5</v>
      </c>
      <c r="M172">
        <v>19.399999999999999</v>
      </c>
      <c r="N172">
        <v>3.65</v>
      </c>
      <c r="P172" t="str">
        <f t="shared" si="18"/>
        <v/>
      </c>
      <c r="Q172" t="str">
        <f t="shared" si="19"/>
        <v>bad</v>
      </c>
      <c r="R172" t="str">
        <f t="shared" si="20"/>
        <v/>
      </c>
      <c r="S172" s="3" t="str">
        <f t="shared" si="21"/>
        <v/>
      </c>
      <c r="T172" t="str">
        <f t="shared" si="22"/>
        <v>Toyota</v>
      </c>
      <c r="U172" t="str">
        <f t="shared" si="23"/>
        <v>D</v>
      </c>
      <c r="V172" t="str" cm="1">
        <f t="array" ref="V172">_xlfn.IFS(N163&gt;25,"A",N163&gt;20,"B",N163&gt;15,"C",N163&gt;10,"D",N163&lt;10,"E")</f>
        <v>D</v>
      </c>
    </row>
    <row r="173" spans="1:22" x14ac:dyDescent="0.3">
      <c r="A173">
        <v>171</v>
      </c>
      <c r="B173" t="s">
        <v>213</v>
      </c>
      <c r="C173" t="s">
        <v>21</v>
      </c>
      <c r="D173" t="s">
        <v>53</v>
      </c>
      <c r="E173">
        <v>2013</v>
      </c>
      <c r="F173">
        <v>60000</v>
      </c>
      <c r="G173" t="s">
        <v>27</v>
      </c>
      <c r="H173" t="s">
        <v>18</v>
      </c>
      <c r="I173" t="s">
        <v>19</v>
      </c>
      <c r="J173">
        <v>1197</v>
      </c>
      <c r="K173">
        <v>78.900000000000006</v>
      </c>
      <c r="L173">
        <v>5</v>
      </c>
      <c r="M173">
        <v>20.36</v>
      </c>
      <c r="N173">
        <v>2.75</v>
      </c>
      <c r="P173" t="str">
        <f t="shared" si="18"/>
        <v/>
      </c>
      <c r="Q173" t="str">
        <f t="shared" si="19"/>
        <v>good</v>
      </c>
      <c r="R173" t="str">
        <f t="shared" si="20"/>
        <v/>
      </c>
      <c r="S173" s="3" t="str">
        <f t="shared" si="21"/>
        <v>Maruti</v>
      </c>
      <c r="T173" t="str">
        <f t="shared" si="22"/>
        <v>Maruti</v>
      </c>
      <c r="U173" t="str">
        <f t="shared" si="23"/>
        <v>E</v>
      </c>
      <c r="V173" t="str" cm="1">
        <f t="array" ref="V173">_xlfn.IFS(N164&gt;25,"A",N164&gt;20,"B",N164&gt;15,"C",N164&gt;10,"D",N164&lt;10,"E")</f>
        <v>E</v>
      </c>
    </row>
    <row r="174" spans="1:22" x14ac:dyDescent="0.3">
      <c r="A174">
        <v>172</v>
      </c>
      <c r="B174" t="s">
        <v>214</v>
      </c>
      <c r="C174" t="s">
        <v>62</v>
      </c>
      <c r="D174" t="s">
        <v>63</v>
      </c>
      <c r="E174">
        <v>2016</v>
      </c>
      <c r="F174">
        <v>44414</v>
      </c>
      <c r="G174" t="s">
        <v>23</v>
      </c>
      <c r="H174" t="s">
        <v>32</v>
      </c>
      <c r="I174" t="s">
        <v>19</v>
      </c>
      <c r="J174">
        <v>2143</v>
      </c>
      <c r="K174">
        <v>170</v>
      </c>
      <c r="L174">
        <v>5</v>
      </c>
      <c r="M174">
        <v>17.899999999999999</v>
      </c>
      <c r="N174">
        <v>42.5</v>
      </c>
      <c r="P174" t="str">
        <f t="shared" si="18"/>
        <v/>
      </c>
      <c r="Q174" t="str">
        <f t="shared" si="19"/>
        <v>bad</v>
      </c>
      <c r="R174" t="str">
        <f t="shared" si="20"/>
        <v/>
      </c>
      <c r="S174" s="3" t="str">
        <f t="shared" si="21"/>
        <v/>
      </c>
      <c r="T174" t="str">
        <f t="shared" si="22"/>
        <v>Mahindra</v>
      </c>
      <c r="U174" t="str">
        <f t="shared" si="23"/>
        <v>E</v>
      </c>
      <c r="V174" t="str" cm="1">
        <f t="array" ref="V174">_xlfn.IFS(N165&gt;25,"A",N165&gt;20,"B",N165&gt;15,"C",N165&gt;10,"D",N165&lt;10,"E")</f>
        <v>E</v>
      </c>
    </row>
    <row r="175" spans="1:22" x14ac:dyDescent="0.3">
      <c r="A175">
        <v>173</v>
      </c>
      <c r="B175" t="s">
        <v>215</v>
      </c>
      <c r="C175" t="s">
        <v>21</v>
      </c>
      <c r="D175" t="s">
        <v>49</v>
      </c>
      <c r="E175">
        <v>2019</v>
      </c>
      <c r="F175">
        <v>1000</v>
      </c>
      <c r="G175" t="s">
        <v>27</v>
      </c>
      <c r="H175" t="s">
        <v>18</v>
      </c>
      <c r="I175" t="s">
        <v>19</v>
      </c>
      <c r="J175">
        <v>1197</v>
      </c>
      <c r="K175">
        <v>81.86</v>
      </c>
      <c r="L175">
        <v>5</v>
      </c>
      <c r="M175">
        <v>18.899999999999999</v>
      </c>
      <c r="N175">
        <v>6.5</v>
      </c>
      <c r="P175" t="str">
        <f t="shared" si="18"/>
        <v/>
      </c>
      <c r="Q175" t="str">
        <f t="shared" si="19"/>
        <v>good</v>
      </c>
      <c r="R175" t="str">
        <f t="shared" si="20"/>
        <v/>
      </c>
      <c r="S175" s="3" t="str">
        <f t="shared" si="21"/>
        <v>Ford</v>
      </c>
      <c r="T175" t="str">
        <f t="shared" si="22"/>
        <v>Ford</v>
      </c>
      <c r="U175" t="str">
        <f t="shared" si="23"/>
        <v>E</v>
      </c>
      <c r="V175" t="str" cm="1">
        <f t="array" ref="V175">_xlfn.IFS(N166&gt;25,"A",N166&gt;20,"B",N166&gt;15,"C",N166&gt;10,"D",N166&lt;10,"E")</f>
        <v>E</v>
      </c>
    </row>
    <row r="176" spans="1:22" x14ac:dyDescent="0.3">
      <c r="A176">
        <v>174</v>
      </c>
      <c r="B176" t="s">
        <v>216</v>
      </c>
      <c r="C176" t="s">
        <v>30</v>
      </c>
      <c r="D176" t="s">
        <v>16</v>
      </c>
      <c r="E176">
        <v>2012</v>
      </c>
      <c r="F176">
        <v>62500</v>
      </c>
      <c r="G176" t="s">
        <v>23</v>
      </c>
      <c r="H176" t="s">
        <v>32</v>
      </c>
      <c r="I176" t="s">
        <v>33</v>
      </c>
      <c r="J176">
        <v>1968</v>
      </c>
      <c r="K176">
        <v>174.33</v>
      </c>
      <c r="L176">
        <v>5</v>
      </c>
      <c r="M176">
        <v>17.68</v>
      </c>
      <c r="N176">
        <v>19</v>
      </c>
      <c r="P176" t="str">
        <f t="shared" si="18"/>
        <v/>
      </c>
      <c r="Q176" t="str">
        <f t="shared" si="19"/>
        <v>bad</v>
      </c>
      <c r="R176" t="str">
        <f t="shared" si="20"/>
        <v/>
      </c>
      <c r="S176" s="3" t="str">
        <f t="shared" si="21"/>
        <v/>
      </c>
      <c r="T176" t="str">
        <f t="shared" si="22"/>
        <v>Toyota</v>
      </c>
      <c r="U176" t="str">
        <f t="shared" si="23"/>
        <v>D</v>
      </c>
      <c r="V176" t="str" cm="1">
        <f t="array" ref="V176">_xlfn.IFS(N167&gt;25,"A",N167&gt;20,"B",N167&gt;15,"C",N167&gt;10,"D",N167&lt;10,"E")</f>
        <v>D</v>
      </c>
    </row>
    <row r="177" spans="1:22" x14ac:dyDescent="0.3">
      <c r="A177">
        <v>175</v>
      </c>
      <c r="B177" t="s">
        <v>69</v>
      </c>
      <c r="C177" t="s">
        <v>43</v>
      </c>
      <c r="D177" t="s">
        <v>16</v>
      </c>
      <c r="E177">
        <v>2013</v>
      </c>
      <c r="F177">
        <v>21000</v>
      </c>
      <c r="G177" t="s">
        <v>27</v>
      </c>
      <c r="H177" t="s">
        <v>32</v>
      </c>
      <c r="I177" t="s">
        <v>33</v>
      </c>
      <c r="J177">
        <v>1598</v>
      </c>
      <c r="K177">
        <v>103.6</v>
      </c>
      <c r="L177">
        <v>5</v>
      </c>
      <c r="M177">
        <v>14.4</v>
      </c>
      <c r="N177">
        <v>4.45</v>
      </c>
      <c r="P177" t="str">
        <f t="shared" si="18"/>
        <v/>
      </c>
      <c r="Q177" t="str">
        <f t="shared" si="19"/>
        <v>good</v>
      </c>
      <c r="R177" t="str">
        <f t="shared" si="20"/>
        <v/>
      </c>
      <c r="S177" s="3" t="str">
        <f t="shared" si="21"/>
        <v>Volkswagen</v>
      </c>
      <c r="T177" t="str">
        <f t="shared" si="22"/>
        <v>Volkswagen</v>
      </c>
      <c r="U177" t="str">
        <f t="shared" si="23"/>
        <v>E</v>
      </c>
      <c r="V177" t="str" cm="1">
        <f t="array" ref="V177">_xlfn.IFS(N168&gt;25,"A",N168&gt;20,"B",N168&gt;15,"C",N168&gt;10,"D",N168&lt;10,"E")</f>
        <v>E</v>
      </c>
    </row>
    <row r="178" spans="1:22" x14ac:dyDescent="0.3">
      <c r="A178">
        <v>176</v>
      </c>
      <c r="B178" t="s">
        <v>217</v>
      </c>
      <c r="C178" t="s">
        <v>218</v>
      </c>
      <c r="D178" t="s">
        <v>39</v>
      </c>
      <c r="E178">
        <v>2017</v>
      </c>
      <c r="F178">
        <v>8525</v>
      </c>
      <c r="G178" t="s">
        <v>23</v>
      </c>
      <c r="H178" t="s">
        <v>32</v>
      </c>
      <c r="I178" t="s">
        <v>33</v>
      </c>
      <c r="J178">
        <v>1998</v>
      </c>
      <c r="K178">
        <v>112</v>
      </c>
      <c r="L178">
        <v>5</v>
      </c>
      <c r="M178">
        <v>16.600000000000001</v>
      </c>
      <c r="N178">
        <v>23</v>
      </c>
      <c r="P178" t="str">
        <f t="shared" si="18"/>
        <v/>
      </c>
      <c r="Q178" t="str">
        <f t="shared" si="19"/>
        <v>bad</v>
      </c>
      <c r="R178" t="str">
        <f t="shared" si="20"/>
        <v/>
      </c>
      <c r="S178" s="3" t="str">
        <f t="shared" si="21"/>
        <v/>
      </c>
      <c r="T178" t="str">
        <f t="shared" si="22"/>
        <v>Ford</v>
      </c>
      <c r="U178" t="str">
        <f t="shared" si="23"/>
        <v>E</v>
      </c>
      <c r="V178" t="str" cm="1">
        <f t="array" ref="V178">_xlfn.IFS(N169&gt;25,"A",N169&gt;20,"B",N169&gt;15,"C",N169&gt;10,"D",N169&lt;10,"E")</f>
        <v>E</v>
      </c>
    </row>
    <row r="179" spans="1:22" x14ac:dyDescent="0.3">
      <c r="A179">
        <v>177</v>
      </c>
      <c r="B179" t="s">
        <v>219</v>
      </c>
      <c r="C179" t="s">
        <v>21</v>
      </c>
      <c r="D179" t="s">
        <v>63</v>
      </c>
      <c r="E179">
        <v>2014</v>
      </c>
      <c r="F179">
        <v>29000</v>
      </c>
      <c r="G179" t="s">
        <v>23</v>
      </c>
      <c r="H179" t="s">
        <v>18</v>
      </c>
      <c r="I179" t="s">
        <v>19</v>
      </c>
      <c r="J179">
        <v>1396</v>
      </c>
      <c r="K179">
        <v>88.73</v>
      </c>
      <c r="L179">
        <v>5</v>
      </c>
      <c r="M179">
        <v>22.54</v>
      </c>
      <c r="N179">
        <v>8.35</v>
      </c>
      <c r="P179" t="str">
        <f t="shared" si="18"/>
        <v>BMW</v>
      </c>
      <c r="Q179" t="str">
        <f t="shared" si="19"/>
        <v>bad</v>
      </c>
      <c r="R179" t="str">
        <f t="shared" si="20"/>
        <v/>
      </c>
      <c r="S179" s="3" t="str">
        <f t="shared" si="21"/>
        <v>BMW</v>
      </c>
      <c r="T179" t="str">
        <f t="shared" si="22"/>
        <v/>
      </c>
      <c r="U179" t="str">
        <f t="shared" si="23"/>
        <v>A</v>
      </c>
      <c r="V179" t="str" cm="1">
        <f t="array" ref="V179">_xlfn.IFS(N170&gt;25,"A",N170&gt;20,"B",N170&gt;15,"C",N170&gt;10,"D",N170&lt;10,"E")</f>
        <v>A</v>
      </c>
    </row>
    <row r="180" spans="1:22" x14ac:dyDescent="0.3">
      <c r="A180">
        <v>178</v>
      </c>
      <c r="B180" t="s">
        <v>216</v>
      </c>
      <c r="C180" t="s">
        <v>30</v>
      </c>
      <c r="D180" t="s">
        <v>16</v>
      </c>
      <c r="E180">
        <v>2014</v>
      </c>
      <c r="F180">
        <v>40000</v>
      </c>
      <c r="G180" t="s">
        <v>23</v>
      </c>
      <c r="H180" t="s">
        <v>32</v>
      </c>
      <c r="I180" t="s">
        <v>19</v>
      </c>
      <c r="J180">
        <v>1968</v>
      </c>
      <c r="K180">
        <v>174.33</v>
      </c>
      <c r="L180">
        <v>5</v>
      </c>
      <c r="M180">
        <v>17.68</v>
      </c>
      <c r="N180">
        <v>22.95</v>
      </c>
      <c r="P180" t="str">
        <f t="shared" si="18"/>
        <v>MercedesBenz</v>
      </c>
      <c r="Q180" t="str">
        <f t="shared" si="19"/>
        <v>bad</v>
      </c>
      <c r="R180" t="str">
        <f t="shared" si="20"/>
        <v/>
      </c>
      <c r="S180" s="3" t="str">
        <f t="shared" si="21"/>
        <v>MercedesBenz</v>
      </c>
      <c r="T180" t="str">
        <f t="shared" si="22"/>
        <v/>
      </c>
      <c r="U180" t="str">
        <f t="shared" si="23"/>
        <v>A</v>
      </c>
      <c r="V180" t="str" cm="1">
        <f t="array" ref="V180">_xlfn.IFS(N171&gt;25,"A",N171&gt;20,"B",N171&gt;15,"C",N171&gt;10,"D",N171&lt;10,"E")</f>
        <v>A</v>
      </c>
    </row>
    <row r="181" spans="1:22" x14ac:dyDescent="0.3">
      <c r="A181">
        <v>179</v>
      </c>
      <c r="B181" t="s">
        <v>220</v>
      </c>
      <c r="C181" t="s">
        <v>192</v>
      </c>
      <c r="D181" t="s">
        <v>39</v>
      </c>
      <c r="E181">
        <v>2012</v>
      </c>
      <c r="F181">
        <v>88000</v>
      </c>
      <c r="G181" t="s">
        <v>23</v>
      </c>
      <c r="H181" t="s">
        <v>18</v>
      </c>
      <c r="I181" t="s">
        <v>19</v>
      </c>
      <c r="J181">
        <v>936</v>
      </c>
      <c r="K181">
        <v>57.6</v>
      </c>
      <c r="L181">
        <v>5</v>
      </c>
      <c r="M181">
        <v>25.44</v>
      </c>
      <c r="N181">
        <v>1.5</v>
      </c>
      <c r="P181" t="str">
        <f t="shared" si="18"/>
        <v/>
      </c>
      <c r="Q181" t="str">
        <f t="shared" si="19"/>
        <v>bad</v>
      </c>
      <c r="R181" t="str">
        <f t="shared" si="20"/>
        <v/>
      </c>
      <c r="S181" s="3" t="str">
        <f t="shared" si="21"/>
        <v/>
      </c>
      <c r="T181" t="str">
        <f t="shared" si="22"/>
        <v>Honda</v>
      </c>
      <c r="U181" t="str">
        <f t="shared" si="23"/>
        <v>E</v>
      </c>
      <c r="V181" t="str" cm="1">
        <f t="array" ref="V181">_xlfn.IFS(N172&gt;25,"A",N172&gt;20,"B",N172&gt;15,"C",N172&gt;10,"D",N172&lt;10,"E")</f>
        <v>E</v>
      </c>
    </row>
    <row r="182" spans="1:22" x14ac:dyDescent="0.3">
      <c r="A182">
        <v>180</v>
      </c>
      <c r="B182" t="s">
        <v>221</v>
      </c>
      <c r="C182" t="s">
        <v>194</v>
      </c>
      <c r="D182" t="s">
        <v>47</v>
      </c>
      <c r="E182">
        <v>2012</v>
      </c>
      <c r="F182">
        <v>53537</v>
      </c>
      <c r="G182" t="s">
        <v>27</v>
      </c>
      <c r="H182" t="s">
        <v>32</v>
      </c>
      <c r="I182" t="s">
        <v>19</v>
      </c>
      <c r="J182">
        <v>1798</v>
      </c>
      <c r="K182">
        <v>157.75</v>
      </c>
      <c r="L182">
        <v>5</v>
      </c>
      <c r="M182">
        <v>13.7</v>
      </c>
      <c r="N182">
        <v>6.89</v>
      </c>
      <c r="P182" t="str">
        <f t="shared" si="18"/>
        <v/>
      </c>
      <c r="Q182" t="str">
        <f t="shared" si="19"/>
        <v>good</v>
      </c>
      <c r="R182" t="str">
        <f t="shared" si="20"/>
        <v/>
      </c>
      <c r="S182" s="3" t="str">
        <f t="shared" si="21"/>
        <v>Hyundai</v>
      </c>
      <c r="T182" t="str">
        <f t="shared" si="22"/>
        <v>Hyundai</v>
      </c>
      <c r="U182" t="str">
        <f t="shared" si="23"/>
        <v>E</v>
      </c>
      <c r="V182" t="str" cm="1">
        <f t="array" ref="V182">_xlfn.IFS(N173&gt;25,"A",N173&gt;20,"B",N173&gt;15,"C",N173&gt;10,"D",N173&lt;10,"E")</f>
        <v>E</v>
      </c>
    </row>
    <row r="183" spans="1:22" x14ac:dyDescent="0.3">
      <c r="A183">
        <v>181</v>
      </c>
      <c r="B183" t="s">
        <v>222</v>
      </c>
      <c r="C183" t="s">
        <v>110</v>
      </c>
      <c r="D183" t="s">
        <v>26</v>
      </c>
      <c r="E183">
        <v>2006</v>
      </c>
      <c r="F183">
        <v>216000</v>
      </c>
      <c r="G183" t="s">
        <v>23</v>
      </c>
      <c r="H183" t="s">
        <v>18</v>
      </c>
      <c r="I183" t="s">
        <v>33</v>
      </c>
      <c r="J183">
        <v>1399</v>
      </c>
      <c r="K183">
        <v>68</v>
      </c>
      <c r="L183">
        <v>5</v>
      </c>
      <c r="M183">
        <v>17.8</v>
      </c>
      <c r="N183">
        <v>1.45</v>
      </c>
      <c r="P183" t="str">
        <f t="shared" si="18"/>
        <v>MercedesBenz</v>
      </c>
      <c r="Q183" t="str">
        <f t="shared" si="19"/>
        <v>bad</v>
      </c>
      <c r="R183" t="str">
        <f t="shared" si="20"/>
        <v/>
      </c>
      <c r="S183" s="3" t="str">
        <f t="shared" si="21"/>
        <v>MercedesBenz</v>
      </c>
      <c r="T183" t="str">
        <f t="shared" si="22"/>
        <v/>
      </c>
      <c r="U183" t="str">
        <f t="shared" si="23"/>
        <v>A</v>
      </c>
      <c r="V183" t="str" cm="1">
        <f t="array" ref="V183">_xlfn.IFS(N174&gt;25,"A",N174&gt;20,"B",N174&gt;15,"C",N174&gt;10,"D",N174&lt;10,"E")</f>
        <v>A</v>
      </c>
    </row>
    <row r="184" spans="1:22" x14ac:dyDescent="0.3">
      <c r="A184">
        <v>182</v>
      </c>
      <c r="B184" t="s">
        <v>223</v>
      </c>
      <c r="C184" t="s">
        <v>65</v>
      </c>
      <c r="D184" t="s">
        <v>35</v>
      </c>
      <c r="E184">
        <v>2014</v>
      </c>
      <c r="F184">
        <v>51000</v>
      </c>
      <c r="G184" t="s">
        <v>23</v>
      </c>
      <c r="H184" t="s">
        <v>32</v>
      </c>
      <c r="I184" t="s">
        <v>19</v>
      </c>
      <c r="J184">
        <v>1995</v>
      </c>
      <c r="K184">
        <v>190</v>
      </c>
      <c r="L184">
        <v>5</v>
      </c>
      <c r="M184">
        <v>22.48</v>
      </c>
      <c r="N184">
        <v>33.5</v>
      </c>
      <c r="P184" t="str">
        <f t="shared" si="18"/>
        <v/>
      </c>
      <c r="Q184" t="str">
        <f t="shared" si="19"/>
        <v>bad</v>
      </c>
      <c r="R184" t="str">
        <f t="shared" si="20"/>
        <v/>
      </c>
      <c r="S184" s="3" t="str">
        <f t="shared" si="21"/>
        <v/>
      </c>
      <c r="T184" t="str">
        <f t="shared" si="22"/>
        <v>Hyundai</v>
      </c>
      <c r="U184" t="str">
        <f t="shared" si="23"/>
        <v>E</v>
      </c>
      <c r="V184" t="str" cm="1">
        <f t="array" ref="V184">_xlfn.IFS(N175&gt;25,"A",N175&gt;20,"B",N175&gt;15,"C",N175&gt;10,"D",N175&lt;10,"E")</f>
        <v>E</v>
      </c>
    </row>
    <row r="185" spans="1:22" x14ac:dyDescent="0.3">
      <c r="A185">
        <v>183</v>
      </c>
      <c r="B185" t="s">
        <v>224</v>
      </c>
      <c r="C185" t="s">
        <v>192</v>
      </c>
      <c r="D185" t="s">
        <v>39</v>
      </c>
      <c r="E185">
        <v>2007</v>
      </c>
      <c r="F185">
        <v>118500</v>
      </c>
      <c r="G185" t="s">
        <v>27</v>
      </c>
      <c r="H185" t="s">
        <v>18</v>
      </c>
      <c r="I185" t="s">
        <v>19</v>
      </c>
      <c r="J185">
        <v>1598</v>
      </c>
      <c r="K185">
        <v>102.5</v>
      </c>
      <c r="L185">
        <v>5</v>
      </c>
      <c r="M185">
        <v>12.9</v>
      </c>
      <c r="N185">
        <v>1.25</v>
      </c>
      <c r="P185" t="str">
        <f t="shared" si="18"/>
        <v>Audi</v>
      </c>
      <c r="Q185" t="str">
        <f t="shared" si="19"/>
        <v>bad</v>
      </c>
      <c r="R185" t="str">
        <f t="shared" si="20"/>
        <v/>
      </c>
      <c r="S185" s="3" t="str">
        <f t="shared" si="21"/>
        <v>Audi</v>
      </c>
      <c r="T185" t="str">
        <f t="shared" si="22"/>
        <v/>
      </c>
      <c r="U185" t="str">
        <f t="shared" si="23"/>
        <v>C</v>
      </c>
      <c r="V185" t="str" cm="1">
        <f t="array" ref="V185">_xlfn.IFS(N176&gt;25,"A",N176&gt;20,"B",N176&gt;15,"C",N176&gt;10,"D",N176&lt;10,"E")</f>
        <v>C</v>
      </c>
    </row>
    <row r="186" spans="1:22" x14ac:dyDescent="0.3">
      <c r="A186">
        <v>184</v>
      </c>
      <c r="B186" t="s">
        <v>143</v>
      </c>
      <c r="C186" t="s">
        <v>43</v>
      </c>
      <c r="D186" t="s">
        <v>35</v>
      </c>
      <c r="E186">
        <v>2012</v>
      </c>
      <c r="F186">
        <v>63000</v>
      </c>
      <c r="G186" t="s">
        <v>23</v>
      </c>
      <c r="H186" t="s">
        <v>18</v>
      </c>
      <c r="I186" t="s">
        <v>19</v>
      </c>
      <c r="J186">
        <v>1199</v>
      </c>
      <c r="K186">
        <v>73.900000000000006</v>
      </c>
      <c r="L186">
        <v>5</v>
      </c>
      <c r="M186">
        <v>22.07</v>
      </c>
      <c r="N186">
        <v>4.2</v>
      </c>
      <c r="P186" t="str">
        <f t="shared" si="18"/>
        <v/>
      </c>
      <c r="Q186" t="str">
        <f t="shared" si="19"/>
        <v>bad</v>
      </c>
      <c r="R186" t="str">
        <f t="shared" si="20"/>
        <v/>
      </c>
      <c r="S186" s="3" t="str">
        <f t="shared" si="21"/>
        <v/>
      </c>
      <c r="T186" t="str">
        <f t="shared" si="22"/>
        <v>Volkswagen</v>
      </c>
      <c r="U186" t="str">
        <f t="shared" si="23"/>
        <v>E</v>
      </c>
      <c r="V186" t="str" cm="1">
        <f t="array" ref="V186">_xlfn.IFS(N177&gt;25,"A",N177&gt;20,"B",N177&gt;15,"C",N177&gt;10,"D",N177&lt;10,"E")</f>
        <v>E</v>
      </c>
    </row>
    <row r="187" spans="1:22" x14ac:dyDescent="0.3">
      <c r="A187">
        <v>185</v>
      </c>
      <c r="B187" t="s">
        <v>225</v>
      </c>
      <c r="C187" t="s">
        <v>60</v>
      </c>
      <c r="D187" t="s">
        <v>16</v>
      </c>
      <c r="E187">
        <v>2015</v>
      </c>
      <c r="F187">
        <v>25000</v>
      </c>
      <c r="G187" t="s">
        <v>23</v>
      </c>
      <c r="H187" t="s">
        <v>18</v>
      </c>
      <c r="I187" t="s">
        <v>19</v>
      </c>
      <c r="J187">
        <v>1461</v>
      </c>
      <c r="K187">
        <v>108.5</v>
      </c>
      <c r="L187">
        <v>8</v>
      </c>
      <c r="M187">
        <v>19.98</v>
      </c>
      <c r="N187">
        <v>6.75</v>
      </c>
      <c r="P187" t="str">
        <f t="shared" si="18"/>
        <v>Mini</v>
      </c>
      <c r="Q187" t="str">
        <f t="shared" si="19"/>
        <v>bad</v>
      </c>
      <c r="R187" t="str">
        <f t="shared" si="20"/>
        <v/>
      </c>
      <c r="S187" s="3" t="str">
        <f t="shared" si="21"/>
        <v>Mini</v>
      </c>
      <c r="T187" t="str">
        <f t="shared" si="22"/>
        <v/>
      </c>
      <c r="U187" t="str">
        <f t="shared" si="23"/>
        <v>B</v>
      </c>
      <c r="V187" t="str" cm="1">
        <f t="array" ref="V187">_xlfn.IFS(N178&gt;25,"A",N178&gt;20,"B",N178&gt;15,"C",N178&gt;10,"D",N178&lt;10,"E")</f>
        <v>B</v>
      </c>
    </row>
    <row r="188" spans="1:22" x14ac:dyDescent="0.3">
      <c r="A188">
        <v>186</v>
      </c>
      <c r="B188" t="s">
        <v>226</v>
      </c>
      <c r="C188" t="s">
        <v>62</v>
      </c>
      <c r="D188" t="s">
        <v>63</v>
      </c>
      <c r="E188">
        <v>2014</v>
      </c>
      <c r="F188">
        <v>37382</v>
      </c>
      <c r="G188" t="s">
        <v>23</v>
      </c>
      <c r="H188" t="s">
        <v>32</v>
      </c>
      <c r="I188" t="s">
        <v>19</v>
      </c>
      <c r="J188">
        <v>2143</v>
      </c>
      <c r="K188">
        <v>201.1</v>
      </c>
      <c r="L188">
        <v>5</v>
      </c>
      <c r="M188">
        <v>13</v>
      </c>
      <c r="N188">
        <v>32</v>
      </c>
      <c r="P188" t="str">
        <f t="shared" si="18"/>
        <v/>
      </c>
      <c r="Q188" t="str">
        <f t="shared" si="19"/>
        <v>good</v>
      </c>
      <c r="R188" t="str">
        <f t="shared" si="20"/>
        <v/>
      </c>
      <c r="S188" s="3" t="str">
        <f t="shared" si="21"/>
        <v>Hyundai</v>
      </c>
      <c r="T188" t="str">
        <f t="shared" si="22"/>
        <v>Hyundai</v>
      </c>
      <c r="U188" t="str">
        <f t="shared" si="23"/>
        <v>E</v>
      </c>
      <c r="V188" t="str" cm="1">
        <f t="array" ref="V188">_xlfn.IFS(N179&gt;25,"A",N179&gt;20,"B",N179&gt;15,"C",N179&gt;10,"D",N179&lt;10,"E")</f>
        <v>E</v>
      </c>
    </row>
    <row r="189" spans="1:22" x14ac:dyDescent="0.3">
      <c r="A189">
        <v>187</v>
      </c>
      <c r="B189" t="s">
        <v>227</v>
      </c>
      <c r="C189" t="s">
        <v>15</v>
      </c>
      <c r="D189" t="s">
        <v>47</v>
      </c>
      <c r="E189">
        <v>2017</v>
      </c>
      <c r="F189">
        <v>24773</v>
      </c>
      <c r="G189" t="s">
        <v>27</v>
      </c>
      <c r="H189" t="s">
        <v>18</v>
      </c>
      <c r="I189" t="s">
        <v>19</v>
      </c>
      <c r="J189">
        <v>1197</v>
      </c>
      <c r="K189">
        <v>83.1</v>
      </c>
      <c r="L189">
        <v>5</v>
      </c>
      <c r="M189">
        <v>21.4</v>
      </c>
      <c r="N189">
        <v>7.5</v>
      </c>
      <c r="P189" t="str">
        <f t="shared" si="18"/>
        <v>Audi</v>
      </c>
      <c r="Q189" t="str">
        <f t="shared" si="19"/>
        <v>bad</v>
      </c>
      <c r="R189" t="str">
        <f t="shared" si="20"/>
        <v/>
      </c>
      <c r="S189" s="3" t="str">
        <f t="shared" si="21"/>
        <v>Audi</v>
      </c>
      <c r="T189" t="str">
        <f t="shared" si="22"/>
        <v/>
      </c>
      <c r="U189" t="str">
        <f t="shared" si="23"/>
        <v>B</v>
      </c>
      <c r="V189" t="str" cm="1">
        <f t="array" ref="V189">_xlfn.IFS(N180&gt;25,"A",N180&gt;20,"B",N180&gt;15,"C",N180&gt;10,"D",N180&lt;10,"E")</f>
        <v>B</v>
      </c>
    </row>
    <row r="190" spans="1:22" x14ac:dyDescent="0.3">
      <c r="A190">
        <v>188</v>
      </c>
      <c r="B190" t="s">
        <v>228</v>
      </c>
      <c r="C190" t="s">
        <v>21</v>
      </c>
      <c r="D190" t="s">
        <v>53</v>
      </c>
      <c r="E190">
        <v>2012</v>
      </c>
      <c r="F190">
        <v>62000</v>
      </c>
      <c r="G190" t="s">
        <v>23</v>
      </c>
      <c r="H190" t="s">
        <v>18</v>
      </c>
      <c r="I190" t="s">
        <v>19</v>
      </c>
      <c r="J190">
        <v>1582</v>
      </c>
      <c r="K190">
        <v>126.32</v>
      </c>
      <c r="L190">
        <v>5</v>
      </c>
      <c r="M190">
        <v>22.32</v>
      </c>
      <c r="N190">
        <v>4.5999999999999996</v>
      </c>
      <c r="P190" t="str">
        <f t="shared" si="18"/>
        <v/>
      </c>
      <c r="Q190" t="str">
        <f t="shared" si="19"/>
        <v>good</v>
      </c>
      <c r="R190" t="str">
        <f t="shared" si="20"/>
        <v/>
      </c>
      <c r="S190" s="3" t="str">
        <f t="shared" si="21"/>
        <v>Chevrolet</v>
      </c>
      <c r="T190" t="str">
        <f t="shared" si="22"/>
        <v>Chevrolet</v>
      </c>
      <c r="U190" t="str">
        <f t="shared" si="23"/>
        <v>E</v>
      </c>
      <c r="V190" t="str" cm="1">
        <f t="array" ref="V190">_xlfn.IFS(N181&gt;25,"A",N181&gt;20,"B",N181&gt;15,"C",N181&gt;10,"D",N181&lt;10,"E")</f>
        <v>E</v>
      </c>
    </row>
    <row r="191" spans="1:22" x14ac:dyDescent="0.3">
      <c r="A191">
        <v>189</v>
      </c>
      <c r="B191" t="s">
        <v>229</v>
      </c>
      <c r="C191" t="s">
        <v>21</v>
      </c>
      <c r="D191" t="s">
        <v>47</v>
      </c>
      <c r="E191">
        <v>2017</v>
      </c>
      <c r="F191">
        <v>52340</v>
      </c>
      <c r="G191" t="s">
        <v>27</v>
      </c>
      <c r="H191" t="s">
        <v>18</v>
      </c>
      <c r="I191" t="s">
        <v>19</v>
      </c>
      <c r="J191">
        <v>1086</v>
      </c>
      <c r="K191">
        <v>68.05</v>
      </c>
      <c r="L191">
        <v>5</v>
      </c>
      <c r="M191">
        <v>19.809999999999999</v>
      </c>
      <c r="N191">
        <v>4.04</v>
      </c>
      <c r="P191" t="str">
        <f t="shared" si="18"/>
        <v/>
      </c>
      <c r="Q191" t="str">
        <f t="shared" si="19"/>
        <v>bad</v>
      </c>
      <c r="R191" t="str">
        <f t="shared" si="20"/>
        <v/>
      </c>
      <c r="S191" s="3" t="str">
        <f t="shared" si="21"/>
        <v/>
      </c>
      <c r="T191" t="str">
        <f t="shared" si="22"/>
        <v>Skoda</v>
      </c>
      <c r="U191" t="str">
        <f t="shared" si="23"/>
        <v>E</v>
      </c>
      <c r="V191" t="str" cm="1">
        <f t="array" ref="V191">_xlfn.IFS(N182&gt;25,"A",N182&gt;20,"B",N182&gt;15,"C",N182&gt;10,"D",N182&lt;10,"E")</f>
        <v>E</v>
      </c>
    </row>
    <row r="192" spans="1:22" x14ac:dyDescent="0.3">
      <c r="A192">
        <v>190</v>
      </c>
      <c r="B192" t="s">
        <v>230</v>
      </c>
      <c r="C192" t="s">
        <v>78</v>
      </c>
      <c r="D192" t="s">
        <v>47</v>
      </c>
      <c r="E192">
        <v>2016</v>
      </c>
      <c r="F192">
        <v>56739</v>
      </c>
      <c r="G192" t="s">
        <v>23</v>
      </c>
      <c r="H192" t="s">
        <v>18</v>
      </c>
      <c r="I192" t="s">
        <v>19</v>
      </c>
      <c r="J192">
        <v>1997</v>
      </c>
      <c r="K192">
        <v>120</v>
      </c>
      <c r="L192">
        <v>7</v>
      </c>
      <c r="M192">
        <v>15.4</v>
      </c>
      <c r="N192">
        <v>10.31</v>
      </c>
      <c r="P192" t="str">
        <f t="shared" si="18"/>
        <v/>
      </c>
      <c r="Q192" t="str">
        <f t="shared" si="19"/>
        <v>bad</v>
      </c>
      <c r="R192" t="str">
        <f t="shared" si="20"/>
        <v/>
      </c>
      <c r="S192" s="3" t="str">
        <f t="shared" si="21"/>
        <v/>
      </c>
      <c r="T192" t="str">
        <f t="shared" si="22"/>
        <v>Ford</v>
      </c>
      <c r="U192" t="str">
        <f t="shared" si="23"/>
        <v>E</v>
      </c>
      <c r="V192" t="str" cm="1">
        <f t="array" ref="V192">_xlfn.IFS(N183&gt;25,"A",N183&gt;20,"B",N183&gt;15,"C",N183&gt;10,"D",N183&lt;10,"E")</f>
        <v>E</v>
      </c>
    </row>
    <row r="193" spans="1:22" x14ac:dyDescent="0.3">
      <c r="A193">
        <v>191</v>
      </c>
      <c r="B193" t="s">
        <v>231</v>
      </c>
      <c r="C193" t="s">
        <v>52</v>
      </c>
      <c r="D193" t="s">
        <v>31</v>
      </c>
      <c r="E193">
        <v>2018</v>
      </c>
      <c r="F193">
        <v>36091</v>
      </c>
      <c r="G193" t="s">
        <v>23</v>
      </c>
      <c r="H193" t="s">
        <v>32</v>
      </c>
      <c r="I193" t="s">
        <v>19</v>
      </c>
      <c r="J193">
        <v>2179</v>
      </c>
      <c r="K193">
        <v>187.7</v>
      </c>
      <c r="L193">
        <v>5</v>
      </c>
      <c r="M193">
        <v>12.7</v>
      </c>
      <c r="N193">
        <v>55.76</v>
      </c>
      <c r="P193" t="str">
        <f t="shared" si="18"/>
        <v>BMW</v>
      </c>
      <c r="Q193" t="str">
        <f t="shared" si="19"/>
        <v>good</v>
      </c>
      <c r="R193" t="str">
        <f t="shared" si="20"/>
        <v>BMW</v>
      </c>
      <c r="S193" s="3" t="str">
        <f t="shared" si="21"/>
        <v>BMW</v>
      </c>
      <c r="T193" t="str">
        <f t="shared" si="22"/>
        <v/>
      </c>
      <c r="U193" t="str">
        <f t="shared" si="23"/>
        <v>A</v>
      </c>
      <c r="V193" t="str" cm="1">
        <f t="array" ref="V193">_xlfn.IFS(N184&gt;25,"A",N184&gt;20,"B",N184&gt;15,"C",N184&gt;10,"D",N184&lt;10,"E")</f>
        <v>A</v>
      </c>
    </row>
    <row r="194" spans="1:22" x14ac:dyDescent="0.3">
      <c r="A194">
        <v>192</v>
      </c>
      <c r="B194" t="s">
        <v>132</v>
      </c>
      <c r="C194" t="s">
        <v>110</v>
      </c>
      <c r="D194" t="s">
        <v>26</v>
      </c>
      <c r="E194">
        <v>2010</v>
      </c>
      <c r="F194">
        <v>120000</v>
      </c>
      <c r="G194" t="s">
        <v>23</v>
      </c>
      <c r="H194" t="s">
        <v>18</v>
      </c>
      <c r="I194" t="s">
        <v>19</v>
      </c>
      <c r="J194">
        <v>1399</v>
      </c>
      <c r="K194">
        <v>68</v>
      </c>
      <c r="L194">
        <v>5</v>
      </c>
      <c r="M194">
        <v>20</v>
      </c>
      <c r="N194">
        <v>2.6</v>
      </c>
      <c r="P194" t="str">
        <f t="shared" si="18"/>
        <v/>
      </c>
      <c r="Q194" t="str">
        <f t="shared" si="19"/>
        <v>bad</v>
      </c>
      <c r="R194" t="str">
        <f t="shared" si="20"/>
        <v/>
      </c>
      <c r="S194" s="3" t="str">
        <f t="shared" si="21"/>
        <v/>
      </c>
      <c r="T194" t="str">
        <f t="shared" si="22"/>
        <v>Chevrolet</v>
      </c>
      <c r="U194" t="str">
        <f t="shared" si="23"/>
        <v>E</v>
      </c>
      <c r="V194" t="str" cm="1">
        <f t="array" ref="V194">_xlfn.IFS(N185&gt;25,"A",N185&gt;20,"B",N185&gt;15,"C",N185&gt;10,"D",N185&lt;10,"E")</f>
        <v>E</v>
      </c>
    </row>
    <row r="195" spans="1:22" x14ac:dyDescent="0.3">
      <c r="A195">
        <v>193</v>
      </c>
      <c r="B195" t="s">
        <v>232</v>
      </c>
      <c r="C195" t="s">
        <v>15</v>
      </c>
      <c r="D195" t="s">
        <v>16</v>
      </c>
      <c r="E195">
        <v>2016</v>
      </c>
      <c r="F195">
        <v>33000</v>
      </c>
      <c r="G195" t="s">
        <v>23</v>
      </c>
      <c r="H195" t="s">
        <v>18</v>
      </c>
      <c r="I195" t="s">
        <v>19</v>
      </c>
      <c r="J195">
        <v>1248</v>
      </c>
      <c r="K195">
        <v>88.5</v>
      </c>
      <c r="L195">
        <v>7</v>
      </c>
      <c r="M195">
        <v>25.47</v>
      </c>
      <c r="N195">
        <v>8.5</v>
      </c>
      <c r="P195" t="str">
        <f t="shared" si="18"/>
        <v/>
      </c>
      <c r="Q195" t="str">
        <f t="shared" si="19"/>
        <v>good</v>
      </c>
      <c r="R195" t="str">
        <f t="shared" si="20"/>
        <v/>
      </c>
      <c r="S195" s="3" t="str">
        <f t="shared" si="21"/>
        <v>Volkswagen</v>
      </c>
      <c r="T195" t="str">
        <f t="shared" si="22"/>
        <v>Volkswagen</v>
      </c>
      <c r="U195" t="str">
        <f t="shared" si="23"/>
        <v>E</v>
      </c>
      <c r="V195" t="str" cm="1">
        <f t="array" ref="V195">_xlfn.IFS(N186&gt;25,"A",N186&gt;20,"B",N186&gt;15,"C",N186&gt;10,"D",N186&lt;10,"E")</f>
        <v>E</v>
      </c>
    </row>
    <row r="196" spans="1:22" x14ac:dyDescent="0.3">
      <c r="A196">
        <v>195</v>
      </c>
      <c r="B196" t="s">
        <v>57</v>
      </c>
      <c r="C196" t="s">
        <v>25</v>
      </c>
      <c r="D196" t="s">
        <v>49</v>
      </c>
      <c r="E196">
        <v>2014</v>
      </c>
      <c r="F196">
        <v>52000</v>
      </c>
      <c r="G196" t="s">
        <v>23</v>
      </c>
      <c r="H196" t="s">
        <v>18</v>
      </c>
      <c r="I196" t="s">
        <v>19</v>
      </c>
      <c r="J196">
        <v>1498</v>
      </c>
      <c r="K196">
        <v>98.6</v>
      </c>
      <c r="L196">
        <v>5</v>
      </c>
      <c r="M196">
        <v>25.8</v>
      </c>
      <c r="N196">
        <v>3.5</v>
      </c>
      <c r="P196" t="str">
        <f t="shared" si="18"/>
        <v/>
      </c>
      <c r="Q196" t="str">
        <f t="shared" si="19"/>
        <v>bad</v>
      </c>
      <c r="R196" t="str">
        <f t="shared" si="20"/>
        <v/>
      </c>
      <c r="S196" s="3" t="str">
        <f t="shared" si="21"/>
        <v/>
      </c>
      <c r="T196" t="str">
        <f t="shared" si="22"/>
        <v>Renault</v>
      </c>
      <c r="U196" t="str">
        <f t="shared" si="23"/>
        <v>E</v>
      </c>
      <c r="V196" t="str" cm="1">
        <f t="array" ref="V196">_xlfn.IFS(N187&gt;25,"A",N187&gt;20,"B",N187&gt;15,"C",N187&gt;10,"D",N187&lt;10,"E")</f>
        <v>E</v>
      </c>
    </row>
    <row r="197" spans="1:22" x14ac:dyDescent="0.3">
      <c r="A197">
        <v>196</v>
      </c>
      <c r="B197" t="s">
        <v>233</v>
      </c>
      <c r="C197" t="s">
        <v>21</v>
      </c>
      <c r="D197" t="s">
        <v>39</v>
      </c>
      <c r="E197">
        <v>2015</v>
      </c>
      <c r="F197">
        <v>43571</v>
      </c>
      <c r="G197" t="s">
        <v>27</v>
      </c>
      <c r="H197" t="s">
        <v>18</v>
      </c>
      <c r="I197" t="s">
        <v>19</v>
      </c>
      <c r="J197">
        <v>1197</v>
      </c>
      <c r="K197">
        <v>78.900000000000006</v>
      </c>
      <c r="L197">
        <v>5</v>
      </c>
      <c r="M197">
        <v>20.36</v>
      </c>
      <c r="N197">
        <v>3.55</v>
      </c>
      <c r="P197" t="str">
        <f t="shared" si="18"/>
        <v>MercedesBenz</v>
      </c>
      <c r="Q197" t="str">
        <f t="shared" si="19"/>
        <v>bad</v>
      </c>
      <c r="R197" t="str">
        <f t="shared" si="20"/>
        <v/>
      </c>
      <c r="S197" s="3" t="str">
        <f t="shared" si="21"/>
        <v>MercedesBenz</v>
      </c>
      <c r="T197" t="str">
        <f t="shared" si="22"/>
        <v/>
      </c>
      <c r="U197" t="str">
        <f t="shared" si="23"/>
        <v>A</v>
      </c>
      <c r="V197" t="str" cm="1">
        <f t="array" ref="V197">_xlfn.IFS(N188&gt;25,"A",N188&gt;20,"B",N188&gt;15,"C",N188&gt;10,"D",N188&lt;10,"E")</f>
        <v>A</v>
      </c>
    </row>
    <row r="198" spans="1:22" x14ac:dyDescent="0.3">
      <c r="A198">
        <v>197</v>
      </c>
      <c r="B198" t="s">
        <v>57</v>
      </c>
      <c r="C198" t="s">
        <v>25</v>
      </c>
      <c r="D198" t="s">
        <v>49</v>
      </c>
      <c r="E198">
        <v>2013</v>
      </c>
      <c r="F198">
        <v>50000</v>
      </c>
      <c r="G198" t="s">
        <v>23</v>
      </c>
      <c r="H198" t="s">
        <v>18</v>
      </c>
      <c r="I198" t="s">
        <v>19</v>
      </c>
      <c r="J198">
        <v>1498</v>
      </c>
      <c r="K198">
        <v>98.6</v>
      </c>
      <c r="L198">
        <v>5</v>
      </c>
      <c r="M198">
        <v>25.8</v>
      </c>
      <c r="N198">
        <v>3.25</v>
      </c>
      <c r="P198" t="str">
        <f t="shared" si="18"/>
        <v/>
      </c>
      <c r="Q198" t="str">
        <f t="shared" si="19"/>
        <v>good</v>
      </c>
      <c r="R198" t="str">
        <f t="shared" si="20"/>
        <v/>
      </c>
      <c r="S198" s="3" t="str">
        <f t="shared" si="21"/>
        <v>Maruti</v>
      </c>
      <c r="T198" t="str">
        <f t="shared" si="22"/>
        <v>Maruti</v>
      </c>
      <c r="U198" t="str">
        <f t="shared" si="23"/>
        <v>E</v>
      </c>
      <c r="V198" t="str" cm="1">
        <f t="array" ref="V198">_xlfn.IFS(N189&gt;25,"A",N189&gt;20,"B",N189&gt;15,"C",N189&gt;10,"D",N189&lt;10,"E")</f>
        <v>E</v>
      </c>
    </row>
    <row r="199" spans="1:22" x14ac:dyDescent="0.3">
      <c r="A199">
        <v>198</v>
      </c>
      <c r="B199" t="s">
        <v>234</v>
      </c>
      <c r="C199" t="s">
        <v>194</v>
      </c>
      <c r="D199" t="s">
        <v>35</v>
      </c>
      <c r="E199">
        <v>2008</v>
      </c>
      <c r="F199">
        <v>113000</v>
      </c>
      <c r="G199" t="s">
        <v>23</v>
      </c>
      <c r="H199" t="s">
        <v>18</v>
      </c>
      <c r="I199" t="s">
        <v>19</v>
      </c>
      <c r="J199">
        <v>1896</v>
      </c>
      <c r="K199">
        <v>106</v>
      </c>
      <c r="L199">
        <v>5</v>
      </c>
      <c r="M199">
        <v>17.5</v>
      </c>
      <c r="N199">
        <v>4.5</v>
      </c>
      <c r="P199" t="str">
        <f t="shared" si="18"/>
        <v/>
      </c>
      <c r="Q199" t="str">
        <f t="shared" si="19"/>
        <v>good</v>
      </c>
      <c r="R199" t="str">
        <f t="shared" si="20"/>
        <v/>
      </c>
      <c r="S199" s="3" t="str">
        <f t="shared" si="21"/>
        <v>Hyundai</v>
      </c>
      <c r="T199" t="str">
        <f t="shared" si="22"/>
        <v>Hyundai</v>
      </c>
      <c r="U199" t="str">
        <f t="shared" si="23"/>
        <v>E</v>
      </c>
      <c r="V199" t="str" cm="1">
        <f t="array" ref="V199">_xlfn.IFS(N190&gt;25,"A",N190&gt;20,"B",N190&gt;15,"C",N190&gt;10,"D",N190&lt;10,"E")</f>
        <v>E</v>
      </c>
    </row>
    <row r="200" spans="1:22" x14ac:dyDescent="0.3">
      <c r="A200">
        <v>199</v>
      </c>
      <c r="B200" t="s">
        <v>235</v>
      </c>
      <c r="C200" t="s">
        <v>60</v>
      </c>
      <c r="D200" t="s">
        <v>53</v>
      </c>
      <c r="E200">
        <v>2014</v>
      </c>
      <c r="F200">
        <v>90000</v>
      </c>
      <c r="G200" t="s">
        <v>23</v>
      </c>
      <c r="H200" t="s">
        <v>18</v>
      </c>
      <c r="I200" t="s">
        <v>19</v>
      </c>
      <c r="J200">
        <v>1461</v>
      </c>
      <c r="K200">
        <v>83.8</v>
      </c>
      <c r="L200">
        <v>5</v>
      </c>
      <c r="M200">
        <v>19.87</v>
      </c>
      <c r="N200">
        <v>5.35</v>
      </c>
      <c r="P200" t="str">
        <f t="shared" si="18"/>
        <v/>
      </c>
      <c r="Q200" t="str">
        <f t="shared" si="19"/>
        <v>bad</v>
      </c>
      <c r="R200" t="str">
        <f t="shared" si="20"/>
        <v/>
      </c>
      <c r="S200" s="3" t="str">
        <f t="shared" si="21"/>
        <v/>
      </c>
      <c r="T200" t="str">
        <f t="shared" si="22"/>
        <v>Hyundai</v>
      </c>
      <c r="U200" t="str">
        <f t="shared" si="23"/>
        <v>E</v>
      </c>
      <c r="V200" t="str" cm="1">
        <f t="array" ref="V200">_xlfn.IFS(N191&gt;25,"A",N191&gt;20,"B",N191&gt;15,"C",N191&gt;10,"D",N191&lt;10,"E")</f>
        <v>E</v>
      </c>
    </row>
    <row r="201" spans="1:22" x14ac:dyDescent="0.3">
      <c r="A201">
        <v>200</v>
      </c>
      <c r="B201" t="s">
        <v>236</v>
      </c>
      <c r="C201" t="s">
        <v>78</v>
      </c>
      <c r="D201" t="s">
        <v>26</v>
      </c>
      <c r="E201">
        <v>2017</v>
      </c>
      <c r="F201">
        <v>29000</v>
      </c>
      <c r="G201" t="s">
        <v>23</v>
      </c>
      <c r="H201" t="s">
        <v>18</v>
      </c>
      <c r="I201" t="s">
        <v>33</v>
      </c>
      <c r="J201">
        <v>1493</v>
      </c>
      <c r="K201">
        <v>100</v>
      </c>
      <c r="L201">
        <v>7</v>
      </c>
      <c r="M201">
        <v>17.45</v>
      </c>
      <c r="N201">
        <v>6.5</v>
      </c>
      <c r="P201" t="str">
        <f t="shared" si="18"/>
        <v/>
      </c>
      <c r="Q201" t="str">
        <f t="shared" si="19"/>
        <v>bad</v>
      </c>
      <c r="R201" t="str">
        <f t="shared" si="20"/>
        <v/>
      </c>
      <c r="S201" s="3" t="str">
        <f t="shared" si="21"/>
        <v/>
      </c>
      <c r="T201" t="str">
        <f t="shared" si="22"/>
        <v>Mahindra</v>
      </c>
      <c r="U201" t="str">
        <f t="shared" si="23"/>
        <v>D</v>
      </c>
      <c r="V201" t="str" cm="1">
        <f t="array" ref="V201">_xlfn.IFS(N192&gt;25,"A",N192&gt;20,"B",N192&gt;15,"C",N192&gt;10,"D",N192&lt;10,"E")</f>
        <v>D</v>
      </c>
    </row>
    <row r="202" spans="1:22" x14ac:dyDescent="0.3">
      <c r="A202">
        <v>201</v>
      </c>
      <c r="B202" t="s">
        <v>237</v>
      </c>
      <c r="C202" t="s">
        <v>15</v>
      </c>
      <c r="D202" t="s">
        <v>16</v>
      </c>
      <c r="E202">
        <v>2016</v>
      </c>
      <c r="F202">
        <v>20000</v>
      </c>
      <c r="G202" t="s">
        <v>23</v>
      </c>
      <c r="H202" t="s">
        <v>18</v>
      </c>
      <c r="I202" t="s">
        <v>19</v>
      </c>
      <c r="J202">
        <v>1248</v>
      </c>
      <c r="K202">
        <v>88.5</v>
      </c>
      <c r="L202">
        <v>5</v>
      </c>
      <c r="M202">
        <v>24.3</v>
      </c>
      <c r="N202">
        <v>9</v>
      </c>
      <c r="P202" t="str">
        <f t="shared" si="18"/>
        <v>Land</v>
      </c>
      <c r="Q202" t="str">
        <f t="shared" si="19"/>
        <v>bad</v>
      </c>
      <c r="R202" t="str">
        <f t="shared" si="20"/>
        <v/>
      </c>
      <c r="S202" s="3" t="str">
        <f t="shared" si="21"/>
        <v>Land</v>
      </c>
      <c r="T202" t="str">
        <f t="shared" si="22"/>
        <v/>
      </c>
      <c r="U202" t="str">
        <f t="shared" si="23"/>
        <v>A</v>
      </c>
      <c r="V202" t="str" cm="1">
        <f t="array" ref="V202">_xlfn.IFS(N193&gt;25,"A",N193&gt;20,"B",N193&gt;15,"C",N193&gt;10,"D",N193&lt;10,"E")</f>
        <v>A</v>
      </c>
    </row>
    <row r="203" spans="1:22" x14ac:dyDescent="0.3">
      <c r="A203">
        <v>202</v>
      </c>
      <c r="B203" t="s">
        <v>238</v>
      </c>
      <c r="C203" t="s">
        <v>21</v>
      </c>
      <c r="D203" t="s">
        <v>47</v>
      </c>
      <c r="E203">
        <v>2016</v>
      </c>
      <c r="F203">
        <v>61012</v>
      </c>
      <c r="G203" t="s">
        <v>27</v>
      </c>
      <c r="H203" t="s">
        <v>18</v>
      </c>
      <c r="I203" t="s">
        <v>19</v>
      </c>
      <c r="J203">
        <v>1197</v>
      </c>
      <c r="K203">
        <v>81.83</v>
      </c>
      <c r="L203">
        <v>5</v>
      </c>
      <c r="M203">
        <v>18.600000000000001</v>
      </c>
      <c r="N203">
        <v>6</v>
      </c>
      <c r="P203" t="str">
        <f t="shared" si="18"/>
        <v/>
      </c>
      <c r="Q203" t="str">
        <f t="shared" si="19"/>
        <v>bad</v>
      </c>
      <c r="R203" t="str">
        <f t="shared" si="20"/>
        <v/>
      </c>
      <c r="S203" s="3" t="str">
        <f t="shared" si="21"/>
        <v/>
      </c>
      <c r="T203" t="str">
        <f t="shared" si="22"/>
        <v>Ford</v>
      </c>
      <c r="U203" t="str">
        <f t="shared" si="23"/>
        <v>E</v>
      </c>
      <c r="V203" t="str" cm="1">
        <f t="array" ref="V203">_xlfn.IFS(N194&gt;25,"A",N194&gt;20,"B",N194&gt;15,"C",N194&gt;10,"D",N194&lt;10,"E")</f>
        <v>E</v>
      </c>
    </row>
    <row r="204" spans="1:22" x14ac:dyDescent="0.3">
      <c r="A204">
        <v>203</v>
      </c>
      <c r="B204" t="s">
        <v>239</v>
      </c>
      <c r="C204" t="s">
        <v>194</v>
      </c>
      <c r="D204" t="s">
        <v>39</v>
      </c>
      <c r="E204">
        <v>2009</v>
      </c>
      <c r="F204">
        <v>87459</v>
      </c>
      <c r="G204" t="s">
        <v>27</v>
      </c>
      <c r="H204" t="s">
        <v>18</v>
      </c>
      <c r="I204" t="s">
        <v>19</v>
      </c>
      <c r="J204">
        <v>1390</v>
      </c>
      <c r="K204">
        <v>85</v>
      </c>
      <c r="L204">
        <v>5</v>
      </c>
      <c r="M204">
        <v>14.7</v>
      </c>
      <c r="N204">
        <v>2.75</v>
      </c>
      <c r="P204" t="str">
        <f t="shared" ref="P204:P267" si="24">IF(N195&gt;15,C195,"")</f>
        <v/>
      </c>
      <c r="Q204" t="str">
        <f t="shared" ref="Q204:Q267" si="25">IF(M195&gt;20,"good","bad")</f>
        <v>good</v>
      </c>
      <c r="R204" t="str">
        <f t="shared" ref="R204:R267" si="26">IF(AND(M195&gt;20,N195&gt;15),C195,"")</f>
        <v/>
      </c>
      <c r="S204" s="3" t="str">
        <f t="shared" ref="S204:S267" si="27">IF(OR(M195&gt;20,N195&gt;15),C195,"")</f>
        <v>Maruti</v>
      </c>
      <c r="T204" t="str">
        <f t="shared" ref="T204:T267" si="28">IF(NOT(N195&gt;15),C195,"")</f>
        <v>Maruti</v>
      </c>
      <c r="U204" t="str">
        <f t="shared" ref="U204:U267" si="29">IF(N195&gt;25,"A",IF(N195&gt;20,"B",IF(N195&gt;15,"C",IF(N195&gt;10,"D","E"))))</f>
        <v>E</v>
      </c>
      <c r="V204" t="str" cm="1">
        <f t="array" ref="V204">_xlfn.IFS(N195&gt;25,"A",N195&gt;20,"B",N195&gt;15,"C",N195&gt;10,"D",N195&lt;10,"E")</f>
        <v>E</v>
      </c>
    </row>
    <row r="205" spans="1:22" x14ac:dyDescent="0.3">
      <c r="A205">
        <v>204</v>
      </c>
      <c r="B205" t="s">
        <v>240</v>
      </c>
      <c r="C205" t="s">
        <v>45</v>
      </c>
      <c r="D205" t="s">
        <v>22</v>
      </c>
      <c r="E205">
        <v>2010</v>
      </c>
      <c r="F205">
        <v>70500</v>
      </c>
      <c r="G205" t="s">
        <v>27</v>
      </c>
      <c r="H205" t="s">
        <v>18</v>
      </c>
      <c r="I205" t="s">
        <v>19</v>
      </c>
      <c r="J205">
        <v>1193</v>
      </c>
      <c r="K205">
        <v>64.099999999999994</v>
      </c>
      <c r="L205">
        <v>5</v>
      </c>
      <c r="M205">
        <v>15.64</v>
      </c>
      <c r="N205">
        <v>1.5</v>
      </c>
      <c r="P205" t="str">
        <f t="shared" si="24"/>
        <v/>
      </c>
      <c r="Q205" t="str">
        <f t="shared" si="25"/>
        <v>good</v>
      </c>
      <c r="R205" t="str">
        <f t="shared" si="26"/>
        <v/>
      </c>
      <c r="S205" s="3" t="str">
        <f t="shared" si="27"/>
        <v>Honda</v>
      </c>
      <c r="T205" t="str">
        <f t="shared" si="28"/>
        <v>Honda</v>
      </c>
      <c r="U205" t="str">
        <f t="shared" si="29"/>
        <v>E</v>
      </c>
      <c r="V205" t="str" cm="1">
        <f t="array" ref="V205">_xlfn.IFS(N196&gt;25,"A",N196&gt;20,"B",N196&gt;15,"C",N196&gt;10,"D",N196&lt;10,"E")</f>
        <v>E</v>
      </c>
    </row>
    <row r="206" spans="1:22" x14ac:dyDescent="0.3">
      <c r="A206">
        <v>205</v>
      </c>
      <c r="B206" t="s">
        <v>241</v>
      </c>
      <c r="C206" t="s">
        <v>30</v>
      </c>
      <c r="D206" t="s">
        <v>53</v>
      </c>
      <c r="E206">
        <v>2015</v>
      </c>
      <c r="F206">
        <v>64103</v>
      </c>
      <c r="G206" t="s">
        <v>23</v>
      </c>
      <c r="H206" t="s">
        <v>32</v>
      </c>
      <c r="I206" t="s">
        <v>19</v>
      </c>
      <c r="J206">
        <v>1968</v>
      </c>
      <c r="K206">
        <v>174.33</v>
      </c>
      <c r="L206">
        <v>5</v>
      </c>
      <c r="M206">
        <v>15.73</v>
      </c>
      <c r="N206">
        <v>19.899999999999999</v>
      </c>
      <c r="P206" t="str">
        <f t="shared" si="24"/>
        <v/>
      </c>
      <c r="Q206" t="str">
        <f t="shared" si="25"/>
        <v>good</v>
      </c>
      <c r="R206" t="str">
        <f t="shared" si="26"/>
        <v/>
      </c>
      <c r="S206" s="3" t="str">
        <f t="shared" si="27"/>
        <v>Hyundai</v>
      </c>
      <c r="T206" t="str">
        <f t="shared" si="28"/>
        <v>Hyundai</v>
      </c>
      <c r="U206" t="str">
        <f t="shared" si="29"/>
        <v>E</v>
      </c>
      <c r="V206" t="str" cm="1">
        <f t="array" ref="V206">_xlfn.IFS(N197&gt;25,"A",N197&gt;20,"B",N197&gt;15,"C",N197&gt;10,"D",N197&lt;10,"E")</f>
        <v>E</v>
      </c>
    </row>
    <row r="207" spans="1:22" x14ac:dyDescent="0.3">
      <c r="A207">
        <v>206</v>
      </c>
      <c r="B207" t="s">
        <v>242</v>
      </c>
      <c r="C207" t="s">
        <v>194</v>
      </c>
      <c r="D207" t="s">
        <v>16</v>
      </c>
      <c r="E207">
        <v>2014</v>
      </c>
      <c r="F207">
        <v>76000</v>
      </c>
      <c r="G207" t="s">
        <v>27</v>
      </c>
      <c r="H207" t="s">
        <v>32</v>
      </c>
      <c r="I207" t="s">
        <v>19</v>
      </c>
      <c r="J207">
        <v>1798</v>
      </c>
      <c r="K207">
        <v>177.5</v>
      </c>
      <c r="L207">
        <v>5</v>
      </c>
      <c r="M207">
        <v>14.7</v>
      </c>
      <c r="N207">
        <v>10</v>
      </c>
      <c r="P207" t="str">
        <f t="shared" si="24"/>
        <v/>
      </c>
      <c r="Q207" t="str">
        <f t="shared" si="25"/>
        <v>good</v>
      </c>
      <c r="R207" t="str">
        <f t="shared" si="26"/>
        <v/>
      </c>
      <c r="S207" s="3" t="str">
        <f t="shared" si="27"/>
        <v>Honda</v>
      </c>
      <c r="T207" t="str">
        <f t="shared" si="28"/>
        <v>Honda</v>
      </c>
      <c r="U207" t="str">
        <f t="shared" si="29"/>
        <v>E</v>
      </c>
      <c r="V207" t="str" cm="1">
        <f t="array" ref="V207">_xlfn.IFS(N198&gt;25,"A",N198&gt;20,"B",N198&gt;15,"C",N198&gt;10,"D",N198&lt;10,"E")</f>
        <v>E</v>
      </c>
    </row>
    <row r="208" spans="1:22" x14ac:dyDescent="0.3">
      <c r="A208">
        <v>207</v>
      </c>
      <c r="B208" t="s">
        <v>243</v>
      </c>
      <c r="C208" t="s">
        <v>41</v>
      </c>
      <c r="D208" t="s">
        <v>53</v>
      </c>
      <c r="E208">
        <v>2014</v>
      </c>
      <c r="F208">
        <v>104000</v>
      </c>
      <c r="G208" t="s">
        <v>23</v>
      </c>
      <c r="H208" t="s">
        <v>18</v>
      </c>
      <c r="I208" t="s">
        <v>19</v>
      </c>
      <c r="J208">
        <v>1364</v>
      </c>
      <c r="K208">
        <v>67.06</v>
      </c>
      <c r="L208">
        <v>5</v>
      </c>
      <c r="M208">
        <v>23.59</v>
      </c>
      <c r="N208">
        <v>3</v>
      </c>
      <c r="P208" t="str">
        <f t="shared" si="24"/>
        <v/>
      </c>
      <c r="Q208" t="str">
        <f t="shared" si="25"/>
        <v>bad</v>
      </c>
      <c r="R208" t="str">
        <f t="shared" si="26"/>
        <v/>
      </c>
      <c r="S208" s="3" t="str">
        <f t="shared" si="27"/>
        <v/>
      </c>
      <c r="T208" t="str">
        <f t="shared" si="28"/>
        <v>Skoda</v>
      </c>
      <c r="U208" t="str">
        <f t="shared" si="29"/>
        <v>E</v>
      </c>
      <c r="V208" t="str" cm="1">
        <f t="array" ref="V208">_xlfn.IFS(N199&gt;25,"A",N199&gt;20,"B",N199&gt;15,"C",N199&gt;10,"D",N199&lt;10,"E")</f>
        <v>E</v>
      </c>
    </row>
    <row r="209" spans="1:22" x14ac:dyDescent="0.3">
      <c r="A209">
        <v>209</v>
      </c>
      <c r="B209" t="s">
        <v>204</v>
      </c>
      <c r="C209" t="s">
        <v>62</v>
      </c>
      <c r="D209" t="s">
        <v>47</v>
      </c>
      <c r="E209">
        <v>2014</v>
      </c>
      <c r="F209">
        <v>37245</v>
      </c>
      <c r="G209" t="s">
        <v>27</v>
      </c>
      <c r="H209" t="s">
        <v>32</v>
      </c>
      <c r="I209" t="s">
        <v>19</v>
      </c>
      <c r="J209">
        <v>1595</v>
      </c>
      <c r="K209">
        <v>120.7</v>
      </c>
      <c r="L209">
        <v>5</v>
      </c>
      <c r="M209">
        <v>14.8</v>
      </c>
      <c r="N209">
        <v>11.96</v>
      </c>
      <c r="P209" t="str">
        <f t="shared" si="24"/>
        <v/>
      </c>
      <c r="Q209" t="str">
        <f t="shared" si="25"/>
        <v>bad</v>
      </c>
      <c r="R209" t="str">
        <f t="shared" si="26"/>
        <v/>
      </c>
      <c r="S209" s="3" t="str">
        <f t="shared" si="27"/>
        <v/>
      </c>
      <c r="T209" t="str">
        <f t="shared" si="28"/>
        <v>Renault</v>
      </c>
      <c r="U209" t="str">
        <f t="shared" si="29"/>
        <v>E</v>
      </c>
      <c r="V209" t="str" cm="1">
        <f t="array" ref="V209">_xlfn.IFS(N200&gt;25,"A",N200&gt;20,"B",N200&gt;15,"C",N200&gt;10,"D",N200&lt;10,"E")</f>
        <v>E</v>
      </c>
    </row>
    <row r="210" spans="1:22" x14ac:dyDescent="0.3">
      <c r="A210">
        <v>210</v>
      </c>
      <c r="B210" t="s">
        <v>244</v>
      </c>
      <c r="C210" t="s">
        <v>25</v>
      </c>
      <c r="D210" t="s">
        <v>49</v>
      </c>
      <c r="E210">
        <v>2013</v>
      </c>
      <c r="F210">
        <v>45000</v>
      </c>
      <c r="G210" t="s">
        <v>23</v>
      </c>
      <c r="H210" t="s">
        <v>18</v>
      </c>
      <c r="I210" t="s">
        <v>19</v>
      </c>
      <c r="J210">
        <v>1498</v>
      </c>
      <c r="K210">
        <v>98.6</v>
      </c>
      <c r="L210">
        <v>5</v>
      </c>
      <c r="M210">
        <v>27.4</v>
      </c>
      <c r="N210">
        <v>3.25</v>
      </c>
      <c r="P210" t="str">
        <f t="shared" si="24"/>
        <v/>
      </c>
      <c r="Q210" t="str">
        <f t="shared" si="25"/>
        <v>bad</v>
      </c>
      <c r="R210" t="str">
        <f t="shared" si="26"/>
        <v/>
      </c>
      <c r="S210" s="3" t="str">
        <f t="shared" si="27"/>
        <v/>
      </c>
      <c r="T210" t="str">
        <f t="shared" si="28"/>
        <v>Mahindra</v>
      </c>
      <c r="U210" t="str">
        <f t="shared" si="29"/>
        <v>E</v>
      </c>
      <c r="V210" t="str" cm="1">
        <f t="array" ref="V210">_xlfn.IFS(N201&gt;25,"A",N201&gt;20,"B",N201&gt;15,"C",N201&gt;10,"D",N201&lt;10,"E")</f>
        <v>E</v>
      </c>
    </row>
    <row r="211" spans="1:22" x14ac:dyDescent="0.3">
      <c r="A211">
        <v>211</v>
      </c>
      <c r="B211" t="s">
        <v>228</v>
      </c>
      <c r="C211" t="s">
        <v>21</v>
      </c>
      <c r="D211" t="s">
        <v>39</v>
      </c>
      <c r="E211">
        <v>2012</v>
      </c>
      <c r="F211">
        <v>117837</v>
      </c>
      <c r="G211" t="s">
        <v>23</v>
      </c>
      <c r="H211" t="s">
        <v>18</v>
      </c>
      <c r="I211" t="s">
        <v>33</v>
      </c>
      <c r="J211">
        <v>1582</v>
      </c>
      <c r="K211">
        <v>126.32</v>
      </c>
      <c r="L211">
        <v>5</v>
      </c>
      <c r="M211">
        <v>22.32</v>
      </c>
      <c r="N211">
        <v>4.75</v>
      </c>
      <c r="P211" t="str">
        <f t="shared" si="24"/>
        <v/>
      </c>
      <c r="Q211" t="str">
        <f t="shared" si="25"/>
        <v>good</v>
      </c>
      <c r="R211" t="str">
        <f t="shared" si="26"/>
        <v/>
      </c>
      <c r="S211" s="3" t="str">
        <f t="shared" si="27"/>
        <v>Maruti</v>
      </c>
      <c r="T211" t="str">
        <f t="shared" si="28"/>
        <v>Maruti</v>
      </c>
      <c r="U211" t="str">
        <f t="shared" si="29"/>
        <v>E</v>
      </c>
      <c r="V211" t="str" cm="1">
        <f t="array" ref="V211">_xlfn.IFS(N202&gt;25,"A",N202&gt;20,"B",N202&gt;15,"C",N202&gt;10,"D",N202&lt;10,"E")</f>
        <v>E</v>
      </c>
    </row>
    <row r="212" spans="1:22" x14ac:dyDescent="0.3">
      <c r="A212">
        <v>212</v>
      </c>
      <c r="B212" t="s">
        <v>245</v>
      </c>
      <c r="C212" t="s">
        <v>60</v>
      </c>
      <c r="D212" t="s">
        <v>16</v>
      </c>
      <c r="E212">
        <v>2014</v>
      </c>
      <c r="F212">
        <v>30000</v>
      </c>
      <c r="G212" t="s">
        <v>23</v>
      </c>
      <c r="H212" t="s">
        <v>18</v>
      </c>
      <c r="I212" t="s">
        <v>19</v>
      </c>
      <c r="J212">
        <v>1461</v>
      </c>
      <c r="K212">
        <v>83.8</v>
      </c>
      <c r="L212">
        <v>5</v>
      </c>
      <c r="M212">
        <v>20.46</v>
      </c>
      <c r="N212">
        <v>5.95</v>
      </c>
      <c r="P212" t="str">
        <f t="shared" si="24"/>
        <v/>
      </c>
      <c r="Q212" t="str">
        <f t="shared" si="25"/>
        <v>bad</v>
      </c>
      <c r="R212" t="str">
        <f t="shared" si="26"/>
        <v/>
      </c>
      <c r="S212" s="3" t="str">
        <f t="shared" si="27"/>
        <v/>
      </c>
      <c r="T212" t="str">
        <f t="shared" si="28"/>
        <v>Hyundai</v>
      </c>
      <c r="U212" t="str">
        <f t="shared" si="29"/>
        <v>E</v>
      </c>
      <c r="V212" t="str" cm="1">
        <f t="array" ref="V212">_xlfn.IFS(N203&gt;25,"A",N203&gt;20,"B",N203&gt;15,"C",N203&gt;10,"D",N203&lt;10,"E")</f>
        <v>E</v>
      </c>
    </row>
    <row r="213" spans="1:22" x14ac:dyDescent="0.3">
      <c r="A213">
        <v>213</v>
      </c>
      <c r="B213" t="s">
        <v>246</v>
      </c>
      <c r="C213" t="s">
        <v>21</v>
      </c>
      <c r="D213" t="s">
        <v>53</v>
      </c>
      <c r="E213">
        <v>2015</v>
      </c>
      <c r="F213">
        <v>27057</v>
      </c>
      <c r="G213" t="s">
        <v>27</v>
      </c>
      <c r="H213" t="s">
        <v>18</v>
      </c>
      <c r="I213" t="s">
        <v>33</v>
      </c>
      <c r="J213">
        <v>1591</v>
      </c>
      <c r="K213">
        <v>121.3</v>
      </c>
      <c r="L213">
        <v>5</v>
      </c>
      <c r="M213">
        <v>15.29</v>
      </c>
      <c r="N213">
        <v>8.15</v>
      </c>
      <c r="P213" t="str">
        <f t="shared" si="24"/>
        <v/>
      </c>
      <c r="Q213" t="str">
        <f t="shared" si="25"/>
        <v>bad</v>
      </c>
      <c r="R213" t="str">
        <f t="shared" si="26"/>
        <v/>
      </c>
      <c r="S213" s="3" t="str">
        <f t="shared" si="27"/>
        <v/>
      </c>
      <c r="T213" t="str">
        <f t="shared" si="28"/>
        <v>Skoda</v>
      </c>
      <c r="U213" t="str">
        <f t="shared" si="29"/>
        <v>E</v>
      </c>
      <c r="V213" t="str" cm="1">
        <f t="array" ref="V213">_xlfn.IFS(N204&gt;25,"A",N204&gt;20,"B",N204&gt;15,"C",N204&gt;10,"D",N204&lt;10,"E")</f>
        <v>E</v>
      </c>
    </row>
    <row r="214" spans="1:22" x14ac:dyDescent="0.3">
      <c r="A214">
        <v>214</v>
      </c>
      <c r="B214" t="s">
        <v>247</v>
      </c>
      <c r="C214" t="s">
        <v>15</v>
      </c>
      <c r="D214" t="s">
        <v>16</v>
      </c>
      <c r="E214">
        <v>2016</v>
      </c>
      <c r="F214">
        <v>8500</v>
      </c>
      <c r="G214" t="s">
        <v>27</v>
      </c>
      <c r="H214" t="s">
        <v>32</v>
      </c>
      <c r="I214" t="s">
        <v>19</v>
      </c>
      <c r="J214">
        <v>998</v>
      </c>
      <c r="K214">
        <v>67</v>
      </c>
      <c r="L214">
        <v>5</v>
      </c>
      <c r="M214">
        <v>20.51</v>
      </c>
      <c r="N214">
        <v>4.22</v>
      </c>
      <c r="P214" t="str">
        <f t="shared" si="24"/>
        <v/>
      </c>
      <c r="Q214" t="str">
        <f t="shared" si="25"/>
        <v>bad</v>
      </c>
      <c r="R214" t="str">
        <f t="shared" si="26"/>
        <v/>
      </c>
      <c r="S214" s="3" t="str">
        <f t="shared" si="27"/>
        <v/>
      </c>
      <c r="T214" t="str">
        <f t="shared" si="28"/>
        <v>Tata</v>
      </c>
      <c r="U214" t="str">
        <f t="shared" si="29"/>
        <v>E</v>
      </c>
      <c r="V214" t="str" cm="1">
        <f t="array" ref="V214">_xlfn.IFS(N205&gt;25,"A",N205&gt;20,"B",N205&gt;15,"C",N205&gt;10,"D",N205&lt;10,"E")</f>
        <v>E</v>
      </c>
    </row>
    <row r="215" spans="1:22" x14ac:dyDescent="0.3">
      <c r="A215">
        <v>215</v>
      </c>
      <c r="B215" t="s">
        <v>248</v>
      </c>
      <c r="C215" t="s">
        <v>62</v>
      </c>
      <c r="D215" t="s">
        <v>49</v>
      </c>
      <c r="E215">
        <v>2010</v>
      </c>
      <c r="F215">
        <v>30500</v>
      </c>
      <c r="G215" t="s">
        <v>27</v>
      </c>
      <c r="H215" t="s">
        <v>32</v>
      </c>
      <c r="I215" t="s">
        <v>19</v>
      </c>
      <c r="J215">
        <v>1796</v>
      </c>
      <c r="K215">
        <v>186</v>
      </c>
      <c r="L215">
        <v>5</v>
      </c>
      <c r="M215">
        <v>11.74</v>
      </c>
      <c r="N215">
        <v>10.5</v>
      </c>
      <c r="P215" t="str">
        <f t="shared" si="24"/>
        <v>Audi</v>
      </c>
      <c r="Q215" t="str">
        <f t="shared" si="25"/>
        <v>bad</v>
      </c>
      <c r="R215" t="str">
        <f t="shared" si="26"/>
        <v/>
      </c>
      <c r="S215" s="3" t="str">
        <f t="shared" si="27"/>
        <v>Audi</v>
      </c>
      <c r="T215" t="str">
        <f t="shared" si="28"/>
        <v/>
      </c>
      <c r="U215" t="str">
        <f t="shared" si="29"/>
        <v>C</v>
      </c>
      <c r="V215" t="str" cm="1">
        <f t="array" ref="V215">_xlfn.IFS(N206&gt;25,"A",N206&gt;20,"B",N206&gt;15,"C",N206&gt;10,"D",N206&lt;10,"E")</f>
        <v>C</v>
      </c>
    </row>
    <row r="216" spans="1:22" x14ac:dyDescent="0.3">
      <c r="A216">
        <v>216</v>
      </c>
      <c r="B216" t="s">
        <v>249</v>
      </c>
      <c r="C216" t="s">
        <v>30</v>
      </c>
      <c r="D216" t="s">
        <v>53</v>
      </c>
      <c r="E216">
        <v>2012</v>
      </c>
      <c r="F216">
        <v>56000</v>
      </c>
      <c r="G216" t="s">
        <v>23</v>
      </c>
      <c r="H216" t="s">
        <v>32</v>
      </c>
      <c r="I216" t="s">
        <v>19</v>
      </c>
      <c r="J216">
        <v>2967</v>
      </c>
      <c r="K216">
        <v>246.7</v>
      </c>
      <c r="L216">
        <v>5</v>
      </c>
      <c r="M216">
        <v>11.8</v>
      </c>
      <c r="N216">
        <v>45</v>
      </c>
      <c r="P216" t="str">
        <f t="shared" si="24"/>
        <v/>
      </c>
      <c r="Q216" t="str">
        <f t="shared" si="25"/>
        <v>bad</v>
      </c>
      <c r="R216" t="str">
        <f t="shared" si="26"/>
        <v/>
      </c>
      <c r="S216" s="3" t="str">
        <f t="shared" si="27"/>
        <v/>
      </c>
      <c r="T216" t="str">
        <f t="shared" si="28"/>
        <v>Skoda</v>
      </c>
      <c r="U216" t="str">
        <f t="shared" si="29"/>
        <v>E</v>
      </c>
      <c r="V216" t="e" cm="1">
        <f t="array" ref="V216">_xlfn.IFS(N207&gt;25,"A",N207&gt;20,"B",N207&gt;15,"C",N207&gt;10,"D",N207&lt;10,"E")</f>
        <v>#N/A</v>
      </c>
    </row>
    <row r="217" spans="1:22" x14ac:dyDescent="0.3">
      <c r="A217">
        <v>217</v>
      </c>
      <c r="B217" t="s">
        <v>229</v>
      </c>
      <c r="C217" t="s">
        <v>21</v>
      </c>
      <c r="D217" t="s">
        <v>22</v>
      </c>
      <c r="E217">
        <v>2012</v>
      </c>
      <c r="F217">
        <v>44000</v>
      </c>
      <c r="G217" t="s">
        <v>27</v>
      </c>
      <c r="H217" t="s">
        <v>18</v>
      </c>
      <c r="I217" t="s">
        <v>33</v>
      </c>
      <c r="J217">
        <v>1086</v>
      </c>
      <c r="K217">
        <v>68.05</v>
      </c>
      <c r="L217">
        <v>5</v>
      </c>
      <c r="M217">
        <v>19.809999999999999</v>
      </c>
      <c r="N217">
        <v>2.9</v>
      </c>
      <c r="P217" t="str">
        <f t="shared" si="24"/>
        <v/>
      </c>
      <c r="Q217" t="str">
        <f t="shared" si="25"/>
        <v>good</v>
      </c>
      <c r="R217" t="str">
        <f t="shared" si="26"/>
        <v/>
      </c>
      <c r="S217" s="3" t="str">
        <f t="shared" si="27"/>
        <v>Toyota</v>
      </c>
      <c r="T217" t="str">
        <f t="shared" si="28"/>
        <v>Toyota</v>
      </c>
      <c r="U217" t="str">
        <f t="shared" si="29"/>
        <v>E</v>
      </c>
      <c r="V217" t="str" cm="1">
        <f t="array" ref="V217">_xlfn.IFS(N208&gt;25,"A",N208&gt;20,"B",N208&gt;15,"C",N208&gt;10,"D",N208&lt;10,"E")</f>
        <v>E</v>
      </c>
    </row>
    <row r="218" spans="1:22" x14ac:dyDescent="0.3">
      <c r="A218">
        <v>218</v>
      </c>
      <c r="B218" t="s">
        <v>250</v>
      </c>
      <c r="C218" t="s">
        <v>194</v>
      </c>
      <c r="D218" t="s">
        <v>16</v>
      </c>
      <c r="E218">
        <v>2017</v>
      </c>
      <c r="F218">
        <v>10500</v>
      </c>
      <c r="G218" t="s">
        <v>27</v>
      </c>
      <c r="H218" t="s">
        <v>32</v>
      </c>
      <c r="I218" t="s">
        <v>19</v>
      </c>
      <c r="J218">
        <v>1598</v>
      </c>
      <c r="K218">
        <v>103.52</v>
      </c>
      <c r="L218">
        <v>5</v>
      </c>
      <c r="M218">
        <v>14.3</v>
      </c>
      <c r="N218">
        <v>8.9</v>
      </c>
      <c r="P218" t="str">
        <f t="shared" si="24"/>
        <v/>
      </c>
      <c r="Q218" t="str">
        <f t="shared" si="25"/>
        <v>bad</v>
      </c>
      <c r="R218" t="str">
        <f t="shared" si="26"/>
        <v/>
      </c>
      <c r="S218" s="3" t="str">
        <f t="shared" si="27"/>
        <v/>
      </c>
      <c r="T218" t="str">
        <f t="shared" si="28"/>
        <v>MercedesBenz</v>
      </c>
      <c r="U218" t="str">
        <f t="shared" si="29"/>
        <v>D</v>
      </c>
      <c r="V218" t="str" cm="1">
        <f t="array" ref="V218">_xlfn.IFS(N209&gt;25,"A",N209&gt;20,"B",N209&gt;15,"C",N209&gt;10,"D",N209&lt;10,"E")</f>
        <v>D</v>
      </c>
    </row>
    <row r="219" spans="1:22" x14ac:dyDescent="0.3">
      <c r="A219">
        <v>219</v>
      </c>
      <c r="B219" t="s">
        <v>251</v>
      </c>
      <c r="C219" t="s">
        <v>194</v>
      </c>
      <c r="D219" t="s">
        <v>35</v>
      </c>
      <c r="E219">
        <v>2017</v>
      </c>
      <c r="F219">
        <v>26000</v>
      </c>
      <c r="G219" t="s">
        <v>27</v>
      </c>
      <c r="H219" t="s">
        <v>32</v>
      </c>
      <c r="I219" t="s">
        <v>19</v>
      </c>
      <c r="J219">
        <v>1798</v>
      </c>
      <c r="K219">
        <v>177.46</v>
      </c>
      <c r="L219">
        <v>5</v>
      </c>
      <c r="M219">
        <v>14.67</v>
      </c>
      <c r="N219">
        <v>26</v>
      </c>
      <c r="P219" t="str">
        <f t="shared" si="24"/>
        <v/>
      </c>
      <c r="Q219" t="str">
        <f t="shared" si="25"/>
        <v>good</v>
      </c>
      <c r="R219" t="str">
        <f t="shared" si="26"/>
        <v/>
      </c>
      <c r="S219" s="3" t="str">
        <f t="shared" si="27"/>
        <v>Honda</v>
      </c>
      <c r="T219" t="str">
        <f t="shared" si="28"/>
        <v>Honda</v>
      </c>
      <c r="U219" t="str">
        <f t="shared" si="29"/>
        <v>E</v>
      </c>
      <c r="V219" t="str" cm="1">
        <f t="array" ref="V219">_xlfn.IFS(N210&gt;25,"A",N210&gt;20,"B",N210&gt;15,"C",N210&gt;10,"D",N210&lt;10,"E")</f>
        <v>E</v>
      </c>
    </row>
    <row r="220" spans="1:22" x14ac:dyDescent="0.3">
      <c r="A220">
        <v>220</v>
      </c>
      <c r="B220" t="s">
        <v>252</v>
      </c>
      <c r="C220" t="s">
        <v>21</v>
      </c>
      <c r="D220" t="s">
        <v>31</v>
      </c>
      <c r="E220">
        <v>2018</v>
      </c>
      <c r="F220">
        <v>25166</v>
      </c>
      <c r="G220" t="s">
        <v>27</v>
      </c>
      <c r="H220" t="s">
        <v>18</v>
      </c>
      <c r="I220" t="s">
        <v>19</v>
      </c>
      <c r="J220">
        <v>1197</v>
      </c>
      <c r="K220">
        <v>81.86</v>
      </c>
      <c r="L220">
        <v>5</v>
      </c>
      <c r="M220">
        <v>17.190000000000001</v>
      </c>
      <c r="N220">
        <v>8.2200000000000006</v>
      </c>
      <c r="P220" t="str">
        <f t="shared" si="24"/>
        <v/>
      </c>
      <c r="Q220" t="str">
        <f t="shared" si="25"/>
        <v>good</v>
      </c>
      <c r="R220" t="str">
        <f t="shared" si="26"/>
        <v/>
      </c>
      <c r="S220" s="3" t="str">
        <f t="shared" si="27"/>
        <v>Hyundai</v>
      </c>
      <c r="T220" t="str">
        <f t="shared" si="28"/>
        <v>Hyundai</v>
      </c>
      <c r="U220" t="str">
        <f t="shared" si="29"/>
        <v>E</v>
      </c>
      <c r="V220" t="str" cm="1">
        <f t="array" ref="V220">_xlfn.IFS(N211&gt;25,"A",N211&gt;20,"B",N211&gt;15,"C",N211&gt;10,"D",N211&lt;10,"E")</f>
        <v>E</v>
      </c>
    </row>
    <row r="221" spans="1:22" x14ac:dyDescent="0.3">
      <c r="A221">
        <v>221</v>
      </c>
      <c r="B221" t="s">
        <v>253</v>
      </c>
      <c r="C221" t="s">
        <v>25</v>
      </c>
      <c r="D221" t="s">
        <v>49</v>
      </c>
      <c r="E221">
        <v>2014</v>
      </c>
      <c r="F221">
        <v>64000</v>
      </c>
      <c r="G221" t="s">
        <v>23</v>
      </c>
      <c r="H221" t="s">
        <v>18</v>
      </c>
      <c r="I221" t="s">
        <v>33</v>
      </c>
      <c r="J221">
        <v>1498</v>
      </c>
      <c r="K221">
        <v>98.6</v>
      </c>
      <c r="L221">
        <v>5</v>
      </c>
      <c r="M221">
        <v>25.8</v>
      </c>
      <c r="N221">
        <v>3.5</v>
      </c>
      <c r="P221" t="str">
        <f t="shared" si="24"/>
        <v/>
      </c>
      <c r="Q221" t="str">
        <f t="shared" si="25"/>
        <v>good</v>
      </c>
      <c r="R221" t="str">
        <f t="shared" si="26"/>
        <v/>
      </c>
      <c r="S221" s="3" t="str">
        <f t="shared" si="27"/>
        <v>Renault</v>
      </c>
      <c r="T221" t="str">
        <f t="shared" si="28"/>
        <v>Renault</v>
      </c>
      <c r="U221" t="str">
        <f t="shared" si="29"/>
        <v>E</v>
      </c>
      <c r="V221" t="str" cm="1">
        <f t="array" ref="V221">_xlfn.IFS(N212&gt;25,"A",N212&gt;20,"B",N212&gt;15,"C",N212&gt;10,"D",N212&lt;10,"E")</f>
        <v>E</v>
      </c>
    </row>
    <row r="222" spans="1:22" x14ac:dyDescent="0.3">
      <c r="A222">
        <v>222</v>
      </c>
      <c r="B222" t="s">
        <v>254</v>
      </c>
      <c r="C222" t="s">
        <v>15</v>
      </c>
      <c r="D222" t="s">
        <v>26</v>
      </c>
      <c r="E222">
        <v>2004</v>
      </c>
      <c r="F222">
        <v>61000</v>
      </c>
      <c r="G222" t="s">
        <v>27</v>
      </c>
      <c r="H222" t="s">
        <v>18</v>
      </c>
      <c r="I222" t="s">
        <v>33</v>
      </c>
      <c r="J222">
        <v>998</v>
      </c>
      <c r="K222">
        <v>67.099999999999994</v>
      </c>
      <c r="L222">
        <v>5</v>
      </c>
      <c r="M222">
        <v>18.899999999999999</v>
      </c>
      <c r="N222">
        <v>1.25</v>
      </c>
      <c r="P222" t="str">
        <f t="shared" si="24"/>
        <v/>
      </c>
      <c r="Q222" t="str">
        <f t="shared" si="25"/>
        <v>bad</v>
      </c>
      <c r="R222" t="str">
        <f t="shared" si="26"/>
        <v/>
      </c>
      <c r="S222" s="3" t="str">
        <f t="shared" si="27"/>
        <v/>
      </c>
      <c r="T222" t="str">
        <f t="shared" si="28"/>
        <v>Hyundai</v>
      </c>
      <c r="U222" t="str">
        <f t="shared" si="29"/>
        <v>E</v>
      </c>
      <c r="V222" t="str" cm="1">
        <f t="array" ref="V222">_xlfn.IFS(N213&gt;25,"A",N213&gt;20,"B",N213&gt;15,"C",N213&gt;10,"D",N213&lt;10,"E")</f>
        <v>E</v>
      </c>
    </row>
    <row r="223" spans="1:22" x14ac:dyDescent="0.3">
      <c r="A223">
        <v>223</v>
      </c>
      <c r="B223" t="s">
        <v>255</v>
      </c>
      <c r="C223" t="s">
        <v>78</v>
      </c>
      <c r="D223" t="s">
        <v>35</v>
      </c>
      <c r="E223">
        <v>2013</v>
      </c>
      <c r="F223">
        <v>107000</v>
      </c>
      <c r="G223" t="s">
        <v>23</v>
      </c>
      <c r="H223" t="s">
        <v>18</v>
      </c>
      <c r="I223" t="s">
        <v>19</v>
      </c>
      <c r="J223">
        <v>1461</v>
      </c>
      <c r="K223">
        <v>65</v>
      </c>
      <c r="L223">
        <v>5</v>
      </c>
      <c r="M223">
        <v>21.03</v>
      </c>
      <c r="N223">
        <v>3.7</v>
      </c>
      <c r="P223" t="str">
        <f t="shared" si="24"/>
        <v/>
      </c>
      <c r="Q223" t="str">
        <f t="shared" si="25"/>
        <v>good</v>
      </c>
      <c r="R223" t="str">
        <f t="shared" si="26"/>
        <v/>
      </c>
      <c r="S223" s="3" t="str">
        <f t="shared" si="27"/>
        <v>Maruti</v>
      </c>
      <c r="T223" t="str">
        <f t="shared" si="28"/>
        <v>Maruti</v>
      </c>
      <c r="U223" t="str">
        <f t="shared" si="29"/>
        <v>E</v>
      </c>
      <c r="V223" t="str" cm="1">
        <f t="array" ref="V223">_xlfn.IFS(N214&gt;25,"A",N214&gt;20,"B",N214&gt;15,"C",N214&gt;10,"D",N214&lt;10,"E")</f>
        <v>E</v>
      </c>
    </row>
    <row r="224" spans="1:22" x14ac:dyDescent="0.3">
      <c r="A224">
        <v>224</v>
      </c>
      <c r="B224" t="s">
        <v>256</v>
      </c>
      <c r="C224" t="s">
        <v>62</v>
      </c>
      <c r="D224" t="s">
        <v>31</v>
      </c>
      <c r="E224">
        <v>2018</v>
      </c>
      <c r="F224">
        <v>29161</v>
      </c>
      <c r="G224" t="s">
        <v>23</v>
      </c>
      <c r="H224" t="s">
        <v>32</v>
      </c>
      <c r="I224" t="s">
        <v>19</v>
      </c>
      <c r="J224">
        <v>2143</v>
      </c>
      <c r="K224">
        <v>167.62</v>
      </c>
      <c r="L224">
        <v>5</v>
      </c>
      <c r="M224">
        <v>19.27</v>
      </c>
      <c r="N224">
        <v>39.409999999999997</v>
      </c>
      <c r="P224" t="str">
        <f t="shared" si="24"/>
        <v/>
      </c>
      <c r="Q224" t="str">
        <f t="shared" si="25"/>
        <v>bad</v>
      </c>
      <c r="R224" t="str">
        <f t="shared" si="26"/>
        <v/>
      </c>
      <c r="S224" s="3" t="str">
        <f t="shared" si="27"/>
        <v/>
      </c>
      <c r="T224" t="str">
        <f t="shared" si="28"/>
        <v>MercedesBenz</v>
      </c>
      <c r="U224" t="str">
        <f t="shared" si="29"/>
        <v>D</v>
      </c>
      <c r="V224" t="str" cm="1">
        <f t="array" ref="V224">_xlfn.IFS(N215&gt;25,"A",N215&gt;20,"B",N215&gt;15,"C",N215&gt;10,"D",N215&lt;10,"E")</f>
        <v>D</v>
      </c>
    </row>
    <row r="225" spans="1:22" x14ac:dyDescent="0.3">
      <c r="A225">
        <v>225</v>
      </c>
      <c r="B225" t="s">
        <v>257</v>
      </c>
      <c r="C225" t="s">
        <v>15</v>
      </c>
      <c r="D225" t="s">
        <v>49</v>
      </c>
      <c r="E225">
        <v>2013</v>
      </c>
      <c r="F225">
        <v>32000</v>
      </c>
      <c r="G225" t="s">
        <v>27</v>
      </c>
      <c r="H225" t="s">
        <v>18</v>
      </c>
      <c r="I225" t="s">
        <v>19</v>
      </c>
      <c r="J225">
        <v>998</v>
      </c>
      <c r="K225">
        <v>67.040000000000006</v>
      </c>
      <c r="L225">
        <v>5</v>
      </c>
      <c r="M225">
        <v>22.5</v>
      </c>
      <c r="N225">
        <v>2.65</v>
      </c>
      <c r="P225" t="str">
        <f t="shared" si="24"/>
        <v>Audi</v>
      </c>
      <c r="Q225" t="str">
        <f t="shared" si="25"/>
        <v>bad</v>
      </c>
      <c r="R225" t="str">
        <f t="shared" si="26"/>
        <v/>
      </c>
      <c r="S225" s="3" t="str">
        <f t="shared" si="27"/>
        <v>Audi</v>
      </c>
      <c r="T225" t="str">
        <f t="shared" si="28"/>
        <v/>
      </c>
      <c r="U225" t="str">
        <f t="shared" si="29"/>
        <v>A</v>
      </c>
      <c r="V225" t="str" cm="1">
        <f t="array" ref="V225">_xlfn.IFS(N216&gt;25,"A",N216&gt;20,"B",N216&gt;15,"C",N216&gt;10,"D",N216&lt;10,"E")</f>
        <v>A</v>
      </c>
    </row>
    <row r="226" spans="1:22" x14ac:dyDescent="0.3">
      <c r="A226">
        <v>226</v>
      </c>
      <c r="B226" t="s">
        <v>258</v>
      </c>
      <c r="C226" t="s">
        <v>38</v>
      </c>
      <c r="D226" t="s">
        <v>31</v>
      </c>
      <c r="E226">
        <v>2015</v>
      </c>
      <c r="F226">
        <v>46173</v>
      </c>
      <c r="G226" t="s">
        <v>23</v>
      </c>
      <c r="H226" t="s">
        <v>18</v>
      </c>
      <c r="I226" t="s">
        <v>33</v>
      </c>
      <c r="J226">
        <v>1461</v>
      </c>
      <c r="K226">
        <v>108.5</v>
      </c>
      <c r="L226">
        <v>5</v>
      </c>
      <c r="M226">
        <v>19.010000000000002</v>
      </c>
      <c r="N226">
        <v>8.92</v>
      </c>
      <c r="P226" t="str">
        <f t="shared" si="24"/>
        <v/>
      </c>
      <c r="Q226" t="str">
        <f t="shared" si="25"/>
        <v>bad</v>
      </c>
      <c r="R226" t="str">
        <f t="shared" si="26"/>
        <v/>
      </c>
      <c r="S226" s="3" t="str">
        <f t="shared" si="27"/>
        <v/>
      </c>
      <c r="T226" t="str">
        <f t="shared" si="28"/>
        <v>Hyundai</v>
      </c>
      <c r="U226" t="str">
        <f t="shared" si="29"/>
        <v>E</v>
      </c>
      <c r="V226" t="str" cm="1">
        <f t="array" ref="V226">_xlfn.IFS(N217&gt;25,"A",N217&gt;20,"B",N217&gt;15,"C",N217&gt;10,"D",N217&lt;10,"E")</f>
        <v>E</v>
      </c>
    </row>
    <row r="227" spans="1:22" x14ac:dyDescent="0.3">
      <c r="A227">
        <v>227</v>
      </c>
      <c r="B227" t="s">
        <v>50</v>
      </c>
      <c r="C227" t="s">
        <v>15</v>
      </c>
      <c r="D227" t="s">
        <v>53</v>
      </c>
      <c r="E227">
        <v>2013</v>
      </c>
      <c r="F227">
        <v>47000</v>
      </c>
      <c r="G227" t="s">
        <v>23</v>
      </c>
      <c r="H227" t="s">
        <v>18</v>
      </c>
      <c r="I227" t="s">
        <v>19</v>
      </c>
      <c r="J227">
        <v>1248</v>
      </c>
      <c r="K227">
        <v>74</v>
      </c>
      <c r="L227">
        <v>5</v>
      </c>
      <c r="M227">
        <v>17.8</v>
      </c>
      <c r="N227">
        <v>4.0999999999999996</v>
      </c>
      <c r="P227" t="str">
        <f t="shared" si="24"/>
        <v/>
      </c>
      <c r="Q227" t="str">
        <f t="shared" si="25"/>
        <v>bad</v>
      </c>
      <c r="R227" t="str">
        <f t="shared" si="26"/>
        <v/>
      </c>
      <c r="S227" s="3" t="str">
        <f t="shared" si="27"/>
        <v/>
      </c>
      <c r="T227" t="str">
        <f t="shared" si="28"/>
        <v>Skoda</v>
      </c>
      <c r="U227" t="str">
        <f t="shared" si="29"/>
        <v>E</v>
      </c>
      <c r="V227" t="str" cm="1">
        <f t="array" ref="V227">_xlfn.IFS(N218&gt;25,"A",N218&gt;20,"B",N218&gt;15,"C",N218&gt;10,"D",N218&lt;10,"E")</f>
        <v>E</v>
      </c>
    </row>
    <row r="228" spans="1:22" x14ac:dyDescent="0.3">
      <c r="A228">
        <v>228</v>
      </c>
      <c r="B228" t="s">
        <v>259</v>
      </c>
      <c r="C228" t="s">
        <v>218</v>
      </c>
      <c r="D228" t="s">
        <v>47</v>
      </c>
      <c r="E228">
        <v>2017</v>
      </c>
      <c r="F228">
        <v>26327</v>
      </c>
      <c r="G228" t="s">
        <v>27</v>
      </c>
      <c r="H228" t="s">
        <v>32</v>
      </c>
      <c r="I228" t="s">
        <v>19</v>
      </c>
      <c r="J228">
        <v>1998</v>
      </c>
      <c r="K228">
        <v>189.08</v>
      </c>
      <c r="L228">
        <v>4</v>
      </c>
      <c r="M228">
        <v>16.82</v>
      </c>
      <c r="N228">
        <v>35.67</v>
      </c>
      <c r="P228" t="str">
        <f t="shared" si="24"/>
        <v>Skoda</v>
      </c>
      <c r="Q228" t="str">
        <f t="shared" si="25"/>
        <v>bad</v>
      </c>
      <c r="R228" t="str">
        <f t="shared" si="26"/>
        <v/>
      </c>
      <c r="S228" s="3" t="str">
        <f t="shared" si="27"/>
        <v>Skoda</v>
      </c>
      <c r="T228" t="str">
        <f t="shared" si="28"/>
        <v/>
      </c>
      <c r="U228" t="str">
        <f t="shared" si="29"/>
        <v>A</v>
      </c>
      <c r="V228" t="str" cm="1">
        <f t="array" ref="V228">_xlfn.IFS(N219&gt;25,"A",N219&gt;20,"B",N219&gt;15,"C",N219&gt;10,"D",N219&lt;10,"E")</f>
        <v>A</v>
      </c>
    </row>
    <row r="229" spans="1:22" x14ac:dyDescent="0.3">
      <c r="A229">
        <v>230</v>
      </c>
      <c r="B229" t="s">
        <v>260</v>
      </c>
      <c r="C229" t="s">
        <v>45</v>
      </c>
      <c r="D229" t="s">
        <v>39</v>
      </c>
      <c r="E229">
        <v>2007</v>
      </c>
      <c r="F229">
        <v>200000</v>
      </c>
      <c r="G229" t="s">
        <v>23</v>
      </c>
      <c r="H229" t="s">
        <v>18</v>
      </c>
      <c r="I229" t="s">
        <v>33</v>
      </c>
      <c r="J229">
        <v>1396</v>
      </c>
      <c r="K229">
        <v>53.5</v>
      </c>
      <c r="L229">
        <v>5</v>
      </c>
      <c r="M229">
        <v>17.2</v>
      </c>
      <c r="N229">
        <v>0.85</v>
      </c>
      <c r="P229" t="str">
        <f t="shared" si="24"/>
        <v/>
      </c>
      <c r="Q229" t="str">
        <f t="shared" si="25"/>
        <v>bad</v>
      </c>
      <c r="R229" t="str">
        <f t="shared" si="26"/>
        <v/>
      </c>
      <c r="S229" s="3" t="str">
        <f t="shared" si="27"/>
        <v/>
      </c>
      <c r="T229" t="str">
        <f t="shared" si="28"/>
        <v>Hyundai</v>
      </c>
      <c r="U229" t="str">
        <f t="shared" si="29"/>
        <v>E</v>
      </c>
      <c r="V229" t="str" cm="1">
        <f t="array" ref="V229">_xlfn.IFS(N220&gt;25,"A",N220&gt;20,"B",N220&gt;15,"C",N220&gt;10,"D",N220&lt;10,"E")</f>
        <v>E</v>
      </c>
    </row>
    <row r="230" spans="1:22" x14ac:dyDescent="0.3">
      <c r="A230">
        <v>231</v>
      </c>
      <c r="B230" t="s">
        <v>261</v>
      </c>
      <c r="C230" t="s">
        <v>192</v>
      </c>
      <c r="D230" t="s">
        <v>47</v>
      </c>
      <c r="E230">
        <v>2016</v>
      </c>
      <c r="F230">
        <v>60813</v>
      </c>
      <c r="G230" t="s">
        <v>27</v>
      </c>
      <c r="H230" t="s">
        <v>18</v>
      </c>
      <c r="I230" t="s">
        <v>33</v>
      </c>
      <c r="J230">
        <v>1199</v>
      </c>
      <c r="K230">
        <v>76.8</v>
      </c>
      <c r="L230">
        <v>5</v>
      </c>
      <c r="M230">
        <v>18.600000000000001</v>
      </c>
      <c r="N230">
        <v>3.32</v>
      </c>
      <c r="P230" t="str">
        <f t="shared" si="24"/>
        <v/>
      </c>
      <c r="Q230" t="str">
        <f t="shared" si="25"/>
        <v>good</v>
      </c>
      <c r="R230" t="str">
        <f t="shared" si="26"/>
        <v/>
      </c>
      <c r="S230" s="3" t="str">
        <f t="shared" si="27"/>
        <v>Honda</v>
      </c>
      <c r="T230" t="str">
        <f t="shared" si="28"/>
        <v>Honda</v>
      </c>
      <c r="U230" t="str">
        <f t="shared" si="29"/>
        <v>E</v>
      </c>
      <c r="V230" t="str" cm="1">
        <f t="array" ref="V230">_xlfn.IFS(N221&gt;25,"A",N221&gt;20,"B",N221&gt;15,"C",N221&gt;10,"D",N221&lt;10,"E")</f>
        <v>E</v>
      </c>
    </row>
    <row r="231" spans="1:22" x14ac:dyDescent="0.3">
      <c r="A231">
        <v>232</v>
      </c>
      <c r="B231" t="s">
        <v>262</v>
      </c>
      <c r="C231" t="s">
        <v>43</v>
      </c>
      <c r="D231" t="s">
        <v>16</v>
      </c>
      <c r="E231">
        <v>2012</v>
      </c>
      <c r="F231">
        <v>45000</v>
      </c>
      <c r="G231" t="s">
        <v>23</v>
      </c>
      <c r="H231" t="s">
        <v>18</v>
      </c>
      <c r="I231" t="s">
        <v>19</v>
      </c>
      <c r="J231">
        <v>1199</v>
      </c>
      <c r="K231">
        <v>73.900000000000006</v>
      </c>
      <c r="L231">
        <v>5</v>
      </c>
      <c r="M231">
        <v>22.07</v>
      </c>
      <c r="N231">
        <v>3.6</v>
      </c>
      <c r="P231" t="str">
        <f t="shared" si="24"/>
        <v/>
      </c>
      <c r="Q231" t="str">
        <f t="shared" si="25"/>
        <v>bad</v>
      </c>
      <c r="R231" t="str">
        <f t="shared" si="26"/>
        <v/>
      </c>
      <c r="S231" s="3" t="str">
        <f t="shared" si="27"/>
        <v/>
      </c>
      <c r="T231" t="str">
        <f t="shared" si="28"/>
        <v>Maruti</v>
      </c>
      <c r="U231" t="str">
        <f t="shared" si="29"/>
        <v>E</v>
      </c>
      <c r="V231" t="str" cm="1">
        <f t="array" ref="V231">_xlfn.IFS(N222&gt;25,"A",N222&gt;20,"B",N222&gt;15,"C",N222&gt;10,"D",N222&lt;10,"E")</f>
        <v>E</v>
      </c>
    </row>
    <row r="232" spans="1:22" x14ac:dyDescent="0.3">
      <c r="A232">
        <v>233</v>
      </c>
      <c r="B232" t="s">
        <v>263</v>
      </c>
      <c r="C232" t="s">
        <v>15</v>
      </c>
      <c r="D232" t="s">
        <v>35</v>
      </c>
      <c r="E232">
        <v>2016</v>
      </c>
      <c r="F232">
        <v>64000</v>
      </c>
      <c r="G232" t="s">
        <v>23</v>
      </c>
      <c r="H232" t="s">
        <v>18</v>
      </c>
      <c r="I232" t="s">
        <v>19</v>
      </c>
      <c r="J232">
        <v>1248</v>
      </c>
      <c r="K232">
        <v>74</v>
      </c>
      <c r="L232">
        <v>5</v>
      </c>
      <c r="M232">
        <v>22.9</v>
      </c>
      <c r="N232">
        <v>6.8</v>
      </c>
      <c r="P232" t="str">
        <f t="shared" si="24"/>
        <v/>
      </c>
      <c r="Q232" t="str">
        <f t="shared" si="25"/>
        <v>good</v>
      </c>
      <c r="R232" t="str">
        <f t="shared" si="26"/>
        <v/>
      </c>
      <c r="S232" s="3" t="str">
        <f t="shared" si="27"/>
        <v>Mahindra</v>
      </c>
      <c r="T232" t="str">
        <f t="shared" si="28"/>
        <v>Mahindra</v>
      </c>
      <c r="U232" t="str">
        <f t="shared" si="29"/>
        <v>E</v>
      </c>
      <c r="V232" t="str" cm="1">
        <f t="array" ref="V232">_xlfn.IFS(N223&gt;25,"A",N223&gt;20,"B",N223&gt;15,"C",N223&gt;10,"D",N223&lt;10,"E")</f>
        <v>E</v>
      </c>
    </row>
    <row r="233" spans="1:22" x14ac:dyDescent="0.3">
      <c r="A233">
        <v>234</v>
      </c>
      <c r="B233" t="s">
        <v>264</v>
      </c>
      <c r="C233" t="s">
        <v>110</v>
      </c>
      <c r="D233" t="s">
        <v>49</v>
      </c>
      <c r="E233">
        <v>2012</v>
      </c>
      <c r="F233">
        <v>41284</v>
      </c>
      <c r="G233" t="s">
        <v>23</v>
      </c>
      <c r="H233" t="s">
        <v>18</v>
      </c>
      <c r="I233" t="s">
        <v>19</v>
      </c>
      <c r="J233">
        <v>1399</v>
      </c>
      <c r="K233">
        <v>68.05</v>
      </c>
      <c r="L233">
        <v>5</v>
      </c>
      <c r="M233">
        <v>20</v>
      </c>
      <c r="N233">
        <v>2.5</v>
      </c>
      <c r="P233" t="str">
        <f t="shared" si="24"/>
        <v>MercedesBenz</v>
      </c>
      <c r="Q233" t="str">
        <f t="shared" si="25"/>
        <v>bad</v>
      </c>
      <c r="R233" t="str">
        <f t="shared" si="26"/>
        <v/>
      </c>
      <c r="S233" s="3" t="str">
        <f t="shared" si="27"/>
        <v>MercedesBenz</v>
      </c>
      <c r="T233" t="str">
        <f t="shared" si="28"/>
        <v/>
      </c>
      <c r="U233" t="str">
        <f t="shared" si="29"/>
        <v>A</v>
      </c>
      <c r="V233" t="str" cm="1">
        <f t="array" ref="V233">_xlfn.IFS(N224&gt;25,"A",N224&gt;20,"B",N224&gt;15,"C",N224&gt;10,"D",N224&lt;10,"E")</f>
        <v>A</v>
      </c>
    </row>
    <row r="234" spans="1:22" x14ac:dyDescent="0.3">
      <c r="A234">
        <v>235</v>
      </c>
      <c r="B234" t="s">
        <v>265</v>
      </c>
      <c r="C234" t="s">
        <v>41</v>
      </c>
      <c r="D234" t="s">
        <v>47</v>
      </c>
      <c r="E234">
        <v>2019</v>
      </c>
      <c r="F234">
        <v>14165</v>
      </c>
      <c r="G234" t="s">
        <v>23</v>
      </c>
      <c r="H234" t="s">
        <v>32</v>
      </c>
      <c r="I234" t="s">
        <v>19</v>
      </c>
      <c r="J234">
        <v>2755</v>
      </c>
      <c r="K234">
        <v>171.5</v>
      </c>
      <c r="L234">
        <v>7</v>
      </c>
      <c r="M234">
        <v>11.36</v>
      </c>
      <c r="N234">
        <v>19.64</v>
      </c>
      <c r="P234" t="str">
        <f t="shared" si="24"/>
        <v/>
      </c>
      <c r="Q234" t="str">
        <f t="shared" si="25"/>
        <v>good</v>
      </c>
      <c r="R234" t="str">
        <f t="shared" si="26"/>
        <v/>
      </c>
      <c r="S234" s="3" t="str">
        <f t="shared" si="27"/>
        <v>Maruti</v>
      </c>
      <c r="T234" t="str">
        <f t="shared" si="28"/>
        <v>Maruti</v>
      </c>
      <c r="U234" t="str">
        <f t="shared" si="29"/>
        <v>E</v>
      </c>
      <c r="V234" t="str" cm="1">
        <f t="array" ref="V234">_xlfn.IFS(N225&gt;25,"A",N225&gt;20,"B",N225&gt;15,"C",N225&gt;10,"D",N225&lt;10,"E")</f>
        <v>E</v>
      </c>
    </row>
    <row r="235" spans="1:22" x14ac:dyDescent="0.3">
      <c r="A235">
        <v>236</v>
      </c>
      <c r="B235" t="s">
        <v>266</v>
      </c>
      <c r="C235" t="s">
        <v>21</v>
      </c>
      <c r="D235" t="s">
        <v>16</v>
      </c>
      <c r="E235">
        <v>2011</v>
      </c>
      <c r="F235">
        <v>67000</v>
      </c>
      <c r="G235" t="s">
        <v>23</v>
      </c>
      <c r="H235" t="s">
        <v>32</v>
      </c>
      <c r="I235" t="s">
        <v>33</v>
      </c>
      <c r="J235">
        <v>2199</v>
      </c>
      <c r="K235">
        <v>194.3</v>
      </c>
      <c r="L235">
        <v>7</v>
      </c>
      <c r="M235">
        <v>11.72</v>
      </c>
      <c r="N235">
        <v>7</v>
      </c>
      <c r="P235" t="str">
        <f t="shared" si="24"/>
        <v/>
      </c>
      <c r="Q235" t="str">
        <f t="shared" si="25"/>
        <v>bad</v>
      </c>
      <c r="R235" t="str">
        <f t="shared" si="26"/>
        <v/>
      </c>
      <c r="S235" s="3" t="str">
        <f t="shared" si="27"/>
        <v/>
      </c>
      <c r="T235" t="str">
        <f t="shared" si="28"/>
        <v>Nissan</v>
      </c>
      <c r="U235" t="str">
        <f t="shared" si="29"/>
        <v>E</v>
      </c>
      <c r="V235" t="str" cm="1">
        <f t="array" ref="V235">_xlfn.IFS(N226&gt;25,"A",N226&gt;20,"B",N226&gt;15,"C",N226&gt;10,"D",N226&lt;10,"E")</f>
        <v>E</v>
      </c>
    </row>
    <row r="236" spans="1:22" x14ac:dyDescent="0.3">
      <c r="A236">
        <v>237</v>
      </c>
      <c r="B236" t="s">
        <v>267</v>
      </c>
      <c r="C236" t="s">
        <v>25</v>
      </c>
      <c r="D236" t="s">
        <v>49</v>
      </c>
      <c r="E236">
        <v>2011</v>
      </c>
      <c r="F236">
        <v>32572</v>
      </c>
      <c r="G236" t="s">
        <v>27</v>
      </c>
      <c r="H236" t="s">
        <v>18</v>
      </c>
      <c r="I236" t="s">
        <v>19</v>
      </c>
      <c r="J236">
        <v>1497</v>
      </c>
      <c r="K236">
        <v>117.3</v>
      </c>
      <c r="L236">
        <v>5</v>
      </c>
      <c r="M236">
        <v>17.399999999999999</v>
      </c>
      <c r="N236">
        <v>3.87</v>
      </c>
      <c r="P236" t="str">
        <f t="shared" si="24"/>
        <v/>
      </c>
      <c r="Q236" t="str">
        <f t="shared" si="25"/>
        <v>bad</v>
      </c>
      <c r="R236" t="str">
        <f t="shared" si="26"/>
        <v/>
      </c>
      <c r="S236" s="3" t="str">
        <f t="shared" si="27"/>
        <v/>
      </c>
      <c r="T236" t="str">
        <f t="shared" si="28"/>
        <v>Maruti</v>
      </c>
      <c r="U236" t="str">
        <f t="shared" si="29"/>
        <v>E</v>
      </c>
      <c r="V236" t="str" cm="1">
        <f t="array" ref="V236">_xlfn.IFS(N227&gt;25,"A",N227&gt;20,"B",N227&gt;15,"C",N227&gt;10,"D",N227&lt;10,"E")</f>
        <v>E</v>
      </c>
    </row>
    <row r="237" spans="1:22" x14ac:dyDescent="0.3">
      <c r="A237">
        <v>238</v>
      </c>
      <c r="B237" t="s">
        <v>268</v>
      </c>
      <c r="C237" t="s">
        <v>21</v>
      </c>
      <c r="D237" t="s">
        <v>47</v>
      </c>
      <c r="E237">
        <v>2018</v>
      </c>
      <c r="F237">
        <v>14960</v>
      </c>
      <c r="G237" t="s">
        <v>27</v>
      </c>
      <c r="H237" t="s">
        <v>18</v>
      </c>
      <c r="I237" t="s">
        <v>19</v>
      </c>
      <c r="J237">
        <v>1197</v>
      </c>
      <c r="K237">
        <v>81.83</v>
      </c>
      <c r="L237">
        <v>5</v>
      </c>
      <c r="M237">
        <v>18.600000000000001</v>
      </c>
      <c r="N237">
        <v>6.27</v>
      </c>
      <c r="P237" t="str">
        <f t="shared" si="24"/>
        <v>Mini</v>
      </c>
      <c r="Q237" t="str">
        <f t="shared" si="25"/>
        <v>bad</v>
      </c>
      <c r="R237" t="str">
        <f t="shared" si="26"/>
        <v/>
      </c>
      <c r="S237" s="3" t="str">
        <f t="shared" si="27"/>
        <v>Mini</v>
      </c>
      <c r="T237" t="str">
        <f t="shared" si="28"/>
        <v/>
      </c>
      <c r="U237" t="str">
        <f t="shared" si="29"/>
        <v>A</v>
      </c>
      <c r="V237" t="str" cm="1">
        <f t="array" ref="V237">_xlfn.IFS(N228&gt;25,"A",N228&gt;20,"B",N228&gt;15,"C",N228&gt;10,"D",N228&lt;10,"E")</f>
        <v>A</v>
      </c>
    </row>
    <row r="238" spans="1:22" x14ac:dyDescent="0.3">
      <c r="A238">
        <v>239</v>
      </c>
      <c r="B238" t="s">
        <v>256</v>
      </c>
      <c r="C238" t="s">
        <v>62</v>
      </c>
      <c r="D238" t="s">
        <v>47</v>
      </c>
      <c r="E238">
        <v>2015</v>
      </c>
      <c r="F238">
        <v>55980</v>
      </c>
      <c r="G238" t="s">
        <v>23</v>
      </c>
      <c r="H238" t="s">
        <v>32</v>
      </c>
      <c r="I238" t="s">
        <v>19</v>
      </c>
      <c r="J238">
        <v>2143</v>
      </c>
      <c r="K238">
        <v>167.62</v>
      </c>
      <c r="L238">
        <v>5</v>
      </c>
      <c r="M238">
        <v>19.27</v>
      </c>
      <c r="N238">
        <v>18.12</v>
      </c>
      <c r="P238" t="str">
        <f t="shared" si="24"/>
        <v/>
      </c>
      <c r="Q238" t="str">
        <f t="shared" si="25"/>
        <v>bad</v>
      </c>
      <c r="R238" t="str">
        <f t="shared" si="26"/>
        <v/>
      </c>
      <c r="S238" s="3" t="str">
        <f t="shared" si="27"/>
        <v/>
      </c>
      <c r="T238" t="str">
        <f t="shared" si="28"/>
        <v>Tata</v>
      </c>
      <c r="U238" t="str">
        <f t="shared" si="29"/>
        <v>E</v>
      </c>
      <c r="V238" t="str" cm="1">
        <f t="array" ref="V238">_xlfn.IFS(N229&gt;25,"A",N229&gt;20,"B",N229&gt;15,"C",N229&gt;10,"D",N229&lt;10,"E")</f>
        <v>E</v>
      </c>
    </row>
    <row r="239" spans="1:22" x14ac:dyDescent="0.3">
      <c r="A239">
        <v>240</v>
      </c>
      <c r="B239" t="s">
        <v>220</v>
      </c>
      <c r="C239" t="s">
        <v>192</v>
      </c>
      <c r="D239" t="s">
        <v>16</v>
      </c>
      <c r="E239">
        <v>2013</v>
      </c>
      <c r="F239">
        <v>74000</v>
      </c>
      <c r="G239" t="s">
        <v>23</v>
      </c>
      <c r="H239" t="s">
        <v>18</v>
      </c>
      <c r="I239" t="s">
        <v>19</v>
      </c>
      <c r="J239">
        <v>936</v>
      </c>
      <c r="K239">
        <v>57.6</v>
      </c>
      <c r="L239">
        <v>5</v>
      </c>
      <c r="M239">
        <v>25.44</v>
      </c>
      <c r="N239">
        <v>2.65</v>
      </c>
      <c r="P239" t="str">
        <f t="shared" si="24"/>
        <v/>
      </c>
      <c r="Q239" t="str">
        <f t="shared" si="25"/>
        <v>bad</v>
      </c>
      <c r="R239" t="str">
        <f t="shared" si="26"/>
        <v/>
      </c>
      <c r="S239" s="3" t="str">
        <f t="shared" si="27"/>
        <v/>
      </c>
      <c r="T239" t="str">
        <f t="shared" si="28"/>
        <v>Chevrolet</v>
      </c>
      <c r="U239" t="str">
        <f t="shared" si="29"/>
        <v>E</v>
      </c>
      <c r="V239" t="str" cm="1">
        <f t="array" ref="V239">_xlfn.IFS(N230&gt;25,"A",N230&gt;20,"B",N230&gt;15,"C",N230&gt;10,"D",N230&lt;10,"E")</f>
        <v>E</v>
      </c>
    </row>
    <row r="240" spans="1:22" x14ac:dyDescent="0.3">
      <c r="A240">
        <v>241</v>
      </c>
      <c r="B240" t="s">
        <v>269</v>
      </c>
      <c r="C240" t="s">
        <v>21</v>
      </c>
      <c r="D240" t="s">
        <v>47</v>
      </c>
      <c r="E240">
        <v>2015</v>
      </c>
      <c r="F240">
        <v>56847</v>
      </c>
      <c r="G240" t="s">
        <v>23</v>
      </c>
      <c r="H240" t="s">
        <v>18</v>
      </c>
      <c r="I240" t="s">
        <v>19</v>
      </c>
      <c r="J240">
        <v>1396</v>
      </c>
      <c r="K240">
        <v>88.73</v>
      </c>
      <c r="L240">
        <v>5</v>
      </c>
      <c r="M240">
        <v>22.54</v>
      </c>
      <c r="N240">
        <v>7.2</v>
      </c>
      <c r="P240" t="str">
        <f t="shared" si="24"/>
        <v/>
      </c>
      <c r="Q240" t="str">
        <f t="shared" si="25"/>
        <v>good</v>
      </c>
      <c r="R240" t="str">
        <f t="shared" si="26"/>
        <v/>
      </c>
      <c r="S240" s="3" t="str">
        <f t="shared" si="27"/>
        <v>Volkswagen</v>
      </c>
      <c r="T240" t="str">
        <f t="shared" si="28"/>
        <v>Volkswagen</v>
      </c>
      <c r="U240" t="str">
        <f t="shared" si="29"/>
        <v>E</v>
      </c>
      <c r="V240" t="str" cm="1">
        <f t="array" ref="V240">_xlfn.IFS(N231&gt;25,"A",N231&gt;20,"B",N231&gt;15,"C",N231&gt;10,"D",N231&lt;10,"E")</f>
        <v>E</v>
      </c>
    </row>
    <row r="241" spans="1:22" x14ac:dyDescent="0.3">
      <c r="A241">
        <v>242</v>
      </c>
      <c r="B241" t="s">
        <v>270</v>
      </c>
      <c r="C241" t="s">
        <v>41</v>
      </c>
      <c r="D241" t="s">
        <v>31</v>
      </c>
      <c r="E241">
        <v>2015</v>
      </c>
      <c r="F241">
        <v>121374</v>
      </c>
      <c r="G241" t="s">
        <v>23</v>
      </c>
      <c r="H241" t="s">
        <v>18</v>
      </c>
      <c r="I241" t="s">
        <v>19</v>
      </c>
      <c r="J241">
        <v>2494</v>
      </c>
      <c r="K241">
        <v>100.6</v>
      </c>
      <c r="L241">
        <v>7</v>
      </c>
      <c r="M241">
        <v>12.99</v>
      </c>
      <c r="N241">
        <v>14.3</v>
      </c>
      <c r="P241" t="str">
        <f t="shared" si="24"/>
        <v/>
      </c>
      <c r="Q241" t="str">
        <f t="shared" si="25"/>
        <v>good</v>
      </c>
      <c r="R241" t="str">
        <f t="shared" si="26"/>
        <v/>
      </c>
      <c r="S241" s="3" t="str">
        <f t="shared" si="27"/>
        <v>Maruti</v>
      </c>
      <c r="T241" t="str">
        <f t="shared" si="28"/>
        <v>Maruti</v>
      </c>
      <c r="U241" t="str">
        <f t="shared" si="29"/>
        <v>E</v>
      </c>
      <c r="V241" t="str" cm="1">
        <f t="array" ref="V241">_xlfn.IFS(N232&gt;25,"A",N232&gt;20,"B",N232&gt;15,"C",N232&gt;10,"D",N232&lt;10,"E")</f>
        <v>E</v>
      </c>
    </row>
    <row r="242" spans="1:22" x14ac:dyDescent="0.3">
      <c r="A242">
        <v>243</v>
      </c>
      <c r="B242" t="s">
        <v>28</v>
      </c>
      <c r="C242" t="s">
        <v>15</v>
      </c>
      <c r="D242" t="s">
        <v>26</v>
      </c>
      <c r="E242">
        <v>2013</v>
      </c>
      <c r="F242">
        <v>52000</v>
      </c>
      <c r="G242" t="s">
        <v>23</v>
      </c>
      <c r="H242" t="s">
        <v>18</v>
      </c>
      <c r="I242" t="s">
        <v>19</v>
      </c>
      <c r="J242">
        <v>1248</v>
      </c>
      <c r="K242">
        <v>88.76</v>
      </c>
      <c r="L242">
        <v>7</v>
      </c>
      <c r="M242">
        <v>20.77</v>
      </c>
      <c r="N242">
        <v>6.9</v>
      </c>
      <c r="P242" t="str">
        <f t="shared" si="24"/>
        <v/>
      </c>
      <c r="Q242" t="str">
        <f t="shared" si="25"/>
        <v>bad</v>
      </c>
      <c r="R242" t="str">
        <f t="shared" si="26"/>
        <v/>
      </c>
      <c r="S242" s="3" t="str">
        <f t="shared" si="27"/>
        <v/>
      </c>
      <c r="T242" t="str">
        <f t="shared" si="28"/>
        <v>Ford</v>
      </c>
      <c r="U242" t="str">
        <f t="shared" si="29"/>
        <v>E</v>
      </c>
      <c r="V242" t="str" cm="1">
        <f t="array" ref="V242">_xlfn.IFS(N233&gt;25,"A",N233&gt;20,"B",N233&gt;15,"C",N233&gt;10,"D",N233&lt;10,"E")</f>
        <v>E</v>
      </c>
    </row>
    <row r="243" spans="1:22" x14ac:dyDescent="0.3">
      <c r="A243">
        <v>244</v>
      </c>
      <c r="B243" t="s">
        <v>73</v>
      </c>
      <c r="C243" t="s">
        <v>41</v>
      </c>
      <c r="D243" t="s">
        <v>16</v>
      </c>
      <c r="E243">
        <v>2014</v>
      </c>
      <c r="F243">
        <v>118000</v>
      </c>
      <c r="G243" t="s">
        <v>23</v>
      </c>
      <c r="H243" t="s">
        <v>18</v>
      </c>
      <c r="I243" t="s">
        <v>19</v>
      </c>
      <c r="J243">
        <v>2494</v>
      </c>
      <c r="K243">
        <v>102</v>
      </c>
      <c r="L243">
        <v>7</v>
      </c>
      <c r="M243">
        <v>12.8</v>
      </c>
      <c r="N243">
        <v>10.75</v>
      </c>
      <c r="P243" t="str">
        <f t="shared" si="24"/>
        <v>Toyota</v>
      </c>
      <c r="Q243" t="str">
        <f t="shared" si="25"/>
        <v>bad</v>
      </c>
      <c r="R243" t="str">
        <f t="shared" si="26"/>
        <v/>
      </c>
      <c r="S243" s="3" t="str">
        <f t="shared" si="27"/>
        <v>Toyota</v>
      </c>
      <c r="T243" t="str">
        <f t="shared" si="28"/>
        <v/>
      </c>
      <c r="U243" t="str">
        <f t="shared" si="29"/>
        <v>C</v>
      </c>
      <c r="V243" t="str" cm="1">
        <f t="array" ref="V243">_xlfn.IFS(N234&gt;25,"A",N234&gt;20,"B",N234&gt;15,"C",N234&gt;10,"D",N234&lt;10,"E")</f>
        <v>C</v>
      </c>
    </row>
    <row r="244" spans="1:22" x14ac:dyDescent="0.3">
      <c r="A244">
        <v>245</v>
      </c>
      <c r="B244" t="s">
        <v>189</v>
      </c>
      <c r="C244" t="s">
        <v>21</v>
      </c>
      <c r="D244" t="s">
        <v>16</v>
      </c>
      <c r="E244">
        <v>2007</v>
      </c>
      <c r="F244">
        <v>72000</v>
      </c>
      <c r="G244" t="s">
        <v>27</v>
      </c>
      <c r="H244" t="s">
        <v>18</v>
      </c>
      <c r="I244" t="s">
        <v>102</v>
      </c>
      <c r="J244">
        <v>1086</v>
      </c>
      <c r="K244">
        <v>74</v>
      </c>
      <c r="L244">
        <v>5</v>
      </c>
      <c r="M244">
        <v>17</v>
      </c>
      <c r="N244">
        <v>0.95</v>
      </c>
      <c r="P244" t="str">
        <f t="shared" si="24"/>
        <v/>
      </c>
      <c r="Q244" t="str">
        <f t="shared" si="25"/>
        <v>bad</v>
      </c>
      <c r="R244" t="str">
        <f t="shared" si="26"/>
        <v/>
      </c>
      <c r="S244" s="3" t="str">
        <f t="shared" si="27"/>
        <v/>
      </c>
      <c r="T244" t="str">
        <f t="shared" si="28"/>
        <v>Hyundai</v>
      </c>
      <c r="U244" t="str">
        <f t="shared" si="29"/>
        <v>E</v>
      </c>
      <c r="V244" t="str" cm="1">
        <f t="array" ref="V244">_xlfn.IFS(N235&gt;25,"A",N235&gt;20,"B",N235&gt;15,"C",N235&gt;10,"D",N235&lt;10,"E")</f>
        <v>E</v>
      </c>
    </row>
    <row r="245" spans="1:22" x14ac:dyDescent="0.3">
      <c r="A245">
        <v>246</v>
      </c>
      <c r="B245" t="s">
        <v>271</v>
      </c>
      <c r="C245" t="s">
        <v>25</v>
      </c>
      <c r="D245" t="s">
        <v>47</v>
      </c>
      <c r="E245">
        <v>2016</v>
      </c>
      <c r="F245">
        <v>33915</v>
      </c>
      <c r="G245" t="s">
        <v>27</v>
      </c>
      <c r="H245" t="s">
        <v>18</v>
      </c>
      <c r="I245" t="s">
        <v>19</v>
      </c>
      <c r="J245">
        <v>1497</v>
      </c>
      <c r="K245">
        <v>117.3</v>
      </c>
      <c r="L245">
        <v>5</v>
      </c>
      <c r="M245">
        <v>17.8</v>
      </c>
      <c r="N245">
        <v>8.09</v>
      </c>
      <c r="P245" t="str">
        <f t="shared" si="24"/>
        <v/>
      </c>
      <c r="Q245" t="str">
        <f t="shared" si="25"/>
        <v>bad</v>
      </c>
      <c r="R245" t="str">
        <f t="shared" si="26"/>
        <v/>
      </c>
      <c r="S245" s="3" t="str">
        <f t="shared" si="27"/>
        <v/>
      </c>
      <c r="T245" t="str">
        <f t="shared" si="28"/>
        <v>Honda</v>
      </c>
      <c r="U245" t="str">
        <f t="shared" si="29"/>
        <v>E</v>
      </c>
      <c r="V245" t="str" cm="1">
        <f t="array" ref="V245">_xlfn.IFS(N236&gt;25,"A",N236&gt;20,"B",N236&gt;15,"C",N236&gt;10,"D",N236&lt;10,"E")</f>
        <v>E</v>
      </c>
    </row>
    <row r="246" spans="1:22" x14ac:dyDescent="0.3">
      <c r="A246">
        <v>247</v>
      </c>
      <c r="B246" t="s">
        <v>272</v>
      </c>
      <c r="C246" t="s">
        <v>65</v>
      </c>
      <c r="D246" t="s">
        <v>93</v>
      </c>
      <c r="E246">
        <v>2014</v>
      </c>
      <c r="F246">
        <v>82002</v>
      </c>
      <c r="G246" t="s">
        <v>23</v>
      </c>
      <c r="H246" t="s">
        <v>32</v>
      </c>
      <c r="I246" t="s">
        <v>19</v>
      </c>
      <c r="J246">
        <v>1995</v>
      </c>
      <c r="K246">
        <v>184</v>
      </c>
      <c r="L246">
        <v>5</v>
      </c>
      <c r="M246">
        <v>17.05</v>
      </c>
      <c r="N246">
        <v>18.5</v>
      </c>
      <c r="P246" t="str">
        <f t="shared" si="24"/>
        <v/>
      </c>
      <c r="Q246" t="str">
        <f t="shared" si="25"/>
        <v>bad</v>
      </c>
      <c r="R246" t="str">
        <f t="shared" si="26"/>
        <v/>
      </c>
      <c r="S246" s="3" t="str">
        <f t="shared" si="27"/>
        <v/>
      </c>
      <c r="T246" t="str">
        <f t="shared" si="28"/>
        <v>Hyundai</v>
      </c>
      <c r="U246" t="str">
        <f t="shared" si="29"/>
        <v>E</v>
      </c>
      <c r="V246" t="str" cm="1">
        <f t="array" ref="V246">_xlfn.IFS(N237&gt;25,"A",N237&gt;20,"B",N237&gt;15,"C",N237&gt;10,"D",N237&lt;10,"E")</f>
        <v>E</v>
      </c>
    </row>
    <row r="247" spans="1:22" x14ac:dyDescent="0.3">
      <c r="A247">
        <v>248</v>
      </c>
      <c r="B247" t="s">
        <v>273</v>
      </c>
      <c r="C247" t="s">
        <v>21</v>
      </c>
      <c r="D247" t="s">
        <v>16</v>
      </c>
      <c r="E247">
        <v>2017</v>
      </c>
      <c r="F247">
        <v>33000</v>
      </c>
      <c r="G247" t="s">
        <v>23</v>
      </c>
      <c r="H247" t="s">
        <v>18</v>
      </c>
      <c r="I247" t="s">
        <v>19</v>
      </c>
      <c r="J247">
        <v>1120</v>
      </c>
      <c r="K247">
        <v>70</v>
      </c>
      <c r="L247">
        <v>5</v>
      </c>
      <c r="M247">
        <v>24</v>
      </c>
      <c r="N247">
        <v>4.75</v>
      </c>
      <c r="P247" t="str">
        <f t="shared" si="24"/>
        <v>MercedesBenz</v>
      </c>
      <c r="Q247" t="str">
        <f t="shared" si="25"/>
        <v>bad</v>
      </c>
      <c r="R247" t="str">
        <f t="shared" si="26"/>
        <v/>
      </c>
      <c r="S247" s="3" t="str">
        <f t="shared" si="27"/>
        <v>MercedesBenz</v>
      </c>
      <c r="T247" t="str">
        <f t="shared" si="28"/>
        <v/>
      </c>
      <c r="U247" t="str">
        <f t="shared" si="29"/>
        <v>C</v>
      </c>
      <c r="V247" t="str" cm="1">
        <f t="array" ref="V247">_xlfn.IFS(N238&gt;25,"A",N238&gt;20,"B",N238&gt;15,"C",N238&gt;10,"D",N238&lt;10,"E")</f>
        <v>C</v>
      </c>
    </row>
    <row r="248" spans="1:22" x14ac:dyDescent="0.3">
      <c r="A248">
        <v>249</v>
      </c>
      <c r="B248" t="s">
        <v>274</v>
      </c>
      <c r="C248" t="s">
        <v>15</v>
      </c>
      <c r="D248" t="s">
        <v>26</v>
      </c>
      <c r="E248">
        <v>2016</v>
      </c>
      <c r="F248">
        <v>34000</v>
      </c>
      <c r="G248" t="s">
        <v>23</v>
      </c>
      <c r="H248" t="s">
        <v>18</v>
      </c>
      <c r="I248" t="s">
        <v>19</v>
      </c>
      <c r="J248">
        <v>1248</v>
      </c>
      <c r="K248">
        <v>88.5</v>
      </c>
      <c r="L248">
        <v>5</v>
      </c>
      <c r="M248">
        <v>28.09</v>
      </c>
      <c r="N248">
        <v>8.4499999999999993</v>
      </c>
      <c r="P248" t="str">
        <f t="shared" si="24"/>
        <v/>
      </c>
      <c r="Q248" t="str">
        <f t="shared" si="25"/>
        <v>good</v>
      </c>
      <c r="R248" t="str">
        <f t="shared" si="26"/>
        <v/>
      </c>
      <c r="S248" s="3" t="str">
        <f t="shared" si="27"/>
        <v>Chevrolet</v>
      </c>
      <c r="T248" t="str">
        <f t="shared" si="28"/>
        <v>Chevrolet</v>
      </c>
      <c r="U248" t="str">
        <f t="shared" si="29"/>
        <v>E</v>
      </c>
      <c r="V248" t="str" cm="1">
        <f t="array" ref="V248">_xlfn.IFS(N239&gt;25,"A",N239&gt;20,"B",N239&gt;15,"C",N239&gt;10,"D",N239&lt;10,"E")</f>
        <v>E</v>
      </c>
    </row>
    <row r="249" spans="1:22" x14ac:dyDescent="0.3">
      <c r="A249">
        <v>250</v>
      </c>
      <c r="B249" t="s">
        <v>275</v>
      </c>
      <c r="C249" t="s">
        <v>194</v>
      </c>
      <c r="D249" t="s">
        <v>49</v>
      </c>
      <c r="E249">
        <v>2012</v>
      </c>
      <c r="F249">
        <v>55000</v>
      </c>
      <c r="G249" t="s">
        <v>23</v>
      </c>
      <c r="H249" t="s">
        <v>18</v>
      </c>
      <c r="I249" t="s">
        <v>19</v>
      </c>
      <c r="J249">
        <v>1598</v>
      </c>
      <c r="K249">
        <v>103.6</v>
      </c>
      <c r="L249">
        <v>5</v>
      </c>
      <c r="M249">
        <v>20.5</v>
      </c>
      <c r="N249">
        <v>3.5</v>
      </c>
      <c r="P249" t="str">
        <f t="shared" si="24"/>
        <v/>
      </c>
      <c r="Q249" t="str">
        <f t="shared" si="25"/>
        <v>good</v>
      </c>
      <c r="R249" t="str">
        <f t="shared" si="26"/>
        <v/>
      </c>
      <c r="S249" s="3" t="str">
        <f t="shared" si="27"/>
        <v>Hyundai</v>
      </c>
      <c r="T249" t="str">
        <f t="shared" si="28"/>
        <v>Hyundai</v>
      </c>
      <c r="U249" t="str">
        <f t="shared" si="29"/>
        <v>E</v>
      </c>
      <c r="V249" t="str" cm="1">
        <f t="array" ref="V249">_xlfn.IFS(N240&gt;25,"A",N240&gt;20,"B",N240&gt;15,"C",N240&gt;10,"D",N240&lt;10,"E")</f>
        <v>E</v>
      </c>
    </row>
    <row r="250" spans="1:22" x14ac:dyDescent="0.3">
      <c r="A250">
        <v>251</v>
      </c>
      <c r="B250" t="s">
        <v>276</v>
      </c>
      <c r="C250" t="s">
        <v>21</v>
      </c>
      <c r="D250" t="s">
        <v>47</v>
      </c>
      <c r="E250">
        <v>2006</v>
      </c>
      <c r="F250">
        <v>160538</v>
      </c>
      <c r="G250" t="s">
        <v>23</v>
      </c>
      <c r="H250" t="s">
        <v>18</v>
      </c>
      <c r="I250" t="s">
        <v>19</v>
      </c>
      <c r="J250">
        <v>1493</v>
      </c>
      <c r="K250">
        <v>82</v>
      </c>
      <c r="L250">
        <v>5</v>
      </c>
      <c r="M250">
        <v>13.1</v>
      </c>
      <c r="N250">
        <v>1.8</v>
      </c>
      <c r="P250" t="str">
        <f t="shared" si="24"/>
        <v/>
      </c>
      <c r="Q250" t="str">
        <f t="shared" si="25"/>
        <v>bad</v>
      </c>
      <c r="R250" t="str">
        <f t="shared" si="26"/>
        <v/>
      </c>
      <c r="S250" s="3" t="str">
        <f t="shared" si="27"/>
        <v/>
      </c>
      <c r="T250" t="str">
        <f t="shared" si="28"/>
        <v>Toyota</v>
      </c>
      <c r="U250" t="str">
        <f t="shared" si="29"/>
        <v>D</v>
      </c>
      <c r="V250" t="str" cm="1">
        <f t="array" ref="V250">_xlfn.IFS(N241&gt;25,"A",N241&gt;20,"B",N241&gt;15,"C",N241&gt;10,"D",N241&lt;10,"E")</f>
        <v>D</v>
      </c>
    </row>
    <row r="251" spans="1:22" x14ac:dyDescent="0.3">
      <c r="A251">
        <v>252</v>
      </c>
      <c r="B251" t="s">
        <v>277</v>
      </c>
      <c r="C251" t="s">
        <v>43</v>
      </c>
      <c r="D251" t="s">
        <v>39</v>
      </c>
      <c r="E251">
        <v>2014</v>
      </c>
      <c r="F251">
        <v>60000</v>
      </c>
      <c r="G251" t="s">
        <v>23</v>
      </c>
      <c r="H251" t="s">
        <v>18</v>
      </c>
      <c r="I251" t="s">
        <v>33</v>
      </c>
      <c r="J251">
        <v>1498</v>
      </c>
      <c r="K251">
        <v>103.6</v>
      </c>
      <c r="L251">
        <v>5</v>
      </c>
      <c r="M251">
        <v>19.91</v>
      </c>
      <c r="N251">
        <v>3.7</v>
      </c>
      <c r="P251" t="str">
        <f t="shared" si="24"/>
        <v/>
      </c>
      <c r="Q251" t="str">
        <f t="shared" si="25"/>
        <v>good</v>
      </c>
      <c r="R251" t="str">
        <f t="shared" si="26"/>
        <v/>
      </c>
      <c r="S251" s="3" t="str">
        <f t="shared" si="27"/>
        <v>Maruti</v>
      </c>
      <c r="T251" t="str">
        <f t="shared" si="28"/>
        <v>Maruti</v>
      </c>
      <c r="U251" t="str">
        <f t="shared" si="29"/>
        <v>E</v>
      </c>
      <c r="V251" t="str" cm="1">
        <f t="array" ref="V251">_xlfn.IFS(N242&gt;25,"A",N242&gt;20,"B",N242&gt;15,"C",N242&gt;10,"D",N242&lt;10,"E")</f>
        <v>E</v>
      </c>
    </row>
    <row r="252" spans="1:22" x14ac:dyDescent="0.3">
      <c r="A252">
        <v>253</v>
      </c>
      <c r="B252" t="s">
        <v>278</v>
      </c>
      <c r="C252" t="s">
        <v>25</v>
      </c>
      <c r="D252" t="s">
        <v>31</v>
      </c>
      <c r="E252">
        <v>2017</v>
      </c>
      <c r="F252">
        <v>49575</v>
      </c>
      <c r="G252" t="s">
        <v>27</v>
      </c>
      <c r="H252" t="s">
        <v>18</v>
      </c>
      <c r="I252" t="s">
        <v>19</v>
      </c>
      <c r="J252">
        <v>1199</v>
      </c>
      <c r="K252">
        <v>88.7</v>
      </c>
      <c r="L252">
        <v>5</v>
      </c>
      <c r="M252">
        <v>18.7</v>
      </c>
      <c r="N252">
        <v>7.17</v>
      </c>
      <c r="P252" t="str">
        <f t="shared" si="24"/>
        <v/>
      </c>
      <c r="Q252" t="str">
        <f t="shared" si="25"/>
        <v>bad</v>
      </c>
      <c r="R252" t="str">
        <f t="shared" si="26"/>
        <v/>
      </c>
      <c r="S252" s="3" t="str">
        <f t="shared" si="27"/>
        <v/>
      </c>
      <c r="T252" t="str">
        <f t="shared" si="28"/>
        <v>Toyota</v>
      </c>
      <c r="U252" t="str">
        <f t="shared" si="29"/>
        <v>D</v>
      </c>
      <c r="V252" t="str" cm="1">
        <f t="array" ref="V252">_xlfn.IFS(N243&gt;25,"A",N243&gt;20,"B",N243&gt;15,"C",N243&gt;10,"D",N243&lt;10,"E")</f>
        <v>D</v>
      </c>
    </row>
    <row r="253" spans="1:22" x14ac:dyDescent="0.3">
      <c r="A253">
        <v>254</v>
      </c>
      <c r="B253" t="s">
        <v>279</v>
      </c>
      <c r="C253" t="s">
        <v>21</v>
      </c>
      <c r="D253" t="s">
        <v>39</v>
      </c>
      <c r="E253">
        <v>2010</v>
      </c>
      <c r="F253">
        <v>83000</v>
      </c>
      <c r="G253" t="s">
        <v>27</v>
      </c>
      <c r="H253" t="s">
        <v>18</v>
      </c>
      <c r="I253" t="s">
        <v>19</v>
      </c>
      <c r="J253">
        <v>1086</v>
      </c>
      <c r="K253">
        <v>68.05</v>
      </c>
      <c r="L253">
        <v>5</v>
      </c>
      <c r="M253">
        <v>19.809999999999999</v>
      </c>
      <c r="N253">
        <v>1.75</v>
      </c>
      <c r="P253" t="str">
        <f t="shared" si="24"/>
        <v/>
      </c>
      <c r="Q253" t="str">
        <f t="shared" si="25"/>
        <v>bad</v>
      </c>
      <c r="R253" t="str">
        <f t="shared" si="26"/>
        <v/>
      </c>
      <c r="S253" s="3" t="str">
        <f t="shared" si="27"/>
        <v/>
      </c>
      <c r="T253" t="str">
        <f t="shared" si="28"/>
        <v>Hyundai</v>
      </c>
      <c r="U253" t="str">
        <f t="shared" si="29"/>
        <v>E</v>
      </c>
      <c r="V253" t="str" cm="1">
        <f t="array" ref="V253">_xlfn.IFS(N244&gt;25,"A",N244&gt;20,"B",N244&gt;15,"C",N244&gt;10,"D",N244&lt;10,"E")</f>
        <v>E</v>
      </c>
    </row>
    <row r="254" spans="1:22" x14ac:dyDescent="0.3">
      <c r="A254">
        <v>255</v>
      </c>
      <c r="B254" t="s">
        <v>280</v>
      </c>
      <c r="C254" t="s">
        <v>21</v>
      </c>
      <c r="D254" t="s">
        <v>47</v>
      </c>
      <c r="E254">
        <v>2018</v>
      </c>
      <c r="F254">
        <v>51346</v>
      </c>
      <c r="G254" t="s">
        <v>23</v>
      </c>
      <c r="H254" t="s">
        <v>32</v>
      </c>
      <c r="I254" t="s">
        <v>19</v>
      </c>
      <c r="J254">
        <v>1995</v>
      </c>
      <c r="K254">
        <v>183</v>
      </c>
      <c r="L254">
        <v>5</v>
      </c>
      <c r="M254">
        <v>16.38</v>
      </c>
      <c r="N254">
        <v>21.99</v>
      </c>
      <c r="P254" t="str">
        <f t="shared" si="24"/>
        <v/>
      </c>
      <c r="Q254" t="str">
        <f t="shared" si="25"/>
        <v>bad</v>
      </c>
      <c r="R254" t="str">
        <f t="shared" si="26"/>
        <v/>
      </c>
      <c r="S254" s="3" t="str">
        <f t="shared" si="27"/>
        <v/>
      </c>
      <c r="T254" t="str">
        <f t="shared" si="28"/>
        <v>Honda</v>
      </c>
      <c r="U254" t="str">
        <f t="shared" si="29"/>
        <v>E</v>
      </c>
      <c r="V254" t="str" cm="1">
        <f t="array" ref="V254">_xlfn.IFS(N245&gt;25,"A",N245&gt;20,"B",N245&gt;15,"C",N245&gt;10,"D",N245&lt;10,"E")</f>
        <v>E</v>
      </c>
    </row>
    <row r="255" spans="1:22" x14ac:dyDescent="0.3">
      <c r="A255">
        <v>256</v>
      </c>
      <c r="B255" t="s">
        <v>281</v>
      </c>
      <c r="C255" t="s">
        <v>41</v>
      </c>
      <c r="D255" t="s">
        <v>22</v>
      </c>
      <c r="E255">
        <v>2017</v>
      </c>
      <c r="F255">
        <v>43000</v>
      </c>
      <c r="G255" t="s">
        <v>23</v>
      </c>
      <c r="H255" t="s">
        <v>18</v>
      </c>
      <c r="I255" t="s">
        <v>19</v>
      </c>
      <c r="J255">
        <v>2393</v>
      </c>
      <c r="K255">
        <v>147.80000000000001</v>
      </c>
      <c r="L255">
        <v>7</v>
      </c>
      <c r="M255">
        <v>13.68</v>
      </c>
      <c r="N255">
        <v>18.649999999999999</v>
      </c>
      <c r="P255" t="str">
        <f t="shared" si="24"/>
        <v>BMW</v>
      </c>
      <c r="Q255" t="str">
        <f t="shared" si="25"/>
        <v>bad</v>
      </c>
      <c r="R255" t="str">
        <f t="shared" si="26"/>
        <v/>
      </c>
      <c r="S255" s="3" t="str">
        <f t="shared" si="27"/>
        <v>BMW</v>
      </c>
      <c r="T255" t="str">
        <f t="shared" si="28"/>
        <v/>
      </c>
      <c r="U255" t="str">
        <f t="shared" si="29"/>
        <v>C</v>
      </c>
      <c r="V255" t="str" cm="1">
        <f t="array" ref="V255">_xlfn.IFS(N246&gt;25,"A",N246&gt;20,"B",N246&gt;15,"C",N246&gt;10,"D",N246&lt;10,"E")</f>
        <v>C</v>
      </c>
    </row>
    <row r="256" spans="1:22" x14ac:dyDescent="0.3">
      <c r="A256">
        <v>257</v>
      </c>
      <c r="B256" t="s">
        <v>282</v>
      </c>
      <c r="C256" t="s">
        <v>15</v>
      </c>
      <c r="D256" t="s">
        <v>39</v>
      </c>
      <c r="E256">
        <v>2011</v>
      </c>
      <c r="F256">
        <v>35000</v>
      </c>
      <c r="G256" t="s">
        <v>27</v>
      </c>
      <c r="H256" t="s">
        <v>18</v>
      </c>
      <c r="I256" t="s">
        <v>102</v>
      </c>
      <c r="J256">
        <v>796</v>
      </c>
      <c r="K256">
        <v>35</v>
      </c>
      <c r="L256">
        <v>5</v>
      </c>
      <c r="M256">
        <v>19.7</v>
      </c>
      <c r="N256">
        <v>1.85</v>
      </c>
      <c r="P256" t="str">
        <f t="shared" si="24"/>
        <v/>
      </c>
      <c r="Q256" t="str">
        <f t="shared" si="25"/>
        <v>good</v>
      </c>
      <c r="R256" t="str">
        <f t="shared" si="26"/>
        <v/>
      </c>
      <c r="S256" s="3" t="str">
        <f t="shared" si="27"/>
        <v>Hyundai</v>
      </c>
      <c r="T256" t="str">
        <f t="shared" si="28"/>
        <v>Hyundai</v>
      </c>
      <c r="U256" t="str">
        <f t="shared" si="29"/>
        <v>E</v>
      </c>
      <c r="V256" t="str" cm="1">
        <f t="array" ref="V256">_xlfn.IFS(N247&gt;25,"A",N247&gt;20,"B",N247&gt;15,"C",N247&gt;10,"D",N247&lt;10,"E")</f>
        <v>E</v>
      </c>
    </row>
    <row r="257" spans="1:22" x14ac:dyDescent="0.3">
      <c r="A257">
        <v>258</v>
      </c>
      <c r="B257" t="s">
        <v>283</v>
      </c>
      <c r="C257" t="s">
        <v>15</v>
      </c>
      <c r="D257" t="s">
        <v>31</v>
      </c>
      <c r="E257">
        <v>2017</v>
      </c>
      <c r="F257">
        <v>27872</v>
      </c>
      <c r="G257" t="s">
        <v>27</v>
      </c>
      <c r="H257" t="s">
        <v>18</v>
      </c>
      <c r="I257" t="s">
        <v>33</v>
      </c>
      <c r="J257">
        <v>1197</v>
      </c>
      <c r="K257">
        <v>81.8</v>
      </c>
      <c r="L257">
        <v>5</v>
      </c>
      <c r="M257">
        <v>20.399999999999999</v>
      </c>
      <c r="N257">
        <v>5.95</v>
      </c>
      <c r="P257" t="str">
        <f t="shared" si="24"/>
        <v/>
      </c>
      <c r="Q257" t="str">
        <f t="shared" si="25"/>
        <v>good</v>
      </c>
      <c r="R257" t="str">
        <f t="shared" si="26"/>
        <v/>
      </c>
      <c r="S257" s="3" t="str">
        <f t="shared" si="27"/>
        <v>Maruti</v>
      </c>
      <c r="T257" t="str">
        <f t="shared" si="28"/>
        <v>Maruti</v>
      </c>
      <c r="U257" t="str">
        <f t="shared" si="29"/>
        <v>E</v>
      </c>
      <c r="V257" t="str" cm="1">
        <f t="array" ref="V257">_xlfn.IFS(N248&gt;25,"A",N248&gt;20,"B",N248&gt;15,"C",N248&gt;10,"D",N248&lt;10,"E")</f>
        <v>E</v>
      </c>
    </row>
    <row r="258" spans="1:22" x14ac:dyDescent="0.3">
      <c r="A258">
        <v>259</v>
      </c>
      <c r="B258" t="s">
        <v>284</v>
      </c>
      <c r="C258" t="s">
        <v>21</v>
      </c>
      <c r="D258" t="s">
        <v>16</v>
      </c>
      <c r="E258">
        <v>2014</v>
      </c>
      <c r="F258">
        <v>16514</v>
      </c>
      <c r="G258" t="s">
        <v>27</v>
      </c>
      <c r="H258" t="s">
        <v>18</v>
      </c>
      <c r="I258" t="s">
        <v>19</v>
      </c>
      <c r="J258">
        <v>1197</v>
      </c>
      <c r="K258">
        <v>82</v>
      </c>
      <c r="L258">
        <v>5</v>
      </c>
      <c r="M258">
        <v>18.899999999999999</v>
      </c>
      <c r="N258">
        <v>3.75</v>
      </c>
      <c r="P258" t="str">
        <f t="shared" si="24"/>
        <v/>
      </c>
      <c r="Q258" t="str">
        <f t="shared" si="25"/>
        <v>good</v>
      </c>
      <c r="R258" t="str">
        <f t="shared" si="26"/>
        <v/>
      </c>
      <c r="S258" s="3" t="str">
        <f t="shared" si="27"/>
        <v>Skoda</v>
      </c>
      <c r="T258" t="str">
        <f t="shared" si="28"/>
        <v>Skoda</v>
      </c>
      <c r="U258" t="str">
        <f t="shared" si="29"/>
        <v>E</v>
      </c>
      <c r="V258" t="str" cm="1">
        <f t="array" ref="V258">_xlfn.IFS(N249&gt;25,"A",N249&gt;20,"B",N249&gt;15,"C",N249&gt;10,"D",N249&lt;10,"E")</f>
        <v>E</v>
      </c>
    </row>
    <row r="259" spans="1:22" x14ac:dyDescent="0.3">
      <c r="A259">
        <v>260</v>
      </c>
      <c r="B259" t="s">
        <v>100</v>
      </c>
      <c r="C259" t="s">
        <v>15</v>
      </c>
      <c r="D259" t="s">
        <v>22</v>
      </c>
      <c r="E259">
        <v>2012</v>
      </c>
      <c r="F259">
        <v>120000</v>
      </c>
      <c r="G259" t="s">
        <v>23</v>
      </c>
      <c r="H259" t="s">
        <v>18</v>
      </c>
      <c r="I259" t="s">
        <v>19</v>
      </c>
      <c r="J259">
        <v>1248</v>
      </c>
      <c r="K259">
        <v>74</v>
      </c>
      <c r="L259">
        <v>5</v>
      </c>
      <c r="M259">
        <v>22.9</v>
      </c>
      <c r="N259">
        <v>3.75</v>
      </c>
      <c r="P259" t="str">
        <f t="shared" si="24"/>
        <v/>
      </c>
      <c r="Q259" t="str">
        <f t="shared" si="25"/>
        <v>bad</v>
      </c>
      <c r="R259" t="str">
        <f t="shared" si="26"/>
        <v/>
      </c>
      <c r="S259" s="3" t="str">
        <f t="shared" si="27"/>
        <v/>
      </c>
      <c r="T259" t="str">
        <f t="shared" si="28"/>
        <v>Hyundai</v>
      </c>
      <c r="U259" t="str">
        <f t="shared" si="29"/>
        <v>E</v>
      </c>
      <c r="V259" t="str" cm="1">
        <f t="array" ref="V259">_xlfn.IFS(N250&gt;25,"A",N250&gt;20,"B",N250&gt;15,"C",N250&gt;10,"D",N250&lt;10,"E")</f>
        <v>E</v>
      </c>
    </row>
    <row r="260" spans="1:22" x14ac:dyDescent="0.3">
      <c r="A260">
        <v>261</v>
      </c>
      <c r="B260" t="s">
        <v>285</v>
      </c>
      <c r="C260" t="s">
        <v>21</v>
      </c>
      <c r="D260" t="s">
        <v>35</v>
      </c>
      <c r="E260">
        <v>2008</v>
      </c>
      <c r="F260">
        <v>143275</v>
      </c>
      <c r="G260" t="s">
        <v>23</v>
      </c>
      <c r="H260" t="s">
        <v>18</v>
      </c>
      <c r="I260" t="s">
        <v>19</v>
      </c>
      <c r="J260">
        <v>1582</v>
      </c>
      <c r="K260">
        <v>126.2</v>
      </c>
      <c r="L260">
        <v>5</v>
      </c>
      <c r="M260">
        <v>22</v>
      </c>
      <c r="N260">
        <v>2.6</v>
      </c>
      <c r="P260" t="str">
        <f t="shared" si="24"/>
        <v/>
      </c>
      <c r="Q260" t="str">
        <f t="shared" si="25"/>
        <v>bad</v>
      </c>
      <c r="R260" t="str">
        <f t="shared" si="26"/>
        <v/>
      </c>
      <c r="S260" s="3" t="str">
        <f t="shared" si="27"/>
        <v/>
      </c>
      <c r="T260" t="str">
        <f t="shared" si="28"/>
        <v>Volkswagen</v>
      </c>
      <c r="U260" t="str">
        <f t="shared" si="29"/>
        <v>E</v>
      </c>
      <c r="V260" t="str" cm="1">
        <f t="array" ref="V260">_xlfn.IFS(N251&gt;25,"A",N251&gt;20,"B",N251&gt;15,"C",N251&gt;10,"D",N251&lt;10,"E")</f>
        <v>E</v>
      </c>
    </row>
    <row r="261" spans="1:22" x14ac:dyDescent="0.3">
      <c r="A261">
        <v>262</v>
      </c>
      <c r="B261" t="s">
        <v>129</v>
      </c>
      <c r="C261" t="s">
        <v>21</v>
      </c>
      <c r="D261" t="s">
        <v>35</v>
      </c>
      <c r="E261">
        <v>2006</v>
      </c>
      <c r="F261">
        <v>99000</v>
      </c>
      <c r="G261" t="s">
        <v>27</v>
      </c>
      <c r="H261" t="s">
        <v>18</v>
      </c>
      <c r="I261" t="s">
        <v>19</v>
      </c>
      <c r="J261">
        <v>1086</v>
      </c>
      <c r="K261">
        <v>74</v>
      </c>
      <c r="L261">
        <v>5</v>
      </c>
      <c r="M261">
        <v>0</v>
      </c>
      <c r="N261">
        <v>1.75</v>
      </c>
      <c r="P261" t="str">
        <f t="shared" si="24"/>
        <v/>
      </c>
      <c r="Q261" t="str">
        <f t="shared" si="25"/>
        <v>bad</v>
      </c>
      <c r="R261" t="str">
        <f t="shared" si="26"/>
        <v/>
      </c>
      <c r="S261" s="3" t="str">
        <f t="shared" si="27"/>
        <v/>
      </c>
      <c r="T261" t="str">
        <f t="shared" si="28"/>
        <v>Honda</v>
      </c>
      <c r="U261" t="str">
        <f t="shared" si="29"/>
        <v>E</v>
      </c>
      <c r="V261" t="str" cm="1">
        <f t="array" ref="V261">_xlfn.IFS(N252&gt;25,"A",N252&gt;20,"B",N252&gt;15,"C",N252&gt;10,"D",N252&lt;10,"E")</f>
        <v>E</v>
      </c>
    </row>
    <row r="262" spans="1:22" x14ac:dyDescent="0.3">
      <c r="A262">
        <v>263</v>
      </c>
      <c r="B262" t="s">
        <v>286</v>
      </c>
      <c r="C262" t="s">
        <v>21</v>
      </c>
      <c r="D262" t="s">
        <v>16</v>
      </c>
      <c r="E262">
        <v>2010</v>
      </c>
      <c r="F262">
        <v>52000</v>
      </c>
      <c r="G262" t="s">
        <v>27</v>
      </c>
      <c r="H262" t="s">
        <v>18</v>
      </c>
      <c r="I262" t="s">
        <v>19</v>
      </c>
      <c r="J262">
        <v>1197</v>
      </c>
      <c r="K262">
        <v>80</v>
      </c>
      <c r="L262">
        <v>5</v>
      </c>
      <c r="M262">
        <v>17</v>
      </c>
      <c r="N262">
        <v>2.8</v>
      </c>
      <c r="P262" t="str">
        <f t="shared" si="24"/>
        <v/>
      </c>
      <c r="Q262" t="str">
        <f t="shared" si="25"/>
        <v>bad</v>
      </c>
      <c r="R262" t="str">
        <f t="shared" si="26"/>
        <v/>
      </c>
      <c r="S262" s="3" t="str">
        <f t="shared" si="27"/>
        <v/>
      </c>
      <c r="T262" t="str">
        <f t="shared" si="28"/>
        <v>Hyundai</v>
      </c>
      <c r="U262" t="str">
        <f t="shared" si="29"/>
        <v>E</v>
      </c>
      <c r="V262" t="str" cm="1">
        <f t="array" ref="V262">_xlfn.IFS(N253&gt;25,"A",N253&gt;20,"B",N253&gt;15,"C",N253&gt;10,"D",N253&lt;10,"E")</f>
        <v>E</v>
      </c>
    </row>
    <row r="263" spans="1:22" x14ac:dyDescent="0.3">
      <c r="A263">
        <v>264</v>
      </c>
      <c r="B263" t="s">
        <v>287</v>
      </c>
      <c r="C263" t="s">
        <v>62</v>
      </c>
      <c r="D263" t="s">
        <v>31</v>
      </c>
      <c r="E263">
        <v>2017</v>
      </c>
      <c r="F263">
        <v>29819</v>
      </c>
      <c r="G263" t="s">
        <v>23</v>
      </c>
      <c r="H263" t="s">
        <v>32</v>
      </c>
      <c r="I263" t="s">
        <v>19</v>
      </c>
      <c r="J263">
        <v>2987</v>
      </c>
      <c r="K263">
        <v>254.79</v>
      </c>
      <c r="L263">
        <v>5</v>
      </c>
      <c r="M263">
        <v>11.57</v>
      </c>
      <c r="N263">
        <v>61.29</v>
      </c>
      <c r="P263" t="str">
        <f t="shared" si="24"/>
        <v>Hyundai</v>
      </c>
      <c r="Q263" t="str">
        <f t="shared" si="25"/>
        <v>bad</v>
      </c>
      <c r="R263" t="str">
        <f t="shared" si="26"/>
        <v/>
      </c>
      <c r="S263" s="3" t="str">
        <f t="shared" si="27"/>
        <v>Hyundai</v>
      </c>
      <c r="T263" t="str">
        <f t="shared" si="28"/>
        <v/>
      </c>
      <c r="U263" t="str">
        <f t="shared" si="29"/>
        <v>B</v>
      </c>
      <c r="V263" t="str" cm="1">
        <f t="array" ref="V263">_xlfn.IFS(N254&gt;25,"A",N254&gt;20,"B",N254&gt;15,"C",N254&gt;10,"D",N254&lt;10,"E")</f>
        <v>B</v>
      </c>
    </row>
    <row r="264" spans="1:22" x14ac:dyDescent="0.3">
      <c r="A264">
        <v>265</v>
      </c>
      <c r="B264" t="s">
        <v>288</v>
      </c>
      <c r="C264" t="s">
        <v>62</v>
      </c>
      <c r="D264" t="s">
        <v>63</v>
      </c>
      <c r="E264">
        <v>2014</v>
      </c>
      <c r="F264">
        <v>57000</v>
      </c>
      <c r="G264" t="s">
        <v>23</v>
      </c>
      <c r="H264" t="s">
        <v>18</v>
      </c>
      <c r="I264" t="s">
        <v>33</v>
      </c>
      <c r="J264">
        <v>2148</v>
      </c>
      <c r="K264">
        <v>170</v>
      </c>
      <c r="L264">
        <v>5</v>
      </c>
      <c r="M264">
        <v>15.8</v>
      </c>
      <c r="N264">
        <v>18</v>
      </c>
      <c r="P264" t="str">
        <f t="shared" si="24"/>
        <v>Toyota</v>
      </c>
      <c r="Q264" t="str">
        <f t="shared" si="25"/>
        <v>bad</v>
      </c>
      <c r="R264" t="str">
        <f t="shared" si="26"/>
        <v/>
      </c>
      <c r="S264" s="3" t="str">
        <f t="shared" si="27"/>
        <v>Toyota</v>
      </c>
      <c r="T264" t="str">
        <f t="shared" si="28"/>
        <v/>
      </c>
      <c r="U264" t="str">
        <f t="shared" si="29"/>
        <v>C</v>
      </c>
      <c r="V264" t="str" cm="1">
        <f t="array" ref="V264">_xlfn.IFS(N255&gt;25,"A",N255&gt;20,"B",N255&gt;15,"C",N255&gt;10,"D",N255&lt;10,"E")</f>
        <v>C</v>
      </c>
    </row>
    <row r="265" spans="1:22" x14ac:dyDescent="0.3">
      <c r="A265">
        <v>266</v>
      </c>
      <c r="B265" t="s">
        <v>289</v>
      </c>
      <c r="C265" t="s">
        <v>15</v>
      </c>
      <c r="D265" t="s">
        <v>35</v>
      </c>
      <c r="E265">
        <v>2014</v>
      </c>
      <c r="F265">
        <v>88500</v>
      </c>
      <c r="G265" t="s">
        <v>23</v>
      </c>
      <c r="H265" t="s">
        <v>18</v>
      </c>
      <c r="I265" t="s">
        <v>19</v>
      </c>
      <c r="J265">
        <v>1248</v>
      </c>
      <c r="K265">
        <v>73.94</v>
      </c>
      <c r="L265">
        <v>5</v>
      </c>
      <c r="M265">
        <v>23.2</v>
      </c>
      <c r="N265">
        <v>4.3499999999999996</v>
      </c>
      <c r="P265" t="str">
        <f t="shared" si="24"/>
        <v/>
      </c>
      <c r="Q265" t="str">
        <f t="shared" si="25"/>
        <v>bad</v>
      </c>
      <c r="R265" t="str">
        <f t="shared" si="26"/>
        <v/>
      </c>
      <c r="S265" s="3" t="str">
        <f t="shared" si="27"/>
        <v/>
      </c>
      <c r="T265" t="str">
        <f t="shared" si="28"/>
        <v>Maruti</v>
      </c>
      <c r="U265" t="str">
        <f t="shared" si="29"/>
        <v>E</v>
      </c>
      <c r="V265" t="str" cm="1">
        <f t="array" ref="V265">_xlfn.IFS(N256&gt;25,"A",N256&gt;20,"B",N256&gt;15,"C",N256&gt;10,"D",N256&lt;10,"E")</f>
        <v>E</v>
      </c>
    </row>
    <row r="266" spans="1:22" x14ac:dyDescent="0.3">
      <c r="A266">
        <v>267</v>
      </c>
      <c r="B266" t="s">
        <v>290</v>
      </c>
      <c r="C266" t="s">
        <v>21</v>
      </c>
      <c r="D266" t="s">
        <v>63</v>
      </c>
      <c r="E266">
        <v>2016</v>
      </c>
      <c r="F266">
        <v>28000</v>
      </c>
      <c r="G266" t="s">
        <v>23</v>
      </c>
      <c r="H266" t="s">
        <v>18</v>
      </c>
      <c r="I266" t="s">
        <v>19</v>
      </c>
      <c r="J266">
        <v>1582</v>
      </c>
      <c r="K266">
        <v>126.2</v>
      </c>
      <c r="L266">
        <v>5</v>
      </c>
      <c r="M266">
        <v>19.670000000000002</v>
      </c>
      <c r="N266">
        <v>13.75</v>
      </c>
      <c r="P266" t="str">
        <f t="shared" si="24"/>
        <v/>
      </c>
      <c r="Q266" t="str">
        <f t="shared" si="25"/>
        <v>good</v>
      </c>
      <c r="R266" t="str">
        <f t="shared" si="26"/>
        <v/>
      </c>
      <c r="S266" s="3" t="str">
        <f t="shared" si="27"/>
        <v>Maruti</v>
      </c>
      <c r="T266" t="str">
        <f t="shared" si="28"/>
        <v>Maruti</v>
      </c>
      <c r="U266" t="str">
        <f t="shared" si="29"/>
        <v>E</v>
      </c>
      <c r="V266" t="str" cm="1">
        <f t="array" ref="V266">_xlfn.IFS(N257&gt;25,"A",N257&gt;20,"B",N257&gt;15,"C",N257&gt;10,"D",N257&lt;10,"E")</f>
        <v>E</v>
      </c>
    </row>
    <row r="267" spans="1:22" x14ac:dyDescent="0.3">
      <c r="A267">
        <v>268</v>
      </c>
      <c r="B267" t="s">
        <v>291</v>
      </c>
      <c r="C267" t="s">
        <v>15</v>
      </c>
      <c r="D267" t="s">
        <v>22</v>
      </c>
      <c r="E267">
        <v>2010</v>
      </c>
      <c r="F267">
        <v>67000</v>
      </c>
      <c r="G267" t="s">
        <v>27</v>
      </c>
      <c r="H267" t="s">
        <v>18</v>
      </c>
      <c r="I267" t="s">
        <v>19</v>
      </c>
      <c r="J267">
        <v>998</v>
      </c>
      <c r="K267">
        <v>66.099999999999994</v>
      </c>
      <c r="L267">
        <v>5</v>
      </c>
      <c r="M267">
        <v>19</v>
      </c>
      <c r="N267">
        <v>2</v>
      </c>
      <c r="P267" t="str">
        <f t="shared" si="24"/>
        <v/>
      </c>
      <c r="Q267" t="str">
        <f t="shared" si="25"/>
        <v>bad</v>
      </c>
      <c r="R267" t="str">
        <f t="shared" si="26"/>
        <v/>
      </c>
      <c r="S267" s="3" t="str">
        <f t="shared" si="27"/>
        <v/>
      </c>
      <c r="T267" t="str">
        <f t="shared" si="28"/>
        <v>Hyundai</v>
      </c>
      <c r="U267" t="str">
        <f t="shared" si="29"/>
        <v>E</v>
      </c>
      <c r="V267" t="str" cm="1">
        <f t="array" ref="V267">_xlfn.IFS(N258&gt;25,"A",N258&gt;20,"B",N258&gt;15,"C",N258&gt;10,"D",N258&lt;10,"E")</f>
        <v>E</v>
      </c>
    </row>
    <row r="268" spans="1:22" x14ac:dyDescent="0.3">
      <c r="A268">
        <v>269</v>
      </c>
      <c r="B268" t="s">
        <v>292</v>
      </c>
      <c r="C268" t="s">
        <v>60</v>
      </c>
      <c r="D268" t="s">
        <v>53</v>
      </c>
      <c r="E268">
        <v>2016</v>
      </c>
      <c r="F268">
        <v>26000</v>
      </c>
      <c r="G268" t="s">
        <v>23</v>
      </c>
      <c r="H268" t="s">
        <v>18</v>
      </c>
      <c r="I268" t="s">
        <v>19</v>
      </c>
      <c r="J268">
        <v>1461</v>
      </c>
      <c r="K268">
        <v>108.45</v>
      </c>
      <c r="L268">
        <v>5</v>
      </c>
      <c r="M268">
        <v>19.64</v>
      </c>
      <c r="N268">
        <v>10</v>
      </c>
      <c r="P268" t="str">
        <f t="shared" ref="P268:P331" si="30">IF(N259&gt;15,C259,"")</f>
        <v/>
      </c>
      <c r="Q268" t="str">
        <f t="shared" ref="Q268:Q331" si="31">IF(M259&gt;20,"good","bad")</f>
        <v>good</v>
      </c>
      <c r="R268" t="str">
        <f t="shared" ref="R268:R331" si="32">IF(AND(M259&gt;20,N259&gt;15),C259,"")</f>
        <v/>
      </c>
      <c r="S268" s="3" t="str">
        <f t="shared" ref="S268:S331" si="33">IF(OR(M259&gt;20,N259&gt;15),C259,"")</f>
        <v>Maruti</v>
      </c>
      <c r="T268" t="str">
        <f t="shared" ref="T268:T331" si="34">IF(NOT(N259&gt;15),C259,"")</f>
        <v>Maruti</v>
      </c>
      <c r="U268" t="str">
        <f t="shared" ref="U268:U331" si="35">IF(N259&gt;25,"A",IF(N259&gt;20,"B",IF(N259&gt;15,"C",IF(N259&gt;10,"D","E"))))</f>
        <v>E</v>
      </c>
      <c r="V268" t="str" cm="1">
        <f t="array" ref="V268">_xlfn.IFS(N259&gt;25,"A",N259&gt;20,"B",N259&gt;15,"C",N259&gt;10,"D",N259&lt;10,"E")</f>
        <v>E</v>
      </c>
    </row>
    <row r="269" spans="1:22" x14ac:dyDescent="0.3">
      <c r="A269">
        <v>270</v>
      </c>
      <c r="B269" t="s">
        <v>293</v>
      </c>
      <c r="C269" t="s">
        <v>294</v>
      </c>
      <c r="D269" t="s">
        <v>53</v>
      </c>
      <c r="E269">
        <v>2010</v>
      </c>
      <c r="F269">
        <v>120000</v>
      </c>
      <c r="G269" t="s">
        <v>23</v>
      </c>
      <c r="H269" t="s">
        <v>18</v>
      </c>
      <c r="I269" t="s">
        <v>19</v>
      </c>
      <c r="J269">
        <v>1248</v>
      </c>
      <c r="K269">
        <v>76</v>
      </c>
      <c r="L269">
        <v>5</v>
      </c>
      <c r="M269">
        <v>17.8</v>
      </c>
      <c r="N269">
        <v>1.65</v>
      </c>
      <c r="P269" t="str">
        <f t="shared" si="30"/>
        <v/>
      </c>
      <c r="Q269" t="str">
        <f t="shared" si="31"/>
        <v>good</v>
      </c>
      <c r="R269" t="str">
        <f t="shared" si="32"/>
        <v/>
      </c>
      <c r="S269" s="3" t="str">
        <f t="shared" si="33"/>
        <v>Hyundai</v>
      </c>
      <c r="T269" t="str">
        <f t="shared" si="34"/>
        <v>Hyundai</v>
      </c>
      <c r="U269" t="str">
        <f t="shared" si="35"/>
        <v>E</v>
      </c>
      <c r="V269" t="str" cm="1">
        <f t="array" ref="V269">_xlfn.IFS(N260&gt;25,"A",N260&gt;20,"B",N260&gt;15,"C",N260&gt;10,"D",N260&lt;10,"E")</f>
        <v>E</v>
      </c>
    </row>
    <row r="270" spans="1:22" x14ac:dyDescent="0.3">
      <c r="A270">
        <v>271</v>
      </c>
      <c r="B270" t="s">
        <v>295</v>
      </c>
      <c r="C270" t="s">
        <v>65</v>
      </c>
      <c r="D270" t="s">
        <v>31</v>
      </c>
      <c r="E270">
        <v>2017</v>
      </c>
      <c r="F270">
        <v>51982</v>
      </c>
      <c r="G270" t="s">
        <v>23</v>
      </c>
      <c r="H270" t="s">
        <v>32</v>
      </c>
      <c r="I270" t="s">
        <v>19</v>
      </c>
      <c r="J270">
        <v>2993</v>
      </c>
      <c r="K270">
        <v>258</v>
      </c>
      <c r="L270">
        <v>5</v>
      </c>
      <c r="M270">
        <v>16.55</v>
      </c>
      <c r="N270">
        <v>45.77</v>
      </c>
      <c r="P270" t="str">
        <f t="shared" si="30"/>
        <v/>
      </c>
      <c r="Q270" t="str">
        <f t="shared" si="31"/>
        <v>bad</v>
      </c>
      <c r="R270" t="str">
        <f t="shared" si="32"/>
        <v/>
      </c>
      <c r="S270" s="3" t="str">
        <f t="shared" si="33"/>
        <v/>
      </c>
      <c r="T270" t="str">
        <f t="shared" si="34"/>
        <v>Hyundai</v>
      </c>
      <c r="U270" t="str">
        <f t="shared" si="35"/>
        <v>E</v>
      </c>
      <c r="V270" t="str" cm="1">
        <f t="array" ref="V270">_xlfn.IFS(N261&gt;25,"A",N261&gt;20,"B",N261&gt;15,"C",N261&gt;10,"D",N261&lt;10,"E")</f>
        <v>E</v>
      </c>
    </row>
    <row r="271" spans="1:22" x14ac:dyDescent="0.3">
      <c r="A271">
        <v>272</v>
      </c>
      <c r="B271" t="s">
        <v>296</v>
      </c>
      <c r="C271" t="s">
        <v>21</v>
      </c>
      <c r="D271" t="s">
        <v>63</v>
      </c>
      <c r="E271">
        <v>2010</v>
      </c>
      <c r="F271">
        <v>36000</v>
      </c>
      <c r="G271" t="s">
        <v>27</v>
      </c>
      <c r="H271" t="s">
        <v>18</v>
      </c>
      <c r="I271" t="s">
        <v>33</v>
      </c>
      <c r="J271">
        <v>1197</v>
      </c>
      <c r="K271">
        <v>78.900000000000006</v>
      </c>
      <c r="L271">
        <v>5</v>
      </c>
      <c r="M271">
        <v>20.36</v>
      </c>
      <c r="N271">
        <v>3.25</v>
      </c>
      <c r="P271" t="str">
        <f t="shared" si="30"/>
        <v/>
      </c>
      <c r="Q271" t="str">
        <f t="shared" si="31"/>
        <v>bad</v>
      </c>
      <c r="R271" t="str">
        <f t="shared" si="32"/>
        <v/>
      </c>
      <c r="S271" s="3" t="str">
        <f t="shared" si="33"/>
        <v/>
      </c>
      <c r="T271" t="str">
        <f t="shared" si="34"/>
        <v>Hyundai</v>
      </c>
      <c r="U271" t="str">
        <f t="shared" si="35"/>
        <v>E</v>
      </c>
      <c r="V271" t="str" cm="1">
        <f t="array" ref="V271">_xlfn.IFS(N262&gt;25,"A",N262&gt;20,"B",N262&gt;15,"C",N262&gt;10,"D",N262&lt;10,"E")</f>
        <v>E</v>
      </c>
    </row>
    <row r="272" spans="1:22" x14ac:dyDescent="0.3">
      <c r="A272">
        <v>273</v>
      </c>
      <c r="B272" t="s">
        <v>297</v>
      </c>
      <c r="C272" t="s">
        <v>41</v>
      </c>
      <c r="D272" t="s">
        <v>22</v>
      </c>
      <c r="E272">
        <v>2016</v>
      </c>
      <c r="F272">
        <v>47000</v>
      </c>
      <c r="G272" t="s">
        <v>23</v>
      </c>
      <c r="H272" t="s">
        <v>18</v>
      </c>
      <c r="I272" t="s">
        <v>19</v>
      </c>
      <c r="J272">
        <v>2494</v>
      </c>
      <c r="K272">
        <v>102</v>
      </c>
      <c r="L272">
        <v>7</v>
      </c>
      <c r="M272">
        <v>12.8</v>
      </c>
      <c r="N272">
        <v>12.8</v>
      </c>
      <c r="P272" t="str">
        <f t="shared" si="30"/>
        <v>MercedesBenz</v>
      </c>
      <c r="Q272" t="str">
        <f t="shared" si="31"/>
        <v>bad</v>
      </c>
      <c r="R272" t="str">
        <f t="shared" si="32"/>
        <v/>
      </c>
      <c r="S272" s="3" t="str">
        <f t="shared" si="33"/>
        <v>MercedesBenz</v>
      </c>
      <c r="T272" t="str">
        <f t="shared" si="34"/>
        <v/>
      </c>
      <c r="U272" t="str">
        <f t="shared" si="35"/>
        <v>A</v>
      </c>
      <c r="V272" t="str" cm="1">
        <f t="array" ref="V272">_xlfn.IFS(N263&gt;25,"A",N263&gt;20,"B",N263&gt;15,"C",N263&gt;10,"D",N263&lt;10,"E")</f>
        <v>A</v>
      </c>
    </row>
    <row r="273" spans="1:22" x14ac:dyDescent="0.3">
      <c r="A273">
        <v>274</v>
      </c>
      <c r="B273" t="s">
        <v>298</v>
      </c>
      <c r="C273" t="s">
        <v>15</v>
      </c>
      <c r="D273" t="s">
        <v>16</v>
      </c>
      <c r="E273">
        <v>2002</v>
      </c>
      <c r="F273">
        <v>60000</v>
      </c>
      <c r="G273" t="s">
        <v>27</v>
      </c>
      <c r="H273" t="s">
        <v>18</v>
      </c>
      <c r="I273" t="s">
        <v>102</v>
      </c>
      <c r="J273">
        <v>993</v>
      </c>
      <c r="K273">
        <v>60</v>
      </c>
      <c r="L273">
        <v>5</v>
      </c>
      <c r="M273">
        <v>17.3</v>
      </c>
      <c r="N273">
        <v>0.55000000000000004</v>
      </c>
      <c r="P273" t="str">
        <f t="shared" si="30"/>
        <v>MercedesBenz</v>
      </c>
      <c r="Q273" t="str">
        <f t="shared" si="31"/>
        <v>bad</v>
      </c>
      <c r="R273" t="str">
        <f t="shared" si="32"/>
        <v/>
      </c>
      <c r="S273" s="3" t="str">
        <f t="shared" si="33"/>
        <v>MercedesBenz</v>
      </c>
      <c r="T273" t="str">
        <f t="shared" si="34"/>
        <v/>
      </c>
      <c r="U273" t="str">
        <f t="shared" si="35"/>
        <v>C</v>
      </c>
      <c r="V273" t="str" cm="1">
        <f t="array" ref="V273">_xlfn.IFS(N264&gt;25,"A",N264&gt;20,"B",N264&gt;15,"C",N264&gt;10,"D",N264&lt;10,"E")</f>
        <v>C</v>
      </c>
    </row>
    <row r="274" spans="1:22" x14ac:dyDescent="0.3">
      <c r="A274">
        <v>275</v>
      </c>
      <c r="B274" t="s">
        <v>100</v>
      </c>
      <c r="C274" t="s">
        <v>15</v>
      </c>
      <c r="D274" t="s">
        <v>35</v>
      </c>
      <c r="E274">
        <v>2018</v>
      </c>
      <c r="F274">
        <v>31025</v>
      </c>
      <c r="G274" t="s">
        <v>23</v>
      </c>
      <c r="H274" t="s">
        <v>18</v>
      </c>
      <c r="I274" t="s">
        <v>19</v>
      </c>
      <c r="J274">
        <v>1248</v>
      </c>
      <c r="K274">
        <v>74</v>
      </c>
      <c r="L274">
        <v>5</v>
      </c>
      <c r="M274">
        <v>28.4</v>
      </c>
      <c r="N274">
        <v>7.15</v>
      </c>
      <c r="P274" t="str">
        <f t="shared" si="30"/>
        <v/>
      </c>
      <c r="Q274" t="str">
        <f t="shared" si="31"/>
        <v>good</v>
      </c>
      <c r="R274" t="str">
        <f t="shared" si="32"/>
        <v/>
      </c>
      <c r="S274" s="3" t="str">
        <f t="shared" si="33"/>
        <v>Maruti</v>
      </c>
      <c r="T274" t="str">
        <f t="shared" si="34"/>
        <v>Maruti</v>
      </c>
      <c r="U274" t="str">
        <f t="shared" si="35"/>
        <v>E</v>
      </c>
      <c r="V274" t="str" cm="1">
        <f t="array" ref="V274">_xlfn.IFS(N265&gt;25,"A",N265&gt;20,"B",N265&gt;15,"C",N265&gt;10,"D",N265&lt;10,"E")</f>
        <v>E</v>
      </c>
    </row>
    <row r="275" spans="1:22" x14ac:dyDescent="0.3">
      <c r="A275">
        <v>276</v>
      </c>
      <c r="B275" t="s">
        <v>299</v>
      </c>
      <c r="C275" t="s">
        <v>78</v>
      </c>
      <c r="D275" t="s">
        <v>22</v>
      </c>
      <c r="E275">
        <v>2013</v>
      </c>
      <c r="F275">
        <v>105000</v>
      </c>
      <c r="G275" t="s">
        <v>23</v>
      </c>
      <c r="H275" t="s">
        <v>18</v>
      </c>
      <c r="I275" t="s">
        <v>33</v>
      </c>
      <c r="J275">
        <v>2179</v>
      </c>
      <c r="K275">
        <v>120</v>
      </c>
      <c r="L275">
        <v>8</v>
      </c>
      <c r="M275">
        <v>12.05</v>
      </c>
      <c r="N275">
        <v>7</v>
      </c>
      <c r="P275" t="str">
        <f t="shared" si="30"/>
        <v/>
      </c>
      <c r="Q275" t="str">
        <f t="shared" si="31"/>
        <v>bad</v>
      </c>
      <c r="R275" t="str">
        <f t="shared" si="32"/>
        <v/>
      </c>
      <c r="S275" s="3" t="str">
        <f t="shared" si="33"/>
        <v/>
      </c>
      <c r="T275" t="str">
        <f t="shared" si="34"/>
        <v>Hyundai</v>
      </c>
      <c r="U275" t="str">
        <f t="shared" si="35"/>
        <v>D</v>
      </c>
      <c r="V275" t="str" cm="1">
        <f t="array" ref="V275">_xlfn.IFS(N266&gt;25,"A",N266&gt;20,"B",N266&gt;15,"C",N266&gt;10,"D",N266&lt;10,"E")</f>
        <v>D</v>
      </c>
    </row>
    <row r="276" spans="1:22" x14ac:dyDescent="0.3">
      <c r="A276">
        <v>277</v>
      </c>
      <c r="B276" t="s">
        <v>300</v>
      </c>
      <c r="C276" t="s">
        <v>45</v>
      </c>
      <c r="D276" t="s">
        <v>22</v>
      </c>
      <c r="E276">
        <v>2017</v>
      </c>
      <c r="F276">
        <v>121900</v>
      </c>
      <c r="G276" t="s">
        <v>23</v>
      </c>
      <c r="H276" t="s">
        <v>18</v>
      </c>
      <c r="I276" t="s">
        <v>19</v>
      </c>
      <c r="J276">
        <v>1248</v>
      </c>
      <c r="K276">
        <v>74</v>
      </c>
      <c r="L276">
        <v>5</v>
      </c>
      <c r="M276">
        <v>22.95</v>
      </c>
      <c r="N276">
        <v>3.75</v>
      </c>
      <c r="P276" t="str">
        <f t="shared" si="30"/>
        <v/>
      </c>
      <c r="Q276" t="str">
        <f t="shared" si="31"/>
        <v>bad</v>
      </c>
      <c r="R276" t="str">
        <f t="shared" si="32"/>
        <v/>
      </c>
      <c r="S276" s="3" t="str">
        <f t="shared" si="33"/>
        <v/>
      </c>
      <c r="T276" t="str">
        <f t="shared" si="34"/>
        <v>Maruti</v>
      </c>
      <c r="U276" t="str">
        <f t="shared" si="35"/>
        <v>E</v>
      </c>
      <c r="V276" t="str" cm="1">
        <f t="array" ref="V276">_xlfn.IFS(N267&gt;25,"A",N267&gt;20,"B",N267&gt;15,"C",N267&gt;10,"D",N267&lt;10,"E")</f>
        <v>E</v>
      </c>
    </row>
    <row r="277" spans="1:22" x14ac:dyDescent="0.3">
      <c r="A277">
        <v>278</v>
      </c>
      <c r="B277" t="s">
        <v>301</v>
      </c>
      <c r="C277" t="s">
        <v>110</v>
      </c>
      <c r="D277" t="s">
        <v>16</v>
      </c>
      <c r="E277">
        <v>2017</v>
      </c>
      <c r="F277">
        <v>22695</v>
      </c>
      <c r="G277" t="s">
        <v>27</v>
      </c>
      <c r="H277" t="s">
        <v>18</v>
      </c>
      <c r="I277" t="s">
        <v>19</v>
      </c>
      <c r="J277">
        <v>999</v>
      </c>
      <c r="K277">
        <v>123.24</v>
      </c>
      <c r="L277">
        <v>5</v>
      </c>
      <c r="M277">
        <v>18.88</v>
      </c>
      <c r="N277">
        <v>8.5</v>
      </c>
      <c r="P277" t="str">
        <f t="shared" si="30"/>
        <v/>
      </c>
      <c r="Q277" t="str">
        <f t="shared" si="31"/>
        <v>bad</v>
      </c>
      <c r="R277" t="str">
        <f t="shared" si="32"/>
        <v/>
      </c>
      <c r="S277" s="3" t="str">
        <f t="shared" si="33"/>
        <v/>
      </c>
      <c r="T277" t="str">
        <f t="shared" si="34"/>
        <v>Renault</v>
      </c>
      <c r="U277" t="str">
        <f t="shared" si="35"/>
        <v>E</v>
      </c>
      <c r="V277" t="e" cm="1">
        <f t="array" ref="V277">_xlfn.IFS(N268&gt;25,"A",N268&gt;20,"B",N268&gt;15,"C",N268&gt;10,"D",N268&lt;10,"E")</f>
        <v>#N/A</v>
      </c>
    </row>
    <row r="278" spans="1:22" x14ac:dyDescent="0.3">
      <c r="A278">
        <v>279</v>
      </c>
      <c r="B278" t="s">
        <v>302</v>
      </c>
      <c r="C278" t="s">
        <v>15</v>
      </c>
      <c r="D278" t="s">
        <v>39</v>
      </c>
      <c r="E278">
        <v>2012</v>
      </c>
      <c r="F278">
        <v>73000</v>
      </c>
      <c r="G278" t="s">
        <v>23</v>
      </c>
      <c r="H278" t="s">
        <v>18</v>
      </c>
      <c r="I278" t="s">
        <v>19</v>
      </c>
      <c r="J278">
        <v>1248</v>
      </c>
      <c r="K278">
        <v>74</v>
      </c>
      <c r="L278">
        <v>5</v>
      </c>
      <c r="M278">
        <v>23.4</v>
      </c>
      <c r="N278">
        <v>4.3499999999999996</v>
      </c>
      <c r="P278" t="str">
        <f t="shared" si="30"/>
        <v/>
      </c>
      <c r="Q278" t="str">
        <f t="shared" si="31"/>
        <v>bad</v>
      </c>
      <c r="R278" t="str">
        <f t="shared" si="32"/>
        <v/>
      </c>
      <c r="S278" s="3" t="str">
        <f t="shared" si="33"/>
        <v/>
      </c>
      <c r="T278" t="str">
        <f t="shared" si="34"/>
        <v>Fiat</v>
      </c>
      <c r="U278" t="str">
        <f t="shared" si="35"/>
        <v>E</v>
      </c>
      <c r="V278" t="str" cm="1">
        <f t="array" ref="V278">_xlfn.IFS(N269&gt;25,"A",N269&gt;20,"B",N269&gt;15,"C",N269&gt;10,"D",N269&lt;10,"E")</f>
        <v>E</v>
      </c>
    </row>
    <row r="279" spans="1:22" x14ac:dyDescent="0.3">
      <c r="A279">
        <v>280</v>
      </c>
      <c r="B279" t="s">
        <v>303</v>
      </c>
      <c r="C279" t="s">
        <v>15</v>
      </c>
      <c r="D279" t="s">
        <v>47</v>
      </c>
      <c r="E279">
        <v>2016</v>
      </c>
      <c r="F279">
        <v>32227</v>
      </c>
      <c r="G279" t="s">
        <v>27</v>
      </c>
      <c r="H279" t="s">
        <v>18</v>
      </c>
      <c r="I279" t="s">
        <v>19</v>
      </c>
      <c r="J279">
        <v>796</v>
      </c>
      <c r="K279">
        <v>47.3</v>
      </c>
      <c r="L279">
        <v>5</v>
      </c>
      <c r="M279">
        <v>22.74</v>
      </c>
      <c r="N279">
        <v>3.26</v>
      </c>
      <c r="P279" t="str">
        <f t="shared" si="30"/>
        <v>BMW</v>
      </c>
      <c r="Q279" t="str">
        <f t="shared" si="31"/>
        <v>bad</v>
      </c>
      <c r="R279" t="str">
        <f t="shared" si="32"/>
        <v/>
      </c>
      <c r="S279" s="3" t="str">
        <f t="shared" si="33"/>
        <v>BMW</v>
      </c>
      <c r="T279" t="str">
        <f t="shared" si="34"/>
        <v/>
      </c>
      <c r="U279" t="str">
        <f t="shared" si="35"/>
        <v>A</v>
      </c>
      <c r="V279" t="str" cm="1">
        <f t="array" ref="V279">_xlfn.IFS(N270&gt;25,"A",N270&gt;20,"B",N270&gt;15,"C",N270&gt;10,"D",N270&lt;10,"E")</f>
        <v>A</v>
      </c>
    </row>
    <row r="280" spans="1:22" x14ac:dyDescent="0.3">
      <c r="A280">
        <v>281</v>
      </c>
      <c r="B280" t="s">
        <v>304</v>
      </c>
      <c r="C280" t="s">
        <v>25</v>
      </c>
      <c r="D280" t="s">
        <v>39</v>
      </c>
      <c r="E280">
        <v>2011</v>
      </c>
      <c r="F280">
        <v>55000</v>
      </c>
      <c r="G280" t="s">
        <v>27</v>
      </c>
      <c r="H280" t="s">
        <v>18</v>
      </c>
      <c r="I280" t="s">
        <v>19</v>
      </c>
      <c r="J280">
        <v>1497</v>
      </c>
      <c r="K280">
        <v>118</v>
      </c>
      <c r="L280">
        <v>5</v>
      </c>
      <c r="M280">
        <v>17</v>
      </c>
      <c r="N280">
        <v>4.21</v>
      </c>
      <c r="P280" t="str">
        <f t="shared" si="30"/>
        <v/>
      </c>
      <c r="Q280" t="str">
        <f t="shared" si="31"/>
        <v>good</v>
      </c>
      <c r="R280" t="str">
        <f t="shared" si="32"/>
        <v/>
      </c>
      <c r="S280" s="3" t="str">
        <f t="shared" si="33"/>
        <v>Hyundai</v>
      </c>
      <c r="T280" t="str">
        <f t="shared" si="34"/>
        <v>Hyundai</v>
      </c>
      <c r="U280" t="str">
        <f t="shared" si="35"/>
        <v>E</v>
      </c>
      <c r="V280" t="str" cm="1">
        <f t="array" ref="V280">_xlfn.IFS(N271&gt;25,"A",N271&gt;20,"B",N271&gt;15,"C",N271&gt;10,"D",N271&lt;10,"E")</f>
        <v>E</v>
      </c>
    </row>
    <row r="281" spans="1:22" x14ac:dyDescent="0.3">
      <c r="A281">
        <v>282</v>
      </c>
      <c r="B281" t="s">
        <v>305</v>
      </c>
      <c r="C281" t="s">
        <v>30</v>
      </c>
      <c r="D281" t="s">
        <v>47</v>
      </c>
      <c r="E281">
        <v>2018</v>
      </c>
      <c r="F281">
        <v>11287</v>
      </c>
      <c r="G281" t="s">
        <v>23</v>
      </c>
      <c r="H281" t="s">
        <v>32</v>
      </c>
      <c r="I281" t="s">
        <v>19</v>
      </c>
      <c r="J281">
        <v>2967</v>
      </c>
      <c r="K281">
        <v>241.4</v>
      </c>
      <c r="L281">
        <v>7</v>
      </c>
      <c r="M281">
        <v>12.07</v>
      </c>
      <c r="N281">
        <v>70.36</v>
      </c>
      <c r="P281" t="str">
        <f t="shared" si="30"/>
        <v/>
      </c>
      <c r="Q281" t="str">
        <f t="shared" si="31"/>
        <v>bad</v>
      </c>
      <c r="R281" t="str">
        <f t="shared" si="32"/>
        <v/>
      </c>
      <c r="S281" s="3" t="str">
        <f t="shared" si="33"/>
        <v/>
      </c>
      <c r="T281" t="str">
        <f t="shared" si="34"/>
        <v>Toyota</v>
      </c>
      <c r="U281" t="str">
        <f t="shared" si="35"/>
        <v>D</v>
      </c>
      <c r="V281" t="str" cm="1">
        <f t="array" ref="V281">_xlfn.IFS(N272&gt;25,"A",N272&gt;20,"B",N272&gt;15,"C",N272&gt;10,"D",N272&lt;10,"E")</f>
        <v>D</v>
      </c>
    </row>
    <row r="282" spans="1:22" x14ac:dyDescent="0.3">
      <c r="A282">
        <v>283</v>
      </c>
      <c r="B282" t="s">
        <v>306</v>
      </c>
      <c r="C282" t="s">
        <v>194</v>
      </c>
      <c r="D282" t="s">
        <v>16</v>
      </c>
      <c r="E282">
        <v>2009</v>
      </c>
      <c r="F282">
        <v>48000</v>
      </c>
      <c r="G282" t="s">
        <v>23</v>
      </c>
      <c r="H282" t="s">
        <v>32</v>
      </c>
      <c r="I282" t="s">
        <v>33</v>
      </c>
      <c r="J282">
        <v>1896</v>
      </c>
      <c r="K282">
        <v>105</v>
      </c>
      <c r="L282">
        <v>5</v>
      </c>
      <c r="M282">
        <v>17</v>
      </c>
      <c r="N282">
        <v>2.95</v>
      </c>
      <c r="P282" t="str">
        <f t="shared" si="30"/>
        <v/>
      </c>
      <c r="Q282" t="str">
        <f t="shared" si="31"/>
        <v>bad</v>
      </c>
      <c r="R282" t="str">
        <f t="shared" si="32"/>
        <v/>
      </c>
      <c r="S282" s="3" t="str">
        <f t="shared" si="33"/>
        <v/>
      </c>
      <c r="T282" t="str">
        <f t="shared" si="34"/>
        <v>Maruti</v>
      </c>
      <c r="U282" t="str">
        <f t="shared" si="35"/>
        <v>E</v>
      </c>
      <c r="V282" t="str" cm="1">
        <f t="array" ref="V282">_xlfn.IFS(N273&gt;25,"A",N273&gt;20,"B",N273&gt;15,"C",N273&gt;10,"D",N273&lt;10,"E")</f>
        <v>E</v>
      </c>
    </row>
    <row r="283" spans="1:22" x14ac:dyDescent="0.3">
      <c r="A283">
        <v>284</v>
      </c>
      <c r="B283" t="s">
        <v>307</v>
      </c>
      <c r="C283" t="s">
        <v>21</v>
      </c>
      <c r="D283" t="s">
        <v>47</v>
      </c>
      <c r="E283">
        <v>2012</v>
      </c>
      <c r="F283">
        <v>54308</v>
      </c>
      <c r="G283" t="s">
        <v>27</v>
      </c>
      <c r="H283" t="s">
        <v>18</v>
      </c>
      <c r="I283" t="s">
        <v>19</v>
      </c>
      <c r="J283">
        <v>1591</v>
      </c>
      <c r="K283">
        <v>121.3</v>
      </c>
      <c r="L283">
        <v>5</v>
      </c>
      <c r="M283">
        <v>17.100000000000001</v>
      </c>
      <c r="N283">
        <v>4.28</v>
      </c>
      <c r="P283" t="str">
        <f t="shared" si="30"/>
        <v/>
      </c>
      <c r="Q283" t="str">
        <f t="shared" si="31"/>
        <v>good</v>
      </c>
      <c r="R283" t="str">
        <f t="shared" si="32"/>
        <v/>
      </c>
      <c r="S283" s="3" t="str">
        <f t="shared" si="33"/>
        <v>Maruti</v>
      </c>
      <c r="T283" t="str">
        <f t="shared" si="34"/>
        <v>Maruti</v>
      </c>
      <c r="U283" t="str">
        <f t="shared" si="35"/>
        <v>E</v>
      </c>
      <c r="V283" t="str" cm="1">
        <f t="array" ref="V283">_xlfn.IFS(N274&gt;25,"A",N274&gt;20,"B",N274&gt;15,"C",N274&gt;10,"D",N274&lt;10,"E")</f>
        <v>E</v>
      </c>
    </row>
    <row r="284" spans="1:22" x14ac:dyDescent="0.3">
      <c r="A284">
        <v>285</v>
      </c>
      <c r="B284" t="s">
        <v>308</v>
      </c>
      <c r="C284" t="s">
        <v>25</v>
      </c>
      <c r="D284" t="s">
        <v>39</v>
      </c>
      <c r="E284">
        <v>2009</v>
      </c>
      <c r="F284">
        <v>78442</v>
      </c>
      <c r="G284" t="s">
        <v>27</v>
      </c>
      <c r="H284" t="s">
        <v>32</v>
      </c>
      <c r="I284" t="s">
        <v>19</v>
      </c>
      <c r="J284">
        <v>1497</v>
      </c>
      <c r="K284">
        <v>118</v>
      </c>
      <c r="L284">
        <v>5</v>
      </c>
      <c r="M284">
        <v>16.8</v>
      </c>
      <c r="N284">
        <v>3.57</v>
      </c>
      <c r="P284" t="str">
        <f t="shared" si="30"/>
        <v/>
      </c>
      <c r="Q284" t="str">
        <f t="shared" si="31"/>
        <v>bad</v>
      </c>
      <c r="R284" t="str">
        <f t="shared" si="32"/>
        <v/>
      </c>
      <c r="S284" s="3" t="str">
        <f t="shared" si="33"/>
        <v/>
      </c>
      <c r="T284" t="str">
        <f t="shared" si="34"/>
        <v>Mahindra</v>
      </c>
      <c r="U284" t="str">
        <f t="shared" si="35"/>
        <v>E</v>
      </c>
      <c r="V284" t="str" cm="1">
        <f t="array" ref="V284">_xlfn.IFS(N275&gt;25,"A",N275&gt;20,"B",N275&gt;15,"C",N275&gt;10,"D",N275&lt;10,"E")</f>
        <v>E</v>
      </c>
    </row>
    <row r="285" spans="1:22" x14ac:dyDescent="0.3">
      <c r="A285">
        <v>286</v>
      </c>
      <c r="B285" t="s">
        <v>309</v>
      </c>
      <c r="C285" t="s">
        <v>21</v>
      </c>
      <c r="D285" t="s">
        <v>49</v>
      </c>
      <c r="E285">
        <v>2013</v>
      </c>
      <c r="F285">
        <v>46000</v>
      </c>
      <c r="G285" t="s">
        <v>23</v>
      </c>
      <c r="H285" t="s">
        <v>18</v>
      </c>
      <c r="I285" t="s">
        <v>19</v>
      </c>
      <c r="J285">
        <v>1396</v>
      </c>
      <c r="K285">
        <v>88.8</v>
      </c>
      <c r="L285">
        <v>5</v>
      </c>
      <c r="M285">
        <v>21.9</v>
      </c>
      <c r="N285">
        <v>3.11</v>
      </c>
      <c r="P285" t="str">
        <f t="shared" si="30"/>
        <v/>
      </c>
      <c r="Q285" t="str">
        <f t="shared" si="31"/>
        <v>good</v>
      </c>
      <c r="R285" t="str">
        <f t="shared" si="32"/>
        <v/>
      </c>
      <c r="S285" s="3" t="str">
        <f t="shared" si="33"/>
        <v>Tata</v>
      </c>
      <c r="T285" t="str">
        <f t="shared" si="34"/>
        <v>Tata</v>
      </c>
      <c r="U285" t="str">
        <f t="shared" si="35"/>
        <v>E</v>
      </c>
      <c r="V285" t="str" cm="1">
        <f t="array" ref="V285">_xlfn.IFS(N276&gt;25,"A",N276&gt;20,"B",N276&gt;15,"C",N276&gt;10,"D",N276&lt;10,"E")</f>
        <v>E</v>
      </c>
    </row>
    <row r="286" spans="1:22" x14ac:dyDescent="0.3">
      <c r="A286">
        <v>287</v>
      </c>
      <c r="B286" t="s">
        <v>310</v>
      </c>
      <c r="C286" t="s">
        <v>21</v>
      </c>
      <c r="D286" t="s">
        <v>31</v>
      </c>
      <c r="E286">
        <v>2014</v>
      </c>
      <c r="F286">
        <v>45051</v>
      </c>
      <c r="G286" t="s">
        <v>27</v>
      </c>
      <c r="H286" t="s">
        <v>32</v>
      </c>
      <c r="I286" t="s">
        <v>19</v>
      </c>
      <c r="J286">
        <v>1396</v>
      </c>
      <c r="K286">
        <v>98.6</v>
      </c>
      <c r="L286">
        <v>5</v>
      </c>
      <c r="M286">
        <v>15</v>
      </c>
      <c r="N286">
        <v>5.96</v>
      </c>
      <c r="P286" t="str">
        <f t="shared" si="30"/>
        <v/>
      </c>
      <c r="Q286" t="str">
        <f t="shared" si="31"/>
        <v>bad</v>
      </c>
      <c r="R286" t="str">
        <f t="shared" si="32"/>
        <v/>
      </c>
      <c r="S286" s="3" t="str">
        <f t="shared" si="33"/>
        <v/>
      </c>
      <c r="T286" t="str">
        <f t="shared" si="34"/>
        <v>Ford</v>
      </c>
      <c r="U286" t="str">
        <f t="shared" si="35"/>
        <v>E</v>
      </c>
      <c r="V286" t="str" cm="1">
        <f t="array" ref="V286">_xlfn.IFS(N277&gt;25,"A",N277&gt;20,"B",N277&gt;15,"C",N277&gt;10,"D",N277&lt;10,"E")</f>
        <v>E</v>
      </c>
    </row>
    <row r="287" spans="1:22" x14ac:dyDescent="0.3">
      <c r="A287">
        <v>288</v>
      </c>
      <c r="B287" t="s">
        <v>311</v>
      </c>
      <c r="C287" t="s">
        <v>43</v>
      </c>
      <c r="D287" t="s">
        <v>35</v>
      </c>
      <c r="E287">
        <v>2011</v>
      </c>
      <c r="F287">
        <v>69000</v>
      </c>
      <c r="G287" t="s">
        <v>23</v>
      </c>
      <c r="H287" t="s">
        <v>18</v>
      </c>
      <c r="I287" t="s">
        <v>19</v>
      </c>
      <c r="J287">
        <v>1598</v>
      </c>
      <c r="K287">
        <v>103.6</v>
      </c>
      <c r="L287">
        <v>5</v>
      </c>
      <c r="M287">
        <v>20.54</v>
      </c>
      <c r="N287">
        <v>4.7</v>
      </c>
      <c r="P287" t="str">
        <f t="shared" si="30"/>
        <v/>
      </c>
      <c r="Q287" t="str">
        <f t="shared" si="31"/>
        <v>good</v>
      </c>
      <c r="R287" t="str">
        <f t="shared" si="32"/>
        <v/>
      </c>
      <c r="S287" s="3" t="str">
        <f t="shared" si="33"/>
        <v>Maruti</v>
      </c>
      <c r="T287" t="str">
        <f t="shared" si="34"/>
        <v>Maruti</v>
      </c>
      <c r="U287" t="str">
        <f t="shared" si="35"/>
        <v>E</v>
      </c>
      <c r="V287" t="str" cm="1">
        <f t="array" ref="V287">_xlfn.IFS(N278&gt;25,"A",N278&gt;20,"B",N278&gt;15,"C",N278&gt;10,"D",N278&lt;10,"E")</f>
        <v>E</v>
      </c>
    </row>
    <row r="288" spans="1:22" x14ac:dyDescent="0.3">
      <c r="A288">
        <v>289</v>
      </c>
      <c r="B288" t="s">
        <v>312</v>
      </c>
      <c r="C288" t="s">
        <v>25</v>
      </c>
      <c r="D288" t="s">
        <v>93</v>
      </c>
      <c r="E288">
        <v>2014</v>
      </c>
      <c r="F288">
        <v>49000</v>
      </c>
      <c r="G288" t="s">
        <v>27</v>
      </c>
      <c r="H288" t="s">
        <v>18</v>
      </c>
      <c r="I288" t="s">
        <v>19</v>
      </c>
      <c r="J288">
        <v>1497</v>
      </c>
      <c r="K288">
        <v>117.3</v>
      </c>
      <c r="L288">
        <v>5</v>
      </c>
      <c r="M288">
        <v>17.399999999999999</v>
      </c>
      <c r="N288">
        <v>6.9</v>
      </c>
      <c r="P288" t="str">
        <f t="shared" si="30"/>
        <v/>
      </c>
      <c r="Q288" t="str">
        <f t="shared" si="31"/>
        <v>good</v>
      </c>
      <c r="R288" t="str">
        <f t="shared" si="32"/>
        <v/>
      </c>
      <c r="S288" s="3" t="str">
        <f t="shared" si="33"/>
        <v>Maruti</v>
      </c>
      <c r="T288" t="str">
        <f t="shared" si="34"/>
        <v>Maruti</v>
      </c>
      <c r="U288" t="str">
        <f t="shared" si="35"/>
        <v>E</v>
      </c>
      <c r="V288" t="str" cm="1">
        <f t="array" ref="V288">_xlfn.IFS(N279&gt;25,"A",N279&gt;20,"B",N279&gt;15,"C",N279&gt;10,"D",N279&lt;10,"E")</f>
        <v>E</v>
      </c>
    </row>
    <row r="289" spans="1:22" x14ac:dyDescent="0.3">
      <c r="A289">
        <v>290</v>
      </c>
      <c r="B289" t="s">
        <v>300</v>
      </c>
      <c r="C289" t="s">
        <v>45</v>
      </c>
      <c r="D289" t="s">
        <v>22</v>
      </c>
      <c r="E289">
        <v>2018</v>
      </c>
      <c r="F289">
        <v>45000</v>
      </c>
      <c r="G289" t="s">
        <v>23</v>
      </c>
      <c r="H289" t="s">
        <v>18</v>
      </c>
      <c r="I289" t="s">
        <v>19</v>
      </c>
      <c r="J289">
        <v>1248</v>
      </c>
      <c r="K289">
        <v>74</v>
      </c>
      <c r="L289">
        <v>5</v>
      </c>
      <c r="M289">
        <v>22.95</v>
      </c>
      <c r="N289">
        <v>5.25</v>
      </c>
      <c r="P289" t="str">
        <f t="shared" si="30"/>
        <v/>
      </c>
      <c r="Q289" t="str">
        <f t="shared" si="31"/>
        <v>bad</v>
      </c>
      <c r="R289" t="str">
        <f t="shared" si="32"/>
        <v/>
      </c>
      <c r="S289" s="3" t="str">
        <f t="shared" si="33"/>
        <v/>
      </c>
      <c r="T289" t="str">
        <f t="shared" si="34"/>
        <v>Honda</v>
      </c>
      <c r="U289" t="str">
        <f t="shared" si="35"/>
        <v>E</v>
      </c>
      <c r="V289" t="str" cm="1">
        <f t="array" ref="V289">_xlfn.IFS(N280&gt;25,"A",N280&gt;20,"B",N280&gt;15,"C",N280&gt;10,"D",N280&lt;10,"E")</f>
        <v>E</v>
      </c>
    </row>
    <row r="290" spans="1:22" x14ac:dyDescent="0.3">
      <c r="A290">
        <v>291</v>
      </c>
      <c r="B290" t="s">
        <v>313</v>
      </c>
      <c r="C290" t="s">
        <v>65</v>
      </c>
      <c r="D290" t="s">
        <v>22</v>
      </c>
      <c r="E290">
        <v>2015</v>
      </c>
      <c r="F290">
        <v>64000</v>
      </c>
      <c r="G290" t="s">
        <v>23</v>
      </c>
      <c r="H290" t="s">
        <v>32</v>
      </c>
      <c r="I290" t="s">
        <v>19</v>
      </c>
      <c r="J290">
        <v>1995</v>
      </c>
      <c r="K290">
        <v>177</v>
      </c>
      <c r="L290">
        <v>5</v>
      </c>
      <c r="M290">
        <v>18.48</v>
      </c>
      <c r="N290">
        <v>28</v>
      </c>
      <c r="P290" t="str">
        <f t="shared" si="30"/>
        <v>Audi</v>
      </c>
      <c r="Q290" t="str">
        <f t="shared" si="31"/>
        <v>bad</v>
      </c>
      <c r="R290" t="str">
        <f t="shared" si="32"/>
        <v/>
      </c>
      <c r="S290" s="3" t="str">
        <f t="shared" si="33"/>
        <v>Audi</v>
      </c>
      <c r="T290" t="str">
        <f t="shared" si="34"/>
        <v/>
      </c>
      <c r="U290" t="str">
        <f t="shared" si="35"/>
        <v>A</v>
      </c>
      <c r="V290" t="str" cm="1">
        <f t="array" ref="V290">_xlfn.IFS(N281&gt;25,"A",N281&gt;20,"B",N281&gt;15,"C",N281&gt;10,"D",N281&lt;10,"E")</f>
        <v>A</v>
      </c>
    </row>
    <row r="291" spans="1:22" x14ac:dyDescent="0.3">
      <c r="A291">
        <v>292</v>
      </c>
      <c r="B291" t="s">
        <v>314</v>
      </c>
      <c r="C291" t="s">
        <v>15</v>
      </c>
      <c r="D291" t="s">
        <v>53</v>
      </c>
      <c r="E291">
        <v>2009</v>
      </c>
      <c r="F291">
        <v>60000</v>
      </c>
      <c r="G291" t="s">
        <v>27</v>
      </c>
      <c r="H291" t="s">
        <v>18</v>
      </c>
      <c r="I291" t="s">
        <v>19</v>
      </c>
      <c r="J291">
        <v>1061</v>
      </c>
      <c r="K291">
        <v>67</v>
      </c>
      <c r="L291">
        <v>5</v>
      </c>
      <c r="M291">
        <v>18.899999999999999</v>
      </c>
      <c r="N291">
        <v>1.35</v>
      </c>
      <c r="P291" t="str">
        <f t="shared" si="30"/>
        <v/>
      </c>
      <c r="Q291" t="str">
        <f t="shared" si="31"/>
        <v>bad</v>
      </c>
      <c r="R291" t="str">
        <f t="shared" si="32"/>
        <v/>
      </c>
      <c r="S291" s="3" t="str">
        <f t="shared" si="33"/>
        <v/>
      </c>
      <c r="T291" t="str">
        <f t="shared" si="34"/>
        <v>Skoda</v>
      </c>
      <c r="U291" t="str">
        <f t="shared" si="35"/>
        <v>E</v>
      </c>
      <c r="V291" t="str" cm="1">
        <f t="array" ref="V291">_xlfn.IFS(N282&gt;25,"A",N282&gt;20,"B",N282&gt;15,"C",N282&gt;10,"D",N282&lt;10,"E")</f>
        <v>E</v>
      </c>
    </row>
    <row r="292" spans="1:22" x14ac:dyDescent="0.3">
      <c r="A292">
        <v>293</v>
      </c>
      <c r="B292" t="s">
        <v>315</v>
      </c>
      <c r="C292" t="s">
        <v>25</v>
      </c>
      <c r="D292" t="s">
        <v>53</v>
      </c>
      <c r="E292">
        <v>2015</v>
      </c>
      <c r="F292">
        <v>62178</v>
      </c>
      <c r="G292" t="s">
        <v>27</v>
      </c>
      <c r="H292" t="s">
        <v>18</v>
      </c>
      <c r="I292" t="s">
        <v>19</v>
      </c>
      <c r="J292">
        <v>1199</v>
      </c>
      <c r="K292">
        <v>88.7</v>
      </c>
      <c r="L292">
        <v>5</v>
      </c>
      <c r="M292">
        <v>18.2</v>
      </c>
      <c r="N292">
        <v>4.8499999999999996</v>
      </c>
      <c r="P292" t="str">
        <f t="shared" si="30"/>
        <v/>
      </c>
      <c r="Q292" t="str">
        <f t="shared" si="31"/>
        <v>bad</v>
      </c>
      <c r="R292" t="str">
        <f t="shared" si="32"/>
        <v/>
      </c>
      <c r="S292" s="3" t="str">
        <f t="shared" si="33"/>
        <v/>
      </c>
      <c r="T292" t="str">
        <f t="shared" si="34"/>
        <v>Hyundai</v>
      </c>
      <c r="U292" t="str">
        <f t="shared" si="35"/>
        <v>E</v>
      </c>
      <c r="V292" t="str" cm="1">
        <f t="array" ref="V292">_xlfn.IFS(N283&gt;25,"A",N283&gt;20,"B",N283&gt;15,"C",N283&gt;10,"D",N283&lt;10,"E")</f>
        <v>E</v>
      </c>
    </row>
    <row r="293" spans="1:22" x14ac:dyDescent="0.3">
      <c r="A293">
        <v>294</v>
      </c>
      <c r="B293" t="s">
        <v>316</v>
      </c>
      <c r="C293" t="s">
        <v>43</v>
      </c>
      <c r="D293" t="s">
        <v>31</v>
      </c>
      <c r="E293">
        <v>2012</v>
      </c>
      <c r="F293">
        <v>58006</v>
      </c>
      <c r="G293" t="s">
        <v>23</v>
      </c>
      <c r="H293" t="s">
        <v>18</v>
      </c>
      <c r="I293" t="s">
        <v>19</v>
      </c>
      <c r="J293">
        <v>1896</v>
      </c>
      <c r="K293">
        <v>105</v>
      </c>
      <c r="L293">
        <v>5</v>
      </c>
      <c r="M293">
        <v>15</v>
      </c>
      <c r="N293">
        <v>6.7</v>
      </c>
      <c r="P293" t="str">
        <f t="shared" si="30"/>
        <v/>
      </c>
      <c r="Q293" t="str">
        <f t="shared" si="31"/>
        <v>bad</v>
      </c>
      <c r="R293" t="str">
        <f t="shared" si="32"/>
        <v/>
      </c>
      <c r="S293" s="3" t="str">
        <f t="shared" si="33"/>
        <v/>
      </c>
      <c r="T293" t="str">
        <f t="shared" si="34"/>
        <v>Honda</v>
      </c>
      <c r="U293" t="str">
        <f t="shared" si="35"/>
        <v>E</v>
      </c>
      <c r="V293" t="str" cm="1">
        <f t="array" ref="V293">_xlfn.IFS(N284&gt;25,"A",N284&gt;20,"B",N284&gt;15,"C",N284&gt;10,"D",N284&lt;10,"E")</f>
        <v>E</v>
      </c>
    </row>
    <row r="294" spans="1:22" x14ac:dyDescent="0.3">
      <c r="A294">
        <v>295</v>
      </c>
      <c r="B294" t="s">
        <v>213</v>
      </c>
      <c r="C294" t="s">
        <v>21</v>
      </c>
      <c r="D294" t="s">
        <v>35</v>
      </c>
      <c r="E294">
        <v>2010</v>
      </c>
      <c r="F294">
        <v>74000</v>
      </c>
      <c r="G294" t="s">
        <v>27</v>
      </c>
      <c r="H294" t="s">
        <v>18</v>
      </c>
      <c r="I294" t="s">
        <v>19</v>
      </c>
      <c r="J294">
        <v>1197</v>
      </c>
      <c r="K294">
        <v>78.900000000000006</v>
      </c>
      <c r="L294">
        <v>5</v>
      </c>
      <c r="M294">
        <v>20.36</v>
      </c>
      <c r="N294">
        <v>3.1</v>
      </c>
      <c r="P294" t="str">
        <f t="shared" si="30"/>
        <v/>
      </c>
      <c r="Q294" t="str">
        <f t="shared" si="31"/>
        <v>good</v>
      </c>
      <c r="R294" t="str">
        <f t="shared" si="32"/>
        <v/>
      </c>
      <c r="S294" s="3" t="str">
        <f t="shared" si="33"/>
        <v>Hyundai</v>
      </c>
      <c r="T294" t="str">
        <f t="shared" si="34"/>
        <v>Hyundai</v>
      </c>
      <c r="U294" t="str">
        <f t="shared" si="35"/>
        <v>E</v>
      </c>
      <c r="V294" t="str" cm="1">
        <f t="array" ref="V294">_xlfn.IFS(N285&gt;25,"A",N285&gt;20,"B",N285&gt;15,"C",N285&gt;10,"D",N285&lt;10,"E")</f>
        <v>E</v>
      </c>
    </row>
    <row r="295" spans="1:22" x14ac:dyDescent="0.3">
      <c r="A295">
        <v>296</v>
      </c>
      <c r="B295" t="s">
        <v>187</v>
      </c>
      <c r="C295" t="s">
        <v>62</v>
      </c>
      <c r="D295" t="s">
        <v>47</v>
      </c>
      <c r="E295">
        <v>2015</v>
      </c>
      <c r="F295">
        <v>77771</v>
      </c>
      <c r="G295" t="s">
        <v>23</v>
      </c>
      <c r="H295" t="s">
        <v>32</v>
      </c>
      <c r="I295" t="s">
        <v>19</v>
      </c>
      <c r="J295">
        <v>2143</v>
      </c>
      <c r="K295">
        <v>170</v>
      </c>
      <c r="L295">
        <v>5</v>
      </c>
      <c r="M295">
        <v>19.27</v>
      </c>
      <c r="N295">
        <v>18.64</v>
      </c>
      <c r="P295" t="str">
        <f t="shared" si="30"/>
        <v/>
      </c>
      <c r="Q295" t="str">
        <f t="shared" si="31"/>
        <v>bad</v>
      </c>
      <c r="R295" t="str">
        <f t="shared" si="32"/>
        <v/>
      </c>
      <c r="S295" s="3" t="str">
        <f t="shared" si="33"/>
        <v/>
      </c>
      <c r="T295" t="str">
        <f t="shared" si="34"/>
        <v>Hyundai</v>
      </c>
      <c r="U295" t="str">
        <f t="shared" si="35"/>
        <v>E</v>
      </c>
      <c r="V295" t="str" cm="1">
        <f t="array" ref="V295">_xlfn.IFS(N286&gt;25,"A",N286&gt;20,"B",N286&gt;15,"C",N286&gt;10,"D",N286&lt;10,"E")</f>
        <v>E</v>
      </c>
    </row>
    <row r="296" spans="1:22" x14ac:dyDescent="0.3">
      <c r="A296">
        <v>297</v>
      </c>
      <c r="B296" t="s">
        <v>317</v>
      </c>
      <c r="C296" t="s">
        <v>21</v>
      </c>
      <c r="D296" t="s">
        <v>22</v>
      </c>
      <c r="E296">
        <v>2012</v>
      </c>
      <c r="F296">
        <v>45275</v>
      </c>
      <c r="G296" t="s">
        <v>27</v>
      </c>
      <c r="H296" t="s">
        <v>18</v>
      </c>
      <c r="I296" t="s">
        <v>19</v>
      </c>
      <c r="J296">
        <v>1197</v>
      </c>
      <c r="K296">
        <v>78.900000000000006</v>
      </c>
      <c r="L296">
        <v>5</v>
      </c>
      <c r="M296">
        <v>20.36</v>
      </c>
      <c r="N296">
        <v>2.8</v>
      </c>
      <c r="P296" t="str">
        <f t="shared" si="30"/>
        <v/>
      </c>
      <c r="Q296" t="str">
        <f t="shared" si="31"/>
        <v>good</v>
      </c>
      <c r="R296" t="str">
        <f t="shared" si="32"/>
        <v/>
      </c>
      <c r="S296" s="3" t="str">
        <f t="shared" si="33"/>
        <v>Volkswagen</v>
      </c>
      <c r="T296" t="str">
        <f t="shared" si="34"/>
        <v>Volkswagen</v>
      </c>
      <c r="U296" t="str">
        <f t="shared" si="35"/>
        <v>E</v>
      </c>
      <c r="V296" t="str" cm="1">
        <f t="array" ref="V296">_xlfn.IFS(N287&gt;25,"A",N287&gt;20,"B",N287&gt;15,"C",N287&gt;10,"D",N287&lt;10,"E")</f>
        <v>E</v>
      </c>
    </row>
    <row r="297" spans="1:22" x14ac:dyDescent="0.3">
      <c r="A297">
        <v>298</v>
      </c>
      <c r="B297" t="s">
        <v>281</v>
      </c>
      <c r="C297" t="s">
        <v>41</v>
      </c>
      <c r="D297" t="s">
        <v>26</v>
      </c>
      <c r="E297">
        <v>2016</v>
      </c>
      <c r="F297">
        <v>48000</v>
      </c>
      <c r="G297" t="s">
        <v>23</v>
      </c>
      <c r="H297" t="s">
        <v>18</v>
      </c>
      <c r="I297" t="s">
        <v>19</v>
      </c>
      <c r="J297">
        <v>2393</v>
      </c>
      <c r="K297">
        <v>147.80000000000001</v>
      </c>
      <c r="L297">
        <v>7</v>
      </c>
      <c r="M297">
        <v>13.68</v>
      </c>
      <c r="N297">
        <v>20.25</v>
      </c>
      <c r="P297" t="str">
        <f t="shared" si="30"/>
        <v/>
      </c>
      <c r="Q297" t="str">
        <f t="shared" si="31"/>
        <v>bad</v>
      </c>
      <c r="R297" t="str">
        <f t="shared" si="32"/>
        <v/>
      </c>
      <c r="S297" s="3" t="str">
        <f t="shared" si="33"/>
        <v/>
      </c>
      <c r="T297" t="str">
        <f t="shared" si="34"/>
        <v>Honda</v>
      </c>
      <c r="U297" t="str">
        <f t="shared" si="35"/>
        <v>E</v>
      </c>
      <c r="V297" t="str" cm="1">
        <f t="array" ref="V297">_xlfn.IFS(N288&gt;25,"A",N288&gt;20,"B",N288&gt;15,"C",N288&gt;10,"D",N288&lt;10,"E")</f>
        <v>E</v>
      </c>
    </row>
    <row r="298" spans="1:22" x14ac:dyDescent="0.3">
      <c r="A298">
        <v>299</v>
      </c>
      <c r="B298" t="s">
        <v>318</v>
      </c>
      <c r="C298" t="s">
        <v>30</v>
      </c>
      <c r="D298" t="s">
        <v>47</v>
      </c>
      <c r="E298">
        <v>2015</v>
      </c>
      <c r="F298">
        <v>31652</v>
      </c>
      <c r="G298" t="s">
        <v>23</v>
      </c>
      <c r="H298" t="s">
        <v>32</v>
      </c>
      <c r="I298" t="s">
        <v>19</v>
      </c>
      <c r="J298">
        <v>1968</v>
      </c>
      <c r="K298">
        <v>174.33</v>
      </c>
      <c r="L298">
        <v>5</v>
      </c>
      <c r="M298">
        <v>17.68</v>
      </c>
      <c r="N298">
        <v>26.78</v>
      </c>
      <c r="P298" t="str">
        <f t="shared" si="30"/>
        <v/>
      </c>
      <c r="Q298" t="str">
        <f t="shared" si="31"/>
        <v>good</v>
      </c>
      <c r="R298" t="str">
        <f t="shared" si="32"/>
        <v/>
      </c>
      <c r="S298" s="3" t="str">
        <f t="shared" si="33"/>
        <v>Tata</v>
      </c>
      <c r="T298" t="str">
        <f t="shared" si="34"/>
        <v>Tata</v>
      </c>
      <c r="U298" t="str">
        <f t="shared" si="35"/>
        <v>E</v>
      </c>
      <c r="V298" t="str" cm="1">
        <f t="array" ref="V298">_xlfn.IFS(N289&gt;25,"A",N289&gt;20,"B",N289&gt;15,"C",N289&gt;10,"D",N289&lt;10,"E")</f>
        <v>E</v>
      </c>
    </row>
    <row r="299" spans="1:22" x14ac:dyDescent="0.3">
      <c r="A299">
        <v>300</v>
      </c>
      <c r="B299" t="s">
        <v>163</v>
      </c>
      <c r="C299" t="s">
        <v>41</v>
      </c>
      <c r="D299" t="s">
        <v>35</v>
      </c>
      <c r="E299">
        <v>2010</v>
      </c>
      <c r="F299">
        <v>109000</v>
      </c>
      <c r="G299" t="s">
        <v>23</v>
      </c>
      <c r="H299" t="s">
        <v>18</v>
      </c>
      <c r="I299" t="s">
        <v>33</v>
      </c>
      <c r="J299">
        <v>2494</v>
      </c>
      <c r="K299">
        <v>100.6</v>
      </c>
      <c r="L299">
        <v>7</v>
      </c>
      <c r="M299">
        <v>12.99</v>
      </c>
      <c r="N299">
        <v>8.26</v>
      </c>
      <c r="P299" t="str">
        <f t="shared" si="30"/>
        <v>BMW</v>
      </c>
      <c r="Q299" t="str">
        <f t="shared" si="31"/>
        <v>bad</v>
      </c>
      <c r="R299" t="str">
        <f t="shared" si="32"/>
        <v/>
      </c>
      <c r="S299" s="3" t="str">
        <f t="shared" si="33"/>
        <v>BMW</v>
      </c>
      <c r="T299" t="str">
        <f t="shared" si="34"/>
        <v/>
      </c>
      <c r="U299" t="str">
        <f t="shared" si="35"/>
        <v>A</v>
      </c>
      <c r="V299" t="str" cm="1">
        <f t="array" ref="V299">_xlfn.IFS(N290&gt;25,"A",N290&gt;20,"B",N290&gt;15,"C",N290&gt;10,"D",N290&lt;10,"E")</f>
        <v>A</v>
      </c>
    </row>
    <row r="300" spans="1:22" x14ac:dyDescent="0.3">
      <c r="A300">
        <v>301</v>
      </c>
      <c r="B300" t="s">
        <v>319</v>
      </c>
      <c r="C300" t="s">
        <v>43</v>
      </c>
      <c r="D300" t="s">
        <v>16</v>
      </c>
      <c r="E300">
        <v>2015</v>
      </c>
      <c r="F300">
        <v>31978</v>
      </c>
      <c r="G300" t="s">
        <v>27</v>
      </c>
      <c r="H300" t="s">
        <v>18</v>
      </c>
      <c r="I300" t="s">
        <v>19</v>
      </c>
      <c r="J300">
        <v>1198</v>
      </c>
      <c r="K300">
        <v>73.900000000000006</v>
      </c>
      <c r="L300">
        <v>5</v>
      </c>
      <c r="M300">
        <v>16.47</v>
      </c>
      <c r="N300">
        <v>3.89</v>
      </c>
      <c r="P300" t="str">
        <f t="shared" si="30"/>
        <v/>
      </c>
      <c r="Q300" t="str">
        <f t="shared" si="31"/>
        <v>bad</v>
      </c>
      <c r="R300" t="str">
        <f t="shared" si="32"/>
        <v/>
      </c>
      <c r="S300" s="3" t="str">
        <f t="shared" si="33"/>
        <v/>
      </c>
      <c r="T300" t="str">
        <f t="shared" si="34"/>
        <v>Maruti</v>
      </c>
      <c r="U300" t="str">
        <f t="shared" si="35"/>
        <v>E</v>
      </c>
      <c r="V300" t="str" cm="1">
        <f t="array" ref="V300">_xlfn.IFS(N291&gt;25,"A",N291&gt;20,"B",N291&gt;15,"C",N291&gt;10,"D",N291&lt;10,"E")</f>
        <v>E</v>
      </c>
    </row>
    <row r="301" spans="1:22" x14ac:dyDescent="0.3">
      <c r="A301">
        <v>302</v>
      </c>
      <c r="B301" t="s">
        <v>320</v>
      </c>
      <c r="C301" t="s">
        <v>15</v>
      </c>
      <c r="D301" t="s">
        <v>35</v>
      </c>
      <c r="E301">
        <v>2011</v>
      </c>
      <c r="F301">
        <v>70000</v>
      </c>
      <c r="G301" t="s">
        <v>27</v>
      </c>
      <c r="H301" t="s">
        <v>18</v>
      </c>
      <c r="I301" t="s">
        <v>19</v>
      </c>
      <c r="J301">
        <v>998</v>
      </c>
      <c r="K301">
        <v>67.099999999999994</v>
      </c>
      <c r="L301">
        <v>5</v>
      </c>
      <c r="M301">
        <v>20.92</v>
      </c>
      <c r="N301">
        <v>2.1</v>
      </c>
      <c r="P301" t="str">
        <f t="shared" si="30"/>
        <v/>
      </c>
      <c r="Q301" t="str">
        <f t="shared" si="31"/>
        <v>bad</v>
      </c>
      <c r="R301" t="str">
        <f t="shared" si="32"/>
        <v/>
      </c>
      <c r="S301" s="3" t="str">
        <f t="shared" si="33"/>
        <v/>
      </c>
      <c r="T301" t="str">
        <f t="shared" si="34"/>
        <v>Honda</v>
      </c>
      <c r="U301" t="str">
        <f t="shared" si="35"/>
        <v>E</v>
      </c>
      <c r="V301" t="str" cm="1">
        <f t="array" ref="V301">_xlfn.IFS(N292&gt;25,"A",N292&gt;20,"B",N292&gt;15,"C",N292&gt;10,"D",N292&lt;10,"E")</f>
        <v>E</v>
      </c>
    </row>
    <row r="302" spans="1:22" x14ac:dyDescent="0.3">
      <c r="A302">
        <v>303</v>
      </c>
      <c r="B302" t="s">
        <v>321</v>
      </c>
      <c r="C302" t="s">
        <v>25</v>
      </c>
      <c r="D302" t="s">
        <v>16</v>
      </c>
      <c r="E302">
        <v>2017</v>
      </c>
      <c r="F302">
        <v>15000</v>
      </c>
      <c r="G302" t="s">
        <v>27</v>
      </c>
      <c r="H302" t="s">
        <v>32</v>
      </c>
      <c r="I302" t="s">
        <v>19</v>
      </c>
      <c r="J302">
        <v>1497</v>
      </c>
      <c r="K302">
        <v>117.3</v>
      </c>
      <c r="L302">
        <v>5</v>
      </c>
      <c r="M302">
        <v>18</v>
      </c>
      <c r="N302">
        <v>12.69</v>
      </c>
      <c r="P302" t="str">
        <f t="shared" si="30"/>
        <v/>
      </c>
      <c r="Q302" t="str">
        <f t="shared" si="31"/>
        <v>bad</v>
      </c>
      <c r="R302" t="str">
        <f t="shared" si="32"/>
        <v/>
      </c>
      <c r="S302" s="3" t="str">
        <f t="shared" si="33"/>
        <v/>
      </c>
      <c r="T302" t="str">
        <f t="shared" si="34"/>
        <v>Volkswagen</v>
      </c>
      <c r="U302" t="str">
        <f t="shared" si="35"/>
        <v>E</v>
      </c>
      <c r="V302" t="str" cm="1">
        <f t="array" ref="V302">_xlfn.IFS(N293&gt;25,"A",N293&gt;20,"B",N293&gt;15,"C",N293&gt;10,"D",N293&lt;10,"E")</f>
        <v>E</v>
      </c>
    </row>
    <row r="303" spans="1:22" x14ac:dyDescent="0.3">
      <c r="A303">
        <v>304</v>
      </c>
      <c r="B303" t="s">
        <v>322</v>
      </c>
      <c r="C303" t="s">
        <v>45</v>
      </c>
      <c r="D303" t="s">
        <v>31</v>
      </c>
      <c r="E303">
        <v>2013</v>
      </c>
      <c r="F303">
        <v>59138</v>
      </c>
      <c r="G303" t="s">
        <v>23</v>
      </c>
      <c r="H303" t="s">
        <v>18</v>
      </c>
      <c r="I303" t="s">
        <v>19</v>
      </c>
      <c r="J303">
        <v>1405</v>
      </c>
      <c r="K303">
        <v>70</v>
      </c>
      <c r="L303">
        <v>5</v>
      </c>
      <c r="M303">
        <v>17</v>
      </c>
      <c r="N303">
        <v>2.58</v>
      </c>
      <c r="P303" t="str">
        <f t="shared" si="30"/>
        <v/>
      </c>
      <c r="Q303" t="str">
        <f t="shared" si="31"/>
        <v>good</v>
      </c>
      <c r="R303" t="str">
        <f t="shared" si="32"/>
        <v/>
      </c>
      <c r="S303" s="3" t="str">
        <f t="shared" si="33"/>
        <v>Hyundai</v>
      </c>
      <c r="T303" t="str">
        <f t="shared" si="34"/>
        <v>Hyundai</v>
      </c>
      <c r="U303" t="str">
        <f t="shared" si="35"/>
        <v>E</v>
      </c>
      <c r="V303" t="str" cm="1">
        <f t="array" ref="V303">_xlfn.IFS(N294&gt;25,"A",N294&gt;20,"B",N294&gt;15,"C",N294&gt;10,"D",N294&lt;10,"E")</f>
        <v>E</v>
      </c>
    </row>
    <row r="304" spans="1:22" x14ac:dyDescent="0.3">
      <c r="A304">
        <v>305</v>
      </c>
      <c r="B304" t="s">
        <v>216</v>
      </c>
      <c r="C304" t="s">
        <v>30</v>
      </c>
      <c r="D304" t="s">
        <v>47</v>
      </c>
      <c r="E304">
        <v>2014</v>
      </c>
      <c r="F304">
        <v>61726</v>
      </c>
      <c r="G304" t="s">
        <v>23</v>
      </c>
      <c r="H304" t="s">
        <v>32</v>
      </c>
      <c r="I304" t="s">
        <v>19</v>
      </c>
      <c r="J304">
        <v>1968</v>
      </c>
      <c r="K304">
        <v>174.33</v>
      </c>
      <c r="L304">
        <v>5</v>
      </c>
      <c r="M304">
        <v>17.68</v>
      </c>
      <c r="N304">
        <v>20.77</v>
      </c>
      <c r="P304" t="str">
        <f t="shared" si="30"/>
        <v>MercedesBenz</v>
      </c>
      <c r="Q304" t="str">
        <f t="shared" si="31"/>
        <v>bad</v>
      </c>
      <c r="R304" t="str">
        <f t="shared" si="32"/>
        <v/>
      </c>
      <c r="S304" s="3" t="str">
        <f t="shared" si="33"/>
        <v>MercedesBenz</v>
      </c>
      <c r="T304" t="str">
        <f t="shared" si="34"/>
        <v/>
      </c>
      <c r="U304" t="str">
        <f t="shared" si="35"/>
        <v>C</v>
      </c>
      <c r="V304" t="str" cm="1">
        <f t="array" ref="V304">_xlfn.IFS(N295&gt;25,"A",N295&gt;20,"B",N295&gt;15,"C",N295&gt;10,"D",N295&lt;10,"E")</f>
        <v>C</v>
      </c>
    </row>
    <row r="305" spans="1:22" x14ac:dyDescent="0.3">
      <c r="A305">
        <v>306</v>
      </c>
      <c r="B305" t="s">
        <v>323</v>
      </c>
      <c r="C305" t="s">
        <v>62</v>
      </c>
      <c r="D305" t="s">
        <v>53</v>
      </c>
      <c r="E305">
        <v>2015</v>
      </c>
      <c r="F305">
        <v>48000</v>
      </c>
      <c r="G305" t="s">
        <v>23</v>
      </c>
      <c r="H305" t="s">
        <v>32</v>
      </c>
      <c r="I305" t="s">
        <v>19</v>
      </c>
      <c r="J305">
        <v>2143</v>
      </c>
      <c r="K305">
        <v>136</v>
      </c>
      <c r="L305">
        <v>5</v>
      </c>
      <c r="M305">
        <v>17.899999999999999</v>
      </c>
      <c r="N305">
        <v>20.260000000000002</v>
      </c>
      <c r="P305" t="str">
        <f t="shared" si="30"/>
        <v/>
      </c>
      <c r="Q305" t="str">
        <f t="shared" si="31"/>
        <v>good</v>
      </c>
      <c r="R305" t="str">
        <f t="shared" si="32"/>
        <v/>
      </c>
      <c r="S305" s="3" t="str">
        <f t="shared" si="33"/>
        <v>Hyundai</v>
      </c>
      <c r="T305" t="str">
        <f t="shared" si="34"/>
        <v>Hyundai</v>
      </c>
      <c r="U305" t="str">
        <f t="shared" si="35"/>
        <v>E</v>
      </c>
      <c r="V305" t="str" cm="1">
        <f t="array" ref="V305">_xlfn.IFS(N296&gt;25,"A",N296&gt;20,"B",N296&gt;15,"C",N296&gt;10,"D",N296&lt;10,"E")</f>
        <v>E</v>
      </c>
    </row>
    <row r="306" spans="1:22" x14ac:dyDescent="0.3">
      <c r="A306">
        <v>307</v>
      </c>
      <c r="B306" t="s">
        <v>129</v>
      </c>
      <c r="C306" t="s">
        <v>21</v>
      </c>
      <c r="D306" t="s">
        <v>26</v>
      </c>
      <c r="E306">
        <v>2006</v>
      </c>
      <c r="F306">
        <v>58000</v>
      </c>
      <c r="G306" t="s">
        <v>27</v>
      </c>
      <c r="H306" t="s">
        <v>18</v>
      </c>
      <c r="I306" t="s">
        <v>33</v>
      </c>
      <c r="J306">
        <v>1086</v>
      </c>
      <c r="K306">
        <v>74</v>
      </c>
      <c r="L306">
        <v>5</v>
      </c>
      <c r="M306">
        <v>0</v>
      </c>
      <c r="N306">
        <v>1.5</v>
      </c>
      <c r="P306" t="str">
        <f t="shared" si="30"/>
        <v>Toyota</v>
      </c>
      <c r="Q306" t="str">
        <f t="shared" si="31"/>
        <v>bad</v>
      </c>
      <c r="R306" t="str">
        <f t="shared" si="32"/>
        <v/>
      </c>
      <c r="S306" s="3" t="str">
        <f t="shared" si="33"/>
        <v>Toyota</v>
      </c>
      <c r="T306" t="str">
        <f t="shared" si="34"/>
        <v/>
      </c>
      <c r="U306" t="str">
        <f t="shared" si="35"/>
        <v>B</v>
      </c>
      <c r="V306" t="str" cm="1">
        <f t="array" ref="V306">_xlfn.IFS(N297&gt;25,"A",N297&gt;20,"B",N297&gt;15,"C",N297&gt;10,"D",N297&lt;10,"E")</f>
        <v>B</v>
      </c>
    </row>
    <row r="307" spans="1:22" x14ac:dyDescent="0.3">
      <c r="A307">
        <v>308</v>
      </c>
      <c r="B307" t="s">
        <v>50</v>
      </c>
      <c r="C307" t="s">
        <v>15</v>
      </c>
      <c r="D307" t="s">
        <v>49</v>
      </c>
      <c r="E307">
        <v>2011</v>
      </c>
      <c r="F307">
        <v>60020</v>
      </c>
      <c r="G307" t="s">
        <v>23</v>
      </c>
      <c r="H307" t="s">
        <v>18</v>
      </c>
      <c r="I307" t="s">
        <v>19</v>
      </c>
      <c r="J307">
        <v>1248</v>
      </c>
      <c r="K307">
        <v>74</v>
      </c>
      <c r="L307">
        <v>5</v>
      </c>
      <c r="M307">
        <v>17.8</v>
      </c>
      <c r="N307">
        <v>2.5</v>
      </c>
      <c r="P307" t="str">
        <f t="shared" si="30"/>
        <v>Audi</v>
      </c>
      <c r="Q307" t="str">
        <f t="shared" si="31"/>
        <v>bad</v>
      </c>
      <c r="R307" t="str">
        <f t="shared" si="32"/>
        <v/>
      </c>
      <c r="S307" s="3" t="str">
        <f t="shared" si="33"/>
        <v>Audi</v>
      </c>
      <c r="T307" t="str">
        <f t="shared" si="34"/>
        <v/>
      </c>
      <c r="U307" t="str">
        <f t="shared" si="35"/>
        <v>A</v>
      </c>
      <c r="V307" t="str" cm="1">
        <f t="array" ref="V307">_xlfn.IFS(N298&gt;25,"A",N298&gt;20,"B",N298&gt;15,"C",N298&gt;10,"D",N298&lt;10,"E")</f>
        <v>A</v>
      </c>
    </row>
    <row r="308" spans="1:22" x14ac:dyDescent="0.3">
      <c r="A308">
        <v>309</v>
      </c>
      <c r="B308" t="s">
        <v>324</v>
      </c>
      <c r="C308" t="s">
        <v>15</v>
      </c>
      <c r="D308" t="s">
        <v>35</v>
      </c>
      <c r="E308">
        <v>2014</v>
      </c>
      <c r="F308">
        <v>77815</v>
      </c>
      <c r="G308" t="s">
        <v>27</v>
      </c>
      <c r="H308" t="s">
        <v>32</v>
      </c>
      <c r="I308" t="s">
        <v>19</v>
      </c>
      <c r="J308">
        <v>998</v>
      </c>
      <c r="K308">
        <v>67.040000000000006</v>
      </c>
      <c r="L308">
        <v>5</v>
      </c>
      <c r="M308">
        <v>23.1</v>
      </c>
      <c r="N308">
        <v>4.25</v>
      </c>
      <c r="P308" t="str">
        <f t="shared" si="30"/>
        <v/>
      </c>
      <c r="Q308" t="str">
        <f t="shared" si="31"/>
        <v>bad</v>
      </c>
      <c r="R308" t="str">
        <f t="shared" si="32"/>
        <v/>
      </c>
      <c r="S308" s="3" t="str">
        <f t="shared" si="33"/>
        <v/>
      </c>
      <c r="T308" t="str">
        <f t="shared" si="34"/>
        <v>Toyota</v>
      </c>
      <c r="U308" t="str">
        <f t="shared" si="35"/>
        <v>E</v>
      </c>
      <c r="V308" t="str" cm="1">
        <f t="array" ref="V308">_xlfn.IFS(N299&gt;25,"A",N299&gt;20,"B",N299&gt;15,"C",N299&gt;10,"D",N299&lt;10,"E")</f>
        <v>E</v>
      </c>
    </row>
    <row r="309" spans="1:22" x14ac:dyDescent="0.3">
      <c r="A309">
        <v>310</v>
      </c>
      <c r="B309" t="s">
        <v>325</v>
      </c>
      <c r="C309" t="s">
        <v>62</v>
      </c>
      <c r="D309" t="s">
        <v>35</v>
      </c>
      <c r="E309">
        <v>2017</v>
      </c>
      <c r="F309">
        <v>29000</v>
      </c>
      <c r="G309" t="s">
        <v>23</v>
      </c>
      <c r="H309" t="s">
        <v>32</v>
      </c>
      <c r="I309" t="s">
        <v>19</v>
      </c>
      <c r="J309">
        <v>2143</v>
      </c>
      <c r="K309">
        <v>201.15</v>
      </c>
      <c r="L309">
        <v>5</v>
      </c>
      <c r="M309">
        <v>17.899999999999999</v>
      </c>
      <c r="N309">
        <v>57</v>
      </c>
      <c r="P309" t="str">
        <f t="shared" si="30"/>
        <v/>
      </c>
      <c r="Q309" t="str">
        <f t="shared" si="31"/>
        <v>bad</v>
      </c>
      <c r="R309" t="str">
        <f t="shared" si="32"/>
        <v/>
      </c>
      <c r="S309" s="3" t="str">
        <f t="shared" si="33"/>
        <v/>
      </c>
      <c r="T309" t="str">
        <f t="shared" si="34"/>
        <v>Volkswagen</v>
      </c>
      <c r="U309" t="str">
        <f t="shared" si="35"/>
        <v>E</v>
      </c>
      <c r="V309" t="str" cm="1">
        <f t="array" ref="V309">_xlfn.IFS(N300&gt;25,"A",N300&gt;20,"B",N300&gt;15,"C",N300&gt;10,"D",N300&lt;10,"E")</f>
        <v>E</v>
      </c>
    </row>
    <row r="310" spans="1:22" x14ac:dyDescent="0.3">
      <c r="A310">
        <v>311</v>
      </c>
      <c r="B310" t="s">
        <v>326</v>
      </c>
      <c r="C310" t="s">
        <v>52</v>
      </c>
      <c r="D310" t="s">
        <v>53</v>
      </c>
      <c r="E310">
        <v>2017</v>
      </c>
      <c r="F310">
        <v>44000</v>
      </c>
      <c r="G310" t="s">
        <v>23</v>
      </c>
      <c r="H310" t="s">
        <v>32</v>
      </c>
      <c r="I310" t="s">
        <v>19</v>
      </c>
      <c r="J310">
        <v>2179</v>
      </c>
      <c r="K310">
        <v>187.7</v>
      </c>
      <c r="L310">
        <v>5</v>
      </c>
      <c r="M310">
        <v>12.7</v>
      </c>
      <c r="N310">
        <v>44</v>
      </c>
      <c r="P310" t="str">
        <f t="shared" si="30"/>
        <v/>
      </c>
      <c r="Q310" t="str">
        <f t="shared" si="31"/>
        <v>good</v>
      </c>
      <c r="R310" t="str">
        <f t="shared" si="32"/>
        <v/>
      </c>
      <c r="S310" s="3" t="str">
        <f t="shared" si="33"/>
        <v>Maruti</v>
      </c>
      <c r="T310" t="str">
        <f t="shared" si="34"/>
        <v>Maruti</v>
      </c>
      <c r="U310" t="str">
        <f t="shared" si="35"/>
        <v>E</v>
      </c>
      <c r="V310" t="str" cm="1">
        <f t="array" ref="V310">_xlfn.IFS(N301&gt;25,"A",N301&gt;20,"B",N301&gt;15,"C",N301&gt;10,"D",N301&lt;10,"E")</f>
        <v>E</v>
      </c>
    </row>
    <row r="311" spans="1:22" x14ac:dyDescent="0.3">
      <c r="A311">
        <v>312</v>
      </c>
      <c r="B311" t="s">
        <v>327</v>
      </c>
      <c r="C311" t="s">
        <v>43</v>
      </c>
      <c r="D311" t="s">
        <v>35</v>
      </c>
      <c r="E311">
        <v>2011</v>
      </c>
      <c r="F311">
        <v>108626</v>
      </c>
      <c r="G311" t="s">
        <v>23</v>
      </c>
      <c r="H311" t="s">
        <v>18</v>
      </c>
      <c r="I311" t="s">
        <v>19</v>
      </c>
      <c r="J311">
        <v>1598</v>
      </c>
      <c r="K311">
        <v>103.6</v>
      </c>
      <c r="L311">
        <v>5</v>
      </c>
      <c r="M311">
        <v>20.54</v>
      </c>
      <c r="N311">
        <v>3.65</v>
      </c>
      <c r="P311" t="str">
        <f t="shared" si="30"/>
        <v/>
      </c>
      <c r="Q311" t="str">
        <f t="shared" si="31"/>
        <v>bad</v>
      </c>
      <c r="R311" t="str">
        <f t="shared" si="32"/>
        <v/>
      </c>
      <c r="S311" s="3" t="str">
        <f t="shared" si="33"/>
        <v/>
      </c>
      <c r="T311" t="str">
        <f t="shared" si="34"/>
        <v>Honda</v>
      </c>
      <c r="U311" t="str">
        <f t="shared" si="35"/>
        <v>D</v>
      </c>
      <c r="V311" t="str" cm="1">
        <f t="array" ref="V311">_xlfn.IFS(N302&gt;25,"A",N302&gt;20,"B",N302&gt;15,"C",N302&gt;10,"D",N302&lt;10,"E")</f>
        <v>D</v>
      </c>
    </row>
    <row r="312" spans="1:22" x14ac:dyDescent="0.3">
      <c r="A312">
        <v>313</v>
      </c>
      <c r="B312" t="s">
        <v>328</v>
      </c>
      <c r="C312" t="s">
        <v>15</v>
      </c>
      <c r="D312" t="s">
        <v>35</v>
      </c>
      <c r="E312">
        <v>2012</v>
      </c>
      <c r="F312">
        <v>71791</v>
      </c>
      <c r="G312" t="s">
        <v>27</v>
      </c>
      <c r="H312" t="s">
        <v>18</v>
      </c>
      <c r="I312" t="s">
        <v>19</v>
      </c>
      <c r="J312">
        <v>796</v>
      </c>
      <c r="K312">
        <v>35</v>
      </c>
      <c r="L312">
        <v>5</v>
      </c>
      <c r="M312">
        <v>14</v>
      </c>
      <c r="N312">
        <v>2.0499999999999998</v>
      </c>
      <c r="P312" t="str">
        <f t="shared" si="30"/>
        <v/>
      </c>
      <c r="Q312" t="str">
        <f t="shared" si="31"/>
        <v>bad</v>
      </c>
      <c r="R312" t="str">
        <f t="shared" si="32"/>
        <v/>
      </c>
      <c r="S312" s="3" t="str">
        <f t="shared" si="33"/>
        <v/>
      </c>
      <c r="T312" t="str">
        <f t="shared" si="34"/>
        <v>Tata</v>
      </c>
      <c r="U312" t="str">
        <f t="shared" si="35"/>
        <v>E</v>
      </c>
      <c r="V312" t="str" cm="1">
        <f t="array" ref="V312">_xlfn.IFS(N303&gt;25,"A",N303&gt;20,"B",N303&gt;15,"C",N303&gt;10,"D",N303&lt;10,"E")</f>
        <v>E</v>
      </c>
    </row>
    <row r="313" spans="1:22" x14ac:dyDescent="0.3">
      <c r="A313">
        <v>314</v>
      </c>
      <c r="B313" t="s">
        <v>329</v>
      </c>
      <c r="C313" t="s">
        <v>25</v>
      </c>
      <c r="D313" t="s">
        <v>47</v>
      </c>
      <c r="E313">
        <v>2012</v>
      </c>
      <c r="F313">
        <v>91931</v>
      </c>
      <c r="G313" t="s">
        <v>27</v>
      </c>
      <c r="H313" t="s">
        <v>18</v>
      </c>
      <c r="I313" t="s">
        <v>19</v>
      </c>
      <c r="J313">
        <v>1198</v>
      </c>
      <c r="K313">
        <v>86.8</v>
      </c>
      <c r="L313">
        <v>5</v>
      </c>
      <c r="M313">
        <v>18.5</v>
      </c>
      <c r="N313">
        <v>3.13</v>
      </c>
      <c r="P313" t="str">
        <f t="shared" si="30"/>
        <v>Audi</v>
      </c>
      <c r="Q313" t="str">
        <f t="shared" si="31"/>
        <v>bad</v>
      </c>
      <c r="R313" t="str">
        <f t="shared" si="32"/>
        <v/>
      </c>
      <c r="S313" s="3" t="str">
        <f t="shared" si="33"/>
        <v>Audi</v>
      </c>
      <c r="T313" t="str">
        <f t="shared" si="34"/>
        <v/>
      </c>
      <c r="U313" t="str">
        <f t="shared" si="35"/>
        <v>B</v>
      </c>
      <c r="V313" t="str" cm="1">
        <f t="array" ref="V313">_xlfn.IFS(N304&gt;25,"A",N304&gt;20,"B",N304&gt;15,"C",N304&gt;10,"D",N304&lt;10,"E")</f>
        <v>B</v>
      </c>
    </row>
    <row r="314" spans="1:22" x14ac:dyDescent="0.3">
      <c r="A314">
        <v>315</v>
      </c>
      <c r="B314" t="s">
        <v>330</v>
      </c>
      <c r="C314" t="s">
        <v>45</v>
      </c>
      <c r="D314" t="s">
        <v>35</v>
      </c>
      <c r="E314">
        <v>2000</v>
      </c>
      <c r="F314">
        <v>158000</v>
      </c>
      <c r="G314" t="s">
        <v>23</v>
      </c>
      <c r="H314" t="s">
        <v>18</v>
      </c>
      <c r="I314" t="s">
        <v>33</v>
      </c>
      <c r="J314">
        <v>2956</v>
      </c>
      <c r="K314">
        <v>83.1</v>
      </c>
      <c r="L314">
        <v>7</v>
      </c>
      <c r="M314">
        <v>14.07</v>
      </c>
      <c r="N314">
        <v>1.5</v>
      </c>
      <c r="P314" t="str">
        <f t="shared" si="30"/>
        <v>MercedesBenz</v>
      </c>
      <c r="Q314" t="str">
        <f t="shared" si="31"/>
        <v>bad</v>
      </c>
      <c r="R314" t="str">
        <f t="shared" si="32"/>
        <v/>
      </c>
      <c r="S314" s="3" t="str">
        <f t="shared" si="33"/>
        <v>MercedesBenz</v>
      </c>
      <c r="T314" t="str">
        <f t="shared" si="34"/>
        <v/>
      </c>
      <c r="U314" t="str">
        <f t="shared" si="35"/>
        <v>B</v>
      </c>
      <c r="V314" t="str" cm="1">
        <f t="array" ref="V314">_xlfn.IFS(N305&gt;25,"A",N305&gt;20,"B",N305&gt;15,"C",N305&gt;10,"D",N305&lt;10,"E")</f>
        <v>B</v>
      </c>
    </row>
    <row r="315" spans="1:22" x14ac:dyDescent="0.3">
      <c r="A315">
        <v>316</v>
      </c>
      <c r="B315" t="s">
        <v>331</v>
      </c>
      <c r="C315" t="s">
        <v>45</v>
      </c>
      <c r="D315" t="s">
        <v>22</v>
      </c>
      <c r="E315">
        <v>2012</v>
      </c>
      <c r="F315">
        <v>91183</v>
      </c>
      <c r="G315" t="s">
        <v>23</v>
      </c>
      <c r="H315" t="s">
        <v>18</v>
      </c>
      <c r="I315" t="s">
        <v>19</v>
      </c>
      <c r="J315">
        <v>1248</v>
      </c>
      <c r="K315">
        <v>75</v>
      </c>
      <c r="L315">
        <v>5</v>
      </c>
      <c r="M315">
        <v>18</v>
      </c>
      <c r="N315">
        <v>2.85</v>
      </c>
      <c r="P315" t="str">
        <f t="shared" si="30"/>
        <v/>
      </c>
      <c r="Q315" t="str">
        <f t="shared" si="31"/>
        <v>bad</v>
      </c>
      <c r="R315" t="str">
        <f t="shared" si="32"/>
        <v/>
      </c>
      <c r="S315" s="3" t="str">
        <f t="shared" si="33"/>
        <v/>
      </c>
      <c r="T315" t="str">
        <f t="shared" si="34"/>
        <v>Hyundai</v>
      </c>
      <c r="U315" t="str">
        <f t="shared" si="35"/>
        <v>E</v>
      </c>
      <c r="V315" t="str" cm="1">
        <f t="array" ref="V315">_xlfn.IFS(N306&gt;25,"A",N306&gt;20,"B",N306&gt;15,"C",N306&gt;10,"D",N306&lt;10,"E")</f>
        <v>E</v>
      </c>
    </row>
    <row r="316" spans="1:22" x14ac:dyDescent="0.3">
      <c r="A316">
        <v>317</v>
      </c>
      <c r="B316" t="s">
        <v>172</v>
      </c>
      <c r="C316" t="s">
        <v>15</v>
      </c>
      <c r="D316" t="s">
        <v>53</v>
      </c>
      <c r="E316">
        <v>2012</v>
      </c>
      <c r="F316">
        <v>65000</v>
      </c>
      <c r="G316" t="s">
        <v>27</v>
      </c>
      <c r="H316" t="s">
        <v>18</v>
      </c>
      <c r="I316" t="s">
        <v>19</v>
      </c>
      <c r="J316">
        <v>998</v>
      </c>
      <c r="K316">
        <v>67.099999999999994</v>
      </c>
      <c r="L316">
        <v>5</v>
      </c>
      <c r="M316">
        <v>18.899999999999999</v>
      </c>
      <c r="N316">
        <v>2.65</v>
      </c>
      <c r="P316" t="str">
        <f t="shared" si="30"/>
        <v/>
      </c>
      <c r="Q316" t="str">
        <f t="shared" si="31"/>
        <v>bad</v>
      </c>
      <c r="R316" t="str">
        <f t="shared" si="32"/>
        <v/>
      </c>
      <c r="S316" s="3" t="str">
        <f t="shared" si="33"/>
        <v/>
      </c>
      <c r="T316" t="str">
        <f t="shared" si="34"/>
        <v>Maruti</v>
      </c>
      <c r="U316" t="str">
        <f t="shared" si="35"/>
        <v>E</v>
      </c>
      <c r="V316" t="str" cm="1">
        <f t="array" ref="V316">_xlfn.IFS(N307&gt;25,"A",N307&gt;20,"B",N307&gt;15,"C",N307&gt;10,"D",N307&lt;10,"E")</f>
        <v>E</v>
      </c>
    </row>
    <row r="317" spans="1:22" x14ac:dyDescent="0.3">
      <c r="A317">
        <v>318</v>
      </c>
      <c r="B317" t="s">
        <v>121</v>
      </c>
      <c r="C317" t="s">
        <v>78</v>
      </c>
      <c r="D317" t="s">
        <v>35</v>
      </c>
      <c r="E317">
        <v>2015</v>
      </c>
      <c r="F317">
        <v>88428</v>
      </c>
      <c r="G317" t="s">
        <v>23</v>
      </c>
      <c r="H317" t="s">
        <v>18</v>
      </c>
      <c r="I317" t="s">
        <v>19</v>
      </c>
      <c r="J317">
        <v>2179</v>
      </c>
      <c r="K317">
        <v>140</v>
      </c>
      <c r="L317">
        <v>7</v>
      </c>
      <c r="M317">
        <v>16</v>
      </c>
      <c r="N317">
        <v>10.6</v>
      </c>
      <c r="P317" t="str">
        <f t="shared" si="30"/>
        <v/>
      </c>
      <c r="Q317" t="str">
        <f t="shared" si="31"/>
        <v>good</v>
      </c>
      <c r="R317" t="str">
        <f t="shared" si="32"/>
        <v/>
      </c>
      <c r="S317" s="3" t="str">
        <f t="shared" si="33"/>
        <v>Maruti</v>
      </c>
      <c r="T317" t="str">
        <f t="shared" si="34"/>
        <v>Maruti</v>
      </c>
      <c r="U317" t="str">
        <f t="shared" si="35"/>
        <v>E</v>
      </c>
      <c r="V317" t="str" cm="1">
        <f t="array" ref="V317">_xlfn.IFS(N308&gt;25,"A",N308&gt;20,"B",N308&gt;15,"C",N308&gt;10,"D",N308&lt;10,"E")</f>
        <v>E</v>
      </c>
    </row>
    <row r="318" spans="1:22" x14ac:dyDescent="0.3">
      <c r="A318">
        <v>319</v>
      </c>
      <c r="B318" t="s">
        <v>332</v>
      </c>
      <c r="C318" t="s">
        <v>45</v>
      </c>
      <c r="D318" t="s">
        <v>22</v>
      </c>
      <c r="E318">
        <v>2008</v>
      </c>
      <c r="F318">
        <v>138000</v>
      </c>
      <c r="G318" t="s">
        <v>23</v>
      </c>
      <c r="H318" t="s">
        <v>18</v>
      </c>
      <c r="I318" t="s">
        <v>33</v>
      </c>
      <c r="J318">
        <v>1396</v>
      </c>
      <c r="K318">
        <v>70</v>
      </c>
      <c r="L318">
        <v>5</v>
      </c>
      <c r="M318">
        <v>17.100000000000001</v>
      </c>
      <c r="N318">
        <v>1.25</v>
      </c>
      <c r="P318" t="str">
        <f t="shared" si="30"/>
        <v>MercedesBenz</v>
      </c>
      <c r="Q318" t="str">
        <f t="shared" si="31"/>
        <v>bad</v>
      </c>
      <c r="R318" t="str">
        <f t="shared" si="32"/>
        <v/>
      </c>
      <c r="S318" s="3" t="str">
        <f t="shared" si="33"/>
        <v>MercedesBenz</v>
      </c>
      <c r="T318" t="str">
        <f t="shared" si="34"/>
        <v/>
      </c>
      <c r="U318" t="str">
        <f t="shared" si="35"/>
        <v>A</v>
      </c>
      <c r="V318" t="str" cm="1">
        <f t="array" ref="V318">_xlfn.IFS(N309&gt;25,"A",N309&gt;20,"B",N309&gt;15,"C",N309&gt;10,"D",N309&lt;10,"E")</f>
        <v>A</v>
      </c>
    </row>
    <row r="319" spans="1:22" x14ac:dyDescent="0.3">
      <c r="A319">
        <v>320</v>
      </c>
      <c r="B319" t="s">
        <v>333</v>
      </c>
      <c r="C319" t="s">
        <v>15</v>
      </c>
      <c r="D319" t="s">
        <v>16</v>
      </c>
      <c r="E319">
        <v>2018</v>
      </c>
      <c r="F319">
        <v>18000</v>
      </c>
      <c r="G319" t="s">
        <v>27</v>
      </c>
      <c r="H319" t="s">
        <v>18</v>
      </c>
      <c r="I319" t="s">
        <v>19</v>
      </c>
      <c r="J319">
        <v>1373</v>
      </c>
      <c r="K319">
        <v>93.7</v>
      </c>
      <c r="L319">
        <v>7</v>
      </c>
      <c r="M319">
        <v>16.02</v>
      </c>
      <c r="N319">
        <v>8.25</v>
      </c>
      <c r="P319" t="str">
        <f t="shared" si="30"/>
        <v>Land</v>
      </c>
      <c r="Q319" t="str">
        <f t="shared" si="31"/>
        <v>bad</v>
      </c>
      <c r="R319" t="str">
        <f t="shared" si="32"/>
        <v/>
      </c>
      <c r="S319" s="3" t="str">
        <f t="shared" si="33"/>
        <v>Land</v>
      </c>
      <c r="T319" t="str">
        <f t="shared" si="34"/>
        <v/>
      </c>
      <c r="U319" t="str">
        <f t="shared" si="35"/>
        <v>A</v>
      </c>
      <c r="V319" t="str" cm="1">
        <f t="array" ref="V319">_xlfn.IFS(N310&gt;25,"A",N310&gt;20,"B",N310&gt;15,"C",N310&gt;10,"D",N310&lt;10,"E")</f>
        <v>A</v>
      </c>
    </row>
    <row r="320" spans="1:22" x14ac:dyDescent="0.3">
      <c r="A320">
        <v>321</v>
      </c>
      <c r="B320" t="s">
        <v>334</v>
      </c>
      <c r="C320" t="s">
        <v>25</v>
      </c>
      <c r="D320" t="s">
        <v>16</v>
      </c>
      <c r="E320">
        <v>2011</v>
      </c>
      <c r="F320">
        <v>60000</v>
      </c>
      <c r="G320" t="s">
        <v>27</v>
      </c>
      <c r="H320" t="s">
        <v>32</v>
      </c>
      <c r="I320" t="s">
        <v>19</v>
      </c>
      <c r="J320">
        <v>2354</v>
      </c>
      <c r="K320">
        <v>177.6</v>
      </c>
      <c r="L320">
        <v>5</v>
      </c>
      <c r="M320">
        <v>11.7</v>
      </c>
      <c r="N320">
        <v>4.45</v>
      </c>
      <c r="P320" t="str">
        <f t="shared" si="30"/>
        <v/>
      </c>
      <c r="Q320" t="str">
        <f t="shared" si="31"/>
        <v>good</v>
      </c>
      <c r="R320" t="str">
        <f t="shared" si="32"/>
        <v/>
      </c>
      <c r="S320" s="3" t="str">
        <f t="shared" si="33"/>
        <v>Volkswagen</v>
      </c>
      <c r="T320" t="str">
        <f t="shared" si="34"/>
        <v>Volkswagen</v>
      </c>
      <c r="U320" t="str">
        <f t="shared" si="35"/>
        <v>E</v>
      </c>
      <c r="V320" t="str" cm="1">
        <f t="array" ref="V320">_xlfn.IFS(N311&gt;25,"A",N311&gt;20,"B",N311&gt;15,"C",N311&gt;10,"D",N311&lt;10,"E")</f>
        <v>E</v>
      </c>
    </row>
    <row r="321" spans="1:22" x14ac:dyDescent="0.3">
      <c r="A321">
        <v>322</v>
      </c>
      <c r="B321" t="s">
        <v>335</v>
      </c>
      <c r="C321" t="s">
        <v>15</v>
      </c>
      <c r="D321" t="s">
        <v>49</v>
      </c>
      <c r="E321">
        <v>2012</v>
      </c>
      <c r="F321">
        <v>48000</v>
      </c>
      <c r="G321" t="s">
        <v>23</v>
      </c>
      <c r="H321" t="s">
        <v>18</v>
      </c>
      <c r="I321" t="s">
        <v>19</v>
      </c>
      <c r="J321">
        <v>1248</v>
      </c>
      <c r="K321">
        <v>73.900000000000006</v>
      </c>
      <c r="L321">
        <v>5</v>
      </c>
      <c r="M321">
        <v>19.3</v>
      </c>
      <c r="N321">
        <v>3.7</v>
      </c>
      <c r="P321" t="str">
        <f t="shared" si="30"/>
        <v/>
      </c>
      <c r="Q321" t="str">
        <f t="shared" si="31"/>
        <v>bad</v>
      </c>
      <c r="R321" t="str">
        <f t="shared" si="32"/>
        <v/>
      </c>
      <c r="S321" s="3" t="str">
        <f t="shared" si="33"/>
        <v/>
      </c>
      <c r="T321" t="str">
        <f t="shared" si="34"/>
        <v>Maruti</v>
      </c>
      <c r="U321" t="str">
        <f t="shared" si="35"/>
        <v>E</v>
      </c>
      <c r="V321" t="str" cm="1">
        <f t="array" ref="V321">_xlfn.IFS(N312&gt;25,"A",N312&gt;20,"B",N312&gt;15,"C",N312&gt;10,"D",N312&lt;10,"E")</f>
        <v>E</v>
      </c>
    </row>
    <row r="322" spans="1:22" x14ac:dyDescent="0.3">
      <c r="A322">
        <v>323</v>
      </c>
      <c r="B322" t="s">
        <v>336</v>
      </c>
      <c r="C322" t="s">
        <v>110</v>
      </c>
      <c r="D322" t="s">
        <v>35</v>
      </c>
      <c r="E322">
        <v>2009</v>
      </c>
      <c r="F322">
        <v>160000</v>
      </c>
      <c r="G322" t="s">
        <v>23</v>
      </c>
      <c r="H322" t="s">
        <v>18</v>
      </c>
      <c r="I322" t="s">
        <v>19</v>
      </c>
      <c r="J322">
        <v>1399</v>
      </c>
      <c r="K322">
        <v>68</v>
      </c>
      <c r="L322">
        <v>5</v>
      </c>
      <c r="M322">
        <v>17.8</v>
      </c>
      <c r="N322">
        <v>2.8</v>
      </c>
      <c r="P322" t="str">
        <f t="shared" si="30"/>
        <v/>
      </c>
      <c r="Q322" t="str">
        <f t="shared" si="31"/>
        <v>bad</v>
      </c>
      <c r="R322" t="str">
        <f t="shared" si="32"/>
        <v/>
      </c>
      <c r="S322" s="3" t="str">
        <f t="shared" si="33"/>
        <v/>
      </c>
      <c r="T322" t="str">
        <f t="shared" si="34"/>
        <v>Honda</v>
      </c>
      <c r="U322" t="str">
        <f t="shared" si="35"/>
        <v>E</v>
      </c>
      <c r="V322" t="str" cm="1">
        <f t="array" ref="V322">_xlfn.IFS(N313&gt;25,"A",N313&gt;20,"B",N313&gt;15,"C",N313&gt;10,"D",N313&lt;10,"E")</f>
        <v>E</v>
      </c>
    </row>
    <row r="323" spans="1:22" x14ac:dyDescent="0.3">
      <c r="A323">
        <v>324</v>
      </c>
      <c r="B323" t="s">
        <v>337</v>
      </c>
      <c r="C323" t="s">
        <v>25</v>
      </c>
      <c r="D323" t="s">
        <v>49</v>
      </c>
      <c r="E323">
        <v>2008</v>
      </c>
      <c r="F323">
        <v>40000</v>
      </c>
      <c r="G323" t="s">
        <v>27</v>
      </c>
      <c r="H323" t="s">
        <v>18</v>
      </c>
      <c r="I323" t="s">
        <v>19</v>
      </c>
      <c r="J323">
        <v>1497</v>
      </c>
      <c r="K323">
        <v>78</v>
      </c>
      <c r="L323">
        <v>5</v>
      </c>
      <c r="M323">
        <v>17.7</v>
      </c>
      <c r="N323">
        <v>1.8</v>
      </c>
      <c r="P323" t="str">
        <f t="shared" si="30"/>
        <v/>
      </c>
      <c r="Q323" t="str">
        <f t="shared" si="31"/>
        <v>bad</v>
      </c>
      <c r="R323" t="str">
        <f t="shared" si="32"/>
        <v/>
      </c>
      <c r="S323" s="3" t="str">
        <f t="shared" si="33"/>
        <v/>
      </c>
      <c r="T323" t="str">
        <f t="shared" si="34"/>
        <v>Tata</v>
      </c>
      <c r="U323" t="str">
        <f t="shared" si="35"/>
        <v>E</v>
      </c>
      <c r="V323" t="str" cm="1">
        <f t="array" ref="V323">_xlfn.IFS(N314&gt;25,"A",N314&gt;20,"B",N314&gt;15,"C",N314&gt;10,"D",N314&lt;10,"E")</f>
        <v>E</v>
      </c>
    </row>
    <row r="324" spans="1:22" x14ac:dyDescent="0.3">
      <c r="A324">
        <v>325</v>
      </c>
      <c r="B324" t="s">
        <v>216</v>
      </c>
      <c r="C324" t="s">
        <v>30</v>
      </c>
      <c r="D324" t="s">
        <v>47</v>
      </c>
      <c r="E324">
        <v>2014</v>
      </c>
      <c r="F324">
        <v>51495</v>
      </c>
      <c r="G324" t="s">
        <v>23</v>
      </c>
      <c r="H324" t="s">
        <v>32</v>
      </c>
      <c r="I324" t="s">
        <v>19</v>
      </c>
      <c r="J324">
        <v>1968</v>
      </c>
      <c r="K324">
        <v>174.33</v>
      </c>
      <c r="L324">
        <v>5</v>
      </c>
      <c r="M324">
        <v>17.68</v>
      </c>
      <c r="N324">
        <v>21.95</v>
      </c>
      <c r="P324" t="str">
        <f t="shared" si="30"/>
        <v/>
      </c>
      <c r="Q324" t="str">
        <f t="shared" si="31"/>
        <v>bad</v>
      </c>
      <c r="R324" t="str">
        <f t="shared" si="32"/>
        <v/>
      </c>
      <c r="S324" s="3" t="str">
        <f t="shared" si="33"/>
        <v/>
      </c>
      <c r="T324" t="str">
        <f t="shared" si="34"/>
        <v>Tata</v>
      </c>
      <c r="U324" t="str">
        <f t="shared" si="35"/>
        <v>E</v>
      </c>
      <c r="V324" t="str" cm="1">
        <f t="array" ref="V324">_xlfn.IFS(N315&gt;25,"A",N315&gt;20,"B",N315&gt;15,"C",N315&gt;10,"D",N315&lt;10,"E")</f>
        <v>E</v>
      </c>
    </row>
    <row r="325" spans="1:22" x14ac:dyDescent="0.3">
      <c r="A325">
        <v>326</v>
      </c>
      <c r="B325" t="s">
        <v>338</v>
      </c>
      <c r="C325" t="s">
        <v>65</v>
      </c>
      <c r="D325" t="s">
        <v>16</v>
      </c>
      <c r="E325">
        <v>2011</v>
      </c>
      <c r="F325">
        <v>30000</v>
      </c>
      <c r="G325" t="s">
        <v>23</v>
      </c>
      <c r="H325" t="s">
        <v>32</v>
      </c>
      <c r="I325" t="s">
        <v>19</v>
      </c>
      <c r="J325">
        <v>2993</v>
      </c>
      <c r="K325">
        <v>313</v>
      </c>
      <c r="L325">
        <v>4</v>
      </c>
      <c r="M325">
        <v>9.52</v>
      </c>
      <c r="N325">
        <v>49</v>
      </c>
      <c r="P325" t="str">
        <f t="shared" si="30"/>
        <v/>
      </c>
      <c r="Q325" t="str">
        <f t="shared" si="31"/>
        <v>bad</v>
      </c>
      <c r="R325" t="str">
        <f t="shared" si="32"/>
        <v/>
      </c>
      <c r="S325" s="3" t="str">
        <f t="shared" si="33"/>
        <v/>
      </c>
      <c r="T325" t="str">
        <f t="shared" si="34"/>
        <v>Maruti</v>
      </c>
      <c r="U325" t="str">
        <f t="shared" si="35"/>
        <v>E</v>
      </c>
      <c r="V325" t="str" cm="1">
        <f t="array" ref="V325">_xlfn.IFS(N316&gt;25,"A",N316&gt;20,"B",N316&gt;15,"C",N316&gt;10,"D",N316&lt;10,"E")</f>
        <v>E</v>
      </c>
    </row>
    <row r="326" spans="1:22" x14ac:dyDescent="0.3">
      <c r="A326">
        <v>327</v>
      </c>
      <c r="B326" t="s">
        <v>339</v>
      </c>
      <c r="C326" t="s">
        <v>30</v>
      </c>
      <c r="D326" t="s">
        <v>31</v>
      </c>
      <c r="E326">
        <v>2017</v>
      </c>
      <c r="F326">
        <v>97430</v>
      </c>
      <c r="G326" t="s">
        <v>23</v>
      </c>
      <c r="H326" t="s">
        <v>32</v>
      </c>
      <c r="I326" t="s">
        <v>19</v>
      </c>
      <c r="J326">
        <v>2967</v>
      </c>
      <c r="K326">
        <v>245</v>
      </c>
      <c r="L326">
        <v>7</v>
      </c>
      <c r="M326">
        <v>14.75</v>
      </c>
      <c r="N326">
        <v>62.67</v>
      </c>
      <c r="P326" t="str">
        <f t="shared" si="30"/>
        <v/>
      </c>
      <c r="Q326" t="str">
        <f t="shared" si="31"/>
        <v>bad</v>
      </c>
      <c r="R326" t="str">
        <f t="shared" si="32"/>
        <v/>
      </c>
      <c r="S326" s="3" t="str">
        <f t="shared" si="33"/>
        <v/>
      </c>
      <c r="T326" t="str">
        <f t="shared" si="34"/>
        <v>Mahindra</v>
      </c>
      <c r="U326" t="str">
        <f t="shared" si="35"/>
        <v>D</v>
      </c>
      <c r="V326" t="str" cm="1">
        <f t="array" ref="V326">_xlfn.IFS(N317&gt;25,"A",N317&gt;20,"B",N317&gt;15,"C",N317&gt;10,"D",N317&lt;10,"E")</f>
        <v>D</v>
      </c>
    </row>
    <row r="327" spans="1:22" x14ac:dyDescent="0.3">
      <c r="A327">
        <v>328</v>
      </c>
      <c r="B327" t="s">
        <v>340</v>
      </c>
      <c r="C327" t="s">
        <v>15</v>
      </c>
      <c r="D327" t="s">
        <v>22</v>
      </c>
      <c r="E327">
        <v>2008</v>
      </c>
      <c r="F327">
        <v>42496</v>
      </c>
      <c r="G327" t="s">
        <v>17</v>
      </c>
      <c r="H327" t="s">
        <v>18</v>
      </c>
      <c r="I327" t="s">
        <v>19</v>
      </c>
      <c r="J327">
        <v>998</v>
      </c>
      <c r="K327">
        <v>67.099999999999994</v>
      </c>
      <c r="L327">
        <v>5</v>
      </c>
      <c r="M327">
        <v>26.3</v>
      </c>
      <c r="N327">
        <v>1.4</v>
      </c>
      <c r="P327" t="str">
        <f t="shared" si="30"/>
        <v/>
      </c>
      <c r="Q327" t="str">
        <f t="shared" si="31"/>
        <v>bad</v>
      </c>
      <c r="R327" t="str">
        <f t="shared" si="32"/>
        <v/>
      </c>
      <c r="S327" s="3" t="str">
        <f t="shared" si="33"/>
        <v/>
      </c>
      <c r="T327" t="str">
        <f t="shared" si="34"/>
        <v>Tata</v>
      </c>
      <c r="U327" t="str">
        <f t="shared" si="35"/>
        <v>E</v>
      </c>
      <c r="V327" t="str" cm="1">
        <f t="array" ref="V327">_xlfn.IFS(N318&gt;25,"A",N318&gt;20,"B",N318&gt;15,"C",N318&gt;10,"D",N318&lt;10,"E")</f>
        <v>E</v>
      </c>
    </row>
    <row r="328" spans="1:22" x14ac:dyDescent="0.3">
      <c r="A328">
        <v>329</v>
      </c>
      <c r="B328" t="s">
        <v>341</v>
      </c>
      <c r="C328" t="s">
        <v>21</v>
      </c>
      <c r="D328" t="s">
        <v>22</v>
      </c>
      <c r="E328">
        <v>2012</v>
      </c>
      <c r="F328">
        <v>83000</v>
      </c>
      <c r="G328" t="s">
        <v>23</v>
      </c>
      <c r="H328" t="s">
        <v>18</v>
      </c>
      <c r="I328" t="s">
        <v>19</v>
      </c>
      <c r="J328">
        <v>1396</v>
      </c>
      <c r="K328">
        <v>90</v>
      </c>
      <c r="L328">
        <v>5</v>
      </c>
      <c r="M328">
        <v>23</v>
      </c>
      <c r="N328">
        <v>5.5</v>
      </c>
      <c r="P328" t="str">
        <f t="shared" si="30"/>
        <v/>
      </c>
      <c r="Q328" t="str">
        <f t="shared" si="31"/>
        <v>bad</v>
      </c>
      <c r="R328" t="str">
        <f t="shared" si="32"/>
        <v/>
      </c>
      <c r="S328" s="3" t="str">
        <f t="shared" si="33"/>
        <v/>
      </c>
      <c r="T328" t="str">
        <f t="shared" si="34"/>
        <v>Maruti</v>
      </c>
      <c r="U328" t="str">
        <f t="shared" si="35"/>
        <v>E</v>
      </c>
      <c r="V328" t="str" cm="1">
        <f t="array" ref="V328">_xlfn.IFS(N319&gt;25,"A",N319&gt;20,"B",N319&gt;15,"C",N319&gt;10,"D",N319&lt;10,"E")</f>
        <v>E</v>
      </c>
    </row>
    <row r="329" spans="1:22" x14ac:dyDescent="0.3">
      <c r="A329">
        <v>330</v>
      </c>
      <c r="B329" t="s">
        <v>342</v>
      </c>
      <c r="C329" t="s">
        <v>21</v>
      </c>
      <c r="D329" t="s">
        <v>63</v>
      </c>
      <c r="E329">
        <v>2009</v>
      </c>
      <c r="F329">
        <v>37000</v>
      </c>
      <c r="G329" t="s">
        <v>27</v>
      </c>
      <c r="H329" t="s">
        <v>32</v>
      </c>
      <c r="I329" t="s">
        <v>102</v>
      </c>
      <c r="J329">
        <v>1197</v>
      </c>
      <c r="K329">
        <v>78.900000000000006</v>
      </c>
      <c r="L329">
        <v>5</v>
      </c>
      <c r="M329">
        <v>16.95</v>
      </c>
      <c r="N329">
        <v>2.95</v>
      </c>
      <c r="P329" t="str">
        <f t="shared" si="30"/>
        <v/>
      </c>
      <c r="Q329" t="str">
        <f t="shared" si="31"/>
        <v>bad</v>
      </c>
      <c r="R329" t="str">
        <f t="shared" si="32"/>
        <v/>
      </c>
      <c r="S329" s="3" t="str">
        <f t="shared" si="33"/>
        <v/>
      </c>
      <c r="T329" t="str">
        <f t="shared" si="34"/>
        <v>Honda</v>
      </c>
      <c r="U329" t="str">
        <f t="shared" si="35"/>
        <v>E</v>
      </c>
      <c r="V329" t="str" cm="1">
        <f t="array" ref="V329">_xlfn.IFS(N320&gt;25,"A",N320&gt;20,"B",N320&gt;15,"C",N320&gt;10,"D",N320&lt;10,"E")</f>
        <v>E</v>
      </c>
    </row>
    <row r="330" spans="1:22" x14ac:dyDescent="0.3">
      <c r="A330">
        <v>331</v>
      </c>
      <c r="B330" t="s">
        <v>186</v>
      </c>
      <c r="C330" t="s">
        <v>25</v>
      </c>
      <c r="D330" t="s">
        <v>47</v>
      </c>
      <c r="E330">
        <v>2016</v>
      </c>
      <c r="F330">
        <v>28503</v>
      </c>
      <c r="G330" t="s">
        <v>27</v>
      </c>
      <c r="H330" t="s">
        <v>32</v>
      </c>
      <c r="I330" t="s">
        <v>19</v>
      </c>
      <c r="J330">
        <v>1199</v>
      </c>
      <c r="K330">
        <v>88.7</v>
      </c>
      <c r="L330">
        <v>5</v>
      </c>
      <c r="M330">
        <v>19</v>
      </c>
      <c r="N330">
        <v>6.86</v>
      </c>
      <c r="P330" t="str">
        <f t="shared" si="30"/>
        <v/>
      </c>
      <c r="Q330" t="str">
        <f t="shared" si="31"/>
        <v>bad</v>
      </c>
      <c r="R330" t="str">
        <f t="shared" si="32"/>
        <v/>
      </c>
      <c r="S330" s="3" t="str">
        <f t="shared" si="33"/>
        <v/>
      </c>
      <c r="T330" t="str">
        <f t="shared" si="34"/>
        <v>Maruti</v>
      </c>
      <c r="U330" t="str">
        <f t="shared" si="35"/>
        <v>E</v>
      </c>
      <c r="V330" t="str" cm="1">
        <f t="array" ref="V330">_xlfn.IFS(N321&gt;25,"A",N321&gt;20,"B",N321&gt;15,"C",N321&gt;10,"D",N321&lt;10,"E")</f>
        <v>E</v>
      </c>
    </row>
    <row r="331" spans="1:22" x14ac:dyDescent="0.3">
      <c r="A331">
        <v>332</v>
      </c>
      <c r="B331" t="s">
        <v>50</v>
      </c>
      <c r="C331" t="s">
        <v>15</v>
      </c>
      <c r="D331" t="s">
        <v>35</v>
      </c>
      <c r="E331">
        <v>2015</v>
      </c>
      <c r="F331">
        <v>76496</v>
      </c>
      <c r="G331" t="s">
        <v>23</v>
      </c>
      <c r="H331" t="s">
        <v>18</v>
      </c>
      <c r="I331" t="s">
        <v>19</v>
      </c>
      <c r="J331">
        <v>1248</v>
      </c>
      <c r="K331">
        <v>74</v>
      </c>
      <c r="L331">
        <v>5</v>
      </c>
      <c r="M331">
        <v>25.2</v>
      </c>
      <c r="N331">
        <v>6.15</v>
      </c>
      <c r="P331" t="str">
        <f t="shared" si="30"/>
        <v/>
      </c>
      <c r="Q331" t="str">
        <f t="shared" si="31"/>
        <v>bad</v>
      </c>
      <c r="R331" t="str">
        <f t="shared" si="32"/>
        <v/>
      </c>
      <c r="S331" s="3" t="str">
        <f t="shared" si="33"/>
        <v/>
      </c>
      <c r="T331" t="str">
        <f t="shared" si="34"/>
        <v>Ford</v>
      </c>
      <c r="U331" t="str">
        <f t="shared" si="35"/>
        <v>E</v>
      </c>
      <c r="V331" t="str" cm="1">
        <f t="array" ref="V331">_xlfn.IFS(N322&gt;25,"A",N322&gt;20,"B",N322&gt;15,"C",N322&gt;10,"D",N322&lt;10,"E")</f>
        <v>E</v>
      </c>
    </row>
    <row r="332" spans="1:22" x14ac:dyDescent="0.3">
      <c r="A332">
        <v>333</v>
      </c>
      <c r="B332" t="s">
        <v>148</v>
      </c>
      <c r="C332" t="s">
        <v>21</v>
      </c>
      <c r="D332" t="s">
        <v>22</v>
      </c>
      <c r="E332">
        <v>2011</v>
      </c>
      <c r="F332">
        <v>79152</v>
      </c>
      <c r="G332" t="s">
        <v>27</v>
      </c>
      <c r="H332" t="s">
        <v>18</v>
      </c>
      <c r="I332" t="s">
        <v>33</v>
      </c>
      <c r="J332">
        <v>1197</v>
      </c>
      <c r="K332">
        <v>82.85</v>
      </c>
      <c r="L332">
        <v>5</v>
      </c>
      <c r="M332">
        <v>18.5</v>
      </c>
      <c r="N332">
        <v>3.3</v>
      </c>
      <c r="P332" t="str">
        <f t="shared" ref="P332:P395" si="36">IF(N323&gt;15,C323,"")</f>
        <v/>
      </c>
      <c r="Q332" t="str">
        <f t="shared" ref="Q332:Q395" si="37">IF(M323&gt;20,"good","bad")</f>
        <v>bad</v>
      </c>
      <c r="R332" t="str">
        <f t="shared" ref="R332:R395" si="38">IF(AND(M323&gt;20,N323&gt;15),C323,"")</f>
        <v/>
      </c>
      <c r="S332" s="3" t="str">
        <f t="shared" ref="S332:S395" si="39">IF(OR(M323&gt;20,N323&gt;15),C323,"")</f>
        <v/>
      </c>
      <c r="T332" t="str">
        <f t="shared" ref="T332:T395" si="40">IF(NOT(N323&gt;15),C323,"")</f>
        <v>Honda</v>
      </c>
      <c r="U332" t="str">
        <f t="shared" ref="U332:U395" si="41">IF(N323&gt;25,"A",IF(N323&gt;20,"B",IF(N323&gt;15,"C",IF(N323&gt;10,"D","E"))))</f>
        <v>E</v>
      </c>
      <c r="V332" t="str" cm="1">
        <f t="array" ref="V332">_xlfn.IFS(N323&gt;25,"A",N323&gt;20,"B",N323&gt;15,"C",N323&gt;10,"D",N323&lt;10,"E")</f>
        <v>E</v>
      </c>
    </row>
    <row r="333" spans="1:22" x14ac:dyDescent="0.3">
      <c r="A333">
        <v>334</v>
      </c>
      <c r="B333" t="s">
        <v>343</v>
      </c>
      <c r="C333" t="s">
        <v>43</v>
      </c>
      <c r="D333" t="s">
        <v>49</v>
      </c>
      <c r="E333">
        <v>2011</v>
      </c>
      <c r="F333">
        <v>32000</v>
      </c>
      <c r="G333" t="s">
        <v>27</v>
      </c>
      <c r="H333" t="s">
        <v>18</v>
      </c>
      <c r="I333" t="s">
        <v>19</v>
      </c>
      <c r="J333">
        <v>1198</v>
      </c>
      <c r="K333">
        <v>73.900000000000006</v>
      </c>
      <c r="L333">
        <v>5</v>
      </c>
      <c r="M333">
        <v>16.47</v>
      </c>
      <c r="N333">
        <v>2.5499999999999998</v>
      </c>
      <c r="P333" t="str">
        <f t="shared" si="36"/>
        <v>Audi</v>
      </c>
      <c r="Q333" t="str">
        <f t="shared" si="37"/>
        <v>bad</v>
      </c>
      <c r="R333" t="str">
        <f t="shared" si="38"/>
        <v/>
      </c>
      <c r="S333" s="3" t="str">
        <f t="shared" si="39"/>
        <v>Audi</v>
      </c>
      <c r="T333" t="str">
        <f t="shared" si="40"/>
        <v/>
      </c>
      <c r="U333" t="str">
        <f t="shared" si="41"/>
        <v>B</v>
      </c>
      <c r="V333" t="str" cm="1">
        <f t="array" ref="V333">_xlfn.IFS(N324&gt;25,"A",N324&gt;20,"B",N324&gt;15,"C",N324&gt;10,"D",N324&lt;10,"E")</f>
        <v>B</v>
      </c>
    </row>
    <row r="334" spans="1:22" x14ac:dyDescent="0.3">
      <c r="A334">
        <v>335</v>
      </c>
      <c r="B334" t="s">
        <v>86</v>
      </c>
      <c r="C334" t="s">
        <v>15</v>
      </c>
      <c r="D334" t="s">
        <v>93</v>
      </c>
      <c r="E334">
        <v>2009</v>
      </c>
      <c r="F334">
        <v>35000</v>
      </c>
      <c r="G334" t="s">
        <v>27</v>
      </c>
      <c r="H334" t="s">
        <v>18</v>
      </c>
      <c r="I334" t="s">
        <v>19</v>
      </c>
      <c r="J334">
        <v>796</v>
      </c>
      <c r="K334">
        <v>46.3</v>
      </c>
      <c r="L334">
        <v>5</v>
      </c>
      <c r="M334">
        <v>19.7</v>
      </c>
      <c r="N334">
        <v>1.5</v>
      </c>
      <c r="P334" t="str">
        <f t="shared" si="36"/>
        <v>BMW</v>
      </c>
      <c r="Q334" t="str">
        <f t="shared" si="37"/>
        <v>bad</v>
      </c>
      <c r="R334" t="str">
        <f t="shared" si="38"/>
        <v/>
      </c>
      <c r="S334" s="3" t="str">
        <f t="shared" si="39"/>
        <v>BMW</v>
      </c>
      <c r="T334" t="str">
        <f t="shared" si="40"/>
        <v/>
      </c>
      <c r="U334" t="str">
        <f t="shared" si="41"/>
        <v>A</v>
      </c>
      <c r="V334" t="str" cm="1">
        <f t="array" ref="V334">_xlfn.IFS(N325&gt;25,"A",N325&gt;20,"B",N325&gt;15,"C",N325&gt;10,"D",N325&lt;10,"E")</f>
        <v>A</v>
      </c>
    </row>
    <row r="335" spans="1:22" x14ac:dyDescent="0.3">
      <c r="A335">
        <v>336</v>
      </c>
      <c r="B335" t="s">
        <v>344</v>
      </c>
      <c r="C335" t="s">
        <v>41</v>
      </c>
      <c r="D335" t="s">
        <v>26</v>
      </c>
      <c r="E335">
        <v>2004</v>
      </c>
      <c r="F335">
        <v>105000</v>
      </c>
      <c r="G335" t="s">
        <v>27</v>
      </c>
      <c r="H335" t="s">
        <v>32</v>
      </c>
      <c r="I335" t="s">
        <v>33</v>
      </c>
      <c r="J335">
        <v>1794</v>
      </c>
      <c r="K335">
        <v>125</v>
      </c>
      <c r="L335">
        <v>5</v>
      </c>
      <c r="M335">
        <v>11.3</v>
      </c>
      <c r="N335">
        <v>2.5</v>
      </c>
      <c r="P335" t="str">
        <f t="shared" si="36"/>
        <v>Audi</v>
      </c>
      <c r="Q335" t="str">
        <f t="shared" si="37"/>
        <v>bad</v>
      </c>
      <c r="R335" t="str">
        <f t="shared" si="38"/>
        <v/>
      </c>
      <c r="S335" s="3" t="str">
        <f t="shared" si="39"/>
        <v>Audi</v>
      </c>
      <c r="T335" t="str">
        <f t="shared" si="40"/>
        <v/>
      </c>
      <c r="U335" t="str">
        <f t="shared" si="41"/>
        <v>A</v>
      </c>
      <c r="V335" t="str" cm="1">
        <f t="array" ref="V335">_xlfn.IFS(N326&gt;25,"A",N326&gt;20,"B",N326&gt;15,"C",N326&gt;10,"D",N326&lt;10,"E")</f>
        <v>A</v>
      </c>
    </row>
    <row r="336" spans="1:22" x14ac:dyDescent="0.3">
      <c r="A336">
        <v>337</v>
      </c>
      <c r="B336" t="s">
        <v>86</v>
      </c>
      <c r="C336" t="s">
        <v>15</v>
      </c>
      <c r="D336" t="s">
        <v>26</v>
      </c>
      <c r="E336">
        <v>2006</v>
      </c>
      <c r="F336">
        <v>56000</v>
      </c>
      <c r="G336" t="s">
        <v>27</v>
      </c>
      <c r="H336" t="s">
        <v>18</v>
      </c>
      <c r="I336" t="s">
        <v>33</v>
      </c>
      <c r="J336">
        <v>796</v>
      </c>
      <c r="K336">
        <v>46.3</v>
      </c>
      <c r="L336">
        <v>5</v>
      </c>
      <c r="M336">
        <v>19.7</v>
      </c>
      <c r="N336">
        <v>1.4</v>
      </c>
      <c r="P336" t="str">
        <f t="shared" si="36"/>
        <v/>
      </c>
      <c r="Q336" t="str">
        <f t="shared" si="37"/>
        <v>good</v>
      </c>
      <c r="R336" t="str">
        <f t="shared" si="38"/>
        <v/>
      </c>
      <c r="S336" s="3" t="str">
        <f t="shared" si="39"/>
        <v>Maruti</v>
      </c>
      <c r="T336" t="str">
        <f t="shared" si="40"/>
        <v>Maruti</v>
      </c>
      <c r="U336" t="str">
        <f t="shared" si="41"/>
        <v>E</v>
      </c>
      <c r="V336" t="str" cm="1">
        <f t="array" ref="V336">_xlfn.IFS(N327&gt;25,"A",N327&gt;20,"B",N327&gt;15,"C",N327&gt;10,"D",N327&lt;10,"E")</f>
        <v>E</v>
      </c>
    </row>
    <row r="337" spans="1:22" x14ac:dyDescent="0.3">
      <c r="A337">
        <v>338</v>
      </c>
      <c r="B337" t="s">
        <v>345</v>
      </c>
      <c r="C337" t="s">
        <v>45</v>
      </c>
      <c r="D337" t="s">
        <v>22</v>
      </c>
      <c r="E337">
        <v>2012</v>
      </c>
      <c r="F337">
        <v>73000</v>
      </c>
      <c r="G337" t="s">
        <v>23</v>
      </c>
      <c r="H337" t="s">
        <v>18</v>
      </c>
      <c r="I337" t="s">
        <v>19</v>
      </c>
      <c r="J337">
        <v>1248</v>
      </c>
      <c r="K337">
        <v>88.8</v>
      </c>
      <c r="L337">
        <v>5</v>
      </c>
      <c r="M337">
        <v>21.12</v>
      </c>
      <c r="N337">
        <v>3.4</v>
      </c>
      <c r="P337" t="str">
        <f t="shared" si="36"/>
        <v/>
      </c>
      <c r="Q337" t="str">
        <f t="shared" si="37"/>
        <v>good</v>
      </c>
      <c r="R337" t="str">
        <f t="shared" si="38"/>
        <v/>
      </c>
      <c r="S337" s="3" t="str">
        <f t="shared" si="39"/>
        <v>Hyundai</v>
      </c>
      <c r="T337" t="str">
        <f t="shared" si="40"/>
        <v>Hyundai</v>
      </c>
      <c r="U337" t="str">
        <f t="shared" si="41"/>
        <v>E</v>
      </c>
      <c r="V337" t="str" cm="1">
        <f t="array" ref="V337">_xlfn.IFS(N328&gt;25,"A",N328&gt;20,"B",N328&gt;15,"C",N328&gt;10,"D",N328&lt;10,"E")</f>
        <v>E</v>
      </c>
    </row>
    <row r="338" spans="1:22" x14ac:dyDescent="0.3">
      <c r="A338">
        <v>339</v>
      </c>
      <c r="B338" t="s">
        <v>86</v>
      </c>
      <c r="C338" t="s">
        <v>15</v>
      </c>
      <c r="D338" t="s">
        <v>22</v>
      </c>
      <c r="E338">
        <v>2012</v>
      </c>
      <c r="F338">
        <v>38000</v>
      </c>
      <c r="G338" t="s">
        <v>27</v>
      </c>
      <c r="H338" t="s">
        <v>18</v>
      </c>
      <c r="I338" t="s">
        <v>19</v>
      </c>
      <c r="J338">
        <v>796</v>
      </c>
      <c r="K338">
        <v>46.3</v>
      </c>
      <c r="L338">
        <v>5</v>
      </c>
      <c r="M338">
        <v>19.7</v>
      </c>
      <c r="N338">
        <v>2.25</v>
      </c>
      <c r="P338" t="str">
        <f t="shared" si="36"/>
        <v/>
      </c>
      <c r="Q338" t="str">
        <f t="shared" si="37"/>
        <v>bad</v>
      </c>
      <c r="R338" t="str">
        <f t="shared" si="38"/>
        <v/>
      </c>
      <c r="S338" s="3" t="str">
        <f t="shared" si="39"/>
        <v/>
      </c>
      <c r="T338" t="str">
        <f t="shared" si="40"/>
        <v>Hyundai</v>
      </c>
      <c r="U338" t="str">
        <f t="shared" si="41"/>
        <v>E</v>
      </c>
      <c r="V338" t="str" cm="1">
        <f t="array" ref="V338">_xlfn.IFS(N329&gt;25,"A",N329&gt;20,"B",N329&gt;15,"C",N329&gt;10,"D",N329&lt;10,"E")</f>
        <v>E</v>
      </c>
    </row>
    <row r="339" spans="1:22" x14ac:dyDescent="0.3">
      <c r="A339">
        <v>340</v>
      </c>
      <c r="B339" t="s">
        <v>346</v>
      </c>
      <c r="C339" t="s">
        <v>194</v>
      </c>
      <c r="D339" t="s">
        <v>49</v>
      </c>
      <c r="E339">
        <v>2013</v>
      </c>
      <c r="F339">
        <v>775000</v>
      </c>
      <c r="G339" t="s">
        <v>23</v>
      </c>
      <c r="H339" t="s">
        <v>32</v>
      </c>
      <c r="I339" t="s">
        <v>19</v>
      </c>
      <c r="J339">
        <v>1968</v>
      </c>
      <c r="K339">
        <v>141</v>
      </c>
      <c r="L339">
        <v>5</v>
      </c>
      <c r="M339">
        <v>19.3</v>
      </c>
      <c r="N339">
        <v>7.5</v>
      </c>
      <c r="P339" t="str">
        <f t="shared" si="36"/>
        <v/>
      </c>
      <c r="Q339" t="str">
        <f t="shared" si="37"/>
        <v>bad</v>
      </c>
      <c r="R339" t="str">
        <f t="shared" si="38"/>
        <v/>
      </c>
      <c r="S339" s="3" t="str">
        <f t="shared" si="39"/>
        <v/>
      </c>
      <c r="T339" t="str">
        <f t="shared" si="40"/>
        <v>Honda</v>
      </c>
      <c r="U339" t="str">
        <f t="shared" si="41"/>
        <v>E</v>
      </c>
      <c r="V339" t="str" cm="1">
        <f t="array" ref="V339">_xlfn.IFS(N330&gt;25,"A",N330&gt;20,"B",N330&gt;15,"C",N330&gt;10,"D",N330&lt;10,"E")</f>
        <v>E</v>
      </c>
    </row>
    <row r="340" spans="1:22" x14ac:dyDescent="0.3">
      <c r="A340">
        <v>341</v>
      </c>
      <c r="B340" t="s">
        <v>344</v>
      </c>
      <c r="C340" t="s">
        <v>41</v>
      </c>
      <c r="D340" t="s">
        <v>49</v>
      </c>
      <c r="E340">
        <v>2008</v>
      </c>
      <c r="F340">
        <v>80000</v>
      </c>
      <c r="G340" t="s">
        <v>27</v>
      </c>
      <c r="H340" t="s">
        <v>32</v>
      </c>
      <c r="I340" t="s">
        <v>19</v>
      </c>
      <c r="J340">
        <v>1794</v>
      </c>
      <c r="K340">
        <v>125</v>
      </c>
      <c r="L340">
        <v>5</v>
      </c>
      <c r="M340">
        <v>11.3</v>
      </c>
      <c r="N340">
        <v>2.8</v>
      </c>
      <c r="P340" t="str">
        <f t="shared" si="36"/>
        <v/>
      </c>
      <c r="Q340" t="str">
        <f t="shared" si="37"/>
        <v>good</v>
      </c>
      <c r="R340" t="str">
        <f t="shared" si="38"/>
        <v/>
      </c>
      <c r="S340" s="3" t="str">
        <f t="shared" si="39"/>
        <v>Maruti</v>
      </c>
      <c r="T340" t="str">
        <f t="shared" si="40"/>
        <v>Maruti</v>
      </c>
      <c r="U340" t="str">
        <f t="shared" si="41"/>
        <v>E</v>
      </c>
      <c r="V340" t="str" cm="1">
        <f t="array" ref="V340">_xlfn.IFS(N331&gt;25,"A",N331&gt;20,"B",N331&gt;15,"C",N331&gt;10,"D",N331&lt;10,"E")</f>
        <v>E</v>
      </c>
    </row>
    <row r="341" spans="1:22" x14ac:dyDescent="0.3">
      <c r="A341">
        <v>342</v>
      </c>
      <c r="B341" t="s">
        <v>238</v>
      </c>
      <c r="C341" t="s">
        <v>21</v>
      </c>
      <c r="D341" t="s">
        <v>31</v>
      </c>
      <c r="E341">
        <v>2016</v>
      </c>
      <c r="F341">
        <v>24973</v>
      </c>
      <c r="G341" t="s">
        <v>27</v>
      </c>
      <c r="H341" t="s">
        <v>18</v>
      </c>
      <c r="I341" t="s">
        <v>19</v>
      </c>
      <c r="J341">
        <v>1197</v>
      </c>
      <c r="K341">
        <v>81.83</v>
      </c>
      <c r="L341">
        <v>5</v>
      </c>
      <c r="M341">
        <v>18.600000000000001</v>
      </c>
      <c r="N341">
        <v>7.66</v>
      </c>
      <c r="P341" t="str">
        <f t="shared" si="36"/>
        <v/>
      </c>
      <c r="Q341" t="str">
        <f t="shared" si="37"/>
        <v>bad</v>
      </c>
      <c r="R341" t="str">
        <f t="shared" si="38"/>
        <v/>
      </c>
      <c r="S341" s="3" t="str">
        <f t="shared" si="39"/>
        <v/>
      </c>
      <c r="T341" t="str">
        <f t="shared" si="40"/>
        <v>Hyundai</v>
      </c>
      <c r="U341" t="str">
        <f t="shared" si="41"/>
        <v>E</v>
      </c>
      <c r="V341" t="str" cm="1">
        <f t="array" ref="V341">_xlfn.IFS(N332&gt;25,"A",N332&gt;20,"B",N332&gt;15,"C",N332&gt;10,"D",N332&lt;10,"E")</f>
        <v>E</v>
      </c>
    </row>
    <row r="342" spans="1:22" x14ac:dyDescent="0.3">
      <c r="A342">
        <v>343</v>
      </c>
      <c r="B342" t="s">
        <v>347</v>
      </c>
      <c r="C342" t="s">
        <v>15</v>
      </c>
      <c r="D342" t="s">
        <v>26</v>
      </c>
      <c r="E342">
        <v>2016</v>
      </c>
      <c r="F342">
        <v>45000</v>
      </c>
      <c r="G342" t="s">
        <v>23</v>
      </c>
      <c r="H342" t="s">
        <v>18</v>
      </c>
      <c r="I342" t="s">
        <v>19</v>
      </c>
      <c r="J342">
        <v>1248</v>
      </c>
      <c r="K342">
        <v>88.5</v>
      </c>
      <c r="L342">
        <v>5</v>
      </c>
      <c r="M342">
        <v>24.3</v>
      </c>
      <c r="N342">
        <v>7.15</v>
      </c>
      <c r="P342" t="str">
        <f t="shared" si="36"/>
        <v/>
      </c>
      <c r="Q342" t="str">
        <f t="shared" si="37"/>
        <v>bad</v>
      </c>
      <c r="R342" t="str">
        <f t="shared" si="38"/>
        <v/>
      </c>
      <c r="S342" s="3" t="str">
        <f t="shared" si="39"/>
        <v/>
      </c>
      <c r="T342" t="str">
        <f t="shared" si="40"/>
        <v>Volkswagen</v>
      </c>
      <c r="U342" t="str">
        <f t="shared" si="41"/>
        <v>E</v>
      </c>
      <c r="V342" t="str" cm="1">
        <f t="array" ref="V342">_xlfn.IFS(N333&gt;25,"A",N333&gt;20,"B",N333&gt;15,"C",N333&gt;10,"D",N333&lt;10,"E")</f>
        <v>E</v>
      </c>
    </row>
    <row r="343" spans="1:22" x14ac:dyDescent="0.3">
      <c r="A343">
        <v>344</v>
      </c>
      <c r="B343" t="s">
        <v>348</v>
      </c>
      <c r="C343" t="s">
        <v>25</v>
      </c>
      <c r="D343" t="s">
        <v>53</v>
      </c>
      <c r="E343">
        <v>2010</v>
      </c>
      <c r="F343">
        <v>87430</v>
      </c>
      <c r="G343" t="s">
        <v>27</v>
      </c>
      <c r="H343" t="s">
        <v>18</v>
      </c>
      <c r="I343" t="s">
        <v>19</v>
      </c>
      <c r="J343">
        <v>1497</v>
      </c>
      <c r="K343">
        <v>118</v>
      </c>
      <c r="L343">
        <v>5</v>
      </c>
      <c r="M343">
        <v>17</v>
      </c>
      <c r="N343">
        <v>3.5</v>
      </c>
      <c r="P343" t="str">
        <f t="shared" si="36"/>
        <v/>
      </c>
      <c r="Q343" t="str">
        <f t="shared" si="37"/>
        <v>bad</v>
      </c>
      <c r="R343" t="str">
        <f t="shared" si="38"/>
        <v/>
      </c>
      <c r="S343" s="3" t="str">
        <f t="shared" si="39"/>
        <v/>
      </c>
      <c r="T343" t="str">
        <f t="shared" si="40"/>
        <v>Maruti</v>
      </c>
      <c r="U343" t="str">
        <f t="shared" si="41"/>
        <v>E</v>
      </c>
      <c r="V343" t="str" cm="1">
        <f t="array" ref="V343">_xlfn.IFS(N334&gt;25,"A",N334&gt;20,"B",N334&gt;15,"C",N334&gt;10,"D",N334&lt;10,"E")</f>
        <v>E</v>
      </c>
    </row>
    <row r="344" spans="1:22" x14ac:dyDescent="0.3">
      <c r="A344">
        <v>345</v>
      </c>
      <c r="B344" t="s">
        <v>349</v>
      </c>
      <c r="C344" t="s">
        <v>45</v>
      </c>
      <c r="D344" t="s">
        <v>35</v>
      </c>
      <c r="E344">
        <v>2014</v>
      </c>
      <c r="F344">
        <v>133944</v>
      </c>
      <c r="G344" t="s">
        <v>23</v>
      </c>
      <c r="H344" t="s">
        <v>18</v>
      </c>
      <c r="I344" t="s">
        <v>33</v>
      </c>
      <c r="J344">
        <v>1248</v>
      </c>
      <c r="K344">
        <v>75</v>
      </c>
      <c r="L344">
        <v>5</v>
      </c>
      <c r="M344">
        <v>18</v>
      </c>
      <c r="N344">
        <v>3.5</v>
      </c>
      <c r="P344" t="str">
        <f t="shared" si="36"/>
        <v/>
      </c>
      <c r="Q344" t="str">
        <f t="shared" si="37"/>
        <v>bad</v>
      </c>
      <c r="R344" t="str">
        <f t="shared" si="38"/>
        <v/>
      </c>
      <c r="S344" s="3" t="str">
        <f t="shared" si="39"/>
        <v/>
      </c>
      <c r="T344" t="str">
        <f t="shared" si="40"/>
        <v>Toyota</v>
      </c>
      <c r="U344" t="str">
        <f t="shared" si="41"/>
        <v>E</v>
      </c>
      <c r="V344" t="str" cm="1">
        <f t="array" ref="V344">_xlfn.IFS(N335&gt;25,"A",N335&gt;20,"B",N335&gt;15,"C",N335&gt;10,"D",N335&lt;10,"E")</f>
        <v>E</v>
      </c>
    </row>
    <row r="345" spans="1:22" x14ac:dyDescent="0.3">
      <c r="A345">
        <v>346</v>
      </c>
      <c r="B345" t="s">
        <v>57</v>
      </c>
      <c r="C345" t="s">
        <v>25</v>
      </c>
      <c r="D345" t="s">
        <v>49</v>
      </c>
      <c r="E345">
        <v>2013</v>
      </c>
      <c r="F345">
        <v>57000</v>
      </c>
      <c r="G345" t="s">
        <v>23</v>
      </c>
      <c r="H345" t="s">
        <v>18</v>
      </c>
      <c r="I345" t="s">
        <v>19</v>
      </c>
      <c r="J345">
        <v>1498</v>
      </c>
      <c r="K345">
        <v>98.6</v>
      </c>
      <c r="L345">
        <v>5</v>
      </c>
      <c r="M345">
        <v>25.8</v>
      </c>
      <c r="N345">
        <v>3.45</v>
      </c>
      <c r="P345" t="str">
        <f t="shared" si="36"/>
        <v/>
      </c>
      <c r="Q345" t="str">
        <f t="shared" si="37"/>
        <v>bad</v>
      </c>
      <c r="R345" t="str">
        <f t="shared" si="38"/>
        <v/>
      </c>
      <c r="S345" s="3" t="str">
        <f t="shared" si="39"/>
        <v/>
      </c>
      <c r="T345" t="str">
        <f t="shared" si="40"/>
        <v>Maruti</v>
      </c>
      <c r="U345" t="str">
        <f t="shared" si="41"/>
        <v>E</v>
      </c>
      <c r="V345" t="str" cm="1">
        <f t="array" ref="V345">_xlfn.IFS(N336&gt;25,"A",N336&gt;20,"B",N336&gt;15,"C",N336&gt;10,"D",N336&lt;10,"E")</f>
        <v>E</v>
      </c>
    </row>
    <row r="346" spans="1:22" x14ac:dyDescent="0.3">
      <c r="A346">
        <v>347</v>
      </c>
      <c r="B346" t="s">
        <v>350</v>
      </c>
      <c r="C346" t="s">
        <v>21</v>
      </c>
      <c r="D346" t="s">
        <v>31</v>
      </c>
      <c r="E346">
        <v>2016</v>
      </c>
      <c r="F346">
        <v>27904</v>
      </c>
      <c r="G346" t="s">
        <v>27</v>
      </c>
      <c r="H346" t="s">
        <v>18</v>
      </c>
      <c r="I346" t="s">
        <v>19</v>
      </c>
      <c r="J346">
        <v>814</v>
      </c>
      <c r="K346">
        <v>55.2</v>
      </c>
      <c r="L346">
        <v>5</v>
      </c>
      <c r="M346">
        <v>21.1</v>
      </c>
      <c r="N346">
        <v>3.55</v>
      </c>
      <c r="P346" t="str">
        <f t="shared" si="36"/>
        <v/>
      </c>
      <c r="Q346" t="str">
        <f t="shared" si="37"/>
        <v>good</v>
      </c>
      <c r="R346" t="str">
        <f t="shared" si="38"/>
        <v/>
      </c>
      <c r="S346" s="3" t="str">
        <f t="shared" si="39"/>
        <v>Tata</v>
      </c>
      <c r="T346" t="str">
        <f t="shared" si="40"/>
        <v>Tata</v>
      </c>
      <c r="U346" t="str">
        <f t="shared" si="41"/>
        <v>E</v>
      </c>
      <c r="V346" t="str" cm="1">
        <f t="array" ref="V346">_xlfn.IFS(N337&gt;25,"A",N337&gt;20,"B",N337&gt;15,"C",N337&gt;10,"D",N337&lt;10,"E")</f>
        <v>E</v>
      </c>
    </row>
    <row r="347" spans="1:22" x14ac:dyDescent="0.3">
      <c r="A347">
        <v>348</v>
      </c>
      <c r="B347" t="s">
        <v>197</v>
      </c>
      <c r="C347" t="s">
        <v>65</v>
      </c>
      <c r="D347" t="s">
        <v>47</v>
      </c>
      <c r="E347">
        <v>2015</v>
      </c>
      <c r="F347">
        <v>30717</v>
      </c>
      <c r="G347" t="s">
        <v>23</v>
      </c>
      <c r="H347" t="s">
        <v>32</v>
      </c>
      <c r="I347" t="s">
        <v>33</v>
      </c>
      <c r="J347">
        <v>1995</v>
      </c>
      <c r="K347">
        <v>190</v>
      </c>
      <c r="L347">
        <v>5</v>
      </c>
      <c r="M347">
        <v>21.76</v>
      </c>
      <c r="N347">
        <v>25.99</v>
      </c>
      <c r="P347" t="str">
        <f t="shared" si="36"/>
        <v/>
      </c>
      <c r="Q347" t="str">
        <f t="shared" si="37"/>
        <v>bad</v>
      </c>
      <c r="R347" t="str">
        <f t="shared" si="38"/>
        <v/>
      </c>
      <c r="S347" s="3" t="str">
        <f t="shared" si="39"/>
        <v/>
      </c>
      <c r="T347" t="str">
        <f t="shared" si="40"/>
        <v>Maruti</v>
      </c>
      <c r="U347" t="str">
        <f t="shared" si="41"/>
        <v>E</v>
      </c>
      <c r="V347" t="str" cm="1">
        <f t="array" ref="V347">_xlfn.IFS(N338&gt;25,"A",N338&gt;20,"B",N338&gt;15,"C",N338&gt;10,"D",N338&lt;10,"E")</f>
        <v>E</v>
      </c>
    </row>
    <row r="348" spans="1:22" x14ac:dyDescent="0.3">
      <c r="A348">
        <v>349</v>
      </c>
      <c r="B348" t="s">
        <v>228</v>
      </c>
      <c r="C348" t="s">
        <v>21</v>
      </c>
      <c r="D348" t="s">
        <v>63</v>
      </c>
      <c r="E348">
        <v>2012</v>
      </c>
      <c r="F348">
        <v>80000</v>
      </c>
      <c r="G348" t="s">
        <v>23</v>
      </c>
      <c r="H348" t="s">
        <v>18</v>
      </c>
      <c r="I348" t="s">
        <v>19</v>
      </c>
      <c r="J348">
        <v>1582</v>
      </c>
      <c r="K348">
        <v>126.32</v>
      </c>
      <c r="L348">
        <v>5</v>
      </c>
      <c r="M348">
        <v>22.32</v>
      </c>
      <c r="N348">
        <v>5.25</v>
      </c>
      <c r="P348" t="str">
        <f t="shared" si="36"/>
        <v/>
      </c>
      <c r="Q348" t="str">
        <f t="shared" si="37"/>
        <v>bad</v>
      </c>
      <c r="R348" t="str">
        <f t="shared" si="38"/>
        <v/>
      </c>
      <c r="S348" s="3" t="str">
        <f t="shared" si="39"/>
        <v/>
      </c>
      <c r="T348" t="str">
        <f t="shared" si="40"/>
        <v>Skoda</v>
      </c>
      <c r="U348" t="str">
        <f t="shared" si="41"/>
        <v>E</v>
      </c>
      <c r="V348" t="str" cm="1">
        <f t="array" ref="V348">_xlfn.IFS(N339&gt;25,"A",N339&gt;20,"B",N339&gt;15,"C",N339&gt;10,"D",N339&lt;10,"E")</f>
        <v>E</v>
      </c>
    </row>
    <row r="349" spans="1:22" x14ac:dyDescent="0.3">
      <c r="A349">
        <v>350</v>
      </c>
      <c r="B349" t="s">
        <v>351</v>
      </c>
      <c r="C349" t="s">
        <v>45</v>
      </c>
      <c r="D349" t="s">
        <v>93</v>
      </c>
      <c r="E349">
        <v>2013</v>
      </c>
      <c r="F349">
        <v>47304</v>
      </c>
      <c r="G349" t="s">
        <v>23</v>
      </c>
      <c r="H349" t="s">
        <v>18</v>
      </c>
      <c r="I349" t="s">
        <v>19</v>
      </c>
      <c r="J349">
        <v>1248</v>
      </c>
      <c r="K349">
        <v>88.8</v>
      </c>
      <c r="L349">
        <v>5</v>
      </c>
      <c r="M349">
        <v>21.02</v>
      </c>
      <c r="N349">
        <v>2.9</v>
      </c>
      <c r="P349" t="str">
        <f t="shared" si="36"/>
        <v/>
      </c>
      <c r="Q349" t="str">
        <f t="shared" si="37"/>
        <v>bad</v>
      </c>
      <c r="R349" t="str">
        <f t="shared" si="38"/>
        <v/>
      </c>
      <c r="S349" s="3" t="str">
        <f t="shared" si="39"/>
        <v/>
      </c>
      <c r="T349" t="str">
        <f t="shared" si="40"/>
        <v>Toyota</v>
      </c>
      <c r="U349" t="str">
        <f t="shared" si="41"/>
        <v>E</v>
      </c>
      <c r="V349" t="str" cm="1">
        <f t="array" ref="V349">_xlfn.IFS(N340&gt;25,"A",N340&gt;20,"B",N340&gt;15,"C",N340&gt;10,"D",N340&lt;10,"E")</f>
        <v>E</v>
      </c>
    </row>
    <row r="350" spans="1:22" x14ac:dyDescent="0.3">
      <c r="A350">
        <v>351</v>
      </c>
      <c r="B350" t="s">
        <v>352</v>
      </c>
      <c r="C350" t="s">
        <v>194</v>
      </c>
      <c r="D350" t="s">
        <v>39</v>
      </c>
      <c r="E350">
        <v>2005</v>
      </c>
      <c r="F350">
        <v>100000</v>
      </c>
      <c r="G350" t="s">
        <v>27</v>
      </c>
      <c r="H350" t="s">
        <v>32</v>
      </c>
      <c r="I350" t="s">
        <v>19</v>
      </c>
      <c r="J350">
        <v>1984</v>
      </c>
      <c r="K350">
        <v>227</v>
      </c>
      <c r="L350">
        <v>5</v>
      </c>
      <c r="M350">
        <v>14.45</v>
      </c>
      <c r="N350">
        <v>2.0499999999999998</v>
      </c>
      <c r="P350" t="str">
        <f t="shared" si="36"/>
        <v/>
      </c>
      <c r="Q350" t="str">
        <f t="shared" si="37"/>
        <v>bad</v>
      </c>
      <c r="R350" t="str">
        <f t="shared" si="38"/>
        <v/>
      </c>
      <c r="S350" s="3" t="str">
        <f t="shared" si="39"/>
        <v/>
      </c>
      <c r="T350" t="str">
        <f t="shared" si="40"/>
        <v>Hyundai</v>
      </c>
      <c r="U350" t="str">
        <f t="shared" si="41"/>
        <v>E</v>
      </c>
      <c r="V350" t="str" cm="1">
        <f t="array" ref="V350">_xlfn.IFS(N341&gt;25,"A",N341&gt;20,"B",N341&gt;15,"C",N341&gt;10,"D",N341&lt;10,"E")</f>
        <v>E</v>
      </c>
    </row>
    <row r="351" spans="1:22" x14ac:dyDescent="0.3">
      <c r="A351">
        <v>352</v>
      </c>
      <c r="B351" t="s">
        <v>181</v>
      </c>
      <c r="C351" t="s">
        <v>15</v>
      </c>
      <c r="D351" t="s">
        <v>22</v>
      </c>
      <c r="E351">
        <v>2017</v>
      </c>
      <c r="F351">
        <v>30000</v>
      </c>
      <c r="G351" t="s">
        <v>27</v>
      </c>
      <c r="H351" t="s">
        <v>18</v>
      </c>
      <c r="I351" t="s">
        <v>19</v>
      </c>
      <c r="J351">
        <v>998</v>
      </c>
      <c r="K351">
        <v>67.099999999999994</v>
      </c>
      <c r="L351">
        <v>5</v>
      </c>
      <c r="M351">
        <v>24.07</v>
      </c>
      <c r="N351">
        <v>3.75</v>
      </c>
      <c r="P351" t="str">
        <f t="shared" si="36"/>
        <v/>
      </c>
      <c r="Q351" t="str">
        <f t="shared" si="37"/>
        <v>good</v>
      </c>
      <c r="R351" t="str">
        <f t="shared" si="38"/>
        <v/>
      </c>
      <c r="S351" s="3" t="str">
        <f t="shared" si="39"/>
        <v>Maruti</v>
      </c>
      <c r="T351" t="str">
        <f t="shared" si="40"/>
        <v>Maruti</v>
      </c>
      <c r="U351" t="str">
        <f t="shared" si="41"/>
        <v>E</v>
      </c>
      <c r="V351" t="str" cm="1">
        <f t="array" ref="V351">_xlfn.IFS(N342&gt;25,"A",N342&gt;20,"B",N342&gt;15,"C",N342&gt;10,"D",N342&lt;10,"E")</f>
        <v>E</v>
      </c>
    </row>
    <row r="352" spans="1:22" x14ac:dyDescent="0.3">
      <c r="A352">
        <v>353</v>
      </c>
      <c r="B352" t="s">
        <v>140</v>
      </c>
      <c r="C352" t="s">
        <v>110</v>
      </c>
      <c r="D352" t="s">
        <v>16</v>
      </c>
      <c r="E352">
        <v>2014</v>
      </c>
      <c r="F352">
        <v>68000</v>
      </c>
      <c r="G352" t="s">
        <v>23</v>
      </c>
      <c r="H352" t="s">
        <v>18</v>
      </c>
      <c r="I352" t="s">
        <v>19</v>
      </c>
      <c r="J352">
        <v>1498</v>
      </c>
      <c r="K352">
        <v>89.84</v>
      </c>
      <c r="L352">
        <v>5</v>
      </c>
      <c r="M352">
        <v>22.7</v>
      </c>
      <c r="N352">
        <v>6.75</v>
      </c>
      <c r="P352" t="str">
        <f t="shared" si="36"/>
        <v/>
      </c>
      <c r="Q352" t="str">
        <f t="shared" si="37"/>
        <v>bad</v>
      </c>
      <c r="R352" t="str">
        <f t="shared" si="38"/>
        <v/>
      </c>
      <c r="S352" s="3" t="str">
        <f t="shared" si="39"/>
        <v/>
      </c>
      <c r="T352" t="str">
        <f t="shared" si="40"/>
        <v>Honda</v>
      </c>
      <c r="U352" t="str">
        <f t="shared" si="41"/>
        <v>E</v>
      </c>
      <c r="V352" t="str" cm="1">
        <f t="array" ref="V352">_xlfn.IFS(N343&gt;25,"A",N343&gt;20,"B",N343&gt;15,"C",N343&gt;10,"D",N343&lt;10,"E")</f>
        <v>E</v>
      </c>
    </row>
    <row r="353" spans="1:22" x14ac:dyDescent="0.3">
      <c r="A353">
        <v>354</v>
      </c>
      <c r="B353" t="s">
        <v>353</v>
      </c>
      <c r="C353" t="s">
        <v>192</v>
      </c>
      <c r="D353" t="s">
        <v>49</v>
      </c>
      <c r="E353">
        <v>2011</v>
      </c>
      <c r="F353">
        <v>21000</v>
      </c>
      <c r="G353" t="s">
        <v>27</v>
      </c>
      <c r="H353" t="s">
        <v>18</v>
      </c>
      <c r="I353" t="s">
        <v>33</v>
      </c>
      <c r="J353">
        <v>995</v>
      </c>
      <c r="K353">
        <v>62</v>
      </c>
      <c r="L353">
        <v>5</v>
      </c>
      <c r="M353">
        <v>18</v>
      </c>
      <c r="N353">
        <v>0.95</v>
      </c>
      <c r="P353" t="str">
        <f t="shared" si="36"/>
        <v/>
      </c>
      <c r="Q353" t="str">
        <f t="shared" si="37"/>
        <v>bad</v>
      </c>
      <c r="R353" t="str">
        <f t="shared" si="38"/>
        <v/>
      </c>
      <c r="S353" s="3" t="str">
        <f t="shared" si="39"/>
        <v/>
      </c>
      <c r="T353" t="str">
        <f t="shared" si="40"/>
        <v>Tata</v>
      </c>
      <c r="U353" t="str">
        <f t="shared" si="41"/>
        <v>E</v>
      </c>
      <c r="V353" t="str" cm="1">
        <f t="array" ref="V353">_xlfn.IFS(N344&gt;25,"A",N344&gt;20,"B",N344&gt;15,"C",N344&gt;10,"D",N344&lt;10,"E")</f>
        <v>E</v>
      </c>
    </row>
    <row r="354" spans="1:22" x14ac:dyDescent="0.3">
      <c r="A354">
        <v>355</v>
      </c>
      <c r="B354" t="s">
        <v>354</v>
      </c>
      <c r="C354" t="s">
        <v>156</v>
      </c>
      <c r="D354" t="s">
        <v>35</v>
      </c>
      <c r="E354">
        <v>2017</v>
      </c>
      <c r="F354">
        <v>21000</v>
      </c>
      <c r="G354" t="s">
        <v>23</v>
      </c>
      <c r="H354" t="s">
        <v>32</v>
      </c>
      <c r="I354" t="s">
        <v>19</v>
      </c>
      <c r="J354">
        <v>1999</v>
      </c>
      <c r="K354">
        <v>177</v>
      </c>
      <c r="L354">
        <v>5</v>
      </c>
      <c r="M354">
        <v>19.329999999999998</v>
      </c>
      <c r="N354">
        <v>52</v>
      </c>
      <c r="P354" t="str">
        <f t="shared" si="36"/>
        <v/>
      </c>
      <c r="Q354" t="str">
        <f t="shared" si="37"/>
        <v>good</v>
      </c>
      <c r="R354" t="str">
        <f t="shared" si="38"/>
        <v/>
      </c>
      <c r="S354" s="3" t="str">
        <f t="shared" si="39"/>
        <v>Honda</v>
      </c>
      <c r="T354" t="str">
        <f t="shared" si="40"/>
        <v>Honda</v>
      </c>
      <c r="U354" t="str">
        <f t="shared" si="41"/>
        <v>E</v>
      </c>
      <c r="V354" t="str" cm="1">
        <f t="array" ref="V354">_xlfn.IFS(N345&gt;25,"A",N345&gt;20,"B",N345&gt;15,"C",N345&gt;10,"D",N345&lt;10,"E")</f>
        <v>E</v>
      </c>
    </row>
    <row r="355" spans="1:22" x14ac:dyDescent="0.3">
      <c r="A355">
        <v>356</v>
      </c>
      <c r="B355" t="s">
        <v>355</v>
      </c>
      <c r="C355" t="s">
        <v>25</v>
      </c>
      <c r="D355" t="s">
        <v>39</v>
      </c>
      <c r="E355">
        <v>2007</v>
      </c>
      <c r="F355">
        <v>119000</v>
      </c>
      <c r="G355" t="s">
        <v>27</v>
      </c>
      <c r="H355" t="s">
        <v>18</v>
      </c>
      <c r="I355" t="s">
        <v>102</v>
      </c>
      <c r="J355">
        <v>1997</v>
      </c>
      <c r="K355">
        <v>141.1</v>
      </c>
      <c r="L355">
        <v>5</v>
      </c>
      <c r="M355">
        <v>13.1</v>
      </c>
      <c r="N355">
        <v>3.91</v>
      </c>
      <c r="P355" t="str">
        <f t="shared" si="36"/>
        <v/>
      </c>
      <c r="Q355" t="str">
        <f t="shared" si="37"/>
        <v>good</v>
      </c>
      <c r="R355" t="str">
        <f t="shared" si="38"/>
        <v/>
      </c>
      <c r="S355" s="3" t="str">
        <f t="shared" si="39"/>
        <v>Hyundai</v>
      </c>
      <c r="T355" t="str">
        <f t="shared" si="40"/>
        <v>Hyundai</v>
      </c>
      <c r="U355" t="str">
        <f t="shared" si="41"/>
        <v>E</v>
      </c>
      <c r="V355" t="str" cm="1">
        <f t="array" ref="V355">_xlfn.IFS(N346&gt;25,"A",N346&gt;20,"B",N346&gt;15,"C",N346&gt;10,"D",N346&lt;10,"E")</f>
        <v>E</v>
      </c>
    </row>
    <row r="356" spans="1:22" x14ac:dyDescent="0.3">
      <c r="A356">
        <v>357</v>
      </c>
      <c r="B356" t="s">
        <v>356</v>
      </c>
      <c r="C356" t="s">
        <v>194</v>
      </c>
      <c r="D356" t="s">
        <v>47</v>
      </c>
      <c r="E356">
        <v>2019</v>
      </c>
      <c r="F356">
        <v>13747</v>
      </c>
      <c r="G356" t="s">
        <v>27</v>
      </c>
      <c r="H356" t="s">
        <v>32</v>
      </c>
      <c r="I356" t="s">
        <v>19</v>
      </c>
      <c r="J356">
        <v>1798</v>
      </c>
      <c r="K356">
        <v>177.46</v>
      </c>
      <c r="L356">
        <v>5</v>
      </c>
      <c r="M356">
        <v>14.67</v>
      </c>
      <c r="N356">
        <v>27.3</v>
      </c>
      <c r="P356" t="str">
        <f t="shared" si="36"/>
        <v>BMW</v>
      </c>
      <c r="Q356" t="str">
        <f t="shared" si="37"/>
        <v>good</v>
      </c>
      <c r="R356" t="str">
        <f t="shared" si="38"/>
        <v>BMW</v>
      </c>
      <c r="S356" s="3" t="str">
        <f t="shared" si="39"/>
        <v>BMW</v>
      </c>
      <c r="T356" t="str">
        <f t="shared" si="40"/>
        <v/>
      </c>
      <c r="U356" t="str">
        <f t="shared" si="41"/>
        <v>A</v>
      </c>
      <c r="V356" t="str" cm="1">
        <f t="array" ref="V356">_xlfn.IFS(N347&gt;25,"A",N347&gt;20,"B",N347&gt;15,"C",N347&gt;10,"D",N347&lt;10,"E")</f>
        <v>A</v>
      </c>
    </row>
    <row r="357" spans="1:22" x14ac:dyDescent="0.3">
      <c r="A357">
        <v>358</v>
      </c>
      <c r="B357" t="s">
        <v>213</v>
      </c>
      <c r="C357" t="s">
        <v>21</v>
      </c>
      <c r="D357" t="s">
        <v>26</v>
      </c>
      <c r="E357">
        <v>2009</v>
      </c>
      <c r="F357">
        <v>620000</v>
      </c>
      <c r="G357" t="s">
        <v>27</v>
      </c>
      <c r="H357" t="s">
        <v>18</v>
      </c>
      <c r="I357" t="s">
        <v>19</v>
      </c>
      <c r="J357">
        <v>1197</v>
      </c>
      <c r="K357">
        <v>78.900000000000006</v>
      </c>
      <c r="L357">
        <v>5</v>
      </c>
      <c r="M357">
        <v>20.36</v>
      </c>
      <c r="N357">
        <v>2.7</v>
      </c>
      <c r="P357" t="str">
        <f t="shared" si="36"/>
        <v/>
      </c>
      <c r="Q357" t="str">
        <f t="shared" si="37"/>
        <v>good</v>
      </c>
      <c r="R357" t="str">
        <f t="shared" si="38"/>
        <v/>
      </c>
      <c r="S357" s="3" t="str">
        <f t="shared" si="39"/>
        <v>Hyundai</v>
      </c>
      <c r="T357" t="str">
        <f t="shared" si="40"/>
        <v>Hyundai</v>
      </c>
      <c r="U357" t="str">
        <f t="shared" si="41"/>
        <v>E</v>
      </c>
      <c r="V357" t="str" cm="1">
        <f t="array" ref="V357">_xlfn.IFS(N348&gt;25,"A",N348&gt;20,"B",N348&gt;15,"C",N348&gt;10,"D",N348&lt;10,"E")</f>
        <v>E</v>
      </c>
    </row>
    <row r="358" spans="1:22" x14ac:dyDescent="0.3">
      <c r="A358">
        <v>359</v>
      </c>
      <c r="B358" t="s">
        <v>98</v>
      </c>
      <c r="C358" t="s">
        <v>15</v>
      </c>
      <c r="D358" t="s">
        <v>53</v>
      </c>
      <c r="E358">
        <v>2013</v>
      </c>
      <c r="F358">
        <v>70000</v>
      </c>
      <c r="G358" t="s">
        <v>23</v>
      </c>
      <c r="H358" t="s">
        <v>18</v>
      </c>
      <c r="I358" t="s">
        <v>19</v>
      </c>
      <c r="J358">
        <v>1248</v>
      </c>
      <c r="K358">
        <v>74</v>
      </c>
      <c r="L358">
        <v>5</v>
      </c>
      <c r="M358">
        <v>22.9</v>
      </c>
      <c r="N358">
        <v>3.5</v>
      </c>
      <c r="P358" t="str">
        <f t="shared" si="36"/>
        <v/>
      </c>
      <c r="Q358" t="str">
        <f t="shared" si="37"/>
        <v>good</v>
      </c>
      <c r="R358" t="str">
        <f t="shared" si="38"/>
        <v/>
      </c>
      <c r="S358" s="3" t="str">
        <f t="shared" si="39"/>
        <v>Tata</v>
      </c>
      <c r="T358" t="str">
        <f t="shared" si="40"/>
        <v>Tata</v>
      </c>
      <c r="U358" t="str">
        <f t="shared" si="41"/>
        <v>E</v>
      </c>
      <c r="V358" t="str" cm="1">
        <f t="array" ref="V358">_xlfn.IFS(N349&gt;25,"A",N349&gt;20,"B",N349&gt;15,"C",N349&gt;10,"D",N349&lt;10,"E")</f>
        <v>E</v>
      </c>
    </row>
    <row r="359" spans="1:22" x14ac:dyDescent="0.3">
      <c r="A359">
        <v>360</v>
      </c>
      <c r="B359" t="s">
        <v>357</v>
      </c>
      <c r="C359" t="s">
        <v>15</v>
      </c>
      <c r="D359" t="s">
        <v>16</v>
      </c>
      <c r="E359">
        <v>2016</v>
      </c>
      <c r="F359">
        <v>18000</v>
      </c>
      <c r="G359" t="s">
        <v>27</v>
      </c>
      <c r="H359" t="s">
        <v>32</v>
      </c>
      <c r="I359" t="s">
        <v>19</v>
      </c>
      <c r="J359">
        <v>1197</v>
      </c>
      <c r="K359">
        <v>83.14</v>
      </c>
      <c r="L359">
        <v>5</v>
      </c>
      <c r="M359">
        <v>18.5</v>
      </c>
      <c r="N359">
        <v>6.2</v>
      </c>
      <c r="P359" t="str">
        <f t="shared" si="36"/>
        <v/>
      </c>
      <c r="Q359" t="str">
        <f t="shared" si="37"/>
        <v>bad</v>
      </c>
      <c r="R359" t="str">
        <f t="shared" si="38"/>
        <v/>
      </c>
      <c r="S359" s="3" t="str">
        <f t="shared" si="39"/>
        <v/>
      </c>
      <c r="T359" t="str">
        <f t="shared" si="40"/>
        <v>Skoda</v>
      </c>
      <c r="U359" t="str">
        <f t="shared" si="41"/>
        <v>E</v>
      </c>
      <c r="V359" t="str" cm="1">
        <f t="array" ref="V359">_xlfn.IFS(N350&gt;25,"A",N350&gt;20,"B",N350&gt;15,"C",N350&gt;10,"D",N350&lt;10,"E")</f>
        <v>E</v>
      </c>
    </row>
    <row r="360" spans="1:22" x14ac:dyDescent="0.3">
      <c r="A360">
        <v>361</v>
      </c>
      <c r="B360" t="s">
        <v>37</v>
      </c>
      <c r="C360" t="s">
        <v>38</v>
      </c>
      <c r="D360" t="s">
        <v>26</v>
      </c>
      <c r="E360">
        <v>2011</v>
      </c>
      <c r="F360">
        <v>83000</v>
      </c>
      <c r="G360" t="s">
        <v>23</v>
      </c>
      <c r="H360" t="s">
        <v>18</v>
      </c>
      <c r="I360" t="s">
        <v>19</v>
      </c>
      <c r="J360">
        <v>1461</v>
      </c>
      <c r="K360">
        <v>63.1</v>
      </c>
      <c r="L360">
        <v>5</v>
      </c>
      <c r="M360">
        <v>23.08</v>
      </c>
      <c r="N360">
        <v>2.75</v>
      </c>
      <c r="P360" t="str">
        <f t="shared" si="36"/>
        <v/>
      </c>
      <c r="Q360" t="str">
        <f t="shared" si="37"/>
        <v>good</v>
      </c>
      <c r="R360" t="str">
        <f t="shared" si="38"/>
        <v/>
      </c>
      <c r="S360" s="3" t="str">
        <f t="shared" si="39"/>
        <v>Maruti</v>
      </c>
      <c r="T360" t="str">
        <f t="shared" si="40"/>
        <v>Maruti</v>
      </c>
      <c r="U360" t="str">
        <f t="shared" si="41"/>
        <v>E</v>
      </c>
      <c r="V360" t="str" cm="1">
        <f t="array" ref="V360">_xlfn.IFS(N351&gt;25,"A",N351&gt;20,"B",N351&gt;15,"C",N351&gt;10,"D",N351&lt;10,"E")</f>
        <v>E</v>
      </c>
    </row>
    <row r="361" spans="1:22" x14ac:dyDescent="0.3">
      <c r="A361">
        <v>362</v>
      </c>
      <c r="B361" t="s">
        <v>358</v>
      </c>
      <c r="C361" t="s">
        <v>15</v>
      </c>
      <c r="D361" t="s">
        <v>16</v>
      </c>
      <c r="E361">
        <v>2015</v>
      </c>
      <c r="F361">
        <v>130000</v>
      </c>
      <c r="G361" t="s">
        <v>23</v>
      </c>
      <c r="H361" t="s">
        <v>18</v>
      </c>
      <c r="I361" t="s">
        <v>19</v>
      </c>
      <c r="J361">
        <v>1248</v>
      </c>
      <c r="K361">
        <v>74</v>
      </c>
      <c r="L361">
        <v>5</v>
      </c>
      <c r="M361">
        <v>23.4</v>
      </c>
      <c r="N361">
        <v>3.25</v>
      </c>
      <c r="P361" t="str">
        <f t="shared" si="36"/>
        <v/>
      </c>
      <c r="Q361" t="str">
        <f t="shared" si="37"/>
        <v>good</v>
      </c>
      <c r="R361" t="str">
        <f t="shared" si="38"/>
        <v/>
      </c>
      <c r="S361" s="3" t="str">
        <f t="shared" si="39"/>
        <v>Ford</v>
      </c>
      <c r="T361" t="str">
        <f t="shared" si="40"/>
        <v>Ford</v>
      </c>
      <c r="U361" t="str">
        <f t="shared" si="41"/>
        <v>E</v>
      </c>
      <c r="V361" t="str" cm="1">
        <f t="array" ref="V361">_xlfn.IFS(N352&gt;25,"A",N352&gt;20,"B",N352&gt;15,"C",N352&gt;10,"D",N352&lt;10,"E")</f>
        <v>E</v>
      </c>
    </row>
    <row r="362" spans="1:22" x14ac:dyDescent="0.3">
      <c r="A362">
        <v>363</v>
      </c>
      <c r="B362" t="s">
        <v>359</v>
      </c>
      <c r="C362" t="s">
        <v>110</v>
      </c>
      <c r="D362" t="s">
        <v>22</v>
      </c>
      <c r="E362">
        <v>2012</v>
      </c>
      <c r="F362">
        <v>63400</v>
      </c>
      <c r="G362" t="s">
        <v>23</v>
      </c>
      <c r="H362" t="s">
        <v>18</v>
      </c>
      <c r="I362" t="s">
        <v>19</v>
      </c>
      <c r="J362">
        <v>1399</v>
      </c>
      <c r="K362">
        <v>67</v>
      </c>
      <c r="L362">
        <v>5</v>
      </c>
      <c r="M362">
        <v>17.8</v>
      </c>
      <c r="N362">
        <v>3.25</v>
      </c>
      <c r="P362" t="str">
        <f t="shared" si="36"/>
        <v/>
      </c>
      <c r="Q362" t="str">
        <f t="shared" si="37"/>
        <v>bad</v>
      </c>
      <c r="R362" t="str">
        <f t="shared" si="38"/>
        <v/>
      </c>
      <c r="S362" s="3" t="str">
        <f t="shared" si="39"/>
        <v/>
      </c>
      <c r="T362" t="str">
        <f t="shared" si="40"/>
        <v>Chevrolet</v>
      </c>
      <c r="U362" t="str">
        <f t="shared" si="41"/>
        <v>E</v>
      </c>
      <c r="V362" t="str" cm="1">
        <f t="array" ref="V362">_xlfn.IFS(N353&gt;25,"A",N353&gt;20,"B",N353&gt;15,"C",N353&gt;10,"D",N353&lt;10,"E")</f>
        <v>E</v>
      </c>
    </row>
    <row r="363" spans="1:22" x14ac:dyDescent="0.3">
      <c r="A363">
        <v>364</v>
      </c>
      <c r="B363" t="s">
        <v>360</v>
      </c>
      <c r="C363" t="s">
        <v>15</v>
      </c>
      <c r="D363" t="s">
        <v>49</v>
      </c>
      <c r="E363">
        <v>2003</v>
      </c>
      <c r="F363">
        <v>65000</v>
      </c>
      <c r="G363" t="s">
        <v>27</v>
      </c>
      <c r="H363" t="s">
        <v>18</v>
      </c>
      <c r="I363" t="s">
        <v>19</v>
      </c>
      <c r="J363">
        <v>993</v>
      </c>
      <c r="K363">
        <v>60</v>
      </c>
      <c r="L363">
        <v>5</v>
      </c>
      <c r="M363">
        <v>17.3</v>
      </c>
      <c r="N363">
        <v>0.65</v>
      </c>
      <c r="P363" t="str">
        <f t="shared" si="36"/>
        <v>Jaguar</v>
      </c>
      <c r="Q363" t="str">
        <f t="shared" si="37"/>
        <v>bad</v>
      </c>
      <c r="R363" t="str">
        <f t="shared" si="38"/>
        <v/>
      </c>
      <c r="S363" s="3" t="str">
        <f t="shared" si="39"/>
        <v>Jaguar</v>
      </c>
      <c r="T363" t="str">
        <f t="shared" si="40"/>
        <v/>
      </c>
      <c r="U363" t="str">
        <f t="shared" si="41"/>
        <v>A</v>
      </c>
      <c r="V363" t="str" cm="1">
        <f t="array" ref="V363">_xlfn.IFS(N354&gt;25,"A",N354&gt;20,"B",N354&gt;15,"C",N354&gt;10,"D",N354&lt;10,"E")</f>
        <v>A</v>
      </c>
    </row>
    <row r="364" spans="1:22" x14ac:dyDescent="0.3">
      <c r="A364">
        <v>365</v>
      </c>
      <c r="B364" t="s">
        <v>361</v>
      </c>
      <c r="C364" t="s">
        <v>218</v>
      </c>
      <c r="D364" t="s">
        <v>22</v>
      </c>
      <c r="E364">
        <v>2017</v>
      </c>
      <c r="F364">
        <v>8350</v>
      </c>
      <c r="G364" t="s">
        <v>27</v>
      </c>
      <c r="H364" t="s">
        <v>18</v>
      </c>
      <c r="I364" t="s">
        <v>19</v>
      </c>
      <c r="J364">
        <v>1998</v>
      </c>
      <c r="K364">
        <v>192</v>
      </c>
      <c r="L364">
        <v>5</v>
      </c>
      <c r="M364">
        <v>13.8</v>
      </c>
      <c r="N364">
        <v>35</v>
      </c>
      <c r="P364" t="str">
        <f t="shared" si="36"/>
        <v/>
      </c>
      <c r="Q364" t="str">
        <f t="shared" si="37"/>
        <v>bad</v>
      </c>
      <c r="R364" t="str">
        <f t="shared" si="38"/>
        <v/>
      </c>
      <c r="S364" s="3" t="str">
        <f t="shared" si="39"/>
        <v/>
      </c>
      <c r="T364" t="str">
        <f t="shared" si="40"/>
        <v>Honda</v>
      </c>
      <c r="U364" t="str">
        <f t="shared" si="41"/>
        <v>E</v>
      </c>
      <c r="V364" t="str" cm="1">
        <f t="array" ref="V364">_xlfn.IFS(N355&gt;25,"A",N355&gt;20,"B",N355&gt;15,"C",N355&gt;10,"D",N355&lt;10,"E")</f>
        <v>E</v>
      </c>
    </row>
    <row r="365" spans="1:22" x14ac:dyDescent="0.3">
      <c r="A365">
        <v>366</v>
      </c>
      <c r="B365" t="s">
        <v>362</v>
      </c>
      <c r="C365" t="s">
        <v>41</v>
      </c>
      <c r="D365" t="s">
        <v>49</v>
      </c>
      <c r="E365">
        <v>2014</v>
      </c>
      <c r="F365">
        <v>45000</v>
      </c>
      <c r="G365" t="s">
        <v>23</v>
      </c>
      <c r="H365" t="s">
        <v>18</v>
      </c>
      <c r="I365" t="s">
        <v>19</v>
      </c>
      <c r="J365">
        <v>1364</v>
      </c>
      <c r="K365">
        <v>67.05</v>
      </c>
      <c r="L365">
        <v>5</v>
      </c>
      <c r="M365">
        <v>23.59</v>
      </c>
      <c r="N365">
        <v>3.25</v>
      </c>
      <c r="P365" t="str">
        <f t="shared" si="36"/>
        <v>Skoda</v>
      </c>
      <c r="Q365" t="str">
        <f t="shared" si="37"/>
        <v>bad</v>
      </c>
      <c r="R365" t="str">
        <f t="shared" si="38"/>
        <v/>
      </c>
      <c r="S365" s="3" t="str">
        <f t="shared" si="39"/>
        <v>Skoda</v>
      </c>
      <c r="T365" t="str">
        <f t="shared" si="40"/>
        <v/>
      </c>
      <c r="U365" t="str">
        <f t="shared" si="41"/>
        <v>A</v>
      </c>
      <c r="V365" t="str" cm="1">
        <f t="array" ref="V365">_xlfn.IFS(N356&gt;25,"A",N356&gt;20,"B",N356&gt;15,"C",N356&gt;10,"D",N356&lt;10,"E")</f>
        <v>A</v>
      </c>
    </row>
    <row r="366" spans="1:22" x14ac:dyDescent="0.3">
      <c r="A366">
        <v>367</v>
      </c>
      <c r="B366" t="s">
        <v>363</v>
      </c>
      <c r="C366" t="s">
        <v>15</v>
      </c>
      <c r="D366" t="s">
        <v>49</v>
      </c>
      <c r="E366">
        <v>2018</v>
      </c>
      <c r="F366">
        <v>26200</v>
      </c>
      <c r="G366" t="s">
        <v>27</v>
      </c>
      <c r="H366" t="s">
        <v>18</v>
      </c>
      <c r="I366" t="s">
        <v>19</v>
      </c>
      <c r="J366">
        <v>796</v>
      </c>
      <c r="K366">
        <v>47.3</v>
      </c>
      <c r="L366">
        <v>5</v>
      </c>
      <c r="M366">
        <v>24.7</v>
      </c>
      <c r="N366">
        <v>2.9</v>
      </c>
      <c r="P366" t="str">
        <f t="shared" si="36"/>
        <v/>
      </c>
      <c r="Q366" t="str">
        <f t="shared" si="37"/>
        <v>good</v>
      </c>
      <c r="R366" t="str">
        <f t="shared" si="38"/>
        <v/>
      </c>
      <c r="S366" s="3" t="str">
        <f t="shared" si="39"/>
        <v>Hyundai</v>
      </c>
      <c r="T366" t="str">
        <f t="shared" si="40"/>
        <v>Hyundai</v>
      </c>
      <c r="U366" t="str">
        <f t="shared" si="41"/>
        <v>E</v>
      </c>
      <c r="V366" t="str" cm="1">
        <f t="array" ref="V366">_xlfn.IFS(N357&gt;25,"A",N357&gt;20,"B",N357&gt;15,"C",N357&gt;10,"D",N357&lt;10,"E")</f>
        <v>E</v>
      </c>
    </row>
    <row r="367" spans="1:22" x14ac:dyDescent="0.3">
      <c r="A367">
        <v>368</v>
      </c>
      <c r="B367" t="s">
        <v>364</v>
      </c>
      <c r="C367" t="s">
        <v>15</v>
      </c>
      <c r="D367" t="s">
        <v>63</v>
      </c>
      <c r="E367">
        <v>2011</v>
      </c>
      <c r="F367">
        <v>11000</v>
      </c>
      <c r="G367" t="s">
        <v>27</v>
      </c>
      <c r="H367" t="s">
        <v>18</v>
      </c>
      <c r="I367" t="s">
        <v>102</v>
      </c>
      <c r="J367">
        <v>796</v>
      </c>
      <c r="K367">
        <v>47</v>
      </c>
      <c r="L367">
        <v>5</v>
      </c>
      <c r="M367">
        <v>18.899999999999999</v>
      </c>
      <c r="N367">
        <v>2.9</v>
      </c>
      <c r="P367" t="str">
        <f t="shared" si="36"/>
        <v/>
      </c>
      <c r="Q367" t="str">
        <f t="shared" si="37"/>
        <v>good</v>
      </c>
      <c r="R367" t="str">
        <f t="shared" si="38"/>
        <v/>
      </c>
      <c r="S367" s="3" t="str">
        <f t="shared" si="39"/>
        <v>Maruti</v>
      </c>
      <c r="T367" t="str">
        <f t="shared" si="40"/>
        <v>Maruti</v>
      </c>
      <c r="U367" t="str">
        <f t="shared" si="41"/>
        <v>E</v>
      </c>
      <c r="V367" t="str" cm="1">
        <f t="array" ref="V367">_xlfn.IFS(N358&gt;25,"A",N358&gt;20,"B",N358&gt;15,"C",N358&gt;10,"D",N358&lt;10,"E")</f>
        <v>E</v>
      </c>
    </row>
    <row r="368" spans="1:22" x14ac:dyDescent="0.3">
      <c r="A368">
        <v>369</v>
      </c>
      <c r="B368" t="s">
        <v>365</v>
      </c>
      <c r="C368" t="s">
        <v>65</v>
      </c>
      <c r="D368" t="s">
        <v>63</v>
      </c>
      <c r="E368">
        <v>2009</v>
      </c>
      <c r="F368">
        <v>90000</v>
      </c>
      <c r="G368" t="s">
        <v>23</v>
      </c>
      <c r="H368" t="s">
        <v>32</v>
      </c>
      <c r="I368" t="s">
        <v>33</v>
      </c>
      <c r="J368">
        <v>2993</v>
      </c>
      <c r="K368">
        <v>235</v>
      </c>
      <c r="L368">
        <v>5</v>
      </c>
      <c r="M368">
        <v>11</v>
      </c>
      <c r="N368">
        <v>17.75</v>
      </c>
      <c r="P368" t="str">
        <f t="shared" si="36"/>
        <v/>
      </c>
      <c r="Q368" t="str">
        <f t="shared" si="37"/>
        <v>bad</v>
      </c>
      <c r="R368" t="str">
        <f t="shared" si="38"/>
        <v/>
      </c>
      <c r="S368" s="3" t="str">
        <f t="shared" si="39"/>
        <v/>
      </c>
      <c r="T368" t="str">
        <f t="shared" si="40"/>
        <v>Maruti</v>
      </c>
      <c r="U368" t="str">
        <f t="shared" si="41"/>
        <v>E</v>
      </c>
      <c r="V368" t="str" cm="1">
        <f t="array" ref="V368">_xlfn.IFS(N359&gt;25,"A",N359&gt;20,"B",N359&gt;15,"C",N359&gt;10,"D",N359&lt;10,"E")</f>
        <v>E</v>
      </c>
    </row>
    <row r="369" spans="1:22" x14ac:dyDescent="0.3">
      <c r="A369">
        <v>370</v>
      </c>
      <c r="B369" t="s">
        <v>366</v>
      </c>
      <c r="C369" t="s">
        <v>38</v>
      </c>
      <c r="D369" t="s">
        <v>16</v>
      </c>
      <c r="E369">
        <v>2015</v>
      </c>
      <c r="F369">
        <v>74000</v>
      </c>
      <c r="G369" t="s">
        <v>27</v>
      </c>
      <c r="H369" t="s">
        <v>32</v>
      </c>
      <c r="I369" t="s">
        <v>33</v>
      </c>
      <c r="J369">
        <v>2496</v>
      </c>
      <c r="K369">
        <v>179.5</v>
      </c>
      <c r="L369">
        <v>5</v>
      </c>
      <c r="M369">
        <v>11.07</v>
      </c>
      <c r="N369">
        <v>8.25</v>
      </c>
      <c r="P369" t="str">
        <f t="shared" si="36"/>
        <v/>
      </c>
      <c r="Q369" t="str">
        <f t="shared" si="37"/>
        <v>good</v>
      </c>
      <c r="R369" t="str">
        <f t="shared" si="38"/>
        <v/>
      </c>
      <c r="S369" s="3" t="str">
        <f t="shared" si="39"/>
        <v>Nissan</v>
      </c>
      <c r="T369" t="str">
        <f t="shared" si="40"/>
        <v>Nissan</v>
      </c>
      <c r="U369" t="str">
        <f t="shared" si="41"/>
        <v>E</v>
      </c>
      <c r="V369" t="str" cm="1">
        <f t="array" ref="V369">_xlfn.IFS(N360&gt;25,"A",N360&gt;20,"B",N360&gt;15,"C",N360&gt;10,"D",N360&lt;10,"E")</f>
        <v>E</v>
      </c>
    </row>
    <row r="370" spans="1:22" x14ac:dyDescent="0.3">
      <c r="A370">
        <v>371</v>
      </c>
      <c r="B370" t="s">
        <v>367</v>
      </c>
      <c r="C370" t="s">
        <v>21</v>
      </c>
      <c r="D370" t="s">
        <v>31</v>
      </c>
      <c r="E370">
        <v>2015</v>
      </c>
      <c r="F370">
        <v>37081</v>
      </c>
      <c r="G370" t="s">
        <v>27</v>
      </c>
      <c r="H370" t="s">
        <v>32</v>
      </c>
      <c r="I370" t="s">
        <v>19</v>
      </c>
      <c r="J370">
        <v>1197</v>
      </c>
      <c r="K370">
        <v>82</v>
      </c>
      <c r="L370">
        <v>5</v>
      </c>
      <c r="M370">
        <v>18.899999999999999</v>
      </c>
      <c r="N370">
        <v>5.77</v>
      </c>
      <c r="P370" t="str">
        <f t="shared" si="36"/>
        <v/>
      </c>
      <c r="Q370" t="str">
        <f t="shared" si="37"/>
        <v>good</v>
      </c>
      <c r="R370" t="str">
        <f t="shared" si="38"/>
        <v/>
      </c>
      <c r="S370" s="3" t="str">
        <f t="shared" si="39"/>
        <v>Maruti</v>
      </c>
      <c r="T370" t="str">
        <f t="shared" si="40"/>
        <v>Maruti</v>
      </c>
      <c r="U370" t="str">
        <f t="shared" si="41"/>
        <v>E</v>
      </c>
      <c r="V370" t="str" cm="1">
        <f t="array" ref="V370">_xlfn.IFS(N361&gt;25,"A",N361&gt;20,"B",N361&gt;15,"C",N361&gt;10,"D",N361&lt;10,"E")</f>
        <v>E</v>
      </c>
    </row>
    <row r="371" spans="1:22" x14ac:dyDescent="0.3">
      <c r="A371">
        <v>372</v>
      </c>
      <c r="B371" t="s">
        <v>82</v>
      </c>
      <c r="C371" t="s">
        <v>15</v>
      </c>
      <c r="D371" t="s">
        <v>35</v>
      </c>
      <c r="E371">
        <v>2017</v>
      </c>
      <c r="F371">
        <v>39000</v>
      </c>
      <c r="G371" t="s">
        <v>23</v>
      </c>
      <c r="H371" t="s">
        <v>18</v>
      </c>
      <c r="I371" t="s">
        <v>19</v>
      </c>
      <c r="J371">
        <v>1248</v>
      </c>
      <c r="K371">
        <v>88.5</v>
      </c>
      <c r="L371">
        <v>5</v>
      </c>
      <c r="M371">
        <v>24.3</v>
      </c>
      <c r="N371">
        <v>9.49</v>
      </c>
      <c r="P371" t="str">
        <f t="shared" si="36"/>
        <v/>
      </c>
      <c r="Q371" t="str">
        <f t="shared" si="37"/>
        <v>bad</v>
      </c>
      <c r="R371" t="str">
        <f t="shared" si="38"/>
        <v/>
      </c>
      <c r="S371" s="3" t="str">
        <f t="shared" si="39"/>
        <v/>
      </c>
      <c r="T371" t="str">
        <f t="shared" si="40"/>
        <v>Ford</v>
      </c>
      <c r="U371" t="str">
        <f t="shared" si="41"/>
        <v>E</v>
      </c>
      <c r="V371" t="str" cm="1">
        <f t="array" ref="V371">_xlfn.IFS(N362&gt;25,"A",N362&gt;20,"B",N362&gt;15,"C",N362&gt;10,"D",N362&lt;10,"E")</f>
        <v>E</v>
      </c>
    </row>
    <row r="372" spans="1:22" x14ac:dyDescent="0.3">
      <c r="A372">
        <v>373</v>
      </c>
      <c r="B372" t="s">
        <v>368</v>
      </c>
      <c r="C372" t="s">
        <v>30</v>
      </c>
      <c r="D372" t="s">
        <v>16</v>
      </c>
      <c r="E372">
        <v>2008</v>
      </c>
      <c r="F372">
        <v>99000</v>
      </c>
      <c r="G372" t="s">
        <v>23</v>
      </c>
      <c r="H372" t="s">
        <v>32</v>
      </c>
      <c r="I372" t="s">
        <v>102</v>
      </c>
      <c r="J372">
        <v>2967</v>
      </c>
      <c r="K372">
        <v>241.4</v>
      </c>
      <c r="L372">
        <v>7</v>
      </c>
      <c r="M372">
        <v>12.07</v>
      </c>
      <c r="N372">
        <v>12.95</v>
      </c>
      <c r="P372" t="str">
        <f t="shared" si="36"/>
        <v/>
      </c>
      <c r="Q372" t="str">
        <f t="shared" si="37"/>
        <v>bad</v>
      </c>
      <c r="R372" t="str">
        <f t="shared" si="38"/>
        <v/>
      </c>
      <c r="S372" s="3" t="str">
        <f t="shared" si="39"/>
        <v/>
      </c>
      <c r="T372" t="str">
        <f t="shared" si="40"/>
        <v>Maruti</v>
      </c>
      <c r="U372" t="str">
        <f t="shared" si="41"/>
        <v>E</v>
      </c>
      <c r="V372" t="str" cm="1">
        <f t="array" ref="V372">_xlfn.IFS(N363&gt;25,"A",N363&gt;20,"B",N363&gt;15,"C",N363&gt;10,"D",N363&lt;10,"E")</f>
        <v>E</v>
      </c>
    </row>
    <row r="373" spans="1:22" x14ac:dyDescent="0.3">
      <c r="A373">
        <v>374</v>
      </c>
      <c r="B373" t="s">
        <v>369</v>
      </c>
      <c r="C373" t="s">
        <v>62</v>
      </c>
      <c r="D373" t="s">
        <v>26</v>
      </c>
      <c r="E373">
        <v>2015</v>
      </c>
      <c r="F373">
        <v>38000</v>
      </c>
      <c r="G373" t="s">
        <v>23</v>
      </c>
      <c r="H373" t="s">
        <v>32</v>
      </c>
      <c r="I373" t="s">
        <v>19</v>
      </c>
      <c r="J373">
        <v>2143</v>
      </c>
      <c r="K373">
        <v>136</v>
      </c>
      <c r="L373">
        <v>5</v>
      </c>
      <c r="M373">
        <v>17.899999999999999</v>
      </c>
      <c r="N373">
        <v>20</v>
      </c>
      <c r="P373" t="str">
        <f t="shared" si="36"/>
        <v>Mini</v>
      </c>
      <c r="Q373" t="str">
        <f t="shared" si="37"/>
        <v>bad</v>
      </c>
      <c r="R373" t="str">
        <f t="shared" si="38"/>
        <v/>
      </c>
      <c r="S373" s="3" t="str">
        <f t="shared" si="39"/>
        <v>Mini</v>
      </c>
      <c r="T373" t="str">
        <f t="shared" si="40"/>
        <v/>
      </c>
      <c r="U373" t="str">
        <f t="shared" si="41"/>
        <v>A</v>
      </c>
      <c r="V373" t="str" cm="1">
        <f t="array" ref="V373">_xlfn.IFS(N364&gt;25,"A",N364&gt;20,"B",N364&gt;15,"C",N364&gt;10,"D",N364&lt;10,"E")</f>
        <v>A</v>
      </c>
    </row>
    <row r="374" spans="1:22" x14ac:dyDescent="0.3">
      <c r="A374">
        <v>375</v>
      </c>
      <c r="B374" t="s">
        <v>370</v>
      </c>
      <c r="C374" t="s">
        <v>15</v>
      </c>
      <c r="D374" t="s">
        <v>26</v>
      </c>
      <c r="E374">
        <v>2007</v>
      </c>
      <c r="F374">
        <v>72000</v>
      </c>
      <c r="G374" t="s">
        <v>27</v>
      </c>
      <c r="H374" t="s">
        <v>18</v>
      </c>
      <c r="I374" t="s">
        <v>102</v>
      </c>
      <c r="J374">
        <v>796</v>
      </c>
      <c r="K374">
        <v>37</v>
      </c>
      <c r="L374">
        <v>4</v>
      </c>
      <c r="M374">
        <v>16.100000000000001</v>
      </c>
      <c r="N374">
        <v>1</v>
      </c>
      <c r="P374" t="str">
        <f t="shared" si="36"/>
        <v/>
      </c>
      <c r="Q374" t="str">
        <f t="shared" si="37"/>
        <v>good</v>
      </c>
      <c r="R374" t="str">
        <f t="shared" si="38"/>
        <v/>
      </c>
      <c r="S374" s="3" t="str">
        <f t="shared" si="39"/>
        <v>Toyota</v>
      </c>
      <c r="T374" t="str">
        <f t="shared" si="40"/>
        <v>Toyota</v>
      </c>
      <c r="U374" t="str">
        <f t="shared" si="41"/>
        <v>E</v>
      </c>
      <c r="V374" t="str" cm="1">
        <f t="array" ref="V374">_xlfn.IFS(N365&gt;25,"A",N365&gt;20,"B",N365&gt;15,"C",N365&gt;10,"D",N365&lt;10,"E")</f>
        <v>E</v>
      </c>
    </row>
    <row r="375" spans="1:22" x14ac:dyDescent="0.3">
      <c r="A375">
        <v>376</v>
      </c>
      <c r="B375" t="s">
        <v>235</v>
      </c>
      <c r="C375" t="s">
        <v>60</v>
      </c>
      <c r="D375" t="s">
        <v>26</v>
      </c>
      <c r="E375">
        <v>2015</v>
      </c>
      <c r="F375">
        <v>93000</v>
      </c>
      <c r="G375" t="s">
        <v>23</v>
      </c>
      <c r="H375" t="s">
        <v>18</v>
      </c>
      <c r="I375" t="s">
        <v>33</v>
      </c>
      <c r="J375">
        <v>1461</v>
      </c>
      <c r="K375">
        <v>83.8</v>
      </c>
      <c r="L375">
        <v>5</v>
      </c>
      <c r="M375">
        <v>20.45</v>
      </c>
      <c r="N375">
        <v>7.1</v>
      </c>
      <c r="P375" t="str">
        <f t="shared" si="36"/>
        <v/>
      </c>
      <c r="Q375" t="str">
        <f t="shared" si="37"/>
        <v>good</v>
      </c>
      <c r="R375" t="str">
        <f t="shared" si="38"/>
        <v/>
      </c>
      <c r="S375" s="3" t="str">
        <f t="shared" si="39"/>
        <v>Maruti</v>
      </c>
      <c r="T375" t="str">
        <f t="shared" si="40"/>
        <v>Maruti</v>
      </c>
      <c r="U375" t="str">
        <f t="shared" si="41"/>
        <v>E</v>
      </c>
      <c r="V375" t="str" cm="1">
        <f t="array" ref="V375">_xlfn.IFS(N366&gt;25,"A",N366&gt;20,"B",N366&gt;15,"C",N366&gt;10,"D",N366&lt;10,"E")</f>
        <v>E</v>
      </c>
    </row>
    <row r="376" spans="1:22" x14ac:dyDescent="0.3">
      <c r="A376">
        <v>377</v>
      </c>
      <c r="B376" t="s">
        <v>371</v>
      </c>
      <c r="C376" t="s">
        <v>41</v>
      </c>
      <c r="D376" t="s">
        <v>16</v>
      </c>
      <c r="E376">
        <v>2017</v>
      </c>
      <c r="F376">
        <v>5900</v>
      </c>
      <c r="G376" t="s">
        <v>23</v>
      </c>
      <c r="H376" t="s">
        <v>18</v>
      </c>
      <c r="I376" t="s">
        <v>19</v>
      </c>
      <c r="J376">
        <v>1364</v>
      </c>
      <c r="K376">
        <v>87.2</v>
      </c>
      <c r="L376">
        <v>5</v>
      </c>
      <c r="M376">
        <v>21.43</v>
      </c>
      <c r="N376">
        <v>16.5</v>
      </c>
      <c r="P376" t="str">
        <f t="shared" si="36"/>
        <v/>
      </c>
      <c r="Q376" t="str">
        <f t="shared" si="37"/>
        <v>bad</v>
      </c>
      <c r="R376" t="str">
        <f t="shared" si="38"/>
        <v/>
      </c>
      <c r="S376" s="3" t="str">
        <f t="shared" si="39"/>
        <v/>
      </c>
      <c r="T376" t="str">
        <f t="shared" si="40"/>
        <v>Maruti</v>
      </c>
      <c r="U376" t="str">
        <f t="shared" si="41"/>
        <v>E</v>
      </c>
      <c r="V376" t="str" cm="1">
        <f t="array" ref="V376">_xlfn.IFS(N367&gt;25,"A",N367&gt;20,"B",N367&gt;15,"C",N367&gt;10,"D",N367&lt;10,"E")</f>
        <v>E</v>
      </c>
    </row>
    <row r="377" spans="1:22" x14ac:dyDescent="0.3">
      <c r="A377">
        <v>378</v>
      </c>
      <c r="B377" t="s">
        <v>372</v>
      </c>
      <c r="C377" t="s">
        <v>62</v>
      </c>
      <c r="D377" t="s">
        <v>26</v>
      </c>
      <c r="E377">
        <v>2014</v>
      </c>
      <c r="F377">
        <v>25000</v>
      </c>
      <c r="G377" t="s">
        <v>23</v>
      </c>
      <c r="H377" t="s">
        <v>18</v>
      </c>
      <c r="I377" t="s">
        <v>19</v>
      </c>
      <c r="J377">
        <v>2148</v>
      </c>
      <c r="K377">
        <v>170</v>
      </c>
      <c r="L377">
        <v>5</v>
      </c>
      <c r="M377">
        <v>15.8</v>
      </c>
      <c r="N377">
        <v>26</v>
      </c>
      <c r="P377" t="str">
        <f t="shared" si="36"/>
        <v>BMW</v>
      </c>
      <c r="Q377" t="str">
        <f t="shared" si="37"/>
        <v>bad</v>
      </c>
      <c r="R377" t="str">
        <f t="shared" si="38"/>
        <v/>
      </c>
      <c r="S377" s="3" t="str">
        <f t="shared" si="39"/>
        <v>BMW</v>
      </c>
      <c r="T377" t="str">
        <f t="shared" si="40"/>
        <v/>
      </c>
      <c r="U377" t="str">
        <f t="shared" si="41"/>
        <v>C</v>
      </c>
      <c r="V377" t="str" cm="1">
        <f t="array" ref="V377">_xlfn.IFS(N368&gt;25,"A",N368&gt;20,"B",N368&gt;15,"C",N368&gt;10,"D",N368&lt;10,"E")</f>
        <v>C</v>
      </c>
    </row>
    <row r="378" spans="1:22" x14ac:dyDescent="0.3">
      <c r="A378">
        <v>379</v>
      </c>
      <c r="B378" t="s">
        <v>133</v>
      </c>
      <c r="C378" t="s">
        <v>15</v>
      </c>
      <c r="D378" t="s">
        <v>35</v>
      </c>
      <c r="E378">
        <v>2010</v>
      </c>
      <c r="F378">
        <v>68000</v>
      </c>
      <c r="G378" t="s">
        <v>23</v>
      </c>
      <c r="H378" t="s">
        <v>18</v>
      </c>
      <c r="I378" t="s">
        <v>33</v>
      </c>
      <c r="J378">
        <v>1248</v>
      </c>
      <c r="K378">
        <v>73.900000000000006</v>
      </c>
      <c r="L378">
        <v>5</v>
      </c>
      <c r="M378">
        <v>21.1</v>
      </c>
      <c r="N378">
        <v>3.2</v>
      </c>
      <c r="P378" t="str">
        <f t="shared" si="36"/>
        <v/>
      </c>
      <c r="Q378" t="str">
        <f t="shared" si="37"/>
        <v>bad</v>
      </c>
      <c r="R378" t="str">
        <f t="shared" si="38"/>
        <v/>
      </c>
      <c r="S378" s="3" t="str">
        <f t="shared" si="39"/>
        <v/>
      </c>
      <c r="T378" t="str">
        <f t="shared" si="40"/>
        <v>Nissan</v>
      </c>
      <c r="U378" t="str">
        <f t="shared" si="41"/>
        <v>E</v>
      </c>
      <c r="V378" t="str" cm="1">
        <f t="array" ref="V378">_xlfn.IFS(N369&gt;25,"A",N369&gt;20,"B",N369&gt;15,"C",N369&gt;10,"D",N369&lt;10,"E")</f>
        <v>E</v>
      </c>
    </row>
    <row r="379" spans="1:22" x14ac:dyDescent="0.3">
      <c r="A379">
        <v>380</v>
      </c>
      <c r="B379" t="s">
        <v>373</v>
      </c>
      <c r="C379" t="s">
        <v>25</v>
      </c>
      <c r="D379" t="s">
        <v>47</v>
      </c>
      <c r="E379">
        <v>2017</v>
      </c>
      <c r="F379">
        <v>35676</v>
      </c>
      <c r="G379" t="s">
        <v>27</v>
      </c>
      <c r="H379" t="s">
        <v>32</v>
      </c>
      <c r="I379" t="s">
        <v>19</v>
      </c>
      <c r="J379">
        <v>1497</v>
      </c>
      <c r="K379">
        <v>117.3</v>
      </c>
      <c r="L379">
        <v>7</v>
      </c>
      <c r="M379">
        <v>16</v>
      </c>
      <c r="N379">
        <v>9.48</v>
      </c>
      <c r="P379" t="str">
        <f t="shared" si="36"/>
        <v/>
      </c>
      <c r="Q379" t="str">
        <f t="shared" si="37"/>
        <v>bad</v>
      </c>
      <c r="R379" t="str">
        <f t="shared" si="38"/>
        <v/>
      </c>
      <c r="S379" s="3" t="str">
        <f t="shared" si="39"/>
        <v/>
      </c>
      <c r="T379" t="str">
        <f t="shared" si="40"/>
        <v>Hyundai</v>
      </c>
      <c r="U379" t="str">
        <f t="shared" si="41"/>
        <v>E</v>
      </c>
      <c r="V379" t="str" cm="1">
        <f t="array" ref="V379">_xlfn.IFS(N370&gt;25,"A",N370&gt;20,"B",N370&gt;15,"C",N370&gt;10,"D",N370&lt;10,"E")</f>
        <v>E</v>
      </c>
    </row>
    <row r="380" spans="1:22" x14ac:dyDescent="0.3">
      <c r="A380">
        <v>381</v>
      </c>
      <c r="B380" t="s">
        <v>374</v>
      </c>
      <c r="C380" t="s">
        <v>21</v>
      </c>
      <c r="D380" t="s">
        <v>47</v>
      </c>
      <c r="E380">
        <v>2015</v>
      </c>
      <c r="F380">
        <v>74310</v>
      </c>
      <c r="G380" t="s">
        <v>23</v>
      </c>
      <c r="H380" t="s">
        <v>18</v>
      </c>
      <c r="I380" t="s">
        <v>19</v>
      </c>
      <c r="J380">
        <v>1120</v>
      </c>
      <c r="K380">
        <v>71</v>
      </c>
      <c r="L380">
        <v>5</v>
      </c>
      <c r="M380">
        <v>24.4</v>
      </c>
      <c r="N380">
        <v>4</v>
      </c>
      <c r="P380" t="str">
        <f t="shared" si="36"/>
        <v/>
      </c>
      <c r="Q380" t="str">
        <f t="shared" si="37"/>
        <v>good</v>
      </c>
      <c r="R380" t="str">
        <f t="shared" si="38"/>
        <v/>
      </c>
      <c r="S380" s="3" t="str">
        <f t="shared" si="39"/>
        <v>Maruti</v>
      </c>
      <c r="T380" t="str">
        <f t="shared" si="40"/>
        <v>Maruti</v>
      </c>
      <c r="U380" t="str">
        <f t="shared" si="41"/>
        <v>E</v>
      </c>
      <c r="V380" t="str" cm="1">
        <f t="array" ref="V380">_xlfn.IFS(N371&gt;25,"A",N371&gt;20,"B",N371&gt;15,"C",N371&gt;10,"D",N371&lt;10,"E")</f>
        <v>E</v>
      </c>
    </row>
    <row r="381" spans="1:22" x14ac:dyDescent="0.3">
      <c r="A381">
        <v>382</v>
      </c>
      <c r="B381" t="s">
        <v>375</v>
      </c>
      <c r="C381" t="s">
        <v>62</v>
      </c>
      <c r="D381" t="s">
        <v>39</v>
      </c>
      <c r="E381">
        <v>2014</v>
      </c>
      <c r="F381">
        <v>59364</v>
      </c>
      <c r="G381" t="s">
        <v>23</v>
      </c>
      <c r="H381" t="s">
        <v>32</v>
      </c>
      <c r="I381" t="s">
        <v>19</v>
      </c>
      <c r="J381">
        <v>2143</v>
      </c>
      <c r="K381">
        <v>203</v>
      </c>
      <c r="L381">
        <v>5</v>
      </c>
      <c r="M381">
        <v>14.21</v>
      </c>
      <c r="N381">
        <v>26.5</v>
      </c>
      <c r="P381" t="str">
        <f t="shared" si="36"/>
        <v/>
      </c>
      <c r="Q381" t="str">
        <f t="shared" si="37"/>
        <v>bad</v>
      </c>
      <c r="R381" t="str">
        <f t="shared" si="38"/>
        <v/>
      </c>
      <c r="S381" s="3" t="str">
        <f t="shared" si="39"/>
        <v/>
      </c>
      <c r="T381" t="str">
        <f t="shared" si="40"/>
        <v>Audi</v>
      </c>
      <c r="U381" t="str">
        <f t="shared" si="41"/>
        <v>D</v>
      </c>
      <c r="V381" t="str" cm="1">
        <f t="array" ref="V381">_xlfn.IFS(N372&gt;25,"A",N372&gt;20,"B",N372&gt;15,"C",N372&gt;10,"D",N372&lt;10,"E")</f>
        <v>D</v>
      </c>
    </row>
    <row r="382" spans="1:22" x14ac:dyDescent="0.3">
      <c r="A382">
        <v>383</v>
      </c>
      <c r="B382" t="s">
        <v>204</v>
      </c>
      <c r="C382" t="s">
        <v>62</v>
      </c>
      <c r="D382" t="s">
        <v>47</v>
      </c>
      <c r="E382">
        <v>2014</v>
      </c>
      <c r="F382">
        <v>41380</v>
      </c>
      <c r="G382" t="s">
        <v>27</v>
      </c>
      <c r="H382" t="s">
        <v>32</v>
      </c>
      <c r="I382" t="s">
        <v>33</v>
      </c>
      <c r="J382">
        <v>1595</v>
      </c>
      <c r="K382">
        <v>120.7</v>
      </c>
      <c r="L382">
        <v>5</v>
      </c>
      <c r="M382">
        <v>14.8</v>
      </c>
      <c r="N382">
        <v>11.77</v>
      </c>
      <c r="P382" t="str">
        <f t="shared" si="36"/>
        <v>MercedesBenz</v>
      </c>
      <c r="Q382" t="str">
        <f t="shared" si="37"/>
        <v>bad</v>
      </c>
      <c r="R382" t="str">
        <f t="shared" si="38"/>
        <v/>
      </c>
      <c r="S382" s="3" t="str">
        <f t="shared" si="39"/>
        <v>MercedesBenz</v>
      </c>
      <c r="T382" t="str">
        <f t="shared" si="40"/>
        <v/>
      </c>
      <c r="U382" t="str">
        <f t="shared" si="41"/>
        <v>C</v>
      </c>
      <c r="V382" t="str" cm="1">
        <f t="array" ref="V382">_xlfn.IFS(N373&gt;25,"A",N373&gt;20,"B",N373&gt;15,"C",N373&gt;10,"D",N373&lt;10,"E")</f>
        <v>C</v>
      </c>
    </row>
    <row r="383" spans="1:22" x14ac:dyDescent="0.3">
      <c r="A383">
        <v>384</v>
      </c>
      <c r="B383" t="s">
        <v>376</v>
      </c>
      <c r="C383" t="s">
        <v>62</v>
      </c>
      <c r="D383" t="s">
        <v>63</v>
      </c>
      <c r="E383">
        <v>2017</v>
      </c>
      <c r="F383">
        <v>33900</v>
      </c>
      <c r="G383" t="s">
        <v>23</v>
      </c>
      <c r="H383" t="s">
        <v>32</v>
      </c>
      <c r="I383" t="s">
        <v>19</v>
      </c>
      <c r="J383">
        <v>2143</v>
      </c>
      <c r="K383">
        <v>204</v>
      </c>
      <c r="L383">
        <v>5</v>
      </c>
      <c r="M383">
        <v>15</v>
      </c>
      <c r="N383">
        <v>37</v>
      </c>
      <c r="P383" t="str">
        <f t="shared" si="36"/>
        <v/>
      </c>
      <c r="Q383" t="str">
        <f t="shared" si="37"/>
        <v>bad</v>
      </c>
      <c r="R383" t="str">
        <f t="shared" si="38"/>
        <v/>
      </c>
      <c r="S383" s="3" t="str">
        <f t="shared" si="39"/>
        <v/>
      </c>
      <c r="T383" t="str">
        <f t="shared" si="40"/>
        <v>Maruti</v>
      </c>
      <c r="U383" t="str">
        <f t="shared" si="41"/>
        <v>E</v>
      </c>
      <c r="V383" t="str" cm="1">
        <f t="array" ref="V383">_xlfn.IFS(N374&gt;25,"A",N374&gt;20,"B",N374&gt;15,"C",N374&gt;10,"D",N374&lt;10,"E")</f>
        <v>E</v>
      </c>
    </row>
    <row r="384" spans="1:22" x14ac:dyDescent="0.3">
      <c r="A384">
        <v>385</v>
      </c>
      <c r="B384" t="s">
        <v>377</v>
      </c>
      <c r="C384" t="s">
        <v>25</v>
      </c>
      <c r="D384" t="s">
        <v>16</v>
      </c>
      <c r="E384">
        <v>2016</v>
      </c>
      <c r="F384">
        <v>28000</v>
      </c>
      <c r="G384" t="s">
        <v>27</v>
      </c>
      <c r="H384" t="s">
        <v>18</v>
      </c>
      <c r="I384" t="s">
        <v>19</v>
      </c>
      <c r="J384">
        <v>1497</v>
      </c>
      <c r="K384">
        <v>117.3</v>
      </c>
      <c r="L384">
        <v>5</v>
      </c>
      <c r="M384">
        <v>17.8</v>
      </c>
      <c r="N384">
        <v>8.75</v>
      </c>
      <c r="P384" t="str">
        <f t="shared" si="36"/>
        <v/>
      </c>
      <c r="Q384" t="str">
        <f t="shared" si="37"/>
        <v>good</v>
      </c>
      <c r="R384" t="str">
        <f t="shared" si="38"/>
        <v/>
      </c>
      <c r="S384" s="3" t="str">
        <f t="shared" si="39"/>
        <v>Renault</v>
      </c>
      <c r="T384" t="str">
        <f t="shared" si="40"/>
        <v>Renault</v>
      </c>
      <c r="U384" t="str">
        <f t="shared" si="41"/>
        <v>E</v>
      </c>
      <c r="V384" t="str" cm="1">
        <f t="array" ref="V384">_xlfn.IFS(N375&gt;25,"A",N375&gt;20,"B",N375&gt;15,"C",N375&gt;10,"D",N375&lt;10,"E")</f>
        <v>E</v>
      </c>
    </row>
    <row r="385" spans="1:22" x14ac:dyDescent="0.3">
      <c r="A385">
        <v>386</v>
      </c>
      <c r="B385" t="s">
        <v>169</v>
      </c>
      <c r="C385" t="s">
        <v>21</v>
      </c>
      <c r="D385" t="s">
        <v>35</v>
      </c>
      <c r="E385">
        <v>2007</v>
      </c>
      <c r="F385">
        <v>50958</v>
      </c>
      <c r="G385" t="s">
        <v>27</v>
      </c>
      <c r="H385" t="s">
        <v>18</v>
      </c>
      <c r="I385" t="s">
        <v>19</v>
      </c>
      <c r="J385">
        <v>1086</v>
      </c>
      <c r="K385">
        <v>74</v>
      </c>
      <c r="L385">
        <v>5</v>
      </c>
      <c r="M385">
        <v>17</v>
      </c>
      <c r="N385">
        <v>1.95</v>
      </c>
      <c r="P385" t="str">
        <f t="shared" si="36"/>
        <v>Toyota</v>
      </c>
      <c r="Q385" t="str">
        <f t="shared" si="37"/>
        <v>good</v>
      </c>
      <c r="R385" t="str">
        <f t="shared" si="38"/>
        <v>Toyota</v>
      </c>
      <c r="S385" s="3" t="str">
        <f t="shared" si="39"/>
        <v>Toyota</v>
      </c>
      <c r="T385" t="str">
        <f t="shared" si="40"/>
        <v/>
      </c>
      <c r="U385" t="str">
        <f t="shared" si="41"/>
        <v>C</v>
      </c>
      <c r="V385" t="str" cm="1">
        <f t="array" ref="V385">_xlfn.IFS(N376&gt;25,"A",N376&gt;20,"B",N376&gt;15,"C",N376&gt;10,"D",N376&lt;10,"E")</f>
        <v>C</v>
      </c>
    </row>
    <row r="386" spans="1:22" x14ac:dyDescent="0.3">
      <c r="A386">
        <v>387</v>
      </c>
      <c r="B386" t="s">
        <v>304</v>
      </c>
      <c r="C386" t="s">
        <v>25</v>
      </c>
      <c r="D386" t="s">
        <v>26</v>
      </c>
      <c r="E386">
        <v>2011</v>
      </c>
      <c r="F386">
        <v>93982</v>
      </c>
      <c r="G386" t="s">
        <v>27</v>
      </c>
      <c r="H386" t="s">
        <v>18</v>
      </c>
      <c r="I386" t="s">
        <v>19</v>
      </c>
      <c r="J386">
        <v>1497</v>
      </c>
      <c r="K386">
        <v>118</v>
      </c>
      <c r="L386">
        <v>5</v>
      </c>
      <c r="M386">
        <v>17</v>
      </c>
      <c r="N386">
        <v>3.75</v>
      </c>
      <c r="P386" t="str">
        <f t="shared" si="36"/>
        <v>MercedesBenz</v>
      </c>
      <c r="Q386" t="str">
        <f t="shared" si="37"/>
        <v>bad</v>
      </c>
      <c r="R386" t="str">
        <f t="shared" si="38"/>
        <v/>
      </c>
      <c r="S386" s="3" t="str">
        <f t="shared" si="39"/>
        <v>MercedesBenz</v>
      </c>
      <c r="T386" t="str">
        <f t="shared" si="40"/>
        <v/>
      </c>
      <c r="U386" t="str">
        <f t="shared" si="41"/>
        <v>A</v>
      </c>
      <c r="V386" t="str" cm="1">
        <f t="array" ref="V386">_xlfn.IFS(N377&gt;25,"A",N377&gt;20,"B",N377&gt;15,"C",N377&gt;10,"D",N377&lt;10,"E")</f>
        <v>A</v>
      </c>
    </row>
    <row r="387" spans="1:22" x14ac:dyDescent="0.3">
      <c r="A387">
        <v>388</v>
      </c>
      <c r="B387" t="s">
        <v>378</v>
      </c>
      <c r="C387" t="s">
        <v>21</v>
      </c>
      <c r="D387" t="s">
        <v>22</v>
      </c>
      <c r="E387">
        <v>2010</v>
      </c>
      <c r="F387">
        <v>95000</v>
      </c>
      <c r="G387" t="s">
        <v>27</v>
      </c>
      <c r="H387" t="s">
        <v>18</v>
      </c>
      <c r="I387" t="s">
        <v>19</v>
      </c>
      <c r="J387">
        <v>1599</v>
      </c>
      <c r="K387">
        <v>103.2</v>
      </c>
      <c r="L387">
        <v>5</v>
      </c>
      <c r="M387">
        <v>16.2</v>
      </c>
      <c r="N387">
        <v>2.5</v>
      </c>
      <c r="P387" t="str">
        <f t="shared" si="36"/>
        <v/>
      </c>
      <c r="Q387" t="str">
        <f t="shared" si="37"/>
        <v>good</v>
      </c>
      <c r="R387" t="str">
        <f t="shared" si="38"/>
        <v/>
      </c>
      <c r="S387" s="3" t="str">
        <f t="shared" si="39"/>
        <v>Maruti</v>
      </c>
      <c r="T387" t="str">
        <f t="shared" si="40"/>
        <v>Maruti</v>
      </c>
      <c r="U387" t="str">
        <f t="shared" si="41"/>
        <v>E</v>
      </c>
      <c r="V387" t="str" cm="1">
        <f t="array" ref="V387">_xlfn.IFS(N378&gt;25,"A",N378&gt;20,"B",N378&gt;15,"C",N378&gt;10,"D",N378&lt;10,"E")</f>
        <v>E</v>
      </c>
    </row>
    <row r="388" spans="1:22" x14ac:dyDescent="0.3">
      <c r="A388">
        <v>389</v>
      </c>
      <c r="B388" t="s">
        <v>379</v>
      </c>
      <c r="C388" t="s">
        <v>156</v>
      </c>
      <c r="D388" t="s">
        <v>16</v>
      </c>
      <c r="E388">
        <v>2017</v>
      </c>
      <c r="F388">
        <v>9000</v>
      </c>
      <c r="G388" t="s">
        <v>27</v>
      </c>
      <c r="H388" t="s">
        <v>32</v>
      </c>
      <c r="I388" t="s">
        <v>19</v>
      </c>
      <c r="J388">
        <v>1999</v>
      </c>
      <c r="K388">
        <v>246.74</v>
      </c>
      <c r="L388">
        <v>5</v>
      </c>
      <c r="M388">
        <v>13.5</v>
      </c>
      <c r="N388">
        <v>34.5</v>
      </c>
      <c r="P388" t="str">
        <f t="shared" si="36"/>
        <v/>
      </c>
      <c r="Q388" t="str">
        <f t="shared" si="37"/>
        <v>bad</v>
      </c>
      <c r="R388" t="str">
        <f t="shared" si="38"/>
        <v/>
      </c>
      <c r="S388" s="3" t="str">
        <f t="shared" si="39"/>
        <v/>
      </c>
      <c r="T388" t="str">
        <f t="shared" si="40"/>
        <v>Honda</v>
      </c>
      <c r="U388" t="str">
        <f t="shared" si="41"/>
        <v>E</v>
      </c>
      <c r="V388" t="str" cm="1">
        <f t="array" ref="V388">_xlfn.IFS(N379&gt;25,"A",N379&gt;20,"B",N379&gt;15,"C",N379&gt;10,"D",N379&lt;10,"E")</f>
        <v>E</v>
      </c>
    </row>
    <row r="389" spans="1:22" x14ac:dyDescent="0.3">
      <c r="A389">
        <v>390</v>
      </c>
      <c r="B389" t="s">
        <v>380</v>
      </c>
      <c r="C389" t="s">
        <v>25</v>
      </c>
      <c r="D389" t="s">
        <v>53</v>
      </c>
      <c r="E389">
        <v>2015</v>
      </c>
      <c r="F389">
        <v>52516</v>
      </c>
      <c r="G389" t="s">
        <v>27</v>
      </c>
      <c r="H389" t="s">
        <v>18</v>
      </c>
      <c r="I389" t="s">
        <v>19</v>
      </c>
      <c r="J389">
        <v>1198</v>
      </c>
      <c r="K389">
        <v>86.7</v>
      </c>
      <c r="L389">
        <v>5</v>
      </c>
      <c r="M389">
        <v>18</v>
      </c>
      <c r="N389">
        <v>4.6500000000000004</v>
      </c>
      <c r="P389" t="str">
        <f t="shared" si="36"/>
        <v/>
      </c>
      <c r="Q389" t="str">
        <f t="shared" si="37"/>
        <v>good</v>
      </c>
      <c r="R389" t="str">
        <f t="shared" si="38"/>
        <v/>
      </c>
      <c r="S389" s="3" t="str">
        <f t="shared" si="39"/>
        <v>Hyundai</v>
      </c>
      <c r="T389" t="str">
        <f t="shared" si="40"/>
        <v>Hyundai</v>
      </c>
      <c r="U389" t="str">
        <f t="shared" si="41"/>
        <v>E</v>
      </c>
      <c r="V389" t="str" cm="1">
        <f t="array" ref="V389">_xlfn.IFS(N380&gt;25,"A",N380&gt;20,"B",N380&gt;15,"C",N380&gt;10,"D",N380&lt;10,"E")</f>
        <v>E</v>
      </c>
    </row>
    <row r="390" spans="1:22" x14ac:dyDescent="0.3">
      <c r="A390">
        <v>391</v>
      </c>
      <c r="B390" t="s">
        <v>381</v>
      </c>
      <c r="C390" t="s">
        <v>218</v>
      </c>
      <c r="D390" t="s">
        <v>63</v>
      </c>
      <c r="E390">
        <v>2015</v>
      </c>
      <c r="F390">
        <v>20000</v>
      </c>
      <c r="G390" t="s">
        <v>27</v>
      </c>
      <c r="H390" t="s">
        <v>32</v>
      </c>
      <c r="I390" t="s">
        <v>19</v>
      </c>
      <c r="J390">
        <v>1598</v>
      </c>
      <c r="K390">
        <v>122</v>
      </c>
      <c r="L390">
        <v>4</v>
      </c>
      <c r="M390">
        <v>18.86</v>
      </c>
      <c r="N390">
        <v>32</v>
      </c>
      <c r="P390" t="str">
        <f t="shared" si="36"/>
        <v>MercedesBenz</v>
      </c>
      <c r="Q390" t="str">
        <f t="shared" si="37"/>
        <v>bad</v>
      </c>
      <c r="R390" t="str">
        <f t="shared" si="38"/>
        <v/>
      </c>
      <c r="S390" s="3" t="str">
        <f t="shared" si="39"/>
        <v>MercedesBenz</v>
      </c>
      <c r="T390" t="str">
        <f t="shared" si="40"/>
        <v/>
      </c>
      <c r="U390" t="str">
        <f t="shared" si="41"/>
        <v>A</v>
      </c>
      <c r="V390" t="str" cm="1">
        <f t="array" ref="V390">_xlfn.IFS(N381&gt;25,"A",N381&gt;20,"B",N381&gt;15,"C",N381&gt;10,"D",N381&lt;10,"E")</f>
        <v>A</v>
      </c>
    </row>
    <row r="391" spans="1:22" x14ac:dyDescent="0.3">
      <c r="A391">
        <v>392</v>
      </c>
      <c r="B391" t="s">
        <v>382</v>
      </c>
      <c r="C391" t="s">
        <v>62</v>
      </c>
      <c r="D391" t="s">
        <v>31</v>
      </c>
      <c r="E391">
        <v>2017</v>
      </c>
      <c r="F391">
        <v>56451</v>
      </c>
      <c r="G391" t="s">
        <v>23</v>
      </c>
      <c r="H391" t="s">
        <v>32</v>
      </c>
      <c r="I391" t="s">
        <v>19</v>
      </c>
      <c r="J391">
        <v>2987</v>
      </c>
      <c r="K391">
        <v>282</v>
      </c>
      <c r="L391">
        <v>5</v>
      </c>
      <c r="M391">
        <v>13.5</v>
      </c>
      <c r="N391">
        <v>62.81</v>
      </c>
      <c r="P391" t="str">
        <f t="shared" si="36"/>
        <v/>
      </c>
      <c r="Q391" t="str">
        <f t="shared" si="37"/>
        <v>bad</v>
      </c>
      <c r="R391" t="str">
        <f t="shared" si="38"/>
        <v/>
      </c>
      <c r="S391" s="3" t="str">
        <f t="shared" si="39"/>
        <v/>
      </c>
      <c r="T391" t="str">
        <f t="shared" si="40"/>
        <v>MercedesBenz</v>
      </c>
      <c r="U391" t="str">
        <f t="shared" si="41"/>
        <v>D</v>
      </c>
      <c r="V391" t="str" cm="1">
        <f t="array" ref="V391">_xlfn.IFS(N382&gt;25,"A",N382&gt;20,"B",N382&gt;15,"C",N382&gt;10,"D",N382&lt;10,"E")</f>
        <v>D</v>
      </c>
    </row>
    <row r="392" spans="1:22" x14ac:dyDescent="0.3">
      <c r="A392">
        <v>393</v>
      </c>
      <c r="B392" t="s">
        <v>201</v>
      </c>
      <c r="C392" t="s">
        <v>21</v>
      </c>
      <c r="D392" t="s">
        <v>26</v>
      </c>
      <c r="E392">
        <v>2014</v>
      </c>
      <c r="F392">
        <v>37000</v>
      </c>
      <c r="G392" t="s">
        <v>27</v>
      </c>
      <c r="H392" t="s">
        <v>18</v>
      </c>
      <c r="I392" t="s">
        <v>19</v>
      </c>
      <c r="J392">
        <v>814</v>
      </c>
      <c r="K392">
        <v>55.2</v>
      </c>
      <c r="L392">
        <v>5</v>
      </c>
      <c r="M392">
        <v>21.1</v>
      </c>
      <c r="N392">
        <v>3.25</v>
      </c>
      <c r="P392" t="str">
        <f t="shared" si="36"/>
        <v>MercedesBenz</v>
      </c>
      <c r="Q392" t="str">
        <f t="shared" si="37"/>
        <v>bad</v>
      </c>
      <c r="R392" t="str">
        <f t="shared" si="38"/>
        <v/>
      </c>
      <c r="S392" s="3" t="str">
        <f t="shared" si="39"/>
        <v>MercedesBenz</v>
      </c>
      <c r="T392" t="str">
        <f t="shared" si="40"/>
        <v/>
      </c>
      <c r="U392" t="str">
        <f t="shared" si="41"/>
        <v>A</v>
      </c>
      <c r="V392" t="str" cm="1">
        <f t="array" ref="V392">_xlfn.IFS(N383&gt;25,"A",N383&gt;20,"B",N383&gt;15,"C",N383&gt;10,"D",N383&lt;10,"E")</f>
        <v>A</v>
      </c>
    </row>
    <row r="393" spans="1:22" x14ac:dyDescent="0.3">
      <c r="A393">
        <v>394</v>
      </c>
      <c r="B393" t="s">
        <v>145</v>
      </c>
      <c r="C393" t="s">
        <v>15</v>
      </c>
      <c r="D393" t="s">
        <v>49</v>
      </c>
      <c r="E393">
        <v>2014</v>
      </c>
      <c r="F393">
        <v>17400</v>
      </c>
      <c r="G393" t="s">
        <v>27</v>
      </c>
      <c r="H393" t="s">
        <v>18</v>
      </c>
      <c r="I393" t="s">
        <v>19</v>
      </c>
      <c r="J393">
        <v>998</v>
      </c>
      <c r="K393">
        <v>67.040000000000006</v>
      </c>
      <c r="L393">
        <v>5</v>
      </c>
      <c r="M393">
        <v>20.51</v>
      </c>
      <c r="N393">
        <v>3.1</v>
      </c>
      <c r="P393" t="str">
        <f t="shared" si="36"/>
        <v/>
      </c>
      <c r="Q393" t="str">
        <f t="shared" si="37"/>
        <v>bad</v>
      </c>
      <c r="R393" t="str">
        <f t="shared" si="38"/>
        <v/>
      </c>
      <c r="S393" s="3" t="str">
        <f t="shared" si="39"/>
        <v/>
      </c>
      <c r="T393" t="str">
        <f t="shared" si="40"/>
        <v>Honda</v>
      </c>
      <c r="U393" t="str">
        <f t="shared" si="41"/>
        <v>E</v>
      </c>
      <c r="V393" t="str" cm="1">
        <f t="array" ref="V393">_xlfn.IFS(N384&gt;25,"A",N384&gt;20,"B",N384&gt;15,"C",N384&gt;10,"D",N384&lt;10,"E")</f>
        <v>E</v>
      </c>
    </row>
    <row r="394" spans="1:22" x14ac:dyDescent="0.3">
      <c r="A394">
        <v>395</v>
      </c>
      <c r="B394" t="s">
        <v>383</v>
      </c>
      <c r="C394" t="s">
        <v>15</v>
      </c>
      <c r="D394" t="s">
        <v>31</v>
      </c>
      <c r="E394">
        <v>2011</v>
      </c>
      <c r="F394">
        <v>90207</v>
      </c>
      <c r="G394" t="s">
        <v>23</v>
      </c>
      <c r="H394" t="s">
        <v>18</v>
      </c>
      <c r="I394" t="s">
        <v>19</v>
      </c>
      <c r="J394">
        <v>1248</v>
      </c>
      <c r="K394">
        <v>73.900000000000006</v>
      </c>
      <c r="L394">
        <v>5</v>
      </c>
      <c r="M394">
        <v>21.1</v>
      </c>
      <c r="N394">
        <v>3.91</v>
      </c>
      <c r="P394" t="str">
        <f t="shared" si="36"/>
        <v/>
      </c>
      <c r="Q394" t="str">
        <f t="shared" si="37"/>
        <v>bad</v>
      </c>
      <c r="R394" t="str">
        <f t="shared" si="38"/>
        <v/>
      </c>
      <c r="S394" s="3" t="str">
        <f t="shared" si="39"/>
        <v/>
      </c>
      <c r="T394" t="str">
        <f t="shared" si="40"/>
        <v>Hyundai</v>
      </c>
      <c r="U394" t="str">
        <f t="shared" si="41"/>
        <v>E</v>
      </c>
      <c r="V394" t="str" cm="1">
        <f t="array" ref="V394">_xlfn.IFS(N385&gt;25,"A",N385&gt;20,"B",N385&gt;15,"C",N385&gt;10,"D",N385&lt;10,"E")</f>
        <v>E</v>
      </c>
    </row>
    <row r="395" spans="1:22" x14ac:dyDescent="0.3">
      <c r="A395">
        <v>396</v>
      </c>
      <c r="B395" t="s">
        <v>384</v>
      </c>
      <c r="C395" t="s">
        <v>65</v>
      </c>
      <c r="D395" t="s">
        <v>26</v>
      </c>
      <c r="E395">
        <v>2011</v>
      </c>
      <c r="F395">
        <v>89616</v>
      </c>
      <c r="G395" t="s">
        <v>23</v>
      </c>
      <c r="H395" t="s">
        <v>32</v>
      </c>
      <c r="I395" t="s">
        <v>19</v>
      </c>
      <c r="J395">
        <v>1995</v>
      </c>
      <c r="K395">
        <v>181</v>
      </c>
      <c r="L395">
        <v>5</v>
      </c>
      <c r="M395">
        <v>16.07</v>
      </c>
      <c r="N395">
        <v>11</v>
      </c>
      <c r="P395" t="str">
        <f t="shared" si="36"/>
        <v/>
      </c>
      <c r="Q395" t="str">
        <f t="shared" si="37"/>
        <v>bad</v>
      </c>
      <c r="R395" t="str">
        <f t="shared" si="38"/>
        <v/>
      </c>
      <c r="S395" s="3" t="str">
        <f t="shared" si="39"/>
        <v/>
      </c>
      <c r="T395" t="str">
        <f t="shared" si="40"/>
        <v>Honda</v>
      </c>
      <c r="U395" t="str">
        <f t="shared" si="41"/>
        <v>E</v>
      </c>
      <c r="V395" t="str" cm="1">
        <f t="array" ref="V395">_xlfn.IFS(N386&gt;25,"A",N386&gt;20,"B",N386&gt;15,"C",N386&gt;10,"D",N386&lt;10,"E")</f>
        <v>E</v>
      </c>
    </row>
    <row r="396" spans="1:22" x14ac:dyDescent="0.3">
      <c r="A396">
        <v>397</v>
      </c>
      <c r="B396" t="s">
        <v>385</v>
      </c>
      <c r="C396" t="s">
        <v>45</v>
      </c>
      <c r="D396" t="s">
        <v>22</v>
      </c>
      <c r="E396">
        <v>2014</v>
      </c>
      <c r="F396">
        <v>85000</v>
      </c>
      <c r="G396" t="s">
        <v>23</v>
      </c>
      <c r="H396" t="s">
        <v>18</v>
      </c>
      <c r="I396" t="s">
        <v>19</v>
      </c>
      <c r="J396">
        <v>2179</v>
      </c>
      <c r="K396">
        <v>138.03</v>
      </c>
      <c r="L396">
        <v>5</v>
      </c>
      <c r="M396">
        <v>13.49</v>
      </c>
      <c r="N396">
        <v>3.5</v>
      </c>
      <c r="P396" t="str">
        <f t="shared" ref="P396:P459" si="42">IF(N387&gt;15,C387,"")</f>
        <v/>
      </c>
      <c r="Q396" t="str">
        <f t="shared" ref="Q396:Q459" si="43">IF(M387&gt;20,"good","bad")</f>
        <v>bad</v>
      </c>
      <c r="R396" t="str">
        <f t="shared" ref="R396:R459" si="44">IF(AND(M387&gt;20,N387&gt;15),C387,"")</f>
        <v/>
      </c>
      <c r="S396" s="3" t="str">
        <f t="shared" ref="S396:S459" si="45">IF(OR(M387&gt;20,N387&gt;15),C387,"")</f>
        <v/>
      </c>
      <c r="T396" t="str">
        <f t="shared" ref="T396:T459" si="46">IF(NOT(N387&gt;15),C387,"")</f>
        <v>Hyundai</v>
      </c>
      <c r="U396" t="str">
        <f t="shared" ref="U396:U459" si="47">IF(N387&gt;25,"A",IF(N387&gt;20,"B",IF(N387&gt;15,"C",IF(N387&gt;10,"D","E"))))</f>
        <v>E</v>
      </c>
      <c r="V396" t="str" cm="1">
        <f t="array" ref="V396">_xlfn.IFS(N387&gt;25,"A",N387&gt;20,"B",N387&gt;15,"C",N387&gt;10,"D",N387&lt;10,"E")</f>
        <v>E</v>
      </c>
    </row>
    <row r="397" spans="1:22" x14ac:dyDescent="0.3">
      <c r="A397">
        <v>398</v>
      </c>
      <c r="B397" t="s">
        <v>386</v>
      </c>
      <c r="C397" t="s">
        <v>30</v>
      </c>
      <c r="D397" t="s">
        <v>26</v>
      </c>
      <c r="E397">
        <v>2014</v>
      </c>
      <c r="F397">
        <v>79271</v>
      </c>
      <c r="G397" t="s">
        <v>23</v>
      </c>
      <c r="H397" t="s">
        <v>32</v>
      </c>
      <c r="I397" t="s">
        <v>19</v>
      </c>
      <c r="J397">
        <v>1968</v>
      </c>
      <c r="K397">
        <v>143</v>
      </c>
      <c r="L397">
        <v>5</v>
      </c>
      <c r="M397">
        <v>20.38</v>
      </c>
      <c r="N397">
        <v>16.5</v>
      </c>
      <c r="P397" t="str">
        <f t="shared" si="42"/>
        <v>Jaguar</v>
      </c>
      <c r="Q397" t="str">
        <f t="shared" si="43"/>
        <v>bad</v>
      </c>
      <c r="R397" t="str">
        <f t="shared" si="44"/>
        <v/>
      </c>
      <c r="S397" s="3" t="str">
        <f t="shared" si="45"/>
        <v>Jaguar</v>
      </c>
      <c r="T397" t="str">
        <f t="shared" si="46"/>
        <v/>
      </c>
      <c r="U397" t="str">
        <f t="shared" si="47"/>
        <v>A</v>
      </c>
      <c r="V397" t="str" cm="1">
        <f t="array" ref="V397">_xlfn.IFS(N388&gt;25,"A",N388&gt;20,"B",N388&gt;15,"C",N388&gt;10,"D",N388&lt;10,"E")</f>
        <v>A</v>
      </c>
    </row>
    <row r="398" spans="1:22" x14ac:dyDescent="0.3">
      <c r="A398">
        <v>399</v>
      </c>
      <c r="B398" t="s">
        <v>231</v>
      </c>
      <c r="C398" t="s">
        <v>52</v>
      </c>
      <c r="D398" t="s">
        <v>35</v>
      </c>
      <c r="E398">
        <v>2012</v>
      </c>
      <c r="F398">
        <v>56000</v>
      </c>
      <c r="G398" t="s">
        <v>23</v>
      </c>
      <c r="H398" t="s">
        <v>32</v>
      </c>
      <c r="I398" t="s">
        <v>19</v>
      </c>
      <c r="J398">
        <v>2179</v>
      </c>
      <c r="K398">
        <v>187.7</v>
      </c>
      <c r="L398">
        <v>5</v>
      </c>
      <c r="M398">
        <v>12.7</v>
      </c>
      <c r="N398">
        <v>30</v>
      </c>
      <c r="P398" t="str">
        <f t="shared" si="42"/>
        <v/>
      </c>
      <c r="Q398" t="str">
        <f t="shared" si="43"/>
        <v>bad</v>
      </c>
      <c r="R398" t="str">
        <f t="shared" si="44"/>
        <v/>
      </c>
      <c r="S398" s="3" t="str">
        <f t="shared" si="45"/>
        <v/>
      </c>
      <c r="T398" t="str">
        <f t="shared" si="46"/>
        <v>Honda</v>
      </c>
      <c r="U398" t="str">
        <f t="shared" si="47"/>
        <v>E</v>
      </c>
      <c r="V398" t="str" cm="1">
        <f t="array" ref="V398">_xlfn.IFS(N389&gt;25,"A",N389&gt;20,"B",N389&gt;15,"C",N389&gt;10,"D",N389&lt;10,"E")</f>
        <v>E</v>
      </c>
    </row>
    <row r="399" spans="1:22" x14ac:dyDescent="0.3">
      <c r="A399">
        <v>400</v>
      </c>
      <c r="B399" t="s">
        <v>387</v>
      </c>
      <c r="C399" t="s">
        <v>62</v>
      </c>
      <c r="D399" t="s">
        <v>22</v>
      </c>
      <c r="E399">
        <v>2010</v>
      </c>
      <c r="F399">
        <v>85001</v>
      </c>
      <c r="G399" t="s">
        <v>23</v>
      </c>
      <c r="H399" t="s">
        <v>32</v>
      </c>
      <c r="I399" t="s">
        <v>33</v>
      </c>
      <c r="J399">
        <v>2987</v>
      </c>
      <c r="K399">
        <v>224</v>
      </c>
      <c r="L399">
        <v>7</v>
      </c>
      <c r="M399">
        <v>12</v>
      </c>
      <c r="N399">
        <v>28</v>
      </c>
      <c r="P399" t="str">
        <f t="shared" si="42"/>
        <v>Mini</v>
      </c>
      <c r="Q399" t="str">
        <f t="shared" si="43"/>
        <v>bad</v>
      </c>
      <c r="R399" t="str">
        <f t="shared" si="44"/>
        <v/>
      </c>
      <c r="S399" s="3" t="str">
        <f t="shared" si="45"/>
        <v>Mini</v>
      </c>
      <c r="T399" t="str">
        <f t="shared" si="46"/>
        <v/>
      </c>
      <c r="U399" t="str">
        <f t="shared" si="47"/>
        <v>A</v>
      </c>
      <c r="V399" t="str" cm="1">
        <f t="array" ref="V399">_xlfn.IFS(N390&gt;25,"A",N390&gt;20,"B",N390&gt;15,"C",N390&gt;10,"D",N390&lt;10,"E")</f>
        <v>A</v>
      </c>
    </row>
    <row r="400" spans="1:22" x14ac:dyDescent="0.3">
      <c r="A400">
        <v>401</v>
      </c>
      <c r="B400" t="s">
        <v>388</v>
      </c>
      <c r="C400" t="s">
        <v>56</v>
      </c>
      <c r="D400" t="s">
        <v>35</v>
      </c>
      <c r="E400">
        <v>2018</v>
      </c>
      <c r="F400">
        <v>12000</v>
      </c>
      <c r="G400" t="s">
        <v>23</v>
      </c>
      <c r="H400" t="s">
        <v>32</v>
      </c>
      <c r="I400" t="s">
        <v>19</v>
      </c>
      <c r="J400">
        <v>2477</v>
      </c>
      <c r="K400">
        <v>175.56</v>
      </c>
      <c r="L400">
        <v>7</v>
      </c>
      <c r="M400">
        <v>13.5</v>
      </c>
      <c r="N400">
        <v>28</v>
      </c>
      <c r="P400" t="str">
        <f t="shared" si="42"/>
        <v>MercedesBenz</v>
      </c>
      <c r="Q400" t="str">
        <f t="shared" si="43"/>
        <v>bad</v>
      </c>
      <c r="R400" t="str">
        <f t="shared" si="44"/>
        <v/>
      </c>
      <c r="S400" s="3" t="str">
        <f t="shared" si="45"/>
        <v>MercedesBenz</v>
      </c>
      <c r="T400" t="str">
        <f t="shared" si="46"/>
        <v/>
      </c>
      <c r="U400" t="str">
        <f t="shared" si="47"/>
        <v>A</v>
      </c>
      <c r="V400" t="str" cm="1">
        <f t="array" ref="V400">_xlfn.IFS(N391&gt;25,"A",N391&gt;20,"B",N391&gt;15,"C",N391&gt;10,"D",N391&lt;10,"E")</f>
        <v>A</v>
      </c>
    </row>
    <row r="401" spans="1:22" x14ac:dyDescent="0.3">
      <c r="A401">
        <v>402</v>
      </c>
      <c r="B401" t="s">
        <v>389</v>
      </c>
      <c r="C401" t="s">
        <v>15</v>
      </c>
      <c r="D401" t="s">
        <v>39</v>
      </c>
      <c r="E401">
        <v>2010</v>
      </c>
      <c r="F401">
        <v>125000</v>
      </c>
      <c r="G401" t="s">
        <v>27</v>
      </c>
      <c r="H401" t="s">
        <v>18</v>
      </c>
      <c r="I401" t="s">
        <v>19</v>
      </c>
      <c r="J401">
        <v>796</v>
      </c>
      <c r="K401">
        <v>46.3</v>
      </c>
      <c r="L401">
        <v>5</v>
      </c>
      <c r="M401">
        <v>19.7</v>
      </c>
      <c r="N401">
        <v>0.92</v>
      </c>
      <c r="P401" t="str">
        <f t="shared" si="42"/>
        <v/>
      </c>
      <c r="Q401" t="str">
        <f t="shared" si="43"/>
        <v>good</v>
      </c>
      <c r="R401" t="str">
        <f t="shared" si="44"/>
        <v/>
      </c>
      <c r="S401" s="3" t="str">
        <f t="shared" si="45"/>
        <v>Hyundai</v>
      </c>
      <c r="T401" t="str">
        <f t="shared" si="46"/>
        <v>Hyundai</v>
      </c>
      <c r="U401" t="str">
        <f t="shared" si="47"/>
        <v>E</v>
      </c>
      <c r="V401" t="str" cm="1">
        <f t="array" ref="V401">_xlfn.IFS(N392&gt;25,"A",N392&gt;20,"B",N392&gt;15,"C",N392&gt;10,"D",N392&lt;10,"E")</f>
        <v>E</v>
      </c>
    </row>
    <row r="402" spans="1:22" x14ac:dyDescent="0.3">
      <c r="A402">
        <v>403</v>
      </c>
      <c r="B402" t="s">
        <v>81</v>
      </c>
      <c r="C402" t="s">
        <v>15</v>
      </c>
      <c r="D402" t="s">
        <v>22</v>
      </c>
      <c r="E402">
        <v>2013</v>
      </c>
      <c r="F402">
        <v>53000</v>
      </c>
      <c r="G402" t="s">
        <v>27</v>
      </c>
      <c r="H402" t="s">
        <v>18</v>
      </c>
      <c r="I402" t="s">
        <v>19</v>
      </c>
      <c r="J402">
        <v>1061</v>
      </c>
      <c r="K402">
        <v>64</v>
      </c>
      <c r="L402">
        <v>5</v>
      </c>
      <c r="M402">
        <v>14</v>
      </c>
      <c r="N402">
        <v>2.75</v>
      </c>
      <c r="P402" t="str">
        <f t="shared" si="42"/>
        <v/>
      </c>
      <c r="Q402" t="str">
        <f t="shared" si="43"/>
        <v>good</v>
      </c>
      <c r="R402" t="str">
        <f t="shared" si="44"/>
        <v/>
      </c>
      <c r="S402" s="3" t="str">
        <f t="shared" si="45"/>
        <v>Maruti</v>
      </c>
      <c r="T402" t="str">
        <f t="shared" si="46"/>
        <v>Maruti</v>
      </c>
      <c r="U402" t="str">
        <f t="shared" si="47"/>
        <v>E</v>
      </c>
      <c r="V402" t="str" cm="1">
        <f t="array" ref="V402">_xlfn.IFS(N393&gt;25,"A",N393&gt;20,"B",N393&gt;15,"C",N393&gt;10,"D",N393&lt;10,"E")</f>
        <v>E</v>
      </c>
    </row>
    <row r="403" spans="1:22" x14ac:dyDescent="0.3">
      <c r="A403">
        <v>404</v>
      </c>
      <c r="B403" t="s">
        <v>390</v>
      </c>
      <c r="C403" t="s">
        <v>52</v>
      </c>
      <c r="D403" t="s">
        <v>31</v>
      </c>
      <c r="E403">
        <v>2017</v>
      </c>
      <c r="F403">
        <v>34990</v>
      </c>
      <c r="G403" t="s">
        <v>23</v>
      </c>
      <c r="H403" t="s">
        <v>32</v>
      </c>
      <c r="I403" t="s">
        <v>19</v>
      </c>
      <c r="J403">
        <v>2179</v>
      </c>
      <c r="K403">
        <v>187.7</v>
      </c>
      <c r="L403">
        <v>5</v>
      </c>
      <c r="M403">
        <v>12.7</v>
      </c>
      <c r="N403">
        <v>53.83</v>
      </c>
      <c r="P403" t="str">
        <f t="shared" si="42"/>
        <v/>
      </c>
      <c r="Q403" t="str">
        <f t="shared" si="43"/>
        <v>good</v>
      </c>
      <c r="R403" t="str">
        <f t="shared" si="44"/>
        <v/>
      </c>
      <c r="S403" s="3" t="str">
        <f t="shared" si="45"/>
        <v>Maruti</v>
      </c>
      <c r="T403" t="str">
        <f t="shared" si="46"/>
        <v>Maruti</v>
      </c>
      <c r="U403" t="str">
        <f t="shared" si="47"/>
        <v>E</v>
      </c>
      <c r="V403" t="str" cm="1">
        <f t="array" ref="V403">_xlfn.IFS(N394&gt;25,"A",N394&gt;20,"B",N394&gt;15,"C",N394&gt;10,"D",N394&lt;10,"E")</f>
        <v>E</v>
      </c>
    </row>
    <row r="404" spans="1:22" x14ac:dyDescent="0.3">
      <c r="A404">
        <v>405</v>
      </c>
      <c r="B404" t="s">
        <v>391</v>
      </c>
      <c r="C404" t="s">
        <v>21</v>
      </c>
      <c r="D404" t="s">
        <v>22</v>
      </c>
      <c r="E404">
        <v>2011</v>
      </c>
      <c r="F404">
        <v>49768</v>
      </c>
      <c r="G404" t="s">
        <v>27</v>
      </c>
      <c r="H404" t="s">
        <v>18</v>
      </c>
      <c r="I404" t="s">
        <v>33</v>
      </c>
      <c r="J404">
        <v>1591</v>
      </c>
      <c r="K404">
        <v>121.3</v>
      </c>
      <c r="L404">
        <v>5</v>
      </c>
      <c r="M404">
        <v>17.010000000000002</v>
      </c>
      <c r="N404">
        <v>4.95</v>
      </c>
      <c r="P404" t="str">
        <f t="shared" si="42"/>
        <v/>
      </c>
      <c r="Q404" t="str">
        <f t="shared" si="43"/>
        <v>bad</v>
      </c>
      <c r="R404" t="str">
        <f t="shared" si="44"/>
        <v/>
      </c>
      <c r="S404" s="3" t="str">
        <f t="shared" si="45"/>
        <v/>
      </c>
      <c r="T404" t="str">
        <f t="shared" si="46"/>
        <v>BMW</v>
      </c>
      <c r="U404" t="str">
        <f t="shared" si="47"/>
        <v>D</v>
      </c>
      <c r="V404" t="str" cm="1">
        <f t="array" ref="V404">_xlfn.IFS(N395&gt;25,"A",N395&gt;20,"B",N395&gt;15,"C",N395&gt;10,"D",N395&lt;10,"E")</f>
        <v>D</v>
      </c>
    </row>
    <row r="405" spans="1:22" x14ac:dyDescent="0.3">
      <c r="A405">
        <v>406</v>
      </c>
      <c r="B405" t="s">
        <v>392</v>
      </c>
      <c r="C405" t="s">
        <v>65</v>
      </c>
      <c r="D405" t="s">
        <v>35</v>
      </c>
      <c r="E405">
        <v>2013</v>
      </c>
      <c r="F405">
        <v>56000</v>
      </c>
      <c r="G405" t="s">
        <v>23</v>
      </c>
      <c r="H405" t="s">
        <v>32</v>
      </c>
      <c r="I405" t="s">
        <v>19</v>
      </c>
      <c r="J405">
        <v>2993</v>
      </c>
      <c r="K405">
        <v>218</v>
      </c>
      <c r="L405">
        <v>5</v>
      </c>
      <c r="M405">
        <v>16.73</v>
      </c>
      <c r="N405">
        <v>33.5</v>
      </c>
      <c r="P405" t="str">
        <f t="shared" si="42"/>
        <v/>
      </c>
      <c r="Q405" t="str">
        <f t="shared" si="43"/>
        <v>bad</v>
      </c>
      <c r="R405" t="str">
        <f t="shared" si="44"/>
        <v/>
      </c>
      <c r="S405" s="3" t="str">
        <f t="shared" si="45"/>
        <v/>
      </c>
      <c r="T405" t="str">
        <f t="shared" si="46"/>
        <v>Tata</v>
      </c>
      <c r="U405" t="str">
        <f t="shared" si="47"/>
        <v>E</v>
      </c>
      <c r="V405" t="str" cm="1">
        <f t="array" ref="V405">_xlfn.IFS(N396&gt;25,"A",N396&gt;20,"B",N396&gt;15,"C",N396&gt;10,"D",N396&lt;10,"E")</f>
        <v>E</v>
      </c>
    </row>
    <row r="406" spans="1:22" x14ac:dyDescent="0.3">
      <c r="A406">
        <v>407</v>
      </c>
      <c r="B406" t="s">
        <v>393</v>
      </c>
      <c r="C406" t="s">
        <v>156</v>
      </c>
      <c r="D406" t="s">
        <v>63</v>
      </c>
      <c r="E406">
        <v>2013</v>
      </c>
      <c r="F406">
        <v>75000</v>
      </c>
      <c r="G406" t="s">
        <v>23</v>
      </c>
      <c r="H406" t="s">
        <v>32</v>
      </c>
      <c r="I406" t="s">
        <v>19</v>
      </c>
      <c r="J406">
        <v>2993</v>
      </c>
      <c r="K406">
        <v>270.89999999999998</v>
      </c>
      <c r="L406">
        <v>5</v>
      </c>
      <c r="M406">
        <v>14.74</v>
      </c>
      <c r="N406">
        <v>27.95</v>
      </c>
      <c r="P406" t="str">
        <f t="shared" si="42"/>
        <v>Audi</v>
      </c>
      <c r="Q406" t="str">
        <f t="shared" si="43"/>
        <v>good</v>
      </c>
      <c r="R406" t="str">
        <f t="shared" si="44"/>
        <v>Audi</v>
      </c>
      <c r="S406" s="3" t="str">
        <f t="shared" si="45"/>
        <v>Audi</v>
      </c>
      <c r="T406" t="str">
        <f t="shared" si="46"/>
        <v/>
      </c>
      <c r="U406" t="str">
        <f t="shared" si="47"/>
        <v>C</v>
      </c>
      <c r="V406" t="str" cm="1">
        <f t="array" ref="V406">_xlfn.IFS(N397&gt;25,"A",N397&gt;20,"B",N397&gt;15,"C",N397&gt;10,"D",N397&lt;10,"E")</f>
        <v>C</v>
      </c>
    </row>
    <row r="407" spans="1:22" x14ac:dyDescent="0.3">
      <c r="A407">
        <v>408</v>
      </c>
      <c r="B407" t="s">
        <v>221</v>
      </c>
      <c r="C407" t="s">
        <v>194</v>
      </c>
      <c r="D407" t="s">
        <v>35</v>
      </c>
      <c r="E407">
        <v>2010</v>
      </c>
      <c r="F407">
        <v>57000</v>
      </c>
      <c r="G407" t="s">
        <v>27</v>
      </c>
      <c r="H407" t="s">
        <v>32</v>
      </c>
      <c r="I407" t="s">
        <v>19</v>
      </c>
      <c r="J407">
        <v>1798</v>
      </c>
      <c r="K407">
        <v>157.75</v>
      </c>
      <c r="L407">
        <v>5</v>
      </c>
      <c r="M407">
        <v>13.7</v>
      </c>
      <c r="N407">
        <v>7.25</v>
      </c>
      <c r="P407" t="str">
        <f t="shared" si="42"/>
        <v>Land</v>
      </c>
      <c r="Q407" t="str">
        <f t="shared" si="43"/>
        <v>bad</v>
      </c>
      <c r="R407" t="str">
        <f t="shared" si="44"/>
        <v/>
      </c>
      <c r="S407" s="3" t="str">
        <f t="shared" si="45"/>
        <v>Land</v>
      </c>
      <c r="T407" t="str">
        <f t="shared" si="46"/>
        <v/>
      </c>
      <c r="U407" t="str">
        <f t="shared" si="47"/>
        <v>A</v>
      </c>
      <c r="V407" t="str" cm="1">
        <f t="array" ref="V407">_xlfn.IFS(N398&gt;25,"A",N398&gt;20,"B",N398&gt;15,"C",N398&gt;10,"D",N398&lt;10,"E")</f>
        <v>A</v>
      </c>
    </row>
    <row r="408" spans="1:22" x14ac:dyDescent="0.3">
      <c r="A408">
        <v>409</v>
      </c>
      <c r="B408" t="s">
        <v>394</v>
      </c>
      <c r="C408" t="s">
        <v>30</v>
      </c>
      <c r="D408" t="s">
        <v>47</v>
      </c>
      <c r="E408">
        <v>2017</v>
      </c>
      <c r="F408">
        <v>37542</v>
      </c>
      <c r="G408" t="s">
        <v>23</v>
      </c>
      <c r="H408" t="s">
        <v>32</v>
      </c>
      <c r="I408" t="s">
        <v>19</v>
      </c>
      <c r="J408">
        <v>1968</v>
      </c>
      <c r="K408">
        <v>174.33</v>
      </c>
      <c r="L408">
        <v>5</v>
      </c>
      <c r="M408">
        <v>15.73</v>
      </c>
      <c r="N408">
        <v>25.71</v>
      </c>
      <c r="P408" t="str">
        <f t="shared" si="42"/>
        <v>MercedesBenz</v>
      </c>
      <c r="Q408" t="str">
        <f t="shared" si="43"/>
        <v>bad</v>
      </c>
      <c r="R408" t="str">
        <f t="shared" si="44"/>
        <v/>
      </c>
      <c r="S408" s="3" t="str">
        <f t="shared" si="45"/>
        <v>MercedesBenz</v>
      </c>
      <c r="T408" t="str">
        <f t="shared" si="46"/>
        <v/>
      </c>
      <c r="U408" t="str">
        <f t="shared" si="47"/>
        <v>A</v>
      </c>
      <c r="V408" t="str" cm="1">
        <f t="array" ref="V408">_xlfn.IFS(N399&gt;25,"A",N399&gt;20,"B",N399&gt;15,"C",N399&gt;10,"D",N399&lt;10,"E")</f>
        <v>A</v>
      </c>
    </row>
    <row r="409" spans="1:22" x14ac:dyDescent="0.3">
      <c r="A409">
        <v>410</v>
      </c>
      <c r="B409" t="s">
        <v>51</v>
      </c>
      <c r="C409" t="s">
        <v>52</v>
      </c>
      <c r="D409" t="s">
        <v>31</v>
      </c>
      <c r="E409">
        <v>2014</v>
      </c>
      <c r="F409">
        <v>95649</v>
      </c>
      <c r="G409" t="s">
        <v>23</v>
      </c>
      <c r="H409" t="s">
        <v>32</v>
      </c>
      <c r="I409" t="s">
        <v>19</v>
      </c>
      <c r="J409">
        <v>2179</v>
      </c>
      <c r="K409">
        <v>187.7</v>
      </c>
      <c r="L409">
        <v>5</v>
      </c>
      <c r="M409">
        <v>12.7</v>
      </c>
      <c r="N409">
        <v>29.67</v>
      </c>
      <c r="P409" t="str">
        <f t="shared" si="42"/>
        <v>Mitsubishi</v>
      </c>
      <c r="Q409" t="str">
        <f t="shared" si="43"/>
        <v>bad</v>
      </c>
      <c r="R409" t="str">
        <f t="shared" si="44"/>
        <v/>
      </c>
      <c r="S409" s="3" t="str">
        <f t="shared" si="45"/>
        <v>Mitsubishi</v>
      </c>
      <c r="T409" t="str">
        <f t="shared" si="46"/>
        <v/>
      </c>
      <c r="U409" t="str">
        <f t="shared" si="47"/>
        <v>A</v>
      </c>
      <c r="V409" t="str" cm="1">
        <f t="array" ref="V409">_xlfn.IFS(N400&gt;25,"A",N400&gt;20,"B",N400&gt;15,"C",N400&gt;10,"D",N400&lt;10,"E")</f>
        <v>A</v>
      </c>
    </row>
    <row r="410" spans="1:22" x14ac:dyDescent="0.3">
      <c r="A410">
        <v>411</v>
      </c>
      <c r="B410" t="s">
        <v>395</v>
      </c>
      <c r="C410" t="s">
        <v>62</v>
      </c>
      <c r="D410" t="s">
        <v>39</v>
      </c>
      <c r="E410">
        <v>2013</v>
      </c>
      <c r="F410">
        <v>35299</v>
      </c>
      <c r="G410" t="s">
        <v>23</v>
      </c>
      <c r="H410" t="s">
        <v>32</v>
      </c>
      <c r="I410" t="s">
        <v>19</v>
      </c>
      <c r="J410">
        <v>2143</v>
      </c>
      <c r="K410">
        <v>170</v>
      </c>
      <c r="L410">
        <v>5</v>
      </c>
      <c r="M410">
        <v>14.84</v>
      </c>
      <c r="N410">
        <v>19</v>
      </c>
      <c r="P410" t="str">
        <f t="shared" si="42"/>
        <v/>
      </c>
      <c r="Q410" t="str">
        <f t="shared" si="43"/>
        <v>bad</v>
      </c>
      <c r="R410" t="str">
        <f t="shared" si="44"/>
        <v/>
      </c>
      <c r="S410" s="3" t="str">
        <f t="shared" si="45"/>
        <v/>
      </c>
      <c r="T410" t="str">
        <f t="shared" si="46"/>
        <v>Maruti</v>
      </c>
      <c r="U410" t="str">
        <f t="shared" si="47"/>
        <v>E</v>
      </c>
      <c r="V410" t="str" cm="1">
        <f t="array" ref="V410">_xlfn.IFS(N401&gt;25,"A",N401&gt;20,"B",N401&gt;15,"C",N401&gt;10,"D",N401&lt;10,"E")</f>
        <v>E</v>
      </c>
    </row>
    <row r="411" spans="1:22" x14ac:dyDescent="0.3">
      <c r="A411">
        <v>412</v>
      </c>
      <c r="B411" t="s">
        <v>396</v>
      </c>
      <c r="C411" t="s">
        <v>78</v>
      </c>
      <c r="D411" t="s">
        <v>47</v>
      </c>
      <c r="E411">
        <v>2017</v>
      </c>
      <c r="F411">
        <v>28464</v>
      </c>
      <c r="G411" t="s">
        <v>23</v>
      </c>
      <c r="H411" t="s">
        <v>18</v>
      </c>
      <c r="I411" t="s">
        <v>19</v>
      </c>
      <c r="J411">
        <v>2179</v>
      </c>
      <c r="K411">
        <v>120</v>
      </c>
      <c r="L411">
        <v>7</v>
      </c>
      <c r="M411">
        <v>15.4</v>
      </c>
      <c r="N411">
        <v>13.05</v>
      </c>
      <c r="P411" t="str">
        <f t="shared" si="42"/>
        <v/>
      </c>
      <c r="Q411" t="str">
        <f t="shared" si="43"/>
        <v>bad</v>
      </c>
      <c r="R411" t="str">
        <f t="shared" si="44"/>
        <v/>
      </c>
      <c r="S411" s="3" t="str">
        <f t="shared" si="45"/>
        <v/>
      </c>
      <c r="T411" t="str">
        <f t="shared" si="46"/>
        <v>Maruti</v>
      </c>
      <c r="U411" t="str">
        <f t="shared" si="47"/>
        <v>E</v>
      </c>
      <c r="V411" t="str" cm="1">
        <f t="array" ref="V411">_xlfn.IFS(N402&gt;25,"A",N402&gt;20,"B",N402&gt;15,"C",N402&gt;10,"D",N402&lt;10,"E")</f>
        <v>E</v>
      </c>
    </row>
    <row r="412" spans="1:22" x14ac:dyDescent="0.3">
      <c r="A412">
        <v>413</v>
      </c>
      <c r="B412" t="s">
        <v>197</v>
      </c>
      <c r="C412" t="s">
        <v>65</v>
      </c>
      <c r="D412" t="s">
        <v>16</v>
      </c>
      <c r="E412">
        <v>2015</v>
      </c>
      <c r="F412">
        <v>41000</v>
      </c>
      <c r="G412" t="s">
        <v>23</v>
      </c>
      <c r="H412" t="s">
        <v>32</v>
      </c>
      <c r="I412" t="s">
        <v>19</v>
      </c>
      <c r="J412">
        <v>1995</v>
      </c>
      <c r="K412">
        <v>190</v>
      </c>
      <c r="L412">
        <v>5</v>
      </c>
      <c r="M412">
        <v>21.76</v>
      </c>
      <c r="N412">
        <v>25.5</v>
      </c>
      <c r="P412" t="str">
        <f t="shared" si="42"/>
        <v>Land</v>
      </c>
      <c r="Q412" t="str">
        <f t="shared" si="43"/>
        <v>bad</v>
      </c>
      <c r="R412" t="str">
        <f t="shared" si="44"/>
        <v/>
      </c>
      <c r="S412" s="3" t="str">
        <f t="shared" si="45"/>
        <v>Land</v>
      </c>
      <c r="T412" t="str">
        <f t="shared" si="46"/>
        <v/>
      </c>
      <c r="U412" t="str">
        <f t="shared" si="47"/>
        <v>A</v>
      </c>
      <c r="V412" t="str" cm="1">
        <f t="array" ref="V412">_xlfn.IFS(N403&gt;25,"A",N403&gt;20,"B",N403&gt;15,"C",N403&gt;10,"D",N403&lt;10,"E")</f>
        <v>A</v>
      </c>
    </row>
    <row r="413" spans="1:22" x14ac:dyDescent="0.3">
      <c r="A413">
        <v>414</v>
      </c>
      <c r="B413" t="s">
        <v>397</v>
      </c>
      <c r="C413" t="s">
        <v>25</v>
      </c>
      <c r="D413" t="s">
        <v>22</v>
      </c>
      <c r="E413">
        <v>2017</v>
      </c>
      <c r="F413">
        <v>9000</v>
      </c>
      <c r="G413" t="s">
        <v>27</v>
      </c>
      <c r="H413" t="s">
        <v>18</v>
      </c>
      <c r="I413" t="s">
        <v>19</v>
      </c>
      <c r="J413">
        <v>1497</v>
      </c>
      <c r="K413">
        <v>117.3</v>
      </c>
      <c r="L413">
        <v>7</v>
      </c>
      <c r="M413">
        <v>15.4</v>
      </c>
      <c r="N413">
        <v>8.5</v>
      </c>
      <c r="P413" t="str">
        <f t="shared" si="42"/>
        <v/>
      </c>
      <c r="Q413" t="str">
        <f t="shared" si="43"/>
        <v>bad</v>
      </c>
      <c r="R413" t="str">
        <f t="shared" si="44"/>
        <v/>
      </c>
      <c r="S413" s="3" t="str">
        <f t="shared" si="45"/>
        <v/>
      </c>
      <c r="T413" t="str">
        <f t="shared" si="46"/>
        <v>Hyundai</v>
      </c>
      <c r="U413" t="str">
        <f t="shared" si="47"/>
        <v>E</v>
      </c>
      <c r="V413" t="str" cm="1">
        <f t="array" ref="V413">_xlfn.IFS(N404&gt;25,"A",N404&gt;20,"B",N404&gt;15,"C",N404&gt;10,"D",N404&lt;10,"E")</f>
        <v>E</v>
      </c>
    </row>
    <row r="414" spans="1:22" x14ac:dyDescent="0.3">
      <c r="A414">
        <v>415</v>
      </c>
      <c r="B414" t="s">
        <v>398</v>
      </c>
      <c r="C414" t="s">
        <v>165</v>
      </c>
      <c r="D414" t="s">
        <v>26</v>
      </c>
      <c r="E414">
        <v>2010</v>
      </c>
      <c r="F414">
        <v>92098</v>
      </c>
      <c r="G414" t="s">
        <v>23</v>
      </c>
      <c r="H414" t="s">
        <v>32</v>
      </c>
      <c r="I414" t="s">
        <v>33</v>
      </c>
      <c r="J414">
        <v>2400</v>
      </c>
      <c r="K414">
        <v>215</v>
      </c>
      <c r="L414">
        <v>5</v>
      </c>
      <c r="M414">
        <v>16</v>
      </c>
      <c r="N414">
        <v>7.25</v>
      </c>
      <c r="P414" t="str">
        <f t="shared" si="42"/>
        <v>BMW</v>
      </c>
      <c r="Q414" t="str">
        <f t="shared" si="43"/>
        <v>bad</v>
      </c>
      <c r="R414" t="str">
        <f t="shared" si="44"/>
        <v/>
      </c>
      <c r="S414" s="3" t="str">
        <f t="shared" si="45"/>
        <v>BMW</v>
      </c>
      <c r="T414" t="str">
        <f t="shared" si="46"/>
        <v/>
      </c>
      <c r="U414" t="str">
        <f t="shared" si="47"/>
        <v>A</v>
      </c>
      <c r="V414" t="str" cm="1">
        <f t="array" ref="V414">_xlfn.IFS(N405&gt;25,"A",N405&gt;20,"B",N405&gt;15,"C",N405&gt;10,"D",N405&lt;10,"E")</f>
        <v>A</v>
      </c>
    </row>
    <row r="415" spans="1:22" x14ac:dyDescent="0.3">
      <c r="A415">
        <v>416</v>
      </c>
      <c r="B415" t="s">
        <v>399</v>
      </c>
      <c r="C415" t="s">
        <v>21</v>
      </c>
      <c r="D415" t="s">
        <v>22</v>
      </c>
      <c r="E415">
        <v>2005</v>
      </c>
      <c r="F415">
        <v>5834</v>
      </c>
      <c r="G415" t="s">
        <v>27</v>
      </c>
      <c r="H415" t="s">
        <v>18</v>
      </c>
      <c r="I415" t="s">
        <v>19</v>
      </c>
      <c r="J415">
        <v>1495</v>
      </c>
      <c r="K415">
        <v>94</v>
      </c>
      <c r="L415">
        <v>5</v>
      </c>
      <c r="M415">
        <v>13.2</v>
      </c>
      <c r="N415">
        <v>0.8</v>
      </c>
      <c r="P415" t="str">
        <f t="shared" si="42"/>
        <v>Jaguar</v>
      </c>
      <c r="Q415" t="str">
        <f t="shared" si="43"/>
        <v>bad</v>
      </c>
      <c r="R415" t="str">
        <f t="shared" si="44"/>
        <v/>
      </c>
      <c r="S415" s="3" t="str">
        <f t="shared" si="45"/>
        <v>Jaguar</v>
      </c>
      <c r="T415" t="str">
        <f t="shared" si="46"/>
        <v/>
      </c>
      <c r="U415" t="str">
        <f t="shared" si="47"/>
        <v>A</v>
      </c>
      <c r="V415" t="str" cm="1">
        <f t="array" ref="V415">_xlfn.IFS(N406&gt;25,"A",N406&gt;20,"B",N406&gt;15,"C",N406&gt;10,"D",N406&lt;10,"E")</f>
        <v>A</v>
      </c>
    </row>
    <row r="416" spans="1:22" x14ac:dyDescent="0.3">
      <c r="A416">
        <v>417</v>
      </c>
      <c r="B416" t="s">
        <v>400</v>
      </c>
      <c r="C416" t="s">
        <v>21</v>
      </c>
      <c r="D416" t="s">
        <v>39</v>
      </c>
      <c r="E416">
        <v>2017</v>
      </c>
      <c r="F416">
        <v>40250</v>
      </c>
      <c r="G416" t="s">
        <v>27</v>
      </c>
      <c r="H416" t="s">
        <v>18</v>
      </c>
      <c r="I416" t="s">
        <v>19</v>
      </c>
      <c r="J416">
        <v>1197</v>
      </c>
      <c r="K416">
        <v>81.86</v>
      </c>
      <c r="L416">
        <v>5</v>
      </c>
      <c r="M416">
        <v>17.190000000000001</v>
      </c>
      <c r="N416">
        <v>6.9</v>
      </c>
      <c r="P416" t="str">
        <f t="shared" si="42"/>
        <v/>
      </c>
      <c r="Q416" t="str">
        <f t="shared" si="43"/>
        <v>bad</v>
      </c>
      <c r="R416" t="str">
        <f t="shared" si="44"/>
        <v/>
      </c>
      <c r="S416" s="3" t="str">
        <f t="shared" si="45"/>
        <v/>
      </c>
      <c r="T416" t="str">
        <f t="shared" si="46"/>
        <v>Skoda</v>
      </c>
      <c r="U416" t="str">
        <f t="shared" si="47"/>
        <v>E</v>
      </c>
      <c r="V416" t="str" cm="1">
        <f t="array" ref="V416">_xlfn.IFS(N407&gt;25,"A",N407&gt;20,"B",N407&gt;15,"C",N407&gt;10,"D",N407&lt;10,"E")</f>
        <v>E</v>
      </c>
    </row>
    <row r="417" spans="1:22" x14ac:dyDescent="0.3">
      <c r="A417">
        <v>418</v>
      </c>
      <c r="B417" t="s">
        <v>401</v>
      </c>
      <c r="C417" t="s">
        <v>62</v>
      </c>
      <c r="D417" t="s">
        <v>31</v>
      </c>
      <c r="E417">
        <v>2018</v>
      </c>
      <c r="F417">
        <v>22397</v>
      </c>
      <c r="G417" t="s">
        <v>27</v>
      </c>
      <c r="H417" t="s">
        <v>32</v>
      </c>
      <c r="I417" t="s">
        <v>19</v>
      </c>
      <c r="J417">
        <v>2996</v>
      </c>
      <c r="K417">
        <v>367</v>
      </c>
      <c r="L417">
        <v>5</v>
      </c>
      <c r="M417">
        <v>11.5</v>
      </c>
      <c r="N417">
        <v>70.989999999999995</v>
      </c>
      <c r="P417" t="str">
        <f t="shared" si="42"/>
        <v>Audi</v>
      </c>
      <c r="Q417" t="str">
        <f t="shared" si="43"/>
        <v>bad</v>
      </c>
      <c r="R417" t="str">
        <f t="shared" si="44"/>
        <v/>
      </c>
      <c r="S417" s="3" t="str">
        <f t="shared" si="45"/>
        <v>Audi</v>
      </c>
      <c r="T417" t="str">
        <f t="shared" si="46"/>
        <v/>
      </c>
      <c r="U417" t="str">
        <f t="shared" si="47"/>
        <v>A</v>
      </c>
      <c r="V417" t="str" cm="1">
        <f t="array" ref="V417">_xlfn.IFS(N408&gt;25,"A",N408&gt;20,"B",N408&gt;15,"C",N408&gt;10,"D",N408&lt;10,"E")</f>
        <v>A</v>
      </c>
    </row>
    <row r="418" spans="1:22" x14ac:dyDescent="0.3">
      <c r="A418">
        <v>419</v>
      </c>
      <c r="B418" t="s">
        <v>201</v>
      </c>
      <c r="C418" t="s">
        <v>21</v>
      </c>
      <c r="D418" t="s">
        <v>49</v>
      </c>
      <c r="E418">
        <v>2015</v>
      </c>
      <c r="F418">
        <v>20800</v>
      </c>
      <c r="G418" t="s">
        <v>27</v>
      </c>
      <c r="H418" t="s">
        <v>18</v>
      </c>
      <c r="I418" t="s">
        <v>33</v>
      </c>
      <c r="J418">
        <v>814</v>
      </c>
      <c r="K418">
        <v>55.2</v>
      </c>
      <c r="L418">
        <v>5</v>
      </c>
      <c r="M418">
        <v>21.1</v>
      </c>
      <c r="N418">
        <v>2.25</v>
      </c>
      <c r="P418" t="str">
        <f t="shared" si="42"/>
        <v>Land</v>
      </c>
      <c r="Q418" t="str">
        <f t="shared" si="43"/>
        <v>bad</v>
      </c>
      <c r="R418" t="str">
        <f t="shared" si="44"/>
        <v/>
      </c>
      <c r="S418" s="3" t="str">
        <f t="shared" si="45"/>
        <v>Land</v>
      </c>
      <c r="T418" t="str">
        <f t="shared" si="46"/>
        <v/>
      </c>
      <c r="U418" t="str">
        <f t="shared" si="47"/>
        <v>A</v>
      </c>
      <c r="V418" t="str" cm="1">
        <f t="array" ref="V418">_xlfn.IFS(N409&gt;25,"A",N409&gt;20,"B",N409&gt;15,"C",N409&gt;10,"D",N409&lt;10,"E")</f>
        <v>A</v>
      </c>
    </row>
    <row r="419" spans="1:22" x14ac:dyDescent="0.3">
      <c r="A419">
        <v>420</v>
      </c>
      <c r="B419" t="s">
        <v>402</v>
      </c>
      <c r="C419" t="s">
        <v>21</v>
      </c>
      <c r="D419" t="s">
        <v>47</v>
      </c>
      <c r="E419">
        <v>2018</v>
      </c>
      <c r="F419">
        <v>40322</v>
      </c>
      <c r="G419" t="s">
        <v>27</v>
      </c>
      <c r="H419" t="s">
        <v>18</v>
      </c>
      <c r="I419" t="s">
        <v>19</v>
      </c>
      <c r="J419">
        <v>1197</v>
      </c>
      <c r="K419">
        <v>81.86</v>
      </c>
      <c r="L419">
        <v>5</v>
      </c>
      <c r="M419">
        <v>18.899999999999999</v>
      </c>
      <c r="N419">
        <v>5.5</v>
      </c>
      <c r="P419" t="str">
        <f t="shared" si="42"/>
        <v>MercedesBenz</v>
      </c>
      <c r="Q419" t="str">
        <f t="shared" si="43"/>
        <v>bad</v>
      </c>
      <c r="R419" t="str">
        <f t="shared" si="44"/>
        <v/>
      </c>
      <c r="S419" s="3" t="str">
        <f t="shared" si="45"/>
        <v>MercedesBenz</v>
      </c>
      <c r="T419" t="str">
        <f t="shared" si="46"/>
        <v/>
      </c>
      <c r="U419" t="str">
        <f t="shared" si="47"/>
        <v>C</v>
      </c>
      <c r="V419" t="str" cm="1">
        <f t="array" ref="V419">_xlfn.IFS(N410&gt;25,"A",N410&gt;20,"B",N410&gt;15,"C",N410&gt;10,"D",N410&lt;10,"E")</f>
        <v>C</v>
      </c>
    </row>
    <row r="420" spans="1:22" x14ac:dyDescent="0.3">
      <c r="A420">
        <v>421</v>
      </c>
      <c r="B420" t="s">
        <v>403</v>
      </c>
      <c r="C420" t="s">
        <v>25</v>
      </c>
      <c r="D420" t="s">
        <v>16</v>
      </c>
      <c r="E420">
        <v>2013</v>
      </c>
      <c r="F420">
        <v>52576</v>
      </c>
      <c r="G420" t="s">
        <v>27</v>
      </c>
      <c r="H420" t="s">
        <v>18</v>
      </c>
      <c r="I420" t="s">
        <v>19</v>
      </c>
      <c r="J420">
        <v>1493</v>
      </c>
      <c r="K420">
        <v>100</v>
      </c>
      <c r="L420">
        <v>5</v>
      </c>
      <c r="M420">
        <v>13</v>
      </c>
      <c r="N420">
        <v>4.3499999999999996</v>
      </c>
      <c r="P420" t="str">
        <f t="shared" si="42"/>
        <v/>
      </c>
      <c r="Q420" t="str">
        <f t="shared" si="43"/>
        <v>bad</v>
      </c>
      <c r="R420" t="str">
        <f t="shared" si="44"/>
        <v/>
      </c>
      <c r="S420" s="3" t="str">
        <f t="shared" si="45"/>
        <v/>
      </c>
      <c r="T420" t="str">
        <f t="shared" si="46"/>
        <v>Mahindra</v>
      </c>
      <c r="U420" t="str">
        <f t="shared" si="47"/>
        <v>D</v>
      </c>
      <c r="V420" t="str" cm="1">
        <f t="array" ref="V420">_xlfn.IFS(N411&gt;25,"A",N411&gt;20,"B",N411&gt;15,"C",N411&gt;10,"D",N411&lt;10,"E")</f>
        <v>D</v>
      </c>
    </row>
    <row r="421" spans="1:22" x14ac:dyDescent="0.3">
      <c r="A421">
        <v>422</v>
      </c>
      <c r="B421" t="s">
        <v>319</v>
      </c>
      <c r="C421" t="s">
        <v>43</v>
      </c>
      <c r="D421" t="s">
        <v>49</v>
      </c>
      <c r="E421">
        <v>2010</v>
      </c>
      <c r="F421">
        <v>55000</v>
      </c>
      <c r="G421" t="s">
        <v>27</v>
      </c>
      <c r="H421" t="s">
        <v>18</v>
      </c>
      <c r="I421" t="s">
        <v>19</v>
      </c>
      <c r="J421">
        <v>1198</v>
      </c>
      <c r="K421">
        <v>73.900000000000006</v>
      </c>
      <c r="L421">
        <v>5</v>
      </c>
      <c r="M421">
        <v>16.47</v>
      </c>
      <c r="N421">
        <v>2.25</v>
      </c>
      <c r="P421" t="str">
        <f t="shared" si="42"/>
        <v>BMW</v>
      </c>
      <c r="Q421" t="str">
        <f t="shared" si="43"/>
        <v>good</v>
      </c>
      <c r="R421" t="str">
        <f t="shared" si="44"/>
        <v>BMW</v>
      </c>
      <c r="S421" s="3" t="str">
        <f t="shared" si="45"/>
        <v>BMW</v>
      </c>
      <c r="T421" t="str">
        <f t="shared" si="46"/>
        <v/>
      </c>
      <c r="U421" t="str">
        <f t="shared" si="47"/>
        <v>A</v>
      </c>
      <c r="V421" t="str" cm="1">
        <f t="array" ref="V421">_xlfn.IFS(N412&gt;25,"A",N412&gt;20,"B",N412&gt;15,"C",N412&gt;10,"D",N412&lt;10,"E")</f>
        <v>A</v>
      </c>
    </row>
    <row r="422" spans="1:22" x14ac:dyDescent="0.3">
      <c r="A422">
        <v>423</v>
      </c>
      <c r="B422" t="s">
        <v>404</v>
      </c>
      <c r="C422" t="s">
        <v>30</v>
      </c>
      <c r="D422" t="s">
        <v>16</v>
      </c>
      <c r="E422">
        <v>2016</v>
      </c>
      <c r="F422">
        <v>47000</v>
      </c>
      <c r="G422" t="s">
        <v>27</v>
      </c>
      <c r="H422" t="s">
        <v>32</v>
      </c>
      <c r="I422" t="s">
        <v>19</v>
      </c>
      <c r="J422">
        <v>1798</v>
      </c>
      <c r="K422">
        <v>187.74</v>
      </c>
      <c r="L422">
        <v>5</v>
      </c>
      <c r="M422">
        <v>15.26</v>
      </c>
      <c r="N422">
        <v>24.5</v>
      </c>
      <c r="P422" t="str">
        <f t="shared" si="42"/>
        <v/>
      </c>
      <c r="Q422" t="str">
        <f t="shared" si="43"/>
        <v>bad</v>
      </c>
      <c r="R422" t="str">
        <f t="shared" si="44"/>
        <v/>
      </c>
      <c r="S422" s="3" t="str">
        <f t="shared" si="45"/>
        <v/>
      </c>
      <c r="T422" t="str">
        <f t="shared" si="46"/>
        <v>Honda</v>
      </c>
      <c r="U422" t="str">
        <f t="shared" si="47"/>
        <v>E</v>
      </c>
      <c r="V422" t="str" cm="1">
        <f t="array" ref="V422">_xlfn.IFS(N413&gt;25,"A",N413&gt;20,"B",N413&gt;15,"C",N413&gt;10,"D",N413&lt;10,"E")</f>
        <v>E</v>
      </c>
    </row>
    <row r="423" spans="1:22" x14ac:dyDescent="0.3">
      <c r="A423">
        <v>424</v>
      </c>
      <c r="B423" t="s">
        <v>405</v>
      </c>
      <c r="C423" t="s">
        <v>43</v>
      </c>
      <c r="D423" t="s">
        <v>35</v>
      </c>
      <c r="E423">
        <v>2010</v>
      </c>
      <c r="F423">
        <v>42021</v>
      </c>
      <c r="G423" t="s">
        <v>23</v>
      </c>
      <c r="H423" t="s">
        <v>18</v>
      </c>
      <c r="I423" t="s">
        <v>19</v>
      </c>
      <c r="J423">
        <v>1968</v>
      </c>
      <c r="K423">
        <v>74</v>
      </c>
      <c r="L423">
        <v>5</v>
      </c>
      <c r="M423">
        <v>0</v>
      </c>
      <c r="N423">
        <v>5.45</v>
      </c>
      <c r="P423" t="str">
        <f t="shared" si="42"/>
        <v/>
      </c>
      <c r="Q423" t="str">
        <f t="shared" si="43"/>
        <v>bad</v>
      </c>
      <c r="R423" t="str">
        <f t="shared" si="44"/>
        <v/>
      </c>
      <c r="S423" s="3" t="str">
        <f t="shared" si="45"/>
        <v/>
      </c>
      <c r="T423" t="str">
        <f t="shared" si="46"/>
        <v>Volvo</v>
      </c>
      <c r="U423" t="str">
        <f t="shared" si="47"/>
        <v>E</v>
      </c>
      <c r="V423" t="str" cm="1">
        <f t="array" ref="V423">_xlfn.IFS(N414&gt;25,"A",N414&gt;20,"B",N414&gt;15,"C",N414&gt;10,"D",N414&lt;10,"E")</f>
        <v>E</v>
      </c>
    </row>
    <row r="424" spans="1:22" x14ac:dyDescent="0.3">
      <c r="A424">
        <v>425</v>
      </c>
      <c r="B424" t="s">
        <v>406</v>
      </c>
      <c r="C424" t="s">
        <v>21</v>
      </c>
      <c r="D424" t="s">
        <v>31</v>
      </c>
      <c r="E424">
        <v>2017</v>
      </c>
      <c r="F424">
        <v>23163</v>
      </c>
      <c r="G424" t="s">
        <v>27</v>
      </c>
      <c r="H424" t="s">
        <v>18</v>
      </c>
      <c r="I424" t="s">
        <v>19</v>
      </c>
      <c r="J424">
        <v>1591</v>
      </c>
      <c r="K424">
        <v>121.3</v>
      </c>
      <c r="L424">
        <v>5</v>
      </c>
      <c r="M424">
        <v>15.29</v>
      </c>
      <c r="N424">
        <v>12.03</v>
      </c>
      <c r="P424" t="str">
        <f t="shared" si="42"/>
        <v/>
      </c>
      <c r="Q424" t="str">
        <f t="shared" si="43"/>
        <v>bad</v>
      </c>
      <c r="R424" t="str">
        <f t="shared" si="44"/>
        <v/>
      </c>
      <c r="S424" s="3" t="str">
        <f t="shared" si="45"/>
        <v/>
      </c>
      <c r="T424" t="str">
        <f t="shared" si="46"/>
        <v>Hyundai</v>
      </c>
      <c r="U424" t="str">
        <f t="shared" si="47"/>
        <v>E</v>
      </c>
      <c r="V424" t="str" cm="1">
        <f t="array" ref="V424">_xlfn.IFS(N415&gt;25,"A",N415&gt;20,"B",N415&gt;15,"C",N415&gt;10,"D",N415&lt;10,"E")</f>
        <v>E</v>
      </c>
    </row>
    <row r="425" spans="1:22" x14ac:dyDescent="0.3">
      <c r="A425">
        <v>426</v>
      </c>
      <c r="B425" t="s">
        <v>111</v>
      </c>
      <c r="C425" t="s">
        <v>62</v>
      </c>
      <c r="D425" t="s">
        <v>16</v>
      </c>
      <c r="E425">
        <v>2011</v>
      </c>
      <c r="F425">
        <v>50000</v>
      </c>
      <c r="G425" t="s">
        <v>27</v>
      </c>
      <c r="H425" t="s">
        <v>32</v>
      </c>
      <c r="I425" t="s">
        <v>33</v>
      </c>
      <c r="J425">
        <v>1796</v>
      </c>
      <c r="K425">
        <v>186</v>
      </c>
      <c r="L425">
        <v>5</v>
      </c>
      <c r="M425">
        <v>11.74</v>
      </c>
      <c r="N425">
        <v>8.5</v>
      </c>
      <c r="P425" t="str">
        <f t="shared" si="42"/>
        <v/>
      </c>
      <c r="Q425" t="str">
        <f t="shared" si="43"/>
        <v>bad</v>
      </c>
      <c r="R425" t="str">
        <f t="shared" si="44"/>
        <v/>
      </c>
      <c r="S425" s="3" t="str">
        <f t="shared" si="45"/>
        <v/>
      </c>
      <c r="T425" t="str">
        <f t="shared" si="46"/>
        <v>Hyundai</v>
      </c>
      <c r="U425" t="str">
        <f t="shared" si="47"/>
        <v>E</v>
      </c>
      <c r="V425" t="str" cm="1">
        <f t="array" ref="V425">_xlfn.IFS(N416&gt;25,"A",N416&gt;20,"B",N416&gt;15,"C",N416&gt;10,"D",N416&lt;10,"E")</f>
        <v>E</v>
      </c>
    </row>
    <row r="426" spans="1:22" x14ac:dyDescent="0.3">
      <c r="A426">
        <v>427</v>
      </c>
      <c r="B426" t="s">
        <v>259</v>
      </c>
      <c r="C426" t="s">
        <v>218</v>
      </c>
      <c r="D426" t="s">
        <v>16</v>
      </c>
      <c r="E426">
        <v>2014</v>
      </c>
      <c r="F426">
        <v>11900</v>
      </c>
      <c r="G426" t="s">
        <v>27</v>
      </c>
      <c r="H426" t="s">
        <v>32</v>
      </c>
      <c r="I426" t="s">
        <v>19</v>
      </c>
      <c r="J426">
        <v>1998</v>
      </c>
      <c r="K426">
        <v>189.08</v>
      </c>
      <c r="L426">
        <v>4</v>
      </c>
      <c r="M426">
        <v>16.82</v>
      </c>
      <c r="N426">
        <v>28.5</v>
      </c>
      <c r="P426" t="str">
        <f t="shared" si="42"/>
        <v>MercedesBenz</v>
      </c>
      <c r="Q426" t="str">
        <f t="shared" si="43"/>
        <v>bad</v>
      </c>
      <c r="R426" t="str">
        <f t="shared" si="44"/>
        <v/>
      </c>
      <c r="S426" s="3" t="str">
        <f t="shared" si="45"/>
        <v>MercedesBenz</v>
      </c>
      <c r="T426" t="str">
        <f t="shared" si="46"/>
        <v/>
      </c>
      <c r="U426" t="str">
        <f t="shared" si="47"/>
        <v>A</v>
      </c>
      <c r="V426" t="str" cm="1">
        <f t="array" ref="V426">_xlfn.IFS(N417&gt;25,"A",N417&gt;20,"B",N417&gt;15,"C",N417&gt;10,"D",N417&lt;10,"E")</f>
        <v>A</v>
      </c>
    </row>
    <row r="427" spans="1:22" x14ac:dyDescent="0.3">
      <c r="A427">
        <v>428</v>
      </c>
      <c r="B427" t="s">
        <v>189</v>
      </c>
      <c r="C427" t="s">
        <v>21</v>
      </c>
      <c r="D427" t="s">
        <v>22</v>
      </c>
      <c r="E427">
        <v>2006</v>
      </c>
      <c r="F427">
        <v>108000</v>
      </c>
      <c r="G427" t="s">
        <v>27</v>
      </c>
      <c r="H427" t="s">
        <v>18</v>
      </c>
      <c r="I427" t="s">
        <v>33</v>
      </c>
      <c r="J427">
        <v>1086</v>
      </c>
      <c r="K427">
        <v>74</v>
      </c>
      <c r="L427">
        <v>5</v>
      </c>
      <c r="M427">
        <v>17</v>
      </c>
      <c r="N427">
        <v>1.2</v>
      </c>
      <c r="P427" t="str">
        <f t="shared" si="42"/>
        <v/>
      </c>
      <c r="Q427" t="str">
        <f t="shared" si="43"/>
        <v>good</v>
      </c>
      <c r="R427" t="str">
        <f t="shared" si="44"/>
        <v/>
      </c>
      <c r="S427" s="3" t="str">
        <f t="shared" si="45"/>
        <v>Hyundai</v>
      </c>
      <c r="T427" t="str">
        <f t="shared" si="46"/>
        <v>Hyundai</v>
      </c>
      <c r="U427" t="str">
        <f t="shared" si="47"/>
        <v>E</v>
      </c>
      <c r="V427" t="str" cm="1">
        <f t="array" ref="V427">_xlfn.IFS(N418&gt;25,"A",N418&gt;20,"B",N418&gt;15,"C",N418&gt;10,"D",N418&lt;10,"E")</f>
        <v>E</v>
      </c>
    </row>
    <row r="428" spans="1:22" x14ac:dyDescent="0.3">
      <c r="A428">
        <v>429</v>
      </c>
      <c r="B428" t="s">
        <v>407</v>
      </c>
      <c r="C428" t="s">
        <v>41</v>
      </c>
      <c r="D428" t="s">
        <v>63</v>
      </c>
      <c r="E428">
        <v>2013</v>
      </c>
      <c r="F428">
        <v>37000</v>
      </c>
      <c r="G428" t="s">
        <v>23</v>
      </c>
      <c r="H428" t="s">
        <v>18</v>
      </c>
      <c r="I428" t="s">
        <v>19</v>
      </c>
      <c r="J428">
        <v>1364</v>
      </c>
      <c r="K428">
        <v>67.040000000000006</v>
      </c>
      <c r="L428">
        <v>5</v>
      </c>
      <c r="M428">
        <v>23.59</v>
      </c>
      <c r="N428">
        <v>5.75</v>
      </c>
      <c r="P428" t="str">
        <f t="shared" si="42"/>
        <v/>
      </c>
      <c r="Q428" t="str">
        <f t="shared" si="43"/>
        <v>bad</v>
      </c>
      <c r="R428" t="str">
        <f t="shared" si="44"/>
        <v/>
      </c>
      <c r="S428" s="3" t="str">
        <f t="shared" si="45"/>
        <v/>
      </c>
      <c r="T428" t="str">
        <f t="shared" si="46"/>
        <v>Hyundai</v>
      </c>
      <c r="U428" t="str">
        <f t="shared" si="47"/>
        <v>E</v>
      </c>
      <c r="V428" t="str" cm="1">
        <f t="array" ref="V428">_xlfn.IFS(N419&gt;25,"A",N419&gt;20,"B",N419&gt;15,"C",N419&gt;10,"D",N419&lt;10,"E")</f>
        <v>E</v>
      </c>
    </row>
    <row r="429" spans="1:22" x14ac:dyDescent="0.3">
      <c r="A429">
        <v>430</v>
      </c>
      <c r="B429" t="s">
        <v>203</v>
      </c>
      <c r="C429" t="s">
        <v>25</v>
      </c>
      <c r="D429" t="s">
        <v>53</v>
      </c>
      <c r="E429">
        <v>2014</v>
      </c>
      <c r="F429">
        <v>30000</v>
      </c>
      <c r="G429" t="s">
        <v>27</v>
      </c>
      <c r="H429" t="s">
        <v>18</v>
      </c>
      <c r="I429" t="s">
        <v>33</v>
      </c>
      <c r="J429">
        <v>1198</v>
      </c>
      <c r="K429">
        <v>86.8</v>
      </c>
      <c r="L429">
        <v>5</v>
      </c>
      <c r="M429">
        <v>19.399999999999999</v>
      </c>
      <c r="N429">
        <v>3.2</v>
      </c>
      <c r="P429" t="str">
        <f t="shared" si="42"/>
        <v/>
      </c>
      <c r="Q429" t="str">
        <f t="shared" si="43"/>
        <v>bad</v>
      </c>
      <c r="R429" t="str">
        <f t="shared" si="44"/>
        <v/>
      </c>
      <c r="S429" s="3" t="str">
        <f t="shared" si="45"/>
        <v/>
      </c>
      <c r="T429" t="str">
        <f t="shared" si="46"/>
        <v>Honda</v>
      </c>
      <c r="U429" t="str">
        <f t="shared" si="47"/>
        <v>E</v>
      </c>
      <c r="V429" t="str" cm="1">
        <f t="array" ref="V429">_xlfn.IFS(N420&gt;25,"A",N420&gt;20,"B",N420&gt;15,"C",N420&gt;10,"D",N420&lt;10,"E")</f>
        <v>E</v>
      </c>
    </row>
    <row r="430" spans="1:22" x14ac:dyDescent="0.3">
      <c r="A430">
        <v>431</v>
      </c>
      <c r="B430" t="s">
        <v>408</v>
      </c>
      <c r="C430" t="s">
        <v>15</v>
      </c>
      <c r="D430" t="s">
        <v>31</v>
      </c>
      <c r="E430">
        <v>2018</v>
      </c>
      <c r="F430">
        <v>12831</v>
      </c>
      <c r="G430" t="s">
        <v>27</v>
      </c>
      <c r="H430" t="s">
        <v>32</v>
      </c>
      <c r="I430" t="s">
        <v>19</v>
      </c>
      <c r="J430">
        <v>1197</v>
      </c>
      <c r="K430">
        <v>83.1</v>
      </c>
      <c r="L430">
        <v>5</v>
      </c>
      <c r="M430">
        <v>21.4</v>
      </c>
      <c r="N430">
        <v>9.89</v>
      </c>
      <c r="P430" t="str">
        <f t="shared" si="42"/>
        <v/>
      </c>
      <c r="Q430" t="str">
        <f t="shared" si="43"/>
        <v>bad</v>
      </c>
      <c r="R430" t="str">
        <f t="shared" si="44"/>
        <v/>
      </c>
      <c r="S430" s="3" t="str">
        <f t="shared" si="45"/>
        <v/>
      </c>
      <c r="T430" t="str">
        <f t="shared" si="46"/>
        <v>Volkswagen</v>
      </c>
      <c r="U430" t="str">
        <f t="shared" si="47"/>
        <v>E</v>
      </c>
      <c r="V430" t="str" cm="1">
        <f t="array" ref="V430">_xlfn.IFS(N421&gt;25,"A",N421&gt;20,"B",N421&gt;15,"C",N421&gt;10,"D",N421&lt;10,"E")</f>
        <v>E</v>
      </c>
    </row>
    <row r="431" spans="1:22" x14ac:dyDescent="0.3">
      <c r="A431">
        <v>432</v>
      </c>
      <c r="B431" t="s">
        <v>409</v>
      </c>
      <c r="C431" t="s">
        <v>194</v>
      </c>
      <c r="D431" t="s">
        <v>31</v>
      </c>
      <c r="E431">
        <v>2012</v>
      </c>
      <c r="F431">
        <v>143017</v>
      </c>
      <c r="G431" t="s">
        <v>23</v>
      </c>
      <c r="H431" t="s">
        <v>32</v>
      </c>
      <c r="I431" t="s">
        <v>19</v>
      </c>
      <c r="J431">
        <v>1968</v>
      </c>
      <c r="K431">
        <v>138.1</v>
      </c>
      <c r="L431">
        <v>5</v>
      </c>
      <c r="M431">
        <v>20</v>
      </c>
      <c r="N431">
        <v>6.58</v>
      </c>
      <c r="P431" t="str">
        <f t="shared" si="42"/>
        <v>Audi</v>
      </c>
      <c r="Q431" t="str">
        <f t="shared" si="43"/>
        <v>bad</v>
      </c>
      <c r="R431" t="str">
        <f t="shared" si="44"/>
        <v/>
      </c>
      <c r="S431" s="3" t="str">
        <f t="shared" si="45"/>
        <v>Audi</v>
      </c>
      <c r="T431" t="str">
        <f t="shared" si="46"/>
        <v/>
      </c>
      <c r="U431" t="str">
        <f t="shared" si="47"/>
        <v>B</v>
      </c>
      <c r="V431" t="str" cm="1">
        <f t="array" ref="V431">_xlfn.IFS(N422&gt;25,"A",N422&gt;20,"B",N422&gt;15,"C",N422&gt;10,"D",N422&lt;10,"E")</f>
        <v>B</v>
      </c>
    </row>
    <row r="432" spans="1:22" x14ac:dyDescent="0.3">
      <c r="A432">
        <v>433</v>
      </c>
      <c r="B432" t="s">
        <v>410</v>
      </c>
      <c r="C432" t="s">
        <v>21</v>
      </c>
      <c r="D432" t="s">
        <v>47</v>
      </c>
      <c r="E432">
        <v>2018</v>
      </c>
      <c r="F432">
        <v>13102</v>
      </c>
      <c r="G432" t="s">
        <v>27</v>
      </c>
      <c r="H432" t="s">
        <v>18</v>
      </c>
      <c r="I432" t="s">
        <v>19</v>
      </c>
      <c r="J432">
        <v>814</v>
      </c>
      <c r="K432">
        <v>55.2</v>
      </c>
      <c r="L432">
        <v>5</v>
      </c>
      <c r="M432">
        <v>21.1</v>
      </c>
      <c r="N432">
        <v>4.0599999999999996</v>
      </c>
      <c r="P432" t="str">
        <f t="shared" si="42"/>
        <v/>
      </c>
      <c r="Q432" t="str">
        <f t="shared" si="43"/>
        <v>bad</v>
      </c>
      <c r="R432" t="str">
        <f t="shared" si="44"/>
        <v/>
      </c>
      <c r="S432" s="3" t="str">
        <f t="shared" si="45"/>
        <v/>
      </c>
      <c r="T432" t="str">
        <f t="shared" si="46"/>
        <v>Volkswagen</v>
      </c>
      <c r="U432" t="str">
        <f t="shared" si="47"/>
        <v>E</v>
      </c>
      <c r="V432" t="str" cm="1">
        <f t="array" ref="V432">_xlfn.IFS(N423&gt;25,"A",N423&gt;20,"B",N423&gt;15,"C",N423&gt;10,"D",N423&lt;10,"E")</f>
        <v>E</v>
      </c>
    </row>
    <row r="433" spans="1:22" x14ac:dyDescent="0.3">
      <c r="A433">
        <v>434</v>
      </c>
      <c r="B433" t="s">
        <v>411</v>
      </c>
      <c r="C433" t="s">
        <v>60</v>
      </c>
      <c r="D433" t="s">
        <v>31</v>
      </c>
      <c r="E433">
        <v>2019</v>
      </c>
      <c r="F433">
        <v>24950</v>
      </c>
      <c r="G433" t="s">
        <v>23</v>
      </c>
      <c r="H433" t="s">
        <v>18</v>
      </c>
      <c r="I433" t="s">
        <v>19</v>
      </c>
      <c r="J433">
        <v>1461</v>
      </c>
      <c r="K433">
        <v>108.45</v>
      </c>
      <c r="L433">
        <v>5</v>
      </c>
      <c r="M433">
        <v>20.37</v>
      </c>
      <c r="N433">
        <v>13.37</v>
      </c>
      <c r="P433" t="str">
        <f t="shared" si="42"/>
        <v/>
      </c>
      <c r="Q433" t="str">
        <f t="shared" si="43"/>
        <v>bad</v>
      </c>
      <c r="R433" t="str">
        <f t="shared" si="44"/>
        <v/>
      </c>
      <c r="S433" s="3" t="str">
        <f t="shared" si="45"/>
        <v/>
      </c>
      <c r="T433" t="str">
        <f t="shared" si="46"/>
        <v>Hyundai</v>
      </c>
      <c r="U433" t="str">
        <f t="shared" si="47"/>
        <v>D</v>
      </c>
      <c r="V433" t="str" cm="1">
        <f t="array" ref="V433">_xlfn.IFS(N424&gt;25,"A",N424&gt;20,"B",N424&gt;15,"C",N424&gt;10,"D",N424&lt;10,"E")</f>
        <v>D</v>
      </c>
    </row>
    <row r="434" spans="1:22" x14ac:dyDescent="0.3">
      <c r="A434">
        <v>435</v>
      </c>
      <c r="B434" t="s">
        <v>412</v>
      </c>
      <c r="C434" t="s">
        <v>65</v>
      </c>
      <c r="D434" t="s">
        <v>31</v>
      </c>
      <c r="E434">
        <v>2011</v>
      </c>
      <c r="F434">
        <v>57832</v>
      </c>
      <c r="G434" t="s">
        <v>23</v>
      </c>
      <c r="H434" t="s">
        <v>32</v>
      </c>
      <c r="I434" t="s">
        <v>19</v>
      </c>
      <c r="J434">
        <v>2993</v>
      </c>
      <c r="K434">
        <v>258</v>
      </c>
      <c r="L434">
        <v>5</v>
      </c>
      <c r="M434">
        <v>16.2</v>
      </c>
      <c r="N434">
        <v>25.82</v>
      </c>
      <c r="P434" t="str">
        <f t="shared" si="42"/>
        <v/>
      </c>
      <c r="Q434" t="str">
        <f t="shared" si="43"/>
        <v>bad</v>
      </c>
      <c r="R434" t="str">
        <f t="shared" si="44"/>
        <v/>
      </c>
      <c r="S434" s="3" t="str">
        <f t="shared" si="45"/>
        <v/>
      </c>
      <c r="T434" t="str">
        <f t="shared" si="46"/>
        <v>MercedesBenz</v>
      </c>
      <c r="U434" t="str">
        <f t="shared" si="47"/>
        <v>E</v>
      </c>
      <c r="V434" t="str" cm="1">
        <f t="array" ref="V434">_xlfn.IFS(N425&gt;25,"A",N425&gt;20,"B",N425&gt;15,"C",N425&gt;10,"D",N425&lt;10,"E")</f>
        <v>E</v>
      </c>
    </row>
    <row r="435" spans="1:22" x14ac:dyDescent="0.3">
      <c r="A435">
        <v>436</v>
      </c>
      <c r="B435" t="s">
        <v>303</v>
      </c>
      <c r="C435" t="s">
        <v>15</v>
      </c>
      <c r="D435" t="s">
        <v>47</v>
      </c>
      <c r="E435">
        <v>2016</v>
      </c>
      <c r="F435">
        <v>34267</v>
      </c>
      <c r="G435" t="s">
        <v>27</v>
      </c>
      <c r="H435" t="s">
        <v>18</v>
      </c>
      <c r="I435" t="s">
        <v>19</v>
      </c>
      <c r="J435">
        <v>796</v>
      </c>
      <c r="K435">
        <v>47.3</v>
      </c>
      <c r="L435">
        <v>5</v>
      </c>
      <c r="M435">
        <v>22.74</v>
      </c>
      <c r="N435">
        <v>3.74</v>
      </c>
      <c r="P435" t="str">
        <f t="shared" si="42"/>
        <v>Mini</v>
      </c>
      <c r="Q435" t="str">
        <f t="shared" si="43"/>
        <v>bad</v>
      </c>
      <c r="R435" t="str">
        <f t="shared" si="44"/>
        <v/>
      </c>
      <c r="S435" s="3" t="str">
        <f t="shared" si="45"/>
        <v>Mini</v>
      </c>
      <c r="T435" t="str">
        <f t="shared" si="46"/>
        <v/>
      </c>
      <c r="U435" t="str">
        <f t="shared" si="47"/>
        <v>A</v>
      </c>
      <c r="V435" t="str" cm="1">
        <f t="array" ref="V435">_xlfn.IFS(N426&gt;25,"A",N426&gt;20,"B",N426&gt;15,"C",N426&gt;10,"D",N426&lt;10,"E")</f>
        <v>A</v>
      </c>
    </row>
    <row r="436" spans="1:22" x14ac:dyDescent="0.3">
      <c r="A436">
        <v>437</v>
      </c>
      <c r="B436" t="s">
        <v>413</v>
      </c>
      <c r="C436" t="s">
        <v>165</v>
      </c>
      <c r="D436" t="s">
        <v>63</v>
      </c>
      <c r="E436">
        <v>2015</v>
      </c>
      <c r="F436">
        <v>33000</v>
      </c>
      <c r="G436" t="s">
        <v>23</v>
      </c>
      <c r="H436" t="s">
        <v>32</v>
      </c>
      <c r="I436" t="s">
        <v>33</v>
      </c>
      <c r="J436">
        <v>1984</v>
      </c>
      <c r="K436">
        <v>150</v>
      </c>
      <c r="L436">
        <v>5</v>
      </c>
      <c r="M436">
        <v>16.8</v>
      </c>
      <c r="N436">
        <v>22</v>
      </c>
      <c r="P436" t="str">
        <f t="shared" si="42"/>
        <v/>
      </c>
      <c r="Q436" t="str">
        <f t="shared" si="43"/>
        <v>bad</v>
      </c>
      <c r="R436" t="str">
        <f t="shared" si="44"/>
        <v/>
      </c>
      <c r="S436" s="3" t="str">
        <f t="shared" si="45"/>
        <v/>
      </c>
      <c r="T436" t="str">
        <f t="shared" si="46"/>
        <v>Hyundai</v>
      </c>
      <c r="U436" t="str">
        <f t="shared" si="47"/>
        <v>E</v>
      </c>
      <c r="V436" t="str" cm="1">
        <f t="array" ref="V436">_xlfn.IFS(N427&gt;25,"A",N427&gt;20,"B",N427&gt;15,"C",N427&gt;10,"D",N427&lt;10,"E")</f>
        <v>E</v>
      </c>
    </row>
    <row r="437" spans="1:22" x14ac:dyDescent="0.3">
      <c r="A437">
        <v>438</v>
      </c>
      <c r="B437" t="s">
        <v>414</v>
      </c>
      <c r="C437" t="s">
        <v>15</v>
      </c>
      <c r="D437" t="s">
        <v>93</v>
      </c>
      <c r="E437">
        <v>2007</v>
      </c>
      <c r="F437">
        <v>55100</v>
      </c>
      <c r="G437" t="s">
        <v>27</v>
      </c>
      <c r="H437" t="s">
        <v>18</v>
      </c>
      <c r="I437" t="s">
        <v>19</v>
      </c>
      <c r="J437">
        <v>998</v>
      </c>
      <c r="K437">
        <v>67.099999999999994</v>
      </c>
      <c r="L437">
        <v>5</v>
      </c>
      <c r="M437">
        <v>18.899999999999999</v>
      </c>
      <c r="N437">
        <v>1.45</v>
      </c>
      <c r="P437" t="str">
        <f t="shared" si="42"/>
        <v/>
      </c>
      <c r="Q437" t="str">
        <f t="shared" si="43"/>
        <v>good</v>
      </c>
      <c r="R437" t="str">
        <f t="shared" si="44"/>
        <v/>
      </c>
      <c r="S437" s="3" t="str">
        <f t="shared" si="45"/>
        <v>Toyota</v>
      </c>
      <c r="T437" t="str">
        <f t="shared" si="46"/>
        <v>Toyota</v>
      </c>
      <c r="U437" t="str">
        <f t="shared" si="47"/>
        <v>E</v>
      </c>
      <c r="V437" t="str" cm="1">
        <f t="array" ref="V437">_xlfn.IFS(N428&gt;25,"A",N428&gt;20,"B",N428&gt;15,"C",N428&gt;10,"D",N428&lt;10,"E")</f>
        <v>E</v>
      </c>
    </row>
    <row r="438" spans="1:22" x14ac:dyDescent="0.3">
      <c r="A438">
        <v>439</v>
      </c>
      <c r="B438" t="s">
        <v>337</v>
      </c>
      <c r="C438" t="s">
        <v>25</v>
      </c>
      <c r="D438" t="s">
        <v>49</v>
      </c>
      <c r="E438">
        <v>2008</v>
      </c>
      <c r="F438">
        <v>40000</v>
      </c>
      <c r="G438" t="s">
        <v>27</v>
      </c>
      <c r="H438" t="s">
        <v>18</v>
      </c>
      <c r="I438" t="s">
        <v>19</v>
      </c>
      <c r="J438">
        <v>1497</v>
      </c>
      <c r="K438">
        <v>78</v>
      </c>
      <c r="L438">
        <v>5</v>
      </c>
      <c r="M438">
        <v>17.7</v>
      </c>
      <c r="N438">
        <v>2</v>
      </c>
      <c r="P438" t="str">
        <f t="shared" si="42"/>
        <v/>
      </c>
      <c r="Q438" t="str">
        <f t="shared" si="43"/>
        <v>bad</v>
      </c>
      <c r="R438" t="str">
        <f t="shared" si="44"/>
        <v/>
      </c>
      <c r="S438" s="3" t="str">
        <f t="shared" si="45"/>
        <v/>
      </c>
      <c r="T438" t="str">
        <f t="shared" si="46"/>
        <v>Honda</v>
      </c>
      <c r="U438" t="str">
        <f t="shared" si="47"/>
        <v>E</v>
      </c>
      <c r="V438" t="str" cm="1">
        <f t="array" ref="V438">_xlfn.IFS(N429&gt;25,"A",N429&gt;20,"B",N429&gt;15,"C",N429&gt;10,"D",N429&lt;10,"E")</f>
        <v>E</v>
      </c>
    </row>
    <row r="439" spans="1:22" x14ac:dyDescent="0.3">
      <c r="A439">
        <v>440</v>
      </c>
      <c r="B439" t="s">
        <v>415</v>
      </c>
      <c r="C439" t="s">
        <v>15</v>
      </c>
      <c r="D439" t="s">
        <v>47</v>
      </c>
      <c r="E439">
        <v>2017</v>
      </c>
      <c r="F439">
        <v>31841</v>
      </c>
      <c r="G439" t="s">
        <v>17</v>
      </c>
      <c r="H439" t="s">
        <v>18</v>
      </c>
      <c r="I439" t="s">
        <v>19</v>
      </c>
      <c r="J439">
        <v>1196</v>
      </c>
      <c r="K439">
        <v>73</v>
      </c>
      <c r="L439">
        <v>5</v>
      </c>
      <c r="M439">
        <v>15.1</v>
      </c>
      <c r="N439">
        <v>4.7</v>
      </c>
      <c r="P439" t="str">
        <f t="shared" si="42"/>
        <v/>
      </c>
      <c r="Q439" t="str">
        <f t="shared" si="43"/>
        <v>good</v>
      </c>
      <c r="R439" t="str">
        <f t="shared" si="44"/>
        <v/>
      </c>
      <c r="S439" s="3" t="str">
        <f t="shared" si="45"/>
        <v>Maruti</v>
      </c>
      <c r="T439" t="str">
        <f t="shared" si="46"/>
        <v>Maruti</v>
      </c>
      <c r="U439" t="str">
        <f t="shared" si="47"/>
        <v>E</v>
      </c>
      <c r="V439" t="str" cm="1">
        <f t="array" ref="V439">_xlfn.IFS(N430&gt;25,"A",N430&gt;20,"B",N430&gt;15,"C",N430&gt;10,"D",N430&lt;10,"E")</f>
        <v>E</v>
      </c>
    </row>
    <row r="440" spans="1:22" x14ac:dyDescent="0.3">
      <c r="A440">
        <v>441</v>
      </c>
      <c r="B440" t="s">
        <v>416</v>
      </c>
      <c r="C440" t="s">
        <v>192</v>
      </c>
      <c r="D440" t="s">
        <v>49</v>
      </c>
      <c r="E440">
        <v>2014</v>
      </c>
      <c r="F440">
        <v>15000</v>
      </c>
      <c r="G440" t="s">
        <v>27</v>
      </c>
      <c r="H440" t="s">
        <v>18</v>
      </c>
      <c r="I440" t="s">
        <v>19</v>
      </c>
      <c r="J440">
        <v>1399</v>
      </c>
      <c r="K440">
        <v>98.79</v>
      </c>
      <c r="L440">
        <v>8</v>
      </c>
      <c r="M440">
        <v>13.7</v>
      </c>
      <c r="N440">
        <v>3.75</v>
      </c>
      <c r="P440" t="str">
        <f t="shared" si="42"/>
        <v/>
      </c>
      <c r="Q440" t="str">
        <f t="shared" si="43"/>
        <v>bad</v>
      </c>
      <c r="R440" t="str">
        <f t="shared" si="44"/>
        <v/>
      </c>
      <c r="S440" s="3" t="str">
        <f t="shared" si="45"/>
        <v/>
      </c>
      <c r="T440" t="str">
        <f t="shared" si="46"/>
        <v>Skoda</v>
      </c>
      <c r="U440" t="str">
        <f t="shared" si="47"/>
        <v>E</v>
      </c>
      <c r="V440" t="str" cm="1">
        <f t="array" ref="V440">_xlfn.IFS(N431&gt;25,"A",N431&gt;20,"B",N431&gt;15,"C",N431&gt;10,"D",N431&lt;10,"E")</f>
        <v>E</v>
      </c>
    </row>
    <row r="441" spans="1:22" x14ac:dyDescent="0.3">
      <c r="A441">
        <v>442</v>
      </c>
      <c r="B441" t="s">
        <v>417</v>
      </c>
      <c r="C441" t="s">
        <v>78</v>
      </c>
      <c r="D441" t="s">
        <v>31</v>
      </c>
      <c r="E441">
        <v>2016</v>
      </c>
      <c r="F441">
        <v>82756</v>
      </c>
      <c r="G441" t="s">
        <v>23</v>
      </c>
      <c r="H441" t="s">
        <v>18</v>
      </c>
      <c r="I441" t="s">
        <v>19</v>
      </c>
      <c r="J441">
        <v>2523</v>
      </c>
      <c r="K441">
        <v>62.1</v>
      </c>
      <c r="L441">
        <v>7</v>
      </c>
      <c r="M441">
        <v>15.96</v>
      </c>
      <c r="N441">
        <v>7.7</v>
      </c>
      <c r="P441" t="str">
        <f t="shared" si="42"/>
        <v/>
      </c>
      <c r="Q441" t="str">
        <f t="shared" si="43"/>
        <v>good</v>
      </c>
      <c r="R441" t="str">
        <f t="shared" si="44"/>
        <v/>
      </c>
      <c r="S441" s="3" t="str">
        <f t="shared" si="45"/>
        <v>Hyundai</v>
      </c>
      <c r="T441" t="str">
        <f t="shared" si="46"/>
        <v>Hyundai</v>
      </c>
      <c r="U441" t="str">
        <f t="shared" si="47"/>
        <v>E</v>
      </c>
      <c r="V441" t="str" cm="1">
        <f t="array" ref="V441">_xlfn.IFS(N432&gt;25,"A",N432&gt;20,"B",N432&gt;15,"C",N432&gt;10,"D",N432&lt;10,"E")</f>
        <v>E</v>
      </c>
    </row>
    <row r="442" spans="1:22" x14ac:dyDescent="0.3">
      <c r="A442">
        <v>443</v>
      </c>
      <c r="B442" t="s">
        <v>418</v>
      </c>
      <c r="C442" t="s">
        <v>21</v>
      </c>
      <c r="D442" t="s">
        <v>31</v>
      </c>
      <c r="E442">
        <v>2012</v>
      </c>
      <c r="F442">
        <v>50243</v>
      </c>
      <c r="G442" t="s">
        <v>27</v>
      </c>
      <c r="H442" t="s">
        <v>18</v>
      </c>
      <c r="I442" t="s">
        <v>19</v>
      </c>
      <c r="J442">
        <v>1086</v>
      </c>
      <c r="K442">
        <v>74</v>
      </c>
      <c r="L442">
        <v>5</v>
      </c>
      <c r="M442">
        <v>0</v>
      </c>
      <c r="N442">
        <v>3.35</v>
      </c>
      <c r="P442" t="str">
        <f t="shared" si="42"/>
        <v/>
      </c>
      <c r="Q442" t="str">
        <f t="shared" si="43"/>
        <v>good</v>
      </c>
      <c r="R442" t="str">
        <f t="shared" si="44"/>
        <v/>
      </c>
      <c r="S442" s="3" t="str">
        <f t="shared" si="45"/>
        <v>Renault</v>
      </c>
      <c r="T442" t="str">
        <f t="shared" si="46"/>
        <v>Renault</v>
      </c>
      <c r="U442" t="str">
        <f t="shared" si="47"/>
        <v>D</v>
      </c>
      <c r="V442" t="str" cm="1">
        <f t="array" ref="V442">_xlfn.IFS(N433&gt;25,"A",N433&gt;20,"B",N433&gt;15,"C",N433&gt;10,"D",N433&lt;10,"E")</f>
        <v>D</v>
      </c>
    </row>
    <row r="443" spans="1:22" x14ac:dyDescent="0.3">
      <c r="A443">
        <v>444</v>
      </c>
      <c r="B443" t="s">
        <v>419</v>
      </c>
      <c r="C443" t="s">
        <v>21</v>
      </c>
      <c r="D443" t="s">
        <v>35</v>
      </c>
      <c r="E443">
        <v>2014</v>
      </c>
      <c r="F443">
        <v>20600</v>
      </c>
      <c r="G443" t="s">
        <v>27</v>
      </c>
      <c r="H443" t="s">
        <v>18</v>
      </c>
      <c r="I443" t="s">
        <v>19</v>
      </c>
      <c r="J443">
        <v>814</v>
      </c>
      <c r="K443">
        <v>55.2</v>
      </c>
      <c r="L443">
        <v>5</v>
      </c>
      <c r="M443">
        <v>21.1</v>
      </c>
      <c r="N443">
        <v>2.6</v>
      </c>
      <c r="P443" t="str">
        <f t="shared" si="42"/>
        <v>BMW</v>
      </c>
      <c r="Q443" t="str">
        <f t="shared" si="43"/>
        <v>bad</v>
      </c>
      <c r="R443" t="str">
        <f t="shared" si="44"/>
        <v/>
      </c>
      <c r="S443" s="3" t="str">
        <f t="shared" si="45"/>
        <v>BMW</v>
      </c>
      <c r="T443" t="str">
        <f t="shared" si="46"/>
        <v/>
      </c>
      <c r="U443" t="str">
        <f t="shared" si="47"/>
        <v>A</v>
      </c>
      <c r="V443" t="str" cm="1">
        <f t="array" ref="V443">_xlfn.IFS(N434&gt;25,"A",N434&gt;20,"B",N434&gt;15,"C",N434&gt;10,"D",N434&lt;10,"E")</f>
        <v>A</v>
      </c>
    </row>
    <row r="444" spans="1:22" x14ac:dyDescent="0.3">
      <c r="A444">
        <v>445</v>
      </c>
      <c r="B444" t="s">
        <v>420</v>
      </c>
      <c r="C444" t="s">
        <v>21</v>
      </c>
      <c r="D444" t="s">
        <v>31</v>
      </c>
      <c r="E444">
        <v>2017</v>
      </c>
      <c r="F444">
        <v>29952</v>
      </c>
      <c r="G444" t="s">
        <v>27</v>
      </c>
      <c r="H444" t="s">
        <v>32</v>
      </c>
      <c r="I444" t="s">
        <v>19</v>
      </c>
      <c r="J444">
        <v>1591</v>
      </c>
      <c r="K444">
        <v>121.3</v>
      </c>
      <c r="L444">
        <v>5</v>
      </c>
      <c r="M444">
        <v>13</v>
      </c>
      <c r="N444">
        <v>13.77</v>
      </c>
      <c r="P444" t="str">
        <f t="shared" si="42"/>
        <v/>
      </c>
      <c r="Q444" t="str">
        <f t="shared" si="43"/>
        <v>good</v>
      </c>
      <c r="R444" t="str">
        <f t="shared" si="44"/>
        <v/>
      </c>
      <c r="S444" s="3" t="str">
        <f t="shared" si="45"/>
        <v>Maruti</v>
      </c>
      <c r="T444" t="str">
        <f t="shared" si="46"/>
        <v>Maruti</v>
      </c>
      <c r="U444" t="str">
        <f t="shared" si="47"/>
        <v>E</v>
      </c>
      <c r="V444" t="str" cm="1">
        <f t="array" ref="V444">_xlfn.IFS(N435&gt;25,"A",N435&gt;20,"B",N435&gt;15,"C",N435&gt;10,"D",N435&lt;10,"E")</f>
        <v>E</v>
      </c>
    </row>
    <row r="445" spans="1:22" x14ac:dyDescent="0.3">
      <c r="A445">
        <v>446</v>
      </c>
      <c r="B445" t="s">
        <v>421</v>
      </c>
      <c r="C445" t="s">
        <v>43</v>
      </c>
      <c r="D445" t="s">
        <v>16</v>
      </c>
      <c r="E445">
        <v>2017</v>
      </c>
      <c r="F445">
        <v>15000</v>
      </c>
      <c r="G445" t="s">
        <v>27</v>
      </c>
      <c r="H445" t="s">
        <v>18</v>
      </c>
      <c r="I445" t="s">
        <v>33</v>
      </c>
      <c r="J445">
        <v>1598</v>
      </c>
      <c r="K445">
        <v>103.5</v>
      </c>
      <c r="L445">
        <v>5</v>
      </c>
      <c r="M445">
        <v>16.09</v>
      </c>
      <c r="N445">
        <v>7.1</v>
      </c>
      <c r="P445" t="str">
        <f t="shared" si="42"/>
        <v>Volvo</v>
      </c>
      <c r="Q445" t="str">
        <f t="shared" si="43"/>
        <v>bad</v>
      </c>
      <c r="R445" t="str">
        <f t="shared" si="44"/>
        <v/>
      </c>
      <c r="S445" s="3" t="str">
        <f t="shared" si="45"/>
        <v>Volvo</v>
      </c>
      <c r="T445" t="str">
        <f t="shared" si="46"/>
        <v/>
      </c>
      <c r="U445" t="str">
        <f t="shared" si="47"/>
        <v>B</v>
      </c>
      <c r="V445" t="str" cm="1">
        <f t="array" ref="V445">_xlfn.IFS(N436&gt;25,"A",N436&gt;20,"B",N436&gt;15,"C",N436&gt;10,"D",N436&lt;10,"E")</f>
        <v>B</v>
      </c>
    </row>
    <row r="446" spans="1:22" x14ac:dyDescent="0.3">
      <c r="A446">
        <v>447</v>
      </c>
      <c r="B446" t="s">
        <v>422</v>
      </c>
      <c r="C446" t="s">
        <v>25</v>
      </c>
      <c r="D446" t="s">
        <v>22</v>
      </c>
      <c r="E446">
        <v>2008</v>
      </c>
      <c r="F446">
        <v>61938</v>
      </c>
      <c r="G446" t="s">
        <v>27</v>
      </c>
      <c r="H446" t="s">
        <v>32</v>
      </c>
      <c r="I446" t="s">
        <v>33</v>
      </c>
      <c r="J446">
        <v>1799</v>
      </c>
      <c r="K446">
        <v>130</v>
      </c>
      <c r="L446">
        <v>5</v>
      </c>
      <c r="M446">
        <v>12.9</v>
      </c>
      <c r="N446">
        <v>2.65</v>
      </c>
      <c r="P446" t="str">
        <f t="shared" si="42"/>
        <v/>
      </c>
      <c r="Q446" t="str">
        <f t="shared" si="43"/>
        <v>bad</v>
      </c>
      <c r="R446" t="str">
        <f t="shared" si="44"/>
        <v/>
      </c>
      <c r="S446" s="3" t="str">
        <f t="shared" si="45"/>
        <v/>
      </c>
      <c r="T446" t="str">
        <f t="shared" si="46"/>
        <v>Maruti</v>
      </c>
      <c r="U446" t="str">
        <f t="shared" si="47"/>
        <v>E</v>
      </c>
      <c r="V446" t="str" cm="1">
        <f t="array" ref="V446">_xlfn.IFS(N437&gt;25,"A",N437&gt;20,"B",N437&gt;15,"C",N437&gt;10,"D",N437&lt;10,"E")</f>
        <v>E</v>
      </c>
    </row>
    <row r="447" spans="1:22" x14ac:dyDescent="0.3">
      <c r="A447">
        <v>448</v>
      </c>
      <c r="B447" t="s">
        <v>44</v>
      </c>
      <c r="C447" t="s">
        <v>45</v>
      </c>
      <c r="D447" t="s">
        <v>35</v>
      </c>
      <c r="E447">
        <v>2014</v>
      </c>
      <c r="F447">
        <v>67000</v>
      </c>
      <c r="G447" t="s">
        <v>23</v>
      </c>
      <c r="H447" t="s">
        <v>18</v>
      </c>
      <c r="I447" t="s">
        <v>19</v>
      </c>
      <c r="J447">
        <v>1248</v>
      </c>
      <c r="K447">
        <v>74</v>
      </c>
      <c r="L447">
        <v>5</v>
      </c>
      <c r="M447">
        <v>22.3</v>
      </c>
      <c r="N447">
        <v>2.5</v>
      </c>
      <c r="P447" t="str">
        <f t="shared" si="42"/>
        <v/>
      </c>
      <c r="Q447" t="str">
        <f t="shared" si="43"/>
        <v>bad</v>
      </c>
      <c r="R447" t="str">
        <f t="shared" si="44"/>
        <v/>
      </c>
      <c r="S447" s="3" t="str">
        <f t="shared" si="45"/>
        <v/>
      </c>
      <c r="T447" t="str">
        <f t="shared" si="46"/>
        <v>Honda</v>
      </c>
      <c r="U447" t="str">
        <f t="shared" si="47"/>
        <v>E</v>
      </c>
      <c r="V447" t="str" cm="1">
        <f t="array" ref="V447">_xlfn.IFS(N438&gt;25,"A",N438&gt;20,"B",N438&gt;15,"C",N438&gt;10,"D",N438&lt;10,"E")</f>
        <v>E</v>
      </c>
    </row>
    <row r="448" spans="1:22" x14ac:dyDescent="0.3">
      <c r="A448">
        <v>449</v>
      </c>
      <c r="B448" t="s">
        <v>141</v>
      </c>
      <c r="C448" t="s">
        <v>78</v>
      </c>
      <c r="D448" t="s">
        <v>47</v>
      </c>
      <c r="E448">
        <v>2013</v>
      </c>
      <c r="F448">
        <v>61672</v>
      </c>
      <c r="G448" t="s">
        <v>23</v>
      </c>
      <c r="H448" t="s">
        <v>18</v>
      </c>
      <c r="I448" t="s">
        <v>19</v>
      </c>
      <c r="J448">
        <v>2179</v>
      </c>
      <c r="K448">
        <v>140</v>
      </c>
      <c r="L448">
        <v>7</v>
      </c>
      <c r="M448">
        <v>16</v>
      </c>
      <c r="N448">
        <v>7.53</v>
      </c>
      <c r="P448" t="str">
        <f t="shared" si="42"/>
        <v/>
      </c>
      <c r="Q448" t="str">
        <f t="shared" si="43"/>
        <v>bad</v>
      </c>
      <c r="R448" t="str">
        <f t="shared" si="44"/>
        <v/>
      </c>
      <c r="S448" s="3" t="str">
        <f t="shared" si="45"/>
        <v/>
      </c>
      <c r="T448" t="str">
        <f t="shared" si="46"/>
        <v>Maruti</v>
      </c>
      <c r="U448" t="str">
        <f t="shared" si="47"/>
        <v>E</v>
      </c>
      <c r="V448" t="str" cm="1">
        <f t="array" ref="V448">_xlfn.IFS(N439&gt;25,"A",N439&gt;20,"B",N439&gt;15,"C",N439&gt;10,"D",N439&lt;10,"E")</f>
        <v>E</v>
      </c>
    </row>
    <row r="449" spans="1:22" x14ac:dyDescent="0.3">
      <c r="A449">
        <v>450</v>
      </c>
      <c r="B449" t="s">
        <v>423</v>
      </c>
      <c r="C449" t="s">
        <v>21</v>
      </c>
      <c r="D449" t="s">
        <v>31</v>
      </c>
      <c r="E449">
        <v>2017</v>
      </c>
      <c r="F449">
        <v>26185</v>
      </c>
      <c r="G449" t="s">
        <v>27</v>
      </c>
      <c r="H449" t="s">
        <v>18</v>
      </c>
      <c r="I449" t="s">
        <v>19</v>
      </c>
      <c r="J449">
        <v>1197</v>
      </c>
      <c r="K449">
        <v>81.83</v>
      </c>
      <c r="L449">
        <v>5</v>
      </c>
      <c r="M449">
        <v>18.600000000000001</v>
      </c>
      <c r="N449">
        <v>7.98</v>
      </c>
      <c r="P449" t="str">
        <f t="shared" si="42"/>
        <v/>
      </c>
      <c r="Q449" t="str">
        <f t="shared" si="43"/>
        <v>bad</v>
      </c>
      <c r="R449" t="str">
        <f t="shared" si="44"/>
        <v/>
      </c>
      <c r="S449" s="3" t="str">
        <f t="shared" si="45"/>
        <v/>
      </c>
      <c r="T449" t="str">
        <f t="shared" si="46"/>
        <v>Chevrolet</v>
      </c>
      <c r="U449" t="str">
        <f t="shared" si="47"/>
        <v>E</v>
      </c>
      <c r="V449" t="str" cm="1">
        <f t="array" ref="V449">_xlfn.IFS(N440&gt;25,"A",N440&gt;20,"B",N440&gt;15,"C",N440&gt;10,"D",N440&lt;10,"E")</f>
        <v>E</v>
      </c>
    </row>
    <row r="450" spans="1:22" x14ac:dyDescent="0.3">
      <c r="A450">
        <v>451</v>
      </c>
      <c r="B450" t="s">
        <v>424</v>
      </c>
      <c r="C450" t="s">
        <v>30</v>
      </c>
      <c r="D450" t="s">
        <v>63</v>
      </c>
      <c r="E450">
        <v>2014</v>
      </c>
      <c r="F450">
        <v>38000</v>
      </c>
      <c r="G450" t="s">
        <v>23</v>
      </c>
      <c r="H450" t="s">
        <v>32</v>
      </c>
      <c r="I450" t="s">
        <v>33</v>
      </c>
      <c r="J450">
        <v>1968</v>
      </c>
      <c r="K450">
        <v>174.3</v>
      </c>
      <c r="L450">
        <v>5</v>
      </c>
      <c r="M450">
        <v>14.16</v>
      </c>
      <c r="N450">
        <v>39</v>
      </c>
      <c r="P450" t="str">
        <f t="shared" si="42"/>
        <v/>
      </c>
      <c r="Q450" t="str">
        <f t="shared" si="43"/>
        <v>bad</v>
      </c>
      <c r="R450" t="str">
        <f t="shared" si="44"/>
        <v/>
      </c>
      <c r="S450" s="3" t="str">
        <f t="shared" si="45"/>
        <v/>
      </c>
      <c r="T450" t="str">
        <f t="shared" si="46"/>
        <v>Mahindra</v>
      </c>
      <c r="U450" t="str">
        <f t="shared" si="47"/>
        <v>E</v>
      </c>
      <c r="V450" t="str" cm="1">
        <f t="array" ref="V450">_xlfn.IFS(N441&gt;25,"A",N441&gt;20,"B",N441&gt;15,"C",N441&gt;10,"D",N441&lt;10,"E")</f>
        <v>E</v>
      </c>
    </row>
    <row r="451" spans="1:22" x14ac:dyDescent="0.3">
      <c r="A451">
        <v>452</v>
      </c>
      <c r="B451" t="s">
        <v>425</v>
      </c>
      <c r="C451" t="s">
        <v>15</v>
      </c>
      <c r="D451" t="s">
        <v>26</v>
      </c>
      <c r="E451">
        <v>2011</v>
      </c>
      <c r="F451">
        <v>67000</v>
      </c>
      <c r="G451" t="s">
        <v>27</v>
      </c>
      <c r="H451" t="s">
        <v>18</v>
      </c>
      <c r="I451" t="s">
        <v>33</v>
      </c>
      <c r="J451">
        <v>1197</v>
      </c>
      <c r="K451">
        <v>85.8</v>
      </c>
      <c r="L451">
        <v>5</v>
      </c>
      <c r="M451">
        <v>18.5</v>
      </c>
      <c r="N451">
        <v>2.25</v>
      </c>
      <c r="P451" t="str">
        <f t="shared" si="42"/>
        <v/>
      </c>
      <c r="Q451" t="str">
        <f t="shared" si="43"/>
        <v>bad</v>
      </c>
      <c r="R451" t="str">
        <f t="shared" si="44"/>
        <v/>
      </c>
      <c r="S451" s="3" t="str">
        <f t="shared" si="45"/>
        <v/>
      </c>
      <c r="T451" t="str">
        <f t="shared" si="46"/>
        <v>Hyundai</v>
      </c>
      <c r="U451" t="str">
        <f t="shared" si="47"/>
        <v>E</v>
      </c>
      <c r="V451" t="str" cm="1">
        <f t="array" ref="V451">_xlfn.IFS(N442&gt;25,"A",N442&gt;20,"B",N442&gt;15,"C",N442&gt;10,"D",N442&lt;10,"E")</f>
        <v>E</v>
      </c>
    </row>
    <row r="452" spans="1:22" x14ac:dyDescent="0.3">
      <c r="A452">
        <v>453</v>
      </c>
      <c r="B452" t="s">
        <v>426</v>
      </c>
      <c r="C452" t="s">
        <v>56</v>
      </c>
      <c r="D452" t="s">
        <v>26</v>
      </c>
      <c r="E452">
        <v>2010</v>
      </c>
      <c r="F452">
        <v>66000</v>
      </c>
      <c r="G452" t="s">
        <v>27</v>
      </c>
      <c r="H452" t="s">
        <v>18</v>
      </c>
      <c r="I452" t="s">
        <v>33</v>
      </c>
      <c r="J452">
        <v>1999</v>
      </c>
      <c r="K452">
        <v>114</v>
      </c>
      <c r="L452">
        <v>5</v>
      </c>
      <c r="M452">
        <v>13.17</v>
      </c>
      <c r="N452">
        <v>3.85</v>
      </c>
      <c r="P452" t="str">
        <f t="shared" si="42"/>
        <v/>
      </c>
      <c r="Q452" t="str">
        <f t="shared" si="43"/>
        <v>good</v>
      </c>
      <c r="R452" t="str">
        <f t="shared" si="44"/>
        <v/>
      </c>
      <c r="S452" s="3" t="str">
        <f t="shared" si="45"/>
        <v>Hyundai</v>
      </c>
      <c r="T452" t="str">
        <f t="shared" si="46"/>
        <v>Hyundai</v>
      </c>
      <c r="U452" t="str">
        <f t="shared" si="47"/>
        <v>E</v>
      </c>
      <c r="V452" t="str" cm="1">
        <f t="array" ref="V452">_xlfn.IFS(N443&gt;25,"A",N443&gt;20,"B",N443&gt;15,"C",N443&gt;10,"D",N443&lt;10,"E")</f>
        <v>E</v>
      </c>
    </row>
    <row r="453" spans="1:22" x14ac:dyDescent="0.3">
      <c r="A453">
        <v>454</v>
      </c>
      <c r="B453" t="s">
        <v>73</v>
      </c>
      <c r="C453" t="s">
        <v>41</v>
      </c>
      <c r="D453" t="s">
        <v>35</v>
      </c>
      <c r="E453">
        <v>2015</v>
      </c>
      <c r="F453">
        <v>80883</v>
      </c>
      <c r="G453" t="s">
        <v>23</v>
      </c>
      <c r="H453" t="s">
        <v>18</v>
      </c>
      <c r="I453" t="s">
        <v>19</v>
      </c>
      <c r="J453">
        <v>2494</v>
      </c>
      <c r="K453">
        <v>102</v>
      </c>
      <c r="L453">
        <v>7</v>
      </c>
      <c r="M453">
        <v>12.8</v>
      </c>
      <c r="N453">
        <v>13.5</v>
      </c>
      <c r="P453" t="str">
        <f t="shared" si="42"/>
        <v/>
      </c>
      <c r="Q453" t="str">
        <f t="shared" si="43"/>
        <v>bad</v>
      </c>
      <c r="R453" t="str">
        <f t="shared" si="44"/>
        <v/>
      </c>
      <c r="S453" s="3" t="str">
        <f t="shared" si="45"/>
        <v/>
      </c>
      <c r="T453" t="str">
        <f t="shared" si="46"/>
        <v>Hyundai</v>
      </c>
      <c r="U453" t="str">
        <f t="shared" si="47"/>
        <v>D</v>
      </c>
      <c r="V453" t="str" cm="1">
        <f t="array" ref="V453">_xlfn.IFS(N444&gt;25,"A",N444&gt;20,"B",N444&gt;15,"C",N444&gt;10,"D",N444&lt;10,"E")</f>
        <v>D</v>
      </c>
    </row>
    <row r="454" spans="1:22" x14ac:dyDescent="0.3">
      <c r="A454">
        <v>455</v>
      </c>
      <c r="B454" t="s">
        <v>427</v>
      </c>
      <c r="C454" t="s">
        <v>15</v>
      </c>
      <c r="D454" t="s">
        <v>35</v>
      </c>
      <c r="E454">
        <v>2016</v>
      </c>
      <c r="F454">
        <v>80219</v>
      </c>
      <c r="G454" t="s">
        <v>23</v>
      </c>
      <c r="H454" t="s">
        <v>18</v>
      </c>
      <c r="I454" t="s">
        <v>19</v>
      </c>
      <c r="J454">
        <v>793</v>
      </c>
      <c r="K454">
        <v>47</v>
      </c>
      <c r="L454">
        <v>5</v>
      </c>
      <c r="M454">
        <v>27.62</v>
      </c>
      <c r="N454">
        <v>3.5</v>
      </c>
      <c r="P454" t="str">
        <f t="shared" si="42"/>
        <v/>
      </c>
      <c r="Q454" t="str">
        <f t="shared" si="43"/>
        <v>bad</v>
      </c>
      <c r="R454" t="str">
        <f t="shared" si="44"/>
        <v/>
      </c>
      <c r="S454" s="3" t="str">
        <f t="shared" si="45"/>
        <v/>
      </c>
      <c r="T454" t="str">
        <f t="shared" si="46"/>
        <v>Volkswagen</v>
      </c>
      <c r="U454" t="str">
        <f t="shared" si="47"/>
        <v>E</v>
      </c>
      <c r="V454" t="str" cm="1">
        <f t="array" ref="V454">_xlfn.IFS(N445&gt;25,"A",N445&gt;20,"B",N445&gt;15,"C",N445&gt;10,"D",N445&lt;10,"E")</f>
        <v>E</v>
      </c>
    </row>
    <row r="455" spans="1:22" x14ac:dyDescent="0.3">
      <c r="A455">
        <v>456</v>
      </c>
      <c r="B455" t="s">
        <v>428</v>
      </c>
      <c r="C455" t="s">
        <v>15</v>
      </c>
      <c r="D455" t="s">
        <v>53</v>
      </c>
      <c r="E455">
        <v>2018</v>
      </c>
      <c r="F455">
        <v>12923</v>
      </c>
      <c r="G455" t="s">
        <v>23</v>
      </c>
      <c r="H455" t="s">
        <v>18</v>
      </c>
      <c r="I455" t="s">
        <v>19</v>
      </c>
      <c r="J455">
        <v>1248</v>
      </c>
      <c r="K455">
        <v>88.5</v>
      </c>
      <c r="L455">
        <v>5</v>
      </c>
      <c r="M455">
        <v>25.1</v>
      </c>
      <c r="N455">
        <v>8.92</v>
      </c>
      <c r="P455" t="str">
        <f t="shared" si="42"/>
        <v/>
      </c>
      <c r="Q455" t="str">
        <f t="shared" si="43"/>
        <v>bad</v>
      </c>
      <c r="R455" t="str">
        <f t="shared" si="44"/>
        <v/>
      </c>
      <c r="S455" s="3" t="str">
        <f t="shared" si="45"/>
        <v/>
      </c>
      <c r="T455" t="str">
        <f t="shared" si="46"/>
        <v>Honda</v>
      </c>
      <c r="U455" t="str">
        <f t="shared" si="47"/>
        <v>E</v>
      </c>
      <c r="V455" t="str" cm="1">
        <f t="array" ref="V455">_xlfn.IFS(N446&gt;25,"A",N446&gt;20,"B",N446&gt;15,"C",N446&gt;10,"D",N446&lt;10,"E")</f>
        <v>E</v>
      </c>
    </row>
    <row r="456" spans="1:22" x14ac:dyDescent="0.3">
      <c r="A456">
        <v>457</v>
      </c>
      <c r="B456" t="s">
        <v>429</v>
      </c>
      <c r="C456" t="s">
        <v>30</v>
      </c>
      <c r="D456" t="s">
        <v>31</v>
      </c>
      <c r="E456">
        <v>2016</v>
      </c>
      <c r="F456">
        <v>86642</v>
      </c>
      <c r="G456" t="s">
        <v>23</v>
      </c>
      <c r="H456" t="s">
        <v>32</v>
      </c>
      <c r="I456" t="s">
        <v>19</v>
      </c>
      <c r="J456">
        <v>1968</v>
      </c>
      <c r="K456">
        <v>181</v>
      </c>
      <c r="L456">
        <v>5</v>
      </c>
      <c r="M456">
        <v>15.17</v>
      </c>
      <c r="N456">
        <v>20.37</v>
      </c>
      <c r="P456" t="str">
        <f t="shared" si="42"/>
        <v/>
      </c>
      <c r="Q456" t="str">
        <f t="shared" si="43"/>
        <v>good</v>
      </c>
      <c r="R456" t="str">
        <f t="shared" si="44"/>
        <v/>
      </c>
      <c r="S456" s="3" t="str">
        <f t="shared" si="45"/>
        <v>Tata</v>
      </c>
      <c r="T456" t="str">
        <f t="shared" si="46"/>
        <v>Tata</v>
      </c>
      <c r="U456" t="str">
        <f t="shared" si="47"/>
        <v>E</v>
      </c>
      <c r="V456" t="str" cm="1">
        <f t="array" ref="V456">_xlfn.IFS(N447&gt;25,"A",N447&gt;20,"B",N447&gt;15,"C",N447&gt;10,"D",N447&lt;10,"E")</f>
        <v>E</v>
      </c>
    </row>
    <row r="457" spans="1:22" x14ac:dyDescent="0.3">
      <c r="A457">
        <v>458</v>
      </c>
      <c r="B457" t="s">
        <v>197</v>
      </c>
      <c r="C457" t="s">
        <v>65</v>
      </c>
      <c r="D457" t="s">
        <v>63</v>
      </c>
      <c r="E457">
        <v>2016</v>
      </c>
      <c r="F457">
        <v>19235</v>
      </c>
      <c r="G457" t="s">
        <v>23</v>
      </c>
      <c r="H457" t="s">
        <v>32</v>
      </c>
      <c r="I457" t="s">
        <v>19</v>
      </c>
      <c r="J457">
        <v>1995</v>
      </c>
      <c r="K457">
        <v>190</v>
      </c>
      <c r="L457">
        <v>5</v>
      </c>
      <c r="M457">
        <v>21.76</v>
      </c>
      <c r="N457">
        <v>36.5</v>
      </c>
      <c r="P457" t="str">
        <f t="shared" si="42"/>
        <v/>
      </c>
      <c r="Q457" t="str">
        <f t="shared" si="43"/>
        <v>bad</v>
      </c>
      <c r="R457" t="str">
        <f t="shared" si="44"/>
        <v/>
      </c>
      <c r="S457" s="3" t="str">
        <f t="shared" si="45"/>
        <v/>
      </c>
      <c r="T457" t="str">
        <f t="shared" si="46"/>
        <v>Mahindra</v>
      </c>
      <c r="U457" t="str">
        <f t="shared" si="47"/>
        <v>E</v>
      </c>
      <c r="V457" t="str" cm="1">
        <f t="array" ref="V457">_xlfn.IFS(N448&gt;25,"A",N448&gt;20,"B",N448&gt;15,"C",N448&gt;10,"D",N448&lt;10,"E")</f>
        <v>E</v>
      </c>
    </row>
    <row r="458" spans="1:22" x14ac:dyDescent="0.3">
      <c r="A458">
        <v>459</v>
      </c>
      <c r="B458" t="s">
        <v>430</v>
      </c>
      <c r="C458" t="s">
        <v>30</v>
      </c>
      <c r="D458" t="s">
        <v>31</v>
      </c>
      <c r="E458">
        <v>2016</v>
      </c>
      <c r="F458">
        <v>51002</v>
      </c>
      <c r="G458" t="s">
        <v>23</v>
      </c>
      <c r="H458" t="s">
        <v>32</v>
      </c>
      <c r="I458" t="s">
        <v>19</v>
      </c>
      <c r="J458">
        <v>4134</v>
      </c>
      <c r="K458">
        <v>335.2</v>
      </c>
      <c r="L458">
        <v>7</v>
      </c>
      <c r="M458">
        <v>11.33</v>
      </c>
      <c r="N458">
        <v>48.91</v>
      </c>
      <c r="P458" t="str">
        <f t="shared" si="42"/>
        <v/>
      </c>
      <c r="Q458" t="str">
        <f t="shared" si="43"/>
        <v>bad</v>
      </c>
      <c r="R458" t="str">
        <f t="shared" si="44"/>
        <v/>
      </c>
      <c r="S458" s="3" t="str">
        <f t="shared" si="45"/>
        <v/>
      </c>
      <c r="T458" t="str">
        <f t="shared" si="46"/>
        <v>Hyundai</v>
      </c>
      <c r="U458" t="str">
        <f t="shared" si="47"/>
        <v>E</v>
      </c>
      <c r="V458" t="str" cm="1">
        <f t="array" ref="V458">_xlfn.IFS(N449&gt;25,"A",N449&gt;20,"B",N449&gt;15,"C",N449&gt;10,"D",N449&lt;10,"E")</f>
        <v>E</v>
      </c>
    </row>
    <row r="459" spans="1:22" x14ac:dyDescent="0.3">
      <c r="A459">
        <v>460</v>
      </c>
      <c r="B459" t="s">
        <v>431</v>
      </c>
      <c r="C459" t="s">
        <v>21</v>
      </c>
      <c r="D459" t="s">
        <v>22</v>
      </c>
      <c r="E459">
        <v>2016</v>
      </c>
      <c r="F459">
        <v>6800</v>
      </c>
      <c r="G459" t="s">
        <v>27</v>
      </c>
      <c r="H459" t="s">
        <v>18</v>
      </c>
      <c r="I459" t="s">
        <v>19</v>
      </c>
      <c r="J459">
        <v>1197</v>
      </c>
      <c r="K459">
        <v>81.83</v>
      </c>
      <c r="L459">
        <v>5</v>
      </c>
      <c r="M459">
        <v>18.600000000000001</v>
      </c>
      <c r="N459">
        <v>7.2</v>
      </c>
      <c r="P459" t="str">
        <f t="shared" si="42"/>
        <v>Audi</v>
      </c>
      <c r="Q459" t="str">
        <f t="shared" si="43"/>
        <v>bad</v>
      </c>
      <c r="R459" t="str">
        <f t="shared" si="44"/>
        <v/>
      </c>
      <c r="S459" s="3" t="str">
        <f t="shared" si="45"/>
        <v>Audi</v>
      </c>
      <c r="T459" t="str">
        <f t="shared" si="46"/>
        <v/>
      </c>
      <c r="U459" t="str">
        <f t="shared" si="47"/>
        <v>A</v>
      </c>
      <c r="V459" t="str" cm="1">
        <f t="array" ref="V459">_xlfn.IFS(N450&gt;25,"A",N450&gt;20,"B",N450&gt;15,"C",N450&gt;10,"D",N450&lt;10,"E")</f>
        <v>A</v>
      </c>
    </row>
    <row r="460" spans="1:22" x14ac:dyDescent="0.3">
      <c r="A460">
        <v>461</v>
      </c>
      <c r="B460" t="s">
        <v>432</v>
      </c>
      <c r="C460" t="s">
        <v>60</v>
      </c>
      <c r="D460" t="s">
        <v>35</v>
      </c>
      <c r="E460">
        <v>2012</v>
      </c>
      <c r="F460">
        <v>82749</v>
      </c>
      <c r="G460" t="s">
        <v>23</v>
      </c>
      <c r="H460" t="s">
        <v>18</v>
      </c>
      <c r="I460" t="s">
        <v>19</v>
      </c>
      <c r="J460">
        <v>1461</v>
      </c>
      <c r="K460">
        <v>108.45</v>
      </c>
      <c r="L460">
        <v>5</v>
      </c>
      <c r="M460">
        <v>19.010000000000002</v>
      </c>
      <c r="N460">
        <v>5.99</v>
      </c>
      <c r="P460" t="str">
        <f t="shared" ref="P460:P523" si="48">IF(N451&gt;15,C451,"")</f>
        <v/>
      </c>
      <c r="Q460" t="str">
        <f t="shared" ref="Q460:Q523" si="49">IF(M451&gt;20,"good","bad")</f>
        <v>bad</v>
      </c>
      <c r="R460" t="str">
        <f t="shared" ref="R460:R523" si="50">IF(AND(M451&gt;20,N451&gt;15),C451,"")</f>
        <v/>
      </c>
      <c r="S460" s="3" t="str">
        <f t="shared" ref="S460:S523" si="51">IF(OR(M451&gt;20,N451&gt;15),C451,"")</f>
        <v/>
      </c>
      <c r="T460" t="str">
        <f t="shared" ref="T460:T523" si="52">IF(NOT(N451&gt;15),C451,"")</f>
        <v>Maruti</v>
      </c>
      <c r="U460" t="str">
        <f t="shared" ref="U460:U523" si="53">IF(N451&gt;25,"A",IF(N451&gt;20,"B",IF(N451&gt;15,"C",IF(N451&gt;10,"D","E"))))</f>
        <v>E</v>
      </c>
      <c r="V460" t="str" cm="1">
        <f t="array" ref="V460">_xlfn.IFS(N451&gt;25,"A",N451&gt;20,"B",N451&gt;15,"C",N451&gt;10,"D",N451&lt;10,"E")</f>
        <v>E</v>
      </c>
    </row>
    <row r="461" spans="1:22" x14ac:dyDescent="0.3">
      <c r="A461">
        <v>462</v>
      </c>
      <c r="B461" t="s">
        <v>433</v>
      </c>
      <c r="C461" t="s">
        <v>21</v>
      </c>
      <c r="D461" t="s">
        <v>22</v>
      </c>
      <c r="E461">
        <v>2016</v>
      </c>
      <c r="F461">
        <v>51000</v>
      </c>
      <c r="G461" t="s">
        <v>23</v>
      </c>
      <c r="H461" t="s">
        <v>18</v>
      </c>
      <c r="I461" t="s">
        <v>19</v>
      </c>
      <c r="J461">
        <v>1120</v>
      </c>
      <c r="K461">
        <v>71</v>
      </c>
      <c r="L461">
        <v>5</v>
      </c>
      <c r="M461">
        <v>24.4</v>
      </c>
      <c r="N461">
        <v>5.25</v>
      </c>
      <c r="P461" t="str">
        <f t="shared" si="48"/>
        <v/>
      </c>
      <c r="Q461" t="str">
        <f t="shared" si="49"/>
        <v>bad</v>
      </c>
      <c r="R461" t="str">
        <f t="shared" si="50"/>
        <v/>
      </c>
      <c r="S461" s="3" t="str">
        <f t="shared" si="51"/>
        <v/>
      </c>
      <c r="T461" t="str">
        <f t="shared" si="52"/>
        <v>Mitsubishi</v>
      </c>
      <c r="U461" t="str">
        <f t="shared" si="53"/>
        <v>E</v>
      </c>
      <c r="V461" t="str" cm="1">
        <f t="array" ref="V461">_xlfn.IFS(N452&gt;25,"A",N452&gt;20,"B",N452&gt;15,"C",N452&gt;10,"D",N452&lt;10,"E")</f>
        <v>E</v>
      </c>
    </row>
    <row r="462" spans="1:22" x14ac:dyDescent="0.3">
      <c r="A462">
        <v>463</v>
      </c>
      <c r="B462" t="s">
        <v>434</v>
      </c>
      <c r="C462" t="s">
        <v>110</v>
      </c>
      <c r="D462" t="s">
        <v>53</v>
      </c>
      <c r="E462">
        <v>2014</v>
      </c>
      <c r="F462">
        <v>31465</v>
      </c>
      <c r="G462" t="s">
        <v>23</v>
      </c>
      <c r="H462" t="s">
        <v>18</v>
      </c>
      <c r="I462" t="s">
        <v>19</v>
      </c>
      <c r="J462">
        <v>1498</v>
      </c>
      <c r="K462">
        <v>89.84</v>
      </c>
      <c r="L462">
        <v>5</v>
      </c>
      <c r="M462">
        <v>22.7</v>
      </c>
      <c r="N462">
        <v>6.5</v>
      </c>
      <c r="P462" t="str">
        <f t="shared" si="48"/>
        <v/>
      </c>
      <c r="Q462" t="str">
        <f t="shared" si="49"/>
        <v>bad</v>
      </c>
      <c r="R462" t="str">
        <f t="shared" si="50"/>
        <v/>
      </c>
      <c r="S462" s="3" t="str">
        <f t="shared" si="51"/>
        <v/>
      </c>
      <c r="T462" t="str">
        <f t="shared" si="52"/>
        <v>Toyota</v>
      </c>
      <c r="U462" t="str">
        <f t="shared" si="53"/>
        <v>D</v>
      </c>
      <c r="V462" t="str" cm="1">
        <f t="array" ref="V462">_xlfn.IFS(N453&gt;25,"A",N453&gt;20,"B",N453&gt;15,"C",N453&gt;10,"D",N453&lt;10,"E")</f>
        <v>D</v>
      </c>
    </row>
    <row r="463" spans="1:22" x14ac:dyDescent="0.3">
      <c r="A463">
        <v>464</v>
      </c>
      <c r="B463" t="s">
        <v>319</v>
      </c>
      <c r="C463" t="s">
        <v>43</v>
      </c>
      <c r="D463" t="s">
        <v>35</v>
      </c>
      <c r="E463">
        <v>2013</v>
      </c>
      <c r="F463">
        <v>76476</v>
      </c>
      <c r="G463" t="s">
        <v>27</v>
      </c>
      <c r="H463" t="s">
        <v>18</v>
      </c>
      <c r="I463" t="s">
        <v>19</v>
      </c>
      <c r="J463">
        <v>1198</v>
      </c>
      <c r="K463">
        <v>73.900000000000006</v>
      </c>
      <c r="L463">
        <v>5</v>
      </c>
      <c r="M463">
        <v>16.47</v>
      </c>
      <c r="N463">
        <v>4.4000000000000004</v>
      </c>
      <c r="P463" t="str">
        <f t="shared" si="48"/>
        <v/>
      </c>
      <c r="Q463" t="str">
        <f t="shared" si="49"/>
        <v>good</v>
      </c>
      <c r="R463" t="str">
        <f t="shared" si="50"/>
        <v/>
      </c>
      <c r="S463" s="3" t="str">
        <f t="shared" si="51"/>
        <v>Maruti</v>
      </c>
      <c r="T463" t="str">
        <f t="shared" si="52"/>
        <v>Maruti</v>
      </c>
      <c r="U463" t="str">
        <f t="shared" si="53"/>
        <v>E</v>
      </c>
      <c r="V463" t="str" cm="1">
        <f t="array" ref="V463">_xlfn.IFS(N454&gt;25,"A",N454&gt;20,"B",N454&gt;15,"C",N454&gt;10,"D",N454&lt;10,"E")</f>
        <v>E</v>
      </c>
    </row>
    <row r="464" spans="1:22" x14ac:dyDescent="0.3">
      <c r="A464">
        <v>465</v>
      </c>
      <c r="B464" t="s">
        <v>435</v>
      </c>
      <c r="C464" t="s">
        <v>21</v>
      </c>
      <c r="D464" t="s">
        <v>49</v>
      </c>
      <c r="E464">
        <v>2017</v>
      </c>
      <c r="F464">
        <v>14000</v>
      </c>
      <c r="G464" t="s">
        <v>23</v>
      </c>
      <c r="H464" t="s">
        <v>18</v>
      </c>
      <c r="I464" t="s">
        <v>19</v>
      </c>
      <c r="J464">
        <v>1120</v>
      </c>
      <c r="K464">
        <v>70</v>
      </c>
      <c r="L464">
        <v>5</v>
      </c>
      <c r="M464">
        <v>24</v>
      </c>
      <c r="N464">
        <v>4.5999999999999996</v>
      </c>
      <c r="P464" t="str">
        <f t="shared" si="48"/>
        <v/>
      </c>
      <c r="Q464" t="str">
        <f t="shared" si="49"/>
        <v>good</v>
      </c>
      <c r="R464" t="str">
        <f t="shared" si="50"/>
        <v/>
      </c>
      <c r="S464" s="3" t="str">
        <f t="shared" si="51"/>
        <v>Maruti</v>
      </c>
      <c r="T464" t="str">
        <f t="shared" si="52"/>
        <v>Maruti</v>
      </c>
      <c r="U464" t="str">
        <f t="shared" si="53"/>
        <v>E</v>
      </c>
      <c r="V464" t="str" cm="1">
        <f t="array" ref="V464">_xlfn.IFS(N455&gt;25,"A",N455&gt;20,"B",N455&gt;15,"C",N455&gt;10,"D",N455&lt;10,"E")</f>
        <v>E</v>
      </c>
    </row>
    <row r="465" spans="1:22" x14ac:dyDescent="0.3">
      <c r="A465">
        <v>466</v>
      </c>
      <c r="B465" t="s">
        <v>436</v>
      </c>
      <c r="C465" t="s">
        <v>45</v>
      </c>
      <c r="D465" t="s">
        <v>93</v>
      </c>
      <c r="E465">
        <v>2013</v>
      </c>
      <c r="F465">
        <v>47000</v>
      </c>
      <c r="G465" t="s">
        <v>23</v>
      </c>
      <c r="H465" t="s">
        <v>18</v>
      </c>
      <c r="I465" t="s">
        <v>19</v>
      </c>
      <c r="J465">
        <v>1248</v>
      </c>
      <c r="K465">
        <v>88.8</v>
      </c>
      <c r="L465">
        <v>5</v>
      </c>
      <c r="M465">
        <v>21.12</v>
      </c>
      <c r="N465">
        <v>2.95</v>
      </c>
      <c r="P465" t="str">
        <f t="shared" si="48"/>
        <v>Audi</v>
      </c>
      <c r="Q465" t="str">
        <f t="shared" si="49"/>
        <v>bad</v>
      </c>
      <c r="R465" t="str">
        <f t="shared" si="50"/>
        <v/>
      </c>
      <c r="S465" s="3" t="str">
        <f t="shared" si="51"/>
        <v>Audi</v>
      </c>
      <c r="T465" t="str">
        <f t="shared" si="52"/>
        <v/>
      </c>
      <c r="U465" t="str">
        <f t="shared" si="53"/>
        <v>B</v>
      </c>
      <c r="V465" t="str" cm="1">
        <f t="array" ref="V465">_xlfn.IFS(N456&gt;25,"A",N456&gt;20,"B",N456&gt;15,"C",N456&gt;10,"D",N456&lt;10,"E")</f>
        <v>B</v>
      </c>
    </row>
    <row r="466" spans="1:22" x14ac:dyDescent="0.3">
      <c r="A466">
        <v>467</v>
      </c>
      <c r="B466" t="s">
        <v>348</v>
      </c>
      <c r="C466" t="s">
        <v>25</v>
      </c>
      <c r="D466" t="s">
        <v>49</v>
      </c>
      <c r="E466">
        <v>2011</v>
      </c>
      <c r="F466">
        <v>48466</v>
      </c>
      <c r="G466" t="s">
        <v>27</v>
      </c>
      <c r="H466" t="s">
        <v>18</v>
      </c>
      <c r="I466" t="s">
        <v>19</v>
      </c>
      <c r="J466">
        <v>1497</v>
      </c>
      <c r="K466">
        <v>118</v>
      </c>
      <c r="L466">
        <v>5</v>
      </c>
      <c r="M466">
        <v>17</v>
      </c>
      <c r="N466">
        <v>3.26</v>
      </c>
      <c r="P466" t="str">
        <f t="shared" si="48"/>
        <v>BMW</v>
      </c>
      <c r="Q466" t="str">
        <f t="shared" si="49"/>
        <v>good</v>
      </c>
      <c r="R466" t="str">
        <f t="shared" si="50"/>
        <v>BMW</v>
      </c>
      <c r="S466" s="3" t="str">
        <f t="shared" si="51"/>
        <v>BMW</v>
      </c>
      <c r="T466" t="str">
        <f t="shared" si="52"/>
        <v/>
      </c>
      <c r="U466" t="str">
        <f t="shared" si="53"/>
        <v>A</v>
      </c>
      <c r="V466" t="str" cm="1">
        <f t="array" ref="V466">_xlfn.IFS(N457&gt;25,"A",N457&gt;20,"B",N457&gt;15,"C",N457&gt;10,"D",N457&lt;10,"E")</f>
        <v>A</v>
      </c>
    </row>
    <row r="467" spans="1:22" x14ac:dyDescent="0.3">
      <c r="A467">
        <v>468</v>
      </c>
      <c r="B467" t="s">
        <v>437</v>
      </c>
      <c r="C467" t="s">
        <v>21</v>
      </c>
      <c r="D467" t="s">
        <v>63</v>
      </c>
      <c r="E467">
        <v>2008</v>
      </c>
      <c r="F467">
        <v>46000</v>
      </c>
      <c r="G467" t="s">
        <v>27</v>
      </c>
      <c r="H467" t="s">
        <v>18</v>
      </c>
      <c r="I467" t="s">
        <v>33</v>
      </c>
      <c r="J467">
        <v>1086</v>
      </c>
      <c r="K467">
        <v>62.1</v>
      </c>
      <c r="L467">
        <v>5</v>
      </c>
      <c r="M467">
        <v>17.920000000000002</v>
      </c>
      <c r="N467">
        <v>2.2200000000000002</v>
      </c>
      <c r="P467" t="str">
        <f t="shared" si="48"/>
        <v>Audi</v>
      </c>
      <c r="Q467" t="str">
        <f t="shared" si="49"/>
        <v>bad</v>
      </c>
      <c r="R467" t="str">
        <f t="shared" si="50"/>
        <v/>
      </c>
      <c r="S467" s="3" t="str">
        <f t="shared" si="51"/>
        <v>Audi</v>
      </c>
      <c r="T467" t="str">
        <f t="shared" si="52"/>
        <v/>
      </c>
      <c r="U467" t="str">
        <f t="shared" si="53"/>
        <v>A</v>
      </c>
      <c r="V467" t="str" cm="1">
        <f t="array" ref="V467">_xlfn.IFS(N458&gt;25,"A",N458&gt;20,"B",N458&gt;15,"C",N458&gt;10,"D",N458&lt;10,"E")</f>
        <v>A</v>
      </c>
    </row>
    <row r="468" spans="1:22" x14ac:dyDescent="0.3">
      <c r="A468">
        <v>469</v>
      </c>
      <c r="B468" t="s">
        <v>163</v>
      </c>
      <c r="C468" t="s">
        <v>41</v>
      </c>
      <c r="D468" t="s">
        <v>35</v>
      </c>
      <c r="E468">
        <v>2012</v>
      </c>
      <c r="F468">
        <v>162663</v>
      </c>
      <c r="G468" t="s">
        <v>23</v>
      </c>
      <c r="H468" t="s">
        <v>18</v>
      </c>
      <c r="I468" t="s">
        <v>19</v>
      </c>
      <c r="J468">
        <v>2494</v>
      </c>
      <c r="K468">
        <v>100</v>
      </c>
      <c r="L468">
        <v>7</v>
      </c>
      <c r="M468">
        <v>12.99</v>
      </c>
      <c r="N468">
        <v>10.5</v>
      </c>
      <c r="P468" t="str">
        <f t="shared" si="48"/>
        <v/>
      </c>
      <c r="Q468" t="str">
        <f t="shared" si="49"/>
        <v>bad</v>
      </c>
      <c r="R468" t="str">
        <f t="shared" si="50"/>
        <v/>
      </c>
      <c r="S468" s="3" t="str">
        <f t="shared" si="51"/>
        <v/>
      </c>
      <c r="T468" t="str">
        <f t="shared" si="52"/>
        <v>Hyundai</v>
      </c>
      <c r="U468" t="str">
        <f t="shared" si="53"/>
        <v>E</v>
      </c>
      <c r="V468" t="str" cm="1">
        <f t="array" ref="V468">_xlfn.IFS(N459&gt;25,"A",N459&gt;20,"B",N459&gt;15,"C",N459&gt;10,"D",N459&lt;10,"E")</f>
        <v>E</v>
      </c>
    </row>
    <row r="469" spans="1:22" x14ac:dyDescent="0.3">
      <c r="A469">
        <v>470</v>
      </c>
      <c r="B469" t="s">
        <v>438</v>
      </c>
      <c r="C469" t="s">
        <v>15</v>
      </c>
      <c r="D469" t="s">
        <v>31</v>
      </c>
      <c r="E469">
        <v>2017</v>
      </c>
      <c r="F469">
        <v>25142</v>
      </c>
      <c r="G469" t="s">
        <v>23</v>
      </c>
      <c r="H469" t="s">
        <v>18</v>
      </c>
      <c r="I469" t="s">
        <v>19</v>
      </c>
      <c r="J469">
        <v>1248</v>
      </c>
      <c r="K469">
        <v>88.5</v>
      </c>
      <c r="L469">
        <v>5</v>
      </c>
      <c r="M469">
        <v>28.09</v>
      </c>
      <c r="N469">
        <v>8.26</v>
      </c>
      <c r="P469" t="str">
        <f t="shared" si="48"/>
        <v/>
      </c>
      <c r="Q469" t="str">
        <f t="shared" si="49"/>
        <v>bad</v>
      </c>
      <c r="R469" t="str">
        <f t="shared" si="50"/>
        <v/>
      </c>
      <c r="S469" s="3" t="str">
        <f t="shared" si="51"/>
        <v/>
      </c>
      <c r="T469" t="str">
        <f t="shared" si="52"/>
        <v>Renault</v>
      </c>
      <c r="U469" t="str">
        <f t="shared" si="53"/>
        <v>E</v>
      </c>
      <c r="V469" t="str" cm="1">
        <f t="array" ref="V469">_xlfn.IFS(N460&gt;25,"A",N460&gt;20,"B",N460&gt;15,"C",N460&gt;10,"D",N460&lt;10,"E")</f>
        <v>E</v>
      </c>
    </row>
    <row r="470" spans="1:22" x14ac:dyDescent="0.3">
      <c r="A470">
        <v>471</v>
      </c>
      <c r="B470" t="s">
        <v>439</v>
      </c>
      <c r="C470" t="s">
        <v>41</v>
      </c>
      <c r="D470" t="s">
        <v>53</v>
      </c>
      <c r="E470">
        <v>2013</v>
      </c>
      <c r="F470">
        <v>69000</v>
      </c>
      <c r="G470" t="s">
        <v>23</v>
      </c>
      <c r="H470" t="s">
        <v>18</v>
      </c>
      <c r="I470" t="s">
        <v>19</v>
      </c>
      <c r="J470">
        <v>2982</v>
      </c>
      <c r="K470">
        <v>169</v>
      </c>
      <c r="L470">
        <v>7</v>
      </c>
      <c r="M470">
        <v>12.55</v>
      </c>
      <c r="N470">
        <v>14.45</v>
      </c>
      <c r="P470" t="str">
        <f t="shared" si="48"/>
        <v/>
      </c>
      <c r="Q470" t="str">
        <f t="shared" si="49"/>
        <v>good</v>
      </c>
      <c r="R470" t="str">
        <f t="shared" si="50"/>
        <v/>
      </c>
      <c r="S470" s="3" t="str">
        <f t="shared" si="51"/>
        <v>Hyundai</v>
      </c>
      <c r="T470" t="str">
        <f t="shared" si="52"/>
        <v>Hyundai</v>
      </c>
      <c r="U470" t="str">
        <f t="shared" si="53"/>
        <v>E</v>
      </c>
      <c r="V470" t="str" cm="1">
        <f t="array" ref="V470">_xlfn.IFS(N461&gt;25,"A",N461&gt;20,"B",N461&gt;15,"C",N461&gt;10,"D",N461&lt;10,"E")</f>
        <v>E</v>
      </c>
    </row>
    <row r="471" spans="1:22" x14ac:dyDescent="0.3">
      <c r="A471">
        <v>472</v>
      </c>
      <c r="B471" t="s">
        <v>440</v>
      </c>
      <c r="C471" t="s">
        <v>110</v>
      </c>
      <c r="D471" t="s">
        <v>26</v>
      </c>
      <c r="E471">
        <v>2009</v>
      </c>
      <c r="F471">
        <v>80524</v>
      </c>
      <c r="G471" t="s">
        <v>27</v>
      </c>
      <c r="H471" t="s">
        <v>18</v>
      </c>
      <c r="I471" t="s">
        <v>33</v>
      </c>
      <c r="J471">
        <v>1596</v>
      </c>
      <c r="K471">
        <v>74</v>
      </c>
      <c r="L471">
        <v>5</v>
      </c>
      <c r="M471">
        <v>15.3</v>
      </c>
      <c r="N471">
        <v>2.5</v>
      </c>
      <c r="P471" t="str">
        <f t="shared" si="48"/>
        <v/>
      </c>
      <c r="Q471" t="str">
        <f t="shared" si="49"/>
        <v>good</v>
      </c>
      <c r="R471" t="str">
        <f t="shared" si="50"/>
        <v/>
      </c>
      <c r="S471" s="3" t="str">
        <f t="shared" si="51"/>
        <v>Ford</v>
      </c>
      <c r="T471" t="str">
        <f t="shared" si="52"/>
        <v>Ford</v>
      </c>
      <c r="U471" t="str">
        <f t="shared" si="53"/>
        <v>E</v>
      </c>
      <c r="V471" t="str" cm="1">
        <f t="array" ref="V471">_xlfn.IFS(N462&gt;25,"A",N462&gt;20,"B",N462&gt;15,"C",N462&gt;10,"D",N462&lt;10,"E")</f>
        <v>E</v>
      </c>
    </row>
    <row r="472" spans="1:22" x14ac:dyDescent="0.3">
      <c r="A472">
        <v>473</v>
      </c>
      <c r="B472" t="s">
        <v>441</v>
      </c>
      <c r="C472" t="s">
        <v>62</v>
      </c>
      <c r="D472" t="s">
        <v>47</v>
      </c>
      <c r="E472">
        <v>2018</v>
      </c>
      <c r="F472">
        <v>26405</v>
      </c>
      <c r="G472" t="s">
        <v>27</v>
      </c>
      <c r="H472" t="s">
        <v>32</v>
      </c>
      <c r="I472" t="s">
        <v>19</v>
      </c>
      <c r="J472">
        <v>1950</v>
      </c>
      <c r="K472">
        <v>191.34</v>
      </c>
      <c r="L472">
        <v>5</v>
      </c>
      <c r="M472">
        <v>12.6</v>
      </c>
      <c r="N472">
        <v>51.43</v>
      </c>
      <c r="P472" t="str">
        <f t="shared" si="48"/>
        <v/>
      </c>
      <c r="Q472" t="str">
        <f t="shared" si="49"/>
        <v>bad</v>
      </c>
      <c r="R472" t="str">
        <f t="shared" si="50"/>
        <v/>
      </c>
      <c r="S472" s="3" t="str">
        <f t="shared" si="51"/>
        <v/>
      </c>
      <c r="T472" t="str">
        <f t="shared" si="52"/>
        <v>Volkswagen</v>
      </c>
      <c r="U472" t="str">
        <f t="shared" si="53"/>
        <v>E</v>
      </c>
      <c r="V472" t="str" cm="1">
        <f t="array" ref="V472">_xlfn.IFS(N463&gt;25,"A",N463&gt;20,"B",N463&gt;15,"C",N463&gt;10,"D",N463&lt;10,"E")</f>
        <v>E</v>
      </c>
    </row>
    <row r="473" spans="1:22" x14ac:dyDescent="0.3">
      <c r="A473">
        <v>474</v>
      </c>
      <c r="B473" t="s">
        <v>442</v>
      </c>
      <c r="C473" t="s">
        <v>62</v>
      </c>
      <c r="D473" t="s">
        <v>26</v>
      </c>
      <c r="E473">
        <v>2014</v>
      </c>
      <c r="F473">
        <v>45000</v>
      </c>
      <c r="G473" t="s">
        <v>23</v>
      </c>
      <c r="H473" t="s">
        <v>18</v>
      </c>
      <c r="I473" t="s">
        <v>19</v>
      </c>
      <c r="J473">
        <v>2148</v>
      </c>
      <c r="K473">
        <v>170</v>
      </c>
      <c r="L473">
        <v>5</v>
      </c>
      <c r="M473">
        <v>15.8</v>
      </c>
      <c r="N473">
        <v>23</v>
      </c>
      <c r="P473" t="str">
        <f t="shared" si="48"/>
        <v/>
      </c>
      <c r="Q473" t="str">
        <f t="shared" si="49"/>
        <v>good</v>
      </c>
      <c r="R473" t="str">
        <f t="shared" si="50"/>
        <v/>
      </c>
      <c r="S473" s="3" t="str">
        <f t="shared" si="51"/>
        <v>Hyundai</v>
      </c>
      <c r="T473" t="str">
        <f t="shared" si="52"/>
        <v>Hyundai</v>
      </c>
      <c r="U473" t="str">
        <f t="shared" si="53"/>
        <v>E</v>
      </c>
      <c r="V473" t="str" cm="1">
        <f t="array" ref="V473">_xlfn.IFS(N464&gt;25,"A",N464&gt;20,"B",N464&gt;15,"C",N464&gt;10,"D",N464&lt;10,"E")</f>
        <v>E</v>
      </c>
    </row>
    <row r="474" spans="1:22" x14ac:dyDescent="0.3">
      <c r="A474">
        <v>475</v>
      </c>
      <c r="B474" t="s">
        <v>443</v>
      </c>
      <c r="C474" t="s">
        <v>194</v>
      </c>
      <c r="D474" t="s">
        <v>49</v>
      </c>
      <c r="E474">
        <v>2012</v>
      </c>
      <c r="F474">
        <v>64284</v>
      </c>
      <c r="G474" t="s">
        <v>23</v>
      </c>
      <c r="H474" t="s">
        <v>18</v>
      </c>
      <c r="I474" t="s">
        <v>19</v>
      </c>
      <c r="J474">
        <v>1968</v>
      </c>
      <c r="K474">
        <v>108.49</v>
      </c>
      <c r="L474">
        <v>5</v>
      </c>
      <c r="M474">
        <v>17.72</v>
      </c>
      <c r="N474">
        <v>5.5</v>
      </c>
      <c r="P474" t="str">
        <f t="shared" si="48"/>
        <v/>
      </c>
      <c r="Q474" t="str">
        <f t="shared" si="49"/>
        <v>good</v>
      </c>
      <c r="R474" t="str">
        <f t="shared" si="50"/>
        <v/>
      </c>
      <c r="S474" s="3" t="str">
        <f t="shared" si="51"/>
        <v>Tata</v>
      </c>
      <c r="T474" t="str">
        <f t="shared" si="52"/>
        <v>Tata</v>
      </c>
      <c r="U474" t="str">
        <f t="shared" si="53"/>
        <v>E</v>
      </c>
      <c r="V474" t="str" cm="1">
        <f t="array" ref="V474">_xlfn.IFS(N465&gt;25,"A",N465&gt;20,"B",N465&gt;15,"C",N465&gt;10,"D",N465&lt;10,"E")</f>
        <v>E</v>
      </c>
    </row>
    <row r="475" spans="1:22" x14ac:dyDescent="0.3">
      <c r="A475">
        <v>476</v>
      </c>
      <c r="B475" t="s">
        <v>101</v>
      </c>
      <c r="C475" t="s">
        <v>21</v>
      </c>
      <c r="D475" t="s">
        <v>53</v>
      </c>
      <c r="E475">
        <v>2015</v>
      </c>
      <c r="F475">
        <v>27000</v>
      </c>
      <c r="G475" t="s">
        <v>27</v>
      </c>
      <c r="H475" t="s">
        <v>18</v>
      </c>
      <c r="I475" t="s">
        <v>19</v>
      </c>
      <c r="J475">
        <v>1197</v>
      </c>
      <c r="K475">
        <v>82</v>
      </c>
      <c r="L475">
        <v>5</v>
      </c>
      <c r="M475">
        <v>18.899999999999999</v>
      </c>
      <c r="N475">
        <v>4.5</v>
      </c>
      <c r="P475" t="str">
        <f t="shared" si="48"/>
        <v/>
      </c>
      <c r="Q475" t="str">
        <f t="shared" si="49"/>
        <v>bad</v>
      </c>
      <c r="R475" t="str">
        <f t="shared" si="50"/>
        <v/>
      </c>
      <c r="S475" s="3" t="str">
        <f t="shared" si="51"/>
        <v/>
      </c>
      <c r="T475" t="str">
        <f t="shared" si="52"/>
        <v>Honda</v>
      </c>
      <c r="U475" t="str">
        <f t="shared" si="53"/>
        <v>E</v>
      </c>
      <c r="V475" t="str" cm="1">
        <f t="array" ref="V475">_xlfn.IFS(N466&gt;25,"A",N466&gt;20,"B",N466&gt;15,"C",N466&gt;10,"D",N466&lt;10,"E")</f>
        <v>E</v>
      </c>
    </row>
    <row r="476" spans="1:22" x14ac:dyDescent="0.3">
      <c r="A476">
        <v>477</v>
      </c>
      <c r="B476" t="s">
        <v>444</v>
      </c>
      <c r="C476" t="s">
        <v>110</v>
      </c>
      <c r="D476" t="s">
        <v>35</v>
      </c>
      <c r="E476">
        <v>2018</v>
      </c>
      <c r="F476">
        <v>3678</v>
      </c>
      <c r="G476" t="s">
        <v>27</v>
      </c>
      <c r="H476" t="s">
        <v>18</v>
      </c>
      <c r="I476" t="s">
        <v>19</v>
      </c>
      <c r="J476">
        <v>1196</v>
      </c>
      <c r="K476">
        <v>86.8</v>
      </c>
      <c r="L476">
        <v>5</v>
      </c>
      <c r="M476">
        <v>18.16</v>
      </c>
      <c r="N476">
        <v>6.8</v>
      </c>
      <c r="P476" t="str">
        <f t="shared" si="48"/>
        <v/>
      </c>
      <c r="Q476" t="str">
        <f t="shared" si="49"/>
        <v>bad</v>
      </c>
      <c r="R476" t="str">
        <f t="shared" si="50"/>
        <v/>
      </c>
      <c r="S476" s="3" t="str">
        <f t="shared" si="51"/>
        <v/>
      </c>
      <c r="T476" t="str">
        <f t="shared" si="52"/>
        <v>Hyundai</v>
      </c>
      <c r="U476" t="str">
        <f t="shared" si="53"/>
        <v>E</v>
      </c>
      <c r="V476" t="str" cm="1">
        <f t="array" ref="V476">_xlfn.IFS(N467&gt;25,"A",N467&gt;20,"B",N467&gt;15,"C",N467&gt;10,"D",N467&lt;10,"E")</f>
        <v>E</v>
      </c>
    </row>
    <row r="477" spans="1:22" x14ac:dyDescent="0.3">
      <c r="A477">
        <v>478</v>
      </c>
      <c r="B477" t="s">
        <v>445</v>
      </c>
      <c r="C477" t="s">
        <v>194</v>
      </c>
      <c r="D477" t="s">
        <v>16</v>
      </c>
      <c r="E477">
        <v>2013</v>
      </c>
      <c r="F477">
        <v>21000</v>
      </c>
      <c r="G477" t="s">
        <v>27</v>
      </c>
      <c r="H477" t="s">
        <v>18</v>
      </c>
      <c r="I477" t="s">
        <v>19</v>
      </c>
      <c r="J477">
        <v>1395</v>
      </c>
      <c r="K477">
        <v>138.02000000000001</v>
      </c>
      <c r="L477">
        <v>5</v>
      </c>
      <c r="M477">
        <v>16.8</v>
      </c>
      <c r="N477">
        <v>8.75</v>
      </c>
      <c r="P477" t="str">
        <f t="shared" si="48"/>
        <v/>
      </c>
      <c r="Q477" t="str">
        <f t="shared" si="49"/>
        <v>bad</v>
      </c>
      <c r="R477" t="str">
        <f t="shared" si="50"/>
        <v/>
      </c>
      <c r="S477" s="3" t="str">
        <f t="shared" si="51"/>
        <v/>
      </c>
      <c r="T477" t="str">
        <f t="shared" si="52"/>
        <v>Toyota</v>
      </c>
      <c r="U477" t="str">
        <f t="shared" si="53"/>
        <v>D</v>
      </c>
      <c r="V477" t="str" cm="1">
        <f t="array" ref="V477">_xlfn.IFS(N468&gt;25,"A",N468&gt;20,"B",N468&gt;15,"C",N468&gt;10,"D",N468&lt;10,"E")</f>
        <v>D</v>
      </c>
    </row>
    <row r="478" spans="1:22" x14ac:dyDescent="0.3">
      <c r="A478">
        <v>479</v>
      </c>
      <c r="B478" t="s">
        <v>446</v>
      </c>
      <c r="C478" t="s">
        <v>60</v>
      </c>
      <c r="D478" t="s">
        <v>16</v>
      </c>
      <c r="E478">
        <v>2015</v>
      </c>
      <c r="F478">
        <v>67000</v>
      </c>
      <c r="G478" t="s">
        <v>23</v>
      </c>
      <c r="H478" t="s">
        <v>18</v>
      </c>
      <c r="I478" t="s">
        <v>33</v>
      </c>
      <c r="J478">
        <v>1461</v>
      </c>
      <c r="K478">
        <v>83.8</v>
      </c>
      <c r="L478">
        <v>5</v>
      </c>
      <c r="M478">
        <v>19.87</v>
      </c>
      <c r="N478">
        <v>7</v>
      </c>
      <c r="P478" t="str">
        <f t="shared" si="48"/>
        <v/>
      </c>
      <c r="Q478" t="str">
        <f t="shared" si="49"/>
        <v>good</v>
      </c>
      <c r="R478" t="str">
        <f t="shared" si="50"/>
        <v/>
      </c>
      <c r="S478" s="3" t="str">
        <f t="shared" si="51"/>
        <v>Maruti</v>
      </c>
      <c r="T478" t="str">
        <f t="shared" si="52"/>
        <v>Maruti</v>
      </c>
      <c r="U478" t="str">
        <f t="shared" si="53"/>
        <v>E</v>
      </c>
      <c r="V478" t="str" cm="1">
        <f t="array" ref="V478">_xlfn.IFS(N469&gt;25,"A",N469&gt;20,"B",N469&gt;15,"C",N469&gt;10,"D",N469&lt;10,"E")</f>
        <v>E</v>
      </c>
    </row>
    <row r="479" spans="1:22" x14ac:dyDescent="0.3">
      <c r="A479">
        <v>480</v>
      </c>
      <c r="B479" t="s">
        <v>447</v>
      </c>
      <c r="C479" t="s">
        <v>52</v>
      </c>
      <c r="D479" t="s">
        <v>53</v>
      </c>
      <c r="E479">
        <v>2015</v>
      </c>
      <c r="F479">
        <v>24000</v>
      </c>
      <c r="G479" t="s">
        <v>23</v>
      </c>
      <c r="H479" t="s">
        <v>32</v>
      </c>
      <c r="I479" t="s">
        <v>33</v>
      </c>
      <c r="J479">
        <v>1999</v>
      </c>
      <c r="K479">
        <v>177</v>
      </c>
      <c r="L479">
        <v>5</v>
      </c>
      <c r="M479">
        <v>15.68</v>
      </c>
      <c r="N479">
        <v>33.5</v>
      </c>
      <c r="P479" t="str">
        <f t="shared" si="48"/>
        <v/>
      </c>
      <c r="Q479" t="str">
        <f t="shared" si="49"/>
        <v>bad</v>
      </c>
      <c r="R479" t="str">
        <f t="shared" si="50"/>
        <v/>
      </c>
      <c r="S479" s="3" t="str">
        <f t="shared" si="51"/>
        <v/>
      </c>
      <c r="T479" t="str">
        <f t="shared" si="52"/>
        <v>Toyota</v>
      </c>
      <c r="U479" t="str">
        <f t="shared" si="53"/>
        <v>D</v>
      </c>
      <c r="V479" t="str" cm="1">
        <f t="array" ref="V479">_xlfn.IFS(N470&gt;25,"A",N470&gt;20,"B",N470&gt;15,"C",N470&gt;10,"D",N470&lt;10,"E")</f>
        <v>D</v>
      </c>
    </row>
    <row r="480" spans="1:22" x14ac:dyDescent="0.3">
      <c r="A480">
        <v>481</v>
      </c>
      <c r="B480" t="s">
        <v>264</v>
      </c>
      <c r="C480" t="s">
        <v>110</v>
      </c>
      <c r="D480" t="s">
        <v>26</v>
      </c>
      <c r="E480">
        <v>2011</v>
      </c>
      <c r="F480">
        <v>75000</v>
      </c>
      <c r="G480" t="s">
        <v>23</v>
      </c>
      <c r="H480" t="s">
        <v>18</v>
      </c>
      <c r="I480" t="s">
        <v>33</v>
      </c>
      <c r="J480">
        <v>1399</v>
      </c>
      <c r="K480">
        <v>68</v>
      </c>
      <c r="L480">
        <v>5</v>
      </c>
      <c r="M480">
        <v>20</v>
      </c>
      <c r="N480">
        <v>2.25</v>
      </c>
      <c r="P480" t="str">
        <f t="shared" si="48"/>
        <v/>
      </c>
      <c r="Q480" t="str">
        <f t="shared" si="49"/>
        <v>bad</v>
      </c>
      <c r="R480" t="str">
        <f t="shared" si="50"/>
        <v/>
      </c>
      <c r="S480" s="3" t="str">
        <f t="shared" si="51"/>
        <v/>
      </c>
      <c r="T480" t="str">
        <f t="shared" si="52"/>
        <v>Ford</v>
      </c>
      <c r="U480" t="str">
        <f t="shared" si="53"/>
        <v>E</v>
      </c>
      <c r="V480" t="str" cm="1">
        <f t="array" ref="V480">_xlfn.IFS(N471&gt;25,"A",N471&gt;20,"B",N471&gt;15,"C",N471&gt;10,"D",N471&lt;10,"E")</f>
        <v>E</v>
      </c>
    </row>
    <row r="481" spans="1:22" x14ac:dyDescent="0.3">
      <c r="A481">
        <v>482</v>
      </c>
      <c r="B481" t="s">
        <v>448</v>
      </c>
      <c r="C481" t="s">
        <v>110</v>
      </c>
      <c r="D481" t="s">
        <v>35</v>
      </c>
      <c r="E481">
        <v>2008</v>
      </c>
      <c r="F481">
        <v>179000</v>
      </c>
      <c r="G481" t="s">
        <v>23</v>
      </c>
      <c r="H481" t="s">
        <v>32</v>
      </c>
      <c r="I481" t="s">
        <v>33</v>
      </c>
      <c r="J481">
        <v>2953</v>
      </c>
      <c r="K481">
        <v>156</v>
      </c>
      <c r="L481">
        <v>7</v>
      </c>
      <c r="M481">
        <v>12.8</v>
      </c>
      <c r="N481">
        <v>4.24</v>
      </c>
      <c r="P481" t="str">
        <f t="shared" si="48"/>
        <v>MercedesBenz</v>
      </c>
      <c r="Q481" t="str">
        <f t="shared" si="49"/>
        <v>bad</v>
      </c>
      <c r="R481" t="str">
        <f t="shared" si="50"/>
        <v/>
      </c>
      <c r="S481" s="3" t="str">
        <f t="shared" si="51"/>
        <v>MercedesBenz</v>
      </c>
      <c r="T481" t="str">
        <f t="shared" si="52"/>
        <v/>
      </c>
      <c r="U481" t="str">
        <f t="shared" si="53"/>
        <v>A</v>
      </c>
      <c r="V481" t="str" cm="1">
        <f t="array" ref="V481">_xlfn.IFS(N472&gt;25,"A",N472&gt;20,"B",N472&gt;15,"C",N472&gt;10,"D",N472&lt;10,"E")</f>
        <v>A</v>
      </c>
    </row>
    <row r="482" spans="1:22" x14ac:dyDescent="0.3">
      <c r="A482">
        <v>483</v>
      </c>
      <c r="B482" t="s">
        <v>449</v>
      </c>
      <c r="C482" t="s">
        <v>41</v>
      </c>
      <c r="D482" t="s">
        <v>31</v>
      </c>
      <c r="E482">
        <v>2017</v>
      </c>
      <c r="F482">
        <v>47198</v>
      </c>
      <c r="G482" t="s">
        <v>23</v>
      </c>
      <c r="H482" t="s">
        <v>18</v>
      </c>
      <c r="I482" t="s">
        <v>19</v>
      </c>
      <c r="J482">
        <v>2982</v>
      </c>
      <c r="K482">
        <v>168.5</v>
      </c>
      <c r="L482">
        <v>7</v>
      </c>
      <c r="M482">
        <v>12.55</v>
      </c>
      <c r="N482">
        <v>28.42</v>
      </c>
      <c r="P482" t="str">
        <f t="shared" si="48"/>
        <v>MercedesBenz</v>
      </c>
      <c r="Q482" t="str">
        <f t="shared" si="49"/>
        <v>bad</v>
      </c>
      <c r="R482" t="str">
        <f t="shared" si="50"/>
        <v/>
      </c>
      <c r="S482" s="3" t="str">
        <f t="shared" si="51"/>
        <v>MercedesBenz</v>
      </c>
      <c r="T482" t="str">
        <f t="shared" si="52"/>
        <v/>
      </c>
      <c r="U482" t="str">
        <f t="shared" si="53"/>
        <v>B</v>
      </c>
      <c r="V482" t="str" cm="1">
        <f t="array" ref="V482">_xlfn.IFS(N473&gt;25,"A",N473&gt;20,"B",N473&gt;15,"C",N473&gt;10,"D",N473&lt;10,"E")</f>
        <v>B</v>
      </c>
    </row>
    <row r="483" spans="1:22" x14ac:dyDescent="0.3">
      <c r="A483">
        <v>484</v>
      </c>
      <c r="B483" t="s">
        <v>262</v>
      </c>
      <c r="C483" t="s">
        <v>43</v>
      </c>
      <c r="D483" t="s">
        <v>49</v>
      </c>
      <c r="E483">
        <v>2012</v>
      </c>
      <c r="F483">
        <v>52000</v>
      </c>
      <c r="G483" t="s">
        <v>23</v>
      </c>
      <c r="H483" t="s">
        <v>18</v>
      </c>
      <c r="I483" t="s">
        <v>19</v>
      </c>
      <c r="J483">
        <v>1199</v>
      </c>
      <c r="K483">
        <v>73.900000000000006</v>
      </c>
      <c r="L483">
        <v>5</v>
      </c>
      <c r="M483">
        <v>22.07</v>
      </c>
      <c r="N483">
        <v>2.75</v>
      </c>
      <c r="P483" t="str">
        <f t="shared" si="48"/>
        <v/>
      </c>
      <c r="Q483" t="str">
        <f t="shared" si="49"/>
        <v>bad</v>
      </c>
      <c r="R483" t="str">
        <f t="shared" si="50"/>
        <v/>
      </c>
      <c r="S483" s="3" t="str">
        <f t="shared" si="51"/>
        <v/>
      </c>
      <c r="T483" t="str">
        <f t="shared" si="52"/>
        <v>Skoda</v>
      </c>
      <c r="U483" t="str">
        <f t="shared" si="53"/>
        <v>E</v>
      </c>
      <c r="V483" t="str" cm="1">
        <f t="array" ref="V483">_xlfn.IFS(N474&gt;25,"A",N474&gt;20,"B",N474&gt;15,"C",N474&gt;10,"D",N474&lt;10,"E")</f>
        <v>E</v>
      </c>
    </row>
    <row r="484" spans="1:22" x14ac:dyDescent="0.3">
      <c r="A484">
        <v>485</v>
      </c>
      <c r="B484" t="s">
        <v>133</v>
      </c>
      <c r="C484" t="s">
        <v>15</v>
      </c>
      <c r="D484" t="s">
        <v>39</v>
      </c>
      <c r="E484">
        <v>2011</v>
      </c>
      <c r="F484">
        <v>91000</v>
      </c>
      <c r="G484" t="s">
        <v>23</v>
      </c>
      <c r="H484" t="s">
        <v>18</v>
      </c>
      <c r="I484" t="s">
        <v>19</v>
      </c>
      <c r="J484">
        <v>1248</v>
      </c>
      <c r="K484">
        <v>73.94</v>
      </c>
      <c r="L484">
        <v>5</v>
      </c>
      <c r="M484">
        <v>23.2</v>
      </c>
      <c r="N484">
        <v>3</v>
      </c>
      <c r="P484" t="str">
        <f t="shared" si="48"/>
        <v/>
      </c>
      <c r="Q484" t="str">
        <f t="shared" si="49"/>
        <v>bad</v>
      </c>
      <c r="R484" t="str">
        <f t="shared" si="50"/>
        <v/>
      </c>
      <c r="S484" s="3" t="str">
        <f t="shared" si="51"/>
        <v/>
      </c>
      <c r="T484" t="str">
        <f t="shared" si="52"/>
        <v>Hyundai</v>
      </c>
      <c r="U484" t="str">
        <f t="shared" si="53"/>
        <v>E</v>
      </c>
      <c r="V484" t="str" cm="1">
        <f t="array" ref="V484">_xlfn.IFS(N475&gt;25,"A",N475&gt;20,"B",N475&gt;15,"C",N475&gt;10,"D",N475&lt;10,"E")</f>
        <v>E</v>
      </c>
    </row>
    <row r="485" spans="1:22" x14ac:dyDescent="0.3">
      <c r="A485">
        <v>486</v>
      </c>
      <c r="B485" t="s">
        <v>450</v>
      </c>
      <c r="C485" t="s">
        <v>38</v>
      </c>
      <c r="D485" t="s">
        <v>22</v>
      </c>
      <c r="E485">
        <v>2013</v>
      </c>
      <c r="F485">
        <v>60000</v>
      </c>
      <c r="G485" t="s">
        <v>23</v>
      </c>
      <c r="H485" t="s">
        <v>18</v>
      </c>
      <c r="I485" t="s">
        <v>19</v>
      </c>
      <c r="J485">
        <v>1461</v>
      </c>
      <c r="K485">
        <v>63.1</v>
      </c>
      <c r="L485">
        <v>5</v>
      </c>
      <c r="M485">
        <v>23.08</v>
      </c>
      <c r="N485">
        <v>3.55</v>
      </c>
      <c r="P485" t="str">
        <f t="shared" si="48"/>
        <v/>
      </c>
      <c r="Q485" t="str">
        <f t="shared" si="49"/>
        <v>bad</v>
      </c>
      <c r="R485" t="str">
        <f t="shared" si="50"/>
        <v/>
      </c>
      <c r="S485" s="3" t="str">
        <f t="shared" si="51"/>
        <v/>
      </c>
      <c r="T485" t="str">
        <f t="shared" si="52"/>
        <v>Ford</v>
      </c>
      <c r="U485" t="str">
        <f t="shared" si="53"/>
        <v>E</v>
      </c>
      <c r="V485" t="str" cm="1">
        <f t="array" ref="V485">_xlfn.IFS(N476&gt;25,"A",N476&gt;20,"B",N476&gt;15,"C",N476&gt;10,"D",N476&lt;10,"E")</f>
        <v>E</v>
      </c>
    </row>
    <row r="486" spans="1:22" x14ac:dyDescent="0.3">
      <c r="A486">
        <v>487</v>
      </c>
      <c r="B486" t="s">
        <v>228</v>
      </c>
      <c r="C486" t="s">
        <v>21</v>
      </c>
      <c r="D486" t="s">
        <v>49</v>
      </c>
      <c r="E486">
        <v>2013</v>
      </c>
      <c r="F486">
        <v>37873</v>
      </c>
      <c r="G486" t="s">
        <v>23</v>
      </c>
      <c r="H486" t="s">
        <v>18</v>
      </c>
      <c r="I486" t="s">
        <v>19</v>
      </c>
      <c r="J486">
        <v>1582</v>
      </c>
      <c r="K486">
        <v>126.32</v>
      </c>
      <c r="L486">
        <v>5</v>
      </c>
      <c r="M486">
        <v>22.32</v>
      </c>
      <c r="N486">
        <v>4.8</v>
      </c>
      <c r="P486" t="str">
        <f t="shared" si="48"/>
        <v/>
      </c>
      <c r="Q486" t="str">
        <f t="shared" si="49"/>
        <v>bad</v>
      </c>
      <c r="R486" t="str">
        <f t="shared" si="50"/>
        <v/>
      </c>
      <c r="S486" s="3" t="str">
        <f t="shared" si="51"/>
        <v/>
      </c>
      <c r="T486" t="str">
        <f t="shared" si="52"/>
        <v>Skoda</v>
      </c>
      <c r="U486" t="str">
        <f t="shared" si="53"/>
        <v>E</v>
      </c>
      <c r="V486" t="str" cm="1">
        <f t="array" ref="V486">_xlfn.IFS(N477&gt;25,"A",N477&gt;20,"B",N477&gt;15,"C",N477&gt;10,"D",N477&lt;10,"E")</f>
        <v>E</v>
      </c>
    </row>
    <row r="487" spans="1:22" x14ac:dyDescent="0.3">
      <c r="A487">
        <v>488</v>
      </c>
      <c r="B487" t="s">
        <v>451</v>
      </c>
      <c r="C487" t="s">
        <v>65</v>
      </c>
      <c r="D487" t="s">
        <v>49</v>
      </c>
      <c r="E487">
        <v>2011</v>
      </c>
      <c r="F487">
        <v>31000</v>
      </c>
      <c r="G487" t="s">
        <v>27</v>
      </c>
      <c r="H487" t="s">
        <v>32</v>
      </c>
      <c r="I487" t="s">
        <v>19</v>
      </c>
      <c r="J487">
        <v>2497</v>
      </c>
      <c r="K487">
        <v>150</v>
      </c>
      <c r="L487">
        <v>5</v>
      </c>
      <c r="M487">
        <v>10.8</v>
      </c>
      <c r="N487">
        <v>13.5</v>
      </c>
      <c r="P487" t="str">
        <f t="shared" si="48"/>
        <v/>
      </c>
      <c r="Q487" t="str">
        <f t="shared" si="49"/>
        <v>bad</v>
      </c>
      <c r="R487" t="str">
        <f t="shared" si="50"/>
        <v/>
      </c>
      <c r="S487" s="3" t="str">
        <f t="shared" si="51"/>
        <v/>
      </c>
      <c r="T487" t="str">
        <f t="shared" si="52"/>
        <v>Renault</v>
      </c>
      <c r="U487" t="str">
        <f t="shared" si="53"/>
        <v>E</v>
      </c>
      <c r="V487" t="str" cm="1">
        <f t="array" ref="V487">_xlfn.IFS(N478&gt;25,"A",N478&gt;20,"B",N478&gt;15,"C",N478&gt;10,"D",N478&lt;10,"E")</f>
        <v>E</v>
      </c>
    </row>
    <row r="488" spans="1:22" x14ac:dyDescent="0.3">
      <c r="A488">
        <v>489</v>
      </c>
      <c r="B488" t="s">
        <v>452</v>
      </c>
      <c r="C488" t="s">
        <v>62</v>
      </c>
      <c r="D488" t="s">
        <v>22</v>
      </c>
      <c r="E488">
        <v>2017</v>
      </c>
      <c r="F488">
        <v>129000</v>
      </c>
      <c r="G488" t="s">
        <v>23</v>
      </c>
      <c r="H488" t="s">
        <v>32</v>
      </c>
      <c r="I488" t="s">
        <v>19</v>
      </c>
      <c r="J488">
        <v>2987</v>
      </c>
      <c r="K488">
        <v>258</v>
      </c>
      <c r="L488">
        <v>7</v>
      </c>
      <c r="M488">
        <v>11</v>
      </c>
      <c r="N488">
        <v>56</v>
      </c>
      <c r="P488" t="str">
        <f t="shared" si="48"/>
        <v>Land</v>
      </c>
      <c r="Q488" t="str">
        <f t="shared" si="49"/>
        <v>bad</v>
      </c>
      <c r="R488" t="str">
        <f t="shared" si="50"/>
        <v/>
      </c>
      <c r="S488" s="3" t="str">
        <f t="shared" si="51"/>
        <v>Land</v>
      </c>
      <c r="T488" t="str">
        <f t="shared" si="52"/>
        <v/>
      </c>
      <c r="U488" t="str">
        <f t="shared" si="53"/>
        <v>A</v>
      </c>
      <c r="V488" t="str" cm="1">
        <f t="array" ref="V488">_xlfn.IFS(N479&gt;25,"A",N479&gt;20,"B",N479&gt;15,"C",N479&gt;10,"D",N479&lt;10,"E")</f>
        <v>A</v>
      </c>
    </row>
    <row r="489" spans="1:22" x14ac:dyDescent="0.3">
      <c r="A489">
        <v>490</v>
      </c>
      <c r="B489" t="s">
        <v>453</v>
      </c>
      <c r="C489" t="s">
        <v>25</v>
      </c>
      <c r="D489" t="s">
        <v>35</v>
      </c>
      <c r="E489">
        <v>2004</v>
      </c>
      <c r="F489">
        <v>78000</v>
      </c>
      <c r="G489" t="s">
        <v>27</v>
      </c>
      <c r="H489" t="s">
        <v>32</v>
      </c>
      <c r="I489" t="s">
        <v>19</v>
      </c>
      <c r="J489">
        <v>2354</v>
      </c>
      <c r="K489">
        <v>187.4</v>
      </c>
      <c r="L489">
        <v>5</v>
      </c>
      <c r="M489">
        <v>12</v>
      </c>
      <c r="N489">
        <v>3.99</v>
      </c>
      <c r="P489" t="str">
        <f t="shared" si="48"/>
        <v/>
      </c>
      <c r="Q489" t="str">
        <f t="shared" si="49"/>
        <v>bad</v>
      </c>
      <c r="R489" t="str">
        <f t="shared" si="50"/>
        <v/>
      </c>
      <c r="S489" s="3" t="str">
        <f t="shared" si="51"/>
        <v/>
      </c>
      <c r="T489" t="str">
        <f t="shared" si="52"/>
        <v>Ford</v>
      </c>
      <c r="U489" t="str">
        <f t="shared" si="53"/>
        <v>E</v>
      </c>
      <c r="V489" t="str" cm="1">
        <f t="array" ref="V489">_xlfn.IFS(N480&gt;25,"A",N480&gt;20,"B",N480&gt;15,"C",N480&gt;10,"D",N480&lt;10,"E")</f>
        <v>E</v>
      </c>
    </row>
    <row r="490" spans="1:22" x14ac:dyDescent="0.3">
      <c r="A490">
        <v>491</v>
      </c>
      <c r="B490" t="s">
        <v>454</v>
      </c>
      <c r="C490" t="s">
        <v>21</v>
      </c>
      <c r="D490" t="s">
        <v>63</v>
      </c>
      <c r="E490">
        <v>2016</v>
      </c>
      <c r="F490">
        <v>32000</v>
      </c>
      <c r="G490" t="s">
        <v>23</v>
      </c>
      <c r="H490" t="s">
        <v>32</v>
      </c>
      <c r="I490" t="s">
        <v>19</v>
      </c>
      <c r="J490">
        <v>1582</v>
      </c>
      <c r="K490">
        <v>126.2</v>
      </c>
      <c r="L490">
        <v>5</v>
      </c>
      <c r="M490">
        <v>17.010000000000002</v>
      </c>
      <c r="N490">
        <v>15.5</v>
      </c>
      <c r="P490" t="str">
        <f t="shared" si="48"/>
        <v/>
      </c>
      <c r="Q490" t="str">
        <f t="shared" si="49"/>
        <v>bad</v>
      </c>
      <c r="R490" t="str">
        <f t="shared" si="50"/>
        <v/>
      </c>
      <c r="S490" s="3" t="str">
        <f t="shared" si="51"/>
        <v/>
      </c>
      <c r="T490" t="str">
        <f t="shared" si="52"/>
        <v>Ford</v>
      </c>
      <c r="U490" t="str">
        <f t="shared" si="53"/>
        <v>E</v>
      </c>
      <c r="V490" t="str" cm="1">
        <f t="array" ref="V490">_xlfn.IFS(N481&gt;25,"A",N481&gt;20,"B",N481&gt;15,"C",N481&gt;10,"D",N481&lt;10,"E")</f>
        <v>E</v>
      </c>
    </row>
    <row r="491" spans="1:22" x14ac:dyDescent="0.3">
      <c r="A491">
        <v>492</v>
      </c>
      <c r="B491" t="s">
        <v>279</v>
      </c>
      <c r="C491" t="s">
        <v>21</v>
      </c>
      <c r="D491" t="s">
        <v>39</v>
      </c>
      <c r="E491">
        <v>2010</v>
      </c>
      <c r="F491">
        <v>59000</v>
      </c>
      <c r="G491" t="s">
        <v>27</v>
      </c>
      <c r="H491" t="s">
        <v>18</v>
      </c>
      <c r="I491" t="s">
        <v>33</v>
      </c>
      <c r="J491">
        <v>1086</v>
      </c>
      <c r="K491">
        <v>68.05</v>
      </c>
      <c r="L491">
        <v>5</v>
      </c>
      <c r="M491">
        <v>19.809999999999999</v>
      </c>
      <c r="N491">
        <v>2.3199999999999998</v>
      </c>
      <c r="P491" t="str">
        <f t="shared" si="48"/>
        <v>Toyota</v>
      </c>
      <c r="Q491" t="str">
        <f t="shared" si="49"/>
        <v>bad</v>
      </c>
      <c r="R491" t="str">
        <f t="shared" si="50"/>
        <v/>
      </c>
      <c r="S491" s="3" t="str">
        <f t="shared" si="51"/>
        <v>Toyota</v>
      </c>
      <c r="T491" t="str">
        <f t="shared" si="52"/>
        <v/>
      </c>
      <c r="U491" t="str">
        <f t="shared" si="53"/>
        <v>A</v>
      </c>
      <c r="V491" t="str" cm="1">
        <f t="array" ref="V491">_xlfn.IFS(N482&gt;25,"A",N482&gt;20,"B",N482&gt;15,"C",N482&gt;10,"D",N482&lt;10,"E")</f>
        <v>A</v>
      </c>
    </row>
    <row r="492" spans="1:22" x14ac:dyDescent="0.3">
      <c r="A492">
        <v>493</v>
      </c>
      <c r="B492" t="s">
        <v>455</v>
      </c>
      <c r="C492" t="s">
        <v>62</v>
      </c>
      <c r="D492" t="s">
        <v>47</v>
      </c>
      <c r="E492">
        <v>2016</v>
      </c>
      <c r="F492">
        <v>35437</v>
      </c>
      <c r="G492" t="s">
        <v>23</v>
      </c>
      <c r="H492" t="s">
        <v>32</v>
      </c>
      <c r="I492" t="s">
        <v>19</v>
      </c>
      <c r="J492">
        <v>2143</v>
      </c>
      <c r="K492">
        <v>136</v>
      </c>
      <c r="L492">
        <v>5</v>
      </c>
      <c r="M492">
        <v>20</v>
      </c>
      <c r="N492">
        <v>18.579999999999998</v>
      </c>
      <c r="P492" t="str">
        <f t="shared" si="48"/>
        <v/>
      </c>
      <c r="Q492" t="str">
        <f t="shared" si="49"/>
        <v>good</v>
      </c>
      <c r="R492" t="str">
        <f t="shared" si="50"/>
        <v/>
      </c>
      <c r="S492" s="3" t="str">
        <f t="shared" si="51"/>
        <v>Volkswagen</v>
      </c>
      <c r="T492" t="str">
        <f t="shared" si="52"/>
        <v>Volkswagen</v>
      </c>
      <c r="U492" t="str">
        <f t="shared" si="53"/>
        <v>E</v>
      </c>
      <c r="V492" t="str" cm="1">
        <f t="array" ref="V492">_xlfn.IFS(N483&gt;25,"A",N483&gt;20,"B",N483&gt;15,"C",N483&gt;10,"D",N483&lt;10,"E")</f>
        <v>E</v>
      </c>
    </row>
    <row r="493" spans="1:22" x14ac:dyDescent="0.3">
      <c r="A493">
        <v>494</v>
      </c>
      <c r="B493" t="s">
        <v>456</v>
      </c>
      <c r="C493" t="s">
        <v>15</v>
      </c>
      <c r="D493" t="s">
        <v>39</v>
      </c>
      <c r="E493">
        <v>2014</v>
      </c>
      <c r="F493">
        <v>98000</v>
      </c>
      <c r="G493" t="s">
        <v>27</v>
      </c>
      <c r="H493" t="s">
        <v>18</v>
      </c>
      <c r="I493" t="s">
        <v>19</v>
      </c>
      <c r="J493">
        <v>1373</v>
      </c>
      <c r="K493">
        <v>93.7</v>
      </c>
      <c r="L493">
        <v>7</v>
      </c>
      <c r="M493">
        <v>16.02</v>
      </c>
      <c r="N493">
        <v>5.5</v>
      </c>
      <c r="P493" t="str">
        <f t="shared" si="48"/>
        <v/>
      </c>
      <c r="Q493" t="str">
        <f t="shared" si="49"/>
        <v>good</v>
      </c>
      <c r="R493" t="str">
        <f t="shared" si="50"/>
        <v/>
      </c>
      <c r="S493" s="3" t="str">
        <f t="shared" si="51"/>
        <v>Maruti</v>
      </c>
      <c r="T493" t="str">
        <f t="shared" si="52"/>
        <v>Maruti</v>
      </c>
      <c r="U493" t="str">
        <f t="shared" si="53"/>
        <v>E</v>
      </c>
      <c r="V493" t="str" cm="1">
        <f t="array" ref="V493">_xlfn.IFS(N484&gt;25,"A",N484&gt;20,"B",N484&gt;15,"C",N484&gt;10,"D",N484&lt;10,"E")</f>
        <v>E</v>
      </c>
    </row>
    <row r="494" spans="1:22" x14ac:dyDescent="0.3">
      <c r="A494">
        <v>495</v>
      </c>
      <c r="B494" t="s">
        <v>457</v>
      </c>
      <c r="C494" t="s">
        <v>194</v>
      </c>
      <c r="D494" t="s">
        <v>26</v>
      </c>
      <c r="E494">
        <v>2006</v>
      </c>
      <c r="F494">
        <v>72000</v>
      </c>
      <c r="G494" t="s">
        <v>23</v>
      </c>
      <c r="H494" t="s">
        <v>18</v>
      </c>
      <c r="I494" t="s">
        <v>33</v>
      </c>
      <c r="J494">
        <v>1896</v>
      </c>
      <c r="K494">
        <v>66</v>
      </c>
      <c r="L494">
        <v>5</v>
      </c>
      <c r="M494">
        <v>18.7</v>
      </c>
      <c r="N494">
        <v>3.2</v>
      </c>
      <c r="P494" t="str">
        <f t="shared" si="48"/>
        <v/>
      </c>
      <c r="Q494" t="str">
        <f t="shared" si="49"/>
        <v>good</v>
      </c>
      <c r="R494" t="str">
        <f t="shared" si="50"/>
        <v/>
      </c>
      <c r="S494" s="3" t="str">
        <f t="shared" si="51"/>
        <v>Nissan</v>
      </c>
      <c r="T494" t="str">
        <f t="shared" si="52"/>
        <v>Nissan</v>
      </c>
      <c r="U494" t="str">
        <f t="shared" si="53"/>
        <v>E</v>
      </c>
      <c r="V494" t="str" cm="1">
        <f t="array" ref="V494">_xlfn.IFS(N485&gt;25,"A",N485&gt;20,"B",N485&gt;15,"C",N485&gt;10,"D",N485&lt;10,"E")</f>
        <v>E</v>
      </c>
    </row>
    <row r="495" spans="1:22" x14ac:dyDescent="0.3">
      <c r="A495">
        <v>496</v>
      </c>
      <c r="B495" t="s">
        <v>458</v>
      </c>
      <c r="C495" t="s">
        <v>25</v>
      </c>
      <c r="D495" t="s">
        <v>22</v>
      </c>
      <c r="E495">
        <v>2015</v>
      </c>
      <c r="F495">
        <v>79000</v>
      </c>
      <c r="G495" t="s">
        <v>27</v>
      </c>
      <c r="H495" t="s">
        <v>18</v>
      </c>
      <c r="I495" t="s">
        <v>19</v>
      </c>
      <c r="J495">
        <v>1198</v>
      </c>
      <c r="K495">
        <v>86.7</v>
      </c>
      <c r="L495">
        <v>5</v>
      </c>
      <c r="M495">
        <v>18</v>
      </c>
      <c r="N495">
        <v>4</v>
      </c>
      <c r="P495" t="str">
        <f t="shared" si="48"/>
        <v/>
      </c>
      <c r="Q495" t="str">
        <f t="shared" si="49"/>
        <v>good</v>
      </c>
      <c r="R495" t="str">
        <f t="shared" si="50"/>
        <v/>
      </c>
      <c r="S495" s="3" t="str">
        <f t="shared" si="51"/>
        <v>Hyundai</v>
      </c>
      <c r="T495" t="str">
        <f t="shared" si="52"/>
        <v>Hyundai</v>
      </c>
      <c r="U495" t="str">
        <f t="shared" si="53"/>
        <v>E</v>
      </c>
      <c r="V495" t="str" cm="1">
        <f t="array" ref="V495">_xlfn.IFS(N486&gt;25,"A",N486&gt;20,"B",N486&gt;15,"C",N486&gt;10,"D",N486&lt;10,"E")</f>
        <v>E</v>
      </c>
    </row>
    <row r="496" spans="1:22" x14ac:dyDescent="0.3">
      <c r="A496">
        <v>497</v>
      </c>
      <c r="B496" t="s">
        <v>459</v>
      </c>
      <c r="C496" t="s">
        <v>15</v>
      </c>
      <c r="D496" t="s">
        <v>26</v>
      </c>
      <c r="E496">
        <v>2004</v>
      </c>
      <c r="F496">
        <v>29000</v>
      </c>
      <c r="G496" t="s">
        <v>27</v>
      </c>
      <c r="H496" t="s">
        <v>18</v>
      </c>
      <c r="I496" t="s">
        <v>19</v>
      </c>
      <c r="J496">
        <v>993</v>
      </c>
      <c r="K496">
        <v>60</v>
      </c>
      <c r="L496">
        <v>5</v>
      </c>
      <c r="M496">
        <v>17.3</v>
      </c>
      <c r="N496">
        <v>1.6</v>
      </c>
      <c r="P496" t="str">
        <f t="shared" si="48"/>
        <v/>
      </c>
      <c r="Q496" t="str">
        <f t="shared" si="49"/>
        <v>bad</v>
      </c>
      <c r="R496" t="str">
        <f t="shared" si="50"/>
        <v/>
      </c>
      <c r="S496" s="3" t="str">
        <f t="shared" si="51"/>
        <v/>
      </c>
      <c r="T496" t="str">
        <f t="shared" si="52"/>
        <v>BMW</v>
      </c>
      <c r="U496" t="str">
        <f t="shared" si="53"/>
        <v>D</v>
      </c>
      <c r="V496" t="str" cm="1">
        <f t="array" ref="V496">_xlfn.IFS(N487&gt;25,"A",N487&gt;20,"B",N487&gt;15,"C",N487&gt;10,"D",N487&lt;10,"E")</f>
        <v>D</v>
      </c>
    </row>
    <row r="497" spans="1:22" x14ac:dyDescent="0.3">
      <c r="A497">
        <v>498</v>
      </c>
      <c r="B497" t="s">
        <v>460</v>
      </c>
      <c r="C497" t="s">
        <v>15</v>
      </c>
      <c r="D497" t="s">
        <v>47</v>
      </c>
      <c r="E497">
        <v>2013</v>
      </c>
      <c r="F497">
        <v>66012</v>
      </c>
      <c r="G497" t="s">
        <v>27</v>
      </c>
      <c r="H497" t="s">
        <v>18</v>
      </c>
      <c r="I497" t="s">
        <v>19</v>
      </c>
      <c r="J497">
        <v>1586</v>
      </c>
      <c r="K497">
        <v>103.3</v>
      </c>
      <c r="L497">
        <v>5</v>
      </c>
      <c r="M497">
        <v>15.5</v>
      </c>
      <c r="N497">
        <v>4.1500000000000004</v>
      </c>
      <c r="P497" t="str">
        <f t="shared" si="48"/>
        <v>MercedesBenz</v>
      </c>
      <c r="Q497" t="str">
        <f t="shared" si="49"/>
        <v>bad</v>
      </c>
      <c r="R497" t="str">
        <f t="shared" si="50"/>
        <v/>
      </c>
      <c r="S497" s="3" t="str">
        <f t="shared" si="51"/>
        <v>MercedesBenz</v>
      </c>
      <c r="T497" t="str">
        <f t="shared" si="52"/>
        <v/>
      </c>
      <c r="U497" t="str">
        <f t="shared" si="53"/>
        <v>A</v>
      </c>
      <c r="V497" t="str" cm="1">
        <f t="array" ref="V497">_xlfn.IFS(N488&gt;25,"A",N488&gt;20,"B",N488&gt;15,"C",N488&gt;10,"D",N488&lt;10,"E")</f>
        <v>A</v>
      </c>
    </row>
    <row r="498" spans="1:22" x14ac:dyDescent="0.3">
      <c r="A498">
        <v>499</v>
      </c>
      <c r="B498" t="s">
        <v>124</v>
      </c>
      <c r="C498" t="s">
        <v>25</v>
      </c>
      <c r="D498" t="s">
        <v>16</v>
      </c>
      <c r="E498">
        <v>2014</v>
      </c>
      <c r="F498">
        <v>35000</v>
      </c>
      <c r="G498" t="s">
        <v>27</v>
      </c>
      <c r="H498" t="s">
        <v>32</v>
      </c>
      <c r="I498" t="s">
        <v>19</v>
      </c>
      <c r="J498">
        <v>1198</v>
      </c>
      <c r="K498">
        <v>86.8</v>
      </c>
      <c r="L498">
        <v>5</v>
      </c>
      <c r="M498">
        <v>16.5</v>
      </c>
      <c r="N498">
        <v>4.25</v>
      </c>
      <c r="P498" t="str">
        <f t="shared" si="48"/>
        <v/>
      </c>
      <c r="Q498" t="str">
        <f t="shared" si="49"/>
        <v>bad</v>
      </c>
      <c r="R498" t="str">
        <f t="shared" si="50"/>
        <v/>
      </c>
      <c r="S498" s="3" t="str">
        <f t="shared" si="51"/>
        <v/>
      </c>
      <c r="T498" t="str">
        <f t="shared" si="52"/>
        <v>Honda</v>
      </c>
      <c r="U498" t="str">
        <f t="shared" si="53"/>
        <v>E</v>
      </c>
      <c r="V498" t="str" cm="1">
        <f t="array" ref="V498">_xlfn.IFS(N489&gt;25,"A",N489&gt;20,"B",N489&gt;15,"C",N489&gt;10,"D",N489&lt;10,"E")</f>
        <v>E</v>
      </c>
    </row>
    <row r="499" spans="1:22" x14ac:dyDescent="0.3">
      <c r="A499">
        <v>500</v>
      </c>
      <c r="B499" t="s">
        <v>257</v>
      </c>
      <c r="C499" t="s">
        <v>15</v>
      </c>
      <c r="D499" t="s">
        <v>93</v>
      </c>
      <c r="E499">
        <v>2011</v>
      </c>
      <c r="F499">
        <v>75000</v>
      </c>
      <c r="G499" t="s">
        <v>27</v>
      </c>
      <c r="H499" t="s">
        <v>18</v>
      </c>
      <c r="I499" t="s">
        <v>19</v>
      </c>
      <c r="J499">
        <v>998</v>
      </c>
      <c r="K499">
        <v>67.099999999999994</v>
      </c>
      <c r="L499">
        <v>5</v>
      </c>
      <c r="M499">
        <v>18.899999999999999</v>
      </c>
      <c r="N499">
        <v>2.6</v>
      </c>
      <c r="P499" t="str">
        <f t="shared" si="48"/>
        <v>Hyundai</v>
      </c>
      <c r="Q499" t="str">
        <f t="shared" si="49"/>
        <v>bad</v>
      </c>
      <c r="R499" t="str">
        <f t="shared" si="50"/>
        <v/>
      </c>
      <c r="S499" s="3" t="str">
        <f t="shared" si="51"/>
        <v>Hyundai</v>
      </c>
      <c r="T499" t="str">
        <f t="shared" si="52"/>
        <v/>
      </c>
      <c r="U499" t="str">
        <f t="shared" si="53"/>
        <v>C</v>
      </c>
      <c r="V499" t="str" cm="1">
        <f t="array" ref="V499">_xlfn.IFS(N490&gt;25,"A",N490&gt;20,"B",N490&gt;15,"C",N490&gt;10,"D",N490&lt;10,"E")</f>
        <v>C</v>
      </c>
    </row>
    <row r="500" spans="1:22" x14ac:dyDescent="0.3">
      <c r="A500">
        <v>501</v>
      </c>
      <c r="B500" t="s">
        <v>461</v>
      </c>
      <c r="C500" t="s">
        <v>41</v>
      </c>
      <c r="D500" t="s">
        <v>16</v>
      </c>
      <c r="E500">
        <v>2008</v>
      </c>
      <c r="F500">
        <v>80000</v>
      </c>
      <c r="G500" t="s">
        <v>27</v>
      </c>
      <c r="H500" t="s">
        <v>32</v>
      </c>
      <c r="I500" t="s">
        <v>33</v>
      </c>
      <c r="J500">
        <v>2362</v>
      </c>
      <c r="K500">
        <v>164.7</v>
      </c>
      <c r="L500">
        <v>5</v>
      </c>
      <c r="M500">
        <v>12.1</v>
      </c>
      <c r="N500">
        <v>3.43</v>
      </c>
      <c r="P500" t="str">
        <f t="shared" si="48"/>
        <v/>
      </c>
      <c r="Q500" t="str">
        <f t="shared" si="49"/>
        <v>bad</v>
      </c>
      <c r="R500" t="str">
        <f t="shared" si="50"/>
        <v/>
      </c>
      <c r="S500" s="3" t="str">
        <f t="shared" si="51"/>
        <v/>
      </c>
      <c r="T500" t="str">
        <f t="shared" si="52"/>
        <v>Hyundai</v>
      </c>
      <c r="U500" t="str">
        <f t="shared" si="53"/>
        <v>E</v>
      </c>
      <c r="V500" t="str" cm="1">
        <f t="array" ref="V500">_xlfn.IFS(N491&gt;25,"A",N491&gt;20,"B",N491&gt;15,"C",N491&gt;10,"D",N491&lt;10,"E")</f>
        <v>E</v>
      </c>
    </row>
    <row r="501" spans="1:22" x14ac:dyDescent="0.3">
      <c r="A501">
        <v>502</v>
      </c>
      <c r="B501" t="s">
        <v>462</v>
      </c>
      <c r="C501" t="s">
        <v>192</v>
      </c>
      <c r="D501" t="s">
        <v>47</v>
      </c>
      <c r="E501">
        <v>2012</v>
      </c>
      <c r="F501">
        <v>32717</v>
      </c>
      <c r="G501" t="s">
        <v>27</v>
      </c>
      <c r="H501" t="s">
        <v>18</v>
      </c>
      <c r="I501" t="s">
        <v>19</v>
      </c>
      <c r="J501">
        <v>1199</v>
      </c>
      <c r="K501">
        <v>79.400000000000006</v>
      </c>
      <c r="L501">
        <v>5</v>
      </c>
      <c r="M501">
        <v>18.600000000000001</v>
      </c>
      <c r="N501">
        <v>2.5499999999999998</v>
      </c>
      <c r="P501" t="str">
        <f t="shared" si="48"/>
        <v>MercedesBenz</v>
      </c>
      <c r="Q501" t="str">
        <f t="shared" si="49"/>
        <v>bad</v>
      </c>
      <c r="R501" t="str">
        <f t="shared" si="50"/>
        <v/>
      </c>
      <c r="S501" s="3" t="str">
        <f t="shared" si="51"/>
        <v>MercedesBenz</v>
      </c>
      <c r="T501" t="str">
        <f t="shared" si="52"/>
        <v/>
      </c>
      <c r="U501" t="str">
        <f t="shared" si="53"/>
        <v>C</v>
      </c>
      <c r="V501" t="str" cm="1">
        <f t="array" ref="V501">_xlfn.IFS(N492&gt;25,"A",N492&gt;20,"B",N492&gt;15,"C",N492&gt;10,"D",N492&lt;10,"E")</f>
        <v>C</v>
      </c>
    </row>
    <row r="502" spans="1:22" x14ac:dyDescent="0.3">
      <c r="A502">
        <v>503</v>
      </c>
      <c r="B502" t="s">
        <v>463</v>
      </c>
      <c r="C502" t="s">
        <v>41</v>
      </c>
      <c r="D502" t="s">
        <v>53</v>
      </c>
      <c r="E502">
        <v>2017</v>
      </c>
      <c r="F502">
        <v>25000</v>
      </c>
      <c r="G502" t="s">
        <v>23</v>
      </c>
      <c r="H502" t="s">
        <v>32</v>
      </c>
      <c r="I502" t="s">
        <v>19</v>
      </c>
      <c r="J502">
        <v>2982</v>
      </c>
      <c r="K502">
        <v>168.5</v>
      </c>
      <c r="L502">
        <v>7</v>
      </c>
      <c r="M502">
        <v>12.55</v>
      </c>
      <c r="N502">
        <v>32</v>
      </c>
      <c r="P502" t="str">
        <f t="shared" si="48"/>
        <v/>
      </c>
      <c r="Q502" t="str">
        <f t="shared" si="49"/>
        <v>bad</v>
      </c>
      <c r="R502" t="str">
        <f t="shared" si="50"/>
        <v/>
      </c>
      <c r="S502" s="3" t="str">
        <f t="shared" si="51"/>
        <v/>
      </c>
      <c r="T502" t="str">
        <f t="shared" si="52"/>
        <v>Maruti</v>
      </c>
      <c r="U502" t="str">
        <f t="shared" si="53"/>
        <v>E</v>
      </c>
      <c r="V502" t="str" cm="1">
        <f t="array" ref="V502">_xlfn.IFS(N493&gt;25,"A",N493&gt;20,"B",N493&gt;15,"C",N493&gt;10,"D",N493&lt;10,"E")</f>
        <v>E</v>
      </c>
    </row>
    <row r="503" spans="1:22" x14ac:dyDescent="0.3">
      <c r="A503">
        <v>504</v>
      </c>
      <c r="B503" t="s">
        <v>140</v>
      </c>
      <c r="C503" t="s">
        <v>110</v>
      </c>
      <c r="D503" t="s">
        <v>16</v>
      </c>
      <c r="E503">
        <v>2014</v>
      </c>
      <c r="F503">
        <v>79000</v>
      </c>
      <c r="G503" t="s">
        <v>23</v>
      </c>
      <c r="H503" t="s">
        <v>18</v>
      </c>
      <c r="I503" t="s">
        <v>19</v>
      </c>
      <c r="J503">
        <v>1498</v>
      </c>
      <c r="K503">
        <v>89.84</v>
      </c>
      <c r="L503">
        <v>5</v>
      </c>
      <c r="M503">
        <v>22.7</v>
      </c>
      <c r="N503">
        <v>6.25</v>
      </c>
      <c r="P503" t="str">
        <f t="shared" si="48"/>
        <v/>
      </c>
      <c r="Q503" t="str">
        <f t="shared" si="49"/>
        <v>bad</v>
      </c>
      <c r="R503" t="str">
        <f t="shared" si="50"/>
        <v/>
      </c>
      <c r="S503" s="3" t="str">
        <f t="shared" si="51"/>
        <v/>
      </c>
      <c r="T503" t="str">
        <f t="shared" si="52"/>
        <v>Skoda</v>
      </c>
      <c r="U503" t="str">
        <f t="shared" si="53"/>
        <v>E</v>
      </c>
      <c r="V503" t="str" cm="1">
        <f t="array" ref="V503">_xlfn.IFS(N494&gt;25,"A",N494&gt;20,"B",N494&gt;15,"C",N494&gt;10,"D",N494&lt;10,"E")</f>
        <v>E</v>
      </c>
    </row>
    <row r="504" spans="1:22" x14ac:dyDescent="0.3">
      <c r="A504">
        <v>505</v>
      </c>
      <c r="B504" t="s">
        <v>464</v>
      </c>
      <c r="C504" t="s">
        <v>15</v>
      </c>
      <c r="D504" t="s">
        <v>35</v>
      </c>
      <c r="E504">
        <v>2010</v>
      </c>
      <c r="F504">
        <v>86000</v>
      </c>
      <c r="G504" t="s">
        <v>23</v>
      </c>
      <c r="H504" t="s">
        <v>18</v>
      </c>
      <c r="I504" t="s">
        <v>33</v>
      </c>
      <c r="J504">
        <v>1248</v>
      </c>
      <c r="K504">
        <v>75</v>
      </c>
      <c r="L504">
        <v>5</v>
      </c>
      <c r="M504">
        <v>17.8</v>
      </c>
      <c r="N504">
        <v>3.6</v>
      </c>
      <c r="P504" t="str">
        <f t="shared" si="48"/>
        <v/>
      </c>
      <c r="Q504" t="str">
        <f t="shared" si="49"/>
        <v>bad</v>
      </c>
      <c r="R504" t="str">
        <f t="shared" si="50"/>
        <v/>
      </c>
      <c r="S504" s="3" t="str">
        <f t="shared" si="51"/>
        <v/>
      </c>
      <c r="T504" t="str">
        <f t="shared" si="52"/>
        <v>Honda</v>
      </c>
      <c r="U504" t="str">
        <f t="shared" si="53"/>
        <v>E</v>
      </c>
      <c r="V504" t="str" cm="1">
        <f t="array" ref="V504">_xlfn.IFS(N495&gt;25,"A",N495&gt;20,"B",N495&gt;15,"C",N495&gt;10,"D",N495&lt;10,"E")</f>
        <v>E</v>
      </c>
    </row>
    <row r="505" spans="1:22" x14ac:dyDescent="0.3">
      <c r="A505">
        <v>506</v>
      </c>
      <c r="B505" t="s">
        <v>382</v>
      </c>
      <c r="C505" t="s">
        <v>62</v>
      </c>
      <c r="D505" t="s">
        <v>22</v>
      </c>
      <c r="E505">
        <v>2010</v>
      </c>
      <c r="F505">
        <v>137000</v>
      </c>
      <c r="G505" t="s">
        <v>23</v>
      </c>
      <c r="H505" t="s">
        <v>32</v>
      </c>
      <c r="I505" t="s">
        <v>19</v>
      </c>
      <c r="J505">
        <v>2987</v>
      </c>
      <c r="K505">
        <v>282</v>
      </c>
      <c r="L505">
        <v>5</v>
      </c>
      <c r="M505">
        <v>13.5</v>
      </c>
      <c r="N505">
        <v>18.5</v>
      </c>
      <c r="P505" t="str">
        <f t="shared" si="48"/>
        <v/>
      </c>
      <c r="Q505" t="str">
        <f t="shared" si="49"/>
        <v>bad</v>
      </c>
      <c r="R505" t="str">
        <f t="shared" si="50"/>
        <v/>
      </c>
      <c r="S505" s="3" t="str">
        <f t="shared" si="51"/>
        <v/>
      </c>
      <c r="T505" t="str">
        <f t="shared" si="52"/>
        <v>Maruti</v>
      </c>
      <c r="U505" t="str">
        <f t="shared" si="53"/>
        <v>E</v>
      </c>
      <c r="V505" t="str" cm="1">
        <f t="array" ref="V505">_xlfn.IFS(N496&gt;25,"A",N496&gt;20,"B",N496&gt;15,"C",N496&gt;10,"D",N496&lt;10,"E")</f>
        <v>E</v>
      </c>
    </row>
    <row r="506" spans="1:22" x14ac:dyDescent="0.3">
      <c r="A506">
        <v>507</v>
      </c>
      <c r="B506" t="s">
        <v>465</v>
      </c>
      <c r="C506" t="s">
        <v>25</v>
      </c>
      <c r="D506" t="s">
        <v>16</v>
      </c>
      <c r="E506">
        <v>2015</v>
      </c>
      <c r="F506">
        <v>25000</v>
      </c>
      <c r="G506" t="s">
        <v>27</v>
      </c>
      <c r="H506" t="s">
        <v>18</v>
      </c>
      <c r="I506" t="s">
        <v>33</v>
      </c>
      <c r="J506">
        <v>1497</v>
      </c>
      <c r="K506">
        <v>117.3</v>
      </c>
      <c r="L506">
        <v>7</v>
      </c>
      <c r="M506">
        <v>17.3</v>
      </c>
      <c r="N506">
        <v>4.25</v>
      </c>
      <c r="P506" t="str">
        <f t="shared" si="48"/>
        <v/>
      </c>
      <c r="Q506" t="str">
        <f t="shared" si="49"/>
        <v>bad</v>
      </c>
      <c r="R506" t="str">
        <f t="shared" si="50"/>
        <v/>
      </c>
      <c r="S506" s="3" t="str">
        <f t="shared" si="51"/>
        <v/>
      </c>
      <c r="T506" t="str">
        <f t="shared" si="52"/>
        <v>Maruti</v>
      </c>
      <c r="U506" t="str">
        <f t="shared" si="53"/>
        <v>E</v>
      </c>
      <c r="V506" t="str" cm="1">
        <f t="array" ref="V506">_xlfn.IFS(N497&gt;25,"A",N497&gt;20,"B",N497&gt;15,"C",N497&gt;10,"D",N497&lt;10,"E")</f>
        <v>E</v>
      </c>
    </row>
    <row r="507" spans="1:22" x14ac:dyDescent="0.3">
      <c r="A507">
        <v>508</v>
      </c>
      <c r="B507" t="s">
        <v>101</v>
      </c>
      <c r="C507" t="s">
        <v>21</v>
      </c>
      <c r="D507" t="s">
        <v>16</v>
      </c>
      <c r="E507">
        <v>2017</v>
      </c>
      <c r="F507">
        <v>8500</v>
      </c>
      <c r="G507" t="s">
        <v>27</v>
      </c>
      <c r="H507" t="s">
        <v>18</v>
      </c>
      <c r="I507" t="s">
        <v>33</v>
      </c>
      <c r="J507">
        <v>1197</v>
      </c>
      <c r="K507">
        <v>82</v>
      </c>
      <c r="L507">
        <v>5</v>
      </c>
      <c r="M507">
        <v>18.899999999999999</v>
      </c>
      <c r="N507">
        <v>4.8</v>
      </c>
      <c r="P507" t="str">
        <f t="shared" si="48"/>
        <v/>
      </c>
      <c r="Q507" t="str">
        <f t="shared" si="49"/>
        <v>bad</v>
      </c>
      <c r="R507" t="str">
        <f t="shared" si="50"/>
        <v/>
      </c>
      <c r="S507" s="3" t="str">
        <f t="shared" si="51"/>
        <v/>
      </c>
      <c r="T507" t="str">
        <f t="shared" si="52"/>
        <v>Honda</v>
      </c>
      <c r="U507" t="str">
        <f t="shared" si="53"/>
        <v>E</v>
      </c>
      <c r="V507" t="str" cm="1">
        <f t="array" ref="V507">_xlfn.IFS(N498&gt;25,"A",N498&gt;20,"B",N498&gt;15,"C",N498&gt;10,"D",N498&lt;10,"E")</f>
        <v>E</v>
      </c>
    </row>
    <row r="508" spans="1:22" x14ac:dyDescent="0.3">
      <c r="A508">
        <v>509</v>
      </c>
      <c r="B508" t="s">
        <v>466</v>
      </c>
      <c r="C508" t="s">
        <v>78</v>
      </c>
      <c r="D508" t="s">
        <v>63</v>
      </c>
      <c r="E508">
        <v>2015</v>
      </c>
      <c r="F508">
        <v>34000</v>
      </c>
      <c r="G508" t="s">
        <v>23</v>
      </c>
      <c r="H508" t="s">
        <v>32</v>
      </c>
      <c r="I508" t="s">
        <v>19</v>
      </c>
      <c r="J508">
        <v>2179</v>
      </c>
      <c r="K508">
        <v>140</v>
      </c>
      <c r="L508">
        <v>7</v>
      </c>
      <c r="M508">
        <v>16</v>
      </c>
      <c r="N508">
        <v>13</v>
      </c>
      <c r="P508" t="str">
        <f t="shared" si="48"/>
        <v/>
      </c>
      <c r="Q508" t="str">
        <f t="shared" si="49"/>
        <v>bad</v>
      </c>
      <c r="R508" t="str">
        <f t="shared" si="50"/>
        <v/>
      </c>
      <c r="S508" s="3" t="str">
        <f t="shared" si="51"/>
        <v/>
      </c>
      <c r="T508" t="str">
        <f t="shared" si="52"/>
        <v>Maruti</v>
      </c>
      <c r="U508" t="str">
        <f t="shared" si="53"/>
        <v>E</v>
      </c>
      <c r="V508" t="str" cm="1">
        <f t="array" ref="V508">_xlfn.IFS(N499&gt;25,"A",N499&gt;20,"B",N499&gt;15,"C",N499&gt;10,"D",N499&lt;10,"E")</f>
        <v>E</v>
      </c>
    </row>
    <row r="509" spans="1:22" x14ac:dyDescent="0.3">
      <c r="A509">
        <v>510</v>
      </c>
      <c r="B509" t="s">
        <v>467</v>
      </c>
      <c r="C509" t="s">
        <v>194</v>
      </c>
      <c r="D509" t="s">
        <v>22</v>
      </c>
      <c r="E509">
        <v>2012</v>
      </c>
      <c r="F509">
        <v>41629</v>
      </c>
      <c r="G509" t="s">
        <v>27</v>
      </c>
      <c r="H509" t="s">
        <v>18</v>
      </c>
      <c r="I509" t="s">
        <v>33</v>
      </c>
      <c r="J509">
        <v>1598</v>
      </c>
      <c r="K509">
        <v>105</v>
      </c>
      <c r="L509">
        <v>5</v>
      </c>
      <c r="M509">
        <v>14.83</v>
      </c>
      <c r="N509">
        <v>2.25</v>
      </c>
      <c r="P509" t="str">
        <f t="shared" si="48"/>
        <v/>
      </c>
      <c r="Q509" t="str">
        <f t="shared" si="49"/>
        <v>bad</v>
      </c>
      <c r="R509" t="str">
        <f t="shared" si="50"/>
        <v/>
      </c>
      <c r="S509" s="3" t="str">
        <f t="shared" si="51"/>
        <v/>
      </c>
      <c r="T509" t="str">
        <f t="shared" si="52"/>
        <v>Toyota</v>
      </c>
      <c r="U509" t="str">
        <f t="shared" si="53"/>
        <v>E</v>
      </c>
      <c r="V509" t="str" cm="1">
        <f t="array" ref="V509">_xlfn.IFS(N500&gt;25,"A",N500&gt;20,"B",N500&gt;15,"C",N500&gt;10,"D",N500&lt;10,"E")</f>
        <v>E</v>
      </c>
    </row>
    <row r="510" spans="1:22" x14ac:dyDescent="0.3">
      <c r="A510">
        <v>511</v>
      </c>
      <c r="B510" t="s">
        <v>437</v>
      </c>
      <c r="C510" t="s">
        <v>21</v>
      </c>
      <c r="D510" t="s">
        <v>35</v>
      </c>
      <c r="E510">
        <v>2009</v>
      </c>
      <c r="F510">
        <v>80227</v>
      </c>
      <c r="G510" t="s">
        <v>27</v>
      </c>
      <c r="H510" t="s">
        <v>18</v>
      </c>
      <c r="I510" t="s">
        <v>19</v>
      </c>
      <c r="J510">
        <v>1086</v>
      </c>
      <c r="K510">
        <v>62.1</v>
      </c>
      <c r="L510">
        <v>5</v>
      </c>
      <c r="M510">
        <v>17.920000000000002</v>
      </c>
      <c r="N510">
        <v>2.2999999999999998</v>
      </c>
      <c r="P510" t="str">
        <f t="shared" si="48"/>
        <v/>
      </c>
      <c r="Q510" t="str">
        <f t="shared" si="49"/>
        <v>bad</v>
      </c>
      <c r="R510" t="str">
        <f t="shared" si="50"/>
        <v/>
      </c>
      <c r="S510" s="3" t="str">
        <f t="shared" si="51"/>
        <v/>
      </c>
      <c r="T510" t="str">
        <f t="shared" si="52"/>
        <v>Chevrolet</v>
      </c>
      <c r="U510" t="str">
        <f t="shared" si="53"/>
        <v>E</v>
      </c>
      <c r="V510" t="str" cm="1">
        <f t="array" ref="V510">_xlfn.IFS(N501&gt;25,"A",N501&gt;20,"B",N501&gt;15,"C",N501&gt;10,"D",N501&lt;10,"E")</f>
        <v>E</v>
      </c>
    </row>
    <row r="511" spans="1:22" x14ac:dyDescent="0.3">
      <c r="A511">
        <v>512</v>
      </c>
      <c r="B511" t="s">
        <v>406</v>
      </c>
      <c r="C511" t="s">
        <v>21</v>
      </c>
      <c r="D511" t="s">
        <v>47</v>
      </c>
      <c r="E511">
        <v>2019</v>
      </c>
      <c r="F511">
        <v>8587</v>
      </c>
      <c r="G511" t="s">
        <v>27</v>
      </c>
      <c r="H511" t="s">
        <v>18</v>
      </c>
      <c r="I511" t="s">
        <v>19</v>
      </c>
      <c r="J511">
        <v>1591</v>
      </c>
      <c r="K511">
        <v>121.3</v>
      </c>
      <c r="L511">
        <v>5</v>
      </c>
      <c r="M511">
        <v>15.29</v>
      </c>
      <c r="N511">
        <v>13.56</v>
      </c>
      <c r="P511" t="str">
        <f t="shared" si="48"/>
        <v>Toyota</v>
      </c>
      <c r="Q511" t="str">
        <f t="shared" si="49"/>
        <v>bad</v>
      </c>
      <c r="R511" t="str">
        <f t="shared" si="50"/>
        <v/>
      </c>
      <c r="S511" s="3" t="str">
        <f t="shared" si="51"/>
        <v>Toyota</v>
      </c>
      <c r="T511" t="str">
        <f t="shared" si="52"/>
        <v/>
      </c>
      <c r="U511" t="str">
        <f t="shared" si="53"/>
        <v>A</v>
      </c>
      <c r="V511" t="str" cm="1">
        <f t="array" ref="V511">_xlfn.IFS(N502&gt;25,"A",N502&gt;20,"B",N502&gt;15,"C",N502&gt;10,"D",N502&lt;10,"E")</f>
        <v>A</v>
      </c>
    </row>
    <row r="512" spans="1:22" x14ac:dyDescent="0.3">
      <c r="A512">
        <v>513</v>
      </c>
      <c r="B512" t="s">
        <v>468</v>
      </c>
      <c r="C512" t="s">
        <v>78</v>
      </c>
      <c r="D512" t="s">
        <v>53</v>
      </c>
      <c r="E512">
        <v>2017</v>
      </c>
      <c r="F512">
        <v>30000</v>
      </c>
      <c r="G512" t="s">
        <v>23</v>
      </c>
      <c r="H512" t="s">
        <v>18</v>
      </c>
      <c r="I512" t="s">
        <v>19</v>
      </c>
      <c r="J512">
        <v>1997</v>
      </c>
      <c r="K512">
        <v>120</v>
      </c>
      <c r="L512">
        <v>7</v>
      </c>
      <c r="M512">
        <v>15.4</v>
      </c>
      <c r="N512">
        <v>12.25</v>
      </c>
      <c r="P512" t="str">
        <f t="shared" si="48"/>
        <v/>
      </c>
      <c r="Q512" t="str">
        <f t="shared" si="49"/>
        <v>good</v>
      </c>
      <c r="R512" t="str">
        <f t="shared" si="50"/>
        <v/>
      </c>
      <c r="S512" s="3" t="str">
        <f t="shared" si="51"/>
        <v>Ford</v>
      </c>
      <c r="T512" t="str">
        <f t="shared" si="52"/>
        <v>Ford</v>
      </c>
      <c r="U512" t="str">
        <f t="shared" si="53"/>
        <v>E</v>
      </c>
      <c r="V512" t="str" cm="1">
        <f t="array" ref="V512">_xlfn.IFS(N503&gt;25,"A",N503&gt;20,"B",N503&gt;15,"C",N503&gt;10,"D",N503&lt;10,"E")</f>
        <v>E</v>
      </c>
    </row>
    <row r="513" spans="1:22" x14ac:dyDescent="0.3">
      <c r="A513">
        <v>514</v>
      </c>
      <c r="B513" t="s">
        <v>469</v>
      </c>
      <c r="C513" t="s">
        <v>194</v>
      </c>
      <c r="D513" t="s">
        <v>22</v>
      </c>
      <c r="E513">
        <v>2013</v>
      </c>
      <c r="F513">
        <v>64186</v>
      </c>
      <c r="G513" t="s">
        <v>23</v>
      </c>
      <c r="H513" t="s">
        <v>18</v>
      </c>
      <c r="I513" t="s">
        <v>19</v>
      </c>
      <c r="J513">
        <v>1598</v>
      </c>
      <c r="K513">
        <v>103.5</v>
      </c>
      <c r="L513">
        <v>5</v>
      </c>
      <c r="M513">
        <v>20.5</v>
      </c>
      <c r="N513">
        <v>3.76</v>
      </c>
      <c r="P513" t="str">
        <f t="shared" si="48"/>
        <v/>
      </c>
      <c r="Q513" t="str">
        <f t="shared" si="49"/>
        <v>bad</v>
      </c>
      <c r="R513" t="str">
        <f t="shared" si="50"/>
        <v/>
      </c>
      <c r="S513" s="3" t="str">
        <f t="shared" si="51"/>
        <v/>
      </c>
      <c r="T513" t="str">
        <f t="shared" si="52"/>
        <v>Maruti</v>
      </c>
      <c r="U513" t="str">
        <f t="shared" si="53"/>
        <v>E</v>
      </c>
      <c r="V513" t="str" cm="1">
        <f t="array" ref="V513">_xlfn.IFS(N504&gt;25,"A",N504&gt;20,"B",N504&gt;15,"C",N504&gt;10,"D",N504&lt;10,"E")</f>
        <v>E</v>
      </c>
    </row>
    <row r="514" spans="1:22" x14ac:dyDescent="0.3">
      <c r="A514">
        <v>515</v>
      </c>
      <c r="B514" t="s">
        <v>470</v>
      </c>
      <c r="C514" t="s">
        <v>60</v>
      </c>
      <c r="D514" t="s">
        <v>31</v>
      </c>
      <c r="E514">
        <v>2015</v>
      </c>
      <c r="F514">
        <v>76427</v>
      </c>
      <c r="G514" t="s">
        <v>23</v>
      </c>
      <c r="H514" t="s">
        <v>18</v>
      </c>
      <c r="I514" t="s">
        <v>19</v>
      </c>
      <c r="J514">
        <v>1461</v>
      </c>
      <c r="K514">
        <v>108.45</v>
      </c>
      <c r="L514">
        <v>5</v>
      </c>
      <c r="M514">
        <v>19.010000000000002</v>
      </c>
      <c r="N514">
        <v>8.58</v>
      </c>
      <c r="P514" t="str">
        <f t="shared" si="48"/>
        <v>MercedesBenz</v>
      </c>
      <c r="Q514" t="str">
        <f t="shared" si="49"/>
        <v>bad</v>
      </c>
      <c r="R514" t="str">
        <f t="shared" si="50"/>
        <v/>
      </c>
      <c r="S514" s="3" t="str">
        <f t="shared" si="51"/>
        <v>MercedesBenz</v>
      </c>
      <c r="T514" t="str">
        <f t="shared" si="52"/>
        <v/>
      </c>
      <c r="U514" t="str">
        <f t="shared" si="53"/>
        <v>C</v>
      </c>
      <c r="V514" t="str" cm="1">
        <f t="array" ref="V514">_xlfn.IFS(N505&gt;25,"A",N505&gt;20,"B",N505&gt;15,"C",N505&gt;10,"D",N505&lt;10,"E")</f>
        <v>C</v>
      </c>
    </row>
    <row r="515" spans="1:22" x14ac:dyDescent="0.3">
      <c r="A515">
        <v>516</v>
      </c>
      <c r="B515" t="s">
        <v>210</v>
      </c>
      <c r="C515" t="s">
        <v>65</v>
      </c>
      <c r="D515" t="s">
        <v>35</v>
      </c>
      <c r="E515">
        <v>2011</v>
      </c>
      <c r="F515">
        <v>75000</v>
      </c>
      <c r="G515" t="s">
        <v>23</v>
      </c>
      <c r="H515" t="s">
        <v>32</v>
      </c>
      <c r="I515" t="s">
        <v>19</v>
      </c>
      <c r="J515">
        <v>2993</v>
      </c>
      <c r="K515">
        <v>245</v>
      </c>
      <c r="L515">
        <v>5</v>
      </c>
      <c r="M515">
        <v>11.7</v>
      </c>
      <c r="N515">
        <v>27.5</v>
      </c>
      <c r="P515" t="str">
        <f t="shared" si="48"/>
        <v/>
      </c>
      <c r="Q515" t="str">
        <f t="shared" si="49"/>
        <v>bad</v>
      </c>
      <c r="R515" t="str">
        <f t="shared" si="50"/>
        <v/>
      </c>
      <c r="S515" s="3" t="str">
        <f t="shared" si="51"/>
        <v/>
      </c>
      <c r="T515" t="str">
        <f t="shared" si="52"/>
        <v>Honda</v>
      </c>
      <c r="U515" t="str">
        <f t="shared" si="53"/>
        <v>E</v>
      </c>
      <c r="V515" t="str" cm="1">
        <f t="array" ref="V515">_xlfn.IFS(N506&gt;25,"A",N506&gt;20,"B",N506&gt;15,"C",N506&gt;10,"D",N506&lt;10,"E")</f>
        <v>E</v>
      </c>
    </row>
    <row r="516" spans="1:22" x14ac:dyDescent="0.3">
      <c r="A516">
        <v>517</v>
      </c>
      <c r="B516" t="s">
        <v>471</v>
      </c>
      <c r="C516" t="s">
        <v>41</v>
      </c>
      <c r="D516" t="s">
        <v>31</v>
      </c>
      <c r="E516">
        <v>2013</v>
      </c>
      <c r="F516">
        <v>27075</v>
      </c>
      <c r="G516" t="s">
        <v>27</v>
      </c>
      <c r="H516" t="s">
        <v>18</v>
      </c>
      <c r="I516" t="s">
        <v>19</v>
      </c>
      <c r="J516">
        <v>1496</v>
      </c>
      <c r="K516">
        <v>88.73</v>
      </c>
      <c r="L516">
        <v>5</v>
      </c>
      <c r="M516">
        <v>17.600000000000001</v>
      </c>
      <c r="N516">
        <v>4.95</v>
      </c>
      <c r="P516" t="str">
        <f t="shared" si="48"/>
        <v/>
      </c>
      <c r="Q516" t="str">
        <f t="shared" si="49"/>
        <v>bad</v>
      </c>
      <c r="R516" t="str">
        <f t="shared" si="50"/>
        <v/>
      </c>
      <c r="S516" s="3" t="str">
        <f t="shared" si="51"/>
        <v/>
      </c>
      <c r="T516" t="str">
        <f t="shared" si="52"/>
        <v>Hyundai</v>
      </c>
      <c r="U516" t="str">
        <f t="shared" si="53"/>
        <v>E</v>
      </c>
      <c r="V516" t="str" cm="1">
        <f t="array" ref="V516">_xlfn.IFS(N507&gt;25,"A",N507&gt;20,"B",N507&gt;15,"C",N507&gt;10,"D",N507&lt;10,"E")</f>
        <v>E</v>
      </c>
    </row>
    <row r="517" spans="1:22" x14ac:dyDescent="0.3">
      <c r="A517">
        <v>518</v>
      </c>
      <c r="B517" t="s">
        <v>254</v>
      </c>
      <c r="C517" t="s">
        <v>15</v>
      </c>
      <c r="D517" t="s">
        <v>93</v>
      </c>
      <c r="E517">
        <v>2012</v>
      </c>
      <c r="F517">
        <v>30000</v>
      </c>
      <c r="G517" t="s">
        <v>27</v>
      </c>
      <c r="H517" t="s">
        <v>18</v>
      </c>
      <c r="I517" t="s">
        <v>19</v>
      </c>
      <c r="J517">
        <v>998</v>
      </c>
      <c r="K517">
        <v>67.040000000000006</v>
      </c>
      <c r="L517">
        <v>5</v>
      </c>
      <c r="M517">
        <v>22.5</v>
      </c>
      <c r="N517">
        <v>3.3</v>
      </c>
      <c r="P517" t="str">
        <f t="shared" si="48"/>
        <v/>
      </c>
      <c r="Q517" t="str">
        <f t="shared" si="49"/>
        <v>bad</v>
      </c>
      <c r="R517" t="str">
        <f t="shared" si="50"/>
        <v/>
      </c>
      <c r="S517" s="3" t="str">
        <f t="shared" si="51"/>
        <v/>
      </c>
      <c r="T517" t="str">
        <f t="shared" si="52"/>
        <v>Mahindra</v>
      </c>
      <c r="U517" t="str">
        <f t="shared" si="53"/>
        <v>D</v>
      </c>
      <c r="V517" t="str" cm="1">
        <f t="array" ref="V517">_xlfn.IFS(N508&gt;25,"A",N508&gt;20,"B",N508&gt;15,"C",N508&gt;10,"D",N508&lt;10,"E")</f>
        <v>D</v>
      </c>
    </row>
    <row r="518" spans="1:22" x14ac:dyDescent="0.3">
      <c r="A518">
        <v>519</v>
      </c>
      <c r="B518" t="s">
        <v>472</v>
      </c>
      <c r="C518" t="s">
        <v>21</v>
      </c>
      <c r="D518" t="s">
        <v>26</v>
      </c>
      <c r="E518">
        <v>2016</v>
      </c>
      <c r="F518">
        <v>69434</v>
      </c>
      <c r="G518" t="s">
        <v>27</v>
      </c>
      <c r="H518" t="s">
        <v>18</v>
      </c>
      <c r="I518" t="s">
        <v>19</v>
      </c>
      <c r="J518">
        <v>1591</v>
      </c>
      <c r="K518">
        <v>121.3</v>
      </c>
      <c r="L518">
        <v>5</v>
      </c>
      <c r="M518">
        <v>15.8</v>
      </c>
      <c r="N518">
        <v>8</v>
      </c>
      <c r="P518" t="str">
        <f t="shared" si="48"/>
        <v/>
      </c>
      <c r="Q518" t="str">
        <f t="shared" si="49"/>
        <v>bad</v>
      </c>
      <c r="R518" t="str">
        <f t="shared" si="50"/>
        <v/>
      </c>
      <c r="S518" s="3" t="str">
        <f t="shared" si="51"/>
        <v/>
      </c>
      <c r="T518" t="str">
        <f t="shared" si="52"/>
        <v>Skoda</v>
      </c>
      <c r="U518" t="str">
        <f t="shared" si="53"/>
        <v>E</v>
      </c>
      <c r="V518" t="str" cm="1">
        <f t="array" ref="V518">_xlfn.IFS(N509&gt;25,"A",N509&gt;20,"B",N509&gt;15,"C",N509&gt;10,"D",N509&lt;10,"E")</f>
        <v>E</v>
      </c>
    </row>
    <row r="519" spans="1:22" x14ac:dyDescent="0.3">
      <c r="A519">
        <v>520</v>
      </c>
      <c r="B519" t="s">
        <v>473</v>
      </c>
      <c r="C519" t="s">
        <v>15</v>
      </c>
      <c r="D519" t="s">
        <v>39</v>
      </c>
      <c r="E519">
        <v>2014</v>
      </c>
      <c r="F519">
        <v>56000</v>
      </c>
      <c r="G519" t="s">
        <v>27</v>
      </c>
      <c r="H519" t="s">
        <v>18</v>
      </c>
      <c r="I519" t="s">
        <v>19</v>
      </c>
      <c r="J519">
        <v>998</v>
      </c>
      <c r="K519">
        <v>67.040000000000006</v>
      </c>
      <c r="L519">
        <v>5</v>
      </c>
      <c r="M519">
        <v>23.1</v>
      </c>
      <c r="N519">
        <v>2.79</v>
      </c>
      <c r="P519" t="str">
        <f t="shared" si="48"/>
        <v/>
      </c>
      <c r="Q519" t="str">
        <f t="shared" si="49"/>
        <v>bad</v>
      </c>
      <c r="R519" t="str">
        <f t="shared" si="50"/>
        <v/>
      </c>
      <c r="S519" s="3" t="str">
        <f t="shared" si="51"/>
        <v/>
      </c>
      <c r="T519" t="str">
        <f t="shared" si="52"/>
        <v>Hyundai</v>
      </c>
      <c r="U519" t="str">
        <f t="shared" si="53"/>
        <v>E</v>
      </c>
      <c r="V519" t="str" cm="1">
        <f t="array" ref="V519">_xlfn.IFS(N510&gt;25,"A",N510&gt;20,"B",N510&gt;15,"C",N510&gt;10,"D",N510&lt;10,"E")</f>
        <v>E</v>
      </c>
    </row>
    <row r="520" spans="1:22" x14ac:dyDescent="0.3">
      <c r="A520">
        <v>521</v>
      </c>
      <c r="B520" t="s">
        <v>326</v>
      </c>
      <c r="C520" t="s">
        <v>52</v>
      </c>
      <c r="D520" t="s">
        <v>31</v>
      </c>
      <c r="E520">
        <v>2017</v>
      </c>
      <c r="F520">
        <v>49275</v>
      </c>
      <c r="G520" t="s">
        <v>23</v>
      </c>
      <c r="H520" t="s">
        <v>32</v>
      </c>
      <c r="I520" t="s">
        <v>19</v>
      </c>
      <c r="J520">
        <v>2179</v>
      </c>
      <c r="K520">
        <v>187.7</v>
      </c>
      <c r="L520">
        <v>5</v>
      </c>
      <c r="M520">
        <v>12.7</v>
      </c>
      <c r="N520">
        <v>45.64</v>
      </c>
      <c r="P520" t="str">
        <f t="shared" si="48"/>
        <v/>
      </c>
      <c r="Q520" t="str">
        <f t="shared" si="49"/>
        <v>bad</v>
      </c>
      <c r="R520" t="str">
        <f t="shared" si="50"/>
        <v/>
      </c>
      <c r="S520" s="3" t="str">
        <f t="shared" si="51"/>
        <v/>
      </c>
      <c r="T520" t="str">
        <f t="shared" si="52"/>
        <v>Hyundai</v>
      </c>
      <c r="U520" t="str">
        <f t="shared" si="53"/>
        <v>D</v>
      </c>
      <c r="V520" t="str" cm="1">
        <f t="array" ref="V520">_xlfn.IFS(N511&gt;25,"A",N511&gt;20,"B",N511&gt;15,"C",N511&gt;10,"D",N511&lt;10,"E")</f>
        <v>D</v>
      </c>
    </row>
    <row r="521" spans="1:22" x14ac:dyDescent="0.3">
      <c r="A521">
        <v>522</v>
      </c>
      <c r="B521" t="s">
        <v>261</v>
      </c>
      <c r="C521" t="s">
        <v>192</v>
      </c>
      <c r="D521" t="s">
        <v>22</v>
      </c>
      <c r="E521">
        <v>2014</v>
      </c>
      <c r="F521">
        <v>8700</v>
      </c>
      <c r="G521" t="s">
        <v>27</v>
      </c>
      <c r="H521" t="s">
        <v>18</v>
      </c>
      <c r="I521" t="s">
        <v>19</v>
      </c>
      <c r="J521">
        <v>1199</v>
      </c>
      <c r="K521">
        <v>76.8</v>
      </c>
      <c r="L521">
        <v>5</v>
      </c>
      <c r="M521">
        <v>18.600000000000001</v>
      </c>
      <c r="N521">
        <v>2.5499999999999998</v>
      </c>
      <c r="P521" t="str">
        <f t="shared" si="48"/>
        <v/>
      </c>
      <c r="Q521" t="str">
        <f t="shared" si="49"/>
        <v>bad</v>
      </c>
      <c r="R521" t="str">
        <f t="shared" si="50"/>
        <v/>
      </c>
      <c r="S521" s="3" t="str">
        <f t="shared" si="51"/>
        <v/>
      </c>
      <c r="T521" t="str">
        <f t="shared" si="52"/>
        <v>Mahindra</v>
      </c>
      <c r="U521" t="str">
        <f t="shared" si="53"/>
        <v>D</v>
      </c>
      <c r="V521" t="str" cm="1">
        <f t="array" ref="V521">_xlfn.IFS(N512&gt;25,"A",N512&gt;20,"B",N512&gt;15,"C",N512&gt;10,"D",N512&lt;10,"E")</f>
        <v>D</v>
      </c>
    </row>
    <row r="522" spans="1:22" x14ac:dyDescent="0.3">
      <c r="A522">
        <v>523</v>
      </c>
      <c r="B522" t="s">
        <v>160</v>
      </c>
      <c r="C522" t="s">
        <v>45</v>
      </c>
      <c r="D522" t="s">
        <v>93</v>
      </c>
      <c r="E522">
        <v>2014</v>
      </c>
      <c r="F522">
        <v>18000</v>
      </c>
      <c r="G522" t="s">
        <v>27</v>
      </c>
      <c r="H522" t="s">
        <v>18</v>
      </c>
      <c r="I522" t="s">
        <v>33</v>
      </c>
      <c r="J522">
        <v>624</v>
      </c>
      <c r="K522">
        <v>37.5</v>
      </c>
      <c r="L522">
        <v>4</v>
      </c>
      <c r="M522">
        <v>25.4</v>
      </c>
      <c r="N522">
        <v>1</v>
      </c>
      <c r="P522" t="str">
        <f t="shared" si="48"/>
        <v/>
      </c>
      <c r="Q522" t="str">
        <f t="shared" si="49"/>
        <v>good</v>
      </c>
      <c r="R522" t="str">
        <f t="shared" si="50"/>
        <v/>
      </c>
      <c r="S522" s="3" t="str">
        <f t="shared" si="51"/>
        <v>Skoda</v>
      </c>
      <c r="T522" t="str">
        <f t="shared" si="52"/>
        <v>Skoda</v>
      </c>
      <c r="U522" t="str">
        <f t="shared" si="53"/>
        <v>E</v>
      </c>
      <c r="V522" t="str" cm="1">
        <f t="array" ref="V522">_xlfn.IFS(N513&gt;25,"A",N513&gt;20,"B",N513&gt;15,"C",N513&gt;10,"D",N513&lt;10,"E")</f>
        <v>E</v>
      </c>
    </row>
    <row r="523" spans="1:22" x14ac:dyDescent="0.3">
      <c r="A523">
        <v>524</v>
      </c>
      <c r="B523" t="s">
        <v>474</v>
      </c>
      <c r="C523" t="s">
        <v>30</v>
      </c>
      <c r="D523" t="s">
        <v>31</v>
      </c>
      <c r="E523">
        <v>2017</v>
      </c>
      <c r="F523">
        <v>41041</v>
      </c>
      <c r="G523" t="s">
        <v>23</v>
      </c>
      <c r="H523" t="s">
        <v>32</v>
      </c>
      <c r="I523" t="s">
        <v>19</v>
      </c>
      <c r="J523">
        <v>1968</v>
      </c>
      <c r="K523">
        <v>174.33</v>
      </c>
      <c r="L523">
        <v>5</v>
      </c>
      <c r="M523">
        <v>17.68</v>
      </c>
      <c r="N523">
        <v>37.56</v>
      </c>
      <c r="P523" t="str">
        <f t="shared" si="48"/>
        <v/>
      </c>
      <c r="Q523" t="str">
        <f t="shared" si="49"/>
        <v>bad</v>
      </c>
      <c r="R523" t="str">
        <f t="shared" si="50"/>
        <v/>
      </c>
      <c r="S523" s="3" t="str">
        <f t="shared" si="51"/>
        <v/>
      </c>
      <c r="T523" t="str">
        <f t="shared" si="52"/>
        <v>Renault</v>
      </c>
      <c r="U523" t="str">
        <f t="shared" si="53"/>
        <v>E</v>
      </c>
      <c r="V523" t="str" cm="1">
        <f t="array" ref="V523">_xlfn.IFS(N514&gt;25,"A",N514&gt;20,"B",N514&gt;15,"C",N514&gt;10,"D",N514&lt;10,"E")</f>
        <v>E</v>
      </c>
    </row>
    <row r="524" spans="1:22" x14ac:dyDescent="0.3">
      <c r="A524">
        <v>525</v>
      </c>
      <c r="B524" t="s">
        <v>475</v>
      </c>
      <c r="C524" t="s">
        <v>62</v>
      </c>
      <c r="D524" t="s">
        <v>47</v>
      </c>
      <c r="E524">
        <v>2009</v>
      </c>
      <c r="F524">
        <v>80464</v>
      </c>
      <c r="G524" t="s">
        <v>23</v>
      </c>
      <c r="H524" t="s">
        <v>32</v>
      </c>
      <c r="I524" t="s">
        <v>33</v>
      </c>
      <c r="J524">
        <v>2987</v>
      </c>
      <c r="K524">
        <v>198.5</v>
      </c>
      <c r="L524">
        <v>5</v>
      </c>
      <c r="M524">
        <v>11</v>
      </c>
      <c r="N524">
        <v>9.2899999999999991</v>
      </c>
      <c r="P524" t="str">
        <f t="shared" ref="P524:P587" si="54">IF(N515&gt;15,C515,"")</f>
        <v>BMW</v>
      </c>
      <c r="Q524" t="str">
        <f t="shared" ref="Q524:Q587" si="55">IF(M515&gt;20,"good","bad")</f>
        <v>bad</v>
      </c>
      <c r="R524" t="str">
        <f t="shared" ref="R524:R587" si="56">IF(AND(M515&gt;20,N515&gt;15),C515,"")</f>
        <v/>
      </c>
      <c r="S524" s="3" t="str">
        <f t="shared" ref="S524:S587" si="57">IF(OR(M515&gt;20,N515&gt;15),C515,"")</f>
        <v>BMW</v>
      </c>
      <c r="T524" t="str">
        <f t="shared" ref="T524:T587" si="58">IF(NOT(N515&gt;15),C515,"")</f>
        <v/>
      </c>
      <c r="U524" t="str">
        <f t="shared" ref="U524:U587" si="59">IF(N515&gt;25,"A",IF(N515&gt;20,"B",IF(N515&gt;15,"C",IF(N515&gt;10,"D","E"))))</f>
        <v>A</v>
      </c>
      <c r="V524" t="str" cm="1">
        <f t="array" ref="V524">_xlfn.IFS(N515&gt;25,"A",N515&gt;20,"B",N515&gt;15,"C",N515&gt;10,"D",N515&lt;10,"E")</f>
        <v>A</v>
      </c>
    </row>
    <row r="525" spans="1:22" x14ac:dyDescent="0.3">
      <c r="A525">
        <v>526</v>
      </c>
      <c r="B525" t="s">
        <v>476</v>
      </c>
      <c r="C525" t="s">
        <v>15</v>
      </c>
      <c r="D525" t="s">
        <v>47</v>
      </c>
      <c r="E525">
        <v>2019</v>
      </c>
      <c r="F525">
        <v>20667</v>
      </c>
      <c r="G525" t="s">
        <v>27</v>
      </c>
      <c r="H525" t="s">
        <v>18</v>
      </c>
      <c r="I525" t="s">
        <v>19</v>
      </c>
      <c r="J525">
        <v>1197</v>
      </c>
      <c r="K525">
        <v>81.8</v>
      </c>
      <c r="L525">
        <v>5</v>
      </c>
      <c r="M525">
        <v>22</v>
      </c>
      <c r="N525">
        <v>6.37</v>
      </c>
      <c r="P525" t="str">
        <f t="shared" si="54"/>
        <v/>
      </c>
      <c r="Q525" t="str">
        <f t="shared" si="55"/>
        <v>bad</v>
      </c>
      <c r="R525" t="str">
        <f t="shared" si="56"/>
        <v/>
      </c>
      <c r="S525" s="3" t="str">
        <f t="shared" si="57"/>
        <v/>
      </c>
      <c r="T525" t="str">
        <f t="shared" si="58"/>
        <v>Toyota</v>
      </c>
      <c r="U525" t="str">
        <f t="shared" si="59"/>
        <v>E</v>
      </c>
      <c r="V525" t="str" cm="1">
        <f t="array" ref="V525">_xlfn.IFS(N516&gt;25,"A",N516&gt;20,"B",N516&gt;15,"C",N516&gt;10,"D",N516&lt;10,"E")</f>
        <v>E</v>
      </c>
    </row>
    <row r="526" spans="1:22" x14ac:dyDescent="0.3">
      <c r="A526">
        <v>527</v>
      </c>
      <c r="B526" t="s">
        <v>477</v>
      </c>
      <c r="C526" t="s">
        <v>294</v>
      </c>
      <c r="D526" t="s">
        <v>31</v>
      </c>
      <c r="E526">
        <v>2013</v>
      </c>
      <c r="F526">
        <v>60283</v>
      </c>
      <c r="G526" t="s">
        <v>27</v>
      </c>
      <c r="H526" t="s">
        <v>18</v>
      </c>
      <c r="I526" t="s">
        <v>19</v>
      </c>
      <c r="J526">
        <v>1368</v>
      </c>
      <c r="K526">
        <v>112</v>
      </c>
      <c r="L526">
        <v>5</v>
      </c>
      <c r="M526">
        <v>14.6</v>
      </c>
      <c r="N526">
        <v>2.98</v>
      </c>
      <c r="P526" t="str">
        <f t="shared" si="54"/>
        <v/>
      </c>
      <c r="Q526" t="str">
        <f t="shared" si="55"/>
        <v>good</v>
      </c>
      <c r="R526" t="str">
        <f t="shared" si="56"/>
        <v/>
      </c>
      <c r="S526" s="3" t="str">
        <f t="shared" si="57"/>
        <v>Maruti</v>
      </c>
      <c r="T526" t="str">
        <f t="shared" si="58"/>
        <v>Maruti</v>
      </c>
      <c r="U526" t="str">
        <f t="shared" si="59"/>
        <v>E</v>
      </c>
      <c r="V526" t="str" cm="1">
        <f t="array" ref="V526">_xlfn.IFS(N517&gt;25,"A",N517&gt;20,"B",N517&gt;15,"C",N517&gt;10,"D",N517&lt;10,"E")</f>
        <v>E</v>
      </c>
    </row>
    <row r="527" spans="1:22" x14ac:dyDescent="0.3">
      <c r="A527">
        <v>528</v>
      </c>
      <c r="B527" t="s">
        <v>207</v>
      </c>
      <c r="C527" t="s">
        <v>15</v>
      </c>
      <c r="D527" t="s">
        <v>47</v>
      </c>
      <c r="E527">
        <v>2017</v>
      </c>
      <c r="F527">
        <v>31696</v>
      </c>
      <c r="G527" t="s">
        <v>27</v>
      </c>
      <c r="H527" t="s">
        <v>18</v>
      </c>
      <c r="I527" t="s">
        <v>19</v>
      </c>
      <c r="J527">
        <v>1197</v>
      </c>
      <c r="K527">
        <v>81.8</v>
      </c>
      <c r="L527">
        <v>5</v>
      </c>
      <c r="M527">
        <v>20.399999999999999</v>
      </c>
      <c r="N527">
        <v>5.75</v>
      </c>
      <c r="P527" t="str">
        <f t="shared" si="54"/>
        <v/>
      </c>
      <c r="Q527" t="str">
        <f t="shared" si="55"/>
        <v>bad</v>
      </c>
      <c r="R527" t="str">
        <f t="shared" si="56"/>
        <v/>
      </c>
      <c r="S527" s="3" t="str">
        <f t="shared" si="57"/>
        <v/>
      </c>
      <c r="T527" t="str">
        <f t="shared" si="58"/>
        <v>Hyundai</v>
      </c>
      <c r="U527" t="str">
        <f t="shared" si="59"/>
        <v>E</v>
      </c>
      <c r="V527" t="str" cm="1">
        <f t="array" ref="V527">_xlfn.IFS(N518&gt;25,"A",N518&gt;20,"B",N518&gt;15,"C",N518&gt;10,"D",N518&lt;10,"E")</f>
        <v>E</v>
      </c>
    </row>
    <row r="528" spans="1:22" x14ac:dyDescent="0.3">
      <c r="A528">
        <v>529</v>
      </c>
      <c r="B528" t="s">
        <v>190</v>
      </c>
      <c r="C528" t="s">
        <v>41</v>
      </c>
      <c r="D528" t="s">
        <v>35</v>
      </c>
      <c r="E528">
        <v>2010</v>
      </c>
      <c r="F528">
        <v>100000</v>
      </c>
      <c r="G528" t="s">
        <v>23</v>
      </c>
      <c r="H528" t="s">
        <v>18</v>
      </c>
      <c r="I528" t="s">
        <v>19</v>
      </c>
      <c r="J528">
        <v>2982</v>
      </c>
      <c r="K528">
        <v>171</v>
      </c>
      <c r="L528">
        <v>7</v>
      </c>
      <c r="M528">
        <v>11.5</v>
      </c>
      <c r="N528">
        <v>13</v>
      </c>
      <c r="P528" t="str">
        <f t="shared" si="54"/>
        <v/>
      </c>
      <c r="Q528" t="str">
        <f t="shared" si="55"/>
        <v>good</v>
      </c>
      <c r="R528" t="str">
        <f t="shared" si="56"/>
        <v/>
      </c>
      <c r="S528" s="3" t="str">
        <f t="shared" si="57"/>
        <v>Maruti</v>
      </c>
      <c r="T528" t="str">
        <f t="shared" si="58"/>
        <v>Maruti</v>
      </c>
      <c r="U528" t="str">
        <f t="shared" si="59"/>
        <v>E</v>
      </c>
      <c r="V528" t="str" cm="1">
        <f t="array" ref="V528">_xlfn.IFS(N519&gt;25,"A",N519&gt;20,"B",N519&gt;15,"C",N519&gt;10,"D",N519&lt;10,"E")</f>
        <v>E</v>
      </c>
    </row>
    <row r="529" spans="1:22" x14ac:dyDescent="0.3">
      <c r="A529">
        <v>530</v>
      </c>
      <c r="B529" t="s">
        <v>478</v>
      </c>
      <c r="C529" t="s">
        <v>15</v>
      </c>
      <c r="D529" t="s">
        <v>16</v>
      </c>
      <c r="E529">
        <v>2014</v>
      </c>
      <c r="F529">
        <v>13361</v>
      </c>
      <c r="G529" t="s">
        <v>27</v>
      </c>
      <c r="H529" t="s">
        <v>18</v>
      </c>
      <c r="I529" t="s">
        <v>19</v>
      </c>
      <c r="J529">
        <v>1373</v>
      </c>
      <c r="K529">
        <v>93.7</v>
      </c>
      <c r="L529">
        <v>7</v>
      </c>
      <c r="M529">
        <v>16.02</v>
      </c>
      <c r="N529">
        <v>6.8</v>
      </c>
      <c r="P529" t="str">
        <f t="shared" si="54"/>
        <v>Land</v>
      </c>
      <c r="Q529" t="str">
        <f t="shared" si="55"/>
        <v>bad</v>
      </c>
      <c r="R529" t="str">
        <f t="shared" si="56"/>
        <v/>
      </c>
      <c r="S529" s="3" t="str">
        <f t="shared" si="57"/>
        <v>Land</v>
      </c>
      <c r="T529" t="str">
        <f t="shared" si="58"/>
        <v/>
      </c>
      <c r="U529" t="str">
        <f t="shared" si="59"/>
        <v>A</v>
      </c>
      <c r="V529" t="str" cm="1">
        <f t="array" ref="V529">_xlfn.IFS(N520&gt;25,"A",N520&gt;20,"B",N520&gt;15,"C",N520&gt;10,"D",N520&lt;10,"E")</f>
        <v>A</v>
      </c>
    </row>
    <row r="530" spans="1:22" x14ac:dyDescent="0.3">
      <c r="A530">
        <v>531</v>
      </c>
      <c r="B530" t="s">
        <v>479</v>
      </c>
      <c r="C530" t="s">
        <v>65</v>
      </c>
      <c r="D530" t="s">
        <v>31</v>
      </c>
      <c r="E530">
        <v>2010</v>
      </c>
      <c r="F530">
        <v>48394</v>
      </c>
      <c r="G530" t="s">
        <v>27</v>
      </c>
      <c r="H530" t="s">
        <v>32</v>
      </c>
      <c r="I530" t="s">
        <v>19</v>
      </c>
      <c r="J530">
        <v>1995</v>
      </c>
      <c r="K530">
        <v>154</v>
      </c>
      <c r="L530">
        <v>5</v>
      </c>
      <c r="M530">
        <v>12.05</v>
      </c>
      <c r="N530">
        <v>10.49</v>
      </c>
      <c r="P530" t="str">
        <f t="shared" si="54"/>
        <v/>
      </c>
      <c r="Q530" t="str">
        <f t="shared" si="55"/>
        <v>bad</v>
      </c>
      <c r="R530" t="str">
        <f t="shared" si="56"/>
        <v/>
      </c>
      <c r="S530" s="3" t="str">
        <f t="shared" si="57"/>
        <v/>
      </c>
      <c r="T530" t="str">
        <f t="shared" si="58"/>
        <v>Chevrolet</v>
      </c>
      <c r="U530" t="str">
        <f t="shared" si="59"/>
        <v>E</v>
      </c>
      <c r="V530" t="str" cm="1">
        <f t="array" ref="V530">_xlfn.IFS(N521&gt;25,"A",N521&gt;20,"B",N521&gt;15,"C",N521&gt;10,"D",N521&lt;10,"E")</f>
        <v>E</v>
      </c>
    </row>
    <row r="531" spans="1:22" x14ac:dyDescent="0.3">
      <c r="A531">
        <v>532</v>
      </c>
      <c r="B531" t="s">
        <v>456</v>
      </c>
      <c r="C531" t="s">
        <v>15</v>
      </c>
      <c r="D531" t="s">
        <v>39</v>
      </c>
      <c r="E531">
        <v>2014</v>
      </c>
      <c r="F531">
        <v>47399</v>
      </c>
      <c r="G531" t="s">
        <v>27</v>
      </c>
      <c r="H531" t="s">
        <v>18</v>
      </c>
      <c r="I531" t="s">
        <v>19</v>
      </c>
      <c r="J531">
        <v>1373</v>
      </c>
      <c r="K531">
        <v>93.7</v>
      </c>
      <c r="L531">
        <v>7</v>
      </c>
      <c r="M531">
        <v>16.02</v>
      </c>
      <c r="N531">
        <v>5.6</v>
      </c>
      <c r="P531" t="str">
        <f t="shared" si="54"/>
        <v/>
      </c>
      <c r="Q531" t="str">
        <f t="shared" si="55"/>
        <v>good</v>
      </c>
      <c r="R531" t="str">
        <f t="shared" si="56"/>
        <v/>
      </c>
      <c r="S531" s="3" t="str">
        <f t="shared" si="57"/>
        <v>Tata</v>
      </c>
      <c r="T531" t="str">
        <f t="shared" si="58"/>
        <v>Tata</v>
      </c>
      <c r="U531" t="str">
        <f t="shared" si="59"/>
        <v>E</v>
      </c>
      <c r="V531" t="str" cm="1">
        <f t="array" ref="V531">_xlfn.IFS(N522&gt;25,"A",N522&gt;20,"B",N522&gt;15,"C",N522&gt;10,"D",N522&lt;10,"E")</f>
        <v>E</v>
      </c>
    </row>
    <row r="532" spans="1:22" x14ac:dyDescent="0.3">
      <c r="A532">
        <v>533</v>
      </c>
      <c r="B532" t="s">
        <v>308</v>
      </c>
      <c r="C532" t="s">
        <v>25</v>
      </c>
      <c r="D532" t="s">
        <v>16</v>
      </c>
      <c r="E532">
        <v>2010</v>
      </c>
      <c r="F532">
        <v>69000</v>
      </c>
      <c r="G532" t="s">
        <v>27</v>
      </c>
      <c r="H532" t="s">
        <v>32</v>
      </c>
      <c r="I532" t="s">
        <v>33</v>
      </c>
      <c r="J532">
        <v>1497</v>
      </c>
      <c r="K532">
        <v>118</v>
      </c>
      <c r="L532">
        <v>5</v>
      </c>
      <c r="M532">
        <v>16.8</v>
      </c>
      <c r="N532">
        <v>2.85</v>
      </c>
      <c r="P532" t="str">
        <f t="shared" si="54"/>
        <v>Audi</v>
      </c>
      <c r="Q532" t="str">
        <f t="shared" si="55"/>
        <v>bad</v>
      </c>
      <c r="R532" t="str">
        <f t="shared" si="56"/>
        <v/>
      </c>
      <c r="S532" s="3" t="str">
        <f t="shared" si="57"/>
        <v>Audi</v>
      </c>
      <c r="T532" t="str">
        <f t="shared" si="58"/>
        <v/>
      </c>
      <c r="U532" t="str">
        <f t="shared" si="59"/>
        <v>A</v>
      </c>
      <c r="V532" t="str" cm="1">
        <f t="array" ref="V532">_xlfn.IFS(N523&gt;25,"A",N523&gt;20,"B",N523&gt;15,"C",N523&gt;10,"D",N523&lt;10,"E")</f>
        <v>A</v>
      </c>
    </row>
    <row r="533" spans="1:22" x14ac:dyDescent="0.3">
      <c r="A533">
        <v>534</v>
      </c>
      <c r="B533" t="s">
        <v>480</v>
      </c>
      <c r="C533" t="s">
        <v>21</v>
      </c>
      <c r="D533" t="s">
        <v>31</v>
      </c>
      <c r="E533">
        <v>2013</v>
      </c>
      <c r="F533">
        <v>65278</v>
      </c>
      <c r="G533" t="s">
        <v>23</v>
      </c>
      <c r="H533" t="s">
        <v>18</v>
      </c>
      <c r="I533" t="s">
        <v>19</v>
      </c>
      <c r="J533">
        <v>2199</v>
      </c>
      <c r="K533">
        <v>194.3</v>
      </c>
      <c r="L533">
        <v>7</v>
      </c>
      <c r="M533">
        <v>14.66</v>
      </c>
      <c r="N533">
        <v>8.36</v>
      </c>
      <c r="P533" t="str">
        <f t="shared" si="54"/>
        <v/>
      </c>
      <c r="Q533" t="str">
        <f t="shared" si="55"/>
        <v>bad</v>
      </c>
      <c r="R533" t="str">
        <f t="shared" si="56"/>
        <v/>
      </c>
      <c r="S533" s="3" t="str">
        <f t="shared" si="57"/>
        <v/>
      </c>
      <c r="T533" t="str">
        <f t="shared" si="58"/>
        <v>MercedesBenz</v>
      </c>
      <c r="U533" t="str">
        <f t="shared" si="59"/>
        <v>E</v>
      </c>
      <c r="V533" t="str" cm="1">
        <f t="array" ref="V533">_xlfn.IFS(N524&gt;25,"A",N524&gt;20,"B",N524&gt;15,"C",N524&gt;10,"D",N524&lt;10,"E")</f>
        <v>E</v>
      </c>
    </row>
    <row r="534" spans="1:22" x14ac:dyDescent="0.3">
      <c r="A534">
        <v>535</v>
      </c>
      <c r="B534" t="s">
        <v>481</v>
      </c>
      <c r="C534" t="s">
        <v>45</v>
      </c>
      <c r="D534" t="s">
        <v>39</v>
      </c>
      <c r="E534">
        <v>2005</v>
      </c>
      <c r="F534">
        <v>108000</v>
      </c>
      <c r="G534" t="s">
        <v>23</v>
      </c>
      <c r="H534" t="s">
        <v>18</v>
      </c>
      <c r="I534" t="s">
        <v>19</v>
      </c>
      <c r="J534">
        <v>1405</v>
      </c>
      <c r="K534">
        <v>70</v>
      </c>
      <c r="L534">
        <v>5</v>
      </c>
      <c r="M534">
        <v>17</v>
      </c>
      <c r="N534">
        <v>1</v>
      </c>
      <c r="P534" t="str">
        <f t="shared" si="54"/>
        <v/>
      </c>
      <c r="Q534" t="str">
        <f t="shared" si="55"/>
        <v>good</v>
      </c>
      <c r="R534" t="str">
        <f t="shared" si="56"/>
        <v/>
      </c>
      <c r="S534" s="3" t="str">
        <f t="shared" si="57"/>
        <v>Maruti</v>
      </c>
      <c r="T534" t="str">
        <f t="shared" si="58"/>
        <v>Maruti</v>
      </c>
      <c r="U534" t="str">
        <f t="shared" si="59"/>
        <v>E</v>
      </c>
      <c r="V534" t="str" cm="1">
        <f t="array" ref="V534">_xlfn.IFS(N525&gt;25,"A",N525&gt;20,"B",N525&gt;15,"C",N525&gt;10,"D",N525&lt;10,"E")</f>
        <v>E</v>
      </c>
    </row>
    <row r="535" spans="1:22" x14ac:dyDescent="0.3">
      <c r="A535">
        <v>536</v>
      </c>
      <c r="B535" t="s">
        <v>482</v>
      </c>
      <c r="C535" t="s">
        <v>62</v>
      </c>
      <c r="D535" t="s">
        <v>49</v>
      </c>
      <c r="E535">
        <v>2010</v>
      </c>
      <c r="F535">
        <v>50645</v>
      </c>
      <c r="G535" t="s">
        <v>27</v>
      </c>
      <c r="H535" t="s">
        <v>32</v>
      </c>
      <c r="I535" t="s">
        <v>33</v>
      </c>
      <c r="J535">
        <v>2497</v>
      </c>
      <c r="K535">
        <v>204</v>
      </c>
      <c r="L535">
        <v>5</v>
      </c>
      <c r="M535">
        <v>10.93</v>
      </c>
      <c r="N535">
        <v>10.75</v>
      </c>
      <c r="P535" t="str">
        <f t="shared" si="54"/>
        <v/>
      </c>
      <c r="Q535" t="str">
        <f t="shared" si="55"/>
        <v>bad</v>
      </c>
      <c r="R535" t="str">
        <f t="shared" si="56"/>
        <v/>
      </c>
      <c r="S535" s="3" t="str">
        <f t="shared" si="57"/>
        <v/>
      </c>
      <c r="T535" t="str">
        <f t="shared" si="58"/>
        <v>Fiat</v>
      </c>
      <c r="U535" t="str">
        <f t="shared" si="59"/>
        <v>E</v>
      </c>
      <c r="V535" t="str" cm="1">
        <f t="array" ref="V535">_xlfn.IFS(N526&gt;25,"A",N526&gt;20,"B",N526&gt;15,"C",N526&gt;10,"D",N526&lt;10,"E")</f>
        <v>E</v>
      </c>
    </row>
    <row r="536" spans="1:22" x14ac:dyDescent="0.3">
      <c r="A536">
        <v>537</v>
      </c>
      <c r="B536" t="s">
        <v>483</v>
      </c>
      <c r="C536" t="s">
        <v>15</v>
      </c>
      <c r="D536" t="s">
        <v>35</v>
      </c>
      <c r="E536">
        <v>2011</v>
      </c>
      <c r="F536">
        <v>130002</v>
      </c>
      <c r="G536" t="s">
        <v>23</v>
      </c>
      <c r="H536" t="s">
        <v>18</v>
      </c>
      <c r="I536" t="s">
        <v>19</v>
      </c>
      <c r="J536">
        <v>1248</v>
      </c>
      <c r="K536">
        <v>73.900000000000006</v>
      </c>
      <c r="L536">
        <v>5</v>
      </c>
      <c r="M536">
        <v>19.3</v>
      </c>
      <c r="N536">
        <v>3.85</v>
      </c>
      <c r="P536" t="str">
        <f t="shared" si="54"/>
        <v/>
      </c>
      <c r="Q536" t="str">
        <f t="shared" si="55"/>
        <v>good</v>
      </c>
      <c r="R536" t="str">
        <f t="shared" si="56"/>
        <v/>
      </c>
      <c r="S536" s="3" t="str">
        <f t="shared" si="57"/>
        <v>Maruti</v>
      </c>
      <c r="T536" t="str">
        <f t="shared" si="58"/>
        <v>Maruti</v>
      </c>
      <c r="U536" t="str">
        <f t="shared" si="59"/>
        <v>E</v>
      </c>
      <c r="V536" t="str" cm="1">
        <f t="array" ref="V536">_xlfn.IFS(N527&gt;25,"A",N527&gt;20,"B",N527&gt;15,"C",N527&gt;10,"D",N527&lt;10,"E")</f>
        <v>E</v>
      </c>
    </row>
    <row r="537" spans="1:22" x14ac:dyDescent="0.3">
      <c r="A537">
        <v>538</v>
      </c>
      <c r="B537" t="s">
        <v>359</v>
      </c>
      <c r="C537" t="s">
        <v>110</v>
      </c>
      <c r="D537" t="s">
        <v>35</v>
      </c>
      <c r="E537">
        <v>2012</v>
      </c>
      <c r="F537">
        <v>107000</v>
      </c>
      <c r="G537" t="s">
        <v>23</v>
      </c>
      <c r="H537" t="s">
        <v>18</v>
      </c>
      <c r="I537" t="s">
        <v>19</v>
      </c>
      <c r="J537">
        <v>1399</v>
      </c>
      <c r="K537">
        <v>67</v>
      </c>
      <c r="L537">
        <v>5</v>
      </c>
      <c r="M537">
        <v>17.8</v>
      </c>
      <c r="N537">
        <v>3</v>
      </c>
      <c r="P537" t="str">
        <f t="shared" si="54"/>
        <v/>
      </c>
      <c r="Q537" t="str">
        <f t="shared" si="55"/>
        <v>bad</v>
      </c>
      <c r="R537" t="str">
        <f t="shared" si="56"/>
        <v/>
      </c>
      <c r="S537" s="3" t="str">
        <f t="shared" si="57"/>
        <v/>
      </c>
      <c r="T537" t="str">
        <f t="shared" si="58"/>
        <v>Toyota</v>
      </c>
      <c r="U537" t="str">
        <f t="shared" si="59"/>
        <v>D</v>
      </c>
      <c r="V537" t="str" cm="1">
        <f t="array" ref="V537">_xlfn.IFS(N528&gt;25,"A",N528&gt;20,"B",N528&gt;15,"C",N528&gt;10,"D",N528&lt;10,"E")</f>
        <v>D</v>
      </c>
    </row>
    <row r="538" spans="1:22" x14ac:dyDescent="0.3">
      <c r="A538">
        <v>539</v>
      </c>
      <c r="B538" t="s">
        <v>484</v>
      </c>
      <c r="C538" t="s">
        <v>25</v>
      </c>
      <c r="D538" t="s">
        <v>31</v>
      </c>
      <c r="E538">
        <v>2015</v>
      </c>
      <c r="F538">
        <v>41950</v>
      </c>
      <c r="G538" t="s">
        <v>27</v>
      </c>
      <c r="H538" t="s">
        <v>32</v>
      </c>
      <c r="I538" t="s">
        <v>19</v>
      </c>
      <c r="J538">
        <v>1497</v>
      </c>
      <c r="K538">
        <v>117.3</v>
      </c>
      <c r="L538">
        <v>5</v>
      </c>
      <c r="M538">
        <v>18</v>
      </c>
      <c r="N538">
        <v>9.6</v>
      </c>
      <c r="P538" t="str">
        <f t="shared" si="54"/>
        <v/>
      </c>
      <c r="Q538" t="str">
        <f t="shared" si="55"/>
        <v>bad</v>
      </c>
      <c r="R538" t="str">
        <f t="shared" si="56"/>
        <v/>
      </c>
      <c r="S538" s="3" t="str">
        <f t="shared" si="57"/>
        <v/>
      </c>
      <c r="T538" t="str">
        <f t="shared" si="58"/>
        <v>Maruti</v>
      </c>
      <c r="U538" t="str">
        <f t="shared" si="59"/>
        <v>E</v>
      </c>
      <c r="V538" t="str" cm="1">
        <f t="array" ref="V538">_xlfn.IFS(N529&gt;25,"A",N529&gt;20,"B",N529&gt;15,"C",N529&gt;10,"D",N529&lt;10,"E")</f>
        <v>E</v>
      </c>
    </row>
    <row r="539" spans="1:22" x14ac:dyDescent="0.3">
      <c r="A539">
        <v>540</v>
      </c>
      <c r="B539" t="s">
        <v>138</v>
      </c>
      <c r="C539" t="s">
        <v>41</v>
      </c>
      <c r="D539" t="s">
        <v>53</v>
      </c>
      <c r="E539">
        <v>2012</v>
      </c>
      <c r="F539">
        <v>109000</v>
      </c>
      <c r="G539" t="s">
        <v>23</v>
      </c>
      <c r="H539" t="s">
        <v>18</v>
      </c>
      <c r="I539" t="s">
        <v>19</v>
      </c>
      <c r="J539">
        <v>2982</v>
      </c>
      <c r="K539">
        <v>168.5</v>
      </c>
      <c r="L539">
        <v>7</v>
      </c>
      <c r="M539">
        <v>13</v>
      </c>
      <c r="N539">
        <v>13.25</v>
      </c>
      <c r="P539" t="str">
        <f t="shared" si="54"/>
        <v/>
      </c>
      <c r="Q539" t="str">
        <f t="shared" si="55"/>
        <v>bad</v>
      </c>
      <c r="R539" t="str">
        <f t="shared" si="56"/>
        <v/>
      </c>
      <c r="S539" s="3" t="str">
        <f t="shared" si="57"/>
        <v/>
      </c>
      <c r="T539" t="str">
        <f t="shared" si="58"/>
        <v>BMW</v>
      </c>
      <c r="U539" t="str">
        <f t="shared" si="59"/>
        <v>D</v>
      </c>
      <c r="V539" t="str" cm="1">
        <f t="array" ref="V539">_xlfn.IFS(N530&gt;25,"A",N530&gt;20,"B",N530&gt;15,"C",N530&gt;10,"D",N530&lt;10,"E")</f>
        <v>D</v>
      </c>
    </row>
    <row r="540" spans="1:22" x14ac:dyDescent="0.3">
      <c r="A540">
        <v>541</v>
      </c>
      <c r="B540" t="s">
        <v>485</v>
      </c>
      <c r="C540" t="s">
        <v>25</v>
      </c>
      <c r="D540" t="s">
        <v>16</v>
      </c>
      <c r="E540">
        <v>2016</v>
      </c>
      <c r="F540">
        <v>9000</v>
      </c>
      <c r="G540" t="s">
        <v>27</v>
      </c>
      <c r="H540" t="s">
        <v>18</v>
      </c>
      <c r="I540" t="s">
        <v>19</v>
      </c>
      <c r="J540">
        <v>1198</v>
      </c>
      <c r="K540">
        <v>86.7</v>
      </c>
      <c r="L540">
        <v>5</v>
      </c>
      <c r="M540">
        <v>18</v>
      </c>
      <c r="N540">
        <v>5.75</v>
      </c>
      <c r="P540" t="str">
        <f t="shared" si="54"/>
        <v/>
      </c>
      <c r="Q540" t="str">
        <f t="shared" si="55"/>
        <v>bad</v>
      </c>
      <c r="R540" t="str">
        <f t="shared" si="56"/>
        <v/>
      </c>
      <c r="S540" s="3" t="str">
        <f t="shared" si="57"/>
        <v/>
      </c>
      <c r="T540" t="str">
        <f t="shared" si="58"/>
        <v>Maruti</v>
      </c>
      <c r="U540" t="str">
        <f t="shared" si="59"/>
        <v>E</v>
      </c>
      <c r="V540" t="str" cm="1">
        <f t="array" ref="V540">_xlfn.IFS(N531&gt;25,"A",N531&gt;20,"B",N531&gt;15,"C",N531&gt;10,"D",N531&lt;10,"E")</f>
        <v>E</v>
      </c>
    </row>
    <row r="541" spans="1:22" x14ac:dyDescent="0.3">
      <c r="A541">
        <v>542</v>
      </c>
      <c r="B541" t="s">
        <v>219</v>
      </c>
      <c r="C541" t="s">
        <v>21</v>
      </c>
      <c r="D541" t="s">
        <v>53</v>
      </c>
      <c r="E541">
        <v>2014</v>
      </c>
      <c r="F541">
        <v>43900</v>
      </c>
      <c r="G541" t="s">
        <v>23</v>
      </c>
      <c r="H541" t="s">
        <v>18</v>
      </c>
      <c r="I541" t="s">
        <v>19</v>
      </c>
      <c r="J541">
        <v>1396</v>
      </c>
      <c r="K541">
        <v>88.73</v>
      </c>
      <c r="L541">
        <v>5</v>
      </c>
      <c r="M541">
        <v>22.54</v>
      </c>
      <c r="N541">
        <v>6.75</v>
      </c>
      <c r="P541" t="str">
        <f t="shared" si="54"/>
        <v/>
      </c>
      <c r="Q541" t="str">
        <f t="shared" si="55"/>
        <v>bad</v>
      </c>
      <c r="R541" t="str">
        <f t="shared" si="56"/>
        <v/>
      </c>
      <c r="S541" s="3" t="str">
        <f t="shared" si="57"/>
        <v/>
      </c>
      <c r="T541" t="str">
        <f t="shared" si="58"/>
        <v>Honda</v>
      </c>
      <c r="U541" t="str">
        <f t="shared" si="59"/>
        <v>E</v>
      </c>
      <c r="V541" t="str" cm="1">
        <f t="array" ref="V541">_xlfn.IFS(N532&gt;25,"A",N532&gt;20,"B",N532&gt;15,"C",N532&gt;10,"D",N532&lt;10,"E")</f>
        <v>E</v>
      </c>
    </row>
    <row r="542" spans="1:22" x14ac:dyDescent="0.3">
      <c r="A542">
        <v>543</v>
      </c>
      <c r="B542" t="s">
        <v>486</v>
      </c>
      <c r="C542" t="s">
        <v>192</v>
      </c>
      <c r="D542" t="s">
        <v>63</v>
      </c>
      <c r="E542">
        <v>2013</v>
      </c>
      <c r="F542">
        <v>64000</v>
      </c>
      <c r="G542" t="s">
        <v>23</v>
      </c>
      <c r="H542" t="s">
        <v>18</v>
      </c>
      <c r="I542" t="s">
        <v>33</v>
      </c>
      <c r="J542">
        <v>1248</v>
      </c>
      <c r="K542">
        <v>73.8</v>
      </c>
      <c r="L542">
        <v>7</v>
      </c>
      <c r="M542">
        <v>18.2</v>
      </c>
      <c r="N542">
        <v>4.8499999999999996</v>
      </c>
      <c r="P542" t="str">
        <f t="shared" si="54"/>
        <v/>
      </c>
      <c r="Q542" t="str">
        <f t="shared" si="55"/>
        <v>bad</v>
      </c>
      <c r="R542" t="str">
        <f t="shared" si="56"/>
        <v/>
      </c>
      <c r="S542" s="3" t="str">
        <f t="shared" si="57"/>
        <v/>
      </c>
      <c r="T542" t="str">
        <f t="shared" si="58"/>
        <v>Hyundai</v>
      </c>
      <c r="U542" t="str">
        <f t="shared" si="59"/>
        <v>E</v>
      </c>
      <c r="V542" t="str" cm="1">
        <f t="array" ref="V542">_xlfn.IFS(N533&gt;25,"A",N533&gt;20,"B",N533&gt;15,"C",N533&gt;10,"D",N533&lt;10,"E")</f>
        <v>E</v>
      </c>
    </row>
    <row r="543" spans="1:22" x14ac:dyDescent="0.3">
      <c r="A543">
        <v>544</v>
      </c>
      <c r="B543" t="s">
        <v>487</v>
      </c>
      <c r="C543" t="s">
        <v>62</v>
      </c>
      <c r="D543" t="s">
        <v>47</v>
      </c>
      <c r="E543">
        <v>2019</v>
      </c>
      <c r="F543">
        <v>13190</v>
      </c>
      <c r="G543" t="s">
        <v>27</v>
      </c>
      <c r="H543" t="s">
        <v>32</v>
      </c>
      <c r="I543" t="s">
        <v>19</v>
      </c>
      <c r="J543">
        <v>1950</v>
      </c>
      <c r="K543">
        <v>181.43</v>
      </c>
      <c r="L543">
        <v>5</v>
      </c>
      <c r="M543">
        <v>0</v>
      </c>
      <c r="N543">
        <v>38.99</v>
      </c>
      <c r="P543" t="str">
        <f t="shared" si="54"/>
        <v/>
      </c>
      <c r="Q543" t="str">
        <f t="shared" si="55"/>
        <v>bad</v>
      </c>
      <c r="R543" t="str">
        <f t="shared" si="56"/>
        <v/>
      </c>
      <c r="S543" s="3" t="str">
        <f t="shared" si="57"/>
        <v/>
      </c>
      <c r="T543" t="str">
        <f t="shared" si="58"/>
        <v>Tata</v>
      </c>
      <c r="U543" t="str">
        <f t="shared" si="59"/>
        <v>E</v>
      </c>
      <c r="V543" t="str" cm="1">
        <f t="array" ref="V543">_xlfn.IFS(N534&gt;25,"A",N534&gt;20,"B",N534&gt;15,"C",N534&gt;10,"D",N534&lt;10,"E")</f>
        <v>E</v>
      </c>
    </row>
    <row r="544" spans="1:22" x14ac:dyDescent="0.3">
      <c r="A544">
        <v>545</v>
      </c>
      <c r="B544" t="s">
        <v>488</v>
      </c>
      <c r="C544" t="s">
        <v>15</v>
      </c>
      <c r="D544" t="s">
        <v>16</v>
      </c>
      <c r="E544">
        <v>2009</v>
      </c>
      <c r="F544">
        <v>77652</v>
      </c>
      <c r="G544" t="s">
        <v>27</v>
      </c>
      <c r="H544" t="s">
        <v>32</v>
      </c>
      <c r="I544" t="s">
        <v>19</v>
      </c>
      <c r="J544">
        <v>1586</v>
      </c>
      <c r="K544">
        <v>103.2</v>
      </c>
      <c r="L544">
        <v>5</v>
      </c>
      <c r="M544">
        <v>12.6</v>
      </c>
      <c r="N544">
        <v>2.85</v>
      </c>
      <c r="P544" t="str">
        <f t="shared" si="54"/>
        <v/>
      </c>
      <c r="Q544" t="str">
        <f t="shared" si="55"/>
        <v>bad</v>
      </c>
      <c r="R544" t="str">
        <f t="shared" si="56"/>
        <v/>
      </c>
      <c r="S544" s="3" t="str">
        <f t="shared" si="57"/>
        <v/>
      </c>
      <c r="T544" t="str">
        <f t="shared" si="58"/>
        <v>MercedesBenz</v>
      </c>
      <c r="U544" t="str">
        <f t="shared" si="59"/>
        <v>D</v>
      </c>
      <c r="V544" t="str" cm="1">
        <f t="array" ref="V544">_xlfn.IFS(N535&gt;25,"A",N535&gt;20,"B",N535&gt;15,"C",N535&gt;10,"D",N535&lt;10,"E")</f>
        <v>D</v>
      </c>
    </row>
    <row r="545" spans="1:22" x14ac:dyDescent="0.3">
      <c r="A545">
        <v>546</v>
      </c>
      <c r="B545" t="s">
        <v>163</v>
      </c>
      <c r="C545" t="s">
        <v>41</v>
      </c>
      <c r="D545" t="s">
        <v>16</v>
      </c>
      <c r="E545">
        <v>2012</v>
      </c>
      <c r="F545">
        <v>55000</v>
      </c>
      <c r="G545" t="s">
        <v>23</v>
      </c>
      <c r="H545" t="s">
        <v>18</v>
      </c>
      <c r="I545" t="s">
        <v>19</v>
      </c>
      <c r="J545">
        <v>2494</v>
      </c>
      <c r="K545">
        <v>100</v>
      </c>
      <c r="L545">
        <v>7</v>
      </c>
      <c r="M545">
        <v>12.99</v>
      </c>
      <c r="N545">
        <v>9.51</v>
      </c>
      <c r="P545" t="str">
        <f t="shared" si="54"/>
        <v/>
      </c>
      <c r="Q545" t="str">
        <f t="shared" si="55"/>
        <v>bad</v>
      </c>
      <c r="R545" t="str">
        <f t="shared" si="56"/>
        <v/>
      </c>
      <c r="S545" s="3" t="str">
        <f t="shared" si="57"/>
        <v/>
      </c>
      <c r="T545" t="str">
        <f t="shared" si="58"/>
        <v>Maruti</v>
      </c>
      <c r="U545" t="str">
        <f t="shared" si="59"/>
        <v>E</v>
      </c>
      <c r="V545" t="str" cm="1">
        <f t="array" ref="V545">_xlfn.IFS(N536&gt;25,"A",N536&gt;20,"B",N536&gt;15,"C",N536&gt;10,"D",N536&lt;10,"E")</f>
        <v>E</v>
      </c>
    </row>
    <row r="546" spans="1:22" x14ac:dyDescent="0.3">
      <c r="A546">
        <v>547</v>
      </c>
      <c r="B546" t="s">
        <v>313</v>
      </c>
      <c r="C546" t="s">
        <v>65</v>
      </c>
      <c r="D546" t="s">
        <v>93</v>
      </c>
      <c r="E546">
        <v>2012</v>
      </c>
      <c r="F546">
        <v>59900</v>
      </c>
      <c r="G546" t="s">
        <v>23</v>
      </c>
      <c r="H546" t="s">
        <v>32</v>
      </c>
      <c r="I546" t="s">
        <v>33</v>
      </c>
      <c r="J546">
        <v>1995</v>
      </c>
      <c r="K546">
        <v>177</v>
      </c>
      <c r="L546">
        <v>5</v>
      </c>
      <c r="M546">
        <v>18.48</v>
      </c>
      <c r="N546">
        <v>18.5</v>
      </c>
      <c r="P546" t="str">
        <f t="shared" si="54"/>
        <v/>
      </c>
      <c r="Q546" t="str">
        <f t="shared" si="55"/>
        <v>bad</v>
      </c>
      <c r="R546" t="str">
        <f t="shared" si="56"/>
        <v/>
      </c>
      <c r="S546" s="3" t="str">
        <f t="shared" si="57"/>
        <v/>
      </c>
      <c r="T546" t="str">
        <f t="shared" si="58"/>
        <v>Ford</v>
      </c>
      <c r="U546" t="str">
        <f t="shared" si="59"/>
        <v>E</v>
      </c>
      <c r="V546" t="str" cm="1">
        <f t="array" ref="V546">_xlfn.IFS(N537&gt;25,"A",N537&gt;20,"B",N537&gt;15,"C",N537&gt;10,"D",N537&lt;10,"E")</f>
        <v>E</v>
      </c>
    </row>
    <row r="547" spans="1:22" x14ac:dyDescent="0.3">
      <c r="A547">
        <v>548</v>
      </c>
      <c r="B547" t="s">
        <v>470</v>
      </c>
      <c r="C547" t="s">
        <v>60</v>
      </c>
      <c r="D547" t="s">
        <v>53</v>
      </c>
      <c r="E547">
        <v>2015</v>
      </c>
      <c r="F547">
        <v>73539</v>
      </c>
      <c r="G547" t="s">
        <v>23</v>
      </c>
      <c r="H547" t="s">
        <v>18</v>
      </c>
      <c r="I547" t="s">
        <v>19</v>
      </c>
      <c r="J547">
        <v>1461</v>
      </c>
      <c r="K547">
        <v>108.45</v>
      </c>
      <c r="L547">
        <v>5</v>
      </c>
      <c r="M547">
        <v>19.010000000000002</v>
      </c>
      <c r="N547">
        <v>6.75</v>
      </c>
      <c r="P547" t="str">
        <f t="shared" si="54"/>
        <v/>
      </c>
      <c r="Q547" t="str">
        <f t="shared" si="55"/>
        <v>bad</v>
      </c>
      <c r="R547" t="str">
        <f t="shared" si="56"/>
        <v/>
      </c>
      <c r="S547" s="3" t="str">
        <f t="shared" si="57"/>
        <v/>
      </c>
      <c r="T547" t="str">
        <f t="shared" si="58"/>
        <v>Honda</v>
      </c>
      <c r="U547" t="str">
        <f t="shared" si="59"/>
        <v>E</v>
      </c>
      <c r="V547" t="str" cm="1">
        <f t="array" ref="V547">_xlfn.IFS(N538&gt;25,"A",N538&gt;20,"B",N538&gt;15,"C",N538&gt;10,"D",N538&lt;10,"E")</f>
        <v>E</v>
      </c>
    </row>
    <row r="548" spans="1:22" x14ac:dyDescent="0.3">
      <c r="A548">
        <v>549</v>
      </c>
      <c r="B548" t="s">
        <v>489</v>
      </c>
      <c r="C548" t="s">
        <v>65</v>
      </c>
      <c r="D548" t="s">
        <v>31</v>
      </c>
      <c r="E548">
        <v>2017</v>
      </c>
      <c r="F548">
        <v>31645</v>
      </c>
      <c r="G548" t="s">
        <v>23</v>
      </c>
      <c r="H548" t="s">
        <v>32</v>
      </c>
      <c r="I548" t="s">
        <v>19</v>
      </c>
      <c r="J548">
        <v>1995</v>
      </c>
      <c r="K548">
        <v>190</v>
      </c>
      <c r="L548">
        <v>5</v>
      </c>
      <c r="M548">
        <v>20.68</v>
      </c>
      <c r="N548">
        <v>29.4</v>
      </c>
      <c r="P548" t="str">
        <f t="shared" si="54"/>
        <v/>
      </c>
      <c r="Q548" t="str">
        <f t="shared" si="55"/>
        <v>bad</v>
      </c>
      <c r="R548" t="str">
        <f t="shared" si="56"/>
        <v/>
      </c>
      <c r="S548" s="3" t="str">
        <f t="shared" si="57"/>
        <v/>
      </c>
      <c r="T548" t="str">
        <f t="shared" si="58"/>
        <v>Toyota</v>
      </c>
      <c r="U548" t="str">
        <f t="shared" si="59"/>
        <v>D</v>
      </c>
      <c r="V548" t="str" cm="1">
        <f t="array" ref="V548">_xlfn.IFS(N539&gt;25,"A",N539&gt;20,"B",N539&gt;15,"C",N539&gt;10,"D",N539&lt;10,"E")</f>
        <v>D</v>
      </c>
    </row>
    <row r="549" spans="1:22" x14ac:dyDescent="0.3">
      <c r="A549">
        <v>550</v>
      </c>
      <c r="B549" t="s">
        <v>337</v>
      </c>
      <c r="C549" t="s">
        <v>25</v>
      </c>
      <c r="D549" t="s">
        <v>47</v>
      </c>
      <c r="E549">
        <v>2009</v>
      </c>
      <c r="F549">
        <v>69690</v>
      </c>
      <c r="G549" t="s">
        <v>27</v>
      </c>
      <c r="H549" t="s">
        <v>18</v>
      </c>
      <c r="I549" t="s">
        <v>19</v>
      </c>
      <c r="J549">
        <v>1497</v>
      </c>
      <c r="K549">
        <v>78</v>
      </c>
      <c r="L549">
        <v>5</v>
      </c>
      <c r="M549">
        <v>17.7</v>
      </c>
      <c r="N549">
        <v>3.29</v>
      </c>
      <c r="P549" t="str">
        <f t="shared" si="54"/>
        <v/>
      </c>
      <c r="Q549" t="str">
        <f t="shared" si="55"/>
        <v>bad</v>
      </c>
      <c r="R549" t="str">
        <f t="shared" si="56"/>
        <v/>
      </c>
      <c r="S549" s="3" t="str">
        <f t="shared" si="57"/>
        <v/>
      </c>
      <c r="T549" t="str">
        <f t="shared" si="58"/>
        <v>Honda</v>
      </c>
      <c r="U549" t="str">
        <f t="shared" si="59"/>
        <v>E</v>
      </c>
      <c r="V549" t="str" cm="1">
        <f t="array" ref="V549">_xlfn.IFS(N540&gt;25,"A",N540&gt;20,"B",N540&gt;15,"C",N540&gt;10,"D",N540&lt;10,"E")</f>
        <v>E</v>
      </c>
    </row>
    <row r="550" spans="1:22" x14ac:dyDescent="0.3">
      <c r="A550">
        <v>551</v>
      </c>
      <c r="B550" t="s">
        <v>490</v>
      </c>
      <c r="C550" t="s">
        <v>15</v>
      </c>
      <c r="D550" t="s">
        <v>53</v>
      </c>
      <c r="E550">
        <v>2016</v>
      </c>
      <c r="F550">
        <v>41000</v>
      </c>
      <c r="G550" t="s">
        <v>23</v>
      </c>
      <c r="H550" t="s">
        <v>18</v>
      </c>
      <c r="I550" t="s">
        <v>19</v>
      </c>
      <c r="J550">
        <v>1248</v>
      </c>
      <c r="K550">
        <v>88.5</v>
      </c>
      <c r="L550">
        <v>5</v>
      </c>
      <c r="M550">
        <v>28.09</v>
      </c>
      <c r="N550">
        <v>9.5</v>
      </c>
      <c r="P550" t="str">
        <f t="shared" si="54"/>
        <v/>
      </c>
      <c r="Q550" t="str">
        <f t="shared" si="55"/>
        <v>good</v>
      </c>
      <c r="R550" t="str">
        <f t="shared" si="56"/>
        <v/>
      </c>
      <c r="S550" s="3" t="str">
        <f t="shared" si="57"/>
        <v>Hyundai</v>
      </c>
      <c r="T550" t="str">
        <f t="shared" si="58"/>
        <v>Hyundai</v>
      </c>
      <c r="U550" t="str">
        <f t="shared" si="59"/>
        <v>E</v>
      </c>
      <c r="V550" t="str" cm="1">
        <f t="array" ref="V550">_xlfn.IFS(N541&gt;25,"A",N541&gt;20,"B",N541&gt;15,"C",N541&gt;10,"D",N541&lt;10,"E")</f>
        <v>E</v>
      </c>
    </row>
    <row r="551" spans="1:22" x14ac:dyDescent="0.3">
      <c r="A551">
        <v>552</v>
      </c>
      <c r="B551" t="s">
        <v>491</v>
      </c>
      <c r="C551" t="s">
        <v>15</v>
      </c>
      <c r="D551" t="s">
        <v>22</v>
      </c>
      <c r="E551">
        <v>2010</v>
      </c>
      <c r="F551">
        <v>109200</v>
      </c>
      <c r="G551" t="s">
        <v>27</v>
      </c>
      <c r="H551" t="s">
        <v>18</v>
      </c>
      <c r="I551" t="s">
        <v>33</v>
      </c>
      <c r="J551">
        <v>1298</v>
      </c>
      <c r="K551">
        <v>85.8</v>
      </c>
      <c r="L551">
        <v>5</v>
      </c>
      <c r="M551">
        <v>17.5</v>
      </c>
      <c r="N551">
        <v>2.2000000000000002</v>
      </c>
      <c r="P551" t="str">
        <f t="shared" si="54"/>
        <v/>
      </c>
      <c r="Q551" t="str">
        <f t="shared" si="55"/>
        <v>bad</v>
      </c>
      <c r="R551" t="str">
        <f t="shared" si="56"/>
        <v/>
      </c>
      <c r="S551" s="3" t="str">
        <f t="shared" si="57"/>
        <v/>
      </c>
      <c r="T551" t="str">
        <f t="shared" si="58"/>
        <v>Chevrolet</v>
      </c>
      <c r="U551" t="str">
        <f t="shared" si="59"/>
        <v>E</v>
      </c>
      <c r="V551" t="str" cm="1">
        <f t="array" ref="V551">_xlfn.IFS(N542&gt;25,"A",N542&gt;20,"B",N542&gt;15,"C",N542&gt;10,"D",N542&lt;10,"E")</f>
        <v>E</v>
      </c>
    </row>
    <row r="552" spans="1:22" x14ac:dyDescent="0.3">
      <c r="A552">
        <v>553</v>
      </c>
      <c r="B552" t="s">
        <v>492</v>
      </c>
      <c r="C552" t="s">
        <v>78</v>
      </c>
      <c r="D552" t="s">
        <v>22</v>
      </c>
      <c r="E552">
        <v>2012</v>
      </c>
      <c r="F552">
        <v>80000</v>
      </c>
      <c r="G552" t="s">
        <v>23</v>
      </c>
      <c r="H552" t="s">
        <v>18</v>
      </c>
      <c r="I552" t="s">
        <v>19</v>
      </c>
      <c r="J552">
        <v>2179</v>
      </c>
      <c r="K552">
        <v>140</v>
      </c>
      <c r="L552">
        <v>7</v>
      </c>
      <c r="M552">
        <v>15.1</v>
      </c>
      <c r="N552">
        <v>6.5</v>
      </c>
      <c r="P552" t="str">
        <f t="shared" si="54"/>
        <v>MercedesBenz</v>
      </c>
      <c r="Q552" t="str">
        <f t="shared" si="55"/>
        <v>bad</v>
      </c>
      <c r="R552" t="str">
        <f t="shared" si="56"/>
        <v/>
      </c>
      <c r="S552" s="3" t="str">
        <f t="shared" si="57"/>
        <v>MercedesBenz</v>
      </c>
      <c r="T552" t="str">
        <f t="shared" si="58"/>
        <v/>
      </c>
      <c r="U552" t="str">
        <f t="shared" si="59"/>
        <v>A</v>
      </c>
      <c r="V552" t="str" cm="1">
        <f t="array" ref="V552">_xlfn.IFS(N543&gt;25,"A",N543&gt;20,"B",N543&gt;15,"C",N543&gt;10,"D",N543&lt;10,"E")</f>
        <v>A</v>
      </c>
    </row>
    <row r="553" spans="1:22" x14ac:dyDescent="0.3">
      <c r="A553">
        <v>554</v>
      </c>
      <c r="B553" t="s">
        <v>493</v>
      </c>
      <c r="C553" t="s">
        <v>25</v>
      </c>
      <c r="D553" t="s">
        <v>93</v>
      </c>
      <c r="E553">
        <v>2007</v>
      </c>
      <c r="F553">
        <v>51000</v>
      </c>
      <c r="G553" t="s">
        <v>27</v>
      </c>
      <c r="H553" t="s">
        <v>18</v>
      </c>
      <c r="I553" t="s">
        <v>19</v>
      </c>
      <c r="J553">
        <v>1799</v>
      </c>
      <c r="K553">
        <v>130</v>
      </c>
      <c r="L553">
        <v>5</v>
      </c>
      <c r="M553">
        <v>13.5</v>
      </c>
      <c r="N553">
        <v>4.9000000000000004</v>
      </c>
      <c r="P553" t="str">
        <f t="shared" si="54"/>
        <v/>
      </c>
      <c r="Q553" t="str">
        <f t="shared" si="55"/>
        <v>bad</v>
      </c>
      <c r="R553" t="str">
        <f t="shared" si="56"/>
        <v/>
      </c>
      <c r="S553" s="3" t="str">
        <f t="shared" si="57"/>
        <v/>
      </c>
      <c r="T553" t="str">
        <f t="shared" si="58"/>
        <v>Maruti</v>
      </c>
      <c r="U553" t="str">
        <f t="shared" si="59"/>
        <v>E</v>
      </c>
      <c r="V553" t="str" cm="1">
        <f t="array" ref="V553">_xlfn.IFS(N544&gt;25,"A",N544&gt;20,"B",N544&gt;15,"C",N544&gt;10,"D",N544&lt;10,"E")</f>
        <v>E</v>
      </c>
    </row>
    <row r="554" spans="1:22" x14ac:dyDescent="0.3">
      <c r="A554">
        <v>555</v>
      </c>
      <c r="B554" t="s">
        <v>232</v>
      </c>
      <c r="C554" t="s">
        <v>15</v>
      </c>
      <c r="D554" t="s">
        <v>22</v>
      </c>
      <c r="E554">
        <v>2013</v>
      </c>
      <c r="F554">
        <v>105000</v>
      </c>
      <c r="G554" t="s">
        <v>23</v>
      </c>
      <c r="H554" t="s">
        <v>18</v>
      </c>
      <c r="I554" t="s">
        <v>33</v>
      </c>
      <c r="J554">
        <v>1248</v>
      </c>
      <c r="K554">
        <v>88.5</v>
      </c>
      <c r="L554">
        <v>7</v>
      </c>
      <c r="M554">
        <v>25.47</v>
      </c>
      <c r="N554">
        <v>6.75</v>
      </c>
      <c r="P554" t="str">
        <f t="shared" si="54"/>
        <v/>
      </c>
      <c r="Q554" t="str">
        <f t="shared" si="55"/>
        <v>bad</v>
      </c>
      <c r="R554" t="str">
        <f t="shared" si="56"/>
        <v/>
      </c>
      <c r="S554" s="3" t="str">
        <f t="shared" si="57"/>
        <v/>
      </c>
      <c r="T554" t="str">
        <f t="shared" si="58"/>
        <v>Toyota</v>
      </c>
      <c r="U554" t="str">
        <f t="shared" si="59"/>
        <v>E</v>
      </c>
      <c r="V554" t="str" cm="1">
        <f t="array" ref="V554">_xlfn.IFS(N545&gt;25,"A",N545&gt;20,"B",N545&gt;15,"C",N545&gt;10,"D",N545&lt;10,"E")</f>
        <v>E</v>
      </c>
    </row>
    <row r="555" spans="1:22" x14ac:dyDescent="0.3">
      <c r="A555">
        <v>556</v>
      </c>
      <c r="B555" t="s">
        <v>494</v>
      </c>
      <c r="C555" t="s">
        <v>41</v>
      </c>
      <c r="D555" t="s">
        <v>26</v>
      </c>
      <c r="E555">
        <v>2013</v>
      </c>
      <c r="F555">
        <v>179000</v>
      </c>
      <c r="G555" t="s">
        <v>23</v>
      </c>
      <c r="H555" t="s">
        <v>18</v>
      </c>
      <c r="I555" t="s">
        <v>19</v>
      </c>
      <c r="J555">
        <v>1364</v>
      </c>
      <c r="K555">
        <v>67.040000000000006</v>
      </c>
      <c r="L555">
        <v>5</v>
      </c>
      <c r="M555">
        <v>23.59</v>
      </c>
      <c r="N555">
        <v>3.8</v>
      </c>
      <c r="P555" t="str">
        <f t="shared" si="54"/>
        <v>BMW</v>
      </c>
      <c r="Q555" t="str">
        <f t="shared" si="55"/>
        <v>bad</v>
      </c>
      <c r="R555" t="str">
        <f t="shared" si="56"/>
        <v/>
      </c>
      <c r="S555" s="3" t="str">
        <f t="shared" si="57"/>
        <v>BMW</v>
      </c>
      <c r="T555" t="str">
        <f t="shared" si="58"/>
        <v/>
      </c>
      <c r="U555" t="str">
        <f t="shared" si="59"/>
        <v>C</v>
      </c>
      <c r="V555" t="str" cm="1">
        <f t="array" ref="V555">_xlfn.IFS(N546&gt;25,"A",N546&gt;20,"B",N546&gt;15,"C",N546&gt;10,"D",N546&lt;10,"E")</f>
        <v>C</v>
      </c>
    </row>
    <row r="556" spans="1:22" x14ac:dyDescent="0.3">
      <c r="A556">
        <v>557</v>
      </c>
      <c r="B556" t="s">
        <v>495</v>
      </c>
      <c r="C556" t="s">
        <v>30</v>
      </c>
      <c r="D556" t="s">
        <v>53</v>
      </c>
      <c r="E556">
        <v>2013</v>
      </c>
      <c r="F556">
        <v>12100</v>
      </c>
      <c r="G556" t="s">
        <v>27</v>
      </c>
      <c r="H556" t="s">
        <v>32</v>
      </c>
      <c r="I556" t="s">
        <v>19</v>
      </c>
      <c r="J556">
        <v>1984</v>
      </c>
      <c r="K556">
        <v>207.8</v>
      </c>
      <c r="L556">
        <v>2</v>
      </c>
      <c r="M556">
        <v>9.9</v>
      </c>
      <c r="N556">
        <v>29.5</v>
      </c>
      <c r="P556" t="str">
        <f t="shared" si="54"/>
        <v/>
      </c>
      <c r="Q556" t="str">
        <f t="shared" si="55"/>
        <v>bad</v>
      </c>
      <c r="R556" t="str">
        <f t="shared" si="56"/>
        <v/>
      </c>
      <c r="S556" s="3" t="str">
        <f t="shared" si="57"/>
        <v/>
      </c>
      <c r="T556" t="str">
        <f t="shared" si="58"/>
        <v>Renault</v>
      </c>
      <c r="U556" t="str">
        <f t="shared" si="59"/>
        <v>E</v>
      </c>
      <c r="V556" t="str" cm="1">
        <f t="array" ref="V556">_xlfn.IFS(N547&gt;25,"A",N547&gt;20,"B",N547&gt;15,"C",N547&gt;10,"D",N547&lt;10,"E")</f>
        <v>E</v>
      </c>
    </row>
    <row r="557" spans="1:22" x14ac:dyDescent="0.3">
      <c r="A557">
        <v>558</v>
      </c>
      <c r="B557" t="s">
        <v>496</v>
      </c>
      <c r="C557" t="s">
        <v>194</v>
      </c>
      <c r="D557" t="s">
        <v>35</v>
      </c>
      <c r="E557">
        <v>2017</v>
      </c>
      <c r="F557">
        <v>31000</v>
      </c>
      <c r="G557" t="s">
        <v>23</v>
      </c>
      <c r="H557" t="s">
        <v>18</v>
      </c>
      <c r="I557" t="s">
        <v>19</v>
      </c>
      <c r="J557">
        <v>1498</v>
      </c>
      <c r="K557">
        <v>108.4</v>
      </c>
      <c r="L557">
        <v>5</v>
      </c>
      <c r="M557">
        <v>21.13</v>
      </c>
      <c r="N557">
        <v>10.5</v>
      </c>
      <c r="P557" t="str">
        <f t="shared" si="54"/>
        <v>BMW</v>
      </c>
      <c r="Q557" t="str">
        <f t="shared" si="55"/>
        <v>good</v>
      </c>
      <c r="R557" t="str">
        <f t="shared" si="56"/>
        <v>BMW</v>
      </c>
      <c r="S557" s="3" t="str">
        <f t="shared" si="57"/>
        <v>BMW</v>
      </c>
      <c r="T557" t="str">
        <f t="shared" si="58"/>
        <v/>
      </c>
      <c r="U557" t="str">
        <f t="shared" si="59"/>
        <v>A</v>
      </c>
      <c r="V557" t="str" cm="1">
        <f t="array" ref="V557">_xlfn.IFS(N548&gt;25,"A",N548&gt;20,"B",N548&gt;15,"C",N548&gt;10,"D",N548&lt;10,"E")</f>
        <v>A</v>
      </c>
    </row>
    <row r="558" spans="1:22" x14ac:dyDescent="0.3">
      <c r="A558">
        <v>559</v>
      </c>
      <c r="B558" t="s">
        <v>497</v>
      </c>
      <c r="C558" t="s">
        <v>43</v>
      </c>
      <c r="D558" t="s">
        <v>35</v>
      </c>
      <c r="E558">
        <v>2015</v>
      </c>
      <c r="F558">
        <v>50000</v>
      </c>
      <c r="G558" t="s">
        <v>23</v>
      </c>
      <c r="H558" t="s">
        <v>18</v>
      </c>
      <c r="I558" t="s">
        <v>19</v>
      </c>
      <c r="J558">
        <v>1498</v>
      </c>
      <c r="K558">
        <v>88.8</v>
      </c>
      <c r="L558">
        <v>5</v>
      </c>
      <c r="M558">
        <v>20.14</v>
      </c>
      <c r="N558">
        <v>6.2</v>
      </c>
      <c r="P558" t="str">
        <f t="shared" si="54"/>
        <v/>
      </c>
      <c r="Q558" t="str">
        <f t="shared" si="55"/>
        <v>bad</v>
      </c>
      <c r="R558" t="str">
        <f t="shared" si="56"/>
        <v/>
      </c>
      <c r="S558" s="3" t="str">
        <f t="shared" si="57"/>
        <v/>
      </c>
      <c r="T558" t="str">
        <f t="shared" si="58"/>
        <v>Honda</v>
      </c>
      <c r="U558" t="str">
        <f t="shared" si="59"/>
        <v>E</v>
      </c>
      <c r="V558" t="str" cm="1">
        <f t="array" ref="V558">_xlfn.IFS(N549&gt;25,"A",N549&gt;20,"B",N549&gt;15,"C",N549&gt;10,"D",N549&lt;10,"E")</f>
        <v>E</v>
      </c>
    </row>
    <row r="559" spans="1:22" x14ac:dyDescent="0.3">
      <c r="A559">
        <v>560</v>
      </c>
      <c r="B559" t="s">
        <v>498</v>
      </c>
      <c r="C559" t="s">
        <v>194</v>
      </c>
      <c r="D559" t="s">
        <v>39</v>
      </c>
      <c r="E559">
        <v>2009</v>
      </c>
      <c r="F559">
        <v>48000</v>
      </c>
      <c r="G559" t="s">
        <v>23</v>
      </c>
      <c r="H559" t="s">
        <v>32</v>
      </c>
      <c r="I559" t="s">
        <v>19</v>
      </c>
      <c r="J559">
        <v>1896</v>
      </c>
      <c r="K559">
        <v>105</v>
      </c>
      <c r="L559">
        <v>5</v>
      </c>
      <c r="M559">
        <v>17</v>
      </c>
      <c r="N559">
        <v>5</v>
      </c>
      <c r="P559" t="str">
        <f t="shared" si="54"/>
        <v/>
      </c>
      <c r="Q559" t="str">
        <f t="shared" si="55"/>
        <v>good</v>
      </c>
      <c r="R559" t="str">
        <f t="shared" si="56"/>
        <v/>
      </c>
      <c r="S559" s="3" t="str">
        <f t="shared" si="57"/>
        <v>Maruti</v>
      </c>
      <c r="T559" t="str">
        <f t="shared" si="58"/>
        <v>Maruti</v>
      </c>
      <c r="U559" t="str">
        <f t="shared" si="59"/>
        <v>E</v>
      </c>
      <c r="V559" t="str" cm="1">
        <f t="array" ref="V559">_xlfn.IFS(N550&gt;25,"A",N550&gt;20,"B",N550&gt;15,"C",N550&gt;10,"D",N550&lt;10,"E")</f>
        <v>E</v>
      </c>
    </row>
    <row r="560" spans="1:22" x14ac:dyDescent="0.3">
      <c r="A560">
        <v>561</v>
      </c>
      <c r="B560" t="s">
        <v>499</v>
      </c>
      <c r="C560" t="s">
        <v>78</v>
      </c>
      <c r="D560" t="s">
        <v>26</v>
      </c>
      <c r="E560">
        <v>2007</v>
      </c>
      <c r="F560">
        <v>35000</v>
      </c>
      <c r="G560" t="s">
        <v>23</v>
      </c>
      <c r="H560" t="s">
        <v>18</v>
      </c>
      <c r="I560" t="s">
        <v>19</v>
      </c>
      <c r="J560">
        <v>1461</v>
      </c>
      <c r="K560">
        <v>65</v>
      </c>
      <c r="L560">
        <v>5</v>
      </c>
      <c r="M560">
        <v>19.2</v>
      </c>
      <c r="N560">
        <v>2.2999999999999998</v>
      </c>
      <c r="P560" t="str">
        <f t="shared" si="54"/>
        <v/>
      </c>
      <c r="Q560" t="str">
        <f t="shared" si="55"/>
        <v>bad</v>
      </c>
      <c r="R560" t="str">
        <f t="shared" si="56"/>
        <v/>
      </c>
      <c r="S560" s="3" t="str">
        <f t="shared" si="57"/>
        <v/>
      </c>
      <c r="T560" t="str">
        <f t="shared" si="58"/>
        <v>Maruti</v>
      </c>
      <c r="U560" t="str">
        <f t="shared" si="59"/>
        <v>E</v>
      </c>
      <c r="V560" t="str" cm="1">
        <f t="array" ref="V560">_xlfn.IFS(N551&gt;25,"A",N551&gt;20,"B",N551&gt;15,"C",N551&gt;10,"D",N551&lt;10,"E")</f>
        <v>E</v>
      </c>
    </row>
    <row r="561" spans="1:22" x14ac:dyDescent="0.3">
      <c r="A561">
        <v>562</v>
      </c>
      <c r="B561" t="s">
        <v>265</v>
      </c>
      <c r="C561" t="s">
        <v>41</v>
      </c>
      <c r="D561" t="s">
        <v>93</v>
      </c>
      <c r="E561">
        <v>2016</v>
      </c>
      <c r="F561">
        <v>100200</v>
      </c>
      <c r="G561" t="s">
        <v>23</v>
      </c>
      <c r="H561" t="s">
        <v>32</v>
      </c>
      <c r="I561" t="s">
        <v>19</v>
      </c>
      <c r="J561">
        <v>2755</v>
      </c>
      <c r="K561">
        <v>171.5</v>
      </c>
      <c r="L561">
        <v>7</v>
      </c>
      <c r="M561">
        <v>11.36</v>
      </c>
      <c r="N561">
        <v>17</v>
      </c>
      <c r="P561" t="str">
        <f t="shared" si="54"/>
        <v/>
      </c>
      <c r="Q561" t="str">
        <f t="shared" si="55"/>
        <v>bad</v>
      </c>
      <c r="R561" t="str">
        <f t="shared" si="56"/>
        <v/>
      </c>
      <c r="S561" s="3" t="str">
        <f t="shared" si="57"/>
        <v/>
      </c>
      <c r="T561" t="str">
        <f t="shared" si="58"/>
        <v>Mahindra</v>
      </c>
      <c r="U561" t="str">
        <f t="shared" si="59"/>
        <v>E</v>
      </c>
      <c r="V561" t="str" cm="1">
        <f t="array" ref="V561">_xlfn.IFS(N552&gt;25,"A",N552&gt;20,"B",N552&gt;15,"C",N552&gt;10,"D",N552&lt;10,"E")</f>
        <v>E</v>
      </c>
    </row>
    <row r="562" spans="1:22" x14ac:dyDescent="0.3">
      <c r="A562">
        <v>563</v>
      </c>
      <c r="B562" t="s">
        <v>161</v>
      </c>
      <c r="C562" t="s">
        <v>65</v>
      </c>
      <c r="D562" t="s">
        <v>63</v>
      </c>
      <c r="E562">
        <v>2014</v>
      </c>
      <c r="F562">
        <v>47000</v>
      </c>
      <c r="G562" t="s">
        <v>23</v>
      </c>
      <c r="H562" t="s">
        <v>32</v>
      </c>
      <c r="I562" t="s">
        <v>19</v>
      </c>
      <c r="J562">
        <v>1995</v>
      </c>
      <c r="K562">
        <v>184</v>
      </c>
      <c r="L562">
        <v>5</v>
      </c>
      <c r="M562">
        <v>18.88</v>
      </c>
      <c r="N562">
        <v>25.5</v>
      </c>
      <c r="P562" t="str">
        <f t="shared" si="54"/>
        <v/>
      </c>
      <c r="Q562" t="str">
        <f t="shared" si="55"/>
        <v>bad</v>
      </c>
      <c r="R562" t="str">
        <f t="shared" si="56"/>
        <v/>
      </c>
      <c r="S562" s="3" t="str">
        <f t="shared" si="57"/>
        <v/>
      </c>
      <c r="T562" t="str">
        <f t="shared" si="58"/>
        <v>Honda</v>
      </c>
      <c r="U562" t="str">
        <f t="shared" si="59"/>
        <v>E</v>
      </c>
      <c r="V562" t="str" cm="1">
        <f t="array" ref="V562">_xlfn.IFS(N553&gt;25,"A",N553&gt;20,"B",N553&gt;15,"C",N553&gt;10,"D",N553&lt;10,"E")</f>
        <v>E</v>
      </c>
    </row>
    <row r="563" spans="1:22" x14ac:dyDescent="0.3">
      <c r="A563">
        <v>564</v>
      </c>
      <c r="B563" t="s">
        <v>500</v>
      </c>
      <c r="C563" t="s">
        <v>25</v>
      </c>
      <c r="D563" t="s">
        <v>39</v>
      </c>
      <c r="E563">
        <v>2015</v>
      </c>
      <c r="F563">
        <v>63642</v>
      </c>
      <c r="G563" t="s">
        <v>23</v>
      </c>
      <c r="H563" t="s">
        <v>18</v>
      </c>
      <c r="I563" t="s">
        <v>19</v>
      </c>
      <c r="J563">
        <v>1498</v>
      </c>
      <c r="K563">
        <v>98.6</v>
      </c>
      <c r="L563">
        <v>5</v>
      </c>
      <c r="M563">
        <v>27.3</v>
      </c>
      <c r="N563">
        <v>5.65</v>
      </c>
      <c r="P563" t="str">
        <f t="shared" si="54"/>
        <v/>
      </c>
      <c r="Q563" t="str">
        <f t="shared" si="55"/>
        <v>good</v>
      </c>
      <c r="R563" t="str">
        <f t="shared" si="56"/>
        <v/>
      </c>
      <c r="S563" s="3" t="str">
        <f t="shared" si="57"/>
        <v>Maruti</v>
      </c>
      <c r="T563" t="str">
        <f t="shared" si="58"/>
        <v>Maruti</v>
      </c>
      <c r="U563" t="str">
        <f t="shared" si="59"/>
        <v>E</v>
      </c>
      <c r="V563" t="str" cm="1">
        <f t="array" ref="V563">_xlfn.IFS(N554&gt;25,"A",N554&gt;20,"B",N554&gt;15,"C",N554&gt;10,"D",N554&lt;10,"E")</f>
        <v>E</v>
      </c>
    </row>
    <row r="564" spans="1:22" x14ac:dyDescent="0.3">
      <c r="A564">
        <v>565</v>
      </c>
      <c r="B564" t="s">
        <v>253</v>
      </c>
      <c r="C564" t="s">
        <v>25</v>
      </c>
      <c r="D564" t="s">
        <v>47</v>
      </c>
      <c r="E564">
        <v>2015</v>
      </c>
      <c r="F564">
        <v>62550</v>
      </c>
      <c r="G564" t="s">
        <v>23</v>
      </c>
      <c r="H564" t="s">
        <v>18</v>
      </c>
      <c r="I564" t="s">
        <v>19</v>
      </c>
      <c r="J564">
        <v>1498</v>
      </c>
      <c r="K564">
        <v>98.6</v>
      </c>
      <c r="L564">
        <v>5</v>
      </c>
      <c r="M564">
        <v>25.8</v>
      </c>
      <c r="N564">
        <v>5.6</v>
      </c>
      <c r="P564" t="str">
        <f t="shared" si="54"/>
        <v/>
      </c>
      <c r="Q564" t="str">
        <f t="shared" si="55"/>
        <v>good</v>
      </c>
      <c r="R564" t="str">
        <f t="shared" si="56"/>
        <v/>
      </c>
      <c r="S564" s="3" t="str">
        <f t="shared" si="57"/>
        <v>Toyota</v>
      </c>
      <c r="T564" t="str">
        <f t="shared" si="58"/>
        <v>Toyota</v>
      </c>
      <c r="U564" t="str">
        <f t="shared" si="59"/>
        <v>E</v>
      </c>
      <c r="V564" t="str" cm="1">
        <f t="array" ref="V564">_xlfn.IFS(N555&gt;25,"A",N555&gt;20,"B",N555&gt;15,"C",N555&gt;10,"D",N555&lt;10,"E")</f>
        <v>E</v>
      </c>
    </row>
    <row r="565" spans="1:22" x14ac:dyDescent="0.3">
      <c r="A565">
        <v>566</v>
      </c>
      <c r="B565" t="s">
        <v>501</v>
      </c>
      <c r="C565" t="s">
        <v>156</v>
      </c>
      <c r="D565" t="s">
        <v>47</v>
      </c>
      <c r="E565">
        <v>2015</v>
      </c>
      <c r="F565">
        <v>37340</v>
      </c>
      <c r="G565" t="s">
        <v>23</v>
      </c>
      <c r="H565" t="s">
        <v>32</v>
      </c>
      <c r="I565" t="s">
        <v>19</v>
      </c>
      <c r="J565">
        <v>2179</v>
      </c>
      <c r="K565">
        <v>187.7</v>
      </c>
      <c r="L565">
        <v>5</v>
      </c>
      <c r="M565">
        <v>16.36</v>
      </c>
      <c r="N565">
        <v>29.98</v>
      </c>
      <c r="P565" t="str">
        <f t="shared" si="54"/>
        <v>Audi</v>
      </c>
      <c r="Q565" t="str">
        <f t="shared" si="55"/>
        <v>bad</v>
      </c>
      <c r="R565" t="str">
        <f t="shared" si="56"/>
        <v/>
      </c>
      <c r="S565" s="3" t="str">
        <f t="shared" si="57"/>
        <v>Audi</v>
      </c>
      <c r="T565" t="str">
        <f t="shared" si="58"/>
        <v/>
      </c>
      <c r="U565" t="str">
        <f t="shared" si="59"/>
        <v>A</v>
      </c>
      <c r="V565" t="str" cm="1">
        <f t="array" ref="V565">_xlfn.IFS(N556&gt;25,"A",N556&gt;20,"B",N556&gt;15,"C",N556&gt;10,"D",N556&lt;10,"E")</f>
        <v>A</v>
      </c>
    </row>
    <row r="566" spans="1:22" x14ac:dyDescent="0.3">
      <c r="A566">
        <v>567</v>
      </c>
      <c r="B566" t="s">
        <v>502</v>
      </c>
      <c r="C566" t="s">
        <v>15</v>
      </c>
      <c r="D566" t="s">
        <v>31</v>
      </c>
      <c r="E566">
        <v>2016</v>
      </c>
      <c r="F566">
        <v>38461</v>
      </c>
      <c r="G566" t="s">
        <v>23</v>
      </c>
      <c r="H566" t="s">
        <v>18</v>
      </c>
      <c r="I566" t="s">
        <v>19</v>
      </c>
      <c r="J566">
        <v>1248</v>
      </c>
      <c r="K566">
        <v>74</v>
      </c>
      <c r="L566">
        <v>5</v>
      </c>
      <c r="M566">
        <v>26.59</v>
      </c>
      <c r="N566">
        <v>7.39</v>
      </c>
      <c r="P566" t="str">
        <f t="shared" si="54"/>
        <v/>
      </c>
      <c r="Q566" t="str">
        <f t="shared" si="55"/>
        <v>good</v>
      </c>
      <c r="R566" t="str">
        <f t="shared" si="56"/>
        <v/>
      </c>
      <c r="S566" s="3" t="str">
        <f t="shared" si="57"/>
        <v>Skoda</v>
      </c>
      <c r="T566" t="str">
        <f t="shared" si="58"/>
        <v>Skoda</v>
      </c>
      <c r="U566" t="str">
        <f t="shared" si="59"/>
        <v>D</v>
      </c>
      <c r="V566" t="str" cm="1">
        <f t="array" ref="V566">_xlfn.IFS(N557&gt;25,"A",N557&gt;20,"B",N557&gt;15,"C",N557&gt;10,"D",N557&lt;10,"E")</f>
        <v>D</v>
      </c>
    </row>
    <row r="567" spans="1:22" x14ac:dyDescent="0.3">
      <c r="A567">
        <v>568</v>
      </c>
      <c r="B567" t="s">
        <v>503</v>
      </c>
      <c r="C567" t="s">
        <v>504</v>
      </c>
      <c r="D567" t="s">
        <v>39</v>
      </c>
      <c r="E567">
        <v>2018</v>
      </c>
      <c r="F567">
        <v>29000</v>
      </c>
      <c r="G567" t="s">
        <v>23</v>
      </c>
      <c r="H567" t="s">
        <v>18</v>
      </c>
      <c r="I567" t="s">
        <v>19</v>
      </c>
      <c r="J567">
        <v>1956</v>
      </c>
      <c r="K567">
        <v>170</v>
      </c>
      <c r="L567">
        <v>5</v>
      </c>
      <c r="M567">
        <v>17.100000000000001</v>
      </c>
      <c r="N567">
        <v>19</v>
      </c>
      <c r="P567" t="str">
        <f t="shared" si="54"/>
        <v/>
      </c>
      <c r="Q567" t="str">
        <f t="shared" si="55"/>
        <v>good</v>
      </c>
      <c r="R567" t="str">
        <f t="shared" si="56"/>
        <v/>
      </c>
      <c r="S567" s="3" t="str">
        <f t="shared" si="57"/>
        <v>Volkswagen</v>
      </c>
      <c r="T567" t="str">
        <f t="shared" si="58"/>
        <v>Volkswagen</v>
      </c>
      <c r="U567" t="str">
        <f t="shared" si="59"/>
        <v>E</v>
      </c>
      <c r="V567" t="str" cm="1">
        <f t="array" ref="V567">_xlfn.IFS(N558&gt;25,"A",N558&gt;20,"B",N558&gt;15,"C",N558&gt;10,"D",N558&lt;10,"E")</f>
        <v>E</v>
      </c>
    </row>
    <row r="568" spans="1:22" x14ac:dyDescent="0.3">
      <c r="A568">
        <v>569</v>
      </c>
      <c r="B568" t="s">
        <v>505</v>
      </c>
      <c r="C568" t="s">
        <v>41</v>
      </c>
      <c r="D568" t="s">
        <v>22</v>
      </c>
      <c r="E568">
        <v>2010</v>
      </c>
      <c r="F568">
        <v>31000</v>
      </c>
      <c r="G568" t="s">
        <v>27</v>
      </c>
      <c r="H568" t="s">
        <v>18</v>
      </c>
      <c r="I568" t="s">
        <v>19</v>
      </c>
      <c r="J568">
        <v>1794</v>
      </c>
      <c r="K568">
        <v>132</v>
      </c>
      <c r="L568">
        <v>5</v>
      </c>
      <c r="M568">
        <v>12.5</v>
      </c>
      <c r="N568">
        <v>5</v>
      </c>
      <c r="P568" t="str">
        <f t="shared" si="54"/>
        <v/>
      </c>
      <c r="Q568" t="str">
        <f t="shared" si="55"/>
        <v>bad</v>
      </c>
      <c r="R568" t="str">
        <f t="shared" si="56"/>
        <v/>
      </c>
      <c r="S568" s="3" t="str">
        <f t="shared" si="57"/>
        <v/>
      </c>
      <c r="T568" t="str">
        <f t="shared" si="58"/>
        <v>Skoda</v>
      </c>
      <c r="U568" t="str">
        <f t="shared" si="59"/>
        <v>E</v>
      </c>
      <c r="V568" t="str" cm="1">
        <f t="array" ref="V568">_xlfn.IFS(N559&gt;25,"A",N559&gt;20,"B",N559&gt;15,"C",N559&gt;10,"D",N559&lt;10,"E")</f>
        <v>E</v>
      </c>
    </row>
    <row r="569" spans="1:22" x14ac:dyDescent="0.3">
      <c r="A569">
        <v>570</v>
      </c>
      <c r="B569" t="s">
        <v>348</v>
      </c>
      <c r="C569" t="s">
        <v>25</v>
      </c>
      <c r="D569" t="s">
        <v>49</v>
      </c>
      <c r="E569">
        <v>2011</v>
      </c>
      <c r="F569">
        <v>42086</v>
      </c>
      <c r="G569" t="s">
        <v>27</v>
      </c>
      <c r="H569" t="s">
        <v>18</v>
      </c>
      <c r="I569" t="s">
        <v>19</v>
      </c>
      <c r="J569">
        <v>1497</v>
      </c>
      <c r="K569">
        <v>118</v>
      </c>
      <c r="L569">
        <v>5</v>
      </c>
      <c r="M569">
        <v>17</v>
      </c>
      <c r="N569">
        <v>3.35</v>
      </c>
      <c r="P569" t="str">
        <f t="shared" si="54"/>
        <v/>
      </c>
      <c r="Q569" t="str">
        <f t="shared" si="55"/>
        <v>bad</v>
      </c>
      <c r="R569" t="str">
        <f t="shared" si="56"/>
        <v/>
      </c>
      <c r="S569" s="3" t="str">
        <f t="shared" si="57"/>
        <v/>
      </c>
      <c r="T569" t="str">
        <f t="shared" si="58"/>
        <v>Mahindra</v>
      </c>
      <c r="U569" t="str">
        <f t="shared" si="59"/>
        <v>E</v>
      </c>
      <c r="V569" t="str" cm="1">
        <f t="array" ref="V569">_xlfn.IFS(N560&gt;25,"A",N560&gt;20,"B",N560&gt;15,"C",N560&gt;10,"D",N560&lt;10,"E")</f>
        <v>E</v>
      </c>
    </row>
    <row r="570" spans="1:22" x14ac:dyDescent="0.3">
      <c r="A570">
        <v>571</v>
      </c>
      <c r="B570" t="s">
        <v>506</v>
      </c>
      <c r="C570" t="s">
        <v>15</v>
      </c>
      <c r="D570" t="s">
        <v>26</v>
      </c>
      <c r="E570">
        <v>2013</v>
      </c>
      <c r="F570">
        <v>49000</v>
      </c>
      <c r="G570" t="s">
        <v>27</v>
      </c>
      <c r="H570" t="s">
        <v>18</v>
      </c>
      <c r="I570" t="s">
        <v>19</v>
      </c>
      <c r="J570">
        <v>1197</v>
      </c>
      <c r="K570">
        <v>85.8</v>
      </c>
      <c r="L570">
        <v>5</v>
      </c>
      <c r="M570">
        <v>18.600000000000001</v>
      </c>
      <c r="N570">
        <v>4.45</v>
      </c>
      <c r="P570" t="str">
        <f t="shared" si="54"/>
        <v>Toyota</v>
      </c>
      <c r="Q570" t="str">
        <f t="shared" si="55"/>
        <v>bad</v>
      </c>
      <c r="R570" t="str">
        <f t="shared" si="56"/>
        <v/>
      </c>
      <c r="S570" s="3" t="str">
        <f t="shared" si="57"/>
        <v>Toyota</v>
      </c>
      <c r="T570" t="str">
        <f t="shared" si="58"/>
        <v/>
      </c>
      <c r="U570" t="str">
        <f t="shared" si="59"/>
        <v>C</v>
      </c>
      <c r="V570" t="str" cm="1">
        <f t="array" ref="V570">_xlfn.IFS(N561&gt;25,"A",N561&gt;20,"B",N561&gt;15,"C",N561&gt;10,"D",N561&lt;10,"E")</f>
        <v>C</v>
      </c>
    </row>
    <row r="571" spans="1:22" x14ac:dyDescent="0.3">
      <c r="A571">
        <v>572</v>
      </c>
      <c r="B571" t="s">
        <v>157</v>
      </c>
      <c r="C571" t="s">
        <v>21</v>
      </c>
      <c r="D571" t="s">
        <v>31</v>
      </c>
      <c r="E571">
        <v>2019</v>
      </c>
      <c r="F571">
        <v>77240</v>
      </c>
      <c r="G571" t="s">
        <v>23</v>
      </c>
      <c r="H571" t="s">
        <v>32</v>
      </c>
      <c r="I571" t="s">
        <v>19</v>
      </c>
      <c r="J571">
        <v>1582</v>
      </c>
      <c r="K571">
        <v>126.32</v>
      </c>
      <c r="L571">
        <v>5</v>
      </c>
      <c r="M571">
        <v>22.32</v>
      </c>
      <c r="N571">
        <v>8.31</v>
      </c>
      <c r="P571" t="str">
        <f t="shared" si="54"/>
        <v>BMW</v>
      </c>
      <c r="Q571" t="str">
        <f t="shared" si="55"/>
        <v>bad</v>
      </c>
      <c r="R571" t="str">
        <f t="shared" si="56"/>
        <v/>
      </c>
      <c r="S571" s="3" t="str">
        <f t="shared" si="57"/>
        <v>BMW</v>
      </c>
      <c r="T571" t="str">
        <f t="shared" si="58"/>
        <v/>
      </c>
      <c r="U571" t="str">
        <f t="shared" si="59"/>
        <v>A</v>
      </c>
      <c r="V571" t="str" cm="1">
        <f t="array" ref="V571">_xlfn.IFS(N562&gt;25,"A",N562&gt;20,"B",N562&gt;15,"C",N562&gt;10,"D",N562&lt;10,"E")</f>
        <v>A</v>
      </c>
    </row>
    <row r="572" spans="1:22" x14ac:dyDescent="0.3">
      <c r="A572">
        <v>573</v>
      </c>
      <c r="B572" t="s">
        <v>417</v>
      </c>
      <c r="C572" t="s">
        <v>78</v>
      </c>
      <c r="D572" t="s">
        <v>39</v>
      </c>
      <c r="E572">
        <v>2012</v>
      </c>
      <c r="F572">
        <v>105000</v>
      </c>
      <c r="G572" t="s">
        <v>23</v>
      </c>
      <c r="H572" t="s">
        <v>18</v>
      </c>
      <c r="I572" t="s">
        <v>33</v>
      </c>
      <c r="J572">
        <v>2523</v>
      </c>
      <c r="K572">
        <v>62.1</v>
      </c>
      <c r="L572">
        <v>7</v>
      </c>
      <c r="M572">
        <v>15.96</v>
      </c>
      <c r="N572">
        <v>6</v>
      </c>
      <c r="P572" t="str">
        <f t="shared" si="54"/>
        <v/>
      </c>
      <c r="Q572" t="str">
        <f t="shared" si="55"/>
        <v>good</v>
      </c>
      <c r="R572" t="str">
        <f t="shared" si="56"/>
        <v/>
      </c>
      <c r="S572" s="3" t="str">
        <f t="shared" si="57"/>
        <v>Honda</v>
      </c>
      <c r="T572" t="str">
        <f t="shared" si="58"/>
        <v>Honda</v>
      </c>
      <c r="U572" t="str">
        <f t="shared" si="59"/>
        <v>E</v>
      </c>
      <c r="V572" t="str" cm="1">
        <f t="array" ref="V572">_xlfn.IFS(N563&gt;25,"A",N563&gt;20,"B",N563&gt;15,"C",N563&gt;10,"D",N563&lt;10,"E")</f>
        <v>E</v>
      </c>
    </row>
    <row r="573" spans="1:22" x14ac:dyDescent="0.3">
      <c r="A573">
        <v>574</v>
      </c>
      <c r="B573" t="s">
        <v>100</v>
      </c>
      <c r="C573" t="s">
        <v>15</v>
      </c>
      <c r="D573" t="s">
        <v>26</v>
      </c>
      <c r="E573">
        <v>2014</v>
      </c>
      <c r="F573">
        <v>35000</v>
      </c>
      <c r="G573" t="s">
        <v>23</v>
      </c>
      <c r="H573" t="s">
        <v>18</v>
      </c>
      <c r="I573" t="s">
        <v>19</v>
      </c>
      <c r="J573">
        <v>1248</v>
      </c>
      <c r="K573">
        <v>74</v>
      </c>
      <c r="L573">
        <v>5</v>
      </c>
      <c r="M573">
        <v>22.9</v>
      </c>
      <c r="N573">
        <v>5.25</v>
      </c>
      <c r="P573" t="str">
        <f t="shared" si="54"/>
        <v/>
      </c>
      <c r="Q573" t="str">
        <f t="shared" si="55"/>
        <v>good</v>
      </c>
      <c r="R573" t="str">
        <f t="shared" si="56"/>
        <v/>
      </c>
      <c r="S573" s="3" t="str">
        <f t="shared" si="57"/>
        <v>Honda</v>
      </c>
      <c r="T573" t="str">
        <f t="shared" si="58"/>
        <v>Honda</v>
      </c>
      <c r="U573" t="str">
        <f t="shared" si="59"/>
        <v>E</v>
      </c>
      <c r="V573" t="str" cm="1">
        <f t="array" ref="V573">_xlfn.IFS(N564&gt;25,"A",N564&gt;20,"B",N564&gt;15,"C",N564&gt;10,"D",N564&lt;10,"E")</f>
        <v>E</v>
      </c>
    </row>
    <row r="574" spans="1:22" x14ac:dyDescent="0.3">
      <c r="A574">
        <v>575</v>
      </c>
      <c r="B574" t="s">
        <v>137</v>
      </c>
      <c r="C574" t="s">
        <v>21</v>
      </c>
      <c r="D574" t="s">
        <v>26</v>
      </c>
      <c r="E574">
        <v>2006</v>
      </c>
      <c r="F574">
        <v>83072</v>
      </c>
      <c r="G574" t="s">
        <v>27</v>
      </c>
      <c r="H574" t="s">
        <v>18</v>
      </c>
      <c r="I574" t="s">
        <v>19</v>
      </c>
      <c r="J574">
        <v>1086</v>
      </c>
      <c r="K574">
        <v>74</v>
      </c>
      <c r="L574">
        <v>5</v>
      </c>
      <c r="M574">
        <v>17</v>
      </c>
      <c r="N574">
        <v>1.4</v>
      </c>
      <c r="P574" t="str">
        <f t="shared" si="54"/>
        <v>Jaguar</v>
      </c>
      <c r="Q574" t="str">
        <f t="shared" si="55"/>
        <v>bad</v>
      </c>
      <c r="R574" t="str">
        <f t="shared" si="56"/>
        <v/>
      </c>
      <c r="S574" s="3" t="str">
        <f t="shared" si="57"/>
        <v>Jaguar</v>
      </c>
      <c r="T574" t="str">
        <f t="shared" si="58"/>
        <v/>
      </c>
      <c r="U574" t="str">
        <f t="shared" si="59"/>
        <v>A</v>
      </c>
      <c r="V574" t="str" cm="1">
        <f t="array" ref="V574">_xlfn.IFS(N565&gt;25,"A",N565&gt;20,"B",N565&gt;15,"C",N565&gt;10,"D",N565&lt;10,"E")</f>
        <v>A</v>
      </c>
    </row>
    <row r="575" spans="1:22" x14ac:dyDescent="0.3">
      <c r="A575">
        <v>576</v>
      </c>
      <c r="B575" t="s">
        <v>216</v>
      </c>
      <c r="C575" t="s">
        <v>30</v>
      </c>
      <c r="D575" t="s">
        <v>35</v>
      </c>
      <c r="E575">
        <v>2012</v>
      </c>
      <c r="F575">
        <v>202082</v>
      </c>
      <c r="G575" t="s">
        <v>23</v>
      </c>
      <c r="H575" t="s">
        <v>32</v>
      </c>
      <c r="I575" t="s">
        <v>19</v>
      </c>
      <c r="J575">
        <v>1968</v>
      </c>
      <c r="K575">
        <v>174.33</v>
      </c>
      <c r="L575">
        <v>5</v>
      </c>
      <c r="M575">
        <v>17.68</v>
      </c>
      <c r="N575">
        <v>12.3</v>
      </c>
      <c r="P575" t="str">
        <f t="shared" si="54"/>
        <v/>
      </c>
      <c r="Q575" t="str">
        <f t="shared" si="55"/>
        <v>good</v>
      </c>
      <c r="R575" t="str">
        <f t="shared" si="56"/>
        <v/>
      </c>
      <c r="S575" s="3" t="str">
        <f t="shared" si="57"/>
        <v>Maruti</v>
      </c>
      <c r="T575" t="str">
        <f t="shared" si="58"/>
        <v>Maruti</v>
      </c>
      <c r="U575" t="str">
        <f t="shared" si="59"/>
        <v>E</v>
      </c>
      <c r="V575" t="str" cm="1">
        <f t="array" ref="V575">_xlfn.IFS(N566&gt;25,"A",N566&gt;20,"B",N566&gt;15,"C",N566&gt;10,"D",N566&lt;10,"E")</f>
        <v>E</v>
      </c>
    </row>
    <row r="576" spans="1:22" x14ac:dyDescent="0.3">
      <c r="A576">
        <v>577</v>
      </c>
      <c r="B576" t="s">
        <v>507</v>
      </c>
      <c r="C576" t="s">
        <v>110</v>
      </c>
      <c r="D576" t="s">
        <v>26</v>
      </c>
      <c r="E576">
        <v>2004</v>
      </c>
      <c r="F576">
        <v>129000</v>
      </c>
      <c r="G576" t="s">
        <v>27</v>
      </c>
      <c r="H576" t="s">
        <v>18</v>
      </c>
      <c r="I576" t="s">
        <v>102</v>
      </c>
      <c r="J576">
        <v>1299</v>
      </c>
      <c r="K576">
        <v>70</v>
      </c>
      <c r="L576">
        <v>5</v>
      </c>
      <c r="M576">
        <v>13.8</v>
      </c>
      <c r="N576">
        <v>1.5</v>
      </c>
      <c r="P576" t="str">
        <f t="shared" si="54"/>
        <v>Jeep</v>
      </c>
      <c r="Q576" t="str">
        <f t="shared" si="55"/>
        <v>bad</v>
      </c>
      <c r="R576" t="str">
        <f t="shared" si="56"/>
        <v/>
      </c>
      <c r="S576" s="3" t="str">
        <f t="shared" si="57"/>
        <v>Jeep</v>
      </c>
      <c r="T576" t="str">
        <f t="shared" si="58"/>
        <v/>
      </c>
      <c r="U576" t="str">
        <f t="shared" si="59"/>
        <v>C</v>
      </c>
      <c r="V576" t="str" cm="1">
        <f t="array" ref="V576">_xlfn.IFS(N567&gt;25,"A",N567&gt;20,"B",N567&gt;15,"C",N567&gt;10,"D",N567&lt;10,"E")</f>
        <v>C</v>
      </c>
    </row>
    <row r="577" spans="1:22" x14ac:dyDescent="0.3">
      <c r="A577">
        <v>578</v>
      </c>
      <c r="B577" t="s">
        <v>497</v>
      </c>
      <c r="C577" t="s">
        <v>43</v>
      </c>
      <c r="D577" t="s">
        <v>31</v>
      </c>
      <c r="E577">
        <v>2018</v>
      </c>
      <c r="F577">
        <v>33558</v>
      </c>
      <c r="G577" t="s">
        <v>23</v>
      </c>
      <c r="H577" t="s">
        <v>18</v>
      </c>
      <c r="I577" t="s">
        <v>19</v>
      </c>
      <c r="J577">
        <v>1498</v>
      </c>
      <c r="K577">
        <v>88</v>
      </c>
      <c r="L577">
        <v>5</v>
      </c>
      <c r="M577">
        <v>20.14</v>
      </c>
      <c r="N577">
        <v>8.1199999999999992</v>
      </c>
      <c r="P577" t="str">
        <f t="shared" si="54"/>
        <v/>
      </c>
      <c r="Q577" t="str">
        <f t="shared" si="55"/>
        <v>bad</v>
      </c>
      <c r="R577" t="str">
        <f t="shared" si="56"/>
        <v/>
      </c>
      <c r="S577" s="3" t="str">
        <f t="shared" si="57"/>
        <v/>
      </c>
      <c r="T577" t="str">
        <f t="shared" si="58"/>
        <v>Toyota</v>
      </c>
      <c r="U577" t="str">
        <f t="shared" si="59"/>
        <v>E</v>
      </c>
      <c r="V577" t="str" cm="1">
        <f t="array" ref="V577">_xlfn.IFS(N568&gt;25,"A",N568&gt;20,"B",N568&gt;15,"C",N568&gt;10,"D",N568&lt;10,"E")</f>
        <v>E</v>
      </c>
    </row>
    <row r="578" spans="1:22" x14ac:dyDescent="0.3">
      <c r="A578">
        <v>579</v>
      </c>
      <c r="B578" t="s">
        <v>508</v>
      </c>
      <c r="C578" t="s">
        <v>78</v>
      </c>
      <c r="D578" t="s">
        <v>31</v>
      </c>
      <c r="E578">
        <v>2012</v>
      </c>
      <c r="F578">
        <v>60271</v>
      </c>
      <c r="G578" t="s">
        <v>23</v>
      </c>
      <c r="H578" t="s">
        <v>18</v>
      </c>
      <c r="I578" t="s">
        <v>19</v>
      </c>
      <c r="J578">
        <v>2523</v>
      </c>
      <c r="K578">
        <v>63</v>
      </c>
      <c r="L578">
        <v>7</v>
      </c>
      <c r="M578">
        <v>13.6</v>
      </c>
      <c r="N578">
        <v>6.12</v>
      </c>
      <c r="P578" t="str">
        <f t="shared" si="54"/>
        <v/>
      </c>
      <c r="Q578" t="str">
        <f t="shared" si="55"/>
        <v>bad</v>
      </c>
      <c r="R578" t="str">
        <f t="shared" si="56"/>
        <v/>
      </c>
      <c r="S578" s="3" t="str">
        <f t="shared" si="57"/>
        <v/>
      </c>
      <c r="T578" t="str">
        <f t="shared" si="58"/>
        <v>Honda</v>
      </c>
      <c r="U578" t="str">
        <f t="shared" si="59"/>
        <v>E</v>
      </c>
      <c r="V578" t="str" cm="1">
        <f t="array" ref="V578">_xlfn.IFS(N569&gt;25,"A",N569&gt;20,"B",N569&gt;15,"C",N569&gt;10,"D",N569&lt;10,"E")</f>
        <v>E</v>
      </c>
    </row>
    <row r="579" spans="1:22" x14ac:dyDescent="0.3">
      <c r="A579">
        <v>580</v>
      </c>
      <c r="B579" t="s">
        <v>509</v>
      </c>
      <c r="C579" t="s">
        <v>25</v>
      </c>
      <c r="D579" t="s">
        <v>31</v>
      </c>
      <c r="E579">
        <v>2017</v>
      </c>
      <c r="F579">
        <v>45366</v>
      </c>
      <c r="G579" t="s">
        <v>23</v>
      </c>
      <c r="H579" t="s">
        <v>18</v>
      </c>
      <c r="I579" t="s">
        <v>19</v>
      </c>
      <c r="J579">
        <v>1498</v>
      </c>
      <c r="K579">
        <v>98.6</v>
      </c>
      <c r="L579">
        <v>5</v>
      </c>
      <c r="M579">
        <v>25.1</v>
      </c>
      <c r="N579">
        <v>10.88</v>
      </c>
      <c r="P579" t="str">
        <f t="shared" si="54"/>
        <v/>
      </c>
      <c r="Q579" t="str">
        <f t="shared" si="55"/>
        <v>bad</v>
      </c>
      <c r="R579" t="str">
        <f t="shared" si="56"/>
        <v/>
      </c>
      <c r="S579" s="3" t="str">
        <f t="shared" si="57"/>
        <v/>
      </c>
      <c r="T579" t="str">
        <f t="shared" si="58"/>
        <v>Maruti</v>
      </c>
      <c r="U579" t="str">
        <f t="shared" si="59"/>
        <v>E</v>
      </c>
      <c r="V579" t="str" cm="1">
        <f t="array" ref="V579">_xlfn.IFS(N570&gt;25,"A",N570&gt;20,"B",N570&gt;15,"C",N570&gt;10,"D",N570&lt;10,"E")</f>
        <v>E</v>
      </c>
    </row>
    <row r="580" spans="1:22" x14ac:dyDescent="0.3">
      <c r="A580">
        <v>581</v>
      </c>
      <c r="B580" t="s">
        <v>510</v>
      </c>
      <c r="C580" t="s">
        <v>192</v>
      </c>
      <c r="D580" t="s">
        <v>49</v>
      </c>
      <c r="E580">
        <v>2014</v>
      </c>
      <c r="F580">
        <v>9500</v>
      </c>
      <c r="G580" t="s">
        <v>27</v>
      </c>
      <c r="H580" t="s">
        <v>18</v>
      </c>
      <c r="I580" t="s">
        <v>19</v>
      </c>
      <c r="J580">
        <v>1199</v>
      </c>
      <c r="K580">
        <v>82.5</v>
      </c>
      <c r="L580">
        <v>5</v>
      </c>
      <c r="M580">
        <v>18.2</v>
      </c>
      <c r="N580">
        <v>3.5</v>
      </c>
      <c r="P580" t="str">
        <f t="shared" si="54"/>
        <v/>
      </c>
      <c r="Q580" t="str">
        <f t="shared" si="55"/>
        <v>good</v>
      </c>
      <c r="R580" t="str">
        <f t="shared" si="56"/>
        <v/>
      </c>
      <c r="S580" s="3" t="str">
        <f t="shared" si="57"/>
        <v>Hyundai</v>
      </c>
      <c r="T580" t="str">
        <f t="shared" si="58"/>
        <v>Hyundai</v>
      </c>
      <c r="U580" t="str">
        <f t="shared" si="59"/>
        <v>E</v>
      </c>
      <c r="V580" t="str" cm="1">
        <f t="array" ref="V580">_xlfn.IFS(N571&gt;25,"A",N571&gt;20,"B",N571&gt;15,"C",N571&gt;10,"D",N571&lt;10,"E")</f>
        <v>E</v>
      </c>
    </row>
    <row r="581" spans="1:22" x14ac:dyDescent="0.3">
      <c r="A581">
        <v>582</v>
      </c>
      <c r="B581" t="s">
        <v>511</v>
      </c>
      <c r="C581" t="s">
        <v>21</v>
      </c>
      <c r="D581" t="s">
        <v>47</v>
      </c>
      <c r="E581">
        <v>2016</v>
      </c>
      <c r="F581">
        <v>42362</v>
      </c>
      <c r="G581" t="s">
        <v>27</v>
      </c>
      <c r="H581" t="s">
        <v>18</v>
      </c>
      <c r="I581" t="s">
        <v>19</v>
      </c>
      <c r="J581">
        <v>1197</v>
      </c>
      <c r="K581">
        <v>81.83</v>
      </c>
      <c r="L581">
        <v>5</v>
      </c>
      <c r="M581">
        <v>18.600000000000001</v>
      </c>
      <c r="N581">
        <v>6.15</v>
      </c>
      <c r="P581" t="str">
        <f t="shared" si="54"/>
        <v/>
      </c>
      <c r="Q581" t="str">
        <f t="shared" si="55"/>
        <v>bad</v>
      </c>
      <c r="R581" t="str">
        <f t="shared" si="56"/>
        <v/>
      </c>
      <c r="S581" s="3" t="str">
        <f t="shared" si="57"/>
        <v/>
      </c>
      <c r="T581" t="str">
        <f t="shared" si="58"/>
        <v>Mahindra</v>
      </c>
      <c r="U581" t="str">
        <f t="shared" si="59"/>
        <v>E</v>
      </c>
      <c r="V581" t="str" cm="1">
        <f t="array" ref="V581">_xlfn.IFS(N572&gt;25,"A",N572&gt;20,"B",N572&gt;15,"C",N572&gt;10,"D",N572&lt;10,"E")</f>
        <v>E</v>
      </c>
    </row>
    <row r="582" spans="1:22" x14ac:dyDescent="0.3">
      <c r="A582">
        <v>583</v>
      </c>
      <c r="B582" t="s">
        <v>512</v>
      </c>
      <c r="C582" t="s">
        <v>65</v>
      </c>
      <c r="D582" t="s">
        <v>26</v>
      </c>
      <c r="E582">
        <v>2016</v>
      </c>
      <c r="F582">
        <v>21000</v>
      </c>
      <c r="G582" t="s">
        <v>23</v>
      </c>
      <c r="H582" t="s">
        <v>32</v>
      </c>
      <c r="I582" t="s">
        <v>19</v>
      </c>
      <c r="J582">
        <v>1995</v>
      </c>
      <c r="K582">
        <v>184</v>
      </c>
      <c r="L582">
        <v>5</v>
      </c>
      <c r="M582">
        <v>17.05</v>
      </c>
      <c r="N582">
        <v>33</v>
      </c>
      <c r="P582" t="str">
        <f t="shared" si="54"/>
        <v/>
      </c>
      <c r="Q582" t="str">
        <f t="shared" si="55"/>
        <v>good</v>
      </c>
      <c r="R582" t="str">
        <f t="shared" si="56"/>
        <v/>
      </c>
      <c r="S582" s="3" t="str">
        <f t="shared" si="57"/>
        <v>Maruti</v>
      </c>
      <c r="T582" t="str">
        <f t="shared" si="58"/>
        <v>Maruti</v>
      </c>
      <c r="U582" t="str">
        <f t="shared" si="59"/>
        <v>E</v>
      </c>
      <c r="V582" t="str" cm="1">
        <f t="array" ref="V582">_xlfn.IFS(N573&gt;25,"A",N573&gt;20,"B",N573&gt;15,"C",N573&gt;10,"D",N573&lt;10,"E")</f>
        <v>E</v>
      </c>
    </row>
    <row r="583" spans="1:22" x14ac:dyDescent="0.3">
      <c r="A583">
        <v>584</v>
      </c>
      <c r="B583" t="s">
        <v>513</v>
      </c>
      <c r="C583" t="s">
        <v>65</v>
      </c>
      <c r="D583" t="s">
        <v>16</v>
      </c>
      <c r="E583">
        <v>2012</v>
      </c>
      <c r="F583">
        <v>15200</v>
      </c>
      <c r="G583" t="s">
        <v>23</v>
      </c>
      <c r="H583" t="s">
        <v>32</v>
      </c>
      <c r="I583" t="s">
        <v>19</v>
      </c>
      <c r="J583">
        <v>1995</v>
      </c>
      <c r="K583">
        <v>177</v>
      </c>
      <c r="L583">
        <v>5</v>
      </c>
      <c r="M583">
        <v>15.06</v>
      </c>
      <c r="N583">
        <v>13.5</v>
      </c>
      <c r="P583" t="str">
        <f t="shared" si="54"/>
        <v/>
      </c>
      <c r="Q583" t="str">
        <f t="shared" si="55"/>
        <v>bad</v>
      </c>
      <c r="R583" t="str">
        <f t="shared" si="56"/>
        <v/>
      </c>
      <c r="S583" s="3" t="str">
        <f t="shared" si="57"/>
        <v/>
      </c>
      <c r="T583" t="str">
        <f t="shared" si="58"/>
        <v>Hyundai</v>
      </c>
      <c r="U583" t="str">
        <f t="shared" si="59"/>
        <v>E</v>
      </c>
      <c r="V583" t="str" cm="1">
        <f t="array" ref="V583">_xlfn.IFS(N574&gt;25,"A",N574&gt;20,"B",N574&gt;15,"C",N574&gt;10,"D",N574&lt;10,"E")</f>
        <v>E</v>
      </c>
    </row>
    <row r="584" spans="1:22" x14ac:dyDescent="0.3">
      <c r="A584">
        <v>585</v>
      </c>
      <c r="B584" t="s">
        <v>514</v>
      </c>
      <c r="C584" t="s">
        <v>41</v>
      </c>
      <c r="D584" t="s">
        <v>16</v>
      </c>
      <c r="E584">
        <v>2015</v>
      </c>
      <c r="F584">
        <v>43690</v>
      </c>
      <c r="G584" t="s">
        <v>23</v>
      </c>
      <c r="H584" t="s">
        <v>32</v>
      </c>
      <c r="I584" t="s">
        <v>19</v>
      </c>
      <c r="J584">
        <v>2982</v>
      </c>
      <c r="K584">
        <v>168.5</v>
      </c>
      <c r="L584">
        <v>7</v>
      </c>
      <c r="M584">
        <v>12.55</v>
      </c>
      <c r="N584">
        <v>17.11</v>
      </c>
      <c r="P584" t="str">
        <f t="shared" si="54"/>
        <v/>
      </c>
      <c r="Q584" t="str">
        <f t="shared" si="55"/>
        <v>bad</v>
      </c>
      <c r="R584" t="str">
        <f t="shared" si="56"/>
        <v/>
      </c>
      <c r="S584" s="3" t="str">
        <f t="shared" si="57"/>
        <v/>
      </c>
      <c r="T584" t="str">
        <f t="shared" si="58"/>
        <v>Audi</v>
      </c>
      <c r="U584" t="str">
        <f t="shared" si="59"/>
        <v>D</v>
      </c>
      <c r="V584" t="str" cm="1">
        <f t="array" ref="V584">_xlfn.IFS(N575&gt;25,"A",N575&gt;20,"B",N575&gt;15,"C",N575&gt;10,"D",N575&lt;10,"E")</f>
        <v>D</v>
      </c>
    </row>
    <row r="585" spans="1:22" x14ac:dyDescent="0.3">
      <c r="A585">
        <v>586</v>
      </c>
      <c r="B585" t="s">
        <v>430</v>
      </c>
      <c r="C585" t="s">
        <v>30</v>
      </c>
      <c r="D585" t="s">
        <v>47</v>
      </c>
      <c r="E585">
        <v>2014</v>
      </c>
      <c r="F585">
        <v>79926</v>
      </c>
      <c r="G585" t="s">
        <v>23</v>
      </c>
      <c r="H585" t="s">
        <v>32</v>
      </c>
      <c r="I585" t="s">
        <v>19</v>
      </c>
      <c r="J585">
        <v>4134</v>
      </c>
      <c r="K585">
        <v>335.2</v>
      </c>
      <c r="L585">
        <v>7</v>
      </c>
      <c r="M585">
        <v>11.33</v>
      </c>
      <c r="N585">
        <v>29.77</v>
      </c>
      <c r="P585" t="str">
        <f t="shared" si="54"/>
        <v/>
      </c>
      <c r="Q585" t="str">
        <f t="shared" si="55"/>
        <v>bad</v>
      </c>
      <c r="R585" t="str">
        <f t="shared" si="56"/>
        <v/>
      </c>
      <c r="S585" s="3" t="str">
        <f t="shared" si="57"/>
        <v/>
      </c>
      <c r="T585" t="str">
        <f t="shared" si="58"/>
        <v>Ford</v>
      </c>
      <c r="U585" t="str">
        <f t="shared" si="59"/>
        <v>E</v>
      </c>
      <c r="V585" t="str" cm="1">
        <f t="array" ref="V585">_xlfn.IFS(N576&gt;25,"A",N576&gt;20,"B",N576&gt;15,"C",N576&gt;10,"D",N576&lt;10,"E")</f>
        <v>E</v>
      </c>
    </row>
    <row r="586" spans="1:22" x14ac:dyDescent="0.3">
      <c r="A586">
        <v>587</v>
      </c>
      <c r="B586" t="s">
        <v>28</v>
      </c>
      <c r="C586" t="s">
        <v>15</v>
      </c>
      <c r="D586" t="s">
        <v>49</v>
      </c>
      <c r="E586">
        <v>2013</v>
      </c>
      <c r="F586">
        <v>53073</v>
      </c>
      <c r="G586" t="s">
        <v>23</v>
      </c>
      <c r="H586" t="s">
        <v>18</v>
      </c>
      <c r="I586" t="s">
        <v>19</v>
      </c>
      <c r="J586">
        <v>1248</v>
      </c>
      <c r="K586">
        <v>88.76</v>
      </c>
      <c r="L586">
        <v>7</v>
      </c>
      <c r="M586">
        <v>20.77</v>
      </c>
      <c r="N586">
        <v>5.95</v>
      </c>
      <c r="P586" t="str">
        <f t="shared" si="54"/>
        <v/>
      </c>
      <c r="Q586" t="str">
        <f t="shared" si="55"/>
        <v>good</v>
      </c>
      <c r="R586" t="str">
        <f t="shared" si="56"/>
        <v/>
      </c>
      <c r="S586" s="3" t="str">
        <f t="shared" si="57"/>
        <v>Volkswagen</v>
      </c>
      <c r="T586" t="str">
        <f t="shared" si="58"/>
        <v>Volkswagen</v>
      </c>
      <c r="U586" t="str">
        <f t="shared" si="59"/>
        <v>E</v>
      </c>
      <c r="V586" t="str" cm="1">
        <f t="array" ref="V586">_xlfn.IFS(N577&gt;25,"A",N577&gt;20,"B",N577&gt;15,"C",N577&gt;10,"D",N577&lt;10,"E")</f>
        <v>E</v>
      </c>
    </row>
    <row r="587" spans="1:22" x14ac:dyDescent="0.3">
      <c r="A587">
        <v>588</v>
      </c>
      <c r="B587" t="s">
        <v>68</v>
      </c>
      <c r="C587" t="s">
        <v>21</v>
      </c>
      <c r="D587" t="s">
        <v>63</v>
      </c>
      <c r="E587">
        <v>2015</v>
      </c>
      <c r="F587">
        <v>59000</v>
      </c>
      <c r="G587" t="s">
        <v>27</v>
      </c>
      <c r="H587" t="s">
        <v>18</v>
      </c>
      <c r="I587" t="s">
        <v>19</v>
      </c>
      <c r="J587">
        <v>1197</v>
      </c>
      <c r="K587">
        <v>80</v>
      </c>
      <c r="L587">
        <v>5</v>
      </c>
      <c r="M587">
        <v>18.5</v>
      </c>
      <c r="N587">
        <v>5.75</v>
      </c>
      <c r="P587" t="str">
        <f t="shared" si="54"/>
        <v/>
      </c>
      <c r="Q587" t="str">
        <f t="shared" si="55"/>
        <v>bad</v>
      </c>
      <c r="R587" t="str">
        <f t="shared" si="56"/>
        <v/>
      </c>
      <c r="S587" s="3" t="str">
        <f t="shared" si="57"/>
        <v/>
      </c>
      <c r="T587" t="str">
        <f t="shared" si="58"/>
        <v>Mahindra</v>
      </c>
      <c r="U587" t="str">
        <f t="shared" si="59"/>
        <v>E</v>
      </c>
      <c r="V587" t="str" cm="1">
        <f t="array" ref="V587">_xlfn.IFS(N578&gt;25,"A",N578&gt;20,"B",N578&gt;15,"C",N578&gt;10,"D",N578&lt;10,"E")</f>
        <v>E</v>
      </c>
    </row>
    <row r="588" spans="1:22" x14ac:dyDescent="0.3">
      <c r="A588">
        <v>589</v>
      </c>
      <c r="B588" t="s">
        <v>515</v>
      </c>
      <c r="C588" t="s">
        <v>62</v>
      </c>
      <c r="D588" t="s">
        <v>63</v>
      </c>
      <c r="E588">
        <v>2006</v>
      </c>
      <c r="F588">
        <v>47088</v>
      </c>
      <c r="G588" t="s">
        <v>27</v>
      </c>
      <c r="H588" t="s">
        <v>32</v>
      </c>
      <c r="I588" t="s">
        <v>33</v>
      </c>
      <c r="J588">
        <v>3498</v>
      </c>
      <c r="K588">
        <v>364.9</v>
      </c>
      <c r="L588">
        <v>5</v>
      </c>
      <c r="M588">
        <v>10.130000000000001</v>
      </c>
      <c r="N588">
        <v>19</v>
      </c>
      <c r="P588" t="str">
        <f t="shared" ref="P588:P651" si="60">IF(N579&gt;15,C579,"")</f>
        <v/>
      </c>
      <c r="Q588" t="str">
        <f t="shared" ref="Q588:Q651" si="61">IF(M579&gt;20,"good","bad")</f>
        <v>good</v>
      </c>
      <c r="R588" t="str">
        <f t="shared" ref="R588:R651" si="62">IF(AND(M579&gt;20,N579&gt;15),C579,"")</f>
        <v/>
      </c>
      <c r="S588" s="3" t="str">
        <f t="shared" ref="S588:S651" si="63">IF(OR(M579&gt;20,N579&gt;15),C579,"")</f>
        <v>Honda</v>
      </c>
      <c r="T588" t="str">
        <f t="shared" ref="T588:T651" si="64">IF(NOT(N579&gt;15),C579,"")</f>
        <v>Honda</v>
      </c>
      <c r="U588" t="str">
        <f t="shared" ref="U588:U651" si="65">IF(N579&gt;25,"A",IF(N579&gt;20,"B",IF(N579&gt;15,"C",IF(N579&gt;10,"D","E"))))</f>
        <v>D</v>
      </c>
      <c r="V588" t="str" cm="1">
        <f t="array" ref="V588">_xlfn.IFS(N579&gt;25,"A",N579&gt;20,"B",N579&gt;15,"C",N579&gt;10,"D",N579&lt;10,"E")</f>
        <v>D</v>
      </c>
    </row>
    <row r="589" spans="1:22" x14ac:dyDescent="0.3">
      <c r="A589">
        <v>590</v>
      </c>
      <c r="B589" t="s">
        <v>235</v>
      </c>
      <c r="C589" t="s">
        <v>60</v>
      </c>
      <c r="D589" t="s">
        <v>93</v>
      </c>
      <c r="E589">
        <v>2014</v>
      </c>
      <c r="F589">
        <v>55000</v>
      </c>
      <c r="G589" t="s">
        <v>23</v>
      </c>
      <c r="H589" t="s">
        <v>18</v>
      </c>
      <c r="I589" t="s">
        <v>19</v>
      </c>
      <c r="J589">
        <v>1461</v>
      </c>
      <c r="K589">
        <v>83.8</v>
      </c>
      <c r="L589">
        <v>5</v>
      </c>
      <c r="M589">
        <v>20.45</v>
      </c>
      <c r="N589">
        <v>4.75</v>
      </c>
      <c r="P589" t="str">
        <f t="shared" si="60"/>
        <v/>
      </c>
      <c r="Q589" t="str">
        <f t="shared" si="61"/>
        <v>bad</v>
      </c>
      <c r="R589" t="str">
        <f t="shared" si="62"/>
        <v/>
      </c>
      <c r="S589" s="3" t="str">
        <f t="shared" si="63"/>
        <v/>
      </c>
      <c r="T589" t="str">
        <f t="shared" si="64"/>
        <v>Chevrolet</v>
      </c>
      <c r="U589" t="str">
        <f t="shared" si="65"/>
        <v>E</v>
      </c>
      <c r="V589" t="str" cm="1">
        <f t="array" ref="V589">_xlfn.IFS(N580&gt;25,"A",N580&gt;20,"B",N580&gt;15,"C",N580&gt;10,"D",N580&lt;10,"E")</f>
        <v>E</v>
      </c>
    </row>
    <row r="590" spans="1:22" x14ac:dyDescent="0.3">
      <c r="A590">
        <v>591</v>
      </c>
      <c r="B590" t="s">
        <v>516</v>
      </c>
      <c r="C590" t="s">
        <v>78</v>
      </c>
      <c r="D590" t="s">
        <v>35</v>
      </c>
      <c r="E590">
        <v>2013</v>
      </c>
      <c r="F590">
        <v>80430</v>
      </c>
      <c r="G590" t="s">
        <v>23</v>
      </c>
      <c r="H590" t="s">
        <v>18</v>
      </c>
      <c r="I590" t="s">
        <v>33</v>
      </c>
      <c r="J590">
        <v>1493</v>
      </c>
      <c r="K590">
        <v>100</v>
      </c>
      <c r="L590">
        <v>7</v>
      </c>
      <c r="M590">
        <v>17.21</v>
      </c>
      <c r="N590">
        <v>3.3</v>
      </c>
      <c r="P590" t="str">
        <f t="shared" si="60"/>
        <v/>
      </c>
      <c r="Q590" t="str">
        <f t="shared" si="61"/>
        <v>bad</v>
      </c>
      <c r="R590" t="str">
        <f t="shared" si="62"/>
        <v/>
      </c>
      <c r="S590" s="3" t="str">
        <f t="shared" si="63"/>
        <v/>
      </c>
      <c r="T590" t="str">
        <f t="shared" si="64"/>
        <v>Hyundai</v>
      </c>
      <c r="U590" t="str">
        <f t="shared" si="65"/>
        <v>E</v>
      </c>
      <c r="V590" t="str" cm="1">
        <f t="array" ref="V590">_xlfn.IFS(N581&gt;25,"A",N581&gt;20,"B",N581&gt;15,"C",N581&gt;10,"D",N581&lt;10,"E")</f>
        <v>E</v>
      </c>
    </row>
    <row r="591" spans="1:22" x14ac:dyDescent="0.3">
      <c r="A591">
        <v>592</v>
      </c>
      <c r="B591" t="s">
        <v>514</v>
      </c>
      <c r="C591" t="s">
        <v>41</v>
      </c>
      <c r="D591" t="s">
        <v>53</v>
      </c>
      <c r="E591">
        <v>2013</v>
      </c>
      <c r="F591">
        <v>71932</v>
      </c>
      <c r="G591" t="s">
        <v>23</v>
      </c>
      <c r="H591" t="s">
        <v>32</v>
      </c>
      <c r="I591" t="s">
        <v>19</v>
      </c>
      <c r="J591">
        <v>2982</v>
      </c>
      <c r="K591">
        <v>168.5</v>
      </c>
      <c r="L591">
        <v>7</v>
      </c>
      <c r="M591">
        <v>12.55</v>
      </c>
      <c r="N591">
        <v>16.5</v>
      </c>
      <c r="P591" t="str">
        <f t="shared" si="60"/>
        <v>BMW</v>
      </c>
      <c r="Q591" t="str">
        <f t="shared" si="61"/>
        <v>bad</v>
      </c>
      <c r="R591" t="str">
        <f t="shared" si="62"/>
        <v/>
      </c>
      <c r="S591" s="3" t="str">
        <f t="shared" si="63"/>
        <v>BMW</v>
      </c>
      <c r="T591" t="str">
        <f t="shared" si="64"/>
        <v/>
      </c>
      <c r="U591" t="str">
        <f t="shared" si="65"/>
        <v>A</v>
      </c>
      <c r="V591" t="str" cm="1">
        <f t="array" ref="V591">_xlfn.IFS(N582&gt;25,"A",N582&gt;20,"B",N582&gt;15,"C",N582&gt;10,"D",N582&lt;10,"E")</f>
        <v>A</v>
      </c>
    </row>
    <row r="592" spans="1:22" x14ac:dyDescent="0.3">
      <c r="A592">
        <v>593</v>
      </c>
      <c r="B592" t="s">
        <v>517</v>
      </c>
      <c r="C592" t="s">
        <v>65</v>
      </c>
      <c r="D592" t="s">
        <v>16</v>
      </c>
      <c r="E592">
        <v>2014</v>
      </c>
      <c r="F592">
        <v>19000</v>
      </c>
      <c r="G592" t="s">
        <v>23</v>
      </c>
      <c r="H592" t="s">
        <v>32</v>
      </c>
      <c r="I592" t="s">
        <v>19</v>
      </c>
      <c r="J592">
        <v>2993</v>
      </c>
      <c r="K592">
        <v>258</v>
      </c>
      <c r="L592">
        <v>7</v>
      </c>
      <c r="M592">
        <v>15.97</v>
      </c>
      <c r="N592">
        <v>44</v>
      </c>
      <c r="P592" t="str">
        <f t="shared" si="60"/>
        <v/>
      </c>
      <c r="Q592" t="str">
        <f t="shared" si="61"/>
        <v>bad</v>
      </c>
      <c r="R592" t="str">
        <f t="shared" si="62"/>
        <v/>
      </c>
      <c r="S592" s="3" t="str">
        <f t="shared" si="63"/>
        <v/>
      </c>
      <c r="T592" t="str">
        <f t="shared" si="64"/>
        <v>BMW</v>
      </c>
      <c r="U592" t="str">
        <f t="shared" si="65"/>
        <v>D</v>
      </c>
      <c r="V592" t="str" cm="1">
        <f t="array" ref="V592">_xlfn.IFS(N583&gt;25,"A",N583&gt;20,"B",N583&gt;15,"C",N583&gt;10,"D",N583&lt;10,"E")</f>
        <v>D</v>
      </c>
    </row>
    <row r="593" spans="1:22" x14ac:dyDescent="0.3">
      <c r="A593">
        <v>594</v>
      </c>
      <c r="B593" t="s">
        <v>335</v>
      </c>
      <c r="C593" t="s">
        <v>15</v>
      </c>
      <c r="D593" t="s">
        <v>35</v>
      </c>
      <c r="E593">
        <v>2011</v>
      </c>
      <c r="F593">
        <v>81759</v>
      </c>
      <c r="G593" t="s">
        <v>23</v>
      </c>
      <c r="H593" t="s">
        <v>18</v>
      </c>
      <c r="I593" t="s">
        <v>19</v>
      </c>
      <c r="J593">
        <v>1248</v>
      </c>
      <c r="K593">
        <v>73.900000000000006</v>
      </c>
      <c r="L593">
        <v>5</v>
      </c>
      <c r="M593">
        <v>19.3</v>
      </c>
      <c r="N593">
        <v>4.3899999999999997</v>
      </c>
      <c r="P593" t="str">
        <f t="shared" si="60"/>
        <v>Toyota</v>
      </c>
      <c r="Q593" t="str">
        <f t="shared" si="61"/>
        <v>bad</v>
      </c>
      <c r="R593" t="str">
        <f t="shared" si="62"/>
        <v/>
      </c>
      <c r="S593" s="3" t="str">
        <f t="shared" si="63"/>
        <v>Toyota</v>
      </c>
      <c r="T593" t="str">
        <f t="shared" si="64"/>
        <v/>
      </c>
      <c r="U593" t="str">
        <f t="shared" si="65"/>
        <v>C</v>
      </c>
      <c r="V593" t="str" cm="1">
        <f t="array" ref="V593">_xlfn.IFS(N584&gt;25,"A",N584&gt;20,"B",N584&gt;15,"C",N584&gt;10,"D",N584&lt;10,"E")</f>
        <v>C</v>
      </c>
    </row>
    <row r="594" spans="1:22" x14ac:dyDescent="0.3">
      <c r="A594">
        <v>595</v>
      </c>
      <c r="B594" t="s">
        <v>518</v>
      </c>
      <c r="C594" t="s">
        <v>15</v>
      </c>
      <c r="D594" t="s">
        <v>47</v>
      </c>
      <c r="E594">
        <v>2018</v>
      </c>
      <c r="F594">
        <v>52010</v>
      </c>
      <c r="G594" t="s">
        <v>23</v>
      </c>
      <c r="H594" t="s">
        <v>18</v>
      </c>
      <c r="I594" t="s">
        <v>19</v>
      </c>
      <c r="J594">
        <v>1248</v>
      </c>
      <c r="K594">
        <v>74</v>
      </c>
      <c r="L594">
        <v>5</v>
      </c>
      <c r="M594">
        <v>25.2</v>
      </c>
      <c r="N594">
        <v>6.2</v>
      </c>
      <c r="P594" t="str">
        <f t="shared" si="60"/>
        <v>Audi</v>
      </c>
      <c r="Q594" t="str">
        <f t="shared" si="61"/>
        <v>bad</v>
      </c>
      <c r="R594" t="str">
        <f t="shared" si="62"/>
        <v/>
      </c>
      <c r="S594" s="3" t="str">
        <f t="shared" si="63"/>
        <v>Audi</v>
      </c>
      <c r="T594" t="str">
        <f t="shared" si="64"/>
        <v/>
      </c>
      <c r="U594" t="str">
        <f t="shared" si="65"/>
        <v>A</v>
      </c>
      <c r="V594" t="str" cm="1">
        <f t="array" ref="V594">_xlfn.IFS(N585&gt;25,"A",N585&gt;20,"B",N585&gt;15,"C",N585&gt;10,"D",N585&lt;10,"E")</f>
        <v>A</v>
      </c>
    </row>
    <row r="595" spans="1:22" x14ac:dyDescent="0.3">
      <c r="A595">
        <v>596</v>
      </c>
      <c r="B595" t="s">
        <v>67</v>
      </c>
      <c r="C595" t="s">
        <v>30</v>
      </c>
      <c r="D595" t="s">
        <v>47</v>
      </c>
      <c r="E595">
        <v>2016</v>
      </c>
      <c r="F595">
        <v>58953</v>
      </c>
      <c r="G595" t="s">
        <v>27</v>
      </c>
      <c r="H595" t="s">
        <v>32</v>
      </c>
      <c r="I595" t="s">
        <v>19</v>
      </c>
      <c r="J595">
        <v>1984</v>
      </c>
      <c r="K595">
        <v>177.01</v>
      </c>
      <c r="L595">
        <v>5</v>
      </c>
      <c r="M595">
        <v>13.53</v>
      </c>
      <c r="N595">
        <v>24.22</v>
      </c>
      <c r="P595" t="str">
        <f t="shared" si="60"/>
        <v/>
      </c>
      <c r="Q595" t="str">
        <f t="shared" si="61"/>
        <v>good</v>
      </c>
      <c r="R595" t="str">
        <f t="shared" si="62"/>
        <v/>
      </c>
      <c r="S595" s="3" t="str">
        <f t="shared" si="63"/>
        <v>Maruti</v>
      </c>
      <c r="T595" t="str">
        <f t="shared" si="64"/>
        <v>Maruti</v>
      </c>
      <c r="U595" t="str">
        <f t="shared" si="65"/>
        <v>E</v>
      </c>
      <c r="V595" t="str" cm="1">
        <f t="array" ref="V595">_xlfn.IFS(N586&gt;25,"A",N586&gt;20,"B",N586&gt;15,"C",N586&gt;10,"D",N586&lt;10,"E")</f>
        <v>E</v>
      </c>
    </row>
    <row r="596" spans="1:22" x14ac:dyDescent="0.3">
      <c r="A596">
        <v>597</v>
      </c>
      <c r="B596" t="s">
        <v>519</v>
      </c>
      <c r="C596" t="s">
        <v>56</v>
      </c>
      <c r="D596" t="s">
        <v>16</v>
      </c>
      <c r="E596">
        <v>2008</v>
      </c>
      <c r="F596">
        <v>93000</v>
      </c>
      <c r="G596" t="s">
        <v>23</v>
      </c>
      <c r="H596" t="s">
        <v>18</v>
      </c>
      <c r="I596" t="s">
        <v>102</v>
      </c>
      <c r="J596">
        <v>2835</v>
      </c>
      <c r="K596">
        <v>107.2</v>
      </c>
      <c r="L596">
        <v>6</v>
      </c>
      <c r="M596">
        <v>10.5</v>
      </c>
      <c r="N596">
        <v>5.45</v>
      </c>
      <c r="P596" t="str">
        <f t="shared" si="60"/>
        <v/>
      </c>
      <c r="Q596" t="str">
        <f t="shared" si="61"/>
        <v>bad</v>
      </c>
      <c r="R596" t="str">
        <f t="shared" si="62"/>
        <v/>
      </c>
      <c r="S596" s="3" t="str">
        <f t="shared" si="63"/>
        <v/>
      </c>
      <c r="T596" t="str">
        <f t="shared" si="64"/>
        <v>Hyundai</v>
      </c>
      <c r="U596" t="str">
        <f t="shared" si="65"/>
        <v>E</v>
      </c>
      <c r="V596" t="str" cm="1">
        <f t="array" ref="V596">_xlfn.IFS(N587&gt;25,"A",N587&gt;20,"B",N587&gt;15,"C",N587&gt;10,"D",N587&lt;10,"E")</f>
        <v>E</v>
      </c>
    </row>
    <row r="597" spans="1:22" x14ac:dyDescent="0.3">
      <c r="A597">
        <v>598</v>
      </c>
      <c r="B597" t="s">
        <v>520</v>
      </c>
      <c r="C597" t="s">
        <v>156</v>
      </c>
      <c r="D597" t="s">
        <v>53</v>
      </c>
      <c r="E597">
        <v>2016</v>
      </c>
      <c r="F597">
        <v>10000</v>
      </c>
      <c r="G597" t="s">
        <v>23</v>
      </c>
      <c r="H597" t="s">
        <v>32</v>
      </c>
      <c r="I597" t="s">
        <v>19</v>
      </c>
      <c r="J597">
        <v>2179</v>
      </c>
      <c r="K597">
        <v>187.7</v>
      </c>
      <c r="L597">
        <v>5</v>
      </c>
      <c r="M597">
        <v>16.36</v>
      </c>
      <c r="N597">
        <v>44</v>
      </c>
      <c r="P597" t="str">
        <f t="shared" si="60"/>
        <v>MercedesBenz</v>
      </c>
      <c r="Q597" t="str">
        <f t="shared" si="61"/>
        <v>bad</v>
      </c>
      <c r="R597" t="str">
        <f t="shared" si="62"/>
        <v/>
      </c>
      <c r="S597" s="3" t="str">
        <f t="shared" si="63"/>
        <v>MercedesBenz</v>
      </c>
      <c r="T597" t="str">
        <f t="shared" si="64"/>
        <v/>
      </c>
      <c r="U597" t="str">
        <f t="shared" si="65"/>
        <v>C</v>
      </c>
      <c r="V597" t="str" cm="1">
        <f t="array" ref="V597">_xlfn.IFS(N588&gt;25,"A",N588&gt;20,"B",N588&gt;15,"C",N588&gt;10,"D",N588&lt;10,"E")</f>
        <v>C</v>
      </c>
    </row>
    <row r="598" spans="1:22" x14ac:dyDescent="0.3">
      <c r="A598">
        <v>599</v>
      </c>
      <c r="B598" t="s">
        <v>158</v>
      </c>
      <c r="C598" t="s">
        <v>41</v>
      </c>
      <c r="D598" t="s">
        <v>31</v>
      </c>
      <c r="E598">
        <v>2019</v>
      </c>
      <c r="F598">
        <v>40674</v>
      </c>
      <c r="G598" t="s">
        <v>23</v>
      </c>
      <c r="H598" t="s">
        <v>32</v>
      </c>
      <c r="I598" t="s">
        <v>19</v>
      </c>
      <c r="J598">
        <v>2755</v>
      </c>
      <c r="K598">
        <v>171.5</v>
      </c>
      <c r="L598">
        <v>7</v>
      </c>
      <c r="M598">
        <v>11.36</v>
      </c>
      <c r="N598">
        <v>24.82</v>
      </c>
      <c r="P598" t="str">
        <f t="shared" si="60"/>
        <v/>
      </c>
      <c r="Q598" t="str">
        <f t="shared" si="61"/>
        <v>good</v>
      </c>
      <c r="R598" t="str">
        <f t="shared" si="62"/>
        <v/>
      </c>
      <c r="S598" s="3" t="str">
        <f t="shared" si="63"/>
        <v>Renault</v>
      </c>
      <c r="T598" t="str">
        <f t="shared" si="64"/>
        <v>Renault</v>
      </c>
      <c r="U598" t="str">
        <f t="shared" si="65"/>
        <v>E</v>
      </c>
      <c r="V598" t="str" cm="1">
        <f t="array" ref="V598">_xlfn.IFS(N589&gt;25,"A",N589&gt;20,"B",N589&gt;15,"C",N589&gt;10,"D",N589&lt;10,"E")</f>
        <v>E</v>
      </c>
    </row>
    <row r="599" spans="1:22" x14ac:dyDescent="0.3">
      <c r="A599">
        <v>600</v>
      </c>
      <c r="B599" t="s">
        <v>521</v>
      </c>
      <c r="C599" t="s">
        <v>194</v>
      </c>
      <c r="D599" t="s">
        <v>16</v>
      </c>
      <c r="E599">
        <v>2015</v>
      </c>
      <c r="F599">
        <v>50000</v>
      </c>
      <c r="G599" t="s">
        <v>23</v>
      </c>
      <c r="H599" t="s">
        <v>32</v>
      </c>
      <c r="I599" t="s">
        <v>19</v>
      </c>
      <c r="J599">
        <v>1968</v>
      </c>
      <c r="K599">
        <v>141</v>
      </c>
      <c r="L599">
        <v>5</v>
      </c>
      <c r="M599">
        <v>19.3</v>
      </c>
      <c r="N599">
        <v>11.69</v>
      </c>
      <c r="P599" t="str">
        <f t="shared" si="60"/>
        <v/>
      </c>
      <c r="Q599" t="str">
        <f t="shared" si="61"/>
        <v>bad</v>
      </c>
      <c r="R599" t="str">
        <f t="shared" si="62"/>
        <v/>
      </c>
      <c r="S599" s="3" t="str">
        <f t="shared" si="63"/>
        <v/>
      </c>
      <c r="T599" t="str">
        <f t="shared" si="64"/>
        <v>Mahindra</v>
      </c>
      <c r="U599" t="str">
        <f t="shared" si="65"/>
        <v>E</v>
      </c>
      <c r="V599" t="str" cm="1">
        <f t="array" ref="V599">_xlfn.IFS(N590&gt;25,"A",N590&gt;20,"B",N590&gt;15,"C",N590&gt;10,"D",N590&lt;10,"E")</f>
        <v>E</v>
      </c>
    </row>
    <row r="600" spans="1:22" x14ac:dyDescent="0.3">
      <c r="A600">
        <v>601</v>
      </c>
      <c r="B600" t="s">
        <v>522</v>
      </c>
      <c r="C600" t="s">
        <v>41</v>
      </c>
      <c r="D600" t="s">
        <v>63</v>
      </c>
      <c r="E600">
        <v>2018</v>
      </c>
      <c r="F600">
        <v>1331</v>
      </c>
      <c r="G600" t="s">
        <v>27</v>
      </c>
      <c r="H600" t="s">
        <v>32</v>
      </c>
      <c r="I600" t="s">
        <v>19</v>
      </c>
      <c r="J600">
        <v>1798</v>
      </c>
      <c r="K600">
        <v>138.03</v>
      </c>
      <c r="L600">
        <v>5</v>
      </c>
      <c r="M600">
        <v>14.28</v>
      </c>
      <c r="N600">
        <v>20</v>
      </c>
      <c r="P600" t="str">
        <f t="shared" si="60"/>
        <v>Toyota</v>
      </c>
      <c r="Q600" t="str">
        <f t="shared" si="61"/>
        <v>bad</v>
      </c>
      <c r="R600" t="str">
        <f t="shared" si="62"/>
        <v/>
      </c>
      <c r="S600" s="3" t="str">
        <f t="shared" si="63"/>
        <v>Toyota</v>
      </c>
      <c r="T600" t="str">
        <f t="shared" si="64"/>
        <v/>
      </c>
      <c r="U600" t="str">
        <f t="shared" si="65"/>
        <v>C</v>
      </c>
      <c r="V600" t="str" cm="1">
        <f t="array" ref="V600">_xlfn.IFS(N591&gt;25,"A",N591&gt;20,"B",N591&gt;15,"C",N591&gt;10,"D",N591&lt;10,"E")</f>
        <v>C</v>
      </c>
    </row>
    <row r="601" spans="1:22" x14ac:dyDescent="0.3">
      <c r="A601">
        <v>602</v>
      </c>
      <c r="B601" t="s">
        <v>523</v>
      </c>
      <c r="C601" t="s">
        <v>15</v>
      </c>
      <c r="D601" t="s">
        <v>22</v>
      </c>
      <c r="E601">
        <v>2010</v>
      </c>
      <c r="F601">
        <v>60000</v>
      </c>
      <c r="G601" t="s">
        <v>27</v>
      </c>
      <c r="H601" t="s">
        <v>18</v>
      </c>
      <c r="I601" t="s">
        <v>19</v>
      </c>
      <c r="J601">
        <v>796</v>
      </c>
      <c r="K601">
        <v>35</v>
      </c>
      <c r="L601">
        <v>8</v>
      </c>
      <c r="M601">
        <v>19.7</v>
      </c>
      <c r="N601">
        <v>1.45</v>
      </c>
      <c r="P601" t="str">
        <f t="shared" si="60"/>
        <v>BMW</v>
      </c>
      <c r="Q601" t="str">
        <f t="shared" si="61"/>
        <v>bad</v>
      </c>
      <c r="R601" t="str">
        <f t="shared" si="62"/>
        <v/>
      </c>
      <c r="S601" s="3" t="str">
        <f t="shared" si="63"/>
        <v>BMW</v>
      </c>
      <c r="T601" t="str">
        <f t="shared" si="64"/>
        <v/>
      </c>
      <c r="U601" t="str">
        <f t="shared" si="65"/>
        <v>A</v>
      </c>
      <c r="V601" t="str" cm="1">
        <f t="array" ref="V601">_xlfn.IFS(N592&gt;25,"A",N592&gt;20,"B",N592&gt;15,"C",N592&gt;10,"D",N592&lt;10,"E")</f>
        <v>A</v>
      </c>
    </row>
    <row r="602" spans="1:22" x14ac:dyDescent="0.3">
      <c r="A602">
        <v>603</v>
      </c>
      <c r="B602" t="s">
        <v>524</v>
      </c>
      <c r="C602" t="s">
        <v>62</v>
      </c>
      <c r="D602" t="s">
        <v>16</v>
      </c>
      <c r="E602">
        <v>2018</v>
      </c>
      <c r="F602">
        <v>10003</v>
      </c>
      <c r="G602" t="s">
        <v>23</v>
      </c>
      <c r="H602" t="s">
        <v>32</v>
      </c>
      <c r="I602" t="s">
        <v>19</v>
      </c>
      <c r="J602">
        <v>2143</v>
      </c>
      <c r="K602">
        <v>170</v>
      </c>
      <c r="L602">
        <v>5</v>
      </c>
      <c r="M602">
        <v>17.899999999999999</v>
      </c>
      <c r="N602">
        <v>48.5</v>
      </c>
      <c r="P602" t="str">
        <f t="shared" si="60"/>
        <v/>
      </c>
      <c r="Q602" t="str">
        <f t="shared" si="61"/>
        <v>bad</v>
      </c>
      <c r="R602" t="str">
        <f t="shared" si="62"/>
        <v/>
      </c>
      <c r="S602" s="3" t="str">
        <f t="shared" si="63"/>
        <v/>
      </c>
      <c r="T602" t="str">
        <f t="shared" si="64"/>
        <v>Maruti</v>
      </c>
      <c r="U602" t="str">
        <f t="shared" si="65"/>
        <v>E</v>
      </c>
      <c r="V602" t="str" cm="1">
        <f t="array" ref="V602">_xlfn.IFS(N593&gt;25,"A",N593&gt;20,"B",N593&gt;15,"C",N593&gt;10,"D",N593&lt;10,"E")</f>
        <v>E</v>
      </c>
    </row>
    <row r="603" spans="1:22" x14ac:dyDescent="0.3">
      <c r="A603">
        <v>604</v>
      </c>
      <c r="B603" t="s">
        <v>525</v>
      </c>
      <c r="C603" t="s">
        <v>43</v>
      </c>
      <c r="D603" t="s">
        <v>16</v>
      </c>
      <c r="E603">
        <v>2016</v>
      </c>
      <c r="F603">
        <v>25000</v>
      </c>
      <c r="G603" t="s">
        <v>23</v>
      </c>
      <c r="H603" t="s">
        <v>32</v>
      </c>
      <c r="I603" t="s">
        <v>19</v>
      </c>
      <c r="J603">
        <v>1498</v>
      </c>
      <c r="K603">
        <v>108.5</v>
      </c>
      <c r="L603">
        <v>5</v>
      </c>
      <c r="M603">
        <v>21.5</v>
      </c>
      <c r="N603">
        <v>9.4499999999999993</v>
      </c>
      <c r="P603" t="str">
        <f t="shared" si="60"/>
        <v/>
      </c>
      <c r="Q603" t="str">
        <f t="shared" si="61"/>
        <v>good</v>
      </c>
      <c r="R603" t="str">
        <f t="shared" si="62"/>
        <v/>
      </c>
      <c r="S603" s="3" t="str">
        <f t="shared" si="63"/>
        <v>Maruti</v>
      </c>
      <c r="T603" t="str">
        <f t="shared" si="64"/>
        <v>Maruti</v>
      </c>
      <c r="U603" t="str">
        <f t="shared" si="65"/>
        <v>E</v>
      </c>
      <c r="V603" t="str" cm="1">
        <f t="array" ref="V603">_xlfn.IFS(N594&gt;25,"A",N594&gt;20,"B",N594&gt;15,"C",N594&gt;10,"D",N594&lt;10,"E")</f>
        <v>E</v>
      </c>
    </row>
    <row r="604" spans="1:22" x14ac:dyDescent="0.3">
      <c r="A604">
        <v>605</v>
      </c>
      <c r="B604" t="s">
        <v>526</v>
      </c>
      <c r="C604" t="s">
        <v>78</v>
      </c>
      <c r="D604" t="s">
        <v>93</v>
      </c>
      <c r="E604">
        <v>2015</v>
      </c>
      <c r="F604">
        <v>73000</v>
      </c>
      <c r="G604" t="s">
        <v>23</v>
      </c>
      <c r="H604" t="s">
        <v>18</v>
      </c>
      <c r="I604" t="s">
        <v>19</v>
      </c>
      <c r="J604">
        <v>2179</v>
      </c>
      <c r="K604">
        <v>140</v>
      </c>
      <c r="L604">
        <v>7</v>
      </c>
      <c r="M604">
        <v>16</v>
      </c>
      <c r="N604">
        <v>12.5</v>
      </c>
      <c r="P604" t="str">
        <f t="shared" si="60"/>
        <v>Audi</v>
      </c>
      <c r="Q604" t="str">
        <f t="shared" si="61"/>
        <v>bad</v>
      </c>
      <c r="R604" t="str">
        <f t="shared" si="62"/>
        <v/>
      </c>
      <c r="S604" s="3" t="str">
        <f t="shared" si="63"/>
        <v>Audi</v>
      </c>
      <c r="T604" t="str">
        <f t="shared" si="64"/>
        <v/>
      </c>
      <c r="U604" t="str">
        <f t="shared" si="65"/>
        <v>B</v>
      </c>
      <c r="V604" t="str" cm="1">
        <f t="array" ref="V604">_xlfn.IFS(N595&gt;25,"A",N595&gt;20,"B",N595&gt;15,"C",N595&gt;10,"D",N595&lt;10,"E")</f>
        <v>B</v>
      </c>
    </row>
    <row r="605" spans="1:22" x14ac:dyDescent="0.3">
      <c r="A605">
        <v>606</v>
      </c>
      <c r="B605" t="s">
        <v>527</v>
      </c>
      <c r="C605" t="s">
        <v>38</v>
      </c>
      <c r="D605" t="s">
        <v>35</v>
      </c>
      <c r="E605">
        <v>2014</v>
      </c>
      <c r="F605">
        <v>59962</v>
      </c>
      <c r="G605" t="s">
        <v>23</v>
      </c>
      <c r="H605" t="s">
        <v>18</v>
      </c>
      <c r="I605" t="s">
        <v>19</v>
      </c>
      <c r="J605">
        <v>1461</v>
      </c>
      <c r="K605">
        <v>83.8</v>
      </c>
      <c r="L605">
        <v>5</v>
      </c>
      <c r="M605">
        <v>20.45</v>
      </c>
      <c r="N605">
        <v>6.9</v>
      </c>
      <c r="P605" t="str">
        <f t="shared" si="60"/>
        <v/>
      </c>
      <c r="Q605" t="str">
        <f t="shared" si="61"/>
        <v>bad</v>
      </c>
      <c r="R605" t="str">
        <f t="shared" si="62"/>
        <v/>
      </c>
      <c r="S605" s="3" t="str">
        <f t="shared" si="63"/>
        <v/>
      </c>
      <c r="T605" t="str">
        <f t="shared" si="64"/>
        <v>Mitsubishi</v>
      </c>
      <c r="U605" t="str">
        <f t="shared" si="65"/>
        <v>E</v>
      </c>
      <c r="V605" t="str" cm="1">
        <f t="array" ref="V605">_xlfn.IFS(N596&gt;25,"A",N596&gt;20,"B",N596&gt;15,"C",N596&gt;10,"D",N596&lt;10,"E")</f>
        <v>E</v>
      </c>
    </row>
    <row r="606" spans="1:22" x14ac:dyDescent="0.3">
      <c r="A606">
        <v>607</v>
      </c>
      <c r="B606" t="s">
        <v>528</v>
      </c>
      <c r="C606" t="s">
        <v>21</v>
      </c>
      <c r="D606" t="s">
        <v>39</v>
      </c>
      <c r="E606">
        <v>2012</v>
      </c>
      <c r="F606">
        <v>72000</v>
      </c>
      <c r="G606" t="s">
        <v>23</v>
      </c>
      <c r="H606" t="s">
        <v>18</v>
      </c>
      <c r="I606" t="s">
        <v>33</v>
      </c>
      <c r="J606">
        <v>1582</v>
      </c>
      <c r="K606">
        <v>126.32</v>
      </c>
      <c r="L606">
        <v>5</v>
      </c>
      <c r="M606">
        <v>22.32</v>
      </c>
      <c r="N606">
        <v>5.8</v>
      </c>
      <c r="P606" t="str">
        <f t="shared" si="60"/>
        <v>Jaguar</v>
      </c>
      <c r="Q606" t="str">
        <f t="shared" si="61"/>
        <v>bad</v>
      </c>
      <c r="R606" t="str">
        <f t="shared" si="62"/>
        <v/>
      </c>
      <c r="S606" s="3" t="str">
        <f t="shared" si="63"/>
        <v>Jaguar</v>
      </c>
      <c r="T606" t="str">
        <f t="shared" si="64"/>
        <v/>
      </c>
      <c r="U606" t="str">
        <f t="shared" si="65"/>
        <v>A</v>
      </c>
      <c r="V606" t="str" cm="1">
        <f t="array" ref="V606">_xlfn.IFS(N597&gt;25,"A",N597&gt;20,"B",N597&gt;15,"C",N597&gt;10,"D",N597&lt;10,"E")</f>
        <v>A</v>
      </c>
    </row>
    <row r="607" spans="1:22" x14ac:dyDescent="0.3">
      <c r="A607">
        <v>608</v>
      </c>
      <c r="B607" t="s">
        <v>529</v>
      </c>
      <c r="C607" t="s">
        <v>65</v>
      </c>
      <c r="D607" t="s">
        <v>31</v>
      </c>
      <c r="E607">
        <v>2016</v>
      </c>
      <c r="F607">
        <v>20967</v>
      </c>
      <c r="G607" t="s">
        <v>23</v>
      </c>
      <c r="H607" t="s">
        <v>32</v>
      </c>
      <c r="I607" t="s">
        <v>19</v>
      </c>
      <c r="J607">
        <v>2993</v>
      </c>
      <c r="K607">
        <v>258</v>
      </c>
      <c r="L607">
        <v>5</v>
      </c>
      <c r="M607">
        <v>14.69</v>
      </c>
      <c r="N607">
        <v>44.56</v>
      </c>
      <c r="P607" t="str">
        <f t="shared" si="60"/>
        <v>Toyota</v>
      </c>
      <c r="Q607" t="str">
        <f t="shared" si="61"/>
        <v>bad</v>
      </c>
      <c r="R607" t="str">
        <f t="shared" si="62"/>
        <v/>
      </c>
      <c r="S607" s="3" t="str">
        <f t="shared" si="63"/>
        <v>Toyota</v>
      </c>
      <c r="T607" t="str">
        <f t="shared" si="64"/>
        <v/>
      </c>
      <c r="U607" t="str">
        <f t="shared" si="65"/>
        <v>B</v>
      </c>
      <c r="V607" t="str" cm="1">
        <f t="array" ref="V607">_xlfn.IFS(N598&gt;25,"A",N598&gt;20,"B",N598&gt;15,"C",N598&gt;10,"D",N598&lt;10,"E")</f>
        <v>B</v>
      </c>
    </row>
    <row r="608" spans="1:22" x14ac:dyDescent="0.3">
      <c r="A608">
        <v>609</v>
      </c>
      <c r="B608" t="s">
        <v>530</v>
      </c>
      <c r="C608" t="s">
        <v>78</v>
      </c>
      <c r="D608" t="s">
        <v>63</v>
      </c>
      <c r="E608">
        <v>2015</v>
      </c>
      <c r="F608">
        <v>35000</v>
      </c>
      <c r="G608" t="s">
        <v>23</v>
      </c>
      <c r="H608" t="s">
        <v>18</v>
      </c>
      <c r="I608" t="s">
        <v>33</v>
      </c>
      <c r="J608">
        <v>2179</v>
      </c>
      <c r="K608">
        <v>120</v>
      </c>
      <c r="L608">
        <v>7</v>
      </c>
      <c r="M608">
        <v>15.4</v>
      </c>
      <c r="N608">
        <v>8.5</v>
      </c>
      <c r="P608" t="str">
        <f t="shared" si="60"/>
        <v/>
      </c>
      <c r="Q608" t="str">
        <f t="shared" si="61"/>
        <v>bad</v>
      </c>
      <c r="R608" t="str">
        <f t="shared" si="62"/>
        <v/>
      </c>
      <c r="S608" s="3" t="str">
        <f t="shared" si="63"/>
        <v/>
      </c>
      <c r="T608" t="str">
        <f t="shared" si="64"/>
        <v>Skoda</v>
      </c>
      <c r="U608" t="str">
        <f t="shared" si="65"/>
        <v>D</v>
      </c>
      <c r="V608" t="str" cm="1">
        <f t="array" ref="V608">_xlfn.IFS(N599&gt;25,"A",N599&gt;20,"B",N599&gt;15,"C",N599&gt;10,"D",N599&lt;10,"E")</f>
        <v>D</v>
      </c>
    </row>
    <row r="609" spans="1:22" x14ac:dyDescent="0.3">
      <c r="A609">
        <v>610</v>
      </c>
      <c r="B609" t="s">
        <v>531</v>
      </c>
      <c r="C609" t="s">
        <v>21</v>
      </c>
      <c r="D609" t="s">
        <v>31</v>
      </c>
      <c r="E609">
        <v>2017</v>
      </c>
      <c r="F609">
        <v>38056</v>
      </c>
      <c r="G609" t="s">
        <v>23</v>
      </c>
      <c r="H609" t="s">
        <v>18</v>
      </c>
      <c r="I609" t="s">
        <v>19</v>
      </c>
      <c r="J609">
        <v>1582</v>
      </c>
      <c r="K609">
        <v>126.2</v>
      </c>
      <c r="L609">
        <v>5</v>
      </c>
      <c r="M609">
        <v>23.9</v>
      </c>
      <c r="N609">
        <v>10.7</v>
      </c>
      <c r="P609" t="str">
        <f t="shared" si="60"/>
        <v>Toyota</v>
      </c>
      <c r="Q609" t="str">
        <f t="shared" si="61"/>
        <v>bad</v>
      </c>
      <c r="R609" t="str">
        <f t="shared" si="62"/>
        <v/>
      </c>
      <c r="S609" s="3" t="str">
        <f t="shared" si="63"/>
        <v>Toyota</v>
      </c>
      <c r="T609" t="str">
        <f t="shared" si="64"/>
        <v/>
      </c>
      <c r="U609" t="str">
        <f t="shared" si="65"/>
        <v>C</v>
      </c>
      <c r="V609" t="str" cm="1">
        <f t="array" ref="V609">_xlfn.IFS(N600&gt;25,"A",N600&gt;20,"B",N600&gt;15,"C",N600&gt;10,"D",N600&lt;10,"E")</f>
        <v>C</v>
      </c>
    </row>
    <row r="610" spans="1:22" x14ac:dyDescent="0.3">
      <c r="A610">
        <v>611</v>
      </c>
      <c r="B610" t="s">
        <v>368</v>
      </c>
      <c r="C610" t="s">
        <v>30</v>
      </c>
      <c r="D610" t="s">
        <v>22</v>
      </c>
      <c r="E610">
        <v>2009</v>
      </c>
      <c r="F610">
        <v>94000</v>
      </c>
      <c r="G610" t="s">
        <v>23</v>
      </c>
      <c r="H610" t="s">
        <v>32</v>
      </c>
      <c r="I610" t="s">
        <v>33</v>
      </c>
      <c r="J610">
        <v>2967</v>
      </c>
      <c r="K610">
        <v>241.4</v>
      </c>
      <c r="L610">
        <v>7</v>
      </c>
      <c r="M610">
        <v>12.07</v>
      </c>
      <c r="N610">
        <v>12</v>
      </c>
      <c r="P610" t="str">
        <f t="shared" si="60"/>
        <v/>
      </c>
      <c r="Q610" t="str">
        <f t="shared" si="61"/>
        <v>bad</v>
      </c>
      <c r="R610" t="str">
        <f t="shared" si="62"/>
        <v/>
      </c>
      <c r="S610" s="3" t="str">
        <f t="shared" si="63"/>
        <v/>
      </c>
      <c r="T610" t="str">
        <f t="shared" si="64"/>
        <v>Maruti</v>
      </c>
      <c r="U610" t="str">
        <f t="shared" si="65"/>
        <v>E</v>
      </c>
      <c r="V610" t="str" cm="1">
        <f t="array" ref="V610">_xlfn.IFS(N601&gt;25,"A",N601&gt;20,"B",N601&gt;15,"C",N601&gt;10,"D",N601&lt;10,"E")</f>
        <v>E</v>
      </c>
    </row>
    <row r="611" spans="1:22" x14ac:dyDescent="0.3">
      <c r="A611">
        <v>612</v>
      </c>
      <c r="B611" t="s">
        <v>532</v>
      </c>
      <c r="C611" t="s">
        <v>192</v>
      </c>
      <c r="D611" t="s">
        <v>31</v>
      </c>
      <c r="E611">
        <v>2010</v>
      </c>
      <c r="F611">
        <v>64236</v>
      </c>
      <c r="G611" t="s">
        <v>27</v>
      </c>
      <c r="H611" t="s">
        <v>18</v>
      </c>
      <c r="I611" t="s">
        <v>19</v>
      </c>
      <c r="J611">
        <v>1150</v>
      </c>
      <c r="K611">
        <v>76</v>
      </c>
      <c r="L611">
        <v>5</v>
      </c>
      <c r="M611">
        <v>14.7</v>
      </c>
      <c r="N611">
        <v>2.44</v>
      </c>
      <c r="P611" t="str">
        <f t="shared" si="60"/>
        <v>MercedesBenz</v>
      </c>
      <c r="Q611" t="str">
        <f t="shared" si="61"/>
        <v>bad</v>
      </c>
      <c r="R611" t="str">
        <f t="shared" si="62"/>
        <v/>
      </c>
      <c r="S611" s="3" t="str">
        <f t="shared" si="63"/>
        <v>MercedesBenz</v>
      </c>
      <c r="T611" t="str">
        <f t="shared" si="64"/>
        <v/>
      </c>
      <c r="U611" t="str">
        <f t="shared" si="65"/>
        <v>A</v>
      </c>
      <c r="V611" t="str" cm="1">
        <f t="array" ref="V611">_xlfn.IFS(N602&gt;25,"A",N602&gt;20,"B",N602&gt;15,"C",N602&gt;10,"D",N602&lt;10,"E")</f>
        <v>A</v>
      </c>
    </row>
    <row r="612" spans="1:22" x14ac:dyDescent="0.3">
      <c r="A612">
        <v>613</v>
      </c>
      <c r="B612" t="s">
        <v>533</v>
      </c>
      <c r="C612" t="s">
        <v>78</v>
      </c>
      <c r="D612" t="s">
        <v>49</v>
      </c>
      <c r="E612">
        <v>2000</v>
      </c>
      <c r="F612">
        <v>124000</v>
      </c>
      <c r="G612" t="s">
        <v>23</v>
      </c>
      <c r="H612" t="s">
        <v>18</v>
      </c>
      <c r="I612" t="s">
        <v>19</v>
      </c>
      <c r="J612">
        <v>2523</v>
      </c>
      <c r="K612">
        <v>63</v>
      </c>
      <c r="L612">
        <v>7</v>
      </c>
      <c r="M612">
        <v>13.6</v>
      </c>
      <c r="N612">
        <v>1.95</v>
      </c>
      <c r="P612" t="str">
        <f t="shared" si="60"/>
        <v/>
      </c>
      <c r="Q612" t="str">
        <f t="shared" si="61"/>
        <v>good</v>
      </c>
      <c r="R612" t="str">
        <f t="shared" si="62"/>
        <v/>
      </c>
      <c r="S612" s="3" t="str">
        <f t="shared" si="63"/>
        <v>Volkswagen</v>
      </c>
      <c r="T612" t="str">
        <f t="shared" si="64"/>
        <v>Volkswagen</v>
      </c>
      <c r="U612" t="str">
        <f t="shared" si="65"/>
        <v>E</v>
      </c>
      <c r="V612" t="str" cm="1">
        <f t="array" ref="V612">_xlfn.IFS(N603&gt;25,"A",N603&gt;20,"B",N603&gt;15,"C",N603&gt;10,"D",N603&lt;10,"E")</f>
        <v>E</v>
      </c>
    </row>
    <row r="613" spans="1:22" x14ac:dyDescent="0.3">
      <c r="A613">
        <v>614</v>
      </c>
      <c r="B613" t="s">
        <v>534</v>
      </c>
      <c r="C613" t="s">
        <v>21</v>
      </c>
      <c r="D613" t="s">
        <v>16</v>
      </c>
      <c r="E613">
        <v>2014</v>
      </c>
      <c r="F613">
        <v>7400</v>
      </c>
      <c r="G613" t="s">
        <v>27</v>
      </c>
      <c r="H613" t="s">
        <v>18</v>
      </c>
      <c r="I613" t="s">
        <v>19</v>
      </c>
      <c r="J613">
        <v>1197</v>
      </c>
      <c r="K613">
        <v>82</v>
      </c>
      <c r="L613">
        <v>5</v>
      </c>
      <c r="M613">
        <v>19.100000000000001</v>
      </c>
      <c r="N613">
        <v>4.3499999999999996</v>
      </c>
      <c r="P613" t="str">
        <f t="shared" si="60"/>
        <v/>
      </c>
      <c r="Q613" t="str">
        <f t="shared" si="61"/>
        <v>bad</v>
      </c>
      <c r="R613" t="str">
        <f t="shared" si="62"/>
        <v/>
      </c>
      <c r="S613" s="3" t="str">
        <f t="shared" si="63"/>
        <v/>
      </c>
      <c r="T613" t="str">
        <f t="shared" si="64"/>
        <v>Mahindra</v>
      </c>
      <c r="U613" t="str">
        <f t="shared" si="65"/>
        <v>D</v>
      </c>
      <c r="V613" t="str" cm="1">
        <f t="array" ref="V613">_xlfn.IFS(N604&gt;25,"A",N604&gt;20,"B",N604&gt;15,"C",N604&gt;10,"D",N604&lt;10,"E")</f>
        <v>D</v>
      </c>
    </row>
    <row r="614" spans="1:22" x14ac:dyDescent="0.3">
      <c r="A614">
        <v>615</v>
      </c>
      <c r="B614" t="s">
        <v>108</v>
      </c>
      <c r="C614" t="s">
        <v>41</v>
      </c>
      <c r="D614" t="s">
        <v>35</v>
      </c>
      <c r="E614">
        <v>2017</v>
      </c>
      <c r="F614">
        <v>52000</v>
      </c>
      <c r="G614" t="s">
        <v>23</v>
      </c>
      <c r="H614" t="s">
        <v>18</v>
      </c>
      <c r="I614" t="s">
        <v>19</v>
      </c>
      <c r="J614">
        <v>2393</v>
      </c>
      <c r="K614">
        <v>147.80000000000001</v>
      </c>
      <c r="L614">
        <v>8</v>
      </c>
      <c r="M614">
        <v>13.68</v>
      </c>
      <c r="N614">
        <v>17.5</v>
      </c>
      <c r="P614" t="str">
        <f t="shared" si="60"/>
        <v/>
      </c>
      <c r="Q614" t="str">
        <f t="shared" si="61"/>
        <v>good</v>
      </c>
      <c r="R614" t="str">
        <f t="shared" si="62"/>
        <v/>
      </c>
      <c r="S614" s="3" t="str">
        <f t="shared" si="63"/>
        <v>Nissan</v>
      </c>
      <c r="T614" t="str">
        <f t="shared" si="64"/>
        <v>Nissan</v>
      </c>
      <c r="U614" t="str">
        <f t="shared" si="65"/>
        <v>E</v>
      </c>
      <c r="V614" t="str" cm="1">
        <f t="array" ref="V614">_xlfn.IFS(N605&gt;25,"A",N605&gt;20,"B",N605&gt;15,"C",N605&gt;10,"D",N605&lt;10,"E")</f>
        <v>E</v>
      </c>
    </row>
    <row r="615" spans="1:22" x14ac:dyDescent="0.3">
      <c r="A615">
        <v>616</v>
      </c>
      <c r="B615" t="s">
        <v>410</v>
      </c>
      <c r="C615" t="s">
        <v>21</v>
      </c>
      <c r="D615" t="s">
        <v>35</v>
      </c>
      <c r="E615">
        <v>2015</v>
      </c>
      <c r="F615">
        <v>68764</v>
      </c>
      <c r="G615" t="s">
        <v>27</v>
      </c>
      <c r="H615" t="s">
        <v>18</v>
      </c>
      <c r="I615" t="s">
        <v>19</v>
      </c>
      <c r="J615">
        <v>814</v>
      </c>
      <c r="K615">
        <v>55.2</v>
      </c>
      <c r="L615">
        <v>5</v>
      </c>
      <c r="M615">
        <v>21.1</v>
      </c>
      <c r="N615">
        <v>2.9</v>
      </c>
      <c r="P615" t="str">
        <f t="shared" si="60"/>
        <v/>
      </c>
      <c r="Q615" t="str">
        <f t="shared" si="61"/>
        <v>good</v>
      </c>
      <c r="R615" t="str">
        <f t="shared" si="62"/>
        <v/>
      </c>
      <c r="S615" s="3" t="str">
        <f t="shared" si="63"/>
        <v>Hyundai</v>
      </c>
      <c r="T615" t="str">
        <f t="shared" si="64"/>
        <v>Hyundai</v>
      </c>
      <c r="U615" t="str">
        <f t="shared" si="65"/>
        <v>E</v>
      </c>
      <c r="V615" t="str" cm="1">
        <f t="array" ref="V615">_xlfn.IFS(N606&gt;25,"A",N606&gt;20,"B",N606&gt;15,"C",N606&gt;10,"D",N606&lt;10,"E")</f>
        <v>E</v>
      </c>
    </row>
    <row r="616" spans="1:22" x14ac:dyDescent="0.3">
      <c r="A616">
        <v>617</v>
      </c>
      <c r="B616" t="s">
        <v>262</v>
      </c>
      <c r="C616" t="s">
        <v>43</v>
      </c>
      <c r="D616" t="s">
        <v>53</v>
      </c>
      <c r="E616">
        <v>2013</v>
      </c>
      <c r="F616">
        <v>64000</v>
      </c>
      <c r="G616" t="s">
        <v>23</v>
      </c>
      <c r="H616" t="s">
        <v>18</v>
      </c>
      <c r="I616" t="s">
        <v>19</v>
      </c>
      <c r="J616">
        <v>1199</v>
      </c>
      <c r="K616">
        <v>73.900000000000006</v>
      </c>
      <c r="L616">
        <v>5</v>
      </c>
      <c r="M616">
        <v>22.07</v>
      </c>
      <c r="N616">
        <v>2.9</v>
      </c>
      <c r="P616" t="str">
        <f t="shared" si="60"/>
        <v>BMW</v>
      </c>
      <c r="Q616" t="str">
        <f t="shared" si="61"/>
        <v>bad</v>
      </c>
      <c r="R616" t="str">
        <f t="shared" si="62"/>
        <v/>
      </c>
      <c r="S616" s="3" t="str">
        <f t="shared" si="63"/>
        <v>BMW</v>
      </c>
      <c r="T616" t="str">
        <f t="shared" si="64"/>
        <v/>
      </c>
      <c r="U616" t="str">
        <f t="shared" si="65"/>
        <v>A</v>
      </c>
      <c r="V616" t="str" cm="1">
        <f t="array" ref="V616">_xlfn.IFS(N607&gt;25,"A",N607&gt;20,"B",N607&gt;15,"C",N607&gt;10,"D",N607&lt;10,"E")</f>
        <v>A</v>
      </c>
    </row>
    <row r="617" spans="1:22" x14ac:dyDescent="0.3">
      <c r="A617">
        <v>618</v>
      </c>
      <c r="B617" t="s">
        <v>535</v>
      </c>
      <c r="C617" t="s">
        <v>15</v>
      </c>
      <c r="D617" t="s">
        <v>22</v>
      </c>
      <c r="E617">
        <v>2016</v>
      </c>
      <c r="F617">
        <v>21558</v>
      </c>
      <c r="G617" t="s">
        <v>23</v>
      </c>
      <c r="H617" t="s">
        <v>18</v>
      </c>
      <c r="I617" t="s">
        <v>19</v>
      </c>
      <c r="J617">
        <v>1248</v>
      </c>
      <c r="K617">
        <v>88.5</v>
      </c>
      <c r="L617">
        <v>5</v>
      </c>
      <c r="M617">
        <v>24.3</v>
      </c>
      <c r="N617">
        <v>8.9</v>
      </c>
      <c r="P617" t="str">
        <f t="shared" si="60"/>
        <v/>
      </c>
      <c r="Q617" t="str">
        <f t="shared" si="61"/>
        <v>bad</v>
      </c>
      <c r="R617" t="str">
        <f t="shared" si="62"/>
        <v/>
      </c>
      <c r="S617" s="3" t="str">
        <f t="shared" si="63"/>
        <v/>
      </c>
      <c r="T617" t="str">
        <f t="shared" si="64"/>
        <v>Mahindra</v>
      </c>
      <c r="U617" t="str">
        <f t="shared" si="65"/>
        <v>E</v>
      </c>
      <c r="V617" t="str" cm="1">
        <f t="array" ref="V617">_xlfn.IFS(N608&gt;25,"A",N608&gt;20,"B",N608&gt;15,"C",N608&gt;10,"D",N608&lt;10,"E")</f>
        <v>E</v>
      </c>
    </row>
    <row r="618" spans="1:22" x14ac:dyDescent="0.3">
      <c r="A618">
        <v>619</v>
      </c>
      <c r="B618" t="s">
        <v>536</v>
      </c>
      <c r="C618" t="s">
        <v>65</v>
      </c>
      <c r="D618" t="s">
        <v>16</v>
      </c>
      <c r="E618">
        <v>2013</v>
      </c>
      <c r="F618">
        <v>37500</v>
      </c>
      <c r="G618" t="s">
        <v>23</v>
      </c>
      <c r="H618" t="s">
        <v>32</v>
      </c>
      <c r="I618" t="s">
        <v>19</v>
      </c>
      <c r="J618">
        <v>1995</v>
      </c>
      <c r="K618">
        <v>184</v>
      </c>
      <c r="L618">
        <v>5</v>
      </c>
      <c r="M618">
        <v>18.88</v>
      </c>
      <c r="N618">
        <v>16.75</v>
      </c>
      <c r="P618" t="str">
        <f t="shared" si="60"/>
        <v/>
      </c>
      <c r="Q618" t="str">
        <f t="shared" si="61"/>
        <v>good</v>
      </c>
      <c r="R618" t="str">
        <f t="shared" si="62"/>
        <v/>
      </c>
      <c r="S618" s="3" t="str">
        <f t="shared" si="63"/>
        <v>Hyundai</v>
      </c>
      <c r="T618" t="str">
        <f t="shared" si="64"/>
        <v>Hyundai</v>
      </c>
      <c r="U618" t="str">
        <f t="shared" si="65"/>
        <v>D</v>
      </c>
      <c r="V618" t="str" cm="1">
        <f t="array" ref="V618">_xlfn.IFS(N609&gt;25,"A",N609&gt;20,"B",N609&gt;15,"C",N609&gt;10,"D",N609&lt;10,"E")</f>
        <v>D</v>
      </c>
    </row>
    <row r="619" spans="1:22" x14ac:dyDescent="0.3">
      <c r="A619">
        <v>620</v>
      </c>
      <c r="B619" t="s">
        <v>537</v>
      </c>
      <c r="C619" t="s">
        <v>21</v>
      </c>
      <c r="D619" t="s">
        <v>31</v>
      </c>
      <c r="E619">
        <v>2016</v>
      </c>
      <c r="F619">
        <v>14077</v>
      </c>
      <c r="G619" t="s">
        <v>27</v>
      </c>
      <c r="H619" t="s">
        <v>18</v>
      </c>
      <c r="I619" t="s">
        <v>19</v>
      </c>
      <c r="J619">
        <v>814</v>
      </c>
      <c r="K619">
        <v>55.2</v>
      </c>
      <c r="L619">
        <v>5</v>
      </c>
      <c r="M619">
        <v>21.1</v>
      </c>
      <c r="N619">
        <v>3.95</v>
      </c>
      <c r="P619" t="str">
        <f t="shared" si="60"/>
        <v/>
      </c>
      <c r="Q619" t="str">
        <f t="shared" si="61"/>
        <v>bad</v>
      </c>
      <c r="R619" t="str">
        <f t="shared" si="62"/>
        <v/>
      </c>
      <c r="S619" s="3" t="str">
        <f t="shared" si="63"/>
        <v/>
      </c>
      <c r="T619" t="str">
        <f t="shared" si="64"/>
        <v>Audi</v>
      </c>
      <c r="U619" t="str">
        <f t="shared" si="65"/>
        <v>D</v>
      </c>
      <c r="V619" t="str" cm="1">
        <f t="array" ref="V619">_xlfn.IFS(N610&gt;25,"A",N610&gt;20,"B",N610&gt;15,"C",N610&gt;10,"D",N610&lt;10,"E")</f>
        <v>D</v>
      </c>
    </row>
    <row r="620" spans="1:22" x14ac:dyDescent="0.3">
      <c r="A620">
        <v>621</v>
      </c>
      <c r="B620" t="s">
        <v>304</v>
      </c>
      <c r="C620" t="s">
        <v>25</v>
      </c>
      <c r="D620" t="s">
        <v>16</v>
      </c>
      <c r="E620">
        <v>2009</v>
      </c>
      <c r="F620">
        <v>70000</v>
      </c>
      <c r="G620" t="s">
        <v>27</v>
      </c>
      <c r="H620" t="s">
        <v>18</v>
      </c>
      <c r="I620" t="s">
        <v>19</v>
      </c>
      <c r="J620">
        <v>1497</v>
      </c>
      <c r="K620">
        <v>118</v>
      </c>
      <c r="L620">
        <v>5</v>
      </c>
      <c r="M620">
        <v>17</v>
      </c>
      <c r="N620">
        <v>2.1</v>
      </c>
      <c r="P620" t="str">
        <f t="shared" si="60"/>
        <v/>
      </c>
      <c r="Q620" t="str">
        <f t="shared" si="61"/>
        <v>bad</v>
      </c>
      <c r="R620" t="str">
        <f t="shared" si="62"/>
        <v/>
      </c>
      <c r="S620" s="3" t="str">
        <f t="shared" si="63"/>
        <v/>
      </c>
      <c r="T620" t="str">
        <f t="shared" si="64"/>
        <v>Chevrolet</v>
      </c>
      <c r="U620" t="str">
        <f t="shared" si="65"/>
        <v>E</v>
      </c>
      <c r="V620" t="str" cm="1">
        <f t="array" ref="V620">_xlfn.IFS(N611&gt;25,"A",N611&gt;20,"B",N611&gt;15,"C",N611&gt;10,"D",N611&lt;10,"E")</f>
        <v>E</v>
      </c>
    </row>
    <row r="621" spans="1:22" x14ac:dyDescent="0.3">
      <c r="A621">
        <v>622</v>
      </c>
      <c r="B621" t="s">
        <v>538</v>
      </c>
      <c r="C621" t="s">
        <v>25</v>
      </c>
      <c r="D621" t="s">
        <v>47</v>
      </c>
      <c r="E621">
        <v>2011</v>
      </c>
      <c r="F621">
        <v>54316</v>
      </c>
      <c r="G621" t="s">
        <v>27</v>
      </c>
      <c r="H621" t="s">
        <v>18</v>
      </c>
      <c r="I621" t="s">
        <v>33</v>
      </c>
      <c r="J621">
        <v>2354</v>
      </c>
      <c r="K621">
        <v>177.6</v>
      </c>
      <c r="L621">
        <v>5</v>
      </c>
      <c r="M621">
        <v>12.8</v>
      </c>
      <c r="N621">
        <v>4.29</v>
      </c>
      <c r="P621" t="str">
        <f t="shared" si="60"/>
        <v/>
      </c>
      <c r="Q621" t="str">
        <f t="shared" si="61"/>
        <v>bad</v>
      </c>
      <c r="R621" t="str">
        <f t="shared" si="62"/>
        <v/>
      </c>
      <c r="S621" s="3" t="str">
        <f t="shared" si="63"/>
        <v/>
      </c>
      <c r="T621" t="str">
        <f t="shared" si="64"/>
        <v>Mahindra</v>
      </c>
      <c r="U621" t="str">
        <f t="shared" si="65"/>
        <v>E</v>
      </c>
      <c r="V621" t="str" cm="1">
        <f t="array" ref="V621">_xlfn.IFS(N612&gt;25,"A",N612&gt;20,"B",N612&gt;15,"C",N612&gt;10,"D",N612&lt;10,"E")</f>
        <v>E</v>
      </c>
    </row>
    <row r="622" spans="1:22" x14ac:dyDescent="0.3">
      <c r="A622">
        <v>623</v>
      </c>
      <c r="B622" t="s">
        <v>539</v>
      </c>
      <c r="C622" t="s">
        <v>78</v>
      </c>
      <c r="D622" t="s">
        <v>35</v>
      </c>
      <c r="E622">
        <v>2009</v>
      </c>
      <c r="F622">
        <v>90764</v>
      </c>
      <c r="G622" t="s">
        <v>23</v>
      </c>
      <c r="H622" t="s">
        <v>18</v>
      </c>
      <c r="I622" t="s">
        <v>19</v>
      </c>
      <c r="J622">
        <v>2498</v>
      </c>
      <c r="K622">
        <v>112</v>
      </c>
      <c r="L622">
        <v>8</v>
      </c>
      <c r="M622">
        <v>14</v>
      </c>
      <c r="N622">
        <v>3.85</v>
      </c>
      <c r="P622" t="str">
        <f t="shared" si="60"/>
        <v/>
      </c>
      <c r="Q622" t="str">
        <f t="shared" si="61"/>
        <v>bad</v>
      </c>
      <c r="R622" t="str">
        <f t="shared" si="62"/>
        <v/>
      </c>
      <c r="S622" s="3" t="str">
        <f t="shared" si="63"/>
        <v/>
      </c>
      <c r="T622" t="str">
        <f t="shared" si="64"/>
        <v>Hyundai</v>
      </c>
      <c r="U622" t="str">
        <f t="shared" si="65"/>
        <v>E</v>
      </c>
      <c r="V622" t="str" cm="1">
        <f t="array" ref="V622">_xlfn.IFS(N613&gt;25,"A",N613&gt;20,"B",N613&gt;15,"C",N613&gt;10,"D",N613&lt;10,"E")</f>
        <v>E</v>
      </c>
    </row>
    <row r="623" spans="1:22" x14ac:dyDescent="0.3">
      <c r="A623">
        <v>624</v>
      </c>
      <c r="B623" t="s">
        <v>64</v>
      </c>
      <c r="C623" t="s">
        <v>65</v>
      </c>
      <c r="D623" t="s">
        <v>26</v>
      </c>
      <c r="E623">
        <v>2009</v>
      </c>
      <c r="F623">
        <v>137000</v>
      </c>
      <c r="G623" t="s">
        <v>23</v>
      </c>
      <c r="H623" t="s">
        <v>32</v>
      </c>
      <c r="I623" t="s">
        <v>33</v>
      </c>
      <c r="J623">
        <v>1995</v>
      </c>
      <c r="K623">
        <v>170</v>
      </c>
      <c r="L623">
        <v>5</v>
      </c>
      <c r="M623">
        <v>13.2</v>
      </c>
      <c r="N623">
        <v>9</v>
      </c>
      <c r="P623" t="str">
        <f t="shared" si="60"/>
        <v>Toyota</v>
      </c>
      <c r="Q623" t="str">
        <f t="shared" si="61"/>
        <v>bad</v>
      </c>
      <c r="R623" t="str">
        <f t="shared" si="62"/>
        <v/>
      </c>
      <c r="S623" s="3" t="str">
        <f t="shared" si="63"/>
        <v>Toyota</v>
      </c>
      <c r="T623" t="str">
        <f t="shared" si="64"/>
        <v/>
      </c>
      <c r="U623" t="str">
        <f t="shared" si="65"/>
        <v>C</v>
      </c>
      <c r="V623" t="str" cm="1">
        <f t="array" ref="V623">_xlfn.IFS(N614&gt;25,"A",N614&gt;20,"B",N614&gt;15,"C",N614&gt;10,"D",N614&lt;10,"E")</f>
        <v>C</v>
      </c>
    </row>
    <row r="624" spans="1:22" x14ac:dyDescent="0.3">
      <c r="A624">
        <v>625</v>
      </c>
      <c r="B624" t="s">
        <v>540</v>
      </c>
      <c r="C624" t="s">
        <v>25</v>
      </c>
      <c r="D624" t="s">
        <v>22</v>
      </c>
      <c r="E624">
        <v>2013</v>
      </c>
      <c r="F624">
        <v>127000</v>
      </c>
      <c r="G624" t="s">
        <v>27</v>
      </c>
      <c r="H624" t="s">
        <v>18</v>
      </c>
      <c r="I624" t="s">
        <v>33</v>
      </c>
      <c r="J624">
        <v>1497</v>
      </c>
      <c r="K624">
        <v>116.3</v>
      </c>
      <c r="L624">
        <v>5</v>
      </c>
      <c r="M624">
        <v>16.8</v>
      </c>
      <c r="N624">
        <v>4.5</v>
      </c>
      <c r="P624" t="str">
        <f t="shared" si="60"/>
        <v/>
      </c>
      <c r="Q624" t="str">
        <f t="shared" si="61"/>
        <v>good</v>
      </c>
      <c r="R624" t="str">
        <f t="shared" si="62"/>
        <v/>
      </c>
      <c r="S624" s="3" t="str">
        <f t="shared" si="63"/>
        <v>Hyundai</v>
      </c>
      <c r="T624" t="str">
        <f t="shared" si="64"/>
        <v>Hyundai</v>
      </c>
      <c r="U624" t="str">
        <f t="shared" si="65"/>
        <v>E</v>
      </c>
      <c r="V624" t="str" cm="1">
        <f t="array" ref="V624">_xlfn.IFS(N615&gt;25,"A",N615&gt;20,"B",N615&gt;15,"C",N615&gt;10,"D",N615&lt;10,"E")</f>
        <v>E</v>
      </c>
    </row>
    <row r="625" spans="1:22" x14ac:dyDescent="0.3">
      <c r="A625">
        <v>626</v>
      </c>
      <c r="B625" t="s">
        <v>526</v>
      </c>
      <c r="C625" t="s">
        <v>78</v>
      </c>
      <c r="D625" t="s">
        <v>47</v>
      </c>
      <c r="E625">
        <v>2016</v>
      </c>
      <c r="F625">
        <v>51884</v>
      </c>
      <c r="G625" t="s">
        <v>23</v>
      </c>
      <c r="H625" t="s">
        <v>18</v>
      </c>
      <c r="I625" t="s">
        <v>19</v>
      </c>
      <c r="J625">
        <v>2179</v>
      </c>
      <c r="K625">
        <v>140</v>
      </c>
      <c r="L625">
        <v>7</v>
      </c>
      <c r="M625">
        <v>16</v>
      </c>
      <c r="N625">
        <v>12.46</v>
      </c>
      <c r="P625" t="str">
        <f t="shared" si="60"/>
        <v/>
      </c>
      <c r="Q625" t="str">
        <f t="shared" si="61"/>
        <v>good</v>
      </c>
      <c r="R625" t="str">
        <f t="shared" si="62"/>
        <v/>
      </c>
      <c r="S625" s="3" t="str">
        <f t="shared" si="63"/>
        <v>Volkswagen</v>
      </c>
      <c r="T625" t="str">
        <f t="shared" si="64"/>
        <v>Volkswagen</v>
      </c>
      <c r="U625" t="str">
        <f t="shared" si="65"/>
        <v>E</v>
      </c>
      <c r="V625" t="str" cm="1">
        <f t="array" ref="V625">_xlfn.IFS(N616&gt;25,"A",N616&gt;20,"B",N616&gt;15,"C",N616&gt;10,"D",N616&lt;10,"E")</f>
        <v>E</v>
      </c>
    </row>
    <row r="626" spans="1:22" x14ac:dyDescent="0.3">
      <c r="A626">
        <v>627</v>
      </c>
      <c r="B626" t="s">
        <v>219</v>
      </c>
      <c r="C626" t="s">
        <v>21</v>
      </c>
      <c r="D626" t="s">
        <v>53</v>
      </c>
      <c r="E626">
        <v>2014</v>
      </c>
      <c r="F626">
        <v>67407</v>
      </c>
      <c r="G626" t="s">
        <v>23</v>
      </c>
      <c r="H626" t="s">
        <v>18</v>
      </c>
      <c r="I626" t="s">
        <v>19</v>
      </c>
      <c r="J626">
        <v>1396</v>
      </c>
      <c r="K626">
        <v>88.76</v>
      </c>
      <c r="L626">
        <v>5</v>
      </c>
      <c r="M626">
        <v>21.27</v>
      </c>
      <c r="N626">
        <v>4.6500000000000004</v>
      </c>
      <c r="P626" t="str">
        <f t="shared" si="60"/>
        <v/>
      </c>
      <c r="Q626" t="str">
        <f t="shared" si="61"/>
        <v>good</v>
      </c>
      <c r="R626" t="str">
        <f t="shared" si="62"/>
        <v/>
      </c>
      <c r="S626" s="3" t="str">
        <f t="shared" si="63"/>
        <v>Maruti</v>
      </c>
      <c r="T626" t="str">
        <f t="shared" si="64"/>
        <v>Maruti</v>
      </c>
      <c r="U626" t="str">
        <f t="shared" si="65"/>
        <v>E</v>
      </c>
      <c r="V626" t="str" cm="1">
        <f t="array" ref="V626">_xlfn.IFS(N617&gt;25,"A",N617&gt;20,"B",N617&gt;15,"C",N617&gt;10,"D",N617&lt;10,"E")</f>
        <v>E</v>
      </c>
    </row>
    <row r="627" spans="1:22" x14ac:dyDescent="0.3">
      <c r="A627">
        <v>628</v>
      </c>
      <c r="B627" t="s">
        <v>138</v>
      </c>
      <c r="C627" t="s">
        <v>41</v>
      </c>
      <c r="D627" t="s">
        <v>35</v>
      </c>
      <c r="E627">
        <v>2014</v>
      </c>
      <c r="F627">
        <v>107825</v>
      </c>
      <c r="G627" t="s">
        <v>23</v>
      </c>
      <c r="H627" t="s">
        <v>18</v>
      </c>
      <c r="I627" t="s">
        <v>19</v>
      </c>
      <c r="J627">
        <v>2982</v>
      </c>
      <c r="K627">
        <v>168.5</v>
      </c>
      <c r="L627">
        <v>7</v>
      </c>
      <c r="M627">
        <v>13</v>
      </c>
      <c r="N627">
        <v>20.5</v>
      </c>
      <c r="P627" t="str">
        <f t="shared" si="60"/>
        <v>BMW</v>
      </c>
      <c r="Q627" t="str">
        <f t="shared" si="61"/>
        <v>bad</v>
      </c>
      <c r="R627" t="str">
        <f t="shared" si="62"/>
        <v/>
      </c>
      <c r="S627" s="3" t="str">
        <f t="shared" si="63"/>
        <v>BMW</v>
      </c>
      <c r="T627" t="str">
        <f t="shared" si="64"/>
        <v/>
      </c>
      <c r="U627" t="str">
        <f t="shared" si="65"/>
        <v>C</v>
      </c>
      <c r="V627" t="str" cm="1">
        <f t="array" ref="V627">_xlfn.IFS(N618&gt;25,"A",N618&gt;20,"B",N618&gt;15,"C",N618&gt;10,"D",N618&lt;10,"E")</f>
        <v>C</v>
      </c>
    </row>
    <row r="628" spans="1:22" x14ac:dyDescent="0.3">
      <c r="A628">
        <v>629</v>
      </c>
      <c r="B628" t="s">
        <v>541</v>
      </c>
      <c r="C628" t="s">
        <v>78</v>
      </c>
      <c r="D628" t="s">
        <v>26</v>
      </c>
      <c r="E628">
        <v>2006</v>
      </c>
      <c r="F628">
        <v>82453</v>
      </c>
      <c r="G628" t="s">
        <v>23</v>
      </c>
      <c r="H628" t="s">
        <v>18</v>
      </c>
      <c r="I628" t="s">
        <v>19</v>
      </c>
      <c r="J628">
        <v>2523</v>
      </c>
      <c r="K628">
        <v>63</v>
      </c>
      <c r="L628">
        <v>8</v>
      </c>
      <c r="M628">
        <v>13.6</v>
      </c>
      <c r="N628">
        <v>2.9</v>
      </c>
      <c r="P628" t="str">
        <f t="shared" si="60"/>
        <v/>
      </c>
      <c r="Q628" t="str">
        <f t="shared" si="61"/>
        <v>good</v>
      </c>
      <c r="R628" t="str">
        <f t="shared" si="62"/>
        <v/>
      </c>
      <c r="S628" s="3" t="str">
        <f t="shared" si="63"/>
        <v>Hyundai</v>
      </c>
      <c r="T628" t="str">
        <f t="shared" si="64"/>
        <v>Hyundai</v>
      </c>
      <c r="U628" t="str">
        <f t="shared" si="65"/>
        <v>E</v>
      </c>
      <c r="V628" t="str" cm="1">
        <f t="array" ref="V628">_xlfn.IFS(N619&gt;25,"A",N619&gt;20,"B",N619&gt;15,"C",N619&gt;10,"D",N619&lt;10,"E")</f>
        <v>E</v>
      </c>
    </row>
    <row r="629" spans="1:22" x14ac:dyDescent="0.3">
      <c r="A629">
        <v>630</v>
      </c>
      <c r="B629" t="s">
        <v>542</v>
      </c>
      <c r="C629" t="s">
        <v>15</v>
      </c>
      <c r="D629" t="s">
        <v>26</v>
      </c>
      <c r="E629">
        <v>2007</v>
      </c>
      <c r="F629">
        <v>30441</v>
      </c>
      <c r="G629" t="s">
        <v>27</v>
      </c>
      <c r="H629" t="s">
        <v>18</v>
      </c>
      <c r="I629" t="s">
        <v>19</v>
      </c>
      <c r="J629">
        <v>1298</v>
      </c>
      <c r="K629">
        <v>85</v>
      </c>
      <c r="L629">
        <v>5</v>
      </c>
      <c r="M629">
        <v>15.9</v>
      </c>
      <c r="N629">
        <v>1.45</v>
      </c>
      <c r="P629" t="str">
        <f t="shared" si="60"/>
        <v/>
      </c>
      <c r="Q629" t="str">
        <f t="shared" si="61"/>
        <v>bad</v>
      </c>
      <c r="R629" t="str">
        <f t="shared" si="62"/>
        <v/>
      </c>
      <c r="S629" s="3" t="str">
        <f t="shared" si="63"/>
        <v/>
      </c>
      <c r="T629" t="str">
        <f t="shared" si="64"/>
        <v>Honda</v>
      </c>
      <c r="U629" t="str">
        <f t="shared" si="65"/>
        <v>E</v>
      </c>
      <c r="V629" t="str" cm="1">
        <f t="array" ref="V629">_xlfn.IFS(N620&gt;25,"A",N620&gt;20,"B",N620&gt;15,"C",N620&gt;10,"D",N620&lt;10,"E")</f>
        <v>E</v>
      </c>
    </row>
    <row r="630" spans="1:22" x14ac:dyDescent="0.3">
      <c r="A630">
        <v>631</v>
      </c>
      <c r="B630" t="s">
        <v>543</v>
      </c>
      <c r="C630" t="s">
        <v>21</v>
      </c>
      <c r="D630" t="s">
        <v>26</v>
      </c>
      <c r="E630">
        <v>2002</v>
      </c>
      <c r="F630">
        <v>70000</v>
      </c>
      <c r="G630" t="s">
        <v>27</v>
      </c>
      <c r="H630" t="s">
        <v>18</v>
      </c>
      <c r="I630" t="s">
        <v>102</v>
      </c>
      <c r="J630">
        <v>1086</v>
      </c>
      <c r="K630">
        <v>74</v>
      </c>
      <c r="L630">
        <v>5</v>
      </c>
      <c r="M630">
        <v>0</v>
      </c>
      <c r="N630">
        <v>0.65</v>
      </c>
      <c r="P630" t="str">
        <f t="shared" si="60"/>
        <v/>
      </c>
      <c r="Q630" t="str">
        <f t="shared" si="61"/>
        <v>bad</v>
      </c>
      <c r="R630" t="str">
        <f t="shared" si="62"/>
        <v/>
      </c>
      <c r="S630" s="3" t="str">
        <f t="shared" si="63"/>
        <v/>
      </c>
      <c r="T630" t="str">
        <f t="shared" si="64"/>
        <v>Honda</v>
      </c>
      <c r="U630" t="str">
        <f t="shared" si="65"/>
        <v>E</v>
      </c>
      <c r="V630" t="str" cm="1">
        <f t="array" ref="V630">_xlfn.IFS(N621&gt;25,"A",N621&gt;20,"B",N621&gt;15,"C",N621&gt;10,"D",N621&lt;10,"E")</f>
        <v>E</v>
      </c>
    </row>
    <row r="631" spans="1:22" x14ac:dyDescent="0.3">
      <c r="A631">
        <v>632</v>
      </c>
      <c r="B631" t="s">
        <v>544</v>
      </c>
      <c r="C631" t="s">
        <v>218</v>
      </c>
      <c r="D631" t="s">
        <v>16</v>
      </c>
      <c r="E631">
        <v>2016</v>
      </c>
      <c r="F631">
        <v>11000</v>
      </c>
      <c r="G631" t="s">
        <v>23</v>
      </c>
      <c r="H631" t="s">
        <v>32</v>
      </c>
      <c r="I631" t="s">
        <v>19</v>
      </c>
      <c r="J631">
        <v>1496</v>
      </c>
      <c r="K631">
        <v>113.98</v>
      </c>
      <c r="L631">
        <v>5</v>
      </c>
      <c r="M631">
        <v>20.7</v>
      </c>
      <c r="N631">
        <v>29.5</v>
      </c>
      <c r="P631" t="str">
        <f t="shared" si="60"/>
        <v/>
      </c>
      <c r="Q631" t="str">
        <f t="shared" si="61"/>
        <v>bad</v>
      </c>
      <c r="R631" t="str">
        <f t="shared" si="62"/>
        <v/>
      </c>
      <c r="S631" s="3" t="str">
        <f t="shared" si="63"/>
        <v/>
      </c>
      <c r="T631" t="str">
        <f t="shared" si="64"/>
        <v>Mahindra</v>
      </c>
      <c r="U631" t="str">
        <f t="shared" si="65"/>
        <v>E</v>
      </c>
      <c r="V631" t="str" cm="1">
        <f t="array" ref="V631">_xlfn.IFS(N622&gt;25,"A",N622&gt;20,"B",N622&gt;15,"C",N622&gt;10,"D",N622&lt;10,"E")</f>
        <v>E</v>
      </c>
    </row>
    <row r="632" spans="1:22" x14ac:dyDescent="0.3">
      <c r="A632">
        <v>633</v>
      </c>
      <c r="B632" t="s">
        <v>394</v>
      </c>
      <c r="C632" t="s">
        <v>30</v>
      </c>
      <c r="D632" t="s">
        <v>35</v>
      </c>
      <c r="E632">
        <v>2015</v>
      </c>
      <c r="F632">
        <v>61000</v>
      </c>
      <c r="G632" t="s">
        <v>23</v>
      </c>
      <c r="H632" t="s">
        <v>32</v>
      </c>
      <c r="I632" t="s">
        <v>19</v>
      </c>
      <c r="J632">
        <v>1968</v>
      </c>
      <c r="K632">
        <v>174.33</v>
      </c>
      <c r="L632">
        <v>5</v>
      </c>
      <c r="M632">
        <v>15.73</v>
      </c>
      <c r="N632">
        <v>25</v>
      </c>
      <c r="P632" t="str">
        <f t="shared" si="60"/>
        <v/>
      </c>
      <c r="Q632" t="str">
        <f t="shared" si="61"/>
        <v>bad</v>
      </c>
      <c r="R632" t="str">
        <f t="shared" si="62"/>
        <v/>
      </c>
      <c r="S632" s="3" t="str">
        <f t="shared" si="63"/>
        <v/>
      </c>
      <c r="T632" t="str">
        <f t="shared" si="64"/>
        <v>BMW</v>
      </c>
      <c r="U632" t="str">
        <f t="shared" si="65"/>
        <v>E</v>
      </c>
      <c r="V632" t="str" cm="1">
        <f t="array" ref="V632">_xlfn.IFS(N623&gt;25,"A",N623&gt;20,"B",N623&gt;15,"C",N623&gt;10,"D",N623&lt;10,"E")</f>
        <v>E</v>
      </c>
    </row>
    <row r="633" spans="1:22" x14ac:dyDescent="0.3">
      <c r="A633">
        <v>634</v>
      </c>
      <c r="B633" t="s">
        <v>545</v>
      </c>
      <c r="C633" t="s">
        <v>21</v>
      </c>
      <c r="D633" t="s">
        <v>53</v>
      </c>
      <c r="E633">
        <v>2013</v>
      </c>
      <c r="F633">
        <v>48454</v>
      </c>
      <c r="G633" t="s">
        <v>27</v>
      </c>
      <c r="H633" t="s">
        <v>18</v>
      </c>
      <c r="I633" t="s">
        <v>33</v>
      </c>
      <c r="J633">
        <v>1197</v>
      </c>
      <c r="K633">
        <v>80</v>
      </c>
      <c r="L633">
        <v>5</v>
      </c>
      <c r="M633">
        <v>17</v>
      </c>
      <c r="N633">
        <v>3.5</v>
      </c>
      <c r="P633" t="str">
        <f t="shared" si="60"/>
        <v/>
      </c>
      <c r="Q633" t="str">
        <f t="shared" si="61"/>
        <v>bad</v>
      </c>
      <c r="R633" t="str">
        <f t="shared" si="62"/>
        <v/>
      </c>
      <c r="S633" s="3" t="str">
        <f t="shared" si="63"/>
        <v/>
      </c>
      <c r="T633" t="str">
        <f t="shared" si="64"/>
        <v>Honda</v>
      </c>
      <c r="U633" t="str">
        <f t="shared" si="65"/>
        <v>E</v>
      </c>
      <c r="V633" t="str" cm="1">
        <f t="array" ref="V633">_xlfn.IFS(N624&gt;25,"A",N624&gt;20,"B",N624&gt;15,"C",N624&gt;10,"D",N624&lt;10,"E")</f>
        <v>E</v>
      </c>
    </row>
    <row r="634" spans="1:22" x14ac:dyDescent="0.3">
      <c r="A634">
        <v>635</v>
      </c>
      <c r="B634" t="s">
        <v>546</v>
      </c>
      <c r="C634" t="s">
        <v>45</v>
      </c>
      <c r="D634" t="s">
        <v>39</v>
      </c>
      <c r="E634">
        <v>2017</v>
      </c>
      <c r="F634">
        <v>37000</v>
      </c>
      <c r="G634" t="s">
        <v>23</v>
      </c>
      <c r="H634" t="s">
        <v>18</v>
      </c>
      <c r="I634" t="s">
        <v>19</v>
      </c>
      <c r="J634">
        <v>2179</v>
      </c>
      <c r="K634">
        <v>154</v>
      </c>
      <c r="L634">
        <v>7</v>
      </c>
      <c r="M634">
        <v>14.1</v>
      </c>
      <c r="N634">
        <v>11.25</v>
      </c>
      <c r="P634" t="str">
        <f t="shared" si="60"/>
        <v/>
      </c>
      <c r="Q634" t="str">
        <f t="shared" si="61"/>
        <v>bad</v>
      </c>
      <c r="R634" t="str">
        <f t="shared" si="62"/>
        <v/>
      </c>
      <c r="S634" s="3" t="str">
        <f t="shared" si="63"/>
        <v/>
      </c>
      <c r="T634" t="str">
        <f t="shared" si="64"/>
        <v>Mahindra</v>
      </c>
      <c r="U634" t="str">
        <f t="shared" si="65"/>
        <v>D</v>
      </c>
      <c r="V634" t="str" cm="1">
        <f t="array" ref="V634">_xlfn.IFS(N625&gt;25,"A",N625&gt;20,"B",N625&gt;15,"C",N625&gt;10,"D",N625&lt;10,"E")</f>
        <v>D</v>
      </c>
    </row>
    <row r="635" spans="1:22" x14ac:dyDescent="0.3">
      <c r="A635">
        <v>636</v>
      </c>
      <c r="B635" t="s">
        <v>547</v>
      </c>
      <c r="C635" t="s">
        <v>25</v>
      </c>
      <c r="D635" t="s">
        <v>47</v>
      </c>
      <c r="E635">
        <v>2017</v>
      </c>
      <c r="F635">
        <v>32249</v>
      </c>
      <c r="G635" t="s">
        <v>23</v>
      </c>
      <c r="H635" t="s">
        <v>18</v>
      </c>
      <c r="I635" t="s">
        <v>19</v>
      </c>
      <c r="J635">
        <v>1498</v>
      </c>
      <c r="K635">
        <v>98.6</v>
      </c>
      <c r="L635">
        <v>7</v>
      </c>
      <c r="M635">
        <v>21.9</v>
      </c>
      <c r="N635">
        <v>10.79</v>
      </c>
      <c r="P635" t="str">
        <f t="shared" si="60"/>
        <v/>
      </c>
      <c r="Q635" t="str">
        <f t="shared" si="61"/>
        <v>good</v>
      </c>
      <c r="R635" t="str">
        <f t="shared" si="62"/>
        <v/>
      </c>
      <c r="S635" s="3" t="str">
        <f t="shared" si="63"/>
        <v>Hyundai</v>
      </c>
      <c r="T635" t="str">
        <f t="shared" si="64"/>
        <v>Hyundai</v>
      </c>
      <c r="U635" t="str">
        <f t="shared" si="65"/>
        <v>E</v>
      </c>
      <c r="V635" t="str" cm="1">
        <f t="array" ref="V635">_xlfn.IFS(N626&gt;25,"A",N626&gt;20,"B",N626&gt;15,"C",N626&gt;10,"D",N626&lt;10,"E")</f>
        <v>E</v>
      </c>
    </row>
    <row r="636" spans="1:22" x14ac:dyDescent="0.3">
      <c r="A636">
        <v>637</v>
      </c>
      <c r="B636" t="s">
        <v>548</v>
      </c>
      <c r="C636" t="s">
        <v>43</v>
      </c>
      <c r="D636" t="s">
        <v>49</v>
      </c>
      <c r="E636">
        <v>2013</v>
      </c>
      <c r="F636">
        <v>58000</v>
      </c>
      <c r="G636" t="s">
        <v>23</v>
      </c>
      <c r="H636" t="s">
        <v>18</v>
      </c>
      <c r="I636" t="s">
        <v>19</v>
      </c>
      <c r="J636">
        <v>1968</v>
      </c>
      <c r="K636">
        <v>138.03</v>
      </c>
      <c r="L636">
        <v>5</v>
      </c>
      <c r="M636">
        <v>19.329999999999998</v>
      </c>
      <c r="N636">
        <v>5.9</v>
      </c>
      <c r="P636" t="str">
        <f t="shared" si="60"/>
        <v>Toyota</v>
      </c>
      <c r="Q636" t="str">
        <f t="shared" si="61"/>
        <v>bad</v>
      </c>
      <c r="R636" t="str">
        <f t="shared" si="62"/>
        <v/>
      </c>
      <c r="S636" s="3" t="str">
        <f t="shared" si="63"/>
        <v>Toyota</v>
      </c>
      <c r="T636" t="str">
        <f t="shared" si="64"/>
        <v/>
      </c>
      <c r="U636" t="str">
        <f t="shared" si="65"/>
        <v>B</v>
      </c>
      <c r="V636" t="str" cm="1">
        <f t="array" ref="V636">_xlfn.IFS(N627&gt;25,"A",N627&gt;20,"B",N627&gt;15,"C",N627&gt;10,"D",N627&lt;10,"E")</f>
        <v>B</v>
      </c>
    </row>
    <row r="637" spans="1:22" x14ac:dyDescent="0.3">
      <c r="A637">
        <v>638</v>
      </c>
      <c r="B637" t="s">
        <v>549</v>
      </c>
      <c r="C637" t="s">
        <v>21</v>
      </c>
      <c r="D637" t="s">
        <v>39</v>
      </c>
      <c r="E637">
        <v>2017</v>
      </c>
      <c r="F637">
        <v>28360</v>
      </c>
      <c r="G637" t="s">
        <v>27</v>
      </c>
      <c r="H637" t="s">
        <v>18</v>
      </c>
      <c r="I637" t="s">
        <v>19</v>
      </c>
      <c r="J637">
        <v>1197</v>
      </c>
      <c r="K637">
        <v>81.86</v>
      </c>
      <c r="L637">
        <v>5</v>
      </c>
      <c r="M637">
        <v>19.100000000000001</v>
      </c>
      <c r="N637">
        <v>5.12</v>
      </c>
      <c r="P637" t="str">
        <f t="shared" si="60"/>
        <v/>
      </c>
      <c r="Q637" t="str">
        <f t="shared" si="61"/>
        <v>bad</v>
      </c>
      <c r="R637" t="str">
        <f t="shared" si="62"/>
        <v/>
      </c>
      <c r="S637" s="3" t="str">
        <f t="shared" si="63"/>
        <v/>
      </c>
      <c r="T637" t="str">
        <f t="shared" si="64"/>
        <v>Mahindra</v>
      </c>
      <c r="U637" t="str">
        <f t="shared" si="65"/>
        <v>E</v>
      </c>
      <c r="V637" t="str" cm="1">
        <f t="array" ref="V637">_xlfn.IFS(N628&gt;25,"A",N628&gt;20,"B",N628&gt;15,"C",N628&gt;10,"D",N628&lt;10,"E")</f>
        <v>E</v>
      </c>
    </row>
    <row r="638" spans="1:22" x14ac:dyDescent="0.3">
      <c r="A638">
        <v>639</v>
      </c>
      <c r="B638" t="s">
        <v>550</v>
      </c>
      <c r="C638" t="s">
        <v>15</v>
      </c>
      <c r="D638" t="s">
        <v>16</v>
      </c>
      <c r="E638">
        <v>2017</v>
      </c>
      <c r="F638">
        <v>7000</v>
      </c>
      <c r="G638" t="s">
        <v>27</v>
      </c>
      <c r="H638" t="s">
        <v>18</v>
      </c>
      <c r="I638" t="s">
        <v>19</v>
      </c>
      <c r="J638">
        <v>1197</v>
      </c>
      <c r="K638">
        <v>81.8</v>
      </c>
      <c r="L638">
        <v>5</v>
      </c>
      <c r="M638">
        <v>20.89</v>
      </c>
      <c r="N638">
        <v>5.7</v>
      </c>
      <c r="P638" t="str">
        <f t="shared" si="60"/>
        <v/>
      </c>
      <c r="Q638" t="str">
        <f t="shared" si="61"/>
        <v>bad</v>
      </c>
      <c r="R638" t="str">
        <f t="shared" si="62"/>
        <v/>
      </c>
      <c r="S638" s="3" t="str">
        <f t="shared" si="63"/>
        <v/>
      </c>
      <c r="T638" t="str">
        <f t="shared" si="64"/>
        <v>Maruti</v>
      </c>
      <c r="U638" t="str">
        <f t="shared" si="65"/>
        <v>E</v>
      </c>
      <c r="V638" t="str" cm="1">
        <f t="array" ref="V638">_xlfn.IFS(N629&gt;25,"A",N629&gt;20,"B",N629&gt;15,"C",N629&gt;10,"D",N629&lt;10,"E")</f>
        <v>E</v>
      </c>
    </row>
    <row r="639" spans="1:22" x14ac:dyDescent="0.3">
      <c r="A639">
        <v>640</v>
      </c>
      <c r="B639" t="s">
        <v>551</v>
      </c>
      <c r="C639" t="s">
        <v>65</v>
      </c>
      <c r="D639" t="s">
        <v>31</v>
      </c>
      <c r="E639">
        <v>2016</v>
      </c>
      <c r="F639">
        <v>19658</v>
      </c>
      <c r="G639" t="s">
        <v>23</v>
      </c>
      <c r="H639" t="s">
        <v>32</v>
      </c>
      <c r="I639" t="s">
        <v>19</v>
      </c>
      <c r="J639">
        <v>1995</v>
      </c>
      <c r="K639">
        <v>190</v>
      </c>
      <c r="L639">
        <v>5</v>
      </c>
      <c r="M639">
        <v>18.12</v>
      </c>
      <c r="N639">
        <v>35.840000000000003</v>
      </c>
      <c r="P639" t="str">
        <f t="shared" si="60"/>
        <v/>
      </c>
      <c r="Q639" t="str">
        <f t="shared" si="61"/>
        <v>bad</v>
      </c>
      <c r="R639" t="str">
        <f t="shared" si="62"/>
        <v/>
      </c>
      <c r="S639" s="3" t="str">
        <f t="shared" si="63"/>
        <v/>
      </c>
      <c r="T639" t="str">
        <f t="shared" si="64"/>
        <v>Hyundai</v>
      </c>
      <c r="U639" t="str">
        <f t="shared" si="65"/>
        <v>E</v>
      </c>
      <c r="V639" t="str" cm="1">
        <f t="array" ref="V639">_xlfn.IFS(N630&gt;25,"A",N630&gt;20,"B",N630&gt;15,"C",N630&gt;10,"D",N630&lt;10,"E")</f>
        <v>E</v>
      </c>
    </row>
    <row r="640" spans="1:22" x14ac:dyDescent="0.3">
      <c r="A640">
        <v>641</v>
      </c>
      <c r="B640" t="s">
        <v>552</v>
      </c>
      <c r="C640" t="s">
        <v>110</v>
      </c>
      <c r="D640" t="s">
        <v>35</v>
      </c>
      <c r="E640">
        <v>2007</v>
      </c>
      <c r="F640">
        <v>92000</v>
      </c>
      <c r="G640" t="s">
        <v>27</v>
      </c>
      <c r="H640" t="s">
        <v>18</v>
      </c>
      <c r="I640" t="s">
        <v>19</v>
      </c>
      <c r="J640">
        <v>1299</v>
      </c>
      <c r="K640">
        <v>70</v>
      </c>
      <c r="L640">
        <v>5</v>
      </c>
      <c r="M640">
        <v>13.8</v>
      </c>
      <c r="N640">
        <v>1.25</v>
      </c>
      <c r="P640" t="str">
        <f t="shared" si="60"/>
        <v>Mini</v>
      </c>
      <c r="Q640" t="str">
        <f t="shared" si="61"/>
        <v>good</v>
      </c>
      <c r="R640" t="str">
        <f t="shared" si="62"/>
        <v>Mini</v>
      </c>
      <c r="S640" s="3" t="str">
        <f t="shared" si="63"/>
        <v>Mini</v>
      </c>
      <c r="T640" t="str">
        <f t="shared" si="64"/>
        <v/>
      </c>
      <c r="U640" t="str">
        <f t="shared" si="65"/>
        <v>A</v>
      </c>
      <c r="V640" t="str" cm="1">
        <f t="array" ref="V640">_xlfn.IFS(N631&gt;25,"A",N631&gt;20,"B",N631&gt;15,"C",N631&gt;10,"D",N631&lt;10,"E")</f>
        <v>A</v>
      </c>
    </row>
    <row r="641" spans="1:22" x14ac:dyDescent="0.3">
      <c r="A641">
        <v>642</v>
      </c>
      <c r="B641" t="s">
        <v>296</v>
      </c>
      <c r="C641" t="s">
        <v>21</v>
      </c>
      <c r="D641" t="s">
        <v>49</v>
      </c>
      <c r="E641">
        <v>2013</v>
      </c>
      <c r="F641">
        <v>25000</v>
      </c>
      <c r="G641" t="s">
        <v>27</v>
      </c>
      <c r="H641" t="s">
        <v>18</v>
      </c>
      <c r="I641" t="s">
        <v>19</v>
      </c>
      <c r="J641">
        <v>1197</v>
      </c>
      <c r="K641">
        <v>78.900000000000006</v>
      </c>
      <c r="L641">
        <v>5</v>
      </c>
      <c r="M641">
        <v>20.36</v>
      </c>
      <c r="N641">
        <v>2.65</v>
      </c>
      <c r="P641" t="str">
        <f t="shared" si="60"/>
        <v>Audi</v>
      </c>
      <c r="Q641" t="str">
        <f t="shared" si="61"/>
        <v>bad</v>
      </c>
      <c r="R641" t="str">
        <f t="shared" si="62"/>
        <v/>
      </c>
      <c r="S641" s="3" t="str">
        <f t="shared" si="63"/>
        <v>Audi</v>
      </c>
      <c r="T641" t="str">
        <f t="shared" si="64"/>
        <v/>
      </c>
      <c r="U641" t="str">
        <f t="shared" si="65"/>
        <v>B</v>
      </c>
      <c r="V641" t="str" cm="1">
        <f t="array" ref="V641">_xlfn.IFS(N632&gt;25,"A",N632&gt;20,"B",N632&gt;15,"C",N632&gt;10,"D",N632&lt;10,"E")</f>
        <v>B</v>
      </c>
    </row>
    <row r="642" spans="1:22" x14ac:dyDescent="0.3">
      <c r="A642">
        <v>643</v>
      </c>
      <c r="B642" t="s">
        <v>553</v>
      </c>
      <c r="C642" t="s">
        <v>21</v>
      </c>
      <c r="D642" t="s">
        <v>31</v>
      </c>
      <c r="E642">
        <v>2016</v>
      </c>
      <c r="F642">
        <v>37882</v>
      </c>
      <c r="G642" t="s">
        <v>23</v>
      </c>
      <c r="H642" t="s">
        <v>18</v>
      </c>
      <c r="I642" t="s">
        <v>19</v>
      </c>
      <c r="J642">
        <v>1582</v>
      </c>
      <c r="K642">
        <v>126.3</v>
      </c>
      <c r="L642">
        <v>5</v>
      </c>
      <c r="M642">
        <v>22.32</v>
      </c>
      <c r="N642">
        <v>9.19</v>
      </c>
      <c r="P642" t="str">
        <f t="shared" si="60"/>
        <v/>
      </c>
      <c r="Q642" t="str">
        <f t="shared" si="61"/>
        <v>bad</v>
      </c>
      <c r="R642" t="str">
        <f t="shared" si="62"/>
        <v/>
      </c>
      <c r="S642" s="3" t="str">
        <f t="shared" si="63"/>
        <v/>
      </c>
      <c r="T642" t="str">
        <f t="shared" si="64"/>
        <v>Hyundai</v>
      </c>
      <c r="U642" t="str">
        <f t="shared" si="65"/>
        <v>E</v>
      </c>
      <c r="V642" t="str" cm="1">
        <f t="array" ref="V642">_xlfn.IFS(N633&gt;25,"A",N633&gt;20,"B",N633&gt;15,"C",N633&gt;10,"D",N633&lt;10,"E")</f>
        <v>E</v>
      </c>
    </row>
    <row r="643" spans="1:22" x14ac:dyDescent="0.3">
      <c r="A643">
        <v>644</v>
      </c>
      <c r="B643" t="s">
        <v>554</v>
      </c>
      <c r="C643" t="s">
        <v>65</v>
      </c>
      <c r="D643" t="s">
        <v>63</v>
      </c>
      <c r="E643">
        <v>2014</v>
      </c>
      <c r="F643">
        <v>69330</v>
      </c>
      <c r="G643" t="s">
        <v>23</v>
      </c>
      <c r="H643" t="s">
        <v>32</v>
      </c>
      <c r="I643" t="s">
        <v>19</v>
      </c>
      <c r="J643">
        <v>1995</v>
      </c>
      <c r="K643">
        <v>181</v>
      </c>
      <c r="L643">
        <v>5</v>
      </c>
      <c r="M643">
        <v>16.07</v>
      </c>
      <c r="N643">
        <v>23.5</v>
      </c>
      <c r="P643" t="str">
        <f t="shared" si="60"/>
        <v/>
      </c>
      <c r="Q643" t="str">
        <f t="shared" si="61"/>
        <v>bad</v>
      </c>
      <c r="R643" t="str">
        <f t="shared" si="62"/>
        <v/>
      </c>
      <c r="S643" s="3" t="str">
        <f t="shared" si="63"/>
        <v/>
      </c>
      <c r="T643" t="str">
        <f t="shared" si="64"/>
        <v>Tata</v>
      </c>
      <c r="U643" t="str">
        <f t="shared" si="65"/>
        <v>D</v>
      </c>
      <c r="V643" t="str" cm="1">
        <f t="array" ref="V643">_xlfn.IFS(N634&gt;25,"A",N634&gt;20,"B",N634&gt;15,"C",N634&gt;10,"D",N634&lt;10,"E")</f>
        <v>D</v>
      </c>
    </row>
    <row r="644" spans="1:22" x14ac:dyDescent="0.3">
      <c r="A644">
        <v>645</v>
      </c>
      <c r="B644" t="s">
        <v>555</v>
      </c>
      <c r="C644" t="s">
        <v>62</v>
      </c>
      <c r="D644" t="s">
        <v>53</v>
      </c>
      <c r="E644">
        <v>2011</v>
      </c>
      <c r="F644">
        <v>61000</v>
      </c>
      <c r="G644" t="s">
        <v>27</v>
      </c>
      <c r="H644" t="s">
        <v>32</v>
      </c>
      <c r="I644" t="s">
        <v>19</v>
      </c>
      <c r="J644">
        <v>1796</v>
      </c>
      <c r="K644">
        <v>185</v>
      </c>
      <c r="L644">
        <v>5</v>
      </c>
      <c r="M644">
        <v>12.3</v>
      </c>
      <c r="N644">
        <v>12.5</v>
      </c>
      <c r="P644" t="str">
        <f t="shared" si="60"/>
        <v/>
      </c>
      <c r="Q644" t="str">
        <f t="shared" si="61"/>
        <v>good</v>
      </c>
      <c r="R644" t="str">
        <f t="shared" si="62"/>
        <v/>
      </c>
      <c r="S644" s="3" t="str">
        <f t="shared" si="63"/>
        <v>Honda</v>
      </c>
      <c r="T644" t="str">
        <f t="shared" si="64"/>
        <v>Honda</v>
      </c>
      <c r="U644" t="str">
        <f t="shared" si="65"/>
        <v>D</v>
      </c>
      <c r="V644" t="str" cm="1">
        <f t="array" ref="V644">_xlfn.IFS(N635&gt;25,"A",N635&gt;20,"B",N635&gt;15,"C",N635&gt;10,"D",N635&lt;10,"E")</f>
        <v>D</v>
      </c>
    </row>
    <row r="645" spans="1:22" x14ac:dyDescent="0.3">
      <c r="A645">
        <v>646</v>
      </c>
      <c r="B645" t="s">
        <v>556</v>
      </c>
      <c r="C645" t="s">
        <v>192</v>
      </c>
      <c r="D645" t="s">
        <v>49</v>
      </c>
      <c r="E645">
        <v>2010</v>
      </c>
      <c r="F645">
        <v>35000</v>
      </c>
      <c r="G645" t="s">
        <v>27</v>
      </c>
      <c r="H645" t="s">
        <v>18</v>
      </c>
      <c r="I645" t="s">
        <v>33</v>
      </c>
      <c r="J645">
        <v>1199</v>
      </c>
      <c r="K645">
        <v>79.400000000000006</v>
      </c>
      <c r="L645">
        <v>5</v>
      </c>
      <c r="M645">
        <v>18.600000000000001</v>
      </c>
      <c r="N645">
        <v>1.5</v>
      </c>
      <c r="P645" t="str">
        <f t="shared" si="60"/>
        <v/>
      </c>
      <c r="Q645" t="str">
        <f t="shared" si="61"/>
        <v>bad</v>
      </c>
      <c r="R645" t="str">
        <f t="shared" si="62"/>
        <v/>
      </c>
      <c r="S645" s="3" t="str">
        <f t="shared" si="63"/>
        <v/>
      </c>
      <c r="T645" t="str">
        <f t="shared" si="64"/>
        <v>Volkswagen</v>
      </c>
      <c r="U645" t="str">
        <f t="shared" si="65"/>
        <v>E</v>
      </c>
      <c r="V645" t="str" cm="1">
        <f t="array" ref="V645">_xlfn.IFS(N636&gt;25,"A",N636&gt;20,"B",N636&gt;15,"C",N636&gt;10,"D",N636&lt;10,"E")</f>
        <v>E</v>
      </c>
    </row>
    <row r="646" spans="1:22" x14ac:dyDescent="0.3">
      <c r="A646">
        <v>647</v>
      </c>
      <c r="B646" t="s">
        <v>557</v>
      </c>
      <c r="C646" t="s">
        <v>21</v>
      </c>
      <c r="D646" t="s">
        <v>39</v>
      </c>
      <c r="E646">
        <v>2004</v>
      </c>
      <c r="F646">
        <v>200000</v>
      </c>
      <c r="G646" t="s">
        <v>27</v>
      </c>
      <c r="H646" t="s">
        <v>18</v>
      </c>
      <c r="I646" t="s">
        <v>19</v>
      </c>
      <c r="J646">
        <v>1086</v>
      </c>
      <c r="K646">
        <v>74</v>
      </c>
      <c r="L646">
        <v>5</v>
      </c>
      <c r="M646">
        <v>0</v>
      </c>
      <c r="N646">
        <v>0.8</v>
      </c>
      <c r="P646" t="str">
        <f t="shared" si="60"/>
        <v/>
      </c>
      <c r="Q646" t="str">
        <f t="shared" si="61"/>
        <v>bad</v>
      </c>
      <c r="R646" t="str">
        <f t="shared" si="62"/>
        <v/>
      </c>
      <c r="S646" s="3" t="str">
        <f t="shared" si="63"/>
        <v/>
      </c>
      <c r="T646" t="str">
        <f t="shared" si="64"/>
        <v>Hyundai</v>
      </c>
      <c r="U646" t="str">
        <f t="shared" si="65"/>
        <v>E</v>
      </c>
      <c r="V646" t="str" cm="1">
        <f t="array" ref="V646">_xlfn.IFS(N637&gt;25,"A",N637&gt;20,"B",N637&gt;15,"C",N637&gt;10,"D",N637&lt;10,"E")</f>
        <v>E</v>
      </c>
    </row>
    <row r="647" spans="1:22" x14ac:dyDescent="0.3">
      <c r="A647">
        <v>648</v>
      </c>
      <c r="B647" t="s">
        <v>558</v>
      </c>
      <c r="C647" t="s">
        <v>45</v>
      </c>
      <c r="D647" t="s">
        <v>39</v>
      </c>
      <c r="E647">
        <v>2009</v>
      </c>
      <c r="F647">
        <v>82000</v>
      </c>
      <c r="G647" t="s">
        <v>23</v>
      </c>
      <c r="H647" t="s">
        <v>18</v>
      </c>
      <c r="I647" t="s">
        <v>33</v>
      </c>
      <c r="J647">
        <v>1405</v>
      </c>
      <c r="K647">
        <v>74</v>
      </c>
      <c r="L647">
        <v>5</v>
      </c>
      <c r="M647">
        <v>13.5</v>
      </c>
      <c r="N647">
        <v>0.75</v>
      </c>
      <c r="P647" t="str">
        <f t="shared" si="60"/>
        <v/>
      </c>
      <c r="Q647" t="str">
        <f t="shared" si="61"/>
        <v>good</v>
      </c>
      <c r="R647" t="str">
        <f t="shared" si="62"/>
        <v/>
      </c>
      <c r="S647" s="3" t="str">
        <f t="shared" si="63"/>
        <v>Maruti</v>
      </c>
      <c r="T647" t="str">
        <f t="shared" si="64"/>
        <v>Maruti</v>
      </c>
      <c r="U647" t="str">
        <f t="shared" si="65"/>
        <v>E</v>
      </c>
      <c r="V647" t="str" cm="1">
        <f t="array" ref="V647">_xlfn.IFS(N638&gt;25,"A",N638&gt;20,"B",N638&gt;15,"C",N638&gt;10,"D",N638&lt;10,"E")</f>
        <v>E</v>
      </c>
    </row>
    <row r="648" spans="1:22" x14ac:dyDescent="0.3">
      <c r="A648">
        <v>649</v>
      </c>
      <c r="B648" t="s">
        <v>141</v>
      </c>
      <c r="C648" t="s">
        <v>78</v>
      </c>
      <c r="D648" t="s">
        <v>53</v>
      </c>
      <c r="E648">
        <v>2012</v>
      </c>
      <c r="F648">
        <v>72450</v>
      </c>
      <c r="G648" t="s">
        <v>23</v>
      </c>
      <c r="H648" t="s">
        <v>18</v>
      </c>
      <c r="I648" t="s">
        <v>19</v>
      </c>
      <c r="J648">
        <v>2179</v>
      </c>
      <c r="K648">
        <v>140</v>
      </c>
      <c r="L648">
        <v>7</v>
      </c>
      <c r="M648">
        <v>15.1</v>
      </c>
      <c r="N648">
        <v>8.1</v>
      </c>
      <c r="P648" t="str">
        <f t="shared" si="60"/>
        <v>BMW</v>
      </c>
      <c r="Q648" t="str">
        <f t="shared" si="61"/>
        <v>bad</v>
      </c>
      <c r="R648" t="str">
        <f t="shared" si="62"/>
        <v/>
      </c>
      <c r="S648" s="3" t="str">
        <f t="shared" si="63"/>
        <v>BMW</v>
      </c>
      <c r="T648" t="str">
        <f t="shared" si="64"/>
        <v/>
      </c>
      <c r="U648" t="str">
        <f t="shared" si="65"/>
        <v>A</v>
      </c>
      <c r="V648" t="str" cm="1">
        <f t="array" ref="V648">_xlfn.IFS(N639&gt;25,"A",N639&gt;20,"B",N639&gt;15,"C",N639&gt;10,"D",N639&lt;10,"E")</f>
        <v>A</v>
      </c>
    </row>
    <row r="649" spans="1:22" x14ac:dyDescent="0.3">
      <c r="A649">
        <v>650</v>
      </c>
      <c r="B649" t="s">
        <v>559</v>
      </c>
      <c r="C649" t="s">
        <v>15</v>
      </c>
      <c r="D649" t="s">
        <v>39</v>
      </c>
      <c r="E649">
        <v>2017</v>
      </c>
      <c r="F649">
        <v>36381</v>
      </c>
      <c r="G649" t="s">
        <v>23</v>
      </c>
      <c r="H649" t="s">
        <v>18</v>
      </c>
      <c r="I649" t="s">
        <v>19</v>
      </c>
      <c r="J649">
        <v>1248</v>
      </c>
      <c r="K649">
        <v>88.5</v>
      </c>
      <c r="L649">
        <v>5</v>
      </c>
      <c r="M649">
        <v>28.09</v>
      </c>
      <c r="N649">
        <v>9.75</v>
      </c>
      <c r="P649" t="str">
        <f t="shared" si="60"/>
        <v/>
      </c>
      <c r="Q649" t="str">
        <f t="shared" si="61"/>
        <v>bad</v>
      </c>
      <c r="R649" t="str">
        <f t="shared" si="62"/>
        <v/>
      </c>
      <c r="S649" s="3" t="str">
        <f t="shared" si="63"/>
        <v/>
      </c>
      <c r="T649" t="str">
        <f t="shared" si="64"/>
        <v>Ford</v>
      </c>
      <c r="U649" t="str">
        <f t="shared" si="65"/>
        <v>E</v>
      </c>
      <c r="V649" t="str" cm="1">
        <f t="array" ref="V649">_xlfn.IFS(N640&gt;25,"A",N640&gt;20,"B",N640&gt;15,"C",N640&gt;10,"D",N640&lt;10,"E")</f>
        <v>E</v>
      </c>
    </row>
    <row r="650" spans="1:22" x14ac:dyDescent="0.3">
      <c r="A650">
        <v>651</v>
      </c>
      <c r="B650" t="s">
        <v>560</v>
      </c>
      <c r="C650" t="s">
        <v>62</v>
      </c>
      <c r="D650" t="s">
        <v>31</v>
      </c>
      <c r="E650">
        <v>2017</v>
      </c>
      <c r="F650">
        <v>25559</v>
      </c>
      <c r="G650" t="s">
        <v>23</v>
      </c>
      <c r="H650" t="s">
        <v>32</v>
      </c>
      <c r="I650" t="s">
        <v>19</v>
      </c>
      <c r="J650">
        <v>2143</v>
      </c>
      <c r="K650">
        <v>201.15</v>
      </c>
      <c r="L650">
        <v>5</v>
      </c>
      <c r="M650">
        <v>19.71</v>
      </c>
      <c r="N650">
        <v>37.93</v>
      </c>
      <c r="P650" t="str">
        <f t="shared" si="60"/>
        <v/>
      </c>
      <c r="Q650" t="str">
        <f t="shared" si="61"/>
        <v>good</v>
      </c>
      <c r="R650" t="str">
        <f t="shared" si="62"/>
        <v/>
      </c>
      <c r="S650" s="3" t="str">
        <f t="shared" si="63"/>
        <v>Hyundai</v>
      </c>
      <c r="T650" t="str">
        <f t="shared" si="64"/>
        <v>Hyundai</v>
      </c>
      <c r="U650" t="str">
        <f t="shared" si="65"/>
        <v>E</v>
      </c>
      <c r="V650" t="str" cm="1">
        <f t="array" ref="V650">_xlfn.IFS(N641&gt;25,"A",N641&gt;20,"B",N641&gt;15,"C",N641&gt;10,"D",N641&lt;10,"E")</f>
        <v>E</v>
      </c>
    </row>
    <row r="651" spans="1:22" x14ac:dyDescent="0.3">
      <c r="A651">
        <v>652</v>
      </c>
      <c r="B651" t="s">
        <v>115</v>
      </c>
      <c r="C651" t="s">
        <v>25</v>
      </c>
      <c r="D651" t="s">
        <v>26</v>
      </c>
      <c r="E651">
        <v>2005</v>
      </c>
      <c r="F651">
        <v>100000</v>
      </c>
      <c r="G651" t="s">
        <v>27</v>
      </c>
      <c r="H651" t="s">
        <v>32</v>
      </c>
      <c r="I651" t="s">
        <v>102</v>
      </c>
      <c r="J651">
        <v>1497</v>
      </c>
      <c r="K651">
        <v>78</v>
      </c>
      <c r="L651">
        <v>5</v>
      </c>
      <c r="M651">
        <v>16.399999999999999</v>
      </c>
      <c r="N651">
        <v>1.96</v>
      </c>
      <c r="P651" t="str">
        <f t="shared" si="60"/>
        <v/>
      </c>
      <c r="Q651" t="str">
        <f t="shared" si="61"/>
        <v>good</v>
      </c>
      <c r="R651" t="str">
        <f t="shared" si="62"/>
        <v/>
      </c>
      <c r="S651" s="3" t="str">
        <f t="shared" si="63"/>
        <v>Hyundai</v>
      </c>
      <c r="T651" t="str">
        <f t="shared" si="64"/>
        <v>Hyundai</v>
      </c>
      <c r="U651" t="str">
        <f t="shared" si="65"/>
        <v>E</v>
      </c>
      <c r="V651" t="str" cm="1">
        <f t="array" ref="V651">_xlfn.IFS(N642&gt;25,"A",N642&gt;20,"B",N642&gt;15,"C",N642&gt;10,"D",N642&lt;10,"E")</f>
        <v>E</v>
      </c>
    </row>
    <row r="652" spans="1:22" x14ac:dyDescent="0.3">
      <c r="A652">
        <v>653</v>
      </c>
      <c r="B652" t="s">
        <v>561</v>
      </c>
      <c r="C652" t="s">
        <v>41</v>
      </c>
      <c r="D652" t="s">
        <v>39</v>
      </c>
      <c r="E652">
        <v>2015</v>
      </c>
      <c r="F652">
        <v>94000</v>
      </c>
      <c r="G652" t="s">
        <v>23</v>
      </c>
      <c r="H652" t="s">
        <v>32</v>
      </c>
      <c r="I652" t="s">
        <v>19</v>
      </c>
      <c r="J652">
        <v>2982</v>
      </c>
      <c r="K652">
        <v>169</v>
      </c>
      <c r="L652">
        <v>7</v>
      </c>
      <c r="M652">
        <v>11.5</v>
      </c>
      <c r="N652">
        <v>20.5</v>
      </c>
      <c r="P652" t="str">
        <f t="shared" ref="P652:P715" si="66">IF(N643&gt;15,C643,"")</f>
        <v>BMW</v>
      </c>
      <c r="Q652" t="str">
        <f t="shared" ref="Q652:Q715" si="67">IF(M643&gt;20,"good","bad")</f>
        <v>bad</v>
      </c>
      <c r="R652" t="str">
        <f t="shared" ref="R652:R715" si="68">IF(AND(M643&gt;20,N643&gt;15),C643,"")</f>
        <v/>
      </c>
      <c r="S652" s="3" t="str">
        <f t="shared" ref="S652:S715" si="69">IF(OR(M643&gt;20,N643&gt;15),C643,"")</f>
        <v>BMW</v>
      </c>
      <c r="T652" t="str">
        <f t="shared" ref="T652:T715" si="70">IF(NOT(N643&gt;15),C643,"")</f>
        <v/>
      </c>
      <c r="U652" t="str">
        <f t="shared" ref="U652:U715" si="71">IF(N643&gt;25,"A",IF(N643&gt;20,"B",IF(N643&gt;15,"C",IF(N643&gt;10,"D","E"))))</f>
        <v>B</v>
      </c>
      <c r="V652" t="str" cm="1">
        <f t="array" ref="V652">_xlfn.IFS(N643&gt;25,"A",N643&gt;20,"B",N643&gt;15,"C",N643&gt;10,"D",N643&lt;10,"E")</f>
        <v>B</v>
      </c>
    </row>
    <row r="653" spans="1:22" x14ac:dyDescent="0.3">
      <c r="A653">
        <v>654</v>
      </c>
      <c r="B653" t="s">
        <v>181</v>
      </c>
      <c r="C653" t="s">
        <v>15</v>
      </c>
      <c r="D653" t="s">
        <v>63</v>
      </c>
      <c r="E653">
        <v>2011</v>
      </c>
      <c r="F653">
        <v>64357</v>
      </c>
      <c r="G653" t="s">
        <v>27</v>
      </c>
      <c r="H653" t="s">
        <v>18</v>
      </c>
      <c r="I653" t="s">
        <v>19</v>
      </c>
      <c r="J653">
        <v>998</v>
      </c>
      <c r="K653">
        <v>67.099999999999994</v>
      </c>
      <c r="L653">
        <v>5</v>
      </c>
      <c r="M653">
        <v>24.07</v>
      </c>
      <c r="N653">
        <v>2.75</v>
      </c>
      <c r="P653" t="str">
        <f t="shared" si="66"/>
        <v/>
      </c>
      <c r="Q653" t="str">
        <f t="shared" si="67"/>
        <v>bad</v>
      </c>
      <c r="R653" t="str">
        <f t="shared" si="68"/>
        <v/>
      </c>
      <c r="S653" s="3" t="str">
        <f t="shared" si="69"/>
        <v/>
      </c>
      <c r="T653" t="str">
        <f t="shared" si="70"/>
        <v>MercedesBenz</v>
      </c>
      <c r="U653" t="str">
        <f t="shared" si="71"/>
        <v>D</v>
      </c>
      <c r="V653" t="str" cm="1">
        <f t="array" ref="V653">_xlfn.IFS(N644&gt;25,"A",N644&gt;20,"B",N644&gt;15,"C",N644&gt;10,"D",N644&lt;10,"E")</f>
        <v>D</v>
      </c>
    </row>
    <row r="654" spans="1:22" x14ac:dyDescent="0.3">
      <c r="A654">
        <v>655</v>
      </c>
      <c r="B654" t="s">
        <v>562</v>
      </c>
      <c r="C654" t="s">
        <v>156</v>
      </c>
      <c r="D654" t="s">
        <v>16</v>
      </c>
      <c r="E654">
        <v>2017</v>
      </c>
      <c r="F654">
        <v>10501</v>
      </c>
      <c r="G654" t="s">
        <v>27</v>
      </c>
      <c r="H654" t="s">
        <v>32</v>
      </c>
      <c r="I654" t="s">
        <v>19</v>
      </c>
      <c r="J654">
        <v>1999</v>
      </c>
      <c r="K654">
        <v>237.4</v>
      </c>
      <c r="L654">
        <v>5</v>
      </c>
      <c r="M654">
        <v>9.43</v>
      </c>
      <c r="N654">
        <v>75</v>
      </c>
      <c r="P654" t="str">
        <f t="shared" si="66"/>
        <v/>
      </c>
      <c r="Q654" t="str">
        <f t="shared" si="67"/>
        <v>bad</v>
      </c>
      <c r="R654" t="str">
        <f t="shared" si="68"/>
        <v/>
      </c>
      <c r="S654" s="3" t="str">
        <f t="shared" si="69"/>
        <v/>
      </c>
      <c r="T654" t="str">
        <f t="shared" si="70"/>
        <v>Chevrolet</v>
      </c>
      <c r="U654" t="str">
        <f t="shared" si="71"/>
        <v>E</v>
      </c>
      <c r="V654" t="str" cm="1">
        <f t="array" ref="V654">_xlfn.IFS(N645&gt;25,"A",N645&gt;20,"B",N645&gt;15,"C",N645&gt;10,"D",N645&lt;10,"E")</f>
        <v>E</v>
      </c>
    </row>
    <row r="655" spans="1:22" x14ac:dyDescent="0.3">
      <c r="A655">
        <v>656</v>
      </c>
      <c r="B655" t="s">
        <v>563</v>
      </c>
      <c r="C655" t="s">
        <v>21</v>
      </c>
      <c r="D655" t="s">
        <v>26</v>
      </c>
      <c r="E655">
        <v>2009</v>
      </c>
      <c r="F655">
        <v>47000</v>
      </c>
      <c r="G655" t="s">
        <v>23</v>
      </c>
      <c r="H655" t="s">
        <v>18</v>
      </c>
      <c r="I655" t="s">
        <v>19</v>
      </c>
      <c r="J655">
        <v>1396</v>
      </c>
      <c r="K655">
        <v>90</v>
      </c>
      <c r="L655">
        <v>5</v>
      </c>
      <c r="M655">
        <v>21.9</v>
      </c>
      <c r="N655">
        <v>2.8</v>
      </c>
      <c r="P655" t="str">
        <f t="shared" si="66"/>
        <v/>
      </c>
      <c r="Q655" t="str">
        <f t="shared" si="67"/>
        <v>bad</v>
      </c>
      <c r="R655" t="str">
        <f t="shared" si="68"/>
        <v/>
      </c>
      <c r="S655" s="3" t="str">
        <f t="shared" si="69"/>
        <v/>
      </c>
      <c r="T655" t="str">
        <f t="shared" si="70"/>
        <v>Hyundai</v>
      </c>
      <c r="U655" t="str">
        <f t="shared" si="71"/>
        <v>E</v>
      </c>
      <c r="V655" t="str" cm="1">
        <f t="array" ref="V655">_xlfn.IFS(N646&gt;25,"A",N646&gt;20,"B",N646&gt;15,"C",N646&gt;10,"D",N646&lt;10,"E")</f>
        <v>E</v>
      </c>
    </row>
    <row r="656" spans="1:22" x14ac:dyDescent="0.3">
      <c r="A656">
        <v>657</v>
      </c>
      <c r="B656" t="s">
        <v>373</v>
      </c>
      <c r="C656" t="s">
        <v>25</v>
      </c>
      <c r="D656" t="s">
        <v>16</v>
      </c>
      <c r="E656">
        <v>2017</v>
      </c>
      <c r="F656">
        <v>18000</v>
      </c>
      <c r="G656" t="s">
        <v>27</v>
      </c>
      <c r="H656" t="s">
        <v>32</v>
      </c>
      <c r="I656" t="s">
        <v>19</v>
      </c>
      <c r="J656">
        <v>1497</v>
      </c>
      <c r="K656">
        <v>117.3</v>
      </c>
      <c r="L656">
        <v>7</v>
      </c>
      <c r="M656">
        <v>16</v>
      </c>
      <c r="N656">
        <v>9.25</v>
      </c>
      <c r="P656" t="str">
        <f t="shared" si="66"/>
        <v/>
      </c>
      <c r="Q656" t="str">
        <f t="shared" si="67"/>
        <v>bad</v>
      </c>
      <c r="R656" t="str">
        <f t="shared" si="68"/>
        <v/>
      </c>
      <c r="S656" s="3" t="str">
        <f t="shared" si="69"/>
        <v/>
      </c>
      <c r="T656" t="str">
        <f t="shared" si="70"/>
        <v>Tata</v>
      </c>
      <c r="U656" t="str">
        <f t="shared" si="71"/>
        <v>E</v>
      </c>
      <c r="V656" t="str" cm="1">
        <f t="array" ref="V656">_xlfn.IFS(N647&gt;25,"A",N647&gt;20,"B",N647&gt;15,"C",N647&gt;10,"D",N647&lt;10,"E")</f>
        <v>E</v>
      </c>
    </row>
    <row r="657" spans="1:22" x14ac:dyDescent="0.3">
      <c r="A657">
        <v>658</v>
      </c>
      <c r="B657" t="s">
        <v>564</v>
      </c>
      <c r="C657" t="s">
        <v>41</v>
      </c>
      <c r="D657" t="s">
        <v>26</v>
      </c>
      <c r="E657">
        <v>2007</v>
      </c>
      <c r="F657">
        <v>89000</v>
      </c>
      <c r="G657" t="s">
        <v>27</v>
      </c>
      <c r="H657" t="s">
        <v>18</v>
      </c>
      <c r="I657" t="s">
        <v>19</v>
      </c>
      <c r="J657">
        <v>1794</v>
      </c>
      <c r="K657">
        <v>125</v>
      </c>
      <c r="L657">
        <v>5</v>
      </c>
      <c r="M657">
        <v>13.4</v>
      </c>
      <c r="N657">
        <v>3</v>
      </c>
      <c r="P657" t="str">
        <f t="shared" si="66"/>
        <v/>
      </c>
      <c r="Q657" t="str">
        <f t="shared" si="67"/>
        <v>bad</v>
      </c>
      <c r="R657" t="str">
        <f t="shared" si="68"/>
        <v/>
      </c>
      <c r="S657" s="3" t="str">
        <f t="shared" si="69"/>
        <v/>
      </c>
      <c r="T657" t="str">
        <f t="shared" si="70"/>
        <v>Mahindra</v>
      </c>
      <c r="U657" t="str">
        <f t="shared" si="71"/>
        <v>E</v>
      </c>
      <c r="V657" t="str" cm="1">
        <f t="array" ref="V657">_xlfn.IFS(N648&gt;25,"A",N648&gt;20,"B",N648&gt;15,"C",N648&gt;10,"D",N648&lt;10,"E")</f>
        <v>E</v>
      </c>
    </row>
    <row r="658" spans="1:22" x14ac:dyDescent="0.3">
      <c r="A658">
        <v>659</v>
      </c>
      <c r="B658" t="s">
        <v>216</v>
      </c>
      <c r="C658" t="s">
        <v>30</v>
      </c>
      <c r="D658" t="s">
        <v>31</v>
      </c>
      <c r="E658">
        <v>2014</v>
      </c>
      <c r="F658">
        <v>49964</v>
      </c>
      <c r="G658" t="s">
        <v>23</v>
      </c>
      <c r="H658" t="s">
        <v>32</v>
      </c>
      <c r="I658" t="s">
        <v>19</v>
      </c>
      <c r="J658">
        <v>1968</v>
      </c>
      <c r="K658">
        <v>174.33</v>
      </c>
      <c r="L658">
        <v>5</v>
      </c>
      <c r="M658">
        <v>17.68</v>
      </c>
      <c r="N658">
        <v>23.89</v>
      </c>
      <c r="P658" t="str">
        <f t="shared" si="66"/>
        <v/>
      </c>
      <c r="Q658" t="str">
        <f t="shared" si="67"/>
        <v>good</v>
      </c>
      <c r="R658" t="str">
        <f t="shared" si="68"/>
        <v/>
      </c>
      <c r="S658" s="3" t="str">
        <f t="shared" si="69"/>
        <v>Maruti</v>
      </c>
      <c r="T658" t="str">
        <f t="shared" si="70"/>
        <v>Maruti</v>
      </c>
      <c r="U658" t="str">
        <f t="shared" si="71"/>
        <v>E</v>
      </c>
      <c r="V658" t="str" cm="1">
        <f t="array" ref="V658">_xlfn.IFS(N649&gt;25,"A",N649&gt;20,"B",N649&gt;15,"C",N649&gt;10,"D",N649&lt;10,"E")</f>
        <v>E</v>
      </c>
    </row>
    <row r="659" spans="1:22" x14ac:dyDescent="0.3">
      <c r="A659">
        <v>660</v>
      </c>
      <c r="B659" t="s">
        <v>565</v>
      </c>
      <c r="C659" t="s">
        <v>41</v>
      </c>
      <c r="D659" t="s">
        <v>16</v>
      </c>
      <c r="E659">
        <v>2014</v>
      </c>
      <c r="F659">
        <v>35000</v>
      </c>
      <c r="G659" t="s">
        <v>23</v>
      </c>
      <c r="H659" t="s">
        <v>18</v>
      </c>
      <c r="I659" t="s">
        <v>19</v>
      </c>
      <c r="J659">
        <v>2494</v>
      </c>
      <c r="K659">
        <v>100.6</v>
      </c>
      <c r="L659">
        <v>7</v>
      </c>
      <c r="M659">
        <v>12.99</v>
      </c>
      <c r="N659">
        <v>12.75</v>
      </c>
      <c r="P659" t="str">
        <f t="shared" si="66"/>
        <v>MercedesBenz</v>
      </c>
      <c r="Q659" t="str">
        <f t="shared" si="67"/>
        <v>bad</v>
      </c>
      <c r="R659" t="str">
        <f t="shared" si="68"/>
        <v/>
      </c>
      <c r="S659" s="3" t="str">
        <f t="shared" si="69"/>
        <v>MercedesBenz</v>
      </c>
      <c r="T659" t="str">
        <f t="shared" si="70"/>
        <v/>
      </c>
      <c r="U659" t="str">
        <f t="shared" si="71"/>
        <v>A</v>
      </c>
      <c r="V659" t="str" cm="1">
        <f t="array" ref="V659">_xlfn.IFS(N650&gt;25,"A",N650&gt;20,"B",N650&gt;15,"C",N650&gt;10,"D",N650&lt;10,"E")</f>
        <v>A</v>
      </c>
    </row>
    <row r="660" spans="1:22" x14ac:dyDescent="0.3">
      <c r="A660">
        <v>661</v>
      </c>
      <c r="B660" t="s">
        <v>566</v>
      </c>
      <c r="C660" t="s">
        <v>21</v>
      </c>
      <c r="D660" t="s">
        <v>39</v>
      </c>
      <c r="E660">
        <v>2014</v>
      </c>
      <c r="F660">
        <v>64000</v>
      </c>
      <c r="G660" t="s">
        <v>23</v>
      </c>
      <c r="H660" t="s">
        <v>18</v>
      </c>
      <c r="I660" t="s">
        <v>19</v>
      </c>
      <c r="J660">
        <v>1120</v>
      </c>
      <c r="K660">
        <v>70</v>
      </c>
      <c r="L660">
        <v>5</v>
      </c>
      <c r="M660">
        <v>24</v>
      </c>
      <c r="N660">
        <v>4.1500000000000004</v>
      </c>
      <c r="P660" t="str">
        <f t="shared" si="66"/>
        <v/>
      </c>
      <c r="Q660" t="str">
        <f t="shared" si="67"/>
        <v>bad</v>
      </c>
      <c r="R660" t="str">
        <f t="shared" si="68"/>
        <v/>
      </c>
      <c r="S660" s="3" t="str">
        <f t="shared" si="69"/>
        <v/>
      </c>
      <c r="T660" t="str">
        <f t="shared" si="70"/>
        <v>Honda</v>
      </c>
      <c r="U660" t="str">
        <f t="shared" si="71"/>
        <v>E</v>
      </c>
      <c r="V660" t="str" cm="1">
        <f t="array" ref="V660">_xlfn.IFS(N651&gt;25,"A",N651&gt;20,"B",N651&gt;15,"C",N651&gt;10,"D",N651&lt;10,"E")</f>
        <v>E</v>
      </c>
    </row>
    <row r="661" spans="1:22" x14ac:dyDescent="0.3">
      <c r="A661">
        <v>662</v>
      </c>
      <c r="B661" t="s">
        <v>567</v>
      </c>
      <c r="C661" t="s">
        <v>43</v>
      </c>
      <c r="D661" t="s">
        <v>16</v>
      </c>
      <c r="E661">
        <v>2013</v>
      </c>
      <c r="F661">
        <v>36000</v>
      </c>
      <c r="G661" t="s">
        <v>27</v>
      </c>
      <c r="H661" t="s">
        <v>32</v>
      </c>
      <c r="I661" t="s">
        <v>19</v>
      </c>
      <c r="J661">
        <v>1598</v>
      </c>
      <c r="K661">
        <v>105</v>
      </c>
      <c r="L661">
        <v>5</v>
      </c>
      <c r="M661">
        <v>14.8</v>
      </c>
      <c r="N661">
        <v>4.6500000000000004</v>
      </c>
      <c r="P661" t="str">
        <f t="shared" si="66"/>
        <v>Toyota</v>
      </c>
      <c r="Q661" t="str">
        <f t="shared" si="67"/>
        <v>bad</v>
      </c>
      <c r="R661" t="str">
        <f t="shared" si="68"/>
        <v/>
      </c>
      <c r="S661" s="3" t="str">
        <f t="shared" si="69"/>
        <v>Toyota</v>
      </c>
      <c r="T661" t="str">
        <f t="shared" si="70"/>
        <v/>
      </c>
      <c r="U661" t="str">
        <f t="shared" si="71"/>
        <v>B</v>
      </c>
      <c r="V661" t="str" cm="1">
        <f t="array" ref="V661">_xlfn.IFS(N652&gt;25,"A",N652&gt;20,"B",N652&gt;15,"C",N652&gt;10,"D",N652&lt;10,"E")</f>
        <v>B</v>
      </c>
    </row>
    <row r="662" spans="1:22" x14ac:dyDescent="0.3">
      <c r="A662">
        <v>663</v>
      </c>
      <c r="B662" t="s">
        <v>568</v>
      </c>
      <c r="C662" t="s">
        <v>41</v>
      </c>
      <c r="D662" t="s">
        <v>53</v>
      </c>
      <c r="E662">
        <v>2012</v>
      </c>
      <c r="F662">
        <v>78600</v>
      </c>
      <c r="G662" t="s">
        <v>23</v>
      </c>
      <c r="H662" t="s">
        <v>18</v>
      </c>
      <c r="I662" t="s">
        <v>19</v>
      </c>
      <c r="J662">
        <v>2494</v>
      </c>
      <c r="K662">
        <v>102</v>
      </c>
      <c r="L662">
        <v>7</v>
      </c>
      <c r="M662">
        <v>12.8</v>
      </c>
      <c r="N662">
        <v>8.9</v>
      </c>
      <c r="P662" t="str">
        <f t="shared" si="66"/>
        <v/>
      </c>
      <c r="Q662" t="str">
        <f t="shared" si="67"/>
        <v>good</v>
      </c>
      <c r="R662" t="str">
        <f t="shared" si="68"/>
        <v/>
      </c>
      <c r="S662" s="3" t="str">
        <f t="shared" si="69"/>
        <v>Maruti</v>
      </c>
      <c r="T662" t="str">
        <f t="shared" si="70"/>
        <v>Maruti</v>
      </c>
      <c r="U662" t="str">
        <f t="shared" si="71"/>
        <v>E</v>
      </c>
      <c r="V662" t="str" cm="1">
        <f t="array" ref="V662">_xlfn.IFS(N653&gt;25,"A",N653&gt;20,"B",N653&gt;15,"C",N653&gt;10,"D",N653&lt;10,"E")</f>
        <v>E</v>
      </c>
    </row>
    <row r="663" spans="1:22" x14ac:dyDescent="0.3">
      <c r="A663">
        <v>664</v>
      </c>
      <c r="B663" t="s">
        <v>569</v>
      </c>
      <c r="C663" t="s">
        <v>21</v>
      </c>
      <c r="D663" t="s">
        <v>39</v>
      </c>
      <c r="E663">
        <v>2008</v>
      </c>
      <c r="F663">
        <v>170000</v>
      </c>
      <c r="G663" t="s">
        <v>23</v>
      </c>
      <c r="H663" t="s">
        <v>18</v>
      </c>
      <c r="I663" t="s">
        <v>33</v>
      </c>
      <c r="J663">
        <v>1493</v>
      </c>
      <c r="K663">
        <v>110</v>
      </c>
      <c r="L663">
        <v>5</v>
      </c>
      <c r="M663">
        <v>16.8</v>
      </c>
      <c r="N663">
        <v>1.5</v>
      </c>
      <c r="P663" t="str">
        <f t="shared" si="66"/>
        <v>Jaguar</v>
      </c>
      <c r="Q663" t="str">
        <f t="shared" si="67"/>
        <v>bad</v>
      </c>
      <c r="R663" t="str">
        <f t="shared" si="68"/>
        <v/>
      </c>
      <c r="S663" s="3" t="str">
        <f t="shared" si="69"/>
        <v>Jaguar</v>
      </c>
      <c r="T663" t="str">
        <f t="shared" si="70"/>
        <v/>
      </c>
      <c r="U663" t="str">
        <f t="shared" si="71"/>
        <v>A</v>
      </c>
      <c r="V663" t="str" cm="1">
        <f t="array" ref="V663">_xlfn.IFS(N654&gt;25,"A",N654&gt;20,"B",N654&gt;15,"C",N654&gt;10,"D",N654&lt;10,"E")</f>
        <v>A</v>
      </c>
    </row>
    <row r="664" spans="1:22" x14ac:dyDescent="0.3">
      <c r="A664">
        <v>665</v>
      </c>
      <c r="B664" t="s">
        <v>133</v>
      </c>
      <c r="C664" t="s">
        <v>15</v>
      </c>
      <c r="D664" t="s">
        <v>22</v>
      </c>
      <c r="E664">
        <v>2015</v>
      </c>
      <c r="F664">
        <v>65000</v>
      </c>
      <c r="G664" t="s">
        <v>23</v>
      </c>
      <c r="H664" t="s">
        <v>18</v>
      </c>
      <c r="I664" t="s">
        <v>33</v>
      </c>
      <c r="J664">
        <v>1248</v>
      </c>
      <c r="K664">
        <v>73.94</v>
      </c>
      <c r="L664">
        <v>5</v>
      </c>
      <c r="M664">
        <v>23.2</v>
      </c>
      <c r="N664">
        <v>3.27</v>
      </c>
      <c r="P664" t="str">
        <f t="shared" si="66"/>
        <v/>
      </c>
      <c r="Q664" t="str">
        <f t="shared" si="67"/>
        <v>good</v>
      </c>
      <c r="R664" t="str">
        <f t="shared" si="68"/>
        <v/>
      </c>
      <c r="S664" s="3" t="str">
        <f t="shared" si="69"/>
        <v>Hyundai</v>
      </c>
      <c r="T664" t="str">
        <f t="shared" si="70"/>
        <v>Hyundai</v>
      </c>
      <c r="U664" t="str">
        <f t="shared" si="71"/>
        <v>E</v>
      </c>
      <c r="V664" t="str" cm="1">
        <f t="array" ref="V664">_xlfn.IFS(N655&gt;25,"A",N655&gt;20,"B",N655&gt;15,"C",N655&gt;10,"D",N655&lt;10,"E")</f>
        <v>E</v>
      </c>
    </row>
    <row r="665" spans="1:22" x14ac:dyDescent="0.3">
      <c r="A665">
        <v>666</v>
      </c>
      <c r="B665" t="s">
        <v>305</v>
      </c>
      <c r="C665" t="s">
        <v>30</v>
      </c>
      <c r="D665" t="s">
        <v>22</v>
      </c>
      <c r="E665">
        <v>2008</v>
      </c>
      <c r="F665">
        <v>120300</v>
      </c>
      <c r="G665" t="s">
        <v>23</v>
      </c>
      <c r="H665" t="s">
        <v>32</v>
      </c>
      <c r="I665" t="s">
        <v>33</v>
      </c>
      <c r="J665">
        <v>2967</v>
      </c>
      <c r="K665">
        <v>241.4</v>
      </c>
      <c r="L665">
        <v>7</v>
      </c>
      <c r="M665">
        <v>12.07</v>
      </c>
      <c r="N665">
        <v>18</v>
      </c>
      <c r="P665" t="str">
        <f t="shared" si="66"/>
        <v/>
      </c>
      <c r="Q665" t="str">
        <f t="shared" si="67"/>
        <v>bad</v>
      </c>
      <c r="R665" t="str">
        <f t="shared" si="68"/>
        <v/>
      </c>
      <c r="S665" s="3" t="str">
        <f t="shared" si="69"/>
        <v/>
      </c>
      <c r="T665" t="str">
        <f t="shared" si="70"/>
        <v>Honda</v>
      </c>
      <c r="U665" t="str">
        <f t="shared" si="71"/>
        <v>E</v>
      </c>
      <c r="V665" t="str" cm="1">
        <f t="array" ref="V665">_xlfn.IFS(N656&gt;25,"A",N656&gt;20,"B",N656&gt;15,"C",N656&gt;10,"D",N656&lt;10,"E")</f>
        <v>E</v>
      </c>
    </row>
    <row r="666" spans="1:22" x14ac:dyDescent="0.3">
      <c r="A666">
        <v>667</v>
      </c>
      <c r="B666" t="s">
        <v>238</v>
      </c>
      <c r="C666" t="s">
        <v>21</v>
      </c>
      <c r="D666" t="s">
        <v>22</v>
      </c>
      <c r="E666">
        <v>2016</v>
      </c>
      <c r="F666">
        <v>21000</v>
      </c>
      <c r="G666" t="s">
        <v>27</v>
      </c>
      <c r="H666" t="s">
        <v>18</v>
      </c>
      <c r="I666" t="s">
        <v>19</v>
      </c>
      <c r="J666">
        <v>1197</v>
      </c>
      <c r="K666">
        <v>81.83</v>
      </c>
      <c r="L666">
        <v>5</v>
      </c>
      <c r="M666">
        <v>18.600000000000001</v>
      </c>
      <c r="N666">
        <v>6.3</v>
      </c>
      <c r="P666" t="str">
        <f t="shared" si="66"/>
        <v/>
      </c>
      <c r="Q666" t="str">
        <f t="shared" si="67"/>
        <v>bad</v>
      </c>
      <c r="R666" t="str">
        <f t="shared" si="68"/>
        <v/>
      </c>
      <c r="S666" s="3" t="str">
        <f t="shared" si="69"/>
        <v/>
      </c>
      <c r="T666" t="str">
        <f t="shared" si="70"/>
        <v>Toyota</v>
      </c>
      <c r="U666" t="str">
        <f t="shared" si="71"/>
        <v>E</v>
      </c>
      <c r="V666" t="str" cm="1">
        <f t="array" ref="V666">_xlfn.IFS(N657&gt;25,"A",N657&gt;20,"B",N657&gt;15,"C",N657&gt;10,"D",N657&lt;10,"E")</f>
        <v>E</v>
      </c>
    </row>
    <row r="667" spans="1:22" x14ac:dyDescent="0.3">
      <c r="A667">
        <v>668</v>
      </c>
      <c r="B667" t="s">
        <v>237</v>
      </c>
      <c r="C667" t="s">
        <v>15</v>
      </c>
      <c r="D667" t="s">
        <v>31</v>
      </c>
      <c r="E667">
        <v>2017</v>
      </c>
      <c r="F667">
        <v>18108</v>
      </c>
      <c r="G667" t="s">
        <v>23</v>
      </c>
      <c r="H667" t="s">
        <v>18</v>
      </c>
      <c r="I667" t="s">
        <v>19</v>
      </c>
      <c r="J667">
        <v>1248</v>
      </c>
      <c r="K667">
        <v>88.5</v>
      </c>
      <c r="L667">
        <v>5</v>
      </c>
      <c r="M667">
        <v>24.3</v>
      </c>
      <c r="N667">
        <v>11.31</v>
      </c>
      <c r="P667" t="str">
        <f t="shared" si="66"/>
        <v>Audi</v>
      </c>
      <c r="Q667" t="str">
        <f t="shared" si="67"/>
        <v>bad</v>
      </c>
      <c r="R667" t="str">
        <f t="shared" si="68"/>
        <v/>
      </c>
      <c r="S667" s="3" t="str">
        <f t="shared" si="69"/>
        <v>Audi</v>
      </c>
      <c r="T667" t="str">
        <f t="shared" si="70"/>
        <v/>
      </c>
      <c r="U667" t="str">
        <f t="shared" si="71"/>
        <v>B</v>
      </c>
      <c r="V667" t="str" cm="1">
        <f t="array" ref="V667">_xlfn.IFS(N658&gt;25,"A",N658&gt;20,"B",N658&gt;15,"C",N658&gt;10,"D",N658&lt;10,"E")</f>
        <v>B</v>
      </c>
    </row>
    <row r="668" spans="1:22" x14ac:dyDescent="0.3">
      <c r="A668">
        <v>669</v>
      </c>
      <c r="B668" t="s">
        <v>570</v>
      </c>
      <c r="C668" t="s">
        <v>25</v>
      </c>
      <c r="D668" t="s">
        <v>22</v>
      </c>
      <c r="E668">
        <v>2014</v>
      </c>
      <c r="F668">
        <v>58407</v>
      </c>
      <c r="G668" t="s">
        <v>27</v>
      </c>
      <c r="H668" t="s">
        <v>18</v>
      </c>
      <c r="I668" t="s">
        <v>19</v>
      </c>
      <c r="J668">
        <v>1497</v>
      </c>
      <c r="K668">
        <v>117.3</v>
      </c>
      <c r="L668">
        <v>5</v>
      </c>
      <c r="M668">
        <v>17.399999999999999</v>
      </c>
      <c r="N668">
        <v>6.16</v>
      </c>
      <c r="P668" t="str">
        <f t="shared" si="66"/>
        <v/>
      </c>
      <c r="Q668" t="str">
        <f t="shared" si="67"/>
        <v>bad</v>
      </c>
      <c r="R668" t="str">
        <f t="shared" si="68"/>
        <v/>
      </c>
      <c r="S668" s="3" t="str">
        <f t="shared" si="69"/>
        <v/>
      </c>
      <c r="T668" t="str">
        <f t="shared" si="70"/>
        <v>Toyota</v>
      </c>
      <c r="U668" t="str">
        <f t="shared" si="71"/>
        <v>D</v>
      </c>
      <c r="V668" t="str" cm="1">
        <f t="array" ref="V668">_xlfn.IFS(N659&gt;25,"A",N659&gt;20,"B",N659&gt;15,"C",N659&gt;10,"D",N659&lt;10,"E")</f>
        <v>D</v>
      </c>
    </row>
    <row r="669" spans="1:22" x14ac:dyDescent="0.3">
      <c r="A669">
        <v>670</v>
      </c>
      <c r="B669" t="s">
        <v>571</v>
      </c>
      <c r="C669" t="s">
        <v>15</v>
      </c>
      <c r="D669" t="s">
        <v>22</v>
      </c>
      <c r="E669">
        <v>2014</v>
      </c>
      <c r="F669">
        <v>49500</v>
      </c>
      <c r="G669" t="s">
        <v>27</v>
      </c>
      <c r="H669" t="s">
        <v>18</v>
      </c>
      <c r="I669" t="s">
        <v>19</v>
      </c>
      <c r="J669">
        <v>1373</v>
      </c>
      <c r="K669">
        <v>91.1</v>
      </c>
      <c r="L669">
        <v>5</v>
      </c>
      <c r="M669">
        <v>20.73</v>
      </c>
      <c r="N669">
        <v>6</v>
      </c>
      <c r="P669" t="str">
        <f t="shared" si="66"/>
        <v/>
      </c>
      <c r="Q669" t="str">
        <f t="shared" si="67"/>
        <v>good</v>
      </c>
      <c r="R669" t="str">
        <f t="shared" si="68"/>
        <v/>
      </c>
      <c r="S669" s="3" t="str">
        <f t="shared" si="69"/>
        <v>Hyundai</v>
      </c>
      <c r="T669" t="str">
        <f t="shared" si="70"/>
        <v>Hyundai</v>
      </c>
      <c r="U669" t="str">
        <f t="shared" si="71"/>
        <v>E</v>
      </c>
      <c r="V669" t="str" cm="1">
        <f t="array" ref="V669">_xlfn.IFS(N660&gt;25,"A",N660&gt;20,"B",N660&gt;15,"C",N660&gt;10,"D",N660&lt;10,"E")</f>
        <v>E</v>
      </c>
    </row>
    <row r="670" spans="1:22" x14ac:dyDescent="0.3">
      <c r="A670">
        <v>671</v>
      </c>
      <c r="B670" t="s">
        <v>572</v>
      </c>
      <c r="C670" t="s">
        <v>38</v>
      </c>
      <c r="D670" t="s">
        <v>47</v>
      </c>
      <c r="E670">
        <v>2013</v>
      </c>
      <c r="F670">
        <v>37199</v>
      </c>
      <c r="G670" t="s">
        <v>27</v>
      </c>
      <c r="H670" t="s">
        <v>32</v>
      </c>
      <c r="I670" t="s">
        <v>19</v>
      </c>
      <c r="J670">
        <v>1498</v>
      </c>
      <c r="K670">
        <v>99.6</v>
      </c>
      <c r="L670">
        <v>5</v>
      </c>
      <c r="M670">
        <v>17.5</v>
      </c>
      <c r="N670">
        <v>5.43</v>
      </c>
      <c r="P670" t="str">
        <f t="shared" si="66"/>
        <v/>
      </c>
      <c r="Q670" t="str">
        <f t="shared" si="67"/>
        <v>bad</v>
      </c>
      <c r="R670" t="str">
        <f t="shared" si="68"/>
        <v/>
      </c>
      <c r="S670" s="3" t="str">
        <f t="shared" si="69"/>
        <v/>
      </c>
      <c r="T670" t="str">
        <f t="shared" si="70"/>
        <v>Volkswagen</v>
      </c>
      <c r="U670" t="str">
        <f t="shared" si="71"/>
        <v>E</v>
      </c>
      <c r="V670" t="str" cm="1">
        <f t="array" ref="V670">_xlfn.IFS(N661&gt;25,"A",N661&gt;20,"B",N661&gt;15,"C",N661&gt;10,"D",N661&lt;10,"E")</f>
        <v>E</v>
      </c>
    </row>
    <row r="671" spans="1:22" x14ac:dyDescent="0.3">
      <c r="A671">
        <v>672</v>
      </c>
      <c r="B671" t="s">
        <v>143</v>
      </c>
      <c r="C671" t="s">
        <v>43</v>
      </c>
      <c r="D671" t="s">
        <v>35</v>
      </c>
      <c r="E671">
        <v>2012</v>
      </c>
      <c r="F671">
        <v>62000</v>
      </c>
      <c r="G671" t="s">
        <v>23</v>
      </c>
      <c r="H671" t="s">
        <v>18</v>
      </c>
      <c r="I671" t="s">
        <v>19</v>
      </c>
      <c r="J671">
        <v>1199</v>
      </c>
      <c r="K671">
        <v>73.900000000000006</v>
      </c>
      <c r="L671">
        <v>5</v>
      </c>
      <c r="M671">
        <v>22.07</v>
      </c>
      <c r="N671">
        <v>4.6500000000000004</v>
      </c>
      <c r="P671" t="str">
        <f t="shared" si="66"/>
        <v/>
      </c>
      <c r="Q671" t="str">
        <f t="shared" si="67"/>
        <v>bad</v>
      </c>
      <c r="R671" t="str">
        <f t="shared" si="68"/>
        <v/>
      </c>
      <c r="S671" s="3" t="str">
        <f t="shared" si="69"/>
        <v/>
      </c>
      <c r="T671" t="str">
        <f t="shared" si="70"/>
        <v>Toyota</v>
      </c>
      <c r="U671" t="str">
        <f t="shared" si="71"/>
        <v>E</v>
      </c>
      <c r="V671" t="str" cm="1">
        <f t="array" ref="V671">_xlfn.IFS(N662&gt;25,"A",N662&gt;20,"B",N662&gt;15,"C",N662&gt;10,"D",N662&lt;10,"E")</f>
        <v>E</v>
      </c>
    </row>
    <row r="672" spans="1:22" x14ac:dyDescent="0.3">
      <c r="A672">
        <v>673</v>
      </c>
      <c r="B672" t="s">
        <v>232</v>
      </c>
      <c r="C672" t="s">
        <v>15</v>
      </c>
      <c r="D672" t="s">
        <v>35</v>
      </c>
      <c r="E672">
        <v>2015</v>
      </c>
      <c r="F672">
        <v>59000</v>
      </c>
      <c r="G672" t="s">
        <v>23</v>
      </c>
      <c r="H672" t="s">
        <v>18</v>
      </c>
      <c r="I672" t="s">
        <v>19</v>
      </c>
      <c r="J672">
        <v>1248</v>
      </c>
      <c r="K672">
        <v>88.8</v>
      </c>
      <c r="L672">
        <v>7</v>
      </c>
      <c r="M672">
        <v>20.77</v>
      </c>
      <c r="N672">
        <v>7.5</v>
      </c>
      <c r="P672" t="str">
        <f t="shared" si="66"/>
        <v/>
      </c>
      <c r="Q672" t="str">
        <f t="shared" si="67"/>
        <v>bad</v>
      </c>
      <c r="R672" t="str">
        <f t="shared" si="68"/>
        <v/>
      </c>
      <c r="S672" s="3" t="str">
        <f t="shared" si="69"/>
        <v/>
      </c>
      <c r="T672" t="str">
        <f t="shared" si="70"/>
        <v>Hyundai</v>
      </c>
      <c r="U672" t="str">
        <f t="shared" si="71"/>
        <v>E</v>
      </c>
      <c r="V672" t="str" cm="1">
        <f t="array" ref="V672">_xlfn.IFS(N663&gt;25,"A",N663&gt;20,"B",N663&gt;15,"C",N663&gt;10,"D",N663&lt;10,"E")</f>
        <v>E</v>
      </c>
    </row>
    <row r="673" spans="1:22" x14ac:dyDescent="0.3">
      <c r="A673">
        <v>674</v>
      </c>
      <c r="B673" t="s">
        <v>502</v>
      </c>
      <c r="C673" t="s">
        <v>15</v>
      </c>
      <c r="D673" t="s">
        <v>39</v>
      </c>
      <c r="E673">
        <v>2015</v>
      </c>
      <c r="F673">
        <v>60000</v>
      </c>
      <c r="G673" t="s">
        <v>23</v>
      </c>
      <c r="H673" t="s">
        <v>18</v>
      </c>
      <c r="I673" t="s">
        <v>19</v>
      </c>
      <c r="J673">
        <v>1248</v>
      </c>
      <c r="K673">
        <v>74</v>
      </c>
      <c r="L673">
        <v>5</v>
      </c>
      <c r="M673">
        <v>26.59</v>
      </c>
      <c r="N673">
        <v>6.25</v>
      </c>
      <c r="P673" t="str">
        <f t="shared" si="66"/>
        <v/>
      </c>
      <c r="Q673" t="str">
        <f t="shared" si="67"/>
        <v>good</v>
      </c>
      <c r="R673" t="str">
        <f t="shared" si="68"/>
        <v/>
      </c>
      <c r="S673" s="3" t="str">
        <f t="shared" si="69"/>
        <v>Maruti</v>
      </c>
      <c r="T673" t="str">
        <f t="shared" si="70"/>
        <v>Maruti</v>
      </c>
      <c r="U673" t="str">
        <f t="shared" si="71"/>
        <v>E</v>
      </c>
      <c r="V673" t="str" cm="1">
        <f t="array" ref="V673">_xlfn.IFS(N664&gt;25,"A",N664&gt;20,"B",N664&gt;15,"C",N664&gt;10,"D",N664&lt;10,"E")</f>
        <v>E</v>
      </c>
    </row>
    <row r="674" spans="1:22" x14ac:dyDescent="0.3">
      <c r="A674">
        <v>675</v>
      </c>
      <c r="B674" t="s">
        <v>573</v>
      </c>
      <c r="C674" t="s">
        <v>62</v>
      </c>
      <c r="D674" t="s">
        <v>63</v>
      </c>
      <c r="E674">
        <v>2007</v>
      </c>
      <c r="F674">
        <v>39037</v>
      </c>
      <c r="G674" t="s">
        <v>23</v>
      </c>
      <c r="H674" t="s">
        <v>32</v>
      </c>
      <c r="I674" t="s">
        <v>19</v>
      </c>
      <c r="J674">
        <v>2143</v>
      </c>
      <c r="K674">
        <v>170</v>
      </c>
      <c r="L674">
        <v>5</v>
      </c>
      <c r="M674">
        <v>14.84</v>
      </c>
      <c r="N674">
        <v>9.25</v>
      </c>
      <c r="P674" t="str">
        <f t="shared" si="66"/>
        <v>Audi</v>
      </c>
      <c r="Q674" t="str">
        <f t="shared" si="67"/>
        <v>bad</v>
      </c>
      <c r="R674" t="str">
        <f t="shared" si="68"/>
        <v/>
      </c>
      <c r="S674" s="3" t="str">
        <f t="shared" si="69"/>
        <v>Audi</v>
      </c>
      <c r="T674" t="str">
        <f t="shared" si="70"/>
        <v/>
      </c>
      <c r="U674" t="str">
        <f t="shared" si="71"/>
        <v>C</v>
      </c>
      <c r="V674" t="str" cm="1">
        <f t="array" ref="V674">_xlfn.IFS(N665&gt;25,"A",N665&gt;20,"B",N665&gt;15,"C",N665&gt;10,"D",N665&lt;10,"E")</f>
        <v>C</v>
      </c>
    </row>
    <row r="675" spans="1:22" x14ac:dyDescent="0.3">
      <c r="A675">
        <v>676</v>
      </c>
      <c r="B675" t="s">
        <v>203</v>
      </c>
      <c r="C675" t="s">
        <v>25</v>
      </c>
      <c r="D675" t="s">
        <v>16</v>
      </c>
      <c r="E675">
        <v>2013</v>
      </c>
      <c r="F675">
        <v>17003</v>
      </c>
      <c r="G675" t="s">
        <v>27</v>
      </c>
      <c r="H675" t="s">
        <v>18</v>
      </c>
      <c r="I675" t="s">
        <v>19</v>
      </c>
      <c r="J675">
        <v>1198</v>
      </c>
      <c r="K675">
        <v>86.8</v>
      </c>
      <c r="L675">
        <v>5</v>
      </c>
      <c r="M675">
        <v>19.399999999999999</v>
      </c>
      <c r="N675">
        <v>3.15</v>
      </c>
      <c r="P675" t="str">
        <f t="shared" si="66"/>
        <v/>
      </c>
      <c r="Q675" t="str">
        <f t="shared" si="67"/>
        <v>bad</v>
      </c>
      <c r="R675" t="str">
        <f t="shared" si="68"/>
        <v/>
      </c>
      <c r="S675" s="3" t="str">
        <f t="shared" si="69"/>
        <v/>
      </c>
      <c r="T675" t="str">
        <f t="shared" si="70"/>
        <v>Hyundai</v>
      </c>
      <c r="U675" t="str">
        <f t="shared" si="71"/>
        <v>E</v>
      </c>
      <c r="V675" t="str" cm="1">
        <f t="array" ref="V675">_xlfn.IFS(N666&gt;25,"A",N666&gt;20,"B",N666&gt;15,"C",N666&gt;10,"D",N666&lt;10,"E")</f>
        <v>E</v>
      </c>
    </row>
    <row r="676" spans="1:22" x14ac:dyDescent="0.3">
      <c r="A676">
        <v>677</v>
      </c>
      <c r="B676" t="s">
        <v>574</v>
      </c>
      <c r="C676" t="s">
        <v>21</v>
      </c>
      <c r="D676" t="s">
        <v>35</v>
      </c>
      <c r="E676">
        <v>2008</v>
      </c>
      <c r="F676">
        <v>80400</v>
      </c>
      <c r="G676" t="s">
        <v>27</v>
      </c>
      <c r="H676" t="s">
        <v>18</v>
      </c>
      <c r="I676" t="s">
        <v>19</v>
      </c>
      <c r="J676">
        <v>1086</v>
      </c>
      <c r="K676">
        <v>66.7</v>
      </c>
      <c r="L676">
        <v>5</v>
      </c>
      <c r="M676">
        <v>16</v>
      </c>
      <c r="N676">
        <v>2.2999999999999998</v>
      </c>
      <c r="P676" t="str">
        <f t="shared" si="66"/>
        <v/>
      </c>
      <c r="Q676" t="str">
        <f t="shared" si="67"/>
        <v>good</v>
      </c>
      <c r="R676" t="str">
        <f t="shared" si="68"/>
        <v/>
      </c>
      <c r="S676" s="3" t="str">
        <f t="shared" si="69"/>
        <v>Maruti</v>
      </c>
      <c r="T676" t="str">
        <f t="shared" si="70"/>
        <v>Maruti</v>
      </c>
      <c r="U676" t="str">
        <f t="shared" si="71"/>
        <v>D</v>
      </c>
      <c r="V676" t="str" cm="1">
        <f t="array" ref="V676">_xlfn.IFS(N667&gt;25,"A",N667&gt;20,"B",N667&gt;15,"C",N667&gt;10,"D",N667&lt;10,"E")</f>
        <v>D</v>
      </c>
    </row>
    <row r="677" spans="1:22" x14ac:dyDescent="0.3">
      <c r="A677">
        <v>678</v>
      </c>
      <c r="B677" t="s">
        <v>528</v>
      </c>
      <c r="C677" t="s">
        <v>21</v>
      </c>
      <c r="D677" t="s">
        <v>39</v>
      </c>
      <c r="E677">
        <v>2012</v>
      </c>
      <c r="F677">
        <v>75200</v>
      </c>
      <c r="G677" t="s">
        <v>23</v>
      </c>
      <c r="H677" t="s">
        <v>18</v>
      </c>
      <c r="I677" t="s">
        <v>19</v>
      </c>
      <c r="J677">
        <v>1582</v>
      </c>
      <c r="K677">
        <v>126.32</v>
      </c>
      <c r="L677">
        <v>5</v>
      </c>
      <c r="M677">
        <v>22.32</v>
      </c>
      <c r="N677">
        <v>5.25</v>
      </c>
      <c r="P677" t="str">
        <f t="shared" si="66"/>
        <v/>
      </c>
      <c r="Q677" t="str">
        <f t="shared" si="67"/>
        <v>bad</v>
      </c>
      <c r="R677" t="str">
        <f t="shared" si="68"/>
        <v/>
      </c>
      <c r="S677" s="3" t="str">
        <f t="shared" si="69"/>
        <v/>
      </c>
      <c r="T677" t="str">
        <f t="shared" si="70"/>
        <v>Honda</v>
      </c>
      <c r="U677" t="str">
        <f t="shared" si="71"/>
        <v>E</v>
      </c>
      <c r="V677" t="str" cm="1">
        <f t="array" ref="V677">_xlfn.IFS(N668&gt;25,"A",N668&gt;20,"B",N668&gt;15,"C",N668&gt;10,"D",N668&lt;10,"E")</f>
        <v>E</v>
      </c>
    </row>
    <row r="678" spans="1:22" x14ac:dyDescent="0.3">
      <c r="A678">
        <v>679</v>
      </c>
      <c r="B678" t="s">
        <v>575</v>
      </c>
      <c r="C678" t="s">
        <v>15</v>
      </c>
      <c r="D678" t="s">
        <v>47</v>
      </c>
      <c r="E678">
        <v>2017</v>
      </c>
      <c r="F678">
        <v>41217</v>
      </c>
      <c r="G678" t="s">
        <v>23</v>
      </c>
      <c r="H678" t="s">
        <v>18</v>
      </c>
      <c r="I678" t="s">
        <v>19</v>
      </c>
      <c r="J678">
        <v>1248</v>
      </c>
      <c r="K678">
        <v>88.5</v>
      </c>
      <c r="L678">
        <v>5</v>
      </c>
      <c r="M678">
        <v>28.09</v>
      </c>
      <c r="N678">
        <v>7.4</v>
      </c>
      <c r="P678" t="str">
        <f t="shared" si="66"/>
        <v/>
      </c>
      <c r="Q678" t="str">
        <f t="shared" si="67"/>
        <v>good</v>
      </c>
      <c r="R678" t="str">
        <f t="shared" si="68"/>
        <v/>
      </c>
      <c r="S678" s="3" t="str">
        <f t="shared" si="69"/>
        <v>Maruti</v>
      </c>
      <c r="T678" t="str">
        <f t="shared" si="70"/>
        <v>Maruti</v>
      </c>
      <c r="U678" t="str">
        <f t="shared" si="71"/>
        <v>E</v>
      </c>
      <c r="V678" t="str" cm="1">
        <f t="array" ref="V678">_xlfn.IFS(N669&gt;25,"A",N669&gt;20,"B",N669&gt;15,"C",N669&gt;10,"D",N669&lt;10,"E")</f>
        <v>E</v>
      </c>
    </row>
    <row r="679" spans="1:22" x14ac:dyDescent="0.3">
      <c r="A679">
        <v>680</v>
      </c>
      <c r="B679" t="s">
        <v>576</v>
      </c>
      <c r="C679" t="s">
        <v>110</v>
      </c>
      <c r="D679" t="s">
        <v>22</v>
      </c>
      <c r="E679">
        <v>2006</v>
      </c>
      <c r="F679">
        <v>98293</v>
      </c>
      <c r="G679" t="s">
        <v>27</v>
      </c>
      <c r="H679" t="s">
        <v>18</v>
      </c>
      <c r="I679" t="s">
        <v>33</v>
      </c>
      <c r="J679">
        <v>1299</v>
      </c>
      <c r="K679">
        <v>70</v>
      </c>
      <c r="L679">
        <v>5</v>
      </c>
      <c r="M679">
        <v>13.8</v>
      </c>
      <c r="N679">
        <v>1.55</v>
      </c>
      <c r="P679" t="str">
        <f t="shared" si="66"/>
        <v/>
      </c>
      <c r="Q679" t="str">
        <f t="shared" si="67"/>
        <v>bad</v>
      </c>
      <c r="R679" t="str">
        <f t="shared" si="68"/>
        <v/>
      </c>
      <c r="S679" s="3" t="str">
        <f t="shared" si="69"/>
        <v/>
      </c>
      <c r="T679" t="str">
        <f t="shared" si="70"/>
        <v>Nissan</v>
      </c>
      <c r="U679" t="str">
        <f t="shared" si="71"/>
        <v>E</v>
      </c>
      <c r="V679" t="str" cm="1">
        <f t="array" ref="V679">_xlfn.IFS(N670&gt;25,"A",N670&gt;20,"B",N670&gt;15,"C",N670&gt;10,"D",N670&lt;10,"E")</f>
        <v>E</v>
      </c>
    </row>
    <row r="680" spans="1:22" x14ac:dyDescent="0.3">
      <c r="A680">
        <v>681</v>
      </c>
      <c r="B680" t="s">
        <v>577</v>
      </c>
      <c r="C680" t="s">
        <v>43</v>
      </c>
      <c r="D680" t="s">
        <v>22</v>
      </c>
      <c r="E680">
        <v>2017</v>
      </c>
      <c r="F680">
        <v>54000</v>
      </c>
      <c r="G680" t="s">
        <v>27</v>
      </c>
      <c r="H680" t="s">
        <v>18</v>
      </c>
      <c r="I680" t="s">
        <v>33</v>
      </c>
      <c r="J680">
        <v>1199</v>
      </c>
      <c r="K680">
        <v>74</v>
      </c>
      <c r="L680">
        <v>5</v>
      </c>
      <c r="M680">
        <v>16.2</v>
      </c>
      <c r="N680">
        <v>6</v>
      </c>
      <c r="P680" t="str">
        <f t="shared" si="66"/>
        <v/>
      </c>
      <c r="Q680" t="str">
        <f t="shared" si="67"/>
        <v>good</v>
      </c>
      <c r="R680" t="str">
        <f t="shared" si="68"/>
        <v/>
      </c>
      <c r="S680" s="3" t="str">
        <f t="shared" si="69"/>
        <v>Volkswagen</v>
      </c>
      <c r="T680" t="str">
        <f t="shared" si="70"/>
        <v>Volkswagen</v>
      </c>
      <c r="U680" t="str">
        <f t="shared" si="71"/>
        <v>E</v>
      </c>
      <c r="V680" t="str" cm="1">
        <f t="array" ref="V680">_xlfn.IFS(N671&gt;25,"A",N671&gt;20,"B",N671&gt;15,"C",N671&gt;10,"D",N671&lt;10,"E")</f>
        <v>E</v>
      </c>
    </row>
    <row r="681" spans="1:22" x14ac:dyDescent="0.3">
      <c r="A681">
        <v>682</v>
      </c>
      <c r="B681" t="s">
        <v>578</v>
      </c>
      <c r="C681" t="s">
        <v>25</v>
      </c>
      <c r="D681" t="s">
        <v>26</v>
      </c>
      <c r="E681">
        <v>2016</v>
      </c>
      <c r="F681">
        <v>17377</v>
      </c>
      <c r="G681" t="s">
        <v>27</v>
      </c>
      <c r="H681" t="s">
        <v>18</v>
      </c>
      <c r="I681" t="s">
        <v>19</v>
      </c>
      <c r="J681">
        <v>1199</v>
      </c>
      <c r="K681">
        <v>88.7</v>
      </c>
      <c r="L681">
        <v>5</v>
      </c>
      <c r="M681">
        <v>18.7</v>
      </c>
      <c r="N681">
        <v>5.9</v>
      </c>
      <c r="P681" t="str">
        <f t="shared" si="66"/>
        <v/>
      </c>
      <c r="Q681" t="str">
        <f t="shared" si="67"/>
        <v>good</v>
      </c>
      <c r="R681" t="str">
        <f t="shared" si="68"/>
        <v/>
      </c>
      <c r="S681" s="3" t="str">
        <f t="shared" si="69"/>
        <v>Maruti</v>
      </c>
      <c r="T681" t="str">
        <f t="shared" si="70"/>
        <v>Maruti</v>
      </c>
      <c r="U681" t="str">
        <f t="shared" si="71"/>
        <v>E</v>
      </c>
      <c r="V681" t="str" cm="1">
        <f t="array" ref="V681">_xlfn.IFS(N672&gt;25,"A",N672&gt;20,"B",N672&gt;15,"C",N672&gt;10,"D",N672&lt;10,"E")</f>
        <v>E</v>
      </c>
    </row>
    <row r="682" spans="1:22" x14ac:dyDescent="0.3">
      <c r="A682">
        <v>683</v>
      </c>
      <c r="B682" t="s">
        <v>579</v>
      </c>
      <c r="C682" t="s">
        <v>25</v>
      </c>
      <c r="D682" t="s">
        <v>63</v>
      </c>
      <c r="E682">
        <v>2013</v>
      </c>
      <c r="F682">
        <v>33800</v>
      </c>
      <c r="G682" t="s">
        <v>23</v>
      </c>
      <c r="H682" t="s">
        <v>18</v>
      </c>
      <c r="I682" t="s">
        <v>33</v>
      </c>
      <c r="J682">
        <v>1498</v>
      </c>
      <c r="K682">
        <v>98.6</v>
      </c>
      <c r="L682">
        <v>5</v>
      </c>
      <c r="M682">
        <v>25.8</v>
      </c>
      <c r="N682">
        <v>4.7</v>
      </c>
      <c r="P682" t="str">
        <f t="shared" si="66"/>
        <v/>
      </c>
      <c r="Q682" t="str">
        <f t="shared" si="67"/>
        <v>good</v>
      </c>
      <c r="R682" t="str">
        <f t="shared" si="68"/>
        <v/>
      </c>
      <c r="S682" s="3" t="str">
        <f t="shared" si="69"/>
        <v>Maruti</v>
      </c>
      <c r="T682" t="str">
        <f t="shared" si="70"/>
        <v>Maruti</v>
      </c>
      <c r="U682" t="str">
        <f t="shared" si="71"/>
        <v>E</v>
      </c>
      <c r="V682" t="str" cm="1">
        <f t="array" ref="V682">_xlfn.IFS(N673&gt;25,"A",N673&gt;20,"B",N673&gt;15,"C",N673&gt;10,"D",N673&lt;10,"E")</f>
        <v>E</v>
      </c>
    </row>
    <row r="683" spans="1:22" x14ac:dyDescent="0.3">
      <c r="A683">
        <v>684</v>
      </c>
      <c r="B683" t="s">
        <v>219</v>
      </c>
      <c r="C683" t="s">
        <v>21</v>
      </c>
      <c r="D683" t="s">
        <v>35</v>
      </c>
      <c r="E683">
        <v>2015</v>
      </c>
      <c r="F683">
        <v>86157</v>
      </c>
      <c r="G683" t="s">
        <v>23</v>
      </c>
      <c r="H683" t="s">
        <v>18</v>
      </c>
      <c r="I683" t="s">
        <v>19</v>
      </c>
      <c r="J683">
        <v>1396</v>
      </c>
      <c r="K683">
        <v>88.73</v>
      </c>
      <c r="L683">
        <v>5</v>
      </c>
      <c r="M683">
        <v>22.54</v>
      </c>
      <c r="N683">
        <v>6.5</v>
      </c>
      <c r="P683" t="str">
        <f t="shared" si="66"/>
        <v/>
      </c>
      <c r="Q683" t="str">
        <f t="shared" si="67"/>
        <v>bad</v>
      </c>
      <c r="R683" t="str">
        <f t="shared" si="68"/>
        <v/>
      </c>
      <c r="S683" s="3" t="str">
        <f t="shared" si="69"/>
        <v/>
      </c>
      <c r="T683" t="str">
        <f t="shared" si="70"/>
        <v>MercedesBenz</v>
      </c>
      <c r="U683" t="str">
        <f t="shared" si="71"/>
        <v>E</v>
      </c>
      <c r="V683" t="str" cm="1">
        <f t="array" ref="V683">_xlfn.IFS(N674&gt;25,"A",N674&gt;20,"B",N674&gt;15,"C",N674&gt;10,"D",N674&lt;10,"E")</f>
        <v>E</v>
      </c>
    </row>
    <row r="684" spans="1:22" x14ac:dyDescent="0.3">
      <c r="A684">
        <v>685</v>
      </c>
      <c r="B684" t="s">
        <v>133</v>
      </c>
      <c r="C684" t="s">
        <v>15</v>
      </c>
      <c r="D684" t="s">
        <v>35</v>
      </c>
      <c r="E684">
        <v>2012</v>
      </c>
      <c r="F684">
        <v>146824</v>
      </c>
      <c r="G684" t="s">
        <v>23</v>
      </c>
      <c r="H684" t="s">
        <v>18</v>
      </c>
      <c r="I684" t="s">
        <v>19</v>
      </c>
      <c r="J684">
        <v>1248</v>
      </c>
      <c r="K684">
        <v>73.900000000000006</v>
      </c>
      <c r="L684">
        <v>5</v>
      </c>
      <c r="M684">
        <v>21.1</v>
      </c>
      <c r="N684">
        <v>3.55</v>
      </c>
      <c r="P684" t="str">
        <f t="shared" si="66"/>
        <v/>
      </c>
      <c r="Q684" t="str">
        <f t="shared" si="67"/>
        <v>bad</v>
      </c>
      <c r="R684" t="str">
        <f t="shared" si="68"/>
        <v/>
      </c>
      <c r="S684" s="3" t="str">
        <f t="shared" si="69"/>
        <v/>
      </c>
      <c r="T684" t="str">
        <f t="shared" si="70"/>
        <v>Honda</v>
      </c>
      <c r="U684" t="str">
        <f t="shared" si="71"/>
        <v>E</v>
      </c>
      <c r="V684" t="str" cm="1">
        <f t="array" ref="V684">_xlfn.IFS(N675&gt;25,"A",N675&gt;20,"B",N675&gt;15,"C",N675&gt;10,"D",N675&lt;10,"E")</f>
        <v>E</v>
      </c>
    </row>
    <row r="685" spans="1:22" x14ac:dyDescent="0.3">
      <c r="A685">
        <v>686</v>
      </c>
      <c r="B685" t="s">
        <v>540</v>
      </c>
      <c r="C685" t="s">
        <v>25</v>
      </c>
      <c r="D685" t="s">
        <v>26</v>
      </c>
      <c r="E685">
        <v>2014</v>
      </c>
      <c r="F685">
        <v>55000</v>
      </c>
      <c r="G685" t="s">
        <v>27</v>
      </c>
      <c r="H685" t="s">
        <v>18</v>
      </c>
      <c r="I685" t="s">
        <v>19</v>
      </c>
      <c r="J685">
        <v>1497</v>
      </c>
      <c r="K685">
        <v>116.3</v>
      </c>
      <c r="L685">
        <v>5</v>
      </c>
      <c r="M685">
        <v>16.8</v>
      </c>
      <c r="N685">
        <v>7.1</v>
      </c>
      <c r="P685" t="str">
        <f t="shared" si="66"/>
        <v/>
      </c>
      <c r="Q685" t="str">
        <f t="shared" si="67"/>
        <v>bad</v>
      </c>
      <c r="R685" t="str">
        <f t="shared" si="68"/>
        <v/>
      </c>
      <c r="S685" s="3" t="str">
        <f t="shared" si="69"/>
        <v/>
      </c>
      <c r="T685" t="str">
        <f t="shared" si="70"/>
        <v>Hyundai</v>
      </c>
      <c r="U685" t="str">
        <f t="shared" si="71"/>
        <v>E</v>
      </c>
      <c r="V685" t="str" cm="1">
        <f t="array" ref="V685">_xlfn.IFS(N676&gt;25,"A",N676&gt;20,"B",N676&gt;15,"C",N676&gt;10,"D",N676&lt;10,"E")</f>
        <v>E</v>
      </c>
    </row>
    <row r="686" spans="1:22" x14ac:dyDescent="0.3">
      <c r="A686">
        <v>687</v>
      </c>
      <c r="B686" t="s">
        <v>580</v>
      </c>
      <c r="C686" t="s">
        <v>194</v>
      </c>
      <c r="D686" t="s">
        <v>35</v>
      </c>
      <c r="E686">
        <v>2010</v>
      </c>
      <c r="F686">
        <v>53293</v>
      </c>
      <c r="G686" t="s">
        <v>27</v>
      </c>
      <c r="H686" t="s">
        <v>18</v>
      </c>
      <c r="I686" t="s">
        <v>19</v>
      </c>
      <c r="J686">
        <v>1798</v>
      </c>
      <c r="K686">
        <v>160</v>
      </c>
      <c r="L686">
        <v>5</v>
      </c>
      <c r="M686">
        <v>13.14</v>
      </c>
      <c r="N686">
        <v>6</v>
      </c>
      <c r="P686" t="str">
        <f t="shared" si="66"/>
        <v/>
      </c>
      <c r="Q686" t="str">
        <f t="shared" si="67"/>
        <v>good</v>
      </c>
      <c r="R686" t="str">
        <f t="shared" si="68"/>
        <v/>
      </c>
      <c r="S686" s="3" t="str">
        <f t="shared" si="69"/>
        <v>Hyundai</v>
      </c>
      <c r="T686" t="str">
        <f t="shared" si="70"/>
        <v>Hyundai</v>
      </c>
      <c r="U686" t="str">
        <f t="shared" si="71"/>
        <v>E</v>
      </c>
      <c r="V686" t="str" cm="1">
        <f t="array" ref="V686">_xlfn.IFS(N677&gt;25,"A",N677&gt;20,"B",N677&gt;15,"C",N677&gt;10,"D",N677&lt;10,"E")</f>
        <v>E</v>
      </c>
    </row>
    <row r="687" spans="1:22" x14ac:dyDescent="0.3">
      <c r="A687">
        <v>688</v>
      </c>
      <c r="B687" t="s">
        <v>581</v>
      </c>
      <c r="C687" t="s">
        <v>15</v>
      </c>
      <c r="D687" t="s">
        <v>22</v>
      </c>
      <c r="E687">
        <v>2017</v>
      </c>
      <c r="F687">
        <v>38000</v>
      </c>
      <c r="G687" t="s">
        <v>23</v>
      </c>
      <c r="H687" t="s">
        <v>18</v>
      </c>
      <c r="I687" t="s">
        <v>19</v>
      </c>
      <c r="J687">
        <v>1248</v>
      </c>
      <c r="K687">
        <v>88.5</v>
      </c>
      <c r="L687">
        <v>5</v>
      </c>
      <c r="M687">
        <v>24.3</v>
      </c>
      <c r="N687">
        <v>7.99</v>
      </c>
      <c r="P687" t="str">
        <f t="shared" si="66"/>
        <v/>
      </c>
      <c r="Q687" t="str">
        <f t="shared" si="67"/>
        <v>good</v>
      </c>
      <c r="R687" t="str">
        <f t="shared" si="68"/>
        <v/>
      </c>
      <c r="S687" s="3" t="str">
        <f t="shared" si="69"/>
        <v>Maruti</v>
      </c>
      <c r="T687" t="str">
        <f t="shared" si="70"/>
        <v>Maruti</v>
      </c>
      <c r="U687" t="str">
        <f t="shared" si="71"/>
        <v>E</v>
      </c>
      <c r="V687" t="str" cm="1">
        <f t="array" ref="V687">_xlfn.IFS(N678&gt;25,"A",N678&gt;20,"B",N678&gt;15,"C",N678&gt;10,"D",N678&lt;10,"E")</f>
        <v>E</v>
      </c>
    </row>
    <row r="688" spans="1:22" x14ac:dyDescent="0.3">
      <c r="A688">
        <v>689</v>
      </c>
      <c r="B688" t="s">
        <v>582</v>
      </c>
      <c r="C688" t="s">
        <v>21</v>
      </c>
      <c r="D688" t="s">
        <v>63</v>
      </c>
      <c r="E688">
        <v>2009</v>
      </c>
      <c r="F688">
        <v>64000</v>
      </c>
      <c r="G688" t="s">
        <v>27</v>
      </c>
      <c r="H688" t="s">
        <v>18</v>
      </c>
      <c r="I688" t="s">
        <v>33</v>
      </c>
      <c r="J688">
        <v>1197</v>
      </c>
      <c r="K688">
        <v>80</v>
      </c>
      <c r="L688">
        <v>5</v>
      </c>
      <c r="M688">
        <v>17</v>
      </c>
      <c r="N688">
        <v>4.0999999999999996</v>
      </c>
      <c r="P688" t="str">
        <f t="shared" si="66"/>
        <v/>
      </c>
      <c r="Q688" t="str">
        <f t="shared" si="67"/>
        <v>bad</v>
      </c>
      <c r="R688" t="str">
        <f t="shared" si="68"/>
        <v/>
      </c>
      <c r="S688" s="3" t="str">
        <f t="shared" si="69"/>
        <v/>
      </c>
      <c r="T688" t="str">
        <f t="shared" si="70"/>
        <v>Ford</v>
      </c>
      <c r="U688" t="str">
        <f t="shared" si="71"/>
        <v>E</v>
      </c>
      <c r="V688" t="str" cm="1">
        <f t="array" ref="V688">_xlfn.IFS(N679&gt;25,"A",N679&gt;20,"B",N679&gt;15,"C",N679&gt;10,"D",N679&lt;10,"E")</f>
        <v>E</v>
      </c>
    </row>
    <row r="689" spans="1:22" x14ac:dyDescent="0.3">
      <c r="A689">
        <v>690</v>
      </c>
      <c r="B689" t="s">
        <v>583</v>
      </c>
      <c r="C689" t="s">
        <v>15</v>
      </c>
      <c r="D689" t="s">
        <v>35</v>
      </c>
      <c r="E689">
        <v>2017</v>
      </c>
      <c r="F689">
        <v>25058</v>
      </c>
      <c r="G689" t="s">
        <v>27</v>
      </c>
      <c r="H689" t="s">
        <v>32</v>
      </c>
      <c r="I689" t="s">
        <v>19</v>
      </c>
      <c r="J689">
        <v>998</v>
      </c>
      <c r="K689">
        <v>67.099999999999994</v>
      </c>
      <c r="L689">
        <v>5</v>
      </c>
      <c r="M689">
        <v>24.07</v>
      </c>
      <c r="N689">
        <v>3.95</v>
      </c>
      <c r="P689" t="str">
        <f t="shared" si="66"/>
        <v/>
      </c>
      <c r="Q689" t="str">
        <f t="shared" si="67"/>
        <v>bad</v>
      </c>
      <c r="R689" t="str">
        <f t="shared" si="68"/>
        <v/>
      </c>
      <c r="S689" s="3" t="str">
        <f t="shared" si="69"/>
        <v/>
      </c>
      <c r="T689" t="str">
        <f t="shared" si="70"/>
        <v>Volkswagen</v>
      </c>
      <c r="U689" t="str">
        <f t="shared" si="71"/>
        <v>E</v>
      </c>
      <c r="V689" t="str" cm="1">
        <f t="array" ref="V689">_xlfn.IFS(N680&gt;25,"A",N680&gt;20,"B",N680&gt;15,"C",N680&gt;10,"D",N680&lt;10,"E")</f>
        <v>E</v>
      </c>
    </row>
    <row r="690" spans="1:22" x14ac:dyDescent="0.3">
      <c r="A690">
        <v>691</v>
      </c>
      <c r="B690" t="s">
        <v>410</v>
      </c>
      <c r="C690" t="s">
        <v>21</v>
      </c>
      <c r="D690" t="s">
        <v>47</v>
      </c>
      <c r="E690">
        <v>2016</v>
      </c>
      <c r="F690">
        <v>36700</v>
      </c>
      <c r="G690" t="s">
        <v>27</v>
      </c>
      <c r="H690" t="s">
        <v>18</v>
      </c>
      <c r="I690" t="s">
        <v>19</v>
      </c>
      <c r="J690">
        <v>814</v>
      </c>
      <c r="K690">
        <v>55.2</v>
      </c>
      <c r="L690">
        <v>5</v>
      </c>
      <c r="M690">
        <v>21.1</v>
      </c>
      <c r="N690">
        <v>4.38</v>
      </c>
      <c r="P690" t="str">
        <f t="shared" si="66"/>
        <v/>
      </c>
      <c r="Q690" t="str">
        <f t="shared" si="67"/>
        <v>bad</v>
      </c>
      <c r="R690" t="str">
        <f t="shared" si="68"/>
        <v/>
      </c>
      <c r="S690" s="3" t="str">
        <f t="shared" si="69"/>
        <v/>
      </c>
      <c r="T690" t="str">
        <f t="shared" si="70"/>
        <v>Honda</v>
      </c>
      <c r="U690" t="str">
        <f t="shared" si="71"/>
        <v>E</v>
      </c>
      <c r="V690" t="str" cm="1">
        <f t="array" ref="V690">_xlfn.IFS(N681&gt;25,"A",N681&gt;20,"B",N681&gt;15,"C",N681&gt;10,"D",N681&lt;10,"E")</f>
        <v>E</v>
      </c>
    </row>
    <row r="691" spans="1:22" x14ac:dyDescent="0.3">
      <c r="A691">
        <v>692</v>
      </c>
      <c r="B691" t="s">
        <v>296</v>
      </c>
      <c r="C691" t="s">
        <v>21</v>
      </c>
      <c r="D691" t="s">
        <v>16</v>
      </c>
      <c r="E691">
        <v>2011</v>
      </c>
      <c r="F691">
        <v>35000</v>
      </c>
      <c r="G691" t="s">
        <v>27</v>
      </c>
      <c r="H691" t="s">
        <v>18</v>
      </c>
      <c r="I691" t="s">
        <v>19</v>
      </c>
      <c r="J691">
        <v>1197</v>
      </c>
      <c r="K691">
        <v>78.900000000000006</v>
      </c>
      <c r="L691">
        <v>5</v>
      </c>
      <c r="M691">
        <v>20.36</v>
      </c>
      <c r="N691">
        <v>2.75</v>
      </c>
      <c r="P691" t="str">
        <f t="shared" si="66"/>
        <v/>
      </c>
      <c r="Q691" t="str">
        <f t="shared" si="67"/>
        <v>good</v>
      </c>
      <c r="R691" t="str">
        <f t="shared" si="68"/>
        <v/>
      </c>
      <c r="S691" s="3" t="str">
        <f t="shared" si="69"/>
        <v>Honda</v>
      </c>
      <c r="T691" t="str">
        <f t="shared" si="70"/>
        <v>Honda</v>
      </c>
      <c r="U691" t="str">
        <f t="shared" si="71"/>
        <v>E</v>
      </c>
      <c r="V691" t="str" cm="1">
        <f t="array" ref="V691">_xlfn.IFS(N682&gt;25,"A",N682&gt;20,"B",N682&gt;15,"C",N682&gt;10,"D",N682&lt;10,"E")</f>
        <v>E</v>
      </c>
    </row>
    <row r="692" spans="1:22" x14ac:dyDescent="0.3">
      <c r="A692">
        <v>693</v>
      </c>
      <c r="B692" t="s">
        <v>584</v>
      </c>
      <c r="C692" t="s">
        <v>62</v>
      </c>
      <c r="D692" t="s">
        <v>31</v>
      </c>
      <c r="E692">
        <v>2016</v>
      </c>
      <c r="F692">
        <v>22732</v>
      </c>
      <c r="G692" t="s">
        <v>27</v>
      </c>
      <c r="H692" t="s">
        <v>32</v>
      </c>
      <c r="I692" t="s">
        <v>19</v>
      </c>
      <c r="J692">
        <v>3498</v>
      </c>
      <c r="K692">
        <v>306</v>
      </c>
      <c r="L692">
        <v>2</v>
      </c>
      <c r="M692">
        <v>18.100000000000001</v>
      </c>
      <c r="N692">
        <v>55.54</v>
      </c>
      <c r="P692" t="str">
        <f t="shared" si="66"/>
        <v/>
      </c>
      <c r="Q692" t="str">
        <f t="shared" si="67"/>
        <v>good</v>
      </c>
      <c r="R692" t="str">
        <f t="shared" si="68"/>
        <v/>
      </c>
      <c r="S692" s="3" t="str">
        <f t="shared" si="69"/>
        <v>Hyundai</v>
      </c>
      <c r="T692" t="str">
        <f t="shared" si="70"/>
        <v>Hyundai</v>
      </c>
      <c r="U692" t="str">
        <f t="shared" si="71"/>
        <v>E</v>
      </c>
      <c r="V692" t="str" cm="1">
        <f t="array" ref="V692">_xlfn.IFS(N683&gt;25,"A",N683&gt;20,"B",N683&gt;15,"C",N683&gt;10,"D",N683&lt;10,"E")</f>
        <v>E</v>
      </c>
    </row>
    <row r="693" spans="1:22" x14ac:dyDescent="0.3">
      <c r="A693">
        <v>694</v>
      </c>
      <c r="B693" t="s">
        <v>125</v>
      </c>
      <c r="C693" t="s">
        <v>30</v>
      </c>
      <c r="D693" t="s">
        <v>35</v>
      </c>
      <c r="E693">
        <v>2014</v>
      </c>
      <c r="F693">
        <v>48000</v>
      </c>
      <c r="G693" t="s">
        <v>23</v>
      </c>
      <c r="H693" t="s">
        <v>32</v>
      </c>
      <c r="I693" t="s">
        <v>19</v>
      </c>
      <c r="J693">
        <v>1968</v>
      </c>
      <c r="K693">
        <v>187.74</v>
      </c>
      <c r="L693">
        <v>5</v>
      </c>
      <c r="M693">
        <v>18.53</v>
      </c>
      <c r="N693">
        <v>29</v>
      </c>
      <c r="P693" t="str">
        <f t="shared" si="66"/>
        <v/>
      </c>
      <c r="Q693" t="str">
        <f t="shared" si="67"/>
        <v>good</v>
      </c>
      <c r="R693" t="str">
        <f t="shared" si="68"/>
        <v/>
      </c>
      <c r="S693" s="3" t="str">
        <f t="shared" si="69"/>
        <v>Maruti</v>
      </c>
      <c r="T693" t="str">
        <f t="shared" si="70"/>
        <v>Maruti</v>
      </c>
      <c r="U693" t="str">
        <f t="shared" si="71"/>
        <v>E</v>
      </c>
      <c r="V693" t="str" cm="1">
        <f t="array" ref="V693">_xlfn.IFS(N684&gt;25,"A",N684&gt;20,"B",N684&gt;15,"C",N684&gt;10,"D",N684&lt;10,"E")</f>
        <v>E</v>
      </c>
    </row>
    <row r="694" spans="1:22" x14ac:dyDescent="0.3">
      <c r="A694">
        <v>695</v>
      </c>
      <c r="B694" t="s">
        <v>585</v>
      </c>
      <c r="C694" t="s">
        <v>110</v>
      </c>
      <c r="D694" t="s">
        <v>63</v>
      </c>
      <c r="E694">
        <v>2013</v>
      </c>
      <c r="F694">
        <v>62084</v>
      </c>
      <c r="G694" t="s">
        <v>23</v>
      </c>
      <c r="H694" t="s">
        <v>18</v>
      </c>
      <c r="I694" t="s">
        <v>19</v>
      </c>
      <c r="J694">
        <v>1498</v>
      </c>
      <c r="K694">
        <v>98.59</v>
      </c>
      <c r="L694">
        <v>5</v>
      </c>
      <c r="M694">
        <v>22.77</v>
      </c>
      <c r="N694">
        <v>6.6</v>
      </c>
      <c r="P694" t="str">
        <f t="shared" si="66"/>
        <v/>
      </c>
      <c r="Q694" t="str">
        <f t="shared" si="67"/>
        <v>bad</v>
      </c>
      <c r="R694" t="str">
        <f t="shared" si="68"/>
        <v/>
      </c>
      <c r="S694" s="3" t="str">
        <f t="shared" si="69"/>
        <v/>
      </c>
      <c r="T694" t="str">
        <f t="shared" si="70"/>
        <v>Honda</v>
      </c>
      <c r="U694" t="str">
        <f t="shared" si="71"/>
        <v>E</v>
      </c>
      <c r="V694" t="str" cm="1">
        <f t="array" ref="V694">_xlfn.IFS(N685&gt;25,"A",N685&gt;20,"B",N685&gt;15,"C",N685&gt;10,"D",N685&lt;10,"E")</f>
        <v>E</v>
      </c>
    </row>
    <row r="695" spans="1:22" x14ac:dyDescent="0.3">
      <c r="A695">
        <v>696</v>
      </c>
      <c r="B695" t="s">
        <v>586</v>
      </c>
      <c r="C695" t="s">
        <v>43</v>
      </c>
      <c r="D695" t="s">
        <v>49</v>
      </c>
      <c r="E695">
        <v>2012</v>
      </c>
      <c r="F695">
        <v>39273</v>
      </c>
      <c r="G695" t="s">
        <v>23</v>
      </c>
      <c r="H695" t="s">
        <v>32</v>
      </c>
      <c r="I695" t="s">
        <v>19</v>
      </c>
      <c r="J695">
        <v>1968</v>
      </c>
      <c r="K695">
        <v>140</v>
      </c>
      <c r="L695">
        <v>5</v>
      </c>
      <c r="M695">
        <v>14.3</v>
      </c>
      <c r="N695">
        <v>6.99</v>
      </c>
      <c r="P695" t="str">
        <f t="shared" si="66"/>
        <v/>
      </c>
      <c r="Q695" t="str">
        <f t="shared" si="67"/>
        <v>bad</v>
      </c>
      <c r="R695" t="str">
        <f t="shared" si="68"/>
        <v/>
      </c>
      <c r="S695" s="3" t="str">
        <f t="shared" si="69"/>
        <v/>
      </c>
      <c r="T695" t="str">
        <f t="shared" si="70"/>
        <v>Skoda</v>
      </c>
      <c r="U695" t="str">
        <f t="shared" si="71"/>
        <v>E</v>
      </c>
      <c r="V695" t="str" cm="1">
        <f t="array" ref="V695">_xlfn.IFS(N686&gt;25,"A",N686&gt;20,"B",N686&gt;15,"C",N686&gt;10,"D",N686&lt;10,"E")</f>
        <v>E</v>
      </c>
    </row>
    <row r="696" spans="1:22" x14ac:dyDescent="0.3">
      <c r="A696">
        <v>697</v>
      </c>
      <c r="B696" t="s">
        <v>281</v>
      </c>
      <c r="C696" t="s">
        <v>41</v>
      </c>
      <c r="D696" t="s">
        <v>63</v>
      </c>
      <c r="E696">
        <v>2017</v>
      </c>
      <c r="F696">
        <v>64798</v>
      </c>
      <c r="G696" t="s">
        <v>23</v>
      </c>
      <c r="H696" t="s">
        <v>18</v>
      </c>
      <c r="I696" t="s">
        <v>19</v>
      </c>
      <c r="J696">
        <v>2393</v>
      </c>
      <c r="K696">
        <v>147.80000000000001</v>
      </c>
      <c r="L696">
        <v>7</v>
      </c>
      <c r="M696">
        <v>13.68</v>
      </c>
      <c r="N696">
        <v>18.75</v>
      </c>
      <c r="P696" t="str">
        <f t="shared" si="66"/>
        <v/>
      </c>
      <c r="Q696" t="str">
        <f t="shared" si="67"/>
        <v>good</v>
      </c>
      <c r="R696" t="str">
        <f t="shared" si="68"/>
        <v/>
      </c>
      <c r="S696" s="3" t="str">
        <f t="shared" si="69"/>
        <v>Maruti</v>
      </c>
      <c r="T696" t="str">
        <f t="shared" si="70"/>
        <v>Maruti</v>
      </c>
      <c r="U696" t="str">
        <f t="shared" si="71"/>
        <v>E</v>
      </c>
      <c r="V696" t="str" cm="1">
        <f t="array" ref="V696">_xlfn.IFS(N687&gt;25,"A",N687&gt;20,"B",N687&gt;15,"C",N687&gt;10,"D",N687&lt;10,"E")</f>
        <v>E</v>
      </c>
    </row>
    <row r="697" spans="1:22" x14ac:dyDescent="0.3">
      <c r="A697">
        <v>698</v>
      </c>
      <c r="B697" t="s">
        <v>132</v>
      </c>
      <c r="C697" t="s">
        <v>110</v>
      </c>
      <c r="D697" t="s">
        <v>39</v>
      </c>
      <c r="E697">
        <v>2010</v>
      </c>
      <c r="F697">
        <v>100002</v>
      </c>
      <c r="G697" t="s">
        <v>23</v>
      </c>
      <c r="H697" t="s">
        <v>18</v>
      </c>
      <c r="I697" t="s">
        <v>102</v>
      </c>
      <c r="J697">
        <v>1399</v>
      </c>
      <c r="K697">
        <v>68</v>
      </c>
      <c r="L697">
        <v>5</v>
      </c>
      <c r="M697">
        <v>20</v>
      </c>
      <c r="N697">
        <v>1.28</v>
      </c>
      <c r="P697" t="str">
        <f t="shared" si="66"/>
        <v/>
      </c>
      <c r="Q697" t="str">
        <f t="shared" si="67"/>
        <v>bad</v>
      </c>
      <c r="R697" t="str">
        <f t="shared" si="68"/>
        <v/>
      </c>
      <c r="S697" s="3" t="str">
        <f t="shared" si="69"/>
        <v/>
      </c>
      <c r="T697" t="str">
        <f t="shared" si="70"/>
        <v>Hyundai</v>
      </c>
      <c r="U697" t="str">
        <f t="shared" si="71"/>
        <v>E</v>
      </c>
      <c r="V697" t="str" cm="1">
        <f t="array" ref="V697">_xlfn.IFS(N688&gt;25,"A",N688&gt;20,"B",N688&gt;15,"C",N688&gt;10,"D",N688&lt;10,"E")</f>
        <v>E</v>
      </c>
    </row>
    <row r="698" spans="1:22" x14ac:dyDescent="0.3">
      <c r="A698">
        <v>699</v>
      </c>
      <c r="B698" t="s">
        <v>587</v>
      </c>
      <c r="C698" t="s">
        <v>192</v>
      </c>
      <c r="D698" t="s">
        <v>22</v>
      </c>
      <c r="E698">
        <v>2006</v>
      </c>
      <c r="F698">
        <v>78000</v>
      </c>
      <c r="G698" t="s">
        <v>27</v>
      </c>
      <c r="H698" t="s">
        <v>18</v>
      </c>
      <c r="I698" t="s">
        <v>102</v>
      </c>
      <c r="J698">
        <v>1399</v>
      </c>
      <c r="K698">
        <v>92.7</v>
      </c>
      <c r="L698">
        <v>5</v>
      </c>
      <c r="M698">
        <v>14.49</v>
      </c>
      <c r="N698">
        <v>1.2</v>
      </c>
      <c r="P698" t="str">
        <f t="shared" si="66"/>
        <v/>
      </c>
      <c r="Q698" t="str">
        <f t="shared" si="67"/>
        <v>good</v>
      </c>
      <c r="R698" t="str">
        <f t="shared" si="68"/>
        <v/>
      </c>
      <c r="S698" s="3" t="str">
        <f t="shared" si="69"/>
        <v>Maruti</v>
      </c>
      <c r="T698" t="str">
        <f t="shared" si="70"/>
        <v>Maruti</v>
      </c>
      <c r="U698" t="str">
        <f t="shared" si="71"/>
        <v>E</v>
      </c>
      <c r="V698" t="str" cm="1">
        <f t="array" ref="V698">_xlfn.IFS(N689&gt;25,"A",N689&gt;20,"B",N689&gt;15,"C",N689&gt;10,"D",N689&lt;10,"E")</f>
        <v>E</v>
      </c>
    </row>
    <row r="699" spans="1:22" x14ac:dyDescent="0.3">
      <c r="A699">
        <v>700</v>
      </c>
      <c r="B699" t="s">
        <v>588</v>
      </c>
      <c r="C699" t="s">
        <v>15</v>
      </c>
      <c r="D699" t="s">
        <v>31</v>
      </c>
      <c r="E699">
        <v>2013</v>
      </c>
      <c r="F699">
        <v>57717</v>
      </c>
      <c r="G699" t="s">
        <v>27</v>
      </c>
      <c r="H699" t="s">
        <v>18</v>
      </c>
      <c r="I699" t="s">
        <v>19</v>
      </c>
      <c r="J699">
        <v>1197</v>
      </c>
      <c r="K699">
        <v>85.8</v>
      </c>
      <c r="L699">
        <v>5</v>
      </c>
      <c r="M699">
        <v>18.5</v>
      </c>
      <c r="N699">
        <v>4.3099999999999996</v>
      </c>
      <c r="P699" t="str">
        <f t="shared" si="66"/>
        <v/>
      </c>
      <c r="Q699" t="str">
        <f t="shared" si="67"/>
        <v>good</v>
      </c>
      <c r="R699" t="str">
        <f t="shared" si="68"/>
        <v/>
      </c>
      <c r="S699" s="3" t="str">
        <f t="shared" si="69"/>
        <v>Hyundai</v>
      </c>
      <c r="T699" t="str">
        <f t="shared" si="70"/>
        <v>Hyundai</v>
      </c>
      <c r="U699" t="str">
        <f t="shared" si="71"/>
        <v>E</v>
      </c>
      <c r="V699" t="str" cm="1">
        <f t="array" ref="V699">_xlfn.IFS(N690&gt;25,"A",N690&gt;20,"B",N690&gt;15,"C",N690&gt;10,"D",N690&lt;10,"E")</f>
        <v>E</v>
      </c>
    </row>
    <row r="700" spans="1:22" x14ac:dyDescent="0.3">
      <c r="A700">
        <v>701</v>
      </c>
      <c r="B700" t="s">
        <v>589</v>
      </c>
      <c r="C700" t="s">
        <v>52</v>
      </c>
      <c r="D700" t="s">
        <v>26</v>
      </c>
      <c r="E700">
        <v>2011</v>
      </c>
      <c r="F700">
        <v>109000</v>
      </c>
      <c r="G700" t="s">
        <v>23</v>
      </c>
      <c r="H700" t="s">
        <v>32</v>
      </c>
      <c r="I700" t="s">
        <v>19</v>
      </c>
      <c r="J700">
        <v>2179</v>
      </c>
      <c r="K700">
        <v>147.51</v>
      </c>
      <c r="L700">
        <v>5</v>
      </c>
      <c r="M700">
        <v>12.39</v>
      </c>
      <c r="N700">
        <v>16.5</v>
      </c>
      <c r="P700" t="str">
        <f t="shared" si="66"/>
        <v/>
      </c>
      <c r="Q700" t="str">
        <f t="shared" si="67"/>
        <v>good</v>
      </c>
      <c r="R700" t="str">
        <f t="shared" si="68"/>
        <v/>
      </c>
      <c r="S700" s="3" t="str">
        <f t="shared" si="69"/>
        <v>Hyundai</v>
      </c>
      <c r="T700" t="str">
        <f t="shared" si="70"/>
        <v>Hyundai</v>
      </c>
      <c r="U700" t="str">
        <f t="shared" si="71"/>
        <v>E</v>
      </c>
      <c r="V700" t="str" cm="1">
        <f t="array" ref="V700">_xlfn.IFS(N691&gt;25,"A",N691&gt;20,"B",N691&gt;15,"C",N691&gt;10,"D",N691&lt;10,"E")</f>
        <v>E</v>
      </c>
    </row>
    <row r="701" spans="1:22" x14ac:dyDescent="0.3">
      <c r="A701">
        <v>702</v>
      </c>
      <c r="B701" t="s">
        <v>590</v>
      </c>
      <c r="C701" t="s">
        <v>21</v>
      </c>
      <c r="D701" t="s">
        <v>31</v>
      </c>
      <c r="E701">
        <v>2017</v>
      </c>
      <c r="F701">
        <v>74515</v>
      </c>
      <c r="G701" t="s">
        <v>27</v>
      </c>
      <c r="H701" t="s">
        <v>18</v>
      </c>
      <c r="I701" t="s">
        <v>19</v>
      </c>
      <c r="J701">
        <v>1197</v>
      </c>
      <c r="K701">
        <v>82</v>
      </c>
      <c r="L701">
        <v>5</v>
      </c>
      <c r="M701">
        <v>18.899999999999999</v>
      </c>
      <c r="N701">
        <v>5.64</v>
      </c>
      <c r="P701" t="str">
        <f t="shared" si="66"/>
        <v>MercedesBenz</v>
      </c>
      <c r="Q701" t="str">
        <f t="shared" si="67"/>
        <v>bad</v>
      </c>
      <c r="R701" t="str">
        <f t="shared" si="68"/>
        <v/>
      </c>
      <c r="S701" s="3" t="str">
        <f t="shared" si="69"/>
        <v>MercedesBenz</v>
      </c>
      <c r="T701" t="str">
        <f t="shared" si="70"/>
        <v/>
      </c>
      <c r="U701" t="str">
        <f t="shared" si="71"/>
        <v>A</v>
      </c>
      <c r="V701" t="str" cm="1">
        <f t="array" ref="V701">_xlfn.IFS(N692&gt;25,"A",N692&gt;20,"B",N692&gt;15,"C",N692&gt;10,"D",N692&lt;10,"E")</f>
        <v>A</v>
      </c>
    </row>
    <row r="702" spans="1:22" x14ac:dyDescent="0.3">
      <c r="A702">
        <v>703</v>
      </c>
      <c r="B702" t="s">
        <v>591</v>
      </c>
      <c r="C702" t="s">
        <v>110</v>
      </c>
      <c r="D702" t="s">
        <v>31</v>
      </c>
      <c r="E702">
        <v>2017</v>
      </c>
      <c r="F702">
        <v>50484</v>
      </c>
      <c r="G702" t="s">
        <v>23</v>
      </c>
      <c r="H702" t="s">
        <v>32</v>
      </c>
      <c r="I702" t="s">
        <v>19</v>
      </c>
      <c r="J702">
        <v>3198</v>
      </c>
      <c r="K702">
        <v>197.2</v>
      </c>
      <c r="L702">
        <v>7</v>
      </c>
      <c r="M702">
        <v>10.91</v>
      </c>
      <c r="N702">
        <v>31.12</v>
      </c>
      <c r="P702" t="str">
        <f t="shared" si="66"/>
        <v>Audi</v>
      </c>
      <c r="Q702" t="str">
        <f t="shared" si="67"/>
        <v>bad</v>
      </c>
      <c r="R702" t="str">
        <f t="shared" si="68"/>
        <v/>
      </c>
      <c r="S702" s="3" t="str">
        <f t="shared" si="69"/>
        <v>Audi</v>
      </c>
      <c r="T702" t="str">
        <f t="shared" si="70"/>
        <v/>
      </c>
      <c r="U702" t="str">
        <f t="shared" si="71"/>
        <v>A</v>
      </c>
      <c r="V702" t="str" cm="1">
        <f t="array" ref="V702">_xlfn.IFS(N693&gt;25,"A",N693&gt;20,"B",N693&gt;15,"C",N693&gt;10,"D",N693&lt;10,"E")</f>
        <v>A</v>
      </c>
    </row>
    <row r="703" spans="1:22" x14ac:dyDescent="0.3">
      <c r="A703">
        <v>704</v>
      </c>
      <c r="B703" t="s">
        <v>592</v>
      </c>
      <c r="C703" t="s">
        <v>30</v>
      </c>
      <c r="D703" t="s">
        <v>47</v>
      </c>
      <c r="E703">
        <v>2013</v>
      </c>
      <c r="F703">
        <v>13452</v>
      </c>
      <c r="G703" t="s">
        <v>23</v>
      </c>
      <c r="H703" t="s">
        <v>32</v>
      </c>
      <c r="I703" t="s">
        <v>19</v>
      </c>
      <c r="J703">
        <v>1968</v>
      </c>
      <c r="K703">
        <v>167.6</v>
      </c>
      <c r="L703">
        <v>5</v>
      </c>
      <c r="M703">
        <v>12.8</v>
      </c>
      <c r="N703">
        <v>25.46</v>
      </c>
      <c r="P703" t="str">
        <f t="shared" si="66"/>
        <v/>
      </c>
      <c r="Q703" t="str">
        <f t="shared" si="67"/>
        <v>good</v>
      </c>
      <c r="R703" t="str">
        <f t="shared" si="68"/>
        <v/>
      </c>
      <c r="S703" s="3" t="str">
        <f t="shared" si="69"/>
        <v>Ford</v>
      </c>
      <c r="T703" t="str">
        <f t="shared" si="70"/>
        <v>Ford</v>
      </c>
      <c r="U703" t="str">
        <f t="shared" si="71"/>
        <v>E</v>
      </c>
      <c r="V703" t="str" cm="1">
        <f t="array" ref="V703">_xlfn.IFS(N694&gt;25,"A",N694&gt;20,"B",N694&gt;15,"C",N694&gt;10,"D",N694&lt;10,"E")</f>
        <v>E</v>
      </c>
    </row>
    <row r="704" spans="1:22" x14ac:dyDescent="0.3">
      <c r="A704">
        <v>705</v>
      </c>
      <c r="B704" t="s">
        <v>593</v>
      </c>
      <c r="C704" t="s">
        <v>21</v>
      </c>
      <c r="D704" t="s">
        <v>47</v>
      </c>
      <c r="E704">
        <v>2017</v>
      </c>
      <c r="F704">
        <v>37688</v>
      </c>
      <c r="G704" t="s">
        <v>27</v>
      </c>
      <c r="H704" t="s">
        <v>18</v>
      </c>
      <c r="I704" t="s">
        <v>19</v>
      </c>
      <c r="J704">
        <v>1591</v>
      </c>
      <c r="K704">
        <v>121.3</v>
      </c>
      <c r="L704">
        <v>5</v>
      </c>
      <c r="M704">
        <v>17.010000000000002</v>
      </c>
      <c r="N704">
        <v>7.88</v>
      </c>
      <c r="P704" t="str">
        <f t="shared" si="66"/>
        <v/>
      </c>
      <c r="Q704" t="str">
        <f t="shared" si="67"/>
        <v>bad</v>
      </c>
      <c r="R704" t="str">
        <f t="shared" si="68"/>
        <v/>
      </c>
      <c r="S704" s="3" t="str">
        <f t="shared" si="69"/>
        <v/>
      </c>
      <c r="T704" t="str">
        <f t="shared" si="70"/>
        <v>Volkswagen</v>
      </c>
      <c r="U704" t="str">
        <f t="shared" si="71"/>
        <v>E</v>
      </c>
      <c r="V704" t="str" cm="1">
        <f t="array" ref="V704">_xlfn.IFS(N695&gt;25,"A",N695&gt;20,"B",N695&gt;15,"C",N695&gt;10,"D",N695&lt;10,"E")</f>
        <v>E</v>
      </c>
    </row>
    <row r="705" spans="1:22" x14ac:dyDescent="0.3">
      <c r="A705">
        <v>706</v>
      </c>
      <c r="B705" t="s">
        <v>594</v>
      </c>
      <c r="C705" t="s">
        <v>62</v>
      </c>
      <c r="D705" t="s">
        <v>26</v>
      </c>
      <c r="E705">
        <v>2017</v>
      </c>
      <c r="F705">
        <v>34000</v>
      </c>
      <c r="G705" t="s">
        <v>23</v>
      </c>
      <c r="H705" t="s">
        <v>32</v>
      </c>
      <c r="I705" t="s">
        <v>19</v>
      </c>
      <c r="J705">
        <v>2143</v>
      </c>
      <c r="K705">
        <v>204</v>
      </c>
      <c r="L705">
        <v>5</v>
      </c>
      <c r="M705">
        <v>13</v>
      </c>
      <c r="N705">
        <v>36</v>
      </c>
      <c r="P705" t="str">
        <f t="shared" si="66"/>
        <v>Toyota</v>
      </c>
      <c r="Q705" t="str">
        <f t="shared" si="67"/>
        <v>bad</v>
      </c>
      <c r="R705" t="str">
        <f t="shared" si="68"/>
        <v/>
      </c>
      <c r="S705" s="3" t="str">
        <f t="shared" si="69"/>
        <v>Toyota</v>
      </c>
      <c r="T705" t="str">
        <f t="shared" si="70"/>
        <v/>
      </c>
      <c r="U705" t="str">
        <f t="shared" si="71"/>
        <v>C</v>
      </c>
      <c r="V705" t="str" cm="1">
        <f t="array" ref="V705">_xlfn.IFS(N696&gt;25,"A",N696&gt;20,"B",N696&gt;15,"C",N696&gt;10,"D",N696&lt;10,"E")</f>
        <v>C</v>
      </c>
    </row>
    <row r="706" spans="1:22" x14ac:dyDescent="0.3">
      <c r="A706">
        <v>707</v>
      </c>
      <c r="B706" t="s">
        <v>595</v>
      </c>
      <c r="C706" t="s">
        <v>62</v>
      </c>
      <c r="D706" t="s">
        <v>22</v>
      </c>
      <c r="E706">
        <v>2014</v>
      </c>
      <c r="F706">
        <v>120000</v>
      </c>
      <c r="G706" t="s">
        <v>23</v>
      </c>
      <c r="H706" t="s">
        <v>32</v>
      </c>
      <c r="I706" t="s">
        <v>19</v>
      </c>
      <c r="J706">
        <v>2987</v>
      </c>
      <c r="K706">
        <v>165</v>
      </c>
      <c r="L706">
        <v>5</v>
      </c>
      <c r="M706">
        <v>0</v>
      </c>
      <c r="N706">
        <v>30</v>
      </c>
      <c r="P706" t="str">
        <f t="shared" si="66"/>
        <v/>
      </c>
      <c r="Q706" t="str">
        <f t="shared" si="67"/>
        <v>bad</v>
      </c>
      <c r="R706" t="str">
        <f t="shared" si="68"/>
        <v/>
      </c>
      <c r="S706" s="3" t="str">
        <f t="shared" si="69"/>
        <v/>
      </c>
      <c r="T706" t="str">
        <f t="shared" si="70"/>
        <v>Ford</v>
      </c>
      <c r="U706" t="str">
        <f t="shared" si="71"/>
        <v>E</v>
      </c>
      <c r="V706" t="str" cm="1">
        <f t="array" ref="V706">_xlfn.IFS(N697&gt;25,"A",N697&gt;20,"B",N697&gt;15,"C",N697&gt;10,"D",N697&lt;10,"E")</f>
        <v>E</v>
      </c>
    </row>
    <row r="707" spans="1:22" x14ac:dyDescent="0.3">
      <c r="A707">
        <v>708</v>
      </c>
      <c r="B707" t="s">
        <v>596</v>
      </c>
      <c r="C707" t="s">
        <v>15</v>
      </c>
      <c r="D707" t="s">
        <v>22</v>
      </c>
      <c r="E707">
        <v>2008</v>
      </c>
      <c r="F707">
        <v>64000</v>
      </c>
      <c r="G707" t="s">
        <v>27</v>
      </c>
      <c r="H707" t="s">
        <v>18</v>
      </c>
      <c r="I707" t="s">
        <v>33</v>
      </c>
      <c r="J707">
        <v>1298</v>
      </c>
      <c r="K707">
        <v>85.8</v>
      </c>
      <c r="L707">
        <v>5</v>
      </c>
      <c r="M707">
        <v>17.5</v>
      </c>
      <c r="N707">
        <v>2.85</v>
      </c>
      <c r="P707" t="str">
        <f t="shared" si="66"/>
        <v/>
      </c>
      <c r="Q707" t="str">
        <f t="shared" si="67"/>
        <v>bad</v>
      </c>
      <c r="R707" t="str">
        <f t="shared" si="68"/>
        <v/>
      </c>
      <c r="S707" s="3" t="str">
        <f t="shared" si="69"/>
        <v/>
      </c>
      <c r="T707" t="str">
        <f t="shared" si="70"/>
        <v>Chevrolet</v>
      </c>
      <c r="U707" t="str">
        <f t="shared" si="71"/>
        <v>E</v>
      </c>
      <c r="V707" t="str" cm="1">
        <f t="array" ref="V707">_xlfn.IFS(N698&gt;25,"A",N698&gt;20,"B",N698&gt;15,"C",N698&gt;10,"D",N698&lt;10,"E")</f>
        <v>E</v>
      </c>
    </row>
    <row r="708" spans="1:22" x14ac:dyDescent="0.3">
      <c r="A708">
        <v>709</v>
      </c>
      <c r="B708" t="s">
        <v>597</v>
      </c>
      <c r="C708" t="s">
        <v>25</v>
      </c>
      <c r="D708" t="s">
        <v>53</v>
      </c>
      <c r="E708">
        <v>2011</v>
      </c>
      <c r="F708">
        <v>100000</v>
      </c>
      <c r="G708" t="s">
        <v>27</v>
      </c>
      <c r="H708" t="s">
        <v>18</v>
      </c>
      <c r="I708" t="s">
        <v>19</v>
      </c>
      <c r="J708">
        <v>1343</v>
      </c>
      <c r="K708">
        <v>90</v>
      </c>
      <c r="L708">
        <v>5</v>
      </c>
      <c r="M708">
        <v>13</v>
      </c>
      <c r="N708">
        <v>3.5</v>
      </c>
      <c r="P708" t="str">
        <f t="shared" si="66"/>
        <v/>
      </c>
      <c r="Q708" t="str">
        <f t="shared" si="67"/>
        <v>bad</v>
      </c>
      <c r="R708" t="str">
        <f t="shared" si="68"/>
        <v/>
      </c>
      <c r="S708" s="3" t="str">
        <f t="shared" si="69"/>
        <v/>
      </c>
      <c r="T708" t="str">
        <f t="shared" si="70"/>
        <v>Maruti</v>
      </c>
      <c r="U708" t="str">
        <f t="shared" si="71"/>
        <v>E</v>
      </c>
      <c r="V708" t="str" cm="1">
        <f t="array" ref="V708">_xlfn.IFS(N699&gt;25,"A",N699&gt;20,"B",N699&gt;15,"C",N699&gt;10,"D",N699&lt;10,"E")</f>
        <v>E</v>
      </c>
    </row>
    <row r="709" spans="1:22" x14ac:dyDescent="0.3">
      <c r="A709">
        <v>710</v>
      </c>
      <c r="B709" t="s">
        <v>245</v>
      </c>
      <c r="C709" t="s">
        <v>60</v>
      </c>
      <c r="D709" t="s">
        <v>39</v>
      </c>
      <c r="E709">
        <v>2014</v>
      </c>
      <c r="F709">
        <v>75000</v>
      </c>
      <c r="G709" t="s">
        <v>23</v>
      </c>
      <c r="H709" t="s">
        <v>18</v>
      </c>
      <c r="I709" t="s">
        <v>19</v>
      </c>
      <c r="J709">
        <v>1461</v>
      </c>
      <c r="K709">
        <v>83.8</v>
      </c>
      <c r="L709">
        <v>5</v>
      </c>
      <c r="M709">
        <v>20.46</v>
      </c>
      <c r="N709">
        <v>7.5</v>
      </c>
      <c r="P709" t="str">
        <f t="shared" si="66"/>
        <v>Land</v>
      </c>
      <c r="Q709" t="str">
        <f t="shared" si="67"/>
        <v>bad</v>
      </c>
      <c r="R709" t="str">
        <f t="shared" si="68"/>
        <v/>
      </c>
      <c r="S709" s="3" t="str">
        <f t="shared" si="69"/>
        <v>Land</v>
      </c>
      <c r="T709" t="str">
        <f t="shared" si="70"/>
        <v/>
      </c>
      <c r="U709" t="str">
        <f t="shared" si="71"/>
        <v>C</v>
      </c>
      <c r="V709" t="str" cm="1">
        <f t="array" ref="V709">_xlfn.IFS(N700&gt;25,"A",N700&gt;20,"B",N700&gt;15,"C",N700&gt;10,"D",N700&lt;10,"E")</f>
        <v>C</v>
      </c>
    </row>
    <row r="710" spans="1:22" x14ac:dyDescent="0.3">
      <c r="A710">
        <v>711</v>
      </c>
      <c r="B710" t="s">
        <v>395</v>
      </c>
      <c r="C710" t="s">
        <v>62</v>
      </c>
      <c r="D710" t="s">
        <v>35</v>
      </c>
      <c r="E710">
        <v>2012</v>
      </c>
      <c r="F710">
        <v>86000</v>
      </c>
      <c r="G710" t="s">
        <v>23</v>
      </c>
      <c r="H710" t="s">
        <v>32</v>
      </c>
      <c r="I710" t="s">
        <v>19</v>
      </c>
      <c r="J710">
        <v>2143</v>
      </c>
      <c r="K710">
        <v>170</v>
      </c>
      <c r="L710">
        <v>5</v>
      </c>
      <c r="M710">
        <v>14.84</v>
      </c>
      <c r="N710">
        <v>19</v>
      </c>
      <c r="P710" t="str">
        <f t="shared" si="66"/>
        <v/>
      </c>
      <c r="Q710" t="str">
        <f t="shared" si="67"/>
        <v>bad</v>
      </c>
      <c r="R710" t="str">
        <f t="shared" si="68"/>
        <v/>
      </c>
      <c r="S710" s="3" t="str">
        <f t="shared" si="69"/>
        <v/>
      </c>
      <c r="T710" t="str">
        <f t="shared" si="70"/>
        <v>Hyundai</v>
      </c>
      <c r="U710" t="str">
        <f t="shared" si="71"/>
        <v>E</v>
      </c>
      <c r="V710" t="str" cm="1">
        <f t="array" ref="V710">_xlfn.IFS(N701&gt;25,"A",N701&gt;20,"B",N701&gt;15,"C",N701&gt;10,"D",N701&lt;10,"E")</f>
        <v>E</v>
      </c>
    </row>
    <row r="711" spans="1:22" x14ac:dyDescent="0.3">
      <c r="A711">
        <v>712</v>
      </c>
      <c r="B711" t="s">
        <v>598</v>
      </c>
      <c r="C711" t="s">
        <v>65</v>
      </c>
      <c r="D711" t="s">
        <v>35</v>
      </c>
      <c r="E711">
        <v>2015</v>
      </c>
      <c r="F711">
        <v>69000</v>
      </c>
      <c r="G711" t="s">
        <v>23</v>
      </c>
      <c r="H711" t="s">
        <v>32</v>
      </c>
      <c r="I711" t="s">
        <v>19</v>
      </c>
      <c r="J711">
        <v>2993</v>
      </c>
      <c r="K711">
        <v>258</v>
      </c>
      <c r="L711">
        <v>5</v>
      </c>
      <c r="M711">
        <v>15.97</v>
      </c>
      <c r="N711">
        <v>54</v>
      </c>
      <c r="P711" t="str">
        <f t="shared" si="66"/>
        <v>Ford</v>
      </c>
      <c r="Q711" t="str">
        <f t="shared" si="67"/>
        <v>bad</v>
      </c>
      <c r="R711" t="str">
        <f t="shared" si="68"/>
        <v/>
      </c>
      <c r="S711" s="3" t="str">
        <f t="shared" si="69"/>
        <v>Ford</v>
      </c>
      <c r="T711" t="str">
        <f t="shared" si="70"/>
        <v/>
      </c>
      <c r="U711" t="str">
        <f t="shared" si="71"/>
        <v>A</v>
      </c>
      <c r="V711" t="str" cm="1">
        <f t="array" ref="V711">_xlfn.IFS(N702&gt;25,"A",N702&gt;20,"B",N702&gt;15,"C",N702&gt;10,"D",N702&lt;10,"E")</f>
        <v>A</v>
      </c>
    </row>
    <row r="712" spans="1:22" x14ac:dyDescent="0.3">
      <c r="A712">
        <v>713</v>
      </c>
      <c r="B712" t="s">
        <v>599</v>
      </c>
      <c r="C712" t="s">
        <v>21</v>
      </c>
      <c r="D712" t="s">
        <v>47</v>
      </c>
      <c r="E712">
        <v>2015</v>
      </c>
      <c r="F712">
        <v>41721</v>
      </c>
      <c r="G712" t="s">
        <v>27</v>
      </c>
      <c r="H712" t="s">
        <v>18</v>
      </c>
      <c r="I712" t="s">
        <v>19</v>
      </c>
      <c r="J712">
        <v>1197</v>
      </c>
      <c r="K712">
        <v>82</v>
      </c>
      <c r="L712">
        <v>5</v>
      </c>
      <c r="M712">
        <v>19.100000000000001</v>
      </c>
      <c r="N712">
        <v>4.7</v>
      </c>
      <c r="P712" t="str">
        <f t="shared" si="66"/>
        <v>Audi</v>
      </c>
      <c r="Q712" t="str">
        <f t="shared" si="67"/>
        <v>bad</v>
      </c>
      <c r="R712" t="str">
        <f t="shared" si="68"/>
        <v/>
      </c>
      <c r="S712" s="3" t="str">
        <f t="shared" si="69"/>
        <v>Audi</v>
      </c>
      <c r="T712" t="str">
        <f t="shared" si="70"/>
        <v/>
      </c>
      <c r="U712" t="str">
        <f t="shared" si="71"/>
        <v>A</v>
      </c>
      <c r="V712" t="str" cm="1">
        <f t="array" ref="V712">_xlfn.IFS(N703&gt;25,"A",N703&gt;20,"B",N703&gt;15,"C",N703&gt;10,"D",N703&lt;10,"E")</f>
        <v>A</v>
      </c>
    </row>
    <row r="713" spans="1:22" x14ac:dyDescent="0.3">
      <c r="A713">
        <v>714</v>
      </c>
      <c r="B713" t="s">
        <v>600</v>
      </c>
      <c r="C713" t="s">
        <v>15</v>
      </c>
      <c r="D713" t="s">
        <v>35</v>
      </c>
      <c r="E713">
        <v>2017</v>
      </c>
      <c r="F713">
        <v>13000</v>
      </c>
      <c r="G713" t="s">
        <v>27</v>
      </c>
      <c r="H713" t="s">
        <v>32</v>
      </c>
      <c r="I713" t="s">
        <v>19</v>
      </c>
      <c r="J713">
        <v>1197</v>
      </c>
      <c r="K713">
        <v>81.8</v>
      </c>
      <c r="L713">
        <v>5</v>
      </c>
      <c r="M713">
        <v>22</v>
      </c>
      <c r="N713">
        <v>8.5</v>
      </c>
      <c r="P713" t="str">
        <f t="shared" si="66"/>
        <v/>
      </c>
      <c r="Q713" t="str">
        <f t="shared" si="67"/>
        <v>bad</v>
      </c>
      <c r="R713" t="str">
        <f t="shared" si="68"/>
        <v/>
      </c>
      <c r="S713" s="3" t="str">
        <f t="shared" si="69"/>
        <v/>
      </c>
      <c r="T713" t="str">
        <f t="shared" si="70"/>
        <v>Hyundai</v>
      </c>
      <c r="U713" t="str">
        <f t="shared" si="71"/>
        <v>E</v>
      </c>
      <c r="V713" t="str" cm="1">
        <f t="array" ref="V713">_xlfn.IFS(N704&gt;25,"A",N704&gt;20,"B",N704&gt;15,"C",N704&gt;10,"D",N704&lt;10,"E")</f>
        <v>E</v>
      </c>
    </row>
    <row r="714" spans="1:22" x14ac:dyDescent="0.3">
      <c r="A714">
        <v>715</v>
      </c>
      <c r="B714" t="s">
        <v>601</v>
      </c>
      <c r="C714" t="s">
        <v>65</v>
      </c>
      <c r="D714" t="s">
        <v>49</v>
      </c>
      <c r="E714">
        <v>2013</v>
      </c>
      <c r="F714">
        <v>38998</v>
      </c>
      <c r="G714" t="s">
        <v>23</v>
      </c>
      <c r="H714" t="s">
        <v>32</v>
      </c>
      <c r="I714" t="s">
        <v>19</v>
      </c>
      <c r="J714">
        <v>1995</v>
      </c>
      <c r="K714">
        <v>181</v>
      </c>
      <c r="L714">
        <v>4</v>
      </c>
      <c r="M714">
        <v>16.07</v>
      </c>
      <c r="N714">
        <v>17</v>
      </c>
      <c r="P714" t="str">
        <f t="shared" si="66"/>
        <v>MercedesBenz</v>
      </c>
      <c r="Q714" t="str">
        <f t="shared" si="67"/>
        <v>bad</v>
      </c>
      <c r="R714" t="str">
        <f t="shared" si="68"/>
        <v/>
      </c>
      <c r="S714" s="3" t="str">
        <f t="shared" si="69"/>
        <v>MercedesBenz</v>
      </c>
      <c r="T714" t="str">
        <f t="shared" si="70"/>
        <v/>
      </c>
      <c r="U714" t="str">
        <f t="shared" si="71"/>
        <v>A</v>
      </c>
      <c r="V714" t="str" cm="1">
        <f t="array" ref="V714">_xlfn.IFS(N705&gt;25,"A",N705&gt;20,"B",N705&gt;15,"C",N705&gt;10,"D",N705&lt;10,"E")</f>
        <v>A</v>
      </c>
    </row>
    <row r="715" spans="1:22" x14ac:dyDescent="0.3">
      <c r="A715">
        <v>716</v>
      </c>
      <c r="B715" t="s">
        <v>303</v>
      </c>
      <c r="C715" t="s">
        <v>15</v>
      </c>
      <c r="D715" t="s">
        <v>47</v>
      </c>
      <c r="E715">
        <v>2017</v>
      </c>
      <c r="F715">
        <v>54250</v>
      </c>
      <c r="G715" t="s">
        <v>27</v>
      </c>
      <c r="H715" t="s">
        <v>18</v>
      </c>
      <c r="I715" t="s">
        <v>19</v>
      </c>
      <c r="J715">
        <v>796</v>
      </c>
      <c r="K715">
        <v>47.3</v>
      </c>
      <c r="L715">
        <v>5</v>
      </c>
      <c r="M715">
        <v>22.74</v>
      </c>
      <c r="N715">
        <v>3.51</v>
      </c>
      <c r="P715" t="str">
        <f t="shared" si="66"/>
        <v>MercedesBenz</v>
      </c>
      <c r="Q715" t="str">
        <f t="shared" si="67"/>
        <v>bad</v>
      </c>
      <c r="R715" t="str">
        <f t="shared" si="68"/>
        <v/>
      </c>
      <c r="S715" s="3" t="str">
        <f t="shared" si="69"/>
        <v>MercedesBenz</v>
      </c>
      <c r="T715" t="str">
        <f t="shared" si="70"/>
        <v/>
      </c>
      <c r="U715" t="str">
        <f t="shared" si="71"/>
        <v>A</v>
      </c>
      <c r="V715" t="str" cm="1">
        <f t="array" ref="V715">_xlfn.IFS(N706&gt;25,"A",N706&gt;20,"B",N706&gt;15,"C",N706&gt;10,"D",N706&lt;10,"E")</f>
        <v>A</v>
      </c>
    </row>
    <row r="716" spans="1:22" x14ac:dyDescent="0.3">
      <c r="A716">
        <v>717</v>
      </c>
      <c r="B716" t="s">
        <v>97</v>
      </c>
      <c r="C716" t="s">
        <v>30</v>
      </c>
      <c r="D716" t="s">
        <v>63</v>
      </c>
      <c r="E716">
        <v>2013</v>
      </c>
      <c r="F716">
        <v>45979</v>
      </c>
      <c r="G716" t="s">
        <v>23</v>
      </c>
      <c r="H716" t="s">
        <v>32</v>
      </c>
      <c r="I716" t="s">
        <v>33</v>
      </c>
      <c r="J716">
        <v>1968</v>
      </c>
      <c r="K716">
        <v>174.33</v>
      </c>
      <c r="L716">
        <v>5</v>
      </c>
      <c r="M716">
        <v>17.11</v>
      </c>
      <c r="N716">
        <v>19.5</v>
      </c>
      <c r="P716" t="str">
        <f t="shared" ref="P716:P779" si="72">IF(N707&gt;15,C707,"")</f>
        <v/>
      </c>
      <c r="Q716" t="str">
        <f t="shared" ref="Q716:Q779" si="73">IF(M707&gt;20,"good","bad")</f>
        <v>bad</v>
      </c>
      <c r="R716" t="str">
        <f t="shared" ref="R716:R779" si="74">IF(AND(M707&gt;20,N707&gt;15),C707,"")</f>
        <v/>
      </c>
      <c r="S716" s="3" t="str">
        <f t="shared" ref="S716:S779" si="75">IF(OR(M707&gt;20,N707&gt;15),C707,"")</f>
        <v/>
      </c>
      <c r="T716" t="str">
        <f t="shared" ref="T716:T779" si="76">IF(NOT(N707&gt;15),C707,"")</f>
        <v>Maruti</v>
      </c>
      <c r="U716" t="str">
        <f t="shared" ref="U716:U779" si="77">IF(N707&gt;25,"A",IF(N707&gt;20,"B",IF(N707&gt;15,"C",IF(N707&gt;10,"D","E"))))</f>
        <v>E</v>
      </c>
      <c r="V716" t="str" cm="1">
        <f t="array" ref="V716">_xlfn.IFS(N707&gt;25,"A",N707&gt;20,"B",N707&gt;15,"C",N707&gt;10,"D",N707&lt;10,"E")</f>
        <v>E</v>
      </c>
    </row>
    <row r="717" spans="1:22" x14ac:dyDescent="0.3">
      <c r="A717">
        <v>718</v>
      </c>
      <c r="B717" t="s">
        <v>602</v>
      </c>
      <c r="C717" t="s">
        <v>218</v>
      </c>
      <c r="D717" t="s">
        <v>22</v>
      </c>
      <c r="E717">
        <v>2012</v>
      </c>
      <c r="F717">
        <v>37000</v>
      </c>
      <c r="G717" t="s">
        <v>27</v>
      </c>
      <c r="H717" t="s">
        <v>32</v>
      </c>
      <c r="I717" t="s">
        <v>33</v>
      </c>
      <c r="J717">
        <v>1598</v>
      </c>
      <c r="K717">
        <v>181</v>
      </c>
      <c r="L717">
        <v>4</v>
      </c>
      <c r="M717">
        <v>13.6</v>
      </c>
      <c r="N717">
        <v>17</v>
      </c>
      <c r="P717" t="str">
        <f t="shared" si="72"/>
        <v/>
      </c>
      <c r="Q717" t="str">
        <f t="shared" si="73"/>
        <v>bad</v>
      </c>
      <c r="R717" t="str">
        <f t="shared" si="74"/>
        <v/>
      </c>
      <c r="S717" s="3" t="str">
        <f t="shared" si="75"/>
        <v/>
      </c>
      <c r="T717" t="str">
        <f t="shared" si="76"/>
        <v>Honda</v>
      </c>
      <c r="U717" t="str">
        <f t="shared" si="77"/>
        <v>E</v>
      </c>
      <c r="V717" t="str" cm="1">
        <f t="array" ref="V717">_xlfn.IFS(N708&gt;25,"A",N708&gt;20,"B",N708&gt;15,"C",N708&gt;10,"D",N708&lt;10,"E")</f>
        <v>E</v>
      </c>
    </row>
    <row r="718" spans="1:22" x14ac:dyDescent="0.3">
      <c r="A718">
        <v>719</v>
      </c>
      <c r="B718" t="s">
        <v>368</v>
      </c>
      <c r="C718" t="s">
        <v>30</v>
      </c>
      <c r="D718" t="s">
        <v>31</v>
      </c>
      <c r="E718">
        <v>2015</v>
      </c>
      <c r="F718">
        <v>46983</v>
      </c>
      <c r="G718" t="s">
        <v>23</v>
      </c>
      <c r="H718" t="s">
        <v>32</v>
      </c>
      <c r="I718" t="s">
        <v>33</v>
      </c>
      <c r="J718">
        <v>2967</v>
      </c>
      <c r="K718">
        <v>241.4</v>
      </c>
      <c r="L718">
        <v>7</v>
      </c>
      <c r="M718">
        <v>12.07</v>
      </c>
      <c r="N718">
        <v>43.35</v>
      </c>
      <c r="P718" t="str">
        <f t="shared" si="72"/>
        <v/>
      </c>
      <c r="Q718" t="str">
        <f t="shared" si="73"/>
        <v>good</v>
      </c>
      <c r="R718" t="str">
        <f t="shared" si="74"/>
        <v/>
      </c>
      <c r="S718" s="3" t="str">
        <f t="shared" si="75"/>
        <v>Renault</v>
      </c>
      <c r="T718" t="str">
        <f t="shared" si="76"/>
        <v>Renault</v>
      </c>
      <c r="U718" t="str">
        <f t="shared" si="77"/>
        <v>E</v>
      </c>
      <c r="V718" t="str" cm="1">
        <f t="array" ref="V718">_xlfn.IFS(N709&gt;25,"A",N709&gt;20,"B",N709&gt;15,"C",N709&gt;10,"D",N709&lt;10,"E")</f>
        <v>E</v>
      </c>
    </row>
    <row r="719" spans="1:22" x14ac:dyDescent="0.3">
      <c r="A719">
        <v>720</v>
      </c>
      <c r="B719" t="s">
        <v>220</v>
      </c>
      <c r="C719" t="s">
        <v>192</v>
      </c>
      <c r="D719" t="s">
        <v>63</v>
      </c>
      <c r="E719">
        <v>2012</v>
      </c>
      <c r="F719">
        <v>40700</v>
      </c>
      <c r="G719" t="s">
        <v>23</v>
      </c>
      <c r="H719" t="s">
        <v>18</v>
      </c>
      <c r="I719" t="s">
        <v>19</v>
      </c>
      <c r="J719">
        <v>936</v>
      </c>
      <c r="K719">
        <v>57.6</v>
      </c>
      <c r="L719">
        <v>5</v>
      </c>
      <c r="M719">
        <v>25.44</v>
      </c>
      <c r="N719">
        <v>2.65</v>
      </c>
      <c r="P719" t="str">
        <f t="shared" si="72"/>
        <v>MercedesBenz</v>
      </c>
      <c r="Q719" t="str">
        <f t="shared" si="73"/>
        <v>bad</v>
      </c>
      <c r="R719" t="str">
        <f t="shared" si="74"/>
        <v/>
      </c>
      <c r="S719" s="3" t="str">
        <f t="shared" si="75"/>
        <v>MercedesBenz</v>
      </c>
      <c r="T719" t="str">
        <f t="shared" si="76"/>
        <v/>
      </c>
      <c r="U719" t="str">
        <f t="shared" si="77"/>
        <v>C</v>
      </c>
      <c r="V719" t="str" cm="1">
        <f t="array" ref="V719">_xlfn.IFS(N710&gt;25,"A",N710&gt;20,"B",N710&gt;15,"C",N710&gt;10,"D",N710&lt;10,"E")</f>
        <v>C</v>
      </c>
    </row>
    <row r="720" spans="1:22" x14ac:dyDescent="0.3">
      <c r="A720">
        <v>721</v>
      </c>
      <c r="B720" t="s">
        <v>172</v>
      </c>
      <c r="C720" t="s">
        <v>15</v>
      </c>
      <c r="D720" t="s">
        <v>47</v>
      </c>
      <c r="E720">
        <v>2015</v>
      </c>
      <c r="F720">
        <v>43828</v>
      </c>
      <c r="G720" t="s">
        <v>27</v>
      </c>
      <c r="H720" t="s">
        <v>18</v>
      </c>
      <c r="I720" t="s">
        <v>19</v>
      </c>
      <c r="J720">
        <v>998</v>
      </c>
      <c r="K720">
        <v>67.040000000000006</v>
      </c>
      <c r="L720">
        <v>5</v>
      </c>
      <c r="M720">
        <v>20.51</v>
      </c>
      <c r="N720">
        <v>3.52</v>
      </c>
      <c r="P720" t="str">
        <f t="shared" si="72"/>
        <v>BMW</v>
      </c>
      <c r="Q720" t="str">
        <f t="shared" si="73"/>
        <v>bad</v>
      </c>
      <c r="R720" t="str">
        <f t="shared" si="74"/>
        <v/>
      </c>
      <c r="S720" s="3" t="str">
        <f t="shared" si="75"/>
        <v>BMW</v>
      </c>
      <c r="T720" t="str">
        <f t="shared" si="76"/>
        <v/>
      </c>
      <c r="U720" t="str">
        <f t="shared" si="77"/>
        <v>A</v>
      </c>
      <c r="V720" t="str" cm="1">
        <f t="array" ref="V720">_xlfn.IFS(N711&gt;25,"A",N711&gt;20,"B",N711&gt;15,"C",N711&gt;10,"D",N711&lt;10,"E")</f>
        <v>A</v>
      </c>
    </row>
    <row r="721" spans="1:22" x14ac:dyDescent="0.3">
      <c r="A721">
        <v>722</v>
      </c>
      <c r="B721" t="s">
        <v>603</v>
      </c>
      <c r="C721" t="s">
        <v>38</v>
      </c>
      <c r="D721" t="s">
        <v>49</v>
      </c>
      <c r="E721">
        <v>2016</v>
      </c>
      <c r="F721">
        <v>53000</v>
      </c>
      <c r="G721" t="s">
        <v>23</v>
      </c>
      <c r="H721" t="s">
        <v>18</v>
      </c>
      <c r="I721" t="s">
        <v>19</v>
      </c>
      <c r="J721">
        <v>1461</v>
      </c>
      <c r="K721">
        <v>108.5</v>
      </c>
      <c r="L721">
        <v>5</v>
      </c>
      <c r="M721">
        <v>19.010000000000002</v>
      </c>
      <c r="N721">
        <v>6.25</v>
      </c>
      <c r="P721" t="str">
        <f t="shared" si="72"/>
        <v/>
      </c>
      <c r="Q721" t="str">
        <f t="shared" si="73"/>
        <v>bad</v>
      </c>
      <c r="R721" t="str">
        <f t="shared" si="74"/>
        <v/>
      </c>
      <c r="S721" s="3" t="str">
        <f t="shared" si="75"/>
        <v/>
      </c>
      <c r="T721" t="str">
        <f t="shared" si="76"/>
        <v>Hyundai</v>
      </c>
      <c r="U721" t="str">
        <f t="shared" si="77"/>
        <v>E</v>
      </c>
      <c r="V721" t="str" cm="1">
        <f t="array" ref="V721">_xlfn.IFS(N712&gt;25,"A",N712&gt;20,"B",N712&gt;15,"C",N712&gt;10,"D",N712&lt;10,"E")</f>
        <v>E</v>
      </c>
    </row>
    <row r="722" spans="1:22" x14ac:dyDescent="0.3">
      <c r="A722">
        <v>723</v>
      </c>
      <c r="B722" t="s">
        <v>604</v>
      </c>
      <c r="C722" t="s">
        <v>65</v>
      </c>
      <c r="D722" t="s">
        <v>93</v>
      </c>
      <c r="E722">
        <v>2015</v>
      </c>
      <c r="F722">
        <v>100000</v>
      </c>
      <c r="G722" t="s">
        <v>23</v>
      </c>
      <c r="H722" t="s">
        <v>32</v>
      </c>
      <c r="I722" t="s">
        <v>19</v>
      </c>
      <c r="J722">
        <v>1995</v>
      </c>
      <c r="K722">
        <v>184</v>
      </c>
      <c r="L722">
        <v>5</v>
      </c>
      <c r="M722">
        <v>18.88</v>
      </c>
      <c r="N722">
        <v>24.75</v>
      </c>
      <c r="P722" t="str">
        <f t="shared" si="72"/>
        <v/>
      </c>
      <c r="Q722" t="str">
        <f t="shared" si="73"/>
        <v>good</v>
      </c>
      <c r="R722" t="str">
        <f t="shared" si="74"/>
        <v/>
      </c>
      <c r="S722" s="3" t="str">
        <f t="shared" si="75"/>
        <v>Maruti</v>
      </c>
      <c r="T722" t="str">
        <f t="shared" si="76"/>
        <v>Maruti</v>
      </c>
      <c r="U722" t="str">
        <f t="shared" si="77"/>
        <v>E</v>
      </c>
      <c r="V722" t="str" cm="1">
        <f t="array" ref="V722">_xlfn.IFS(N713&gt;25,"A",N713&gt;20,"B",N713&gt;15,"C",N713&gt;10,"D",N713&lt;10,"E")</f>
        <v>E</v>
      </c>
    </row>
    <row r="723" spans="1:22" x14ac:dyDescent="0.3">
      <c r="A723">
        <v>724</v>
      </c>
      <c r="B723" t="s">
        <v>605</v>
      </c>
      <c r="C723" t="s">
        <v>15</v>
      </c>
      <c r="D723" t="s">
        <v>16</v>
      </c>
      <c r="E723">
        <v>2015</v>
      </c>
      <c r="F723">
        <v>19000</v>
      </c>
      <c r="G723" t="s">
        <v>27</v>
      </c>
      <c r="H723" t="s">
        <v>18</v>
      </c>
      <c r="I723" t="s">
        <v>19</v>
      </c>
      <c r="J723">
        <v>1197</v>
      </c>
      <c r="K723">
        <v>83.14</v>
      </c>
      <c r="L723">
        <v>5</v>
      </c>
      <c r="M723">
        <v>20.85</v>
      </c>
      <c r="N723">
        <v>5.25</v>
      </c>
      <c r="P723" t="str">
        <f t="shared" si="72"/>
        <v>BMW</v>
      </c>
      <c r="Q723" t="str">
        <f t="shared" si="73"/>
        <v>bad</v>
      </c>
      <c r="R723" t="str">
        <f t="shared" si="74"/>
        <v/>
      </c>
      <c r="S723" s="3" t="str">
        <f t="shared" si="75"/>
        <v>BMW</v>
      </c>
      <c r="T723" t="str">
        <f t="shared" si="76"/>
        <v/>
      </c>
      <c r="U723" t="str">
        <f t="shared" si="77"/>
        <v>C</v>
      </c>
      <c r="V723" t="str" cm="1">
        <f t="array" ref="V723">_xlfn.IFS(N714&gt;25,"A",N714&gt;20,"B",N714&gt;15,"C",N714&gt;10,"D",N714&lt;10,"E")</f>
        <v>C</v>
      </c>
    </row>
    <row r="724" spans="1:22" x14ac:dyDescent="0.3">
      <c r="A724">
        <v>725</v>
      </c>
      <c r="B724" t="s">
        <v>606</v>
      </c>
      <c r="C724" t="s">
        <v>194</v>
      </c>
      <c r="D724" t="s">
        <v>39</v>
      </c>
      <c r="E724">
        <v>2016</v>
      </c>
      <c r="F724">
        <v>84000</v>
      </c>
      <c r="G724" t="s">
        <v>23</v>
      </c>
      <c r="H724" t="s">
        <v>18</v>
      </c>
      <c r="I724" t="s">
        <v>19</v>
      </c>
      <c r="J724">
        <v>1968</v>
      </c>
      <c r="K724">
        <v>108.5</v>
      </c>
      <c r="L724">
        <v>5</v>
      </c>
      <c r="M724">
        <v>17.72</v>
      </c>
      <c r="N724">
        <v>11</v>
      </c>
      <c r="P724" t="str">
        <f t="shared" si="72"/>
        <v/>
      </c>
      <c r="Q724" t="str">
        <f t="shared" si="73"/>
        <v>good</v>
      </c>
      <c r="R724" t="str">
        <f t="shared" si="74"/>
        <v/>
      </c>
      <c r="S724" s="3" t="str">
        <f t="shared" si="75"/>
        <v>Maruti</v>
      </c>
      <c r="T724" t="str">
        <f t="shared" si="76"/>
        <v>Maruti</v>
      </c>
      <c r="U724" t="str">
        <f t="shared" si="77"/>
        <v>E</v>
      </c>
      <c r="V724" t="str" cm="1">
        <f t="array" ref="V724">_xlfn.IFS(N715&gt;25,"A",N715&gt;20,"B",N715&gt;15,"C",N715&gt;10,"D",N715&lt;10,"E")</f>
        <v>E</v>
      </c>
    </row>
    <row r="725" spans="1:22" x14ac:dyDescent="0.3">
      <c r="A725">
        <v>726</v>
      </c>
      <c r="B725" t="s">
        <v>607</v>
      </c>
      <c r="C725" t="s">
        <v>110</v>
      </c>
      <c r="D725" t="s">
        <v>47</v>
      </c>
      <c r="E725">
        <v>2018</v>
      </c>
      <c r="F725">
        <v>37630</v>
      </c>
      <c r="G725" t="s">
        <v>27</v>
      </c>
      <c r="H725" t="s">
        <v>32</v>
      </c>
      <c r="I725" t="s">
        <v>19</v>
      </c>
      <c r="J725">
        <v>1499</v>
      </c>
      <c r="K725">
        <v>110.4</v>
      </c>
      <c r="L725">
        <v>5</v>
      </c>
      <c r="M725">
        <v>15.63</v>
      </c>
      <c r="N725">
        <v>9.1</v>
      </c>
      <c r="P725" t="str">
        <f t="shared" si="72"/>
        <v>Audi</v>
      </c>
      <c r="Q725" t="str">
        <f t="shared" si="73"/>
        <v>bad</v>
      </c>
      <c r="R725" t="str">
        <f t="shared" si="74"/>
        <v/>
      </c>
      <c r="S725" s="3" t="str">
        <f t="shared" si="75"/>
        <v>Audi</v>
      </c>
      <c r="T725" t="str">
        <f t="shared" si="76"/>
        <v/>
      </c>
      <c r="U725" t="str">
        <f t="shared" si="77"/>
        <v>C</v>
      </c>
      <c r="V725" t="str" cm="1">
        <f t="array" ref="V725">_xlfn.IFS(N716&gt;25,"A",N716&gt;20,"B",N716&gt;15,"C",N716&gt;10,"D",N716&lt;10,"E")</f>
        <v>C</v>
      </c>
    </row>
    <row r="726" spans="1:22" x14ac:dyDescent="0.3">
      <c r="A726">
        <v>727</v>
      </c>
      <c r="B726" t="s">
        <v>68</v>
      </c>
      <c r="C726" t="s">
        <v>21</v>
      </c>
      <c r="D726" t="s">
        <v>26</v>
      </c>
      <c r="E726">
        <v>2010</v>
      </c>
      <c r="F726">
        <v>67714</v>
      </c>
      <c r="G726" t="s">
        <v>27</v>
      </c>
      <c r="H726" t="s">
        <v>18</v>
      </c>
      <c r="I726" t="s">
        <v>19</v>
      </c>
      <c r="J726">
        <v>1197</v>
      </c>
      <c r="K726">
        <v>80</v>
      </c>
      <c r="L726">
        <v>5</v>
      </c>
      <c r="M726">
        <v>18.5</v>
      </c>
      <c r="N726">
        <v>3.25</v>
      </c>
      <c r="P726" t="str">
        <f t="shared" si="72"/>
        <v>Mini</v>
      </c>
      <c r="Q726" t="str">
        <f t="shared" si="73"/>
        <v>bad</v>
      </c>
      <c r="R726" t="str">
        <f t="shared" si="74"/>
        <v/>
      </c>
      <c r="S726" s="3" t="str">
        <f t="shared" si="75"/>
        <v>Mini</v>
      </c>
      <c r="T726" t="str">
        <f t="shared" si="76"/>
        <v/>
      </c>
      <c r="U726" t="str">
        <f t="shared" si="77"/>
        <v>C</v>
      </c>
      <c r="V726" t="str" cm="1">
        <f t="array" ref="V726">_xlfn.IFS(N717&gt;25,"A",N717&gt;20,"B",N717&gt;15,"C",N717&gt;10,"D",N717&lt;10,"E")</f>
        <v>C</v>
      </c>
    </row>
    <row r="727" spans="1:22" x14ac:dyDescent="0.3">
      <c r="A727">
        <v>728</v>
      </c>
      <c r="B727" t="s">
        <v>608</v>
      </c>
      <c r="C727" t="s">
        <v>15</v>
      </c>
      <c r="D727" t="s">
        <v>22</v>
      </c>
      <c r="E727">
        <v>2017</v>
      </c>
      <c r="F727">
        <v>32000</v>
      </c>
      <c r="G727" t="s">
        <v>23</v>
      </c>
      <c r="H727" t="s">
        <v>18</v>
      </c>
      <c r="I727" t="s">
        <v>19</v>
      </c>
      <c r="J727">
        <v>1248</v>
      </c>
      <c r="K727">
        <v>88.5</v>
      </c>
      <c r="L727">
        <v>5</v>
      </c>
      <c r="M727">
        <v>15</v>
      </c>
      <c r="N727">
        <v>8.5</v>
      </c>
      <c r="P727" t="str">
        <f t="shared" si="72"/>
        <v>Audi</v>
      </c>
      <c r="Q727" t="str">
        <f t="shared" si="73"/>
        <v>bad</v>
      </c>
      <c r="R727" t="str">
        <f t="shared" si="74"/>
        <v/>
      </c>
      <c r="S727" s="3" t="str">
        <f t="shared" si="75"/>
        <v>Audi</v>
      </c>
      <c r="T727" t="str">
        <f t="shared" si="76"/>
        <v/>
      </c>
      <c r="U727" t="str">
        <f t="shared" si="77"/>
        <v>A</v>
      </c>
      <c r="V727" t="str" cm="1">
        <f t="array" ref="V727">_xlfn.IFS(N718&gt;25,"A",N718&gt;20,"B",N718&gt;15,"C",N718&gt;10,"D",N718&lt;10,"E")</f>
        <v>A</v>
      </c>
    </row>
    <row r="728" spans="1:22" x14ac:dyDescent="0.3">
      <c r="A728">
        <v>729</v>
      </c>
      <c r="B728" t="s">
        <v>378</v>
      </c>
      <c r="C728" t="s">
        <v>21</v>
      </c>
      <c r="D728" t="s">
        <v>22</v>
      </c>
      <c r="E728">
        <v>2010</v>
      </c>
      <c r="F728">
        <v>51000</v>
      </c>
      <c r="G728" t="s">
        <v>27</v>
      </c>
      <c r="H728" t="s">
        <v>18</v>
      </c>
      <c r="I728" t="s">
        <v>19</v>
      </c>
      <c r="J728">
        <v>1599</v>
      </c>
      <c r="K728">
        <v>103.2</v>
      </c>
      <c r="L728">
        <v>5</v>
      </c>
      <c r="M728">
        <v>16.2</v>
      </c>
      <c r="N728">
        <v>3.1</v>
      </c>
      <c r="P728" t="str">
        <f t="shared" si="72"/>
        <v/>
      </c>
      <c r="Q728" t="str">
        <f t="shared" si="73"/>
        <v>good</v>
      </c>
      <c r="R728" t="str">
        <f t="shared" si="74"/>
        <v/>
      </c>
      <c r="S728" s="3" t="str">
        <f t="shared" si="75"/>
        <v>Chevrolet</v>
      </c>
      <c r="T728" t="str">
        <f t="shared" si="76"/>
        <v>Chevrolet</v>
      </c>
      <c r="U728" t="str">
        <f t="shared" si="77"/>
        <v>E</v>
      </c>
      <c r="V728" t="str" cm="1">
        <f t="array" ref="V728">_xlfn.IFS(N719&gt;25,"A",N719&gt;20,"B",N719&gt;15,"C",N719&gt;10,"D",N719&lt;10,"E")</f>
        <v>E</v>
      </c>
    </row>
    <row r="729" spans="1:22" x14ac:dyDescent="0.3">
      <c r="A729">
        <v>730</v>
      </c>
      <c r="B729" t="s">
        <v>161</v>
      </c>
      <c r="C729" t="s">
        <v>65</v>
      </c>
      <c r="D729" t="s">
        <v>47</v>
      </c>
      <c r="E729">
        <v>2015</v>
      </c>
      <c r="F729">
        <v>58390</v>
      </c>
      <c r="G729" t="s">
        <v>23</v>
      </c>
      <c r="H729" t="s">
        <v>32</v>
      </c>
      <c r="I729" t="s">
        <v>19</v>
      </c>
      <c r="J729">
        <v>1995</v>
      </c>
      <c r="K729">
        <v>184</v>
      </c>
      <c r="L729">
        <v>5</v>
      </c>
      <c r="M729">
        <v>18.88</v>
      </c>
      <c r="N729">
        <v>19.86</v>
      </c>
      <c r="P729" t="str">
        <f t="shared" si="72"/>
        <v/>
      </c>
      <c r="Q729" t="str">
        <f t="shared" si="73"/>
        <v>good</v>
      </c>
      <c r="R729" t="str">
        <f t="shared" si="74"/>
        <v/>
      </c>
      <c r="S729" s="3" t="str">
        <f t="shared" si="75"/>
        <v>Maruti</v>
      </c>
      <c r="T729" t="str">
        <f t="shared" si="76"/>
        <v>Maruti</v>
      </c>
      <c r="U729" t="str">
        <f t="shared" si="77"/>
        <v>E</v>
      </c>
      <c r="V729" t="str" cm="1">
        <f t="array" ref="V729">_xlfn.IFS(N720&gt;25,"A",N720&gt;20,"B",N720&gt;15,"C",N720&gt;10,"D",N720&lt;10,"E")</f>
        <v>E</v>
      </c>
    </row>
    <row r="730" spans="1:22" x14ac:dyDescent="0.3">
      <c r="A730">
        <v>731</v>
      </c>
      <c r="B730" t="s">
        <v>609</v>
      </c>
      <c r="C730" t="s">
        <v>21</v>
      </c>
      <c r="D730" t="s">
        <v>49</v>
      </c>
      <c r="E730">
        <v>2017</v>
      </c>
      <c r="F730">
        <v>14000</v>
      </c>
      <c r="G730" t="s">
        <v>23</v>
      </c>
      <c r="H730" t="s">
        <v>18</v>
      </c>
      <c r="I730" t="s">
        <v>19</v>
      </c>
      <c r="J730">
        <v>1186</v>
      </c>
      <c r="K730">
        <v>73.97</v>
      </c>
      <c r="L730">
        <v>5</v>
      </c>
      <c r="M730">
        <v>24</v>
      </c>
      <c r="N730">
        <v>4.9000000000000004</v>
      </c>
      <c r="P730" t="str">
        <f t="shared" si="72"/>
        <v/>
      </c>
      <c r="Q730" t="str">
        <f t="shared" si="73"/>
        <v>bad</v>
      </c>
      <c r="R730" t="str">
        <f t="shared" si="74"/>
        <v/>
      </c>
      <c r="S730" s="3" t="str">
        <f t="shared" si="75"/>
        <v/>
      </c>
      <c r="T730" t="str">
        <f t="shared" si="76"/>
        <v>Nissan</v>
      </c>
      <c r="U730" t="str">
        <f t="shared" si="77"/>
        <v>E</v>
      </c>
      <c r="V730" t="str" cm="1">
        <f t="array" ref="V730">_xlfn.IFS(N721&gt;25,"A",N721&gt;20,"B",N721&gt;15,"C",N721&gt;10,"D",N721&lt;10,"E")</f>
        <v>E</v>
      </c>
    </row>
    <row r="731" spans="1:22" x14ac:dyDescent="0.3">
      <c r="A731">
        <v>732</v>
      </c>
      <c r="B731" t="s">
        <v>267</v>
      </c>
      <c r="C731" t="s">
        <v>25</v>
      </c>
      <c r="D731" t="s">
        <v>53</v>
      </c>
      <c r="E731">
        <v>2014</v>
      </c>
      <c r="F731">
        <v>55818</v>
      </c>
      <c r="G731" t="s">
        <v>27</v>
      </c>
      <c r="H731" t="s">
        <v>18</v>
      </c>
      <c r="I731" t="s">
        <v>33</v>
      </c>
      <c r="J731">
        <v>1497</v>
      </c>
      <c r="K731">
        <v>117.3</v>
      </c>
      <c r="L731">
        <v>5</v>
      </c>
      <c r="M731">
        <v>17.399999999999999</v>
      </c>
      <c r="N731">
        <v>5.7</v>
      </c>
      <c r="P731" t="str">
        <f t="shared" si="72"/>
        <v>BMW</v>
      </c>
      <c r="Q731" t="str">
        <f t="shared" si="73"/>
        <v>bad</v>
      </c>
      <c r="R731" t="str">
        <f t="shared" si="74"/>
        <v/>
      </c>
      <c r="S731" s="3" t="str">
        <f t="shared" si="75"/>
        <v>BMW</v>
      </c>
      <c r="T731" t="str">
        <f t="shared" si="76"/>
        <v/>
      </c>
      <c r="U731" t="str">
        <f t="shared" si="77"/>
        <v>B</v>
      </c>
      <c r="V731" t="str" cm="1">
        <f t="array" ref="V731">_xlfn.IFS(N722&gt;25,"A",N722&gt;20,"B",N722&gt;15,"C",N722&gt;10,"D",N722&lt;10,"E")</f>
        <v>B</v>
      </c>
    </row>
    <row r="732" spans="1:22" x14ac:dyDescent="0.3">
      <c r="A732">
        <v>734</v>
      </c>
      <c r="B732" t="s">
        <v>50</v>
      </c>
      <c r="C732" t="s">
        <v>15</v>
      </c>
      <c r="D732" t="s">
        <v>49</v>
      </c>
      <c r="E732">
        <v>2012</v>
      </c>
      <c r="F732">
        <v>52241</v>
      </c>
      <c r="G732" t="s">
        <v>23</v>
      </c>
      <c r="H732" t="s">
        <v>18</v>
      </c>
      <c r="I732" t="s">
        <v>19</v>
      </c>
      <c r="J732">
        <v>1248</v>
      </c>
      <c r="K732">
        <v>74</v>
      </c>
      <c r="L732">
        <v>5</v>
      </c>
      <c r="M732">
        <v>25.2</v>
      </c>
      <c r="N732">
        <v>2.9</v>
      </c>
      <c r="P732" t="str">
        <f t="shared" si="72"/>
        <v/>
      </c>
      <c r="Q732" t="str">
        <f t="shared" si="73"/>
        <v>good</v>
      </c>
      <c r="R732" t="str">
        <f t="shared" si="74"/>
        <v/>
      </c>
      <c r="S732" s="3" t="str">
        <f t="shared" si="75"/>
        <v>Maruti</v>
      </c>
      <c r="T732" t="str">
        <f t="shared" si="76"/>
        <v>Maruti</v>
      </c>
      <c r="U732" t="str">
        <f t="shared" si="77"/>
        <v>E</v>
      </c>
      <c r="V732" t="str" cm="1">
        <f t="array" ref="V732">_xlfn.IFS(N723&gt;25,"A",N723&gt;20,"B",N723&gt;15,"C",N723&gt;10,"D",N723&lt;10,"E")</f>
        <v>E</v>
      </c>
    </row>
    <row r="733" spans="1:22" x14ac:dyDescent="0.3">
      <c r="A733">
        <v>735</v>
      </c>
      <c r="B733" t="s">
        <v>610</v>
      </c>
      <c r="C733" t="s">
        <v>15</v>
      </c>
      <c r="D733" t="s">
        <v>31</v>
      </c>
      <c r="E733">
        <v>2018</v>
      </c>
      <c r="F733">
        <v>25433</v>
      </c>
      <c r="G733" t="s">
        <v>23</v>
      </c>
      <c r="H733" t="s">
        <v>18</v>
      </c>
      <c r="I733" t="s">
        <v>19</v>
      </c>
      <c r="J733">
        <v>1248</v>
      </c>
      <c r="K733">
        <v>74</v>
      </c>
      <c r="L733">
        <v>5</v>
      </c>
      <c r="M733">
        <v>27.39</v>
      </c>
      <c r="N733">
        <v>7.83</v>
      </c>
      <c r="P733" t="str">
        <f t="shared" si="72"/>
        <v/>
      </c>
      <c r="Q733" t="str">
        <f t="shared" si="73"/>
        <v>bad</v>
      </c>
      <c r="R733" t="str">
        <f t="shared" si="74"/>
        <v/>
      </c>
      <c r="S733" s="3" t="str">
        <f t="shared" si="75"/>
        <v/>
      </c>
      <c r="T733" t="str">
        <f t="shared" si="76"/>
        <v>Skoda</v>
      </c>
      <c r="U733" t="str">
        <f t="shared" si="77"/>
        <v>D</v>
      </c>
      <c r="V733" t="str" cm="1">
        <f t="array" ref="V733">_xlfn.IFS(N724&gt;25,"A",N724&gt;20,"B",N724&gt;15,"C",N724&gt;10,"D",N724&lt;10,"E")</f>
        <v>D</v>
      </c>
    </row>
    <row r="734" spans="1:22" x14ac:dyDescent="0.3">
      <c r="A734">
        <v>736</v>
      </c>
      <c r="B734" t="s">
        <v>611</v>
      </c>
      <c r="C734" t="s">
        <v>45</v>
      </c>
      <c r="D734" t="s">
        <v>47</v>
      </c>
      <c r="E734">
        <v>2015</v>
      </c>
      <c r="F734">
        <v>40611</v>
      </c>
      <c r="G734" t="s">
        <v>23</v>
      </c>
      <c r="H734" t="s">
        <v>18</v>
      </c>
      <c r="I734" t="s">
        <v>19</v>
      </c>
      <c r="J734">
        <v>2179</v>
      </c>
      <c r="K734">
        <v>138.1</v>
      </c>
      <c r="L734">
        <v>7</v>
      </c>
      <c r="M734">
        <v>14</v>
      </c>
      <c r="N734">
        <v>8.15</v>
      </c>
      <c r="P734" t="str">
        <f t="shared" si="72"/>
        <v/>
      </c>
      <c r="Q734" t="str">
        <f t="shared" si="73"/>
        <v>bad</v>
      </c>
      <c r="R734" t="str">
        <f t="shared" si="74"/>
        <v/>
      </c>
      <c r="S734" s="3" t="str">
        <f t="shared" si="75"/>
        <v/>
      </c>
      <c r="T734" t="str">
        <f t="shared" si="76"/>
        <v>Ford</v>
      </c>
      <c r="U734" t="str">
        <f t="shared" si="77"/>
        <v>E</v>
      </c>
      <c r="V734" t="str" cm="1">
        <f t="array" ref="V734">_xlfn.IFS(N725&gt;25,"A",N725&gt;20,"B",N725&gt;15,"C",N725&gt;10,"D",N725&lt;10,"E")</f>
        <v>E</v>
      </c>
    </row>
    <row r="735" spans="1:22" x14ac:dyDescent="0.3">
      <c r="A735">
        <v>737</v>
      </c>
      <c r="B735" t="s">
        <v>612</v>
      </c>
      <c r="C735" t="s">
        <v>21</v>
      </c>
      <c r="D735" t="s">
        <v>63</v>
      </c>
      <c r="E735">
        <v>2008</v>
      </c>
      <c r="F735">
        <v>72000</v>
      </c>
      <c r="G735" t="s">
        <v>27</v>
      </c>
      <c r="H735" t="s">
        <v>18</v>
      </c>
      <c r="I735" t="s">
        <v>33</v>
      </c>
      <c r="J735">
        <v>1495</v>
      </c>
      <c r="K735">
        <v>94</v>
      </c>
      <c r="L735">
        <v>5</v>
      </c>
      <c r="M735">
        <v>13.2</v>
      </c>
      <c r="N735">
        <v>2</v>
      </c>
      <c r="P735" t="str">
        <f t="shared" si="72"/>
        <v/>
      </c>
      <c r="Q735" t="str">
        <f t="shared" si="73"/>
        <v>bad</v>
      </c>
      <c r="R735" t="str">
        <f t="shared" si="74"/>
        <v/>
      </c>
      <c r="S735" s="3" t="str">
        <f t="shared" si="75"/>
        <v/>
      </c>
      <c r="T735" t="str">
        <f t="shared" si="76"/>
        <v>Hyundai</v>
      </c>
      <c r="U735" t="str">
        <f t="shared" si="77"/>
        <v>E</v>
      </c>
      <c r="V735" t="str" cm="1">
        <f t="array" ref="V735">_xlfn.IFS(N726&gt;25,"A",N726&gt;20,"B",N726&gt;15,"C",N726&gt;10,"D",N726&lt;10,"E")</f>
        <v>E</v>
      </c>
    </row>
    <row r="736" spans="1:22" x14ac:dyDescent="0.3">
      <c r="A736">
        <v>738</v>
      </c>
      <c r="B736" t="s">
        <v>613</v>
      </c>
      <c r="C736" t="s">
        <v>15</v>
      </c>
      <c r="D736" t="s">
        <v>35</v>
      </c>
      <c r="E736">
        <v>2016</v>
      </c>
      <c r="F736">
        <v>54631</v>
      </c>
      <c r="G736" t="s">
        <v>23</v>
      </c>
      <c r="H736" t="s">
        <v>18</v>
      </c>
      <c r="I736" t="s">
        <v>19</v>
      </c>
      <c r="J736">
        <v>1248</v>
      </c>
      <c r="K736">
        <v>74</v>
      </c>
      <c r="L736">
        <v>5</v>
      </c>
      <c r="M736">
        <v>25.2</v>
      </c>
      <c r="N736">
        <v>6.25</v>
      </c>
      <c r="P736" t="str">
        <f t="shared" si="72"/>
        <v/>
      </c>
      <c r="Q736" t="str">
        <f t="shared" si="73"/>
        <v>bad</v>
      </c>
      <c r="R736" t="str">
        <f t="shared" si="74"/>
        <v/>
      </c>
      <c r="S736" s="3" t="str">
        <f t="shared" si="75"/>
        <v/>
      </c>
      <c r="T736" t="str">
        <f t="shared" si="76"/>
        <v>Maruti</v>
      </c>
      <c r="U736" t="str">
        <f t="shared" si="77"/>
        <v>E</v>
      </c>
      <c r="V736" t="str" cm="1">
        <f t="array" ref="V736">_xlfn.IFS(N727&gt;25,"A",N727&gt;20,"B",N727&gt;15,"C",N727&gt;10,"D",N727&lt;10,"E")</f>
        <v>E</v>
      </c>
    </row>
    <row r="737" spans="1:22" x14ac:dyDescent="0.3">
      <c r="A737">
        <v>739</v>
      </c>
      <c r="B737" t="s">
        <v>50</v>
      </c>
      <c r="C737" t="s">
        <v>15</v>
      </c>
      <c r="D737" t="s">
        <v>63</v>
      </c>
      <c r="E737">
        <v>2007</v>
      </c>
      <c r="F737">
        <v>60000</v>
      </c>
      <c r="G737" t="s">
        <v>23</v>
      </c>
      <c r="H737" t="s">
        <v>18</v>
      </c>
      <c r="I737" t="s">
        <v>33</v>
      </c>
      <c r="J737">
        <v>1248</v>
      </c>
      <c r="K737">
        <v>74</v>
      </c>
      <c r="L737">
        <v>5</v>
      </c>
      <c r="M737">
        <v>17.8</v>
      </c>
      <c r="N737">
        <v>3.4</v>
      </c>
      <c r="P737" t="str">
        <f t="shared" si="72"/>
        <v/>
      </c>
      <c r="Q737" t="str">
        <f t="shared" si="73"/>
        <v>bad</v>
      </c>
      <c r="R737" t="str">
        <f t="shared" si="74"/>
        <v/>
      </c>
      <c r="S737" s="3" t="str">
        <f t="shared" si="75"/>
        <v/>
      </c>
      <c r="T737" t="str">
        <f t="shared" si="76"/>
        <v>Hyundai</v>
      </c>
      <c r="U737" t="str">
        <f t="shared" si="77"/>
        <v>E</v>
      </c>
      <c r="V737" t="str" cm="1">
        <f t="array" ref="V737">_xlfn.IFS(N728&gt;25,"A",N728&gt;20,"B",N728&gt;15,"C",N728&gt;10,"D",N728&lt;10,"E")</f>
        <v>E</v>
      </c>
    </row>
    <row r="738" spans="1:22" x14ac:dyDescent="0.3">
      <c r="A738">
        <v>740</v>
      </c>
      <c r="B738" t="s">
        <v>173</v>
      </c>
      <c r="C738" t="s">
        <v>45</v>
      </c>
      <c r="D738" t="s">
        <v>31</v>
      </c>
      <c r="E738">
        <v>2016</v>
      </c>
      <c r="F738">
        <v>24941</v>
      </c>
      <c r="G738" t="s">
        <v>27</v>
      </c>
      <c r="H738" t="s">
        <v>32</v>
      </c>
      <c r="I738" t="s">
        <v>19</v>
      </c>
      <c r="J738">
        <v>624</v>
      </c>
      <c r="K738">
        <v>37.479999999999997</v>
      </c>
      <c r="L738">
        <v>4</v>
      </c>
      <c r="M738">
        <v>21.9</v>
      </c>
      <c r="N738">
        <v>3.19</v>
      </c>
      <c r="P738" t="str">
        <f t="shared" si="72"/>
        <v>BMW</v>
      </c>
      <c r="Q738" t="str">
        <f t="shared" si="73"/>
        <v>bad</v>
      </c>
      <c r="R738" t="str">
        <f t="shared" si="74"/>
        <v/>
      </c>
      <c r="S738" s="3" t="str">
        <f t="shared" si="75"/>
        <v>BMW</v>
      </c>
      <c r="T738" t="str">
        <f t="shared" si="76"/>
        <v/>
      </c>
      <c r="U738" t="str">
        <f t="shared" si="77"/>
        <v>C</v>
      </c>
      <c r="V738" t="str" cm="1">
        <f t="array" ref="V738">_xlfn.IFS(N729&gt;25,"A",N729&gt;20,"B",N729&gt;15,"C",N729&gt;10,"D",N729&lt;10,"E")</f>
        <v>C</v>
      </c>
    </row>
    <row r="739" spans="1:22" x14ac:dyDescent="0.3">
      <c r="A739">
        <v>741</v>
      </c>
      <c r="B739" t="s">
        <v>28</v>
      </c>
      <c r="C739" t="s">
        <v>15</v>
      </c>
      <c r="D739" t="s">
        <v>93</v>
      </c>
      <c r="E739">
        <v>2017</v>
      </c>
      <c r="F739">
        <v>63939</v>
      </c>
      <c r="G739" t="s">
        <v>23</v>
      </c>
      <c r="H739" t="s">
        <v>18</v>
      </c>
      <c r="I739" t="s">
        <v>19</v>
      </c>
      <c r="J739">
        <v>1248</v>
      </c>
      <c r="K739">
        <v>88.5</v>
      </c>
      <c r="L739">
        <v>7</v>
      </c>
      <c r="M739">
        <v>25.47</v>
      </c>
      <c r="N739">
        <v>7.75</v>
      </c>
      <c r="P739" t="str">
        <f t="shared" si="72"/>
        <v/>
      </c>
      <c r="Q739" t="str">
        <f t="shared" si="73"/>
        <v>good</v>
      </c>
      <c r="R739" t="str">
        <f t="shared" si="74"/>
        <v/>
      </c>
      <c r="S739" s="3" t="str">
        <f t="shared" si="75"/>
        <v>Hyundai</v>
      </c>
      <c r="T739" t="str">
        <f t="shared" si="76"/>
        <v>Hyundai</v>
      </c>
      <c r="U739" t="str">
        <f t="shared" si="77"/>
        <v>E</v>
      </c>
      <c r="V739" t="str" cm="1">
        <f t="array" ref="V739">_xlfn.IFS(N730&gt;25,"A",N730&gt;20,"B",N730&gt;15,"C",N730&gt;10,"D",N730&lt;10,"E")</f>
        <v>E</v>
      </c>
    </row>
    <row r="740" spans="1:22" x14ac:dyDescent="0.3">
      <c r="A740">
        <v>742</v>
      </c>
      <c r="B740" t="s">
        <v>614</v>
      </c>
      <c r="C740" t="s">
        <v>15</v>
      </c>
      <c r="D740" t="s">
        <v>53</v>
      </c>
      <c r="E740">
        <v>2014</v>
      </c>
      <c r="F740">
        <v>35214</v>
      </c>
      <c r="G740" t="s">
        <v>27</v>
      </c>
      <c r="H740" t="s">
        <v>32</v>
      </c>
      <c r="I740" t="s">
        <v>33</v>
      </c>
      <c r="J740">
        <v>998</v>
      </c>
      <c r="K740">
        <v>67.040000000000006</v>
      </c>
      <c r="L740">
        <v>5</v>
      </c>
      <c r="M740">
        <v>23.1</v>
      </c>
      <c r="N740">
        <v>3.2</v>
      </c>
      <c r="P740" t="str">
        <f t="shared" si="72"/>
        <v/>
      </c>
      <c r="Q740" t="str">
        <f t="shared" si="73"/>
        <v>bad</v>
      </c>
      <c r="R740" t="str">
        <f t="shared" si="74"/>
        <v/>
      </c>
      <c r="S740" s="3" t="str">
        <f t="shared" si="75"/>
        <v/>
      </c>
      <c r="T740" t="str">
        <f t="shared" si="76"/>
        <v>Honda</v>
      </c>
      <c r="U740" t="str">
        <f t="shared" si="77"/>
        <v>E</v>
      </c>
      <c r="V740" t="str" cm="1">
        <f t="array" ref="V740">_xlfn.IFS(N731&gt;25,"A",N731&gt;20,"B",N731&gt;15,"C",N731&gt;10,"D",N731&lt;10,"E")</f>
        <v>E</v>
      </c>
    </row>
    <row r="741" spans="1:22" x14ac:dyDescent="0.3">
      <c r="A741">
        <v>743</v>
      </c>
      <c r="B741" t="s">
        <v>50</v>
      </c>
      <c r="C741" t="s">
        <v>15</v>
      </c>
      <c r="D741" t="s">
        <v>53</v>
      </c>
      <c r="E741">
        <v>2015</v>
      </c>
      <c r="F741">
        <v>63000</v>
      </c>
      <c r="G741" t="s">
        <v>23</v>
      </c>
      <c r="H741" t="s">
        <v>18</v>
      </c>
      <c r="I741" t="s">
        <v>19</v>
      </c>
      <c r="J741">
        <v>1248</v>
      </c>
      <c r="K741">
        <v>74</v>
      </c>
      <c r="L741">
        <v>5</v>
      </c>
      <c r="M741">
        <v>25.2</v>
      </c>
      <c r="N741">
        <v>4.9000000000000004</v>
      </c>
      <c r="P741" t="str">
        <f t="shared" si="72"/>
        <v/>
      </c>
      <c r="Q741" t="str">
        <f t="shared" si="73"/>
        <v>good</v>
      </c>
      <c r="R741" t="str">
        <f t="shared" si="74"/>
        <v/>
      </c>
      <c r="S741" s="3" t="str">
        <f t="shared" si="75"/>
        <v>Maruti</v>
      </c>
      <c r="T741" t="str">
        <f t="shared" si="76"/>
        <v>Maruti</v>
      </c>
      <c r="U741" t="str">
        <f t="shared" si="77"/>
        <v>E</v>
      </c>
      <c r="V741" t="str" cm="1">
        <f t="array" ref="V741">_xlfn.IFS(N732&gt;25,"A",N732&gt;20,"B",N732&gt;15,"C",N732&gt;10,"D",N732&lt;10,"E")</f>
        <v>E</v>
      </c>
    </row>
    <row r="742" spans="1:22" x14ac:dyDescent="0.3">
      <c r="A742">
        <v>744</v>
      </c>
      <c r="B742" t="s">
        <v>615</v>
      </c>
      <c r="C742" t="s">
        <v>43</v>
      </c>
      <c r="D742" t="s">
        <v>47</v>
      </c>
      <c r="E742">
        <v>2012</v>
      </c>
      <c r="F742">
        <v>121377</v>
      </c>
      <c r="G742" t="s">
        <v>27</v>
      </c>
      <c r="H742" t="s">
        <v>18</v>
      </c>
      <c r="I742" t="s">
        <v>19</v>
      </c>
      <c r="J742">
        <v>1598</v>
      </c>
      <c r="K742">
        <v>103.6</v>
      </c>
      <c r="L742">
        <v>5</v>
      </c>
      <c r="M742">
        <v>15.04</v>
      </c>
      <c r="N742">
        <v>3.8</v>
      </c>
      <c r="P742" t="str">
        <f t="shared" si="72"/>
        <v/>
      </c>
      <c r="Q742" t="str">
        <f t="shared" si="73"/>
        <v>good</v>
      </c>
      <c r="R742" t="str">
        <f t="shared" si="74"/>
        <v/>
      </c>
      <c r="S742" s="3" t="str">
        <f t="shared" si="75"/>
        <v>Maruti</v>
      </c>
      <c r="T742" t="str">
        <f t="shared" si="76"/>
        <v>Maruti</v>
      </c>
      <c r="U742" t="str">
        <f t="shared" si="77"/>
        <v>E</v>
      </c>
      <c r="V742" t="str" cm="1">
        <f t="array" ref="V742">_xlfn.IFS(N733&gt;25,"A",N733&gt;20,"B",N733&gt;15,"C",N733&gt;10,"D",N733&lt;10,"E")</f>
        <v>E</v>
      </c>
    </row>
    <row r="743" spans="1:22" x14ac:dyDescent="0.3">
      <c r="A743">
        <v>745</v>
      </c>
      <c r="B743" t="s">
        <v>616</v>
      </c>
      <c r="C743" t="s">
        <v>43</v>
      </c>
      <c r="D743" t="s">
        <v>26</v>
      </c>
      <c r="E743">
        <v>2009</v>
      </c>
      <c r="F743">
        <v>100970</v>
      </c>
      <c r="G743" t="s">
        <v>23</v>
      </c>
      <c r="H743" t="s">
        <v>32</v>
      </c>
      <c r="I743" t="s">
        <v>19</v>
      </c>
      <c r="J743">
        <v>1896</v>
      </c>
      <c r="K743">
        <v>105</v>
      </c>
      <c r="L743">
        <v>5</v>
      </c>
      <c r="M743">
        <v>15.5</v>
      </c>
      <c r="N743">
        <v>4</v>
      </c>
      <c r="P743" t="str">
        <f t="shared" si="72"/>
        <v/>
      </c>
      <c r="Q743" t="str">
        <f t="shared" si="73"/>
        <v>bad</v>
      </c>
      <c r="R743" t="str">
        <f t="shared" si="74"/>
        <v/>
      </c>
      <c r="S743" s="3" t="str">
        <f t="shared" si="75"/>
        <v/>
      </c>
      <c r="T743" t="str">
        <f t="shared" si="76"/>
        <v>Tata</v>
      </c>
      <c r="U743" t="str">
        <f t="shared" si="77"/>
        <v>E</v>
      </c>
      <c r="V743" t="str" cm="1">
        <f t="array" ref="V743">_xlfn.IFS(N734&gt;25,"A",N734&gt;20,"B",N734&gt;15,"C",N734&gt;10,"D",N734&lt;10,"E")</f>
        <v>E</v>
      </c>
    </row>
    <row r="744" spans="1:22" x14ac:dyDescent="0.3">
      <c r="A744">
        <v>746</v>
      </c>
      <c r="B744" t="s">
        <v>544</v>
      </c>
      <c r="C744" t="s">
        <v>218</v>
      </c>
      <c r="D744" t="s">
        <v>35</v>
      </c>
      <c r="E744">
        <v>2014</v>
      </c>
      <c r="F744">
        <v>60000</v>
      </c>
      <c r="G744" t="s">
        <v>23</v>
      </c>
      <c r="H744" t="s">
        <v>32</v>
      </c>
      <c r="I744" t="s">
        <v>33</v>
      </c>
      <c r="J744">
        <v>1496</v>
      </c>
      <c r="K744">
        <v>113.98</v>
      </c>
      <c r="L744">
        <v>5</v>
      </c>
      <c r="M744">
        <v>20.7</v>
      </c>
      <c r="N744">
        <v>23.5</v>
      </c>
      <c r="P744" t="str">
        <f t="shared" si="72"/>
        <v/>
      </c>
      <c r="Q744" t="str">
        <f t="shared" si="73"/>
        <v>bad</v>
      </c>
      <c r="R744" t="str">
        <f t="shared" si="74"/>
        <v/>
      </c>
      <c r="S744" s="3" t="str">
        <f t="shared" si="75"/>
        <v/>
      </c>
      <c r="T744" t="str">
        <f t="shared" si="76"/>
        <v>Hyundai</v>
      </c>
      <c r="U744" t="str">
        <f t="shared" si="77"/>
        <v>E</v>
      </c>
      <c r="V744" t="str" cm="1">
        <f t="array" ref="V744">_xlfn.IFS(N735&gt;25,"A",N735&gt;20,"B",N735&gt;15,"C",N735&gt;10,"D",N735&lt;10,"E")</f>
        <v>E</v>
      </c>
    </row>
    <row r="745" spans="1:22" x14ac:dyDescent="0.3">
      <c r="A745">
        <v>747</v>
      </c>
      <c r="B745" t="s">
        <v>617</v>
      </c>
      <c r="C745" t="s">
        <v>45</v>
      </c>
      <c r="D745" t="s">
        <v>26</v>
      </c>
      <c r="E745">
        <v>2008</v>
      </c>
      <c r="F745">
        <v>77650</v>
      </c>
      <c r="G745" t="s">
        <v>23</v>
      </c>
      <c r="H745" t="s">
        <v>18</v>
      </c>
      <c r="I745" t="s">
        <v>19</v>
      </c>
      <c r="J745">
        <v>1396</v>
      </c>
      <c r="K745">
        <v>53.5</v>
      </c>
      <c r="L745">
        <v>5</v>
      </c>
      <c r="M745">
        <v>17.2</v>
      </c>
      <c r="N745">
        <v>1.1499999999999999</v>
      </c>
      <c r="P745" t="str">
        <f t="shared" si="72"/>
        <v/>
      </c>
      <c r="Q745" t="str">
        <f t="shared" si="73"/>
        <v>good</v>
      </c>
      <c r="R745" t="str">
        <f t="shared" si="74"/>
        <v/>
      </c>
      <c r="S745" s="3" t="str">
        <f t="shared" si="75"/>
        <v>Maruti</v>
      </c>
      <c r="T745" t="str">
        <f t="shared" si="76"/>
        <v>Maruti</v>
      </c>
      <c r="U745" t="str">
        <f t="shared" si="77"/>
        <v>E</v>
      </c>
      <c r="V745" t="str" cm="1">
        <f t="array" ref="V745">_xlfn.IFS(N736&gt;25,"A",N736&gt;20,"B",N736&gt;15,"C",N736&gt;10,"D",N736&lt;10,"E")</f>
        <v>E</v>
      </c>
    </row>
    <row r="746" spans="1:22" x14ac:dyDescent="0.3">
      <c r="A746">
        <v>748</v>
      </c>
      <c r="B746" t="s">
        <v>137</v>
      </c>
      <c r="C746" t="s">
        <v>21</v>
      </c>
      <c r="D746" t="s">
        <v>35</v>
      </c>
      <c r="E746">
        <v>2007</v>
      </c>
      <c r="F746">
        <v>71297</v>
      </c>
      <c r="G746" t="s">
        <v>27</v>
      </c>
      <c r="H746" t="s">
        <v>18</v>
      </c>
      <c r="I746" t="s">
        <v>19</v>
      </c>
      <c r="J746">
        <v>1086</v>
      </c>
      <c r="K746">
        <v>74</v>
      </c>
      <c r="L746">
        <v>5</v>
      </c>
      <c r="M746">
        <v>17</v>
      </c>
      <c r="N746">
        <v>2.2000000000000002</v>
      </c>
      <c r="P746" t="str">
        <f t="shared" si="72"/>
        <v/>
      </c>
      <c r="Q746" t="str">
        <f t="shared" si="73"/>
        <v>bad</v>
      </c>
      <c r="R746" t="str">
        <f t="shared" si="74"/>
        <v/>
      </c>
      <c r="S746" s="3" t="str">
        <f t="shared" si="75"/>
        <v/>
      </c>
      <c r="T746" t="str">
        <f t="shared" si="76"/>
        <v>Maruti</v>
      </c>
      <c r="U746" t="str">
        <f t="shared" si="77"/>
        <v>E</v>
      </c>
      <c r="V746" t="str" cm="1">
        <f t="array" ref="V746">_xlfn.IFS(N737&gt;25,"A",N737&gt;20,"B",N737&gt;15,"C",N737&gt;10,"D",N737&lt;10,"E")</f>
        <v>E</v>
      </c>
    </row>
    <row r="747" spans="1:22" x14ac:dyDescent="0.3">
      <c r="A747">
        <v>750</v>
      </c>
      <c r="B747" t="s">
        <v>618</v>
      </c>
      <c r="C747" t="s">
        <v>25</v>
      </c>
      <c r="D747" t="s">
        <v>63</v>
      </c>
      <c r="E747">
        <v>2015</v>
      </c>
      <c r="F747">
        <v>18955</v>
      </c>
      <c r="G747" t="s">
        <v>27</v>
      </c>
      <c r="H747" t="s">
        <v>32</v>
      </c>
      <c r="I747" t="s">
        <v>19</v>
      </c>
      <c r="J747">
        <v>1497</v>
      </c>
      <c r="K747">
        <v>117.3</v>
      </c>
      <c r="L747">
        <v>5</v>
      </c>
      <c r="M747">
        <v>18</v>
      </c>
      <c r="N747">
        <v>10.65</v>
      </c>
      <c r="P747" t="str">
        <f t="shared" si="72"/>
        <v/>
      </c>
      <c r="Q747" t="str">
        <f t="shared" si="73"/>
        <v>good</v>
      </c>
      <c r="R747" t="str">
        <f t="shared" si="74"/>
        <v/>
      </c>
      <c r="S747" s="3" t="str">
        <f t="shared" si="75"/>
        <v>Tata</v>
      </c>
      <c r="T747" t="str">
        <f t="shared" si="76"/>
        <v>Tata</v>
      </c>
      <c r="U747" t="str">
        <f t="shared" si="77"/>
        <v>E</v>
      </c>
      <c r="V747" t="str" cm="1">
        <f t="array" ref="V747">_xlfn.IFS(N738&gt;25,"A",N738&gt;20,"B",N738&gt;15,"C",N738&gt;10,"D",N738&lt;10,"E")</f>
        <v>E</v>
      </c>
    </row>
    <row r="748" spans="1:22" x14ac:dyDescent="0.3">
      <c r="A748">
        <v>751</v>
      </c>
      <c r="B748" t="s">
        <v>501</v>
      </c>
      <c r="C748" t="s">
        <v>156</v>
      </c>
      <c r="D748" t="s">
        <v>31</v>
      </c>
      <c r="E748">
        <v>2016</v>
      </c>
      <c r="F748">
        <v>47877</v>
      </c>
      <c r="G748" t="s">
        <v>23</v>
      </c>
      <c r="H748" t="s">
        <v>32</v>
      </c>
      <c r="I748" t="s">
        <v>19</v>
      </c>
      <c r="J748">
        <v>2179</v>
      </c>
      <c r="K748">
        <v>187.7</v>
      </c>
      <c r="L748">
        <v>5</v>
      </c>
      <c r="M748">
        <v>16.36</v>
      </c>
      <c r="N748">
        <v>35.68</v>
      </c>
      <c r="P748" t="str">
        <f t="shared" si="72"/>
        <v/>
      </c>
      <c r="Q748" t="str">
        <f t="shared" si="73"/>
        <v>good</v>
      </c>
      <c r="R748" t="str">
        <f t="shared" si="74"/>
        <v/>
      </c>
      <c r="S748" s="3" t="str">
        <f t="shared" si="75"/>
        <v>Maruti</v>
      </c>
      <c r="T748" t="str">
        <f t="shared" si="76"/>
        <v>Maruti</v>
      </c>
      <c r="U748" t="str">
        <f t="shared" si="77"/>
        <v>E</v>
      </c>
      <c r="V748" t="str" cm="1">
        <f t="array" ref="V748">_xlfn.IFS(N739&gt;25,"A",N739&gt;20,"B",N739&gt;15,"C",N739&gt;10,"D",N739&lt;10,"E")</f>
        <v>E</v>
      </c>
    </row>
    <row r="749" spans="1:22" x14ac:dyDescent="0.3">
      <c r="A749">
        <v>752</v>
      </c>
      <c r="B749" t="s">
        <v>376</v>
      </c>
      <c r="C749" t="s">
        <v>62</v>
      </c>
      <c r="D749" t="s">
        <v>47</v>
      </c>
      <c r="E749">
        <v>2017</v>
      </c>
      <c r="F749">
        <v>43368</v>
      </c>
      <c r="G749" t="s">
        <v>23</v>
      </c>
      <c r="H749" t="s">
        <v>32</v>
      </c>
      <c r="I749" t="s">
        <v>19</v>
      </c>
      <c r="J749">
        <v>2143</v>
      </c>
      <c r="K749">
        <v>204</v>
      </c>
      <c r="L749">
        <v>5</v>
      </c>
      <c r="M749">
        <v>15</v>
      </c>
      <c r="N749">
        <v>31.94</v>
      </c>
      <c r="P749" t="str">
        <f t="shared" si="72"/>
        <v/>
      </c>
      <c r="Q749" t="str">
        <f t="shared" si="73"/>
        <v>good</v>
      </c>
      <c r="R749" t="str">
        <f t="shared" si="74"/>
        <v/>
      </c>
      <c r="S749" s="3" t="str">
        <f t="shared" si="75"/>
        <v>Maruti</v>
      </c>
      <c r="T749" t="str">
        <f t="shared" si="76"/>
        <v>Maruti</v>
      </c>
      <c r="U749" t="str">
        <f t="shared" si="77"/>
        <v>E</v>
      </c>
      <c r="V749" t="str" cm="1">
        <f t="array" ref="V749">_xlfn.IFS(N740&gt;25,"A",N740&gt;20,"B",N740&gt;15,"C",N740&gt;10,"D",N740&lt;10,"E")</f>
        <v>E</v>
      </c>
    </row>
    <row r="750" spans="1:22" x14ac:dyDescent="0.3">
      <c r="A750">
        <v>753</v>
      </c>
      <c r="B750" t="s">
        <v>619</v>
      </c>
      <c r="C750" t="s">
        <v>192</v>
      </c>
      <c r="D750" t="s">
        <v>26</v>
      </c>
      <c r="E750">
        <v>2011</v>
      </c>
      <c r="F750">
        <v>73000</v>
      </c>
      <c r="G750" t="s">
        <v>23</v>
      </c>
      <c r="H750" t="s">
        <v>18</v>
      </c>
      <c r="I750" t="s">
        <v>102</v>
      </c>
      <c r="J750">
        <v>1991</v>
      </c>
      <c r="K750">
        <v>147.9</v>
      </c>
      <c r="L750">
        <v>5</v>
      </c>
      <c r="M750">
        <v>18.3</v>
      </c>
      <c r="N750">
        <v>4.2</v>
      </c>
      <c r="P750" t="str">
        <f t="shared" si="72"/>
        <v/>
      </c>
      <c r="Q750" t="str">
        <f t="shared" si="73"/>
        <v>good</v>
      </c>
      <c r="R750" t="str">
        <f t="shared" si="74"/>
        <v/>
      </c>
      <c r="S750" s="3" t="str">
        <f t="shared" si="75"/>
        <v>Maruti</v>
      </c>
      <c r="T750" t="str">
        <f t="shared" si="76"/>
        <v>Maruti</v>
      </c>
      <c r="U750" t="str">
        <f t="shared" si="77"/>
        <v>E</v>
      </c>
      <c r="V750" t="str" cm="1">
        <f t="array" ref="V750">_xlfn.IFS(N741&gt;25,"A",N741&gt;20,"B",N741&gt;15,"C",N741&gt;10,"D",N741&lt;10,"E")</f>
        <v>E</v>
      </c>
    </row>
    <row r="751" spans="1:22" x14ac:dyDescent="0.3">
      <c r="A751">
        <v>754</v>
      </c>
      <c r="B751" t="s">
        <v>141</v>
      </c>
      <c r="C751" t="s">
        <v>78</v>
      </c>
      <c r="D751" t="s">
        <v>93</v>
      </c>
      <c r="E751">
        <v>2015</v>
      </c>
      <c r="F751">
        <v>72007</v>
      </c>
      <c r="G751" t="s">
        <v>23</v>
      </c>
      <c r="H751" t="s">
        <v>18</v>
      </c>
      <c r="I751" t="s">
        <v>19</v>
      </c>
      <c r="J751">
        <v>2179</v>
      </c>
      <c r="K751">
        <v>140</v>
      </c>
      <c r="L751">
        <v>7</v>
      </c>
      <c r="M751">
        <v>15.1</v>
      </c>
      <c r="N751">
        <v>9.9</v>
      </c>
      <c r="P751" t="str">
        <f t="shared" si="72"/>
        <v/>
      </c>
      <c r="Q751" t="str">
        <f t="shared" si="73"/>
        <v>bad</v>
      </c>
      <c r="R751" t="str">
        <f t="shared" si="74"/>
        <v/>
      </c>
      <c r="S751" s="3" t="str">
        <f t="shared" si="75"/>
        <v/>
      </c>
      <c r="T751" t="str">
        <f t="shared" si="76"/>
        <v>Volkswagen</v>
      </c>
      <c r="U751" t="str">
        <f t="shared" si="77"/>
        <v>E</v>
      </c>
      <c r="V751" t="str" cm="1">
        <f t="array" ref="V751">_xlfn.IFS(N742&gt;25,"A",N742&gt;20,"B",N742&gt;15,"C",N742&gt;10,"D",N742&lt;10,"E")</f>
        <v>E</v>
      </c>
    </row>
    <row r="752" spans="1:22" x14ac:dyDescent="0.3">
      <c r="A752">
        <v>755</v>
      </c>
      <c r="B752" t="s">
        <v>111</v>
      </c>
      <c r="C752" t="s">
        <v>62</v>
      </c>
      <c r="D752" t="s">
        <v>47</v>
      </c>
      <c r="E752">
        <v>2014</v>
      </c>
      <c r="F752">
        <v>56778</v>
      </c>
      <c r="G752" t="s">
        <v>27</v>
      </c>
      <c r="H752" t="s">
        <v>32</v>
      </c>
      <c r="I752" t="s">
        <v>19</v>
      </c>
      <c r="J752">
        <v>1796</v>
      </c>
      <c r="K752">
        <v>186</v>
      </c>
      <c r="L752">
        <v>5</v>
      </c>
      <c r="M752">
        <v>11.74</v>
      </c>
      <c r="N752">
        <v>15.46</v>
      </c>
      <c r="P752" t="str">
        <f t="shared" si="72"/>
        <v/>
      </c>
      <c r="Q752" t="str">
        <f t="shared" si="73"/>
        <v>bad</v>
      </c>
      <c r="R752" t="str">
        <f t="shared" si="74"/>
        <v/>
      </c>
      <c r="S752" s="3" t="str">
        <f t="shared" si="75"/>
        <v/>
      </c>
      <c r="T752" t="str">
        <f t="shared" si="76"/>
        <v>Volkswagen</v>
      </c>
      <c r="U752" t="str">
        <f t="shared" si="77"/>
        <v>E</v>
      </c>
      <c r="V752" t="str" cm="1">
        <f t="array" ref="V752">_xlfn.IFS(N743&gt;25,"A",N743&gt;20,"B",N743&gt;15,"C",N743&gt;10,"D",N743&lt;10,"E")</f>
        <v>E</v>
      </c>
    </row>
    <row r="753" spans="1:22" x14ac:dyDescent="0.3">
      <c r="A753">
        <v>756</v>
      </c>
      <c r="B753" t="s">
        <v>315</v>
      </c>
      <c r="C753" t="s">
        <v>25</v>
      </c>
      <c r="D753" t="s">
        <v>47</v>
      </c>
      <c r="E753">
        <v>2018</v>
      </c>
      <c r="F753">
        <v>20024</v>
      </c>
      <c r="G753" t="s">
        <v>27</v>
      </c>
      <c r="H753" t="s">
        <v>18</v>
      </c>
      <c r="I753" t="s">
        <v>19</v>
      </c>
      <c r="J753">
        <v>1199</v>
      </c>
      <c r="K753">
        <v>88.7</v>
      </c>
      <c r="L753">
        <v>5</v>
      </c>
      <c r="M753">
        <v>18.2</v>
      </c>
      <c r="N753">
        <v>8.4600000000000009</v>
      </c>
      <c r="P753" t="str">
        <f t="shared" si="72"/>
        <v>Mini</v>
      </c>
      <c r="Q753" t="str">
        <f t="shared" si="73"/>
        <v>good</v>
      </c>
      <c r="R753" t="str">
        <f t="shared" si="74"/>
        <v>Mini</v>
      </c>
      <c r="S753" s="3" t="str">
        <f t="shared" si="75"/>
        <v>Mini</v>
      </c>
      <c r="T753" t="str">
        <f t="shared" si="76"/>
        <v/>
      </c>
      <c r="U753" t="str">
        <f t="shared" si="77"/>
        <v>B</v>
      </c>
      <c r="V753" t="str" cm="1">
        <f t="array" ref="V753">_xlfn.IFS(N744&gt;25,"A",N744&gt;20,"B",N744&gt;15,"C",N744&gt;10,"D",N744&lt;10,"E")</f>
        <v>B</v>
      </c>
    </row>
    <row r="754" spans="1:22" x14ac:dyDescent="0.3">
      <c r="A754">
        <v>757</v>
      </c>
      <c r="B754" t="s">
        <v>471</v>
      </c>
      <c r="C754" t="s">
        <v>41</v>
      </c>
      <c r="D754" t="s">
        <v>49</v>
      </c>
      <c r="E754">
        <v>2013</v>
      </c>
      <c r="F754">
        <v>42103</v>
      </c>
      <c r="G754" t="s">
        <v>27</v>
      </c>
      <c r="H754" t="s">
        <v>18</v>
      </c>
      <c r="I754" t="s">
        <v>19</v>
      </c>
      <c r="J754">
        <v>1496</v>
      </c>
      <c r="K754">
        <v>88.73</v>
      </c>
      <c r="L754">
        <v>5</v>
      </c>
      <c r="M754">
        <v>16.78</v>
      </c>
      <c r="N754">
        <v>3.25</v>
      </c>
      <c r="P754" t="str">
        <f t="shared" si="72"/>
        <v/>
      </c>
      <c r="Q754" t="str">
        <f t="shared" si="73"/>
        <v>bad</v>
      </c>
      <c r="R754" t="str">
        <f t="shared" si="74"/>
        <v/>
      </c>
      <c r="S754" s="3" t="str">
        <f t="shared" si="75"/>
        <v/>
      </c>
      <c r="T754" t="str">
        <f t="shared" si="76"/>
        <v>Tata</v>
      </c>
      <c r="U754" t="str">
        <f t="shared" si="77"/>
        <v>E</v>
      </c>
      <c r="V754" t="str" cm="1">
        <f t="array" ref="V754">_xlfn.IFS(N745&gt;25,"A",N745&gt;20,"B",N745&gt;15,"C",N745&gt;10,"D",N745&lt;10,"E")</f>
        <v>E</v>
      </c>
    </row>
    <row r="755" spans="1:22" x14ac:dyDescent="0.3">
      <c r="A755">
        <v>758</v>
      </c>
      <c r="B755" t="s">
        <v>184</v>
      </c>
      <c r="C755" t="s">
        <v>15</v>
      </c>
      <c r="D755" t="s">
        <v>35</v>
      </c>
      <c r="E755">
        <v>2012</v>
      </c>
      <c r="F755">
        <v>67147</v>
      </c>
      <c r="G755" t="s">
        <v>27</v>
      </c>
      <c r="H755" t="s">
        <v>18</v>
      </c>
      <c r="I755" t="s">
        <v>19</v>
      </c>
      <c r="J755">
        <v>796</v>
      </c>
      <c r="K755">
        <v>46.3</v>
      </c>
      <c r="L755">
        <v>5</v>
      </c>
      <c r="M755">
        <v>19.7</v>
      </c>
      <c r="N755">
        <v>2.6</v>
      </c>
      <c r="P755" t="str">
        <f t="shared" si="72"/>
        <v/>
      </c>
      <c r="Q755" t="str">
        <f t="shared" si="73"/>
        <v>bad</v>
      </c>
      <c r="R755" t="str">
        <f t="shared" si="74"/>
        <v/>
      </c>
      <c r="S755" s="3" t="str">
        <f t="shared" si="75"/>
        <v/>
      </c>
      <c r="T755" t="str">
        <f t="shared" si="76"/>
        <v>Hyundai</v>
      </c>
      <c r="U755" t="str">
        <f t="shared" si="77"/>
        <v>E</v>
      </c>
      <c r="V755" t="str" cm="1">
        <f t="array" ref="V755">_xlfn.IFS(N746&gt;25,"A",N746&gt;20,"B",N746&gt;15,"C",N746&gt;10,"D",N746&lt;10,"E")</f>
        <v>E</v>
      </c>
    </row>
    <row r="756" spans="1:22" x14ac:dyDescent="0.3">
      <c r="A756">
        <v>759</v>
      </c>
      <c r="B756" t="s">
        <v>283</v>
      </c>
      <c r="C756" t="s">
        <v>15</v>
      </c>
      <c r="D756" t="s">
        <v>31</v>
      </c>
      <c r="E756">
        <v>2016</v>
      </c>
      <c r="F756">
        <v>37806</v>
      </c>
      <c r="G756" t="s">
        <v>27</v>
      </c>
      <c r="H756" t="s">
        <v>18</v>
      </c>
      <c r="I756" t="s">
        <v>19</v>
      </c>
      <c r="J756">
        <v>1197</v>
      </c>
      <c r="K756">
        <v>81.8</v>
      </c>
      <c r="L756">
        <v>5</v>
      </c>
      <c r="M756">
        <v>20.399999999999999</v>
      </c>
      <c r="N756">
        <v>5.2</v>
      </c>
      <c r="P756" t="str">
        <f t="shared" si="72"/>
        <v/>
      </c>
      <c r="Q756" t="str">
        <f t="shared" si="73"/>
        <v>bad</v>
      </c>
      <c r="R756" t="str">
        <f t="shared" si="74"/>
        <v/>
      </c>
      <c r="S756" s="3" t="str">
        <f t="shared" si="75"/>
        <v/>
      </c>
      <c r="T756" t="str">
        <f t="shared" si="76"/>
        <v>Honda</v>
      </c>
      <c r="U756" t="str">
        <f t="shared" si="77"/>
        <v>D</v>
      </c>
      <c r="V756" t="str" cm="1">
        <f t="array" ref="V756">_xlfn.IFS(N747&gt;25,"A",N747&gt;20,"B",N747&gt;15,"C",N747&gt;10,"D",N747&lt;10,"E")</f>
        <v>D</v>
      </c>
    </row>
    <row r="757" spans="1:22" x14ac:dyDescent="0.3">
      <c r="A757">
        <v>760</v>
      </c>
      <c r="B757" t="s">
        <v>291</v>
      </c>
      <c r="C757" t="s">
        <v>15</v>
      </c>
      <c r="D757" t="s">
        <v>22</v>
      </c>
      <c r="E757">
        <v>2009</v>
      </c>
      <c r="F757">
        <v>85000</v>
      </c>
      <c r="G757" t="s">
        <v>27</v>
      </c>
      <c r="H757" t="s">
        <v>18</v>
      </c>
      <c r="I757" t="s">
        <v>102</v>
      </c>
      <c r="J757">
        <v>998</v>
      </c>
      <c r="K757">
        <v>66.099999999999994</v>
      </c>
      <c r="L757">
        <v>5</v>
      </c>
      <c r="M757">
        <v>19</v>
      </c>
      <c r="N757">
        <v>1.8</v>
      </c>
      <c r="P757" t="str">
        <f t="shared" si="72"/>
        <v>Jaguar</v>
      </c>
      <c r="Q757" t="str">
        <f t="shared" si="73"/>
        <v>bad</v>
      </c>
      <c r="R757" t="str">
        <f t="shared" si="74"/>
        <v/>
      </c>
      <c r="S757" s="3" t="str">
        <f t="shared" si="75"/>
        <v>Jaguar</v>
      </c>
      <c r="T757" t="str">
        <f t="shared" si="76"/>
        <v/>
      </c>
      <c r="U757" t="str">
        <f t="shared" si="77"/>
        <v>A</v>
      </c>
      <c r="V757" t="str" cm="1">
        <f t="array" ref="V757">_xlfn.IFS(N748&gt;25,"A",N748&gt;20,"B",N748&gt;15,"C",N748&gt;10,"D",N748&lt;10,"E")</f>
        <v>A</v>
      </c>
    </row>
    <row r="758" spans="1:22" x14ac:dyDescent="0.3">
      <c r="A758">
        <v>761</v>
      </c>
      <c r="B758" t="s">
        <v>620</v>
      </c>
      <c r="C758" t="s">
        <v>45</v>
      </c>
      <c r="D758" t="s">
        <v>26</v>
      </c>
      <c r="E758">
        <v>2011</v>
      </c>
      <c r="F758">
        <v>35000</v>
      </c>
      <c r="G758" t="s">
        <v>27</v>
      </c>
      <c r="H758" t="s">
        <v>18</v>
      </c>
      <c r="I758" t="s">
        <v>19</v>
      </c>
      <c r="J758">
        <v>624</v>
      </c>
      <c r="K758">
        <v>37.479999999999997</v>
      </c>
      <c r="L758">
        <v>4</v>
      </c>
      <c r="M758">
        <v>25.4</v>
      </c>
      <c r="N758">
        <v>1.6</v>
      </c>
      <c r="P758" t="str">
        <f t="shared" si="72"/>
        <v>MercedesBenz</v>
      </c>
      <c r="Q758" t="str">
        <f t="shared" si="73"/>
        <v>bad</v>
      </c>
      <c r="R758" t="str">
        <f t="shared" si="74"/>
        <v/>
      </c>
      <c r="S758" s="3" t="str">
        <f t="shared" si="75"/>
        <v>MercedesBenz</v>
      </c>
      <c r="T758" t="str">
        <f t="shared" si="76"/>
        <v/>
      </c>
      <c r="U758" t="str">
        <f t="shared" si="77"/>
        <v>A</v>
      </c>
      <c r="V758" t="str" cm="1">
        <f t="array" ref="V758">_xlfn.IFS(N749&gt;25,"A",N749&gt;20,"B",N749&gt;15,"C",N749&gt;10,"D",N749&lt;10,"E")</f>
        <v>A</v>
      </c>
    </row>
    <row r="759" spans="1:22" x14ac:dyDescent="0.3">
      <c r="A759">
        <v>762</v>
      </c>
      <c r="B759" t="s">
        <v>621</v>
      </c>
      <c r="C759" t="s">
        <v>110</v>
      </c>
      <c r="D759" t="s">
        <v>49</v>
      </c>
      <c r="E759">
        <v>2015</v>
      </c>
      <c r="F759">
        <v>72035</v>
      </c>
      <c r="G759" t="s">
        <v>23</v>
      </c>
      <c r="H759" t="s">
        <v>18</v>
      </c>
      <c r="I759" t="s">
        <v>19</v>
      </c>
      <c r="J759">
        <v>1498</v>
      </c>
      <c r="K759">
        <v>99</v>
      </c>
      <c r="L759">
        <v>5</v>
      </c>
      <c r="M759">
        <v>25.5</v>
      </c>
      <c r="N759">
        <v>2.5</v>
      </c>
      <c r="P759" t="str">
        <f t="shared" si="72"/>
        <v/>
      </c>
      <c r="Q759" t="str">
        <f t="shared" si="73"/>
        <v>bad</v>
      </c>
      <c r="R759" t="str">
        <f t="shared" si="74"/>
        <v/>
      </c>
      <c r="S759" s="3" t="str">
        <f t="shared" si="75"/>
        <v/>
      </c>
      <c r="T759" t="str">
        <f t="shared" si="76"/>
        <v>Chevrolet</v>
      </c>
      <c r="U759" t="str">
        <f t="shared" si="77"/>
        <v>E</v>
      </c>
      <c r="V759" t="str" cm="1">
        <f t="array" ref="V759">_xlfn.IFS(N750&gt;25,"A",N750&gt;20,"B",N750&gt;15,"C",N750&gt;10,"D",N750&lt;10,"E")</f>
        <v>E</v>
      </c>
    </row>
    <row r="760" spans="1:22" x14ac:dyDescent="0.3">
      <c r="A760">
        <v>763</v>
      </c>
      <c r="B760" t="s">
        <v>622</v>
      </c>
      <c r="C760" t="s">
        <v>294</v>
      </c>
      <c r="D760" t="s">
        <v>39</v>
      </c>
      <c r="E760">
        <v>2011</v>
      </c>
      <c r="F760">
        <v>48500</v>
      </c>
      <c r="G760" t="s">
        <v>27</v>
      </c>
      <c r="H760" t="s">
        <v>18</v>
      </c>
      <c r="I760" t="s">
        <v>19</v>
      </c>
      <c r="J760">
        <v>1368</v>
      </c>
      <c r="K760">
        <v>90</v>
      </c>
      <c r="L760">
        <v>5</v>
      </c>
      <c r="M760">
        <v>16</v>
      </c>
      <c r="N760">
        <v>2.5</v>
      </c>
      <c r="P760" t="str">
        <f t="shared" si="72"/>
        <v/>
      </c>
      <c r="Q760" t="str">
        <f t="shared" si="73"/>
        <v>bad</v>
      </c>
      <c r="R760" t="str">
        <f t="shared" si="74"/>
        <v/>
      </c>
      <c r="S760" s="3" t="str">
        <f t="shared" si="75"/>
        <v/>
      </c>
      <c r="T760" t="str">
        <f t="shared" si="76"/>
        <v>Mahindra</v>
      </c>
      <c r="U760" t="str">
        <f t="shared" si="77"/>
        <v>E</v>
      </c>
      <c r="V760" t="str" cm="1">
        <f t="array" ref="V760">_xlfn.IFS(N751&gt;25,"A",N751&gt;20,"B",N751&gt;15,"C",N751&gt;10,"D",N751&lt;10,"E")</f>
        <v>E</v>
      </c>
    </row>
    <row r="761" spans="1:22" x14ac:dyDescent="0.3">
      <c r="A761">
        <v>764</v>
      </c>
      <c r="B761" t="s">
        <v>623</v>
      </c>
      <c r="C761" t="s">
        <v>110</v>
      </c>
      <c r="D761" t="s">
        <v>31</v>
      </c>
      <c r="E761">
        <v>2017</v>
      </c>
      <c r="F761">
        <v>28854</v>
      </c>
      <c r="G761" t="s">
        <v>27</v>
      </c>
      <c r="H761" t="s">
        <v>18</v>
      </c>
      <c r="I761" t="s">
        <v>19</v>
      </c>
      <c r="J761">
        <v>1196</v>
      </c>
      <c r="K761">
        <v>86.8</v>
      </c>
      <c r="L761">
        <v>5</v>
      </c>
      <c r="M761">
        <v>18.16</v>
      </c>
      <c r="N761">
        <v>6.7</v>
      </c>
      <c r="P761" t="str">
        <f t="shared" si="72"/>
        <v>MercedesBenz</v>
      </c>
      <c r="Q761" t="str">
        <f t="shared" si="73"/>
        <v>bad</v>
      </c>
      <c r="R761" t="str">
        <f t="shared" si="74"/>
        <v/>
      </c>
      <c r="S761" s="3" t="str">
        <f t="shared" si="75"/>
        <v>MercedesBenz</v>
      </c>
      <c r="T761" t="str">
        <f t="shared" si="76"/>
        <v/>
      </c>
      <c r="U761" t="str">
        <f t="shared" si="77"/>
        <v>C</v>
      </c>
      <c r="V761" t="str" cm="1">
        <f t="array" ref="V761">_xlfn.IFS(N752&gt;25,"A",N752&gt;20,"B",N752&gt;15,"C",N752&gt;10,"D",N752&lt;10,"E")</f>
        <v>C</v>
      </c>
    </row>
    <row r="762" spans="1:22" x14ac:dyDescent="0.3">
      <c r="A762">
        <v>765</v>
      </c>
      <c r="B762" t="s">
        <v>624</v>
      </c>
      <c r="C762" t="s">
        <v>15</v>
      </c>
      <c r="D762" t="s">
        <v>35</v>
      </c>
      <c r="E762">
        <v>2005</v>
      </c>
      <c r="F762">
        <v>92450</v>
      </c>
      <c r="G762" t="s">
        <v>27</v>
      </c>
      <c r="H762" t="s">
        <v>18</v>
      </c>
      <c r="I762" t="s">
        <v>19</v>
      </c>
      <c r="J762">
        <v>1590</v>
      </c>
      <c r="K762">
        <v>94</v>
      </c>
      <c r="L762">
        <v>5</v>
      </c>
      <c r="M762">
        <v>15.4</v>
      </c>
      <c r="N762">
        <v>1.2</v>
      </c>
      <c r="P762" t="str">
        <f t="shared" si="72"/>
        <v/>
      </c>
      <c r="Q762" t="str">
        <f t="shared" si="73"/>
        <v>bad</v>
      </c>
      <c r="R762" t="str">
        <f t="shared" si="74"/>
        <v/>
      </c>
      <c r="S762" s="3" t="str">
        <f t="shared" si="75"/>
        <v/>
      </c>
      <c r="T762" t="str">
        <f t="shared" si="76"/>
        <v>Honda</v>
      </c>
      <c r="U762" t="str">
        <f t="shared" si="77"/>
        <v>E</v>
      </c>
      <c r="V762" t="str" cm="1">
        <f t="array" ref="V762">_xlfn.IFS(N753&gt;25,"A",N753&gt;20,"B",N753&gt;15,"C",N753&gt;10,"D",N753&lt;10,"E")</f>
        <v>E</v>
      </c>
    </row>
    <row r="763" spans="1:22" x14ac:dyDescent="0.3">
      <c r="A763">
        <v>766</v>
      </c>
      <c r="B763" t="s">
        <v>161</v>
      </c>
      <c r="C763" t="s">
        <v>65</v>
      </c>
      <c r="D763" t="s">
        <v>31</v>
      </c>
      <c r="E763">
        <v>2016</v>
      </c>
      <c r="F763">
        <v>14351</v>
      </c>
      <c r="G763" t="s">
        <v>23</v>
      </c>
      <c r="H763" t="s">
        <v>32</v>
      </c>
      <c r="I763" t="s">
        <v>19</v>
      </c>
      <c r="J763">
        <v>1995</v>
      </c>
      <c r="K763">
        <v>184</v>
      </c>
      <c r="L763">
        <v>5</v>
      </c>
      <c r="M763">
        <v>18.88</v>
      </c>
      <c r="N763">
        <v>35.549999999999997</v>
      </c>
      <c r="P763" t="str">
        <f t="shared" si="72"/>
        <v/>
      </c>
      <c r="Q763" t="str">
        <f t="shared" si="73"/>
        <v>bad</v>
      </c>
      <c r="R763" t="str">
        <f t="shared" si="74"/>
        <v/>
      </c>
      <c r="S763" s="3" t="str">
        <f t="shared" si="75"/>
        <v/>
      </c>
      <c r="T763" t="str">
        <f t="shared" si="76"/>
        <v>Toyota</v>
      </c>
      <c r="U763" t="str">
        <f t="shared" si="77"/>
        <v>E</v>
      </c>
      <c r="V763" t="str" cm="1">
        <f t="array" ref="V763">_xlfn.IFS(N754&gt;25,"A",N754&gt;20,"B",N754&gt;15,"C",N754&gt;10,"D",N754&lt;10,"E")</f>
        <v>E</v>
      </c>
    </row>
    <row r="764" spans="1:22" x14ac:dyDescent="0.3">
      <c r="A764">
        <v>767</v>
      </c>
      <c r="B764" t="s">
        <v>619</v>
      </c>
      <c r="C764" t="s">
        <v>192</v>
      </c>
      <c r="D764" t="s">
        <v>39</v>
      </c>
      <c r="E764">
        <v>2017</v>
      </c>
      <c r="F764">
        <v>51087</v>
      </c>
      <c r="G764" t="s">
        <v>23</v>
      </c>
      <c r="H764" t="s">
        <v>18</v>
      </c>
      <c r="I764" t="s">
        <v>19</v>
      </c>
      <c r="J764">
        <v>1998</v>
      </c>
      <c r="K764">
        <v>163.69999999999999</v>
      </c>
      <c r="L764">
        <v>5</v>
      </c>
      <c r="M764">
        <v>17.899999999999999</v>
      </c>
      <c r="N764">
        <v>7.75</v>
      </c>
      <c r="P764" t="str">
        <f t="shared" si="72"/>
        <v/>
      </c>
      <c r="Q764" t="str">
        <f t="shared" si="73"/>
        <v>bad</v>
      </c>
      <c r="R764" t="str">
        <f t="shared" si="74"/>
        <v/>
      </c>
      <c r="S764" s="3" t="str">
        <f t="shared" si="75"/>
        <v/>
      </c>
      <c r="T764" t="str">
        <f t="shared" si="76"/>
        <v>Maruti</v>
      </c>
      <c r="U764" t="str">
        <f t="shared" si="77"/>
        <v>E</v>
      </c>
      <c r="V764" t="str" cm="1">
        <f t="array" ref="V764">_xlfn.IFS(N755&gt;25,"A",N755&gt;20,"B",N755&gt;15,"C",N755&gt;10,"D",N755&lt;10,"E")</f>
        <v>E</v>
      </c>
    </row>
    <row r="765" spans="1:22" x14ac:dyDescent="0.3">
      <c r="A765">
        <v>768</v>
      </c>
      <c r="B765" t="s">
        <v>625</v>
      </c>
      <c r="C765" t="s">
        <v>78</v>
      </c>
      <c r="D765" t="s">
        <v>26</v>
      </c>
      <c r="E765">
        <v>2005</v>
      </c>
      <c r="F765">
        <v>50000</v>
      </c>
      <c r="G765" t="s">
        <v>23</v>
      </c>
      <c r="H765" t="s">
        <v>18</v>
      </c>
      <c r="I765" t="s">
        <v>19</v>
      </c>
      <c r="J765">
        <v>2609</v>
      </c>
      <c r="K765">
        <v>116.6</v>
      </c>
      <c r="L765">
        <v>8</v>
      </c>
      <c r="M765">
        <v>12.7</v>
      </c>
      <c r="N765">
        <v>1.94</v>
      </c>
      <c r="P765" t="str">
        <f t="shared" si="72"/>
        <v/>
      </c>
      <c r="Q765" t="str">
        <f t="shared" si="73"/>
        <v>good</v>
      </c>
      <c r="R765" t="str">
        <f t="shared" si="74"/>
        <v/>
      </c>
      <c r="S765" s="3" t="str">
        <f t="shared" si="75"/>
        <v>Maruti</v>
      </c>
      <c r="T765" t="str">
        <f t="shared" si="76"/>
        <v>Maruti</v>
      </c>
      <c r="U765" t="str">
        <f t="shared" si="77"/>
        <v>E</v>
      </c>
      <c r="V765" t="str" cm="1">
        <f t="array" ref="V765">_xlfn.IFS(N756&gt;25,"A",N756&gt;20,"B",N756&gt;15,"C",N756&gt;10,"D",N756&lt;10,"E")</f>
        <v>E</v>
      </c>
    </row>
    <row r="766" spans="1:22" x14ac:dyDescent="0.3">
      <c r="A766">
        <v>769</v>
      </c>
      <c r="B766" t="s">
        <v>113</v>
      </c>
      <c r="C766" t="s">
        <v>45</v>
      </c>
      <c r="D766" t="s">
        <v>35</v>
      </c>
      <c r="E766">
        <v>2016</v>
      </c>
      <c r="F766">
        <v>73000</v>
      </c>
      <c r="G766" t="s">
        <v>23</v>
      </c>
      <c r="H766" t="s">
        <v>18</v>
      </c>
      <c r="I766" t="s">
        <v>19</v>
      </c>
      <c r="J766">
        <v>1396</v>
      </c>
      <c r="K766">
        <v>69</v>
      </c>
      <c r="L766">
        <v>5</v>
      </c>
      <c r="M766">
        <v>25</v>
      </c>
      <c r="N766">
        <v>2.2000000000000002</v>
      </c>
      <c r="P766" t="str">
        <f t="shared" si="72"/>
        <v/>
      </c>
      <c r="Q766" t="str">
        <f t="shared" si="73"/>
        <v>bad</v>
      </c>
      <c r="R766" t="str">
        <f t="shared" si="74"/>
        <v/>
      </c>
      <c r="S766" s="3" t="str">
        <f t="shared" si="75"/>
        <v/>
      </c>
      <c r="T766" t="str">
        <f t="shared" si="76"/>
        <v>Maruti</v>
      </c>
      <c r="U766" t="str">
        <f t="shared" si="77"/>
        <v>E</v>
      </c>
      <c r="V766" t="str" cm="1">
        <f t="array" ref="V766">_xlfn.IFS(N757&gt;25,"A",N757&gt;20,"B",N757&gt;15,"C",N757&gt;10,"D",N757&lt;10,"E")</f>
        <v>E</v>
      </c>
    </row>
    <row r="767" spans="1:22" x14ac:dyDescent="0.3">
      <c r="A767">
        <v>770</v>
      </c>
      <c r="B767" t="s">
        <v>626</v>
      </c>
      <c r="C767" t="s">
        <v>192</v>
      </c>
      <c r="D767" t="s">
        <v>93</v>
      </c>
      <c r="E767">
        <v>2011</v>
      </c>
      <c r="F767">
        <v>60000</v>
      </c>
      <c r="G767" t="s">
        <v>23</v>
      </c>
      <c r="H767" t="s">
        <v>32</v>
      </c>
      <c r="I767" t="s">
        <v>19</v>
      </c>
      <c r="J767">
        <v>1991</v>
      </c>
      <c r="K767">
        <v>147.9</v>
      </c>
      <c r="L767">
        <v>4</v>
      </c>
      <c r="M767">
        <v>18.100000000000001</v>
      </c>
      <c r="N767">
        <v>3.8</v>
      </c>
      <c r="P767" t="str">
        <f t="shared" si="72"/>
        <v/>
      </c>
      <c r="Q767" t="str">
        <f t="shared" si="73"/>
        <v>good</v>
      </c>
      <c r="R767" t="str">
        <f t="shared" si="74"/>
        <v/>
      </c>
      <c r="S767" s="3" t="str">
        <f t="shared" si="75"/>
        <v>Tata</v>
      </c>
      <c r="T767" t="str">
        <f t="shared" si="76"/>
        <v>Tata</v>
      </c>
      <c r="U767" t="str">
        <f t="shared" si="77"/>
        <v>E</v>
      </c>
      <c r="V767" t="str" cm="1">
        <f t="array" ref="V767">_xlfn.IFS(N758&gt;25,"A",N758&gt;20,"B",N758&gt;15,"C",N758&gt;10,"D",N758&lt;10,"E")</f>
        <v>E</v>
      </c>
    </row>
    <row r="768" spans="1:22" x14ac:dyDescent="0.3">
      <c r="A768">
        <v>771</v>
      </c>
      <c r="B768" t="s">
        <v>627</v>
      </c>
      <c r="C768" t="s">
        <v>41</v>
      </c>
      <c r="D768" t="s">
        <v>26</v>
      </c>
      <c r="E768">
        <v>2016</v>
      </c>
      <c r="F768">
        <v>50000</v>
      </c>
      <c r="G768" t="s">
        <v>23</v>
      </c>
      <c r="H768" t="s">
        <v>18</v>
      </c>
      <c r="I768" t="s">
        <v>19</v>
      </c>
      <c r="J768">
        <v>2494</v>
      </c>
      <c r="K768">
        <v>102</v>
      </c>
      <c r="L768">
        <v>8</v>
      </c>
      <c r="M768">
        <v>12.8</v>
      </c>
      <c r="N768">
        <v>15.65</v>
      </c>
      <c r="P768" t="str">
        <f t="shared" si="72"/>
        <v/>
      </c>
      <c r="Q768" t="str">
        <f t="shared" si="73"/>
        <v>good</v>
      </c>
      <c r="R768" t="str">
        <f t="shared" si="74"/>
        <v/>
      </c>
      <c r="S768" s="3" t="str">
        <f t="shared" si="75"/>
        <v>Ford</v>
      </c>
      <c r="T768" t="str">
        <f t="shared" si="76"/>
        <v>Ford</v>
      </c>
      <c r="U768" t="str">
        <f t="shared" si="77"/>
        <v>E</v>
      </c>
      <c r="V768" t="str" cm="1">
        <f t="array" ref="V768">_xlfn.IFS(N759&gt;25,"A",N759&gt;20,"B",N759&gt;15,"C",N759&gt;10,"D",N759&lt;10,"E")</f>
        <v>E</v>
      </c>
    </row>
    <row r="769" spans="1:22" x14ac:dyDescent="0.3">
      <c r="A769">
        <v>772</v>
      </c>
      <c r="B769" t="s">
        <v>256</v>
      </c>
      <c r="C769" t="s">
        <v>62</v>
      </c>
      <c r="D769" t="s">
        <v>31</v>
      </c>
      <c r="E769">
        <v>2018</v>
      </c>
      <c r="F769">
        <v>36797</v>
      </c>
      <c r="G769" t="s">
        <v>23</v>
      </c>
      <c r="H769" t="s">
        <v>32</v>
      </c>
      <c r="I769" t="s">
        <v>19</v>
      </c>
      <c r="J769">
        <v>2143</v>
      </c>
      <c r="K769">
        <v>167.62</v>
      </c>
      <c r="L769">
        <v>5</v>
      </c>
      <c r="M769">
        <v>19.27</v>
      </c>
      <c r="N769">
        <v>39.47</v>
      </c>
      <c r="P769" t="str">
        <f t="shared" si="72"/>
        <v/>
      </c>
      <c r="Q769" t="str">
        <f t="shared" si="73"/>
        <v>bad</v>
      </c>
      <c r="R769" t="str">
        <f t="shared" si="74"/>
        <v/>
      </c>
      <c r="S769" s="3" t="str">
        <f t="shared" si="75"/>
        <v/>
      </c>
      <c r="T769" t="str">
        <f t="shared" si="76"/>
        <v>Fiat</v>
      </c>
      <c r="U769" t="str">
        <f t="shared" si="77"/>
        <v>E</v>
      </c>
      <c r="V769" t="str" cm="1">
        <f t="array" ref="V769">_xlfn.IFS(N760&gt;25,"A",N760&gt;20,"B",N760&gt;15,"C",N760&gt;10,"D",N760&lt;10,"E")</f>
        <v>E</v>
      </c>
    </row>
    <row r="770" spans="1:22" x14ac:dyDescent="0.3">
      <c r="A770">
        <v>773</v>
      </c>
      <c r="B770" t="s">
        <v>425</v>
      </c>
      <c r="C770" t="s">
        <v>15</v>
      </c>
      <c r="D770" t="s">
        <v>49</v>
      </c>
      <c r="E770">
        <v>2011</v>
      </c>
      <c r="F770">
        <v>50000</v>
      </c>
      <c r="G770" t="s">
        <v>27</v>
      </c>
      <c r="H770" t="s">
        <v>18</v>
      </c>
      <c r="I770" t="s">
        <v>33</v>
      </c>
      <c r="J770">
        <v>1197</v>
      </c>
      <c r="K770">
        <v>85.8</v>
      </c>
      <c r="L770">
        <v>5</v>
      </c>
      <c r="M770">
        <v>18.5</v>
      </c>
      <c r="N770">
        <v>1.5</v>
      </c>
      <c r="P770" t="str">
        <f t="shared" si="72"/>
        <v/>
      </c>
      <c r="Q770" t="str">
        <f t="shared" si="73"/>
        <v>bad</v>
      </c>
      <c r="R770" t="str">
        <f t="shared" si="74"/>
        <v/>
      </c>
      <c r="S770" s="3" t="str">
        <f t="shared" si="75"/>
        <v/>
      </c>
      <c r="T770" t="str">
        <f t="shared" si="76"/>
        <v>Ford</v>
      </c>
      <c r="U770" t="str">
        <f t="shared" si="77"/>
        <v>E</v>
      </c>
      <c r="V770" t="str" cm="1">
        <f t="array" ref="V770">_xlfn.IFS(N761&gt;25,"A",N761&gt;20,"B",N761&gt;15,"C",N761&gt;10,"D",N761&lt;10,"E")</f>
        <v>E</v>
      </c>
    </row>
    <row r="771" spans="1:22" x14ac:dyDescent="0.3">
      <c r="A771">
        <v>774</v>
      </c>
      <c r="B771" t="s">
        <v>628</v>
      </c>
      <c r="C771" t="s">
        <v>41</v>
      </c>
      <c r="D771" t="s">
        <v>93</v>
      </c>
      <c r="E771">
        <v>2013</v>
      </c>
      <c r="F771">
        <v>94000</v>
      </c>
      <c r="G771" t="s">
        <v>23</v>
      </c>
      <c r="H771" t="s">
        <v>18</v>
      </c>
      <c r="I771" t="s">
        <v>19</v>
      </c>
      <c r="J771">
        <v>2494</v>
      </c>
      <c r="K771">
        <v>102</v>
      </c>
      <c r="L771">
        <v>8</v>
      </c>
      <c r="M771">
        <v>12.8</v>
      </c>
      <c r="N771">
        <v>8.85</v>
      </c>
      <c r="P771" t="str">
        <f t="shared" si="72"/>
        <v/>
      </c>
      <c r="Q771" t="str">
        <f t="shared" si="73"/>
        <v>bad</v>
      </c>
      <c r="R771" t="str">
        <f t="shared" si="74"/>
        <v/>
      </c>
      <c r="S771" s="3" t="str">
        <f t="shared" si="75"/>
        <v/>
      </c>
      <c r="T771" t="str">
        <f t="shared" si="76"/>
        <v>Maruti</v>
      </c>
      <c r="U771" t="str">
        <f t="shared" si="77"/>
        <v>E</v>
      </c>
      <c r="V771" t="str" cm="1">
        <f t="array" ref="V771">_xlfn.IFS(N762&gt;25,"A",N762&gt;20,"B",N762&gt;15,"C",N762&gt;10,"D",N762&lt;10,"E")</f>
        <v>E</v>
      </c>
    </row>
    <row r="772" spans="1:22" x14ac:dyDescent="0.3">
      <c r="A772">
        <v>775</v>
      </c>
      <c r="B772" t="s">
        <v>449</v>
      </c>
      <c r="C772" t="s">
        <v>41</v>
      </c>
      <c r="D772" t="s">
        <v>63</v>
      </c>
      <c r="E772">
        <v>2013</v>
      </c>
      <c r="F772">
        <v>74000</v>
      </c>
      <c r="G772" t="s">
        <v>23</v>
      </c>
      <c r="H772" t="s">
        <v>18</v>
      </c>
      <c r="I772" t="s">
        <v>33</v>
      </c>
      <c r="J772">
        <v>2982</v>
      </c>
      <c r="K772">
        <v>168.5</v>
      </c>
      <c r="L772">
        <v>7</v>
      </c>
      <c r="M772">
        <v>12.55</v>
      </c>
      <c r="N772">
        <v>17.899999999999999</v>
      </c>
      <c r="P772" t="str">
        <f t="shared" si="72"/>
        <v>BMW</v>
      </c>
      <c r="Q772" t="str">
        <f t="shared" si="73"/>
        <v>bad</v>
      </c>
      <c r="R772" t="str">
        <f t="shared" si="74"/>
        <v/>
      </c>
      <c r="S772" s="3" t="str">
        <f t="shared" si="75"/>
        <v>BMW</v>
      </c>
      <c r="T772" t="str">
        <f t="shared" si="76"/>
        <v/>
      </c>
      <c r="U772" t="str">
        <f t="shared" si="77"/>
        <v>A</v>
      </c>
      <c r="V772" t="str" cm="1">
        <f t="array" ref="V772">_xlfn.IFS(N763&gt;25,"A",N763&gt;20,"B",N763&gt;15,"C",N763&gt;10,"D",N763&lt;10,"E")</f>
        <v>A</v>
      </c>
    </row>
    <row r="773" spans="1:22" x14ac:dyDescent="0.3">
      <c r="A773">
        <v>776</v>
      </c>
      <c r="B773" t="s">
        <v>342</v>
      </c>
      <c r="C773" t="s">
        <v>21</v>
      </c>
      <c r="D773" t="s">
        <v>31</v>
      </c>
      <c r="E773">
        <v>2014</v>
      </c>
      <c r="F773">
        <v>41016</v>
      </c>
      <c r="G773" t="s">
        <v>27</v>
      </c>
      <c r="H773" t="s">
        <v>32</v>
      </c>
      <c r="I773" t="s">
        <v>33</v>
      </c>
      <c r="J773">
        <v>1197</v>
      </c>
      <c r="K773">
        <v>78.900000000000006</v>
      </c>
      <c r="L773">
        <v>5</v>
      </c>
      <c r="M773">
        <v>16.95</v>
      </c>
      <c r="N773">
        <v>5.08</v>
      </c>
      <c r="P773" t="str">
        <f t="shared" si="72"/>
        <v/>
      </c>
      <c r="Q773" t="str">
        <f t="shared" si="73"/>
        <v>bad</v>
      </c>
      <c r="R773" t="str">
        <f t="shared" si="74"/>
        <v/>
      </c>
      <c r="S773" s="3" t="str">
        <f t="shared" si="75"/>
        <v/>
      </c>
      <c r="T773" t="str">
        <f t="shared" si="76"/>
        <v>Chevrolet</v>
      </c>
      <c r="U773" t="str">
        <f t="shared" si="77"/>
        <v>E</v>
      </c>
      <c r="V773" t="str" cm="1">
        <f t="array" ref="V773">_xlfn.IFS(N764&gt;25,"A",N764&gt;20,"B",N764&gt;15,"C",N764&gt;10,"D",N764&lt;10,"E")</f>
        <v>E</v>
      </c>
    </row>
    <row r="774" spans="1:22" x14ac:dyDescent="0.3">
      <c r="A774">
        <v>777</v>
      </c>
      <c r="B774" t="s">
        <v>228</v>
      </c>
      <c r="C774" t="s">
        <v>21</v>
      </c>
      <c r="D774" t="s">
        <v>63</v>
      </c>
      <c r="E774">
        <v>2012</v>
      </c>
      <c r="F774">
        <v>67000</v>
      </c>
      <c r="G774" t="s">
        <v>23</v>
      </c>
      <c r="H774" t="s">
        <v>18</v>
      </c>
      <c r="I774" t="s">
        <v>19</v>
      </c>
      <c r="J774">
        <v>1582</v>
      </c>
      <c r="K774">
        <v>126.32</v>
      </c>
      <c r="L774">
        <v>5</v>
      </c>
      <c r="M774">
        <v>22.32</v>
      </c>
      <c r="N774">
        <v>6.25</v>
      </c>
      <c r="P774" t="str">
        <f t="shared" si="72"/>
        <v/>
      </c>
      <c r="Q774" t="str">
        <f t="shared" si="73"/>
        <v>bad</v>
      </c>
      <c r="R774" t="str">
        <f t="shared" si="74"/>
        <v/>
      </c>
      <c r="S774" s="3" t="str">
        <f t="shared" si="75"/>
        <v/>
      </c>
      <c r="T774" t="str">
        <f t="shared" si="76"/>
        <v>Mahindra</v>
      </c>
      <c r="U774" t="str">
        <f t="shared" si="77"/>
        <v>E</v>
      </c>
      <c r="V774" t="str" cm="1">
        <f t="array" ref="V774">_xlfn.IFS(N765&gt;25,"A",N765&gt;20,"B",N765&gt;15,"C",N765&gt;10,"D",N765&lt;10,"E")</f>
        <v>E</v>
      </c>
    </row>
    <row r="775" spans="1:22" x14ac:dyDescent="0.3">
      <c r="A775">
        <v>778</v>
      </c>
      <c r="B775" t="s">
        <v>241</v>
      </c>
      <c r="C775" t="s">
        <v>30</v>
      </c>
      <c r="D775" t="s">
        <v>63</v>
      </c>
      <c r="E775">
        <v>2015</v>
      </c>
      <c r="F775">
        <v>76927</v>
      </c>
      <c r="G775" t="s">
        <v>23</v>
      </c>
      <c r="H775" t="s">
        <v>32</v>
      </c>
      <c r="I775" t="s">
        <v>19</v>
      </c>
      <c r="J775">
        <v>1968</v>
      </c>
      <c r="K775">
        <v>174.33</v>
      </c>
      <c r="L775">
        <v>5</v>
      </c>
      <c r="M775">
        <v>15.73</v>
      </c>
      <c r="N775">
        <v>22.75</v>
      </c>
      <c r="P775" t="str">
        <f t="shared" si="72"/>
        <v/>
      </c>
      <c r="Q775" t="str">
        <f t="shared" si="73"/>
        <v>good</v>
      </c>
      <c r="R775" t="str">
        <f t="shared" si="74"/>
        <v/>
      </c>
      <c r="S775" s="3" t="str">
        <f t="shared" si="75"/>
        <v>Tata</v>
      </c>
      <c r="T775" t="str">
        <f t="shared" si="76"/>
        <v>Tata</v>
      </c>
      <c r="U775" t="str">
        <f t="shared" si="77"/>
        <v>E</v>
      </c>
      <c r="V775" t="str" cm="1">
        <f t="array" ref="V775">_xlfn.IFS(N766&gt;25,"A",N766&gt;20,"B",N766&gt;15,"C",N766&gt;10,"D",N766&lt;10,"E")</f>
        <v>E</v>
      </c>
    </row>
    <row r="776" spans="1:22" x14ac:dyDescent="0.3">
      <c r="A776">
        <v>779</v>
      </c>
      <c r="B776" t="s">
        <v>462</v>
      </c>
      <c r="C776" t="s">
        <v>192</v>
      </c>
      <c r="D776" t="s">
        <v>49</v>
      </c>
      <c r="E776">
        <v>2010</v>
      </c>
      <c r="F776">
        <v>17088</v>
      </c>
      <c r="G776" t="s">
        <v>27</v>
      </c>
      <c r="H776" t="s">
        <v>18</v>
      </c>
      <c r="I776" t="s">
        <v>19</v>
      </c>
      <c r="J776">
        <v>1199</v>
      </c>
      <c r="K776">
        <v>79.400000000000006</v>
      </c>
      <c r="L776">
        <v>5</v>
      </c>
      <c r="M776">
        <v>18.600000000000001</v>
      </c>
      <c r="N776">
        <v>1.46</v>
      </c>
      <c r="P776" t="str">
        <f t="shared" si="72"/>
        <v/>
      </c>
      <c r="Q776" t="str">
        <f t="shared" si="73"/>
        <v>bad</v>
      </c>
      <c r="R776" t="str">
        <f t="shared" si="74"/>
        <v/>
      </c>
      <c r="S776" s="3" t="str">
        <f t="shared" si="75"/>
        <v/>
      </c>
      <c r="T776" t="str">
        <f t="shared" si="76"/>
        <v>Chevrolet</v>
      </c>
      <c r="U776" t="str">
        <f t="shared" si="77"/>
        <v>E</v>
      </c>
      <c r="V776" t="str" cm="1">
        <f t="array" ref="V776">_xlfn.IFS(N767&gt;25,"A",N767&gt;20,"B",N767&gt;15,"C",N767&gt;10,"D",N767&lt;10,"E")</f>
        <v>E</v>
      </c>
    </row>
    <row r="777" spans="1:22" x14ac:dyDescent="0.3">
      <c r="A777">
        <v>780</v>
      </c>
      <c r="B777" t="s">
        <v>629</v>
      </c>
      <c r="C777" t="s">
        <v>110</v>
      </c>
      <c r="D777" t="s">
        <v>22</v>
      </c>
      <c r="E777">
        <v>2007</v>
      </c>
      <c r="F777">
        <v>112808</v>
      </c>
      <c r="G777" t="s">
        <v>23</v>
      </c>
      <c r="H777" t="s">
        <v>18</v>
      </c>
      <c r="I777" t="s">
        <v>33</v>
      </c>
      <c r="J777">
        <v>1399</v>
      </c>
      <c r="K777">
        <v>68</v>
      </c>
      <c r="L777">
        <v>5</v>
      </c>
      <c r="M777">
        <v>17.8</v>
      </c>
      <c r="N777">
        <v>2.0499999999999998</v>
      </c>
      <c r="P777" t="str">
        <f t="shared" si="72"/>
        <v>Toyota</v>
      </c>
      <c r="Q777" t="str">
        <f t="shared" si="73"/>
        <v>bad</v>
      </c>
      <c r="R777" t="str">
        <f t="shared" si="74"/>
        <v/>
      </c>
      <c r="S777" s="3" t="str">
        <f t="shared" si="75"/>
        <v>Toyota</v>
      </c>
      <c r="T777" t="str">
        <f t="shared" si="76"/>
        <v/>
      </c>
      <c r="U777" t="str">
        <f t="shared" si="77"/>
        <v>C</v>
      </c>
      <c r="V777" t="str" cm="1">
        <f t="array" ref="V777">_xlfn.IFS(N768&gt;25,"A",N768&gt;20,"B",N768&gt;15,"C",N768&gt;10,"D",N768&lt;10,"E")</f>
        <v>C</v>
      </c>
    </row>
    <row r="778" spans="1:22" x14ac:dyDescent="0.3">
      <c r="A778">
        <v>781</v>
      </c>
      <c r="B778" t="s">
        <v>264</v>
      </c>
      <c r="C778" t="s">
        <v>110</v>
      </c>
      <c r="D778" t="s">
        <v>31</v>
      </c>
      <c r="E778">
        <v>2014</v>
      </c>
      <c r="F778">
        <v>74980</v>
      </c>
      <c r="G778" t="s">
        <v>23</v>
      </c>
      <c r="H778" t="s">
        <v>18</v>
      </c>
      <c r="I778" t="s">
        <v>19</v>
      </c>
      <c r="J778">
        <v>1399</v>
      </c>
      <c r="K778">
        <v>68</v>
      </c>
      <c r="L778">
        <v>5</v>
      </c>
      <c r="M778">
        <v>20</v>
      </c>
      <c r="N778">
        <v>4.08</v>
      </c>
      <c r="P778" t="str">
        <f t="shared" si="72"/>
        <v>MercedesBenz</v>
      </c>
      <c r="Q778" t="str">
        <f t="shared" si="73"/>
        <v>bad</v>
      </c>
      <c r="R778" t="str">
        <f t="shared" si="74"/>
        <v/>
      </c>
      <c r="S778" s="3" t="str">
        <f t="shared" si="75"/>
        <v>MercedesBenz</v>
      </c>
      <c r="T778" t="str">
        <f t="shared" si="76"/>
        <v/>
      </c>
      <c r="U778" t="str">
        <f t="shared" si="77"/>
        <v>A</v>
      </c>
      <c r="V778" t="str" cm="1">
        <f t="array" ref="V778">_xlfn.IFS(N769&gt;25,"A",N769&gt;20,"B",N769&gt;15,"C",N769&gt;10,"D",N769&lt;10,"E")</f>
        <v>A</v>
      </c>
    </row>
    <row r="779" spans="1:22" x14ac:dyDescent="0.3">
      <c r="A779">
        <v>782</v>
      </c>
      <c r="B779" t="s">
        <v>324</v>
      </c>
      <c r="C779" t="s">
        <v>15</v>
      </c>
      <c r="D779" t="s">
        <v>35</v>
      </c>
      <c r="E779">
        <v>2014</v>
      </c>
      <c r="F779">
        <v>44600</v>
      </c>
      <c r="G779" t="s">
        <v>27</v>
      </c>
      <c r="H779" t="s">
        <v>32</v>
      </c>
      <c r="I779" t="s">
        <v>19</v>
      </c>
      <c r="J779">
        <v>998</v>
      </c>
      <c r="K779">
        <v>67.040000000000006</v>
      </c>
      <c r="L779">
        <v>5</v>
      </c>
      <c r="M779">
        <v>23.1</v>
      </c>
      <c r="N779">
        <v>4.55</v>
      </c>
      <c r="P779" t="str">
        <f t="shared" si="72"/>
        <v/>
      </c>
      <c r="Q779" t="str">
        <f t="shared" si="73"/>
        <v>bad</v>
      </c>
      <c r="R779" t="str">
        <f t="shared" si="74"/>
        <v/>
      </c>
      <c r="S779" s="3" t="str">
        <f t="shared" si="75"/>
        <v/>
      </c>
      <c r="T779" t="str">
        <f t="shared" si="76"/>
        <v>Maruti</v>
      </c>
      <c r="U779" t="str">
        <f t="shared" si="77"/>
        <v>E</v>
      </c>
      <c r="V779" t="str" cm="1">
        <f t="array" ref="V779">_xlfn.IFS(N770&gt;25,"A",N770&gt;20,"B",N770&gt;15,"C",N770&gt;10,"D",N770&lt;10,"E")</f>
        <v>E</v>
      </c>
    </row>
    <row r="780" spans="1:22" x14ac:dyDescent="0.3">
      <c r="A780">
        <v>783</v>
      </c>
      <c r="B780" t="s">
        <v>630</v>
      </c>
      <c r="C780" t="s">
        <v>62</v>
      </c>
      <c r="D780" t="s">
        <v>16</v>
      </c>
      <c r="E780">
        <v>2013</v>
      </c>
      <c r="F780">
        <v>37000</v>
      </c>
      <c r="G780" t="s">
        <v>23</v>
      </c>
      <c r="H780" t="s">
        <v>32</v>
      </c>
      <c r="I780" t="s">
        <v>19</v>
      </c>
      <c r="J780">
        <v>2143</v>
      </c>
      <c r="K780">
        <v>107.3</v>
      </c>
      <c r="L780">
        <v>5</v>
      </c>
      <c r="M780">
        <v>20</v>
      </c>
      <c r="N780">
        <v>14</v>
      </c>
      <c r="P780" t="str">
        <f t="shared" ref="P780:P843" si="78">IF(N771&gt;15,C771,"")</f>
        <v/>
      </c>
      <c r="Q780" t="str">
        <f t="shared" ref="Q780:Q843" si="79">IF(M771&gt;20,"good","bad")</f>
        <v>bad</v>
      </c>
      <c r="R780" t="str">
        <f t="shared" ref="R780:R843" si="80">IF(AND(M771&gt;20,N771&gt;15),C771,"")</f>
        <v/>
      </c>
      <c r="S780" s="3" t="str">
        <f t="shared" ref="S780:S843" si="81">IF(OR(M771&gt;20,N771&gt;15),C771,"")</f>
        <v/>
      </c>
      <c r="T780" t="str">
        <f t="shared" ref="T780:T843" si="82">IF(NOT(N771&gt;15),C771,"")</f>
        <v>Toyota</v>
      </c>
      <c r="U780" t="str">
        <f t="shared" ref="U780:U843" si="83">IF(N771&gt;25,"A",IF(N771&gt;20,"B",IF(N771&gt;15,"C",IF(N771&gt;10,"D","E"))))</f>
        <v>E</v>
      </c>
      <c r="V780" t="str" cm="1">
        <f t="array" ref="V780">_xlfn.IFS(N771&gt;25,"A",N771&gt;20,"B",N771&gt;15,"C",N771&gt;10,"D",N771&lt;10,"E")</f>
        <v>E</v>
      </c>
    </row>
    <row r="781" spans="1:22" x14ac:dyDescent="0.3">
      <c r="A781">
        <v>784</v>
      </c>
      <c r="B781" t="s">
        <v>472</v>
      </c>
      <c r="C781" t="s">
        <v>21</v>
      </c>
      <c r="D781" t="s">
        <v>93</v>
      </c>
      <c r="E781">
        <v>2016</v>
      </c>
      <c r="F781">
        <v>21000</v>
      </c>
      <c r="G781" t="s">
        <v>27</v>
      </c>
      <c r="H781" t="s">
        <v>18</v>
      </c>
      <c r="I781" t="s">
        <v>19</v>
      </c>
      <c r="J781">
        <v>1591</v>
      </c>
      <c r="K781">
        <v>121.3</v>
      </c>
      <c r="L781">
        <v>5</v>
      </c>
      <c r="M781">
        <v>15.8</v>
      </c>
      <c r="N781">
        <v>10.9</v>
      </c>
      <c r="P781" t="str">
        <f t="shared" si="78"/>
        <v>Toyota</v>
      </c>
      <c r="Q781" t="str">
        <f t="shared" si="79"/>
        <v>bad</v>
      </c>
      <c r="R781" t="str">
        <f t="shared" si="80"/>
        <v/>
      </c>
      <c r="S781" s="3" t="str">
        <f t="shared" si="81"/>
        <v>Toyota</v>
      </c>
      <c r="T781" t="str">
        <f t="shared" si="82"/>
        <v/>
      </c>
      <c r="U781" t="str">
        <f t="shared" si="83"/>
        <v>C</v>
      </c>
      <c r="V781" t="str" cm="1">
        <f t="array" ref="V781">_xlfn.IFS(N772&gt;25,"A",N772&gt;20,"B",N772&gt;15,"C",N772&gt;10,"D",N772&lt;10,"E")</f>
        <v>C</v>
      </c>
    </row>
    <row r="782" spans="1:22" x14ac:dyDescent="0.3">
      <c r="A782">
        <v>785</v>
      </c>
      <c r="B782" t="s">
        <v>145</v>
      </c>
      <c r="C782" t="s">
        <v>15</v>
      </c>
      <c r="D782" t="s">
        <v>63</v>
      </c>
      <c r="E782">
        <v>2010</v>
      </c>
      <c r="F782">
        <v>81245</v>
      </c>
      <c r="G782" t="s">
        <v>27</v>
      </c>
      <c r="H782" t="s">
        <v>18</v>
      </c>
      <c r="I782" t="s">
        <v>19</v>
      </c>
      <c r="J782">
        <v>998</v>
      </c>
      <c r="K782">
        <v>67.099999999999994</v>
      </c>
      <c r="L782">
        <v>5</v>
      </c>
      <c r="M782">
        <v>18.899999999999999</v>
      </c>
      <c r="N782">
        <v>2.4500000000000002</v>
      </c>
      <c r="P782" t="str">
        <f t="shared" si="78"/>
        <v/>
      </c>
      <c r="Q782" t="str">
        <f t="shared" si="79"/>
        <v>bad</v>
      </c>
      <c r="R782" t="str">
        <f t="shared" si="80"/>
        <v/>
      </c>
      <c r="S782" s="3" t="str">
        <f t="shared" si="81"/>
        <v/>
      </c>
      <c r="T782" t="str">
        <f t="shared" si="82"/>
        <v>Hyundai</v>
      </c>
      <c r="U782" t="str">
        <f t="shared" si="83"/>
        <v>E</v>
      </c>
      <c r="V782" t="str" cm="1">
        <f t="array" ref="V782">_xlfn.IFS(N773&gt;25,"A",N773&gt;20,"B",N773&gt;15,"C",N773&gt;10,"D",N773&lt;10,"E")</f>
        <v>E</v>
      </c>
    </row>
    <row r="783" spans="1:22" x14ac:dyDescent="0.3">
      <c r="A783">
        <v>786</v>
      </c>
      <c r="B783" t="s">
        <v>631</v>
      </c>
      <c r="C783" t="s">
        <v>62</v>
      </c>
      <c r="D783" t="s">
        <v>53</v>
      </c>
      <c r="E783">
        <v>2013</v>
      </c>
      <c r="F783">
        <v>70000</v>
      </c>
      <c r="G783" t="s">
        <v>23</v>
      </c>
      <c r="H783" t="s">
        <v>32</v>
      </c>
      <c r="I783" t="s">
        <v>19</v>
      </c>
      <c r="J783">
        <v>2148</v>
      </c>
      <c r="K783">
        <v>170</v>
      </c>
      <c r="L783">
        <v>5</v>
      </c>
      <c r="M783">
        <v>10</v>
      </c>
      <c r="N783">
        <v>15.8</v>
      </c>
      <c r="P783" t="str">
        <f t="shared" si="78"/>
        <v/>
      </c>
      <c r="Q783" t="str">
        <f t="shared" si="79"/>
        <v>good</v>
      </c>
      <c r="R783" t="str">
        <f t="shared" si="80"/>
        <v/>
      </c>
      <c r="S783" s="3" t="str">
        <f t="shared" si="81"/>
        <v>Hyundai</v>
      </c>
      <c r="T783" t="str">
        <f t="shared" si="82"/>
        <v>Hyundai</v>
      </c>
      <c r="U783" t="str">
        <f t="shared" si="83"/>
        <v>E</v>
      </c>
      <c r="V783" t="str" cm="1">
        <f t="array" ref="V783">_xlfn.IFS(N774&gt;25,"A",N774&gt;20,"B",N774&gt;15,"C",N774&gt;10,"D",N774&lt;10,"E")</f>
        <v>E</v>
      </c>
    </row>
    <row r="784" spans="1:22" x14ac:dyDescent="0.3">
      <c r="A784">
        <v>787</v>
      </c>
      <c r="B784" t="s">
        <v>632</v>
      </c>
      <c r="C784" t="s">
        <v>110</v>
      </c>
      <c r="D784" t="s">
        <v>16</v>
      </c>
      <c r="E784">
        <v>2017</v>
      </c>
      <c r="F784">
        <v>4018</v>
      </c>
      <c r="G784" t="s">
        <v>27</v>
      </c>
      <c r="H784" t="s">
        <v>18</v>
      </c>
      <c r="I784" t="s">
        <v>19</v>
      </c>
      <c r="J784">
        <v>1499</v>
      </c>
      <c r="K784">
        <v>110.4</v>
      </c>
      <c r="L784">
        <v>5</v>
      </c>
      <c r="M784">
        <v>18.88</v>
      </c>
      <c r="N784">
        <v>8.25</v>
      </c>
      <c r="P784" t="str">
        <f t="shared" si="78"/>
        <v>Audi</v>
      </c>
      <c r="Q784" t="str">
        <f t="shared" si="79"/>
        <v>bad</v>
      </c>
      <c r="R784" t="str">
        <f t="shared" si="80"/>
        <v/>
      </c>
      <c r="S784" s="3" t="str">
        <f t="shared" si="81"/>
        <v>Audi</v>
      </c>
      <c r="T784" t="str">
        <f t="shared" si="82"/>
        <v/>
      </c>
      <c r="U784" t="str">
        <f t="shared" si="83"/>
        <v>B</v>
      </c>
      <c r="V784" t="str" cm="1">
        <f t="array" ref="V784">_xlfn.IFS(N775&gt;25,"A",N775&gt;20,"B",N775&gt;15,"C",N775&gt;10,"D",N775&lt;10,"E")</f>
        <v>B</v>
      </c>
    </row>
    <row r="785" spans="1:22" x14ac:dyDescent="0.3">
      <c r="A785">
        <v>788</v>
      </c>
      <c r="B785" t="s">
        <v>633</v>
      </c>
      <c r="C785" t="s">
        <v>60</v>
      </c>
      <c r="D785" t="s">
        <v>53</v>
      </c>
      <c r="E785">
        <v>2013</v>
      </c>
      <c r="F785">
        <v>70000</v>
      </c>
      <c r="G785" t="s">
        <v>23</v>
      </c>
      <c r="H785" t="s">
        <v>32</v>
      </c>
      <c r="I785" t="s">
        <v>33</v>
      </c>
      <c r="J785">
        <v>1995</v>
      </c>
      <c r="K785">
        <v>148</v>
      </c>
      <c r="L785">
        <v>5</v>
      </c>
      <c r="M785">
        <v>13.73</v>
      </c>
      <c r="N785">
        <v>8.5</v>
      </c>
      <c r="P785" t="str">
        <f t="shared" si="78"/>
        <v/>
      </c>
      <c r="Q785" t="str">
        <f t="shared" si="79"/>
        <v>bad</v>
      </c>
      <c r="R785" t="str">
        <f t="shared" si="80"/>
        <v/>
      </c>
      <c r="S785" s="3" t="str">
        <f t="shared" si="81"/>
        <v/>
      </c>
      <c r="T785" t="str">
        <f t="shared" si="82"/>
        <v>Chevrolet</v>
      </c>
      <c r="U785" t="str">
        <f t="shared" si="83"/>
        <v>E</v>
      </c>
      <c r="V785" t="str" cm="1">
        <f t="array" ref="V785">_xlfn.IFS(N776&gt;25,"A",N776&gt;20,"B",N776&gt;15,"C",N776&gt;10,"D",N776&lt;10,"E")</f>
        <v>E</v>
      </c>
    </row>
    <row r="786" spans="1:22" x14ac:dyDescent="0.3">
      <c r="A786">
        <v>789</v>
      </c>
      <c r="B786" t="s">
        <v>526</v>
      </c>
      <c r="C786" t="s">
        <v>78</v>
      </c>
      <c r="D786" t="s">
        <v>31</v>
      </c>
      <c r="E786">
        <v>2016</v>
      </c>
      <c r="F786">
        <v>56532</v>
      </c>
      <c r="G786" t="s">
        <v>23</v>
      </c>
      <c r="H786" t="s">
        <v>18</v>
      </c>
      <c r="I786" t="s">
        <v>19</v>
      </c>
      <c r="J786">
        <v>2179</v>
      </c>
      <c r="K786">
        <v>140</v>
      </c>
      <c r="L786">
        <v>7</v>
      </c>
      <c r="M786">
        <v>16</v>
      </c>
      <c r="N786">
        <v>15.54</v>
      </c>
      <c r="P786" t="str">
        <f t="shared" si="78"/>
        <v/>
      </c>
      <c r="Q786" t="str">
        <f t="shared" si="79"/>
        <v>bad</v>
      </c>
      <c r="R786" t="str">
        <f t="shared" si="80"/>
        <v/>
      </c>
      <c r="S786" s="3" t="str">
        <f t="shared" si="81"/>
        <v/>
      </c>
      <c r="T786" t="str">
        <f t="shared" si="82"/>
        <v>Ford</v>
      </c>
      <c r="U786" t="str">
        <f t="shared" si="83"/>
        <v>E</v>
      </c>
      <c r="V786" t="str" cm="1">
        <f t="array" ref="V786">_xlfn.IFS(N777&gt;25,"A",N777&gt;20,"B",N777&gt;15,"C",N777&gt;10,"D",N777&lt;10,"E")</f>
        <v>E</v>
      </c>
    </row>
    <row r="787" spans="1:22" x14ac:dyDescent="0.3">
      <c r="A787">
        <v>790</v>
      </c>
      <c r="B787" t="s">
        <v>634</v>
      </c>
      <c r="C787" t="s">
        <v>15</v>
      </c>
      <c r="D787" t="s">
        <v>35</v>
      </c>
      <c r="E787">
        <v>2013</v>
      </c>
      <c r="F787">
        <v>26875</v>
      </c>
      <c r="G787" t="s">
        <v>27</v>
      </c>
      <c r="H787" t="s">
        <v>18</v>
      </c>
      <c r="I787" t="s">
        <v>19</v>
      </c>
      <c r="J787">
        <v>796</v>
      </c>
      <c r="K787">
        <v>34.200000000000003</v>
      </c>
      <c r="L787">
        <v>8</v>
      </c>
      <c r="M787">
        <v>16.8</v>
      </c>
      <c r="N787">
        <v>2.35</v>
      </c>
      <c r="P787" t="str">
        <f t="shared" si="78"/>
        <v/>
      </c>
      <c r="Q787" t="str">
        <f t="shared" si="79"/>
        <v>bad</v>
      </c>
      <c r="R787" t="str">
        <f t="shared" si="80"/>
        <v/>
      </c>
      <c r="S787" s="3" t="str">
        <f t="shared" si="81"/>
        <v/>
      </c>
      <c r="T787" t="str">
        <f t="shared" si="82"/>
        <v>Ford</v>
      </c>
      <c r="U787" t="str">
        <f t="shared" si="83"/>
        <v>E</v>
      </c>
      <c r="V787" t="str" cm="1">
        <f t="array" ref="V787">_xlfn.IFS(N778&gt;25,"A",N778&gt;20,"B",N778&gt;15,"C",N778&gt;10,"D",N778&lt;10,"E")</f>
        <v>E</v>
      </c>
    </row>
    <row r="788" spans="1:22" x14ac:dyDescent="0.3">
      <c r="A788">
        <v>791</v>
      </c>
      <c r="B788" t="s">
        <v>257</v>
      </c>
      <c r="C788" t="s">
        <v>15</v>
      </c>
      <c r="D788" t="s">
        <v>31</v>
      </c>
      <c r="E788">
        <v>2015</v>
      </c>
      <c r="F788">
        <v>72599</v>
      </c>
      <c r="G788" t="s">
        <v>27</v>
      </c>
      <c r="H788" t="s">
        <v>18</v>
      </c>
      <c r="I788" t="s">
        <v>19</v>
      </c>
      <c r="J788">
        <v>998</v>
      </c>
      <c r="K788">
        <v>67.040000000000006</v>
      </c>
      <c r="L788">
        <v>5</v>
      </c>
      <c r="M788">
        <v>22.5</v>
      </c>
      <c r="N788">
        <v>4.32</v>
      </c>
      <c r="P788" t="str">
        <f t="shared" si="78"/>
        <v/>
      </c>
      <c r="Q788" t="str">
        <f t="shared" si="79"/>
        <v>good</v>
      </c>
      <c r="R788" t="str">
        <f t="shared" si="80"/>
        <v/>
      </c>
      <c r="S788" s="3" t="str">
        <f t="shared" si="81"/>
        <v>Maruti</v>
      </c>
      <c r="T788" t="str">
        <f t="shared" si="82"/>
        <v>Maruti</v>
      </c>
      <c r="U788" t="str">
        <f t="shared" si="83"/>
        <v>E</v>
      </c>
      <c r="V788" t="str" cm="1">
        <f t="array" ref="V788">_xlfn.IFS(N779&gt;25,"A",N779&gt;20,"B",N779&gt;15,"C",N779&gt;10,"D",N779&lt;10,"E")</f>
        <v>E</v>
      </c>
    </row>
    <row r="789" spans="1:22" x14ac:dyDescent="0.3">
      <c r="A789">
        <v>792</v>
      </c>
      <c r="B789" t="s">
        <v>635</v>
      </c>
      <c r="C789" t="s">
        <v>110</v>
      </c>
      <c r="D789" t="s">
        <v>39</v>
      </c>
      <c r="E789">
        <v>2008</v>
      </c>
      <c r="F789">
        <v>205000</v>
      </c>
      <c r="G789" t="s">
        <v>23</v>
      </c>
      <c r="H789" t="s">
        <v>18</v>
      </c>
      <c r="I789" t="s">
        <v>33</v>
      </c>
      <c r="J789">
        <v>2499</v>
      </c>
      <c r="K789">
        <v>141</v>
      </c>
      <c r="L789">
        <v>7</v>
      </c>
      <c r="M789">
        <v>13.1</v>
      </c>
      <c r="N789">
        <v>3.9</v>
      </c>
      <c r="P789" t="str">
        <f t="shared" si="78"/>
        <v/>
      </c>
      <c r="Q789" t="str">
        <f t="shared" si="79"/>
        <v>bad</v>
      </c>
      <c r="R789" t="str">
        <f t="shared" si="80"/>
        <v/>
      </c>
      <c r="S789" s="3" t="str">
        <f t="shared" si="81"/>
        <v/>
      </c>
      <c r="T789" t="str">
        <f t="shared" si="82"/>
        <v>MercedesBenz</v>
      </c>
      <c r="U789" t="str">
        <f t="shared" si="83"/>
        <v>D</v>
      </c>
      <c r="V789" t="str" cm="1">
        <f t="array" ref="V789">_xlfn.IFS(N780&gt;25,"A",N780&gt;20,"B",N780&gt;15,"C",N780&gt;10,"D",N780&lt;10,"E")</f>
        <v>D</v>
      </c>
    </row>
    <row r="790" spans="1:22" x14ac:dyDescent="0.3">
      <c r="A790">
        <v>793</v>
      </c>
      <c r="B790" t="s">
        <v>228</v>
      </c>
      <c r="C790" t="s">
        <v>21</v>
      </c>
      <c r="D790" t="s">
        <v>35</v>
      </c>
      <c r="E790">
        <v>2011</v>
      </c>
      <c r="F790">
        <v>98000</v>
      </c>
      <c r="G790" t="s">
        <v>23</v>
      </c>
      <c r="H790" t="s">
        <v>18</v>
      </c>
      <c r="I790" t="s">
        <v>33</v>
      </c>
      <c r="J790">
        <v>1582</v>
      </c>
      <c r="K790">
        <v>126.32</v>
      </c>
      <c r="L790">
        <v>5</v>
      </c>
      <c r="M790">
        <v>22.32</v>
      </c>
      <c r="N790">
        <v>5.2</v>
      </c>
      <c r="P790" t="str">
        <f t="shared" si="78"/>
        <v/>
      </c>
      <c r="Q790" t="str">
        <f t="shared" si="79"/>
        <v>bad</v>
      </c>
      <c r="R790" t="str">
        <f t="shared" si="80"/>
        <v/>
      </c>
      <c r="S790" s="3" t="str">
        <f t="shared" si="81"/>
        <v/>
      </c>
      <c r="T790" t="str">
        <f t="shared" si="82"/>
        <v>Hyundai</v>
      </c>
      <c r="U790" t="str">
        <f t="shared" si="83"/>
        <v>D</v>
      </c>
      <c r="V790" t="str" cm="1">
        <f t="array" ref="V790">_xlfn.IFS(N781&gt;25,"A",N781&gt;20,"B",N781&gt;15,"C",N781&gt;10,"D",N781&lt;10,"E")</f>
        <v>D</v>
      </c>
    </row>
    <row r="791" spans="1:22" x14ac:dyDescent="0.3">
      <c r="A791">
        <v>794</v>
      </c>
      <c r="B791" t="s">
        <v>636</v>
      </c>
      <c r="C791" t="s">
        <v>21</v>
      </c>
      <c r="D791" t="s">
        <v>16</v>
      </c>
      <c r="E791">
        <v>2018</v>
      </c>
      <c r="F791">
        <v>19500</v>
      </c>
      <c r="G791" t="s">
        <v>27</v>
      </c>
      <c r="H791" t="s">
        <v>18</v>
      </c>
      <c r="I791" t="s">
        <v>19</v>
      </c>
      <c r="J791">
        <v>1197</v>
      </c>
      <c r="K791">
        <v>81.83</v>
      </c>
      <c r="L791">
        <v>5</v>
      </c>
      <c r="M791">
        <v>18.600000000000001</v>
      </c>
      <c r="N791">
        <v>5.85</v>
      </c>
      <c r="P791" t="str">
        <f t="shared" si="78"/>
        <v/>
      </c>
      <c r="Q791" t="str">
        <f t="shared" si="79"/>
        <v>bad</v>
      </c>
      <c r="R791" t="str">
        <f t="shared" si="80"/>
        <v/>
      </c>
      <c r="S791" s="3" t="str">
        <f t="shared" si="81"/>
        <v/>
      </c>
      <c r="T791" t="str">
        <f t="shared" si="82"/>
        <v>Maruti</v>
      </c>
      <c r="U791" t="str">
        <f t="shared" si="83"/>
        <v>E</v>
      </c>
      <c r="V791" t="str" cm="1">
        <f t="array" ref="V791">_xlfn.IFS(N782&gt;25,"A",N782&gt;20,"B",N782&gt;15,"C",N782&gt;10,"D",N782&lt;10,"E")</f>
        <v>E</v>
      </c>
    </row>
    <row r="792" spans="1:22" x14ac:dyDescent="0.3">
      <c r="A792">
        <v>795</v>
      </c>
      <c r="B792" t="s">
        <v>478</v>
      </c>
      <c r="C792" t="s">
        <v>15</v>
      </c>
      <c r="D792" t="s">
        <v>63</v>
      </c>
      <c r="E792">
        <v>2013</v>
      </c>
      <c r="F792">
        <v>68000</v>
      </c>
      <c r="G792" t="s">
        <v>27</v>
      </c>
      <c r="H792" t="s">
        <v>18</v>
      </c>
      <c r="I792" t="s">
        <v>33</v>
      </c>
      <c r="J792">
        <v>1373</v>
      </c>
      <c r="K792">
        <v>93.7</v>
      </c>
      <c r="L792">
        <v>7</v>
      </c>
      <c r="M792">
        <v>16.02</v>
      </c>
      <c r="N792">
        <v>6.25</v>
      </c>
      <c r="P792" t="str">
        <f t="shared" si="78"/>
        <v>MercedesBenz</v>
      </c>
      <c r="Q792" t="str">
        <f t="shared" si="79"/>
        <v>bad</v>
      </c>
      <c r="R792" t="str">
        <f t="shared" si="80"/>
        <v/>
      </c>
      <c r="S792" s="3" t="str">
        <f t="shared" si="81"/>
        <v>MercedesBenz</v>
      </c>
      <c r="T792" t="str">
        <f t="shared" si="82"/>
        <v/>
      </c>
      <c r="U792" t="str">
        <f t="shared" si="83"/>
        <v>C</v>
      </c>
      <c r="V792" t="str" cm="1">
        <f t="array" ref="V792">_xlfn.IFS(N783&gt;25,"A",N783&gt;20,"B",N783&gt;15,"C",N783&gt;10,"D",N783&lt;10,"E")</f>
        <v>C</v>
      </c>
    </row>
    <row r="793" spans="1:22" x14ac:dyDescent="0.3">
      <c r="A793">
        <v>796</v>
      </c>
      <c r="B793" t="s">
        <v>637</v>
      </c>
      <c r="C793" t="s">
        <v>78</v>
      </c>
      <c r="D793" t="s">
        <v>31</v>
      </c>
      <c r="E793">
        <v>2019</v>
      </c>
      <c r="F793">
        <v>19654</v>
      </c>
      <c r="G793" t="s">
        <v>23</v>
      </c>
      <c r="H793" t="s">
        <v>32</v>
      </c>
      <c r="I793" t="s">
        <v>19</v>
      </c>
      <c r="J793">
        <v>2179</v>
      </c>
      <c r="K793">
        <v>155</v>
      </c>
      <c r="L793">
        <v>7</v>
      </c>
      <c r="M793">
        <v>14</v>
      </c>
      <c r="N793">
        <v>17.63</v>
      </c>
      <c r="P793" t="str">
        <f t="shared" si="78"/>
        <v/>
      </c>
      <c r="Q793" t="str">
        <f t="shared" si="79"/>
        <v>bad</v>
      </c>
      <c r="R793" t="str">
        <f t="shared" si="80"/>
        <v/>
      </c>
      <c r="S793" s="3" t="str">
        <f t="shared" si="81"/>
        <v/>
      </c>
      <c r="T793" t="str">
        <f t="shared" si="82"/>
        <v>Ford</v>
      </c>
      <c r="U793" t="str">
        <f t="shared" si="83"/>
        <v>E</v>
      </c>
      <c r="V793" t="str" cm="1">
        <f t="array" ref="V793">_xlfn.IFS(N784&gt;25,"A",N784&gt;20,"B",N784&gt;15,"C",N784&gt;10,"D",N784&lt;10,"E")</f>
        <v>E</v>
      </c>
    </row>
    <row r="794" spans="1:22" x14ac:dyDescent="0.3">
      <c r="A794">
        <v>797</v>
      </c>
      <c r="B794" t="s">
        <v>638</v>
      </c>
      <c r="C794" t="s">
        <v>15</v>
      </c>
      <c r="D794" t="s">
        <v>16</v>
      </c>
      <c r="E794">
        <v>2017</v>
      </c>
      <c r="F794">
        <v>26000</v>
      </c>
      <c r="G794" t="s">
        <v>23</v>
      </c>
      <c r="H794" t="s">
        <v>18</v>
      </c>
      <c r="I794" t="s">
        <v>19</v>
      </c>
      <c r="J794">
        <v>1248</v>
      </c>
      <c r="K794">
        <v>88.5</v>
      </c>
      <c r="L794">
        <v>5</v>
      </c>
      <c r="M794">
        <v>23.65</v>
      </c>
      <c r="N794">
        <v>9.75</v>
      </c>
      <c r="P794" t="str">
        <f t="shared" si="78"/>
        <v/>
      </c>
      <c r="Q794" t="str">
        <f t="shared" si="79"/>
        <v>bad</v>
      </c>
      <c r="R794" t="str">
        <f t="shared" si="80"/>
        <v/>
      </c>
      <c r="S794" s="3" t="str">
        <f t="shared" si="81"/>
        <v/>
      </c>
      <c r="T794" t="str">
        <f t="shared" si="82"/>
        <v>Renault</v>
      </c>
      <c r="U794" t="str">
        <f t="shared" si="83"/>
        <v>E</v>
      </c>
      <c r="V794" t="str" cm="1">
        <f t="array" ref="V794">_xlfn.IFS(N785&gt;25,"A",N785&gt;20,"B",N785&gt;15,"C",N785&gt;10,"D",N785&lt;10,"E")</f>
        <v>E</v>
      </c>
    </row>
    <row r="795" spans="1:22" x14ac:dyDescent="0.3">
      <c r="A795">
        <v>798</v>
      </c>
      <c r="B795" t="s">
        <v>584</v>
      </c>
      <c r="C795" t="s">
        <v>62</v>
      </c>
      <c r="D795" t="s">
        <v>63</v>
      </c>
      <c r="E795">
        <v>2015</v>
      </c>
      <c r="F795">
        <v>10000</v>
      </c>
      <c r="G795" t="s">
        <v>27</v>
      </c>
      <c r="H795" t="s">
        <v>32</v>
      </c>
      <c r="I795" t="s">
        <v>19</v>
      </c>
      <c r="J795">
        <v>3498</v>
      </c>
      <c r="K795">
        <v>306</v>
      </c>
      <c r="L795">
        <v>2</v>
      </c>
      <c r="M795">
        <v>18.100000000000001</v>
      </c>
      <c r="N795">
        <v>55</v>
      </c>
      <c r="P795" t="str">
        <f t="shared" si="78"/>
        <v>Mahindra</v>
      </c>
      <c r="Q795" t="str">
        <f t="shared" si="79"/>
        <v>bad</v>
      </c>
      <c r="R795" t="str">
        <f t="shared" si="80"/>
        <v/>
      </c>
      <c r="S795" s="3" t="str">
        <f t="shared" si="81"/>
        <v>Mahindra</v>
      </c>
      <c r="T795" t="str">
        <f t="shared" si="82"/>
        <v/>
      </c>
      <c r="U795" t="str">
        <f t="shared" si="83"/>
        <v>C</v>
      </c>
      <c r="V795" t="str" cm="1">
        <f t="array" ref="V795">_xlfn.IFS(N786&gt;25,"A",N786&gt;20,"B",N786&gt;15,"C",N786&gt;10,"D",N786&lt;10,"E")</f>
        <v>C</v>
      </c>
    </row>
    <row r="796" spans="1:22" x14ac:dyDescent="0.3">
      <c r="A796">
        <v>799</v>
      </c>
      <c r="B796" t="s">
        <v>262</v>
      </c>
      <c r="C796" t="s">
        <v>43</v>
      </c>
      <c r="D796" t="s">
        <v>35</v>
      </c>
      <c r="E796">
        <v>2011</v>
      </c>
      <c r="F796">
        <v>75020</v>
      </c>
      <c r="G796" t="s">
        <v>23</v>
      </c>
      <c r="H796" t="s">
        <v>18</v>
      </c>
      <c r="I796" t="s">
        <v>19</v>
      </c>
      <c r="J796">
        <v>1199</v>
      </c>
      <c r="K796">
        <v>73.900000000000006</v>
      </c>
      <c r="L796">
        <v>5</v>
      </c>
      <c r="M796">
        <v>22.07</v>
      </c>
      <c r="N796">
        <v>4.0999999999999996</v>
      </c>
      <c r="P796" t="str">
        <f t="shared" si="78"/>
        <v/>
      </c>
      <c r="Q796" t="str">
        <f t="shared" si="79"/>
        <v>bad</v>
      </c>
      <c r="R796" t="str">
        <f t="shared" si="80"/>
        <v/>
      </c>
      <c r="S796" s="3" t="str">
        <f t="shared" si="81"/>
        <v/>
      </c>
      <c r="T796" t="str">
        <f t="shared" si="82"/>
        <v>Maruti</v>
      </c>
      <c r="U796" t="str">
        <f t="shared" si="83"/>
        <v>E</v>
      </c>
      <c r="V796" t="str" cm="1">
        <f t="array" ref="V796">_xlfn.IFS(N787&gt;25,"A",N787&gt;20,"B",N787&gt;15,"C",N787&gt;10,"D",N787&lt;10,"E")</f>
        <v>E</v>
      </c>
    </row>
    <row r="797" spans="1:22" x14ac:dyDescent="0.3">
      <c r="A797">
        <v>800</v>
      </c>
      <c r="B797" t="s">
        <v>449</v>
      </c>
      <c r="C797" t="s">
        <v>41</v>
      </c>
      <c r="D797" t="s">
        <v>35</v>
      </c>
      <c r="E797">
        <v>2011</v>
      </c>
      <c r="F797">
        <v>157000</v>
      </c>
      <c r="G797" t="s">
        <v>23</v>
      </c>
      <c r="H797" t="s">
        <v>18</v>
      </c>
      <c r="I797" t="s">
        <v>19</v>
      </c>
      <c r="J797">
        <v>2982</v>
      </c>
      <c r="K797">
        <v>168.5</v>
      </c>
      <c r="L797">
        <v>7</v>
      </c>
      <c r="M797">
        <v>12.55</v>
      </c>
      <c r="N797">
        <v>11.99</v>
      </c>
      <c r="P797" t="str">
        <f t="shared" si="78"/>
        <v/>
      </c>
      <c r="Q797" t="str">
        <f t="shared" si="79"/>
        <v>good</v>
      </c>
      <c r="R797" t="str">
        <f t="shared" si="80"/>
        <v/>
      </c>
      <c r="S797" s="3" t="str">
        <f t="shared" si="81"/>
        <v>Maruti</v>
      </c>
      <c r="T797" t="str">
        <f t="shared" si="82"/>
        <v>Maruti</v>
      </c>
      <c r="U797" t="str">
        <f t="shared" si="83"/>
        <v>E</v>
      </c>
      <c r="V797" t="str" cm="1">
        <f t="array" ref="V797">_xlfn.IFS(N788&gt;25,"A",N788&gt;20,"B",N788&gt;15,"C",N788&gt;10,"D",N788&lt;10,"E")</f>
        <v>E</v>
      </c>
    </row>
    <row r="798" spans="1:22" x14ac:dyDescent="0.3">
      <c r="A798">
        <v>801</v>
      </c>
      <c r="B798" t="s">
        <v>526</v>
      </c>
      <c r="C798" t="s">
        <v>78</v>
      </c>
      <c r="D798" t="s">
        <v>47</v>
      </c>
      <c r="E798">
        <v>2017</v>
      </c>
      <c r="F798">
        <v>43773</v>
      </c>
      <c r="G798" t="s">
        <v>23</v>
      </c>
      <c r="H798" t="s">
        <v>18</v>
      </c>
      <c r="I798" t="s">
        <v>19</v>
      </c>
      <c r="J798">
        <v>2179</v>
      </c>
      <c r="K798">
        <v>140</v>
      </c>
      <c r="L798">
        <v>7</v>
      </c>
      <c r="M798">
        <v>16</v>
      </c>
      <c r="N798">
        <v>13.54</v>
      </c>
      <c r="P798" t="str">
        <f t="shared" si="78"/>
        <v/>
      </c>
      <c r="Q798" t="str">
        <f t="shared" si="79"/>
        <v>bad</v>
      </c>
      <c r="R798" t="str">
        <f t="shared" si="80"/>
        <v/>
      </c>
      <c r="S798" s="3" t="str">
        <f t="shared" si="81"/>
        <v/>
      </c>
      <c r="T798" t="str">
        <f t="shared" si="82"/>
        <v>Ford</v>
      </c>
      <c r="U798" t="str">
        <f t="shared" si="83"/>
        <v>E</v>
      </c>
      <c r="V798" t="str" cm="1">
        <f t="array" ref="V798">_xlfn.IFS(N789&gt;25,"A",N789&gt;20,"B",N789&gt;15,"C",N789&gt;10,"D",N789&lt;10,"E")</f>
        <v>E</v>
      </c>
    </row>
    <row r="799" spans="1:22" x14ac:dyDescent="0.3">
      <c r="A799">
        <v>802</v>
      </c>
      <c r="B799" t="s">
        <v>325</v>
      </c>
      <c r="C799" t="s">
        <v>62</v>
      </c>
      <c r="D799" t="s">
        <v>16</v>
      </c>
      <c r="E799">
        <v>2016</v>
      </c>
      <c r="F799">
        <v>21000</v>
      </c>
      <c r="G799" t="s">
        <v>23</v>
      </c>
      <c r="H799" t="s">
        <v>32</v>
      </c>
      <c r="I799" t="s">
        <v>19</v>
      </c>
      <c r="J799">
        <v>2143</v>
      </c>
      <c r="K799">
        <v>201.15</v>
      </c>
      <c r="L799">
        <v>5</v>
      </c>
      <c r="M799">
        <v>17.899999999999999</v>
      </c>
      <c r="N799">
        <v>56</v>
      </c>
      <c r="P799" t="str">
        <f t="shared" si="78"/>
        <v/>
      </c>
      <c r="Q799" t="str">
        <f t="shared" si="79"/>
        <v>good</v>
      </c>
      <c r="R799" t="str">
        <f t="shared" si="80"/>
        <v/>
      </c>
      <c r="S799" s="3" t="str">
        <f t="shared" si="81"/>
        <v>Hyundai</v>
      </c>
      <c r="T799" t="str">
        <f t="shared" si="82"/>
        <v>Hyundai</v>
      </c>
      <c r="U799" t="str">
        <f t="shared" si="83"/>
        <v>E</v>
      </c>
      <c r="V799" t="str" cm="1">
        <f t="array" ref="V799">_xlfn.IFS(N790&gt;25,"A",N790&gt;20,"B",N790&gt;15,"C",N790&gt;10,"D",N790&lt;10,"E")</f>
        <v>E</v>
      </c>
    </row>
    <row r="800" spans="1:22" x14ac:dyDescent="0.3">
      <c r="A800">
        <v>803</v>
      </c>
      <c r="B800" t="s">
        <v>278</v>
      </c>
      <c r="C800" t="s">
        <v>25</v>
      </c>
      <c r="D800" t="s">
        <v>26</v>
      </c>
      <c r="E800">
        <v>2016</v>
      </c>
      <c r="F800">
        <v>23280</v>
      </c>
      <c r="G800" t="s">
        <v>27</v>
      </c>
      <c r="H800" t="s">
        <v>18</v>
      </c>
      <c r="I800" t="s">
        <v>19</v>
      </c>
      <c r="J800">
        <v>1199</v>
      </c>
      <c r="K800">
        <v>88.7</v>
      </c>
      <c r="L800">
        <v>5</v>
      </c>
      <c r="M800">
        <v>18.7</v>
      </c>
      <c r="N800">
        <v>6.5</v>
      </c>
      <c r="P800" t="str">
        <f t="shared" si="78"/>
        <v/>
      </c>
      <c r="Q800" t="str">
        <f t="shared" si="79"/>
        <v>bad</v>
      </c>
      <c r="R800" t="str">
        <f t="shared" si="80"/>
        <v/>
      </c>
      <c r="S800" s="3" t="str">
        <f t="shared" si="81"/>
        <v/>
      </c>
      <c r="T800" t="str">
        <f t="shared" si="82"/>
        <v>Hyundai</v>
      </c>
      <c r="U800" t="str">
        <f t="shared" si="83"/>
        <v>E</v>
      </c>
      <c r="V800" t="str" cm="1">
        <f t="array" ref="V800">_xlfn.IFS(N791&gt;25,"A",N791&gt;20,"B",N791&gt;15,"C",N791&gt;10,"D",N791&lt;10,"E")</f>
        <v>E</v>
      </c>
    </row>
    <row r="801" spans="1:22" x14ac:dyDescent="0.3">
      <c r="A801">
        <v>804</v>
      </c>
      <c r="B801" t="s">
        <v>502</v>
      </c>
      <c r="C801" t="s">
        <v>15</v>
      </c>
      <c r="D801" t="s">
        <v>22</v>
      </c>
      <c r="E801">
        <v>2013</v>
      </c>
      <c r="F801">
        <v>88000</v>
      </c>
      <c r="G801" t="s">
        <v>23</v>
      </c>
      <c r="H801" t="s">
        <v>18</v>
      </c>
      <c r="I801" t="s">
        <v>19</v>
      </c>
      <c r="J801">
        <v>1248</v>
      </c>
      <c r="K801">
        <v>74</v>
      </c>
      <c r="L801">
        <v>5</v>
      </c>
      <c r="M801">
        <v>23.4</v>
      </c>
      <c r="N801">
        <v>4.75</v>
      </c>
      <c r="P801" t="str">
        <f t="shared" si="78"/>
        <v/>
      </c>
      <c r="Q801" t="str">
        <f t="shared" si="79"/>
        <v>bad</v>
      </c>
      <c r="R801" t="str">
        <f t="shared" si="80"/>
        <v/>
      </c>
      <c r="S801" s="3" t="str">
        <f t="shared" si="81"/>
        <v/>
      </c>
      <c r="T801" t="str">
        <f t="shared" si="82"/>
        <v>Maruti</v>
      </c>
      <c r="U801" t="str">
        <f t="shared" si="83"/>
        <v>E</v>
      </c>
      <c r="V801" t="str" cm="1">
        <f t="array" ref="V801">_xlfn.IFS(N792&gt;25,"A",N792&gt;20,"B",N792&gt;15,"C",N792&gt;10,"D",N792&lt;10,"E")</f>
        <v>E</v>
      </c>
    </row>
    <row r="802" spans="1:22" x14ac:dyDescent="0.3">
      <c r="A802">
        <v>805</v>
      </c>
      <c r="B802" t="s">
        <v>391</v>
      </c>
      <c r="C802" t="s">
        <v>21</v>
      </c>
      <c r="D802" t="s">
        <v>35</v>
      </c>
      <c r="E802">
        <v>2014</v>
      </c>
      <c r="F802">
        <v>67000</v>
      </c>
      <c r="G802" t="s">
        <v>27</v>
      </c>
      <c r="H802" t="s">
        <v>18</v>
      </c>
      <c r="I802" t="s">
        <v>19</v>
      </c>
      <c r="J802">
        <v>1591</v>
      </c>
      <c r="K802">
        <v>121.3</v>
      </c>
      <c r="L802">
        <v>5</v>
      </c>
      <c r="M802">
        <v>17.010000000000002</v>
      </c>
      <c r="N802">
        <v>5.6</v>
      </c>
      <c r="P802" t="str">
        <f t="shared" si="78"/>
        <v>Mahindra</v>
      </c>
      <c r="Q802" t="str">
        <f t="shared" si="79"/>
        <v>bad</v>
      </c>
      <c r="R802" t="str">
        <f t="shared" si="80"/>
        <v/>
      </c>
      <c r="S802" s="3" t="str">
        <f t="shared" si="81"/>
        <v>Mahindra</v>
      </c>
      <c r="T802" t="str">
        <f t="shared" si="82"/>
        <v/>
      </c>
      <c r="U802" t="str">
        <f t="shared" si="83"/>
        <v>C</v>
      </c>
      <c r="V802" t="str" cm="1">
        <f t="array" ref="V802">_xlfn.IFS(N793&gt;25,"A",N793&gt;20,"B",N793&gt;15,"C",N793&gt;10,"D",N793&lt;10,"E")</f>
        <v>C</v>
      </c>
    </row>
    <row r="803" spans="1:22" x14ac:dyDescent="0.3">
      <c r="A803">
        <v>806</v>
      </c>
      <c r="B803" t="s">
        <v>639</v>
      </c>
      <c r="C803" t="s">
        <v>110</v>
      </c>
      <c r="D803" t="s">
        <v>31</v>
      </c>
      <c r="E803">
        <v>2017</v>
      </c>
      <c r="F803">
        <v>59636</v>
      </c>
      <c r="G803" t="s">
        <v>23</v>
      </c>
      <c r="H803" t="s">
        <v>32</v>
      </c>
      <c r="I803" t="s">
        <v>19</v>
      </c>
      <c r="J803">
        <v>3198</v>
      </c>
      <c r="K803">
        <v>197</v>
      </c>
      <c r="L803">
        <v>7</v>
      </c>
      <c r="M803">
        <v>10.91</v>
      </c>
      <c r="N803">
        <v>29.2</v>
      </c>
      <c r="P803" t="str">
        <f t="shared" si="78"/>
        <v/>
      </c>
      <c r="Q803" t="str">
        <f t="shared" si="79"/>
        <v>good</v>
      </c>
      <c r="R803" t="str">
        <f t="shared" si="80"/>
        <v/>
      </c>
      <c r="S803" s="3" t="str">
        <f t="shared" si="81"/>
        <v>Maruti</v>
      </c>
      <c r="T803" t="str">
        <f t="shared" si="82"/>
        <v>Maruti</v>
      </c>
      <c r="U803" t="str">
        <f t="shared" si="83"/>
        <v>E</v>
      </c>
      <c r="V803" t="str" cm="1">
        <f t="array" ref="V803">_xlfn.IFS(N794&gt;25,"A",N794&gt;20,"B",N794&gt;15,"C",N794&gt;10,"D",N794&lt;10,"E")</f>
        <v>E</v>
      </c>
    </row>
    <row r="804" spans="1:22" x14ac:dyDescent="0.3">
      <c r="A804">
        <v>807</v>
      </c>
      <c r="B804" t="s">
        <v>423</v>
      </c>
      <c r="C804" t="s">
        <v>21</v>
      </c>
      <c r="D804" t="s">
        <v>49</v>
      </c>
      <c r="E804">
        <v>2018</v>
      </c>
      <c r="F804">
        <v>11000</v>
      </c>
      <c r="G804" t="s">
        <v>27</v>
      </c>
      <c r="H804" t="s">
        <v>18</v>
      </c>
      <c r="I804" t="s">
        <v>19</v>
      </c>
      <c r="J804">
        <v>1197</v>
      </c>
      <c r="K804">
        <v>81.83</v>
      </c>
      <c r="L804">
        <v>5</v>
      </c>
      <c r="M804">
        <v>18.600000000000001</v>
      </c>
      <c r="N804">
        <v>6.35</v>
      </c>
      <c r="P804" t="str">
        <f t="shared" si="78"/>
        <v>MercedesBenz</v>
      </c>
      <c r="Q804" t="str">
        <f t="shared" si="79"/>
        <v>bad</v>
      </c>
      <c r="R804" t="str">
        <f t="shared" si="80"/>
        <v/>
      </c>
      <c r="S804" s="3" t="str">
        <f t="shared" si="81"/>
        <v>MercedesBenz</v>
      </c>
      <c r="T804" t="str">
        <f t="shared" si="82"/>
        <v/>
      </c>
      <c r="U804" t="str">
        <f t="shared" si="83"/>
        <v>A</v>
      </c>
      <c r="V804" t="str" cm="1">
        <f t="array" ref="V804">_xlfn.IFS(N795&gt;25,"A",N795&gt;20,"B",N795&gt;15,"C",N795&gt;10,"D",N795&lt;10,"E")</f>
        <v>A</v>
      </c>
    </row>
    <row r="805" spans="1:22" x14ac:dyDescent="0.3">
      <c r="A805">
        <v>808</v>
      </c>
      <c r="B805" t="s">
        <v>640</v>
      </c>
      <c r="C805" t="s">
        <v>25</v>
      </c>
      <c r="D805" t="s">
        <v>16</v>
      </c>
      <c r="E805">
        <v>2013</v>
      </c>
      <c r="F805">
        <v>60669</v>
      </c>
      <c r="G805" t="s">
        <v>27</v>
      </c>
      <c r="H805" t="s">
        <v>18</v>
      </c>
      <c r="I805" t="s">
        <v>19</v>
      </c>
      <c r="J805">
        <v>1497</v>
      </c>
      <c r="K805">
        <v>116.3</v>
      </c>
      <c r="L805">
        <v>5</v>
      </c>
      <c r="M805">
        <v>16.8</v>
      </c>
      <c r="N805">
        <v>4.95</v>
      </c>
      <c r="P805" t="str">
        <f t="shared" si="78"/>
        <v/>
      </c>
      <c r="Q805" t="str">
        <f t="shared" si="79"/>
        <v>good</v>
      </c>
      <c r="R805" t="str">
        <f t="shared" si="80"/>
        <v/>
      </c>
      <c r="S805" s="3" t="str">
        <f t="shared" si="81"/>
        <v>Volkswagen</v>
      </c>
      <c r="T805" t="str">
        <f t="shared" si="82"/>
        <v>Volkswagen</v>
      </c>
      <c r="U805" t="str">
        <f t="shared" si="83"/>
        <v>E</v>
      </c>
      <c r="V805" t="str" cm="1">
        <f t="array" ref="V805">_xlfn.IFS(N796&gt;25,"A",N796&gt;20,"B",N796&gt;15,"C",N796&gt;10,"D",N796&lt;10,"E")</f>
        <v>E</v>
      </c>
    </row>
    <row r="806" spans="1:22" x14ac:dyDescent="0.3">
      <c r="A806">
        <v>809</v>
      </c>
      <c r="B806" t="s">
        <v>641</v>
      </c>
      <c r="C806" t="s">
        <v>25</v>
      </c>
      <c r="D806" t="s">
        <v>35</v>
      </c>
      <c r="E806">
        <v>2018</v>
      </c>
      <c r="F806">
        <v>12000</v>
      </c>
      <c r="G806" t="s">
        <v>23</v>
      </c>
      <c r="H806" t="s">
        <v>18</v>
      </c>
      <c r="I806" t="s">
        <v>19</v>
      </c>
      <c r="J806">
        <v>1498</v>
      </c>
      <c r="K806">
        <v>98.6</v>
      </c>
      <c r="L806">
        <v>5</v>
      </c>
      <c r="M806">
        <v>27.4</v>
      </c>
      <c r="N806">
        <v>8.5</v>
      </c>
      <c r="P806" t="str">
        <f t="shared" si="78"/>
        <v/>
      </c>
      <c r="Q806" t="str">
        <f t="shared" si="79"/>
        <v>bad</v>
      </c>
      <c r="R806" t="str">
        <f t="shared" si="80"/>
        <v/>
      </c>
      <c r="S806" s="3" t="str">
        <f t="shared" si="81"/>
        <v/>
      </c>
      <c r="T806" t="str">
        <f t="shared" si="82"/>
        <v>Toyota</v>
      </c>
      <c r="U806" t="str">
        <f t="shared" si="83"/>
        <v>D</v>
      </c>
      <c r="V806" t="str" cm="1">
        <f t="array" ref="V806">_xlfn.IFS(N797&gt;25,"A",N797&gt;20,"B",N797&gt;15,"C",N797&gt;10,"D",N797&lt;10,"E")</f>
        <v>D</v>
      </c>
    </row>
    <row r="807" spans="1:22" x14ac:dyDescent="0.3">
      <c r="A807">
        <v>810</v>
      </c>
      <c r="B807" t="s">
        <v>307</v>
      </c>
      <c r="C807" t="s">
        <v>21</v>
      </c>
      <c r="D807" t="s">
        <v>49</v>
      </c>
      <c r="E807">
        <v>2013</v>
      </c>
      <c r="F807">
        <v>35000</v>
      </c>
      <c r="G807" t="s">
        <v>27</v>
      </c>
      <c r="H807" t="s">
        <v>18</v>
      </c>
      <c r="I807" t="s">
        <v>19</v>
      </c>
      <c r="J807">
        <v>1591</v>
      </c>
      <c r="K807">
        <v>121.3</v>
      </c>
      <c r="L807">
        <v>5</v>
      </c>
      <c r="M807">
        <v>17.100000000000001</v>
      </c>
      <c r="N807">
        <v>4.5</v>
      </c>
      <c r="P807" t="str">
        <f t="shared" si="78"/>
        <v/>
      </c>
      <c r="Q807" t="str">
        <f t="shared" si="79"/>
        <v>bad</v>
      </c>
      <c r="R807" t="str">
        <f t="shared" si="80"/>
        <v/>
      </c>
      <c r="S807" s="3" t="str">
        <f t="shared" si="81"/>
        <v/>
      </c>
      <c r="T807" t="str">
        <f t="shared" si="82"/>
        <v>Mahindra</v>
      </c>
      <c r="U807" t="str">
        <f t="shared" si="83"/>
        <v>D</v>
      </c>
      <c r="V807" t="str" cm="1">
        <f t="array" ref="V807">_xlfn.IFS(N798&gt;25,"A",N798&gt;20,"B",N798&gt;15,"C",N798&gt;10,"D",N798&lt;10,"E")</f>
        <v>D</v>
      </c>
    </row>
    <row r="808" spans="1:22" x14ac:dyDescent="0.3">
      <c r="A808">
        <v>811</v>
      </c>
      <c r="B808" t="s">
        <v>642</v>
      </c>
      <c r="C808" t="s">
        <v>25</v>
      </c>
      <c r="D808" t="s">
        <v>26</v>
      </c>
      <c r="E808">
        <v>2015</v>
      </c>
      <c r="F808">
        <v>65000</v>
      </c>
      <c r="G808" t="s">
        <v>23</v>
      </c>
      <c r="H808" t="s">
        <v>18</v>
      </c>
      <c r="I808" t="s">
        <v>19</v>
      </c>
      <c r="J808">
        <v>1498</v>
      </c>
      <c r="K808">
        <v>98.6</v>
      </c>
      <c r="L808">
        <v>7</v>
      </c>
      <c r="M808">
        <v>24.2</v>
      </c>
      <c r="N808">
        <v>5.5</v>
      </c>
      <c r="P808" t="str">
        <f t="shared" si="78"/>
        <v>MercedesBenz</v>
      </c>
      <c r="Q808" t="str">
        <f t="shared" si="79"/>
        <v>bad</v>
      </c>
      <c r="R808" t="str">
        <f t="shared" si="80"/>
        <v/>
      </c>
      <c r="S808" s="3" t="str">
        <f t="shared" si="81"/>
        <v>MercedesBenz</v>
      </c>
      <c r="T808" t="str">
        <f t="shared" si="82"/>
        <v/>
      </c>
      <c r="U808" t="str">
        <f t="shared" si="83"/>
        <v>A</v>
      </c>
      <c r="V808" t="str" cm="1">
        <f t="array" ref="V808">_xlfn.IFS(N799&gt;25,"A",N799&gt;20,"B",N799&gt;15,"C",N799&gt;10,"D",N799&lt;10,"E")</f>
        <v>A</v>
      </c>
    </row>
    <row r="809" spans="1:22" x14ac:dyDescent="0.3">
      <c r="A809">
        <v>812</v>
      </c>
      <c r="B809" t="s">
        <v>232</v>
      </c>
      <c r="C809" t="s">
        <v>15</v>
      </c>
      <c r="D809" t="s">
        <v>47</v>
      </c>
      <c r="E809">
        <v>2013</v>
      </c>
      <c r="F809">
        <v>39929</v>
      </c>
      <c r="G809" t="s">
        <v>23</v>
      </c>
      <c r="H809" t="s">
        <v>18</v>
      </c>
      <c r="I809" t="s">
        <v>19</v>
      </c>
      <c r="J809">
        <v>1248</v>
      </c>
      <c r="K809">
        <v>88.8</v>
      </c>
      <c r="L809">
        <v>7</v>
      </c>
      <c r="M809">
        <v>20.77</v>
      </c>
      <c r="N809">
        <v>6.56</v>
      </c>
      <c r="P809" t="str">
        <f t="shared" si="78"/>
        <v/>
      </c>
      <c r="Q809" t="str">
        <f t="shared" si="79"/>
        <v>bad</v>
      </c>
      <c r="R809" t="str">
        <f t="shared" si="80"/>
        <v/>
      </c>
      <c r="S809" s="3" t="str">
        <f t="shared" si="81"/>
        <v/>
      </c>
      <c r="T809" t="str">
        <f t="shared" si="82"/>
        <v>Honda</v>
      </c>
      <c r="U809" t="str">
        <f t="shared" si="83"/>
        <v>E</v>
      </c>
      <c r="V809" t="str" cm="1">
        <f t="array" ref="V809">_xlfn.IFS(N800&gt;25,"A",N800&gt;20,"B",N800&gt;15,"C",N800&gt;10,"D",N800&lt;10,"E")</f>
        <v>E</v>
      </c>
    </row>
    <row r="810" spans="1:22" x14ac:dyDescent="0.3">
      <c r="A810">
        <v>813</v>
      </c>
      <c r="B810" t="s">
        <v>320</v>
      </c>
      <c r="C810" t="s">
        <v>15</v>
      </c>
      <c r="D810" t="s">
        <v>22</v>
      </c>
      <c r="E810">
        <v>2014</v>
      </c>
      <c r="F810">
        <v>49000</v>
      </c>
      <c r="G810" t="s">
        <v>27</v>
      </c>
      <c r="H810" t="s">
        <v>18</v>
      </c>
      <c r="I810" t="s">
        <v>19</v>
      </c>
      <c r="J810">
        <v>998</v>
      </c>
      <c r="K810">
        <v>67.099999999999994</v>
      </c>
      <c r="L810">
        <v>5</v>
      </c>
      <c r="M810">
        <v>24.07</v>
      </c>
      <c r="N810">
        <v>2.2999999999999998</v>
      </c>
      <c r="P810" t="str">
        <f t="shared" si="78"/>
        <v/>
      </c>
      <c r="Q810" t="str">
        <f t="shared" si="79"/>
        <v>good</v>
      </c>
      <c r="R810" t="str">
        <f t="shared" si="80"/>
        <v/>
      </c>
      <c r="S810" s="3" t="str">
        <f t="shared" si="81"/>
        <v>Maruti</v>
      </c>
      <c r="T810" t="str">
        <f t="shared" si="82"/>
        <v>Maruti</v>
      </c>
      <c r="U810" t="str">
        <f t="shared" si="83"/>
        <v>E</v>
      </c>
      <c r="V810" t="str" cm="1">
        <f t="array" ref="V810">_xlfn.IFS(N801&gt;25,"A",N801&gt;20,"B",N801&gt;15,"C",N801&gt;10,"D",N801&lt;10,"E")</f>
        <v>E</v>
      </c>
    </row>
    <row r="811" spans="1:22" x14ac:dyDescent="0.3">
      <c r="A811">
        <v>814</v>
      </c>
      <c r="B811" t="s">
        <v>643</v>
      </c>
      <c r="C811" t="s">
        <v>41</v>
      </c>
      <c r="D811" t="s">
        <v>22</v>
      </c>
      <c r="E811">
        <v>2004</v>
      </c>
      <c r="F811">
        <v>77757</v>
      </c>
      <c r="G811" t="s">
        <v>23</v>
      </c>
      <c r="H811" t="s">
        <v>18</v>
      </c>
      <c r="I811" t="s">
        <v>33</v>
      </c>
      <c r="J811">
        <v>2446</v>
      </c>
      <c r="K811">
        <v>75</v>
      </c>
      <c r="L811">
        <v>10</v>
      </c>
      <c r="M811">
        <v>13.1</v>
      </c>
      <c r="N811">
        <v>3.5</v>
      </c>
      <c r="P811" t="str">
        <f t="shared" si="78"/>
        <v/>
      </c>
      <c r="Q811" t="str">
        <f t="shared" si="79"/>
        <v>bad</v>
      </c>
      <c r="R811" t="str">
        <f t="shared" si="80"/>
        <v/>
      </c>
      <c r="S811" s="3" t="str">
        <f t="shared" si="81"/>
        <v/>
      </c>
      <c r="T811" t="str">
        <f t="shared" si="82"/>
        <v>Hyundai</v>
      </c>
      <c r="U811" t="str">
        <f t="shared" si="83"/>
        <v>E</v>
      </c>
      <c r="V811" t="str" cm="1">
        <f t="array" ref="V811">_xlfn.IFS(N802&gt;25,"A",N802&gt;20,"B",N802&gt;15,"C",N802&gt;10,"D",N802&lt;10,"E")</f>
        <v>E</v>
      </c>
    </row>
    <row r="812" spans="1:22" x14ac:dyDescent="0.3">
      <c r="A812">
        <v>815</v>
      </c>
      <c r="B812" t="s">
        <v>296</v>
      </c>
      <c r="C812" t="s">
        <v>21</v>
      </c>
      <c r="D812" t="s">
        <v>47</v>
      </c>
      <c r="E812">
        <v>2016</v>
      </c>
      <c r="F812">
        <v>21456</v>
      </c>
      <c r="G812" t="s">
        <v>27</v>
      </c>
      <c r="H812" t="s">
        <v>18</v>
      </c>
      <c r="I812" t="s">
        <v>19</v>
      </c>
      <c r="J812">
        <v>1197</v>
      </c>
      <c r="K812">
        <v>78.900000000000006</v>
      </c>
      <c r="L812">
        <v>5</v>
      </c>
      <c r="M812">
        <v>20.36</v>
      </c>
      <c r="N812">
        <v>4.55</v>
      </c>
      <c r="P812" t="str">
        <f t="shared" si="78"/>
        <v>Ford</v>
      </c>
      <c r="Q812" t="str">
        <f t="shared" si="79"/>
        <v>bad</v>
      </c>
      <c r="R812" t="str">
        <f t="shared" si="80"/>
        <v/>
      </c>
      <c r="S812" s="3" t="str">
        <f t="shared" si="81"/>
        <v>Ford</v>
      </c>
      <c r="T812" t="str">
        <f t="shared" si="82"/>
        <v/>
      </c>
      <c r="U812" t="str">
        <f t="shared" si="83"/>
        <v>A</v>
      </c>
      <c r="V812" t="str" cm="1">
        <f t="array" ref="V812">_xlfn.IFS(N803&gt;25,"A",N803&gt;20,"B",N803&gt;15,"C",N803&gt;10,"D",N803&lt;10,"E")</f>
        <v>A</v>
      </c>
    </row>
    <row r="813" spans="1:22" x14ac:dyDescent="0.3">
      <c r="A813">
        <v>816</v>
      </c>
      <c r="B813" t="s">
        <v>306</v>
      </c>
      <c r="C813" t="s">
        <v>194</v>
      </c>
      <c r="D813" t="s">
        <v>63</v>
      </c>
      <c r="E813">
        <v>2009</v>
      </c>
      <c r="F813">
        <v>74000</v>
      </c>
      <c r="G813" t="s">
        <v>23</v>
      </c>
      <c r="H813" t="s">
        <v>32</v>
      </c>
      <c r="I813" t="s">
        <v>33</v>
      </c>
      <c r="J813">
        <v>1896</v>
      </c>
      <c r="K813">
        <v>105</v>
      </c>
      <c r="L813">
        <v>5</v>
      </c>
      <c r="M813">
        <v>17</v>
      </c>
      <c r="N813">
        <v>7.75</v>
      </c>
      <c r="P813" t="str">
        <f t="shared" si="78"/>
        <v/>
      </c>
      <c r="Q813" t="str">
        <f t="shared" si="79"/>
        <v>bad</v>
      </c>
      <c r="R813" t="str">
        <f t="shared" si="80"/>
        <v/>
      </c>
      <c r="S813" s="3" t="str">
        <f t="shared" si="81"/>
        <v/>
      </c>
      <c r="T813" t="str">
        <f t="shared" si="82"/>
        <v>Hyundai</v>
      </c>
      <c r="U813" t="str">
        <f t="shared" si="83"/>
        <v>E</v>
      </c>
      <c r="V813" t="str" cm="1">
        <f t="array" ref="V813">_xlfn.IFS(N804&gt;25,"A",N804&gt;20,"B",N804&gt;15,"C",N804&gt;10,"D",N804&lt;10,"E")</f>
        <v>E</v>
      </c>
    </row>
    <row r="814" spans="1:22" x14ac:dyDescent="0.3">
      <c r="A814">
        <v>817</v>
      </c>
      <c r="B814" t="s">
        <v>238</v>
      </c>
      <c r="C814" t="s">
        <v>21</v>
      </c>
      <c r="D814" t="s">
        <v>16</v>
      </c>
      <c r="E814">
        <v>2015</v>
      </c>
      <c r="F814">
        <v>37000</v>
      </c>
      <c r="G814" t="s">
        <v>27</v>
      </c>
      <c r="H814" t="s">
        <v>18</v>
      </c>
      <c r="I814" t="s">
        <v>33</v>
      </c>
      <c r="J814">
        <v>1197</v>
      </c>
      <c r="K814">
        <v>81.83</v>
      </c>
      <c r="L814">
        <v>5</v>
      </c>
      <c r="M814">
        <v>18.600000000000001</v>
      </c>
      <c r="N814">
        <v>5.25</v>
      </c>
      <c r="P814" t="str">
        <f t="shared" si="78"/>
        <v/>
      </c>
      <c r="Q814" t="str">
        <f t="shared" si="79"/>
        <v>bad</v>
      </c>
      <c r="R814" t="str">
        <f t="shared" si="80"/>
        <v/>
      </c>
      <c r="S814" s="3" t="str">
        <f t="shared" si="81"/>
        <v/>
      </c>
      <c r="T814" t="str">
        <f t="shared" si="82"/>
        <v>Honda</v>
      </c>
      <c r="U814" t="str">
        <f t="shared" si="83"/>
        <v>E</v>
      </c>
      <c r="V814" t="str" cm="1">
        <f t="array" ref="V814">_xlfn.IFS(N805&gt;25,"A",N805&gt;20,"B",N805&gt;15,"C",N805&gt;10,"D",N805&lt;10,"E")</f>
        <v>E</v>
      </c>
    </row>
    <row r="815" spans="1:22" x14ac:dyDescent="0.3">
      <c r="A815">
        <v>818</v>
      </c>
      <c r="B815" t="s">
        <v>644</v>
      </c>
      <c r="C815" t="s">
        <v>65</v>
      </c>
      <c r="D815" t="s">
        <v>31</v>
      </c>
      <c r="E815">
        <v>2013</v>
      </c>
      <c r="F815">
        <v>108640</v>
      </c>
      <c r="G815" t="s">
        <v>23</v>
      </c>
      <c r="H815" t="s">
        <v>32</v>
      </c>
      <c r="I815" t="s">
        <v>19</v>
      </c>
      <c r="J815">
        <v>2993</v>
      </c>
      <c r="K815">
        <v>235</v>
      </c>
      <c r="L815">
        <v>5</v>
      </c>
      <c r="M815">
        <v>11.5</v>
      </c>
      <c r="N815">
        <v>23.29</v>
      </c>
      <c r="P815" t="str">
        <f t="shared" si="78"/>
        <v/>
      </c>
      <c r="Q815" t="str">
        <f t="shared" si="79"/>
        <v>good</v>
      </c>
      <c r="R815" t="str">
        <f t="shared" si="80"/>
        <v/>
      </c>
      <c r="S815" s="3" t="str">
        <f t="shared" si="81"/>
        <v>Honda</v>
      </c>
      <c r="T815" t="str">
        <f t="shared" si="82"/>
        <v>Honda</v>
      </c>
      <c r="U815" t="str">
        <f t="shared" si="83"/>
        <v>E</v>
      </c>
      <c r="V815" t="str" cm="1">
        <f t="array" ref="V815">_xlfn.IFS(N806&gt;25,"A",N806&gt;20,"B",N806&gt;15,"C",N806&gt;10,"D",N806&lt;10,"E")</f>
        <v>E</v>
      </c>
    </row>
    <row r="816" spans="1:22" x14ac:dyDescent="0.3">
      <c r="A816">
        <v>819</v>
      </c>
      <c r="B816" t="s">
        <v>645</v>
      </c>
      <c r="C816" t="s">
        <v>65</v>
      </c>
      <c r="D816" t="s">
        <v>16</v>
      </c>
      <c r="E816">
        <v>2016</v>
      </c>
      <c r="F816">
        <v>38000</v>
      </c>
      <c r="G816" t="s">
        <v>23</v>
      </c>
      <c r="H816" t="s">
        <v>32</v>
      </c>
      <c r="I816" t="s">
        <v>19</v>
      </c>
      <c r="J816">
        <v>1995</v>
      </c>
      <c r="K816">
        <v>190</v>
      </c>
      <c r="L816">
        <v>5</v>
      </c>
      <c r="M816">
        <v>22.69</v>
      </c>
      <c r="N816">
        <v>23.99</v>
      </c>
      <c r="P816" t="str">
        <f t="shared" si="78"/>
        <v/>
      </c>
      <c r="Q816" t="str">
        <f t="shared" si="79"/>
        <v>bad</v>
      </c>
      <c r="R816" t="str">
        <f t="shared" si="80"/>
        <v/>
      </c>
      <c r="S816" s="3" t="str">
        <f t="shared" si="81"/>
        <v/>
      </c>
      <c r="T816" t="str">
        <f t="shared" si="82"/>
        <v>Hyundai</v>
      </c>
      <c r="U816" t="str">
        <f t="shared" si="83"/>
        <v>E</v>
      </c>
      <c r="V816" t="str" cm="1">
        <f t="array" ref="V816">_xlfn.IFS(N807&gt;25,"A",N807&gt;20,"B",N807&gt;15,"C",N807&gt;10,"D",N807&lt;10,"E")</f>
        <v>E</v>
      </c>
    </row>
    <row r="817" spans="1:22" x14ac:dyDescent="0.3">
      <c r="A817">
        <v>820</v>
      </c>
      <c r="B817" t="s">
        <v>646</v>
      </c>
      <c r="C817" t="s">
        <v>192</v>
      </c>
      <c r="D817" t="s">
        <v>22</v>
      </c>
      <c r="E817">
        <v>2010</v>
      </c>
      <c r="F817">
        <v>80000</v>
      </c>
      <c r="G817" t="s">
        <v>27</v>
      </c>
      <c r="H817" t="s">
        <v>18</v>
      </c>
      <c r="I817" t="s">
        <v>19</v>
      </c>
      <c r="J817">
        <v>1399</v>
      </c>
      <c r="K817">
        <v>92.7</v>
      </c>
      <c r="L817">
        <v>5</v>
      </c>
      <c r="M817">
        <v>14.49</v>
      </c>
      <c r="N817">
        <v>1.79</v>
      </c>
      <c r="P817" t="str">
        <f t="shared" si="78"/>
        <v/>
      </c>
      <c r="Q817" t="str">
        <f t="shared" si="79"/>
        <v>good</v>
      </c>
      <c r="R817" t="str">
        <f t="shared" si="80"/>
        <v/>
      </c>
      <c r="S817" s="3" t="str">
        <f t="shared" si="81"/>
        <v>Honda</v>
      </c>
      <c r="T817" t="str">
        <f t="shared" si="82"/>
        <v>Honda</v>
      </c>
      <c r="U817" t="str">
        <f t="shared" si="83"/>
        <v>E</v>
      </c>
      <c r="V817" t="str" cm="1">
        <f t="array" ref="V817">_xlfn.IFS(N808&gt;25,"A",N808&gt;20,"B",N808&gt;15,"C",N808&gt;10,"D",N808&lt;10,"E")</f>
        <v>E</v>
      </c>
    </row>
    <row r="818" spans="1:22" x14ac:dyDescent="0.3">
      <c r="A818">
        <v>821</v>
      </c>
      <c r="B818" t="s">
        <v>647</v>
      </c>
      <c r="C818" t="s">
        <v>62</v>
      </c>
      <c r="D818" t="s">
        <v>16</v>
      </c>
      <c r="E818">
        <v>2011</v>
      </c>
      <c r="F818">
        <v>47000</v>
      </c>
      <c r="G818" t="s">
        <v>23</v>
      </c>
      <c r="H818" t="s">
        <v>32</v>
      </c>
      <c r="I818" t="s">
        <v>33</v>
      </c>
      <c r="J818">
        <v>2143</v>
      </c>
      <c r="K818">
        <v>203</v>
      </c>
      <c r="L818">
        <v>5</v>
      </c>
      <c r="M818">
        <v>14.21</v>
      </c>
      <c r="N818">
        <v>13.9</v>
      </c>
      <c r="P818" t="str">
        <f t="shared" si="78"/>
        <v/>
      </c>
      <c r="Q818" t="str">
        <f t="shared" si="79"/>
        <v>good</v>
      </c>
      <c r="R818" t="str">
        <f t="shared" si="80"/>
        <v/>
      </c>
      <c r="S818" s="3" t="str">
        <f t="shared" si="81"/>
        <v>Maruti</v>
      </c>
      <c r="T818" t="str">
        <f t="shared" si="82"/>
        <v>Maruti</v>
      </c>
      <c r="U818" t="str">
        <f t="shared" si="83"/>
        <v>E</v>
      </c>
      <c r="V818" t="str" cm="1">
        <f t="array" ref="V818">_xlfn.IFS(N809&gt;25,"A",N809&gt;20,"B",N809&gt;15,"C",N809&gt;10,"D",N809&lt;10,"E")</f>
        <v>E</v>
      </c>
    </row>
    <row r="819" spans="1:22" x14ac:dyDescent="0.3">
      <c r="A819">
        <v>822</v>
      </c>
      <c r="B819" t="s">
        <v>216</v>
      </c>
      <c r="C819" t="s">
        <v>30</v>
      </c>
      <c r="D819" t="s">
        <v>49</v>
      </c>
      <c r="E819">
        <v>2013</v>
      </c>
      <c r="F819">
        <v>31000</v>
      </c>
      <c r="G819" t="s">
        <v>23</v>
      </c>
      <c r="H819" t="s">
        <v>32</v>
      </c>
      <c r="I819" t="s">
        <v>19</v>
      </c>
      <c r="J819">
        <v>1968</v>
      </c>
      <c r="K819">
        <v>174.33</v>
      </c>
      <c r="L819">
        <v>5</v>
      </c>
      <c r="M819">
        <v>17.68</v>
      </c>
      <c r="N819">
        <v>18.95</v>
      </c>
      <c r="P819" t="str">
        <f t="shared" si="78"/>
        <v/>
      </c>
      <c r="Q819" t="str">
        <f t="shared" si="79"/>
        <v>good</v>
      </c>
      <c r="R819" t="str">
        <f t="shared" si="80"/>
        <v/>
      </c>
      <c r="S819" s="3" t="str">
        <f t="shared" si="81"/>
        <v>Maruti</v>
      </c>
      <c r="T819" t="str">
        <f t="shared" si="82"/>
        <v>Maruti</v>
      </c>
      <c r="U819" t="str">
        <f t="shared" si="83"/>
        <v>E</v>
      </c>
      <c r="V819" t="str" cm="1">
        <f t="array" ref="V819">_xlfn.IFS(N810&gt;25,"A",N810&gt;20,"B",N810&gt;15,"C",N810&gt;10,"D",N810&lt;10,"E")</f>
        <v>E</v>
      </c>
    </row>
    <row r="820" spans="1:22" x14ac:dyDescent="0.3">
      <c r="A820">
        <v>823</v>
      </c>
      <c r="B820" t="s">
        <v>172</v>
      </c>
      <c r="C820" t="s">
        <v>15</v>
      </c>
      <c r="D820" t="s">
        <v>49</v>
      </c>
      <c r="E820">
        <v>2014</v>
      </c>
      <c r="F820">
        <v>40000</v>
      </c>
      <c r="G820" t="s">
        <v>27</v>
      </c>
      <c r="H820" t="s">
        <v>18</v>
      </c>
      <c r="I820" t="s">
        <v>19</v>
      </c>
      <c r="J820">
        <v>998</v>
      </c>
      <c r="K820">
        <v>67.040000000000006</v>
      </c>
      <c r="L820">
        <v>5</v>
      </c>
      <c r="M820">
        <v>20.51</v>
      </c>
      <c r="N820">
        <v>2.4900000000000002</v>
      </c>
      <c r="P820" t="str">
        <f t="shared" si="78"/>
        <v/>
      </c>
      <c r="Q820" t="str">
        <f t="shared" si="79"/>
        <v>bad</v>
      </c>
      <c r="R820" t="str">
        <f t="shared" si="80"/>
        <v/>
      </c>
      <c r="S820" s="3" t="str">
        <f t="shared" si="81"/>
        <v/>
      </c>
      <c r="T820" t="str">
        <f t="shared" si="82"/>
        <v>Toyota</v>
      </c>
      <c r="U820" t="str">
        <f t="shared" si="83"/>
        <v>E</v>
      </c>
      <c r="V820" t="str" cm="1">
        <f t="array" ref="V820">_xlfn.IFS(N811&gt;25,"A",N811&gt;20,"B",N811&gt;15,"C",N811&gt;10,"D",N811&lt;10,"E")</f>
        <v>E</v>
      </c>
    </row>
    <row r="821" spans="1:22" x14ac:dyDescent="0.3">
      <c r="A821">
        <v>824</v>
      </c>
      <c r="B821" t="s">
        <v>104</v>
      </c>
      <c r="C821" t="s">
        <v>60</v>
      </c>
      <c r="D821" t="s">
        <v>39</v>
      </c>
      <c r="E821">
        <v>2016</v>
      </c>
      <c r="F821">
        <v>4152</v>
      </c>
      <c r="G821" t="s">
        <v>27</v>
      </c>
      <c r="H821" t="s">
        <v>18</v>
      </c>
      <c r="I821" t="s">
        <v>19</v>
      </c>
      <c r="J821">
        <v>799</v>
      </c>
      <c r="K821">
        <v>53.3</v>
      </c>
      <c r="L821">
        <v>5</v>
      </c>
      <c r="M821">
        <v>25.17</v>
      </c>
      <c r="N821">
        <v>3.15</v>
      </c>
      <c r="P821" t="str">
        <f t="shared" si="78"/>
        <v/>
      </c>
      <c r="Q821" t="str">
        <f t="shared" si="79"/>
        <v>good</v>
      </c>
      <c r="R821" t="str">
        <f t="shared" si="80"/>
        <v/>
      </c>
      <c r="S821" s="3" t="str">
        <f t="shared" si="81"/>
        <v>Hyundai</v>
      </c>
      <c r="T821" t="str">
        <f t="shared" si="82"/>
        <v>Hyundai</v>
      </c>
      <c r="U821" t="str">
        <f t="shared" si="83"/>
        <v>E</v>
      </c>
      <c r="V821" t="str" cm="1">
        <f t="array" ref="V821">_xlfn.IFS(N812&gt;25,"A",N812&gt;20,"B",N812&gt;15,"C",N812&gt;10,"D",N812&lt;10,"E")</f>
        <v>E</v>
      </c>
    </row>
    <row r="822" spans="1:22" x14ac:dyDescent="0.3">
      <c r="A822">
        <v>825</v>
      </c>
      <c r="B822" t="s">
        <v>648</v>
      </c>
      <c r="C822" t="s">
        <v>43</v>
      </c>
      <c r="D822" t="s">
        <v>16</v>
      </c>
      <c r="E822">
        <v>2017</v>
      </c>
      <c r="F822">
        <v>51000</v>
      </c>
      <c r="G822" t="s">
        <v>23</v>
      </c>
      <c r="H822" t="s">
        <v>18</v>
      </c>
      <c r="I822" t="s">
        <v>19</v>
      </c>
      <c r="J822">
        <v>1498</v>
      </c>
      <c r="K822">
        <v>108.62</v>
      </c>
      <c r="L822">
        <v>5</v>
      </c>
      <c r="M822">
        <v>21.66</v>
      </c>
      <c r="N822">
        <v>6.45</v>
      </c>
      <c r="P822" t="str">
        <f t="shared" si="78"/>
        <v/>
      </c>
      <c r="Q822" t="str">
        <f t="shared" si="79"/>
        <v>bad</v>
      </c>
      <c r="R822" t="str">
        <f t="shared" si="80"/>
        <v/>
      </c>
      <c r="S822" s="3" t="str">
        <f t="shared" si="81"/>
        <v/>
      </c>
      <c r="T822" t="str">
        <f t="shared" si="82"/>
        <v>Skoda</v>
      </c>
      <c r="U822" t="str">
        <f t="shared" si="83"/>
        <v>E</v>
      </c>
      <c r="V822" t="str" cm="1">
        <f t="array" ref="V822">_xlfn.IFS(N813&gt;25,"A",N813&gt;20,"B",N813&gt;15,"C",N813&gt;10,"D",N813&lt;10,"E")</f>
        <v>E</v>
      </c>
    </row>
    <row r="823" spans="1:22" x14ac:dyDescent="0.3">
      <c r="A823">
        <v>826</v>
      </c>
      <c r="B823" t="s">
        <v>262</v>
      </c>
      <c r="C823" t="s">
        <v>43</v>
      </c>
      <c r="D823" t="s">
        <v>93</v>
      </c>
      <c r="E823">
        <v>2013</v>
      </c>
      <c r="F823">
        <v>55000</v>
      </c>
      <c r="G823" t="s">
        <v>23</v>
      </c>
      <c r="H823" t="s">
        <v>18</v>
      </c>
      <c r="I823" t="s">
        <v>19</v>
      </c>
      <c r="J823">
        <v>1199</v>
      </c>
      <c r="K823">
        <v>73.900000000000006</v>
      </c>
      <c r="L823">
        <v>5</v>
      </c>
      <c r="M823">
        <v>22.07</v>
      </c>
      <c r="N823">
        <v>4.25</v>
      </c>
      <c r="P823" t="str">
        <f t="shared" si="78"/>
        <v/>
      </c>
      <c r="Q823" t="str">
        <f t="shared" si="79"/>
        <v>bad</v>
      </c>
      <c r="R823" t="str">
        <f t="shared" si="80"/>
        <v/>
      </c>
      <c r="S823" s="3" t="str">
        <f t="shared" si="81"/>
        <v/>
      </c>
      <c r="T823" t="str">
        <f t="shared" si="82"/>
        <v>Hyundai</v>
      </c>
      <c r="U823" t="str">
        <f t="shared" si="83"/>
        <v>E</v>
      </c>
      <c r="V823" t="str" cm="1">
        <f t="array" ref="V823">_xlfn.IFS(N814&gt;25,"A",N814&gt;20,"B",N814&gt;15,"C",N814&gt;10,"D",N814&lt;10,"E")</f>
        <v>E</v>
      </c>
    </row>
    <row r="824" spans="1:22" x14ac:dyDescent="0.3">
      <c r="A824">
        <v>827</v>
      </c>
      <c r="B824" t="s">
        <v>303</v>
      </c>
      <c r="C824" t="s">
        <v>15</v>
      </c>
      <c r="D824" t="s">
        <v>35</v>
      </c>
      <c r="E824">
        <v>2014</v>
      </c>
      <c r="F824">
        <v>58500</v>
      </c>
      <c r="G824" t="s">
        <v>27</v>
      </c>
      <c r="H824" t="s">
        <v>18</v>
      </c>
      <c r="I824" t="s">
        <v>19</v>
      </c>
      <c r="J824">
        <v>796</v>
      </c>
      <c r="K824">
        <v>47.3</v>
      </c>
      <c r="L824">
        <v>5</v>
      </c>
      <c r="M824">
        <v>22.74</v>
      </c>
      <c r="N824">
        <v>2.75</v>
      </c>
      <c r="P824" t="str">
        <f t="shared" si="78"/>
        <v>BMW</v>
      </c>
      <c r="Q824" t="str">
        <f t="shared" si="79"/>
        <v>bad</v>
      </c>
      <c r="R824" t="str">
        <f t="shared" si="80"/>
        <v/>
      </c>
      <c r="S824" s="3" t="str">
        <f t="shared" si="81"/>
        <v>BMW</v>
      </c>
      <c r="T824" t="str">
        <f t="shared" si="82"/>
        <v/>
      </c>
      <c r="U824" t="str">
        <f t="shared" si="83"/>
        <v>B</v>
      </c>
      <c r="V824" t="str" cm="1">
        <f t="array" ref="V824">_xlfn.IFS(N815&gt;25,"A",N815&gt;20,"B",N815&gt;15,"C",N815&gt;10,"D",N815&lt;10,"E")</f>
        <v>B</v>
      </c>
    </row>
    <row r="825" spans="1:22" x14ac:dyDescent="0.3">
      <c r="A825">
        <v>828</v>
      </c>
      <c r="B825" t="s">
        <v>238</v>
      </c>
      <c r="C825" t="s">
        <v>21</v>
      </c>
      <c r="D825" t="s">
        <v>47</v>
      </c>
      <c r="E825">
        <v>2017</v>
      </c>
      <c r="F825">
        <v>58620</v>
      </c>
      <c r="G825" t="s">
        <v>27</v>
      </c>
      <c r="H825" t="s">
        <v>18</v>
      </c>
      <c r="I825" t="s">
        <v>19</v>
      </c>
      <c r="J825">
        <v>1197</v>
      </c>
      <c r="K825">
        <v>81.83</v>
      </c>
      <c r="L825">
        <v>5</v>
      </c>
      <c r="M825">
        <v>18.600000000000001</v>
      </c>
      <c r="N825">
        <v>7.14</v>
      </c>
      <c r="P825" t="str">
        <f t="shared" si="78"/>
        <v>BMW</v>
      </c>
      <c r="Q825" t="str">
        <f t="shared" si="79"/>
        <v>good</v>
      </c>
      <c r="R825" t="str">
        <f t="shared" si="80"/>
        <v>BMW</v>
      </c>
      <c r="S825" s="3" t="str">
        <f t="shared" si="81"/>
        <v>BMW</v>
      </c>
      <c r="T825" t="str">
        <f t="shared" si="82"/>
        <v/>
      </c>
      <c r="U825" t="str">
        <f t="shared" si="83"/>
        <v>B</v>
      </c>
      <c r="V825" t="str" cm="1">
        <f t="array" ref="V825">_xlfn.IFS(N816&gt;25,"A",N816&gt;20,"B",N816&gt;15,"C",N816&gt;10,"D",N816&lt;10,"E")</f>
        <v>B</v>
      </c>
    </row>
    <row r="826" spans="1:22" x14ac:dyDescent="0.3">
      <c r="A826">
        <v>829</v>
      </c>
      <c r="B826" t="s">
        <v>649</v>
      </c>
      <c r="C826" t="s">
        <v>41</v>
      </c>
      <c r="D826" t="s">
        <v>16</v>
      </c>
      <c r="E826">
        <v>2012</v>
      </c>
      <c r="F826">
        <v>29605</v>
      </c>
      <c r="G826" t="s">
        <v>27</v>
      </c>
      <c r="H826" t="s">
        <v>18</v>
      </c>
      <c r="I826" t="s">
        <v>19</v>
      </c>
      <c r="J826">
        <v>1197</v>
      </c>
      <c r="K826">
        <v>74</v>
      </c>
      <c r="L826">
        <v>5</v>
      </c>
      <c r="M826">
        <v>18.3</v>
      </c>
      <c r="N826">
        <v>2.44</v>
      </c>
      <c r="P826" t="str">
        <f t="shared" si="78"/>
        <v/>
      </c>
      <c r="Q826" t="str">
        <f t="shared" si="79"/>
        <v>bad</v>
      </c>
      <c r="R826" t="str">
        <f t="shared" si="80"/>
        <v/>
      </c>
      <c r="S826" s="3" t="str">
        <f t="shared" si="81"/>
        <v/>
      </c>
      <c r="T826" t="str">
        <f t="shared" si="82"/>
        <v>Chevrolet</v>
      </c>
      <c r="U826" t="str">
        <f t="shared" si="83"/>
        <v>E</v>
      </c>
      <c r="V826" t="str" cm="1">
        <f t="array" ref="V826">_xlfn.IFS(N817&gt;25,"A",N817&gt;20,"B",N817&gt;15,"C",N817&gt;10,"D",N817&lt;10,"E")</f>
        <v>E</v>
      </c>
    </row>
    <row r="827" spans="1:22" x14ac:dyDescent="0.3">
      <c r="A827">
        <v>830</v>
      </c>
      <c r="B827" t="s">
        <v>286</v>
      </c>
      <c r="C827" t="s">
        <v>21</v>
      </c>
      <c r="D827" t="s">
        <v>39</v>
      </c>
      <c r="E827">
        <v>2012</v>
      </c>
      <c r="F827">
        <v>71172</v>
      </c>
      <c r="G827" t="s">
        <v>27</v>
      </c>
      <c r="H827" t="s">
        <v>18</v>
      </c>
      <c r="I827" t="s">
        <v>102</v>
      </c>
      <c r="J827">
        <v>1197</v>
      </c>
      <c r="K827">
        <v>80</v>
      </c>
      <c r="L827">
        <v>5</v>
      </c>
      <c r="M827">
        <v>17</v>
      </c>
      <c r="N827">
        <v>3.5</v>
      </c>
      <c r="P827" t="str">
        <f t="shared" si="78"/>
        <v/>
      </c>
      <c r="Q827" t="str">
        <f t="shared" si="79"/>
        <v>bad</v>
      </c>
      <c r="R827" t="str">
        <f t="shared" si="80"/>
        <v/>
      </c>
      <c r="S827" s="3" t="str">
        <f t="shared" si="81"/>
        <v/>
      </c>
      <c r="T827" t="str">
        <f t="shared" si="82"/>
        <v>MercedesBenz</v>
      </c>
      <c r="U827" t="str">
        <f t="shared" si="83"/>
        <v>D</v>
      </c>
      <c r="V827" t="str" cm="1">
        <f t="array" ref="V827">_xlfn.IFS(N818&gt;25,"A",N818&gt;20,"B",N818&gt;15,"C",N818&gt;10,"D",N818&lt;10,"E")</f>
        <v>D</v>
      </c>
    </row>
    <row r="828" spans="1:22" x14ac:dyDescent="0.3">
      <c r="A828">
        <v>831</v>
      </c>
      <c r="B828" t="s">
        <v>650</v>
      </c>
      <c r="C828" t="s">
        <v>21</v>
      </c>
      <c r="D828" t="s">
        <v>26</v>
      </c>
      <c r="E828">
        <v>2017</v>
      </c>
      <c r="F828">
        <v>12000</v>
      </c>
      <c r="G828" t="s">
        <v>23</v>
      </c>
      <c r="H828" t="s">
        <v>18</v>
      </c>
      <c r="I828" t="s">
        <v>19</v>
      </c>
      <c r="J828">
        <v>1396</v>
      </c>
      <c r="K828">
        <v>88.73</v>
      </c>
      <c r="L828">
        <v>5</v>
      </c>
      <c r="M828">
        <v>22.54</v>
      </c>
      <c r="N828">
        <v>7.3</v>
      </c>
      <c r="P828" t="str">
        <f t="shared" si="78"/>
        <v>Audi</v>
      </c>
      <c r="Q828" t="str">
        <f t="shared" si="79"/>
        <v>bad</v>
      </c>
      <c r="R828" t="str">
        <f t="shared" si="80"/>
        <v/>
      </c>
      <c r="S828" s="3" t="str">
        <f t="shared" si="81"/>
        <v>Audi</v>
      </c>
      <c r="T828" t="str">
        <f t="shared" si="82"/>
        <v/>
      </c>
      <c r="U828" t="str">
        <f t="shared" si="83"/>
        <v>C</v>
      </c>
      <c r="V828" t="str" cm="1">
        <f t="array" ref="V828">_xlfn.IFS(N819&gt;25,"A",N819&gt;20,"B",N819&gt;15,"C",N819&gt;10,"D",N819&lt;10,"E")</f>
        <v>C</v>
      </c>
    </row>
    <row r="829" spans="1:22" x14ac:dyDescent="0.3">
      <c r="A829">
        <v>832</v>
      </c>
      <c r="B829" t="s">
        <v>651</v>
      </c>
      <c r="C829" t="s">
        <v>15</v>
      </c>
      <c r="D829" t="s">
        <v>49</v>
      </c>
      <c r="E829">
        <v>2014</v>
      </c>
      <c r="F829">
        <v>25000</v>
      </c>
      <c r="G829" t="s">
        <v>27</v>
      </c>
      <c r="H829" t="s">
        <v>18</v>
      </c>
      <c r="I829" t="s">
        <v>19</v>
      </c>
      <c r="J829">
        <v>998</v>
      </c>
      <c r="K829">
        <v>67.040000000000006</v>
      </c>
      <c r="L829">
        <v>5</v>
      </c>
      <c r="M829">
        <v>20.51</v>
      </c>
      <c r="N829">
        <v>2.75</v>
      </c>
      <c r="P829" t="str">
        <f t="shared" si="78"/>
        <v/>
      </c>
      <c r="Q829" t="str">
        <f t="shared" si="79"/>
        <v>good</v>
      </c>
      <c r="R829" t="str">
        <f t="shared" si="80"/>
        <v/>
      </c>
      <c r="S829" s="3" t="str">
        <f t="shared" si="81"/>
        <v>Maruti</v>
      </c>
      <c r="T829" t="str">
        <f t="shared" si="82"/>
        <v>Maruti</v>
      </c>
      <c r="U829" t="str">
        <f t="shared" si="83"/>
        <v>E</v>
      </c>
      <c r="V829" t="str" cm="1">
        <f t="array" ref="V829">_xlfn.IFS(N820&gt;25,"A",N820&gt;20,"B",N820&gt;15,"C",N820&gt;10,"D",N820&lt;10,"E")</f>
        <v>E</v>
      </c>
    </row>
    <row r="830" spans="1:22" x14ac:dyDescent="0.3">
      <c r="A830">
        <v>833</v>
      </c>
      <c r="B830" t="s">
        <v>652</v>
      </c>
      <c r="C830" t="s">
        <v>21</v>
      </c>
      <c r="D830" t="s">
        <v>63</v>
      </c>
      <c r="E830">
        <v>2017</v>
      </c>
      <c r="F830">
        <v>43000</v>
      </c>
      <c r="G830" t="s">
        <v>23</v>
      </c>
      <c r="H830" t="s">
        <v>18</v>
      </c>
      <c r="I830" t="s">
        <v>33</v>
      </c>
      <c r="J830">
        <v>1396</v>
      </c>
      <c r="K830">
        <v>88.73</v>
      </c>
      <c r="L830">
        <v>5</v>
      </c>
      <c r="M830">
        <v>22.54</v>
      </c>
      <c r="N830">
        <v>8.1999999999999993</v>
      </c>
      <c r="P830" t="str">
        <f t="shared" si="78"/>
        <v/>
      </c>
      <c r="Q830" t="str">
        <f t="shared" si="79"/>
        <v>good</v>
      </c>
      <c r="R830" t="str">
        <f t="shared" si="80"/>
        <v/>
      </c>
      <c r="S830" s="3" t="str">
        <f t="shared" si="81"/>
        <v>Renault</v>
      </c>
      <c r="T830" t="str">
        <f t="shared" si="82"/>
        <v>Renault</v>
      </c>
      <c r="U830" t="str">
        <f t="shared" si="83"/>
        <v>E</v>
      </c>
      <c r="V830" t="str" cm="1">
        <f t="array" ref="V830">_xlfn.IFS(N821&gt;25,"A",N821&gt;20,"B",N821&gt;15,"C",N821&gt;10,"D",N821&lt;10,"E")</f>
        <v>E</v>
      </c>
    </row>
    <row r="831" spans="1:22" x14ac:dyDescent="0.3">
      <c r="A831">
        <v>834</v>
      </c>
      <c r="B831" t="s">
        <v>653</v>
      </c>
      <c r="C831" t="s">
        <v>43</v>
      </c>
      <c r="D831" t="s">
        <v>16</v>
      </c>
      <c r="E831">
        <v>2015</v>
      </c>
      <c r="F831">
        <v>57022</v>
      </c>
      <c r="G831" t="s">
        <v>27</v>
      </c>
      <c r="H831" t="s">
        <v>32</v>
      </c>
      <c r="I831" t="s">
        <v>19</v>
      </c>
      <c r="J831">
        <v>1197</v>
      </c>
      <c r="K831">
        <v>103.6</v>
      </c>
      <c r="L831">
        <v>5</v>
      </c>
      <c r="M831">
        <v>17.21</v>
      </c>
      <c r="N831">
        <v>6.51</v>
      </c>
      <c r="P831" t="str">
        <f t="shared" si="78"/>
        <v/>
      </c>
      <c r="Q831" t="str">
        <f t="shared" si="79"/>
        <v>good</v>
      </c>
      <c r="R831" t="str">
        <f t="shared" si="80"/>
        <v/>
      </c>
      <c r="S831" s="3" t="str">
        <f t="shared" si="81"/>
        <v>Volkswagen</v>
      </c>
      <c r="T831" t="str">
        <f t="shared" si="82"/>
        <v>Volkswagen</v>
      </c>
      <c r="U831" t="str">
        <f t="shared" si="83"/>
        <v>E</v>
      </c>
      <c r="V831" t="str" cm="1">
        <f t="array" ref="V831">_xlfn.IFS(N822&gt;25,"A",N822&gt;20,"B",N822&gt;15,"C",N822&gt;10,"D",N822&lt;10,"E")</f>
        <v>E</v>
      </c>
    </row>
    <row r="832" spans="1:22" x14ac:dyDescent="0.3">
      <c r="A832">
        <v>835</v>
      </c>
      <c r="B832" t="s">
        <v>109</v>
      </c>
      <c r="C832" t="s">
        <v>110</v>
      </c>
      <c r="D832" t="s">
        <v>22</v>
      </c>
      <c r="E832">
        <v>2015</v>
      </c>
      <c r="F832">
        <v>92000</v>
      </c>
      <c r="G832" t="s">
        <v>23</v>
      </c>
      <c r="H832" t="s">
        <v>18</v>
      </c>
      <c r="I832" t="s">
        <v>19</v>
      </c>
      <c r="J832">
        <v>1399</v>
      </c>
      <c r="K832">
        <v>68.05</v>
      </c>
      <c r="L832">
        <v>5</v>
      </c>
      <c r="M832">
        <v>20</v>
      </c>
      <c r="N832">
        <v>4.25</v>
      </c>
      <c r="P832" t="str">
        <f t="shared" si="78"/>
        <v/>
      </c>
      <c r="Q832" t="str">
        <f t="shared" si="79"/>
        <v>good</v>
      </c>
      <c r="R832" t="str">
        <f t="shared" si="80"/>
        <v/>
      </c>
      <c r="S832" s="3" t="str">
        <f t="shared" si="81"/>
        <v>Volkswagen</v>
      </c>
      <c r="T832" t="str">
        <f t="shared" si="82"/>
        <v>Volkswagen</v>
      </c>
      <c r="U832" t="str">
        <f t="shared" si="83"/>
        <v>E</v>
      </c>
      <c r="V832" t="str" cm="1">
        <f t="array" ref="V832">_xlfn.IFS(N823&gt;25,"A",N823&gt;20,"B",N823&gt;15,"C",N823&gt;10,"D",N823&lt;10,"E")</f>
        <v>E</v>
      </c>
    </row>
    <row r="833" spans="1:22" x14ac:dyDescent="0.3">
      <c r="A833">
        <v>836</v>
      </c>
      <c r="B833" t="s">
        <v>506</v>
      </c>
      <c r="C833" t="s">
        <v>15</v>
      </c>
      <c r="D833" t="s">
        <v>31</v>
      </c>
      <c r="E833">
        <v>2014</v>
      </c>
      <c r="F833">
        <v>33372</v>
      </c>
      <c r="G833" t="s">
        <v>27</v>
      </c>
      <c r="H833" t="s">
        <v>18</v>
      </c>
      <c r="I833" t="s">
        <v>33</v>
      </c>
      <c r="J833">
        <v>1197</v>
      </c>
      <c r="K833">
        <v>85.8</v>
      </c>
      <c r="L833">
        <v>5</v>
      </c>
      <c r="M833">
        <v>18.600000000000001</v>
      </c>
      <c r="N833">
        <v>6.21</v>
      </c>
      <c r="P833" t="str">
        <f t="shared" si="78"/>
        <v/>
      </c>
      <c r="Q833" t="str">
        <f t="shared" si="79"/>
        <v>good</v>
      </c>
      <c r="R833" t="str">
        <f t="shared" si="80"/>
        <v/>
      </c>
      <c r="S833" s="3" t="str">
        <f t="shared" si="81"/>
        <v>Maruti</v>
      </c>
      <c r="T833" t="str">
        <f t="shared" si="82"/>
        <v>Maruti</v>
      </c>
      <c r="U833" t="str">
        <f t="shared" si="83"/>
        <v>E</v>
      </c>
      <c r="V833" t="str" cm="1">
        <f t="array" ref="V833">_xlfn.IFS(N824&gt;25,"A",N824&gt;20,"B",N824&gt;15,"C",N824&gt;10,"D",N824&lt;10,"E")</f>
        <v>E</v>
      </c>
    </row>
    <row r="834" spans="1:22" x14ac:dyDescent="0.3">
      <c r="A834">
        <v>837</v>
      </c>
      <c r="B834" t="s">
        <v>435</v>
      </c>
      <c r="C834" t="s">
        <v>21</v>
      </c>
      <c r="D834" t="s">
        <v>47</v>
      </c>
      <c r="E834">
        <v>2016</v>
      </c>
      <c r="F834">
        <v>52625</v>
      </c>
      <c r="G834" t="s">
        <v>23</v>
      </c>
      <c r="H834" t="s">
        <v>18</v>
      </c>
      <c r="I834" t="s">
        <v>19</v>
      </c>
      <c r="J834">
        <v>1120</v>
      </c>
      <c r="K834">
        <v>70</v>
      </c>
      <c r="L834">
        <v>5</v>
      </c>
      <c r="M834">
        <v>24</v>
      </c>
      <c r="N834">
        <v>4.58</v>
      </c>
      <c r="P834" t="str">
        <f t="shared" si="78"/>
        <v/>
      </c>
      <c r="Q834" t="str">
        <f t="shared" si="79"/>
        <v>bad</v>
      </c>
      <c r="R834" t="str">
        <f t="shared" si="80"/>
        <v/>
      </c>
      <c r="S834" s="3" t="str">
        <f t="shared" si="81"/>
        <v/>
      </c>
      <c r="T834" t="str">
        <f t="shared" si="82"/>
        <v>Hyundai</v>
      </c>
      <c r="U834" t="str">
        <f t="shared" si="83"/>
        <v>E</v>
      </c>
      <c r="V834" t="str" cm="1">
        <f t="array" ref="V834">_xlfn.IFS(N825&gt;25,"A",N825&gt;20,"B",N825&gt;15,"C",N825&gt;10,"D",N825&lt;10,"E")</f>
        <v>E</v>
      </c>
    </row>
    <row r="835" spans="1:22" x14ac:dyDescent="0.3">
      <c r="A835">
        <v>838</v>
      </c>
      <c r="B835" t="s">
        <v>654</v>
      </c>
      <c r="C835" t="s">
        <v>78</v>
      </c>
      <c r="D835" t="s">
        <v>26</v>
      </c>
      <c r="E835">
        <v>2016</v>
      </c>
      <c r="F835">
        <v>215000</v>
      </c>
      <c r="G835" t="s">
        <v>23</v>
      </c>
      <c r="H835" t="s">
        <v>18</v>
      </c>
      <c r="I835" t="s">
        <v>19</v>
      </c>
      <c r="J835">
        <v>2179</v>
      </c>
      <c r="K835">
        <v>118.3</v>
      </c>
      <c r="L835">
        <v>7</v>
      </c>
      <c r="M835">
        <v>14.02</v>
      </c>
      <c r="N835">
        <v>7.5</v>
      </c>
      <c r="P835" t="str">
        <f t="shared" si="78"/>
        <v/>
      </c>
      <c r="Q835" t="str">
        <f t="shared" si="79"/>
        <v>bad</v>
      </c>
      <c r="R835" t="str">
        <f t="shared" si="80"/>
        <v/>
      </c>
      <c r="S835" s="3" t="str">
        <f t="shared" si="81"/>
        <v/>
      </c>
      <c r="T835" t="str">
        <f t="shared" si="82"/>
        <v>Toyota</v>
      </c>
      <c r="U835" t="str">
        <f t="shared" si="83"/>
        <v>E</v>
      </c>
      <c r="V835" t="str" cm="1">
        <f t="array" ref="V835">_xlfn.IFS(N826&gt;25,"A",N826&gt;20,"B",N826&gt;15,"C",N826&gt;10,"D",N826&lt;10,"E")</f>
        <v>E</v>
      </c>
    </row>
    <row r="836" spans="1:22" x14ac:dyDescent="0.3">
      <c r="A836">
        <v>839</v>
      </c>
      <c r="B836" t="s">
        <v>655</v>
      </c>
      <c r="C836" t="s">
        <v>15</v>
      </c>
      <c r="D836" t="s">
        <v>53</v>
      </c>
      <c r="E836">
        <v>2012</v>
      </c>
      <c r="F836">
        <v>65537</v>
      </c>
      <c r="G836" t="s">
        <v>17</v>
      </c>
      <c r="H836" t="s">
        <v>18</v>
      </c>
      <c r="I836" t="s">
        <v>19</v>
      </c>
      <c r="J836">
        <v>796</v>
      </c>
      <c r="K836">
        <v>38.4</v>
      </c>
      <c r="L836">
        <v>5</v>
      </c>
      <c r="M836">
        <v>26.83</v>
      </c>
      <c r="N836">
        <v>2.1</v>
      </c>
      <c r="P836" t="str">
        <f t="shared" si="78"/>
        <v/>
      </c>
      <c r="Q836" t="str">
        <f t="shared" si="79"/>
        <v>bad</v>
      </c>
      <c r="R836" t="str">
        <f t="shared" si="80"/>
        <v/>
      </c>
      <c r="S836" s="3" t="str">
        <f t="shared" si="81"/>
        <v/>
      </c>
      <c r="T836" t="str">
        <f t="shared" si="82"/>
        <v>Hyundai</v>
      </c>
      <c r="U836" t="str">
        <f t="shared" si="83"/>
        <v>E</v>
      </c>
      <c r="V836" t="str" cm="1">
        <f t="array" ref="V836">_xlfn.IFS(N827&gt;25,"A",N827&gt;20,"B",N827&gt;15,"C",N827&gt;10,"D",N827&lt;10,"E")</f>
        <v>E</v>
      </c>
    </row>
    <row r="837" spans="1:22" x14ac:dyDescent="0.3">
      <c r="A837">
        <v>840</v>
      </c>
      <c r="B837" t="s">
        <v>229</v>
      </c>
      <c r="C837" t="s">
        <v>21</v>
      </c>
      <c r="D837" t="s">
        <v>31</v>
      </c>
      <c r="E837">
        <v>2014</v>
      </c>
      <c r="F837">
        <v>60138</v>
      </c>
      <c r="G837" t="s">
        <v>27</v>
      </c>
      <c r="H837" t="s">
        <v>18</v>
      </c>
      <c r="I837" t="s">
        <v>19</v>
      </c>
      <c r="J837">
        <v>1086</v>
      </c>
      <c r="K837">
        <v>68.05</v>
      </c>
      <c r="L837">
        <v>5</v>
      </c>
      <c r="M837">
        <v>19.809999999999999</v>
      </c>
      <c r="N837">
        <v>4.09</v>
      </c>
      <c r="P837" t="str">
        <f t="shared" si="78"/>
        <v/>
      </c>
      <c r="Q837" t="str">
        <f t="shared" si="79"/>
        <v>good</v>
      </c>
      <c r="R837" t="str">
        <f t="shared" si="80"/>
        <v/>
      </c>
      <c r="S837" s="3" t="str">
        <f t="shared" si="81"/>
        <v>Hyundai</v>
      </c>
      <c r="T837" t="str">
        <f t="shared" si="82"/>
        <v>Hyundai</v>
      </c>
      <c r="U837" t="str">
        <f t="shared" si="83"/>
        <v>E</v>
      </c>
      <c r="V837" t="str" cm="1">
        <f t="array" ref="V837">_xlfn.IFS(N828&gt;25,"A",N828&gt;20,"B",N828&gt;15,"C",N828&gt;10,"D",N828&lt;10,"E")</f>
        <v>E</v>
      </c>
    </row>
    <row r="838" spans="1:22" x14ac:dyDescent="0.3">
      <c r="A838">
        <v>841</v>
      </c>
      <c r="B838" t="s">
        <v>656</v>
      </c>
      <c r="C838" t="s">
        <v>194</v>
      </c>
      <c r="D838" t="s">
        <v>16</v>
      </c>
      <c r="E838">
        <v>2014</v>
      </c>
      <c r="F838">
        <v>84000</v>
      </c>
      <c r="G838" t="s">
        <v>23</v>
      </c>
      <c r="H838" t="s">
        <v>32</v>
      </c>
      <c r="I838" t="s">
        <v>19</v>
      </c>
      <c r="J838">
        <v>1968</v>
      </c>
      <c r="K838">
        <v>141</v>
      </c>
      <c r="L838">
        <v>5</v>
      </c>
      <c r="M838">
        <v>19.3</v>
      </c>
      <c r="N838">
        <v>10.75</v>
      </c>
      <c r="P838" t="str">
        <f t="shared" si="78"/>
        <v/>
      </c>
      <c r="Q838" t="str">
        <f t="shared" si="79"/>
        <v>good</v>
      </c>
      <c r="R838" t="str">
        <f t="shared" si="80"/>
        <v/>
      </c>
      <c r="S838" s="3" t="str">
        <f t="shared" si="81"/>
        <v>Maruti</v>
      </c>
      <c r="T838" t="str">
        <f t="shared" si="82"/>
        <v>Maruti</v>
      </c>
      <c r="U838" t="str">
        <f t="shared" si="83"/>
        <v>E</v>
      </c>
      <c r="V838" t="str" cm="1">
        <f t="array" ref="V838">_xlfn.IFS(N829&gt;25,"A",N829&gt;20,"B",N829&gt;15,"C",N829&gt;10,"D",N829&lt;10,"E")</f>
        <v>E</v>
      </c>
    </row>
    <row r="839" spans="1:22" x14ac:dyDescent="0.3">
      <c r="A839">
        <v>842</v>
      </c>
      <c r="B839" t="s">
        <v>517</v>
      </c>
      <c r="C839" t="s">
        <v>65</v>
      </c>
      <c r="D839" t="s">
        <v>16</v>
      </c>
      <c r="E839">
        <v>2014</v>
      </c>
      <c r="F839">
        <v>47000</v>
      </c>
      <c r="G839" t="s">
        <v>23</v>
      </c>
      <c r="H839" t="s">
        <v>32</v>
      </c>
      <c r="I839" t="s">
        <v>19</v>
      </c>
      <c r="J839">
        <v>2993</v>
      </c>
      <c r="K839">
        <v>258</v>
      </c>
      <c r="L839">
        <v>7</v>
      </c>
      <c r="M839">
        <v>15.97</v>
      </c>
      <c r="N839">
        <v>41.5</v>
      </c>
      <c r="P839" t="str">
        <f t="shared" si="78"/>
        <v/>
      </c>
      <c r="Q839" t="str">
        <f t="shared" si="79"/>
        <v>good</v>
      </c>
      <c r="R839" t="str">
        <f t="shared" si="80"/>
        <v/>
      </c>
      <c r="S839" s="3" t="str">
        <f t="shared" si="81"/>
        <v>Hyundai</v>
      </c>
      <c r="T839" t="str">
        <f t="shared" si="82"/>
        <v>Hyundai</v>
      </c>
      <c r="U839" t="str">
        <f t="shared" si="83"/>
        <v>E</v>
      </c>
      <c r="V839" t="str" cm="1">
        <f t="array" ref="V839">_xlfn.IFS(N830&gt;25,"A",N830&gt;20,"B",N830&gt;15,"C",N830&gt;10,"D",N830&lt;10,"E")</f>
        <v>E</v>
      </c>
    </row>
    <row r="840" spans="1:22" x14ac:dyDescent="0.3">
      <c r="A840">
        <v>843</v>
      </c>
      <c r="B840" t="s">
        <v>324</v>
      </c>
      <c r="C840" t="s">
        <v>15</v>
      </c>
      <c r="D840" t="s">
        <v>35</v>
      </c>
      <c r="E840">
        <v>2014</v>
      </c>
      <c r="F840">
        <v>33450</v>
      </c>
      <c r="G840" t="s">
        <v>27</v>
      </c>
      <c r="H840" t="s">
        <v>32</v>
      </c>
      <c r="I840" t="s">
        <v>19</v>
      </c>
      <c r="J840">
        <v>998</v>
      </c>
      <c r="K840">
        <v>67.040000000000006</v>
      </c>
      <c r="L840">
        <v>5</v>
      </c>
      <c r="M840">
        <v>23.1</v>
      </c>
      <c r="N840">
        <v>4.4000000000000004</v>
      </c>
      <c r="P840" t="str">
        <f t="shared" si="78"/>
        <v/>
      </c>
      <c r="Q840" t="str">
        <f t="shared" si="79"/>
        <v>bad</v>
      </c>
      <c r="R840" t="str">
        <f t="shared" si="80"/>
        <v/>
      </c>
      <c r="S840" s="3" t="str">
        <f t="shared" si="81"/>
        <v/>
      </c>
      <c r="T840" t="str">
        <f t="shared" si="82"/>
        <v>Volkswagen</v>
      </c>
      <c r="U840" t="str">
        <f t="shared" si="83"/>
        <v>E</v>
      </c>
      <c r="V840" t="str" cm="1">
        <f t="array" ref="V840">_xlfn.IFS(N831&gt;25,"A",N831&gt;20,"B",N831&gt;15,"C",N831&gt;10,"D",N831&lt;10,"E")</f>
        <v>E</v>
      </c>
    </row>
    <row r="841" spans="1:22" x14ac:dyDescent="0.3">
      <c r="A841">
        <v>844</v>
      </c>
      <c r="B841" t="s">
        <v>42</v>
      </c>
      <c r="C841" t="s">
        <v>43</v>
      </c>
      <c r="D841" t="s">
        <v>39</v>
      </c>
      <c r="E841">
        <v>2013</v>
      </c>
      <c r="F841">
        <v>125000</v>
      </c>
      <c r="G841" t="s">
        <v>23</v>
      </c>
      <c r="H841" t="s">
        <v>18</v>
      </c>
      <c r="I841" t="s">
        <v>33</v>
      </c>
      <c r="J841">
        <v>1598</v>
      </c>
      <c r="K841">
        <v>103.6</v>
      </c>
      <c r="L841">
        <v>5</v>
      </c>
      <c r="M841">
        <v>20.54</v>
      </c>
      <c r="N841">
        <v>6.25</v>
      </c>
      <c r="P841" t="str">
        <f t="shared" si="78"/>
        <v/>
      </c>
      <c r="Q841" t="str">
        <f t="shared" si="79"/>
        <v>bad</v>
      </c>
      <c r="R841" t="str">
        <f t="shared" si="80"/>
        <v/>
      </c>
      <c r="S841" s="3" t="str">
        <f t="shared" si="81"/>
        <v/>
      </c>
      <c r="T841" t="str">
        <f t="shared" si="82"/>
        <v>Ford</v>
      </c>
      <c r="U841" t="str">
        <f t="shared" si="83"/>
        <v>E</v>
      </c>
      <c r="V841" t="str" cm="1">
        <f t="array" ref="V841">_xlfn.IFS(N832&gt;25,"A",N832&gt;20,"B",N832&gt;15,"C",N832&gt;10,"D",N832&lt;10,"E")</f>
        <v>E</v>
      </c>
    </row>
    <row r="842" spans="1:22" x14ac:dyDescent="0.3">
      <c r="A842">
        <v>845</v>
      </c>
      <c r="B842" t="s">
        <v>554</v>
      </c>
      <c r="C842" t="s">
        <v>65</v>
      </c>
      <c r="D842" t="s">
        <v>22</v>
      </c>
      <c r="E842">
        <v>2011</v>
      </c>
      <c r="F842">
        <v>99606</v>
      </c>
      <c r="G842" t="s">
        <v>23</v>
      </c>
      <c r="H842" t="s">
        <v>32</v>
      </c>
      <c r="I842" t="s">
        <v>33</v>
      </c>
      <c r="J842">
        <v>1995</v>
      </c>
      <c r="K842">
        <v>181</v>
      </c>
      <c r="L842">
        <v>5</v>
      </c>
      <c r="M842">
        <v>16.07</v>
      </c>
      <c r="N842">
        <v>10.5</v>
      </c>
      <c r="P842" t="str">
        <f t="shared" si="78"/>
        <v/>
      </c>
      <c r="Q842" t="str">
        <f t="shared" si="79"/>
        <v>bad</v>
      </c>
      <c r="R842" t="str">
        <f t="shared" si="80"/>
        <v/>
      </c>
      <c r="S842" s="3" t="str">
        <f t="shared" si="81"/>
        <v/>
      </c>
      <c r="T842" t="str">
        <f t="shared" si="82"/>
        <v>Maruti</v>
      </c>
      <c r="U842" t="str">
        <f t="shared" si="83"/>
        <v>E</v>
      </c>
      <c r="V842" t="str" cm="1">
        <f t="array" ref="V842">_xlfn.IFS(N833&gt;25,"A",N833&gt;20,"B",N833&gt;15,"C",N833&gt;10,"D",N833&lt;10,"E")</f>
        <v>E</v>
      </c>
    </row>
    <row r="843" spans="1:22" x14ac:dyDescent="0.3">
      <c r="A843">
        <v>846</v>
      </c>
      <c r="B843" t="s">
        <v>232</v>
      </c>
      <c r="C843" t="s">
        <v>15</v>
      </c>
      <c r="D843" t="s">
        <v>16</v>
      </c>
      <c r="E843">
        <v>2014</v>
      </c>
      <c r="F843">
        <v>64000</v>
      </c>
      <c r="G843" t="s">
        <v>23</v>
      </c>
      <c r="H843" t="s">
        <v>18</v>
      </c>
      <c r="I843" t="s">
        <v>19</v>
      </c>
      <c r="J843">
        <v>1248</v>
      </c>
      <c r="K843">
        <v>88.8</v>
      </c>
      <c r="L843">
        <v>7</v>
      </c>
      <c r="M843">
        <v>20.77</v>
      </c>
      <c r="N843">
        <v>7.25</v>
      </c>
      <c r="P843" t="str">
        <f t="shared" si="78"/>
        <v/>
      </c>
      <c r="Q843" t="str">
        <f t="shared" si="79"/>
        <v>good</v>
      </c>
      <c r="R843" t="str">
        <f t="shared" si="80"/>
        <v/>
      </c>
      <c r="S843" s="3" t="str">
        <f t="shared" si="81"/>
        <v>Hyundai</v>
      </c>
      <c r="T843" t="str">
        <f t="shared" si="82"/>
        <v>Hyundai</v>
      </c>
      <c r="U843" t="str">
        <f t="shared" si="83"/>
        <v>E</v>
      </c>
      <c r="V843" t="str" cm="1">
        <f t="array" ref="V843">_xlfn.IFS(N834&gt;25,"A",N834&gt;20,"B",N834&gt;15,"C",N834&gt;10,"D",N834&lt;10,"E")</f>
        <v>E</v>
      </c>
    </row>
    <row r="844" spans="1:22" x14ac:dyDescent="0.3">
      <c r="A844">
        <v>847</v>
      </c>
      <c r="B844" t="s">
        <v>132</v>
      </c>
      <c r="C844" t="s">
        <v>110</v>
      </c>
      <c r="D844" t="s">
        <v>35</v>
      </c>
      <c r="E844">
        <v>2013</v>
      </c>
      <c r="F844">
        <v>51000</v>
      </c>
      <c r="G844" t="s">
        <v>23</v>
      </c>
      <c r="H844" t="s">
        <v>18</v>
      </c>
      <c r="I844" t="s">
        <v>19</v>
      </c>
      <c r="J844">
        <v>1399</v>
      </c>
      <c r="K844">
        <v>68.05</v>
      </c>
      <c r="L844">
        <v>5</v>
      </c>
      <c r="M844">
        <v>20</v>
      </c>
      <c r="N844">
        <v>3.2</v>
      </c>
      <c r="P844" t="str">
        <f t="shared" ref="P844:P907" si="84">IF(N835&gt;15,C835,"")</f>
        <v/>
      </c>
      <c r="Q844" t="str">
        <f t="shared" ref="Q844:Q907" si="85">IF(M835&gt;20,"good","bad")</f>
        <v>bad</v>
      </c>
      <c r="R844" t="str">
        <f t="shared" ref="R844:R907" si="86">IF(AND(M835&gt;20,N835&gt;15),C835,"")</f>
        <v/>
      </c>
      <c r="S844" s="3" t="str">
        <f t="shared" ref="S844:S907" si="87">IF(OR(M835&gt;20,N835&gt;15),C835,"")</f>
        <v/>
      </c>
      <c r="T844" t="str">
        <f t="shared" ref="T844:T907" si="88">IF(NOT(N835&gt;15),C835,"")</f>
        <v>Mahindra</v>
      </c>
      <c r="U844" t="str">
        <f t="shared" ref="U844:U907" si="89">IF(N835&gt;25,"A",IF(N835&gt;20,"B",IF(N835&gt;15,"C",IF(N835&gt;10,"D","E"))))</f>
        <v>E</v>
      </c>
      <c r="V844" t="str" cm="1">
        <f t="array" ref="V844">_xlfn.IFS(N835&gt;25,"A",N835&gt;20,"B",N835&gt;15,"C",N835&gt;10,"D",N835&lt;10,"E")</f>
        <v>E</v>
      </c>
    </row>
    <row r="845" spans="1:22" x14ac:dyDescent="0.3">
      <c r="A845">
        <v>848</v>
      </c>
      <c r="B845" t="s">
        <v>577</v>
      </c>
      <c r="C845" t="s">
        <v>43</v>
      </c>
      <c r="D845" t="s">
        <v>16</v>
      </c>
      <c r="E845">
        <v>2014</v>
      </c>
      <c r="F845">
        <v>57000</v>
      </c>
      <c r="G845" t="s">
        <v>27</v>
      </c>
      <c r="H845" t="s">
        <v>18</v>
      </c>
      <c r="I845" t="s">
        <v>19</v>
      </c>
      <c r="J845">
        <v>1198</v>
      </c>
      <c r="K845">
        <v>74</v>
      </c>
      <c r="L845">
        <v>5</v>
      </c>
      <c r="M845">
        <v>16.47</v>
      </c>
      <c r="N845">
        <v>3.95</v>
      </c>
      <c r="P845" t="str">
        <f t="shared" si="84"/>
        <v/>
      </c>
      <c r="Q845" t="str">
        <f t="shared" si="85"/>
        <v>good</v>
      </c>
      <c r="R845" t="str">
        <f t="shared" si="86"/>
        <v/>
      </c>
      <c r="S845" s="3" t="str">
        <f t="shared" si="87"/>
        <v>Maruti</v>
      </c>
      <c r="T845" t="str">
        <f t="shared" si="88"/>
        <v>Maruti</v>
      </c>
      <c r="U845" t="str">
        <f t="shared" si="89"/>
        <v>E</v>
      </c>
      <c r="V845" t="str" cm="1">
        <f t="array" ref="V845">_xlfn.IFS(N836&gt;25,"A",N836&gt;20,"B",N836&gt;15,"C",N836&gt;10,"D",N836&lt;10,"E")</f>
        <v>E</v>
      </c>
    </row>
    <row r="846" spans="1:22" x14ac:dyDescent="0.3">
      <c r="A846">
        <v>849</v>
      </c>
      <c r="B846" t="s">
        <v>657</v>
      </c>
      <c r="C846" t="s">
        <v>30</v>
      </c>
      <c r="D846" t="s">
        <v>31</v>
      </c>
      <c r="E846">
        <v>2009</v>
      </c>
      <c r="F846">
        <v>48040</v>
      </c>
      <c r="G846" t="s">
        <v>23</v>
      </c>
      <c r="H846" t="s">
        <v>32</v>
      </c>
      <c r="I846" t="s">
        <v>33</v>
      </c>
      <c r="J846">
        <v>2967</v>
      </c>
      <c r="K846">
        <v>241.38</v>
      </c>
      <c r="L846">
        <v>5</v>
      </c>
      <c r="M846">
        <v>16.77</v>
      </c>
      <c r="N846">
        <v>12.07</v>
      </c>
      <c r="P846" t="str">
        <f t="shared" si="84"/>
        <v/>
      </c>
      <c r="Q846" t="str">
        <f t="shared" si="85"/>
        <v>bad</v>
      </c>
      <c r="R846" t="str">
        <f t="shared" si="86"/>
        <v/>
      </c>
      <c r="S846" s="3" t="str">
        <f t="shared" si="87"/>
        <v/>
      </c>
      <c r="T846" t="str">
        <f t="shared" si="88"/>
        <v>Hyundai</v>
      </c>
      <c r="U846" t="str">
        <f t="shared" si="89"/>
        <v>E</v>
      </c>
      <c r="V846" t="str" cm="1">
        <f t="array" ref="V846">_xlfn.IFS(N837&gt;25,"A",N837&gt;20,"B",N837&gt;15,"C",N837&gt;10,"D",N837&lt;10,"E")</f>
        <v>E</v>
      </c>
    </row>
    <row r="847" spans="1:22" x14ac:dyDescent="0.3">
      <c r="A847">
        <v>850</v>
      </c>
      <c r="B847" t="s">
        <v>281</v>
      </c>
      <c r="C847" t="s">
        <v>41</v>
      </c>
      <c r="D847" t="s">
        <v>22</v>
      </c>
      <c r="E847">
        <v>2017</v>
      </c>
      <c r="F847">
        <v>43200</v>
      </c>
      <c r="G847" t="s">
        <v>23</v>
      </c>
      <c r="H847" t="s">
        <v>18</v>
      </c>
      <c r="I847" t="s">
        <v>19</v>
      </c>
      <c r="J847">
        <v>2393</v>
      </c>
      <c r="K847">
        <v>147.80000000000001</v>
      </c>
      <c r="L847">
        <v>7</v>
      </c>
      <c r="M847">
        <v>13.68</v>
      </c>
      <c r="N847">
        <v>18.600000000000001</v>
      </c>
      <c r="P847" t="str">
        <f t="shared" si="84"/>
        <v/>
      </c>
      <c r="Q847" t="str">
        <f t="shared" si="85"/>
        <v>bad</v>
      </c>
      <c r="R847" t="str">
        <f t="shared" si="86"/>
        <v/>
      </c>
      <c r="S847" s="3" t="str">
        <f t="shared" si="87"/>
        <v/>
      </c>
      <c r="T847" t="str">
        <f t="shared" si="88"/>
        <v>Skoda</v>
      </c>
      <c r="U847" t="str">
        <f t="shared" si="89"/>
        <v>D</v>
      </c>
      <c r="V847" t="str" cm="1">
        <f t="array" ref="V847">_xlfn.IFS(N838&gt;25,"A",N838&gt;20,"B",N838&gt;15,"C",N838&gt;10,"D",N838&lt;10,"E")</f>
        <v>D</v>
      </c>
    </row>
    <row r="848" spans="1:22" x14ac:dyDescent="0.3">
      <c r="A848">
        <v>851</v>
      </c>
      <c r="B848" t="s">
        <v>658</v>
      </c>
      <c r="C848" t="s">
        <v>21</v>
      </c>
      <c r="D848" t="s">
        <v>53</v>
      </c>
      <c r="E848">
        <v>2013</v>
      </c>
      <c r="F848">
        <v>66000</v>
      </c>
      <c r="G848" t="s">
        <v>23</v>
      </c>
      <c r="H848" t="s">
        <v>32</v>
      </c>
      <c r="I848" t="s">
        <v>19</v>
      </c>
      <c r="J848">
        <v>1582</v>
      </c>
      <c r="K848">
        <v>126.3</v>
      </c>
      <c r="L848">
        <v>5</v>
      </c>
      <c r="M848">
        <v>22.32</v>
      </c>
      <c r="N848">
        <v>5.7</v>
      </c>
      <c r="P848" t="str">
        <f t="shared" si="84"/>
        <v>BMW</v>
      </c>
      <c r="Q848" t="str">
        <f t="shared" si="85"/>
        <v>bad</v>
      </c>
      <c r="R848" t="str">
        <f t="shared" si="86"/>
        <v/>
      </c>
      <c r="S848" s="3" t="str">
        <f t="shared" si="87"/>
        <v>BMW</v>
      </c>
      <c r="T848" t="str">
        <f t="shared" si="88"/>
        <v/>
      </c>
      <c r="U848" t="str">
        <f t="shared" si="89"/>
        <v>A</v>
      </c>
      <c r="V848" t="str" cm="1">
        <f t="array" ref="V848">_xlfn.IFS(N839&gt;25,"A",N839&gt;20,"B",N839&gt;15,"C",N839&gt;10,"D",N839&lt;10,"E")</f>
        <v>A</v>
      </c>
    </row>
    <row r="849" spans="1:22" x14ac:dyDescent="0.3">
      <c r="A849">
        <v>852</v>
      </c>
      <c r="B849" t="s">
        <v>659</v>
      </c>
      <c r="C849" t="s">
        <v>21</v>
      </c>
      <c r="D849" t="s">
        <v>49</v>
      </c>
      <c r="E849">
        <v>2013</v>
      </c>
      <c r="F849">
        <v>31000</v>
      </c>
      <c r="G849" t="s">
        <v>27</v>
      </c>
      <c r="H849" t="s">
        <v>18</v>
      </c>
      <c r="I849" t="s">
        <v>19</v>
      </c>
      <c r="J849">
        <v>1086</v>
      </c>
      <c r="K849">
        <v>62.1</v>
      </c>
      <c r="L849">
        <v>5</v>
      </c>
      <c r="M849">
        <v>17.920000000000002</v>
      </c>
      <c r="N849">
        <v>1.75</v>
      </c>
      <c r="P849" t="str">
        <f t="shared" si="84"/>
        <v/>
      </c>
      <c r="Q849" t="str">
        <f t="shared" si="85"/>
        <v>good</v>
      </c>
      <c r="R849" t="str">
        <f t="shared" si="86"/>
        <v/>
      </c>
      <c r="S849" s="3" t="str">
        <f t="shared" si="87"/>
        <v>Maruti</v>
      </c>
      <c r="T849" t="str">
        <f t="shared" si="88"/>
        <v>Maruti</v>
      </c>
      <c r="U849" t="str">
        <f t="shared" si="89"/>
        <v>E</v>
      </c>
      <c r="V849" t="str" cm="1">
        <f t="array" ref="V849">_xlfn.IFS(N840&gt;25,"A",N840&gt;20,"B",N840&gt;15,"C",N840&gt;10,"D",N840&lt;10,"E")</f>
        <v>E</v>
      </c>
    </row>
    <row r="850" spans="1:22" x14ac:dyDescent="0.3">
      <c r="A850">
        <v>853</v>
      </c>
      <c r="B850" t="s">
        <v>660</v>
      </c>
      <c r="C850" t="s">
        <v>30</v>
      </c>
      <c r="D850" t="s">
        <v>53</v>
      </c>
      <c r="E850">
        <v>2011</v>
      </c>
      <c r="F850">
        <v>46000</v>
      </c>
      <c r="G850" t="s">
        <v>23</v>
      </c>
      <c r="H850" t="s">
        <v>32</v>
      </c>
      <c r="I850" t="s">
        <v>33</v>
      </c>
      <c r="J850">
        <v>1968</v>
      </c>
      <c r="K850">
        <v>147.51</v>
      </c>
      <c r="L850">
        <v>5</v>
      </c>
      <c r="M850">
        <v>16.55</v>
      </c>
      <c r="N850">
        <v>10.99</v>
      </c>
      <c r="P850" t="str">
        <f t="shared" si="84"/>
        <v/>
      </c>
      <c r="Q850" t="str">
        <f t="shared" si="85"/>
        <v>good</v>
      </c>
      <c r="R850" t="str">
        <f t="shared" si="86"/>
        <v/>
      </c>
      <c r="S850" s="3" t="str">
        <f t="shared" si="87"/>
        <v>Volkswagen</v>
      </c>
      <c r="T850" t="str">
        <f t="shared" si="88"/>
        <v>Volkswagen</v>
      </c>
      <c r="U850" t="str">
        <f t="shared" si="89"/>
        <v>E</v>
      </c>
      <c r="V850" t="str" cm="1">
        <f t="array" ref="V850">_xlfn.IFS(N841&gt;25,"A",N841&gt;20,"B",N841&gt;15,"C",N841&gt;10,"D",N841&lt;10,"E")</f>
        <v>E</v>
      </c>
    </row>
    <row r="851" spans="1:22" x14ac:dyDescent="0.3">
      <c r="A851">
        <v>854</v>
      </c>
      <c r="B851" t="s">
        <v>660</v>
      </c>
      <c r="C851" t="s">
        <v>30</v>
      </c>
      <c r="D851" t="s">
        <v>49</v>
      </c>
      <c r="E851">
        <v>2012</v>
      </c>
      <c r="F851">
        <v>47346</v>
      </c>
      <c r="G851" t="s">
        <v>23</v>
      </c>
      <c r="H851" t="s">
        <v>32</v>
      </c>
      <c r="I851" t="s">
        <v>19</v>
      </c>
      <c r="J851">
        <v>1968</v>
      </c>
      <c r="K851">
        <v>147.51</v>
      </c>
      <c r="L851">
        <v>5</v>
      </c>
      <c r="M851">
        <v>16.55</v>
      </c>
      <c r="N851">
        <v>14.5</v>
      </c>
      <c r="P851" t="str">
        <f t="shared" si="84"/>
        <v/>
      </c>
      <c r="Q851" t="str">
        <f t="shared" si="85"/>
        <v>bad</v>
      </c>
      <c r="R851" t="str">
        <f t="shared" si="86"/>
        <v/>
      </c>
      <c r="S851" s="3" t="str">
        <f t="shared" si="87"/>
        <v/>
      </c>
      <c r="T851" t="str">
        <f t="shared" si="88"/>
        <v>BMW</v>
      </c>
      <c r="U851" t="str">
        <f t="shared" si="89"/>
        <v>D</v>
      </c>
      <c r="V851" t="str" cm="1">
        <f t="array" ref="V851">_xlfn.IFS(N842&gt;25,"A",N842&gt;20,"B",N842&gt;15,"C",N842&gt;10,"D",N842&lt;10,"E")</f>
        <v>D</v>
      </c>
    </row>
    <row r="852" spans="1:22" x14ac:dyDescent="0.3">
      <c r="A852">
        <v>855</v>
      </c>
      <c r="B852" t="s">
        <v>661</v>
      </c>
      <c r="C852" t="s">
        <v>194</v>
      </c>
      <c r="D852" t="s">
        <v>39</v>
      </c>
      <c r="E852">
        <v>2009</v>
      </c>
      <c r="F852">
        <v>100000</v>
      </c>
      <c r="G852" t="s">
        <v>23</v>
      </c>
      <c r="H852" t="s">
        <v>18</v>
      </c>
      <c r="I852" t="s">
        <v>19</v>
      </c>
      <c r="J852">
        <v>1896</v>
      </c>
      <c r="K852">
        <v>105</v>
      </c>
      <c r="L852">
        <v>5</v>
      </c>
      <c r="M852">
        <v>17</v>
      </c>
      <c r="N852">
        <v>3.11</v>
      </c>
      <c r="P852" t="str">
        <f t="shared" si="84"/>
        <v/>
      </c>
      <c r="Q852" t="str">
        <f t="shared" si="85"/>
        <v>good</v>
      </c>
      <c r="R852" t="str">
        <f t="shared" si="86"/>
        <v/>
      </c>
      <c r="S852" s="3" t="str">
        <f t="shared" si="87"/>
        <v>Maruti</v>
      </c>
      <c r="T852" t="str">
        <f t="shared" si="88"/>
        <v>Maruti</v>
      </c>
      <c r="U852" t="str">
        <f t="shared" si="89"/>
        <v>E</v>
      </c>
      <c r="V852" t="str" cm="1">
        <f t="array" ref="V852">_xlfn.IFS(N843&gt;25,"A",N843&gt;20,"B",N843&gt;15,"C",N843&gt;10,"D",N843&lt;10,"E")</f>
        <v>E</v>
      </c>
    </row>
    <row r="853" spans="1:22" x14ac:dyDescent="0.3">
      <c r="A853">
        <v>856</v>
      </c>
      <c r="B853" t="s">
        <v>662</v>
      </c>
      <c r="C853" t="s">
        <v>25</v>
      </c>
      <c r="D853" t="s">
        <v>31</v>
      </c>
      <c r="E853">
        <v>2015</v>
      </c>
      <c r="F853">
        <v>63856</v>
      </c>
      <c r="G853" t="s">
        <v>27</v>
      </c>
      <c r="H853" t="s">
        <v>32</v>
      </c>
      <c r="I853" t="s">
        <v>19</v>
      </c>
      <c r="J853">
        <v>1997</v>
      </c>
      <c r="K853">
        <v>153.86000000000001</v>
      </c>
      <c r="L853">
        <v>5</v>
      </c>
      <c r="M853">
        <v>13.7</v>
      </c>
      <c r="N853">
        <v>13.96</v>
      </c>
      <c r="P853" t="str">
        <f t="shared" si="84"/>
        <v/>
      </c>
      <c r="Q853" t="str">
        <f t="shared" si="85"/>
        <v>bad</v>
      </c>
      <c r="R853" t="str">
        <f t="shared" si="86"/>
        <v/>
      </c>
      <c r="S853" s="3" t="str">
        <f t="shared" si="87"/>
        <v/>
      </c>
      <c r="T853" t="str">
        <f t="shared" si="88"/>
        <v>Ford</v>
      </c>
      <c r="U853" t="str">
        <f t="shared" si="89"/>
        <v>E</v>
      </c>
      <c r="V853" t="str" cm="1">
        <f t="array" ref="V853">_xlfn.IFS(N844&gt;25,"A",N844&gt;20,"B",N844&gt;15,"C",N844&gt;10,"D",N844&lt;10,"E")</f>
        <v>E</v>
      </c>
    </row>
    <row r="854" spans="1:22" x14ac:dyDescent="0.3">
      <c r="A854">
        <v>857</v>
      </c>
      <c r="B854" t="s">
        <v>528</v>
      </c>
      <c r="C854" t="s">
        <v>21</v>
      </c>
      <c r="D854" t="s">
        <v>31</v>
      </c>
      <c r="E854">
        <v>2015</v>
      </c>
      <c r="F854">
        <v>72996</v>
      </c>
      <c r="G854" t="s">
        <v>23</v>
      </c>
      <c r="H854" t="s">
        <v>18</v>
      </c>
      <c r="I854" t="s">
        <v>19</v>
      </c>
      <c r="J854">
        <v>1582</v>
      </c>
      <c r="K854">
        <v>126.32</v>
      </c>
      <c r="L854">
        <v>5</v>
      </c>
      <c r="M854">
        <v>22.32</v>
      </c>
      <c r="N854">
        <v>7.11</v>
      </c>
      <c r="P854" t="str">
        <f t="shared" si="84"/>
        <v/>
      </c>
      <c r="Q854" t="str">
        <f t="shared" si="85"/>
        <v>bad</v>
      </c>
      <c r="R854" t="str">
        <f t="shared" si="86"/>
        <v/>
      </c>
      <c r="S854" s="3" t="str">
        <f t="shared" si="87"/>
        <v/>
      </c>
      <c r="T854" t="str">
        <f t="shared" si="88"/>
        <v>Volkswagen</v>
      </c>
      <c r="U854" t="str">
        <f t="shared" si="89"/>
        <v>E</v>
      </c>
      <c r="V854" t="str" cm="1">
        <f t="array" ref="V854">_xlfn.IFS(N845&gt;25,"A",N845&gt;20,"B",N845&gt;15,"C",N845&gt;10,"D",N845&lt;10,"E")</f>
        <v>E</v>
      </c>
    </row>
    <row r="855" spans="1:22" x14ac:dyDescent="0.3">
      <c r="A855">
        <v>858</v>
      </c>
      <c r="B855" t="s">
        <v>663</v>
      </c>
      <c r="C855" t="s">
        <v>25</v>
      </c>
      <c r="D855" t="s">
        <v>26</v>
      </c>
      <c r="E855">
        <v>2014</v>
      </c>
      <c r="F855">
        <v>23000</v>
      </c>
      <c r="G855" t="s">
        <v>23</v>
      </c>
      <c r="H855" t="s">
        <v>18</v>
      </c>
      <c r="I855" t="s">
        <v>19</v>
      </c>
      <c r="J855">
        <v>1498</v>
      </c>
      <c r="K855">
        <v>98.6</v>
      </c>
      <c r="L855">
        <v>7</v>
      </c>
      <c r="M855">
        <v>24.5</v>
      </c>
      <c r="N855">
        <v>6.9</v>
      </c>
      <c r="P855" t="str">
        <f t="shared" si="84"/>
        <v/>
      </c>
      <c r="Q855" t="str">
        <f t="shared" si="85"/>
        <v>bad</v>
      </c>
      <c r="R855" t="str">
        <f t="shared" si="86"/>
        <v/>
      </c>
      <c r="S855" s="3" t="str">
        <f t="shared" si="87"/>
        <v/>
      </c>
      <c r="T855" t="str">
        <f t="shared" si="88"/>
        <v>Audi</v>
      </c>
      <c r="U855" t="str">
        <f t="shared" si="89"/>
        <v>D</v>
      </c>
      <c r="V855" t="str" cm="1">
        <f t="array" ref="V855">_xlfn.IFS(N846&gt;25,"A",N846&gt;20,"B",N846&gt;15,"C",N846&gt;10,"D",N846&lt;10,"E")</f>
        <v>D</v>
      </c>
    </row>
    <row r="856" spans="1:22" x14ac:dyDescent="0.3">
      <c r="A856">
        <v>859</v>
      </c>
      <c r="B856" t="s">
        <v>423</v>
      </c>
      <c r="C856" t="s">
        <v>21</v>
      </c>
      <c r="D856" t="s">
        <v>31</v>
      </c>
      <c r="E856">
        <v>2018</v>
      </c>
      <c r="F856">
        <v>15985</v>
      </c>
      <c r="G856" t="s">
        <v>27</v>
      </c>
      <c r="H856" t="s">
        <v>18</v>
      </c>
      <c r="I856" t="s">
        <v>19</v>
      </c>
      <c r="J856">
        <v>1197</v>
      </c>
      <c r="K856">
        <v>81.83</v>
      </c>
      <c r="L856">
        <v>5</v>
      </c>
      <c r="M856">
        <v>18.600000000000001</v>
      </c>
      <c r="N856">
        <v>7.77</v>
      </c>
      <c r="P856" t="str">
        <f t="shared" si="84"/>
        <v>Toyota</v>
      </c>
      <c r="Q856" t="str">
        <f t="shared" si="85"/>
        <v>bad</v>
      </c>
      <c r="R856" t="str">
        <f t="shared" si="86"/>
        <v/>
      </c>
      <c r="S856" s="3" t="str">
        <f t="shared" si="87"/>
        <v>Toyota</v>
      </c>
      <c r="T856" t="str">
        <f t="shared" si="88"/>
        <v/>
      </c>
      <c r="U856" t="str">
        <f t="shared" si="89"/>
        <v>C</v>
      </c>
      <c r="V856" t="str" cm="1">
        <f t="array" ref="V856">_xlfn.IFS(N847&gt;25,"A",N847&gt;20,"B",N847&gt;15,"C",N847&gt;10,"D",N847&lt;10,"E")</f>
        <v>C</v>
      </c>
    </row>
    <row r="857" spans="1:22" x14ac:dyDescent="0.3">
      <c r="A857">
        <v>860</v>
      </c>
      <c r="B857" t="s">
        <v>664</v>
      </c>
      <c r="C857" t="s">
        <v>41</v>
      </c>
      <c r="D857" t="s">
        <v>49</v>
      </c>
      <c r="E857">
        <v>2011</v>
      </c>
      <c r="F857">
        <v>98000</v>
      </c>
      <c r="G857" t="s">
        <v>23</v>
      </c>
      <c r="H857" t="s">
        <v>18</v>
      </c>
      <c r="I857" t="s">
        <v>33</v>
      </c>
      <c r="J857">
        <v>2494</v>
      </c>
      <c r="K857">
        <v>102</v>
      </c>
      <c r="L857">
        <v>8</v>
      </c>
      <c r="M857">
        <v>12.8</v>
      </c>
      <c r="N857">
        <v>5.5</v>
      </c>
      <c r="P857" t="str">
        <f t="shared" si="84"/>
        <v/>
      </c>
      <c r="Q857" t="str">
        <f t="shared" si="85"/>
        <v>good</v>
      </c>
      <c r="R857" t="str">
        <f t="shared" si="86"/>
        <v/>
      </c>
      <c r="S857" s="3" t="str">
        <f t="shared" si="87"/>
        <v>Hyundai</v>
      </c>
      <c r="T857" t="str">
        <f t="shared" si="88"/>
        <v>Hyundai</v>
      </c>
      <c r="U857" t="str">
        <f t="shared" si="89"/>
        <v>E</v>
      </c>
      <c r="V857" t="str" cm="1">
        <f t="array" ref="V857">_xlfn.IFS(N848&gt;25,"A",N848&gt;20,"B",N848&gt;15,"C",N848&gt;10,"D",N848&lt;10,"E")</f>
        <v>E</v>
      </c>
    </row>
    <row r="858" spans="1:22" x14ac:dyDescent="0.3">
      <c r="A858">
        <v>861</v>
      </c>
      <c r="B858" t="s">
        <v>636</v>
      </c>
      <c r="C858" t="s">
        <v>21</v>
      </c>
      <c r="D858" t="s">
        <v>35</v>
      </c>
      <c r="E858">
        <v>2014</v>
      </c>
      <c r="F858">
        <v>70089</v>
      </c>
      <c r="G858" t="s">
        <v>27</v>
      </c>
      <c r="H858" t="s">
        <v>18</v>
      </c>
      <c r="I858" t="s">
        <v>19</v>
      </c>
      <c r="J858">
        <v>1197</v>
      </c>
      <c r="K858">
        <v>81.83</v>
      </c>
      <c r="L858">
        <v>5</v>
      </c>
      <c r="M858">
        <v>18.600000000000001</v>
      </c>
      <c r="N858">
        <v>5.35</v>
      </c>
      <c r="P858" t="str">
        <f t="shared" si="84"/>
        <v/>
      </c>
      <c r="Q858" t="str">
        <f t="shared" si="85"/>
        <v>bad</v>
      </c>
      <c r="R858" t="str">
        <f t="shared" si="86"/>
        <v/>
      </c>
      <c r="S858" s="3" t="str">
        <f t="shared" si="87"/>
        <v/>
      </c>
      <c r="T858" t="str">
        <f t="shared" si="88"/>
        <v>Hyundai</v>
      </c>
      <c r="U858" t="str">
        <f t="shared" si="89"/>
        <v>E</v>
      </c>
      <c r="V858" t="str" cm="1">
        <f t="array" ref="V858">_xlfn.IFS(N849&gt;25,"A",N849&gt;20,"B",N849&gt;15,"C",N849&gt;10,"D",N849&lt;10,"E")</f>
        <v>E</v>
      </c>
    </row>
    <row r="859" spans="1:22" x14ac:dyDescent="0.3">
      <c r="A859">
        <v>862</v>
      </c>
      <c r="B859" t="s">
        <v>665</v>
      </c>
      <c r="C859" t="s">
        <v>78</v>
      </c>
      <c r="D859" t="s">
        <v>26</v>
      </c>
      <c r="E859">
        <v>2011</v>
      </c>
      <c r="F859">
        <v>99000</v>
      </c>
      <c r="G859" t="s">
        <v>23</v>
      </c>
      <c r="H859" t="s">
        <v>18</v>
      </c>
      <c r="I859" t="s">
        <v>33</v>
      </c>
      <c r="J859">
        <v>2523</v>
      </c>
      <c r="K859">
        <v>63</v>
      </c>
      <c r="L859">
        <v>7</v>
      </c>
      <c r="M859">
        <v>13.6</v>
      </c>
      <c r="N859">
        <v>4.5</v>
      </c>
      <c r="P859" t="str">
        <f t="shared" si="84"/>
        <v/>
      </c>
      <c r="Q859" t="str">
        <f t="shared" si="85"/>
        <v>bad</v>
      </c>
      <c r="R859" t="str">
        <f t="shared" si="86"/>
        <v/>
      </c>
      <c r="S859" s="3" t="str">
        <f t="shared" si="87"/>
        <v/>
      </c>
      <c r="T859" t="str">
        <f t="shared" si="88"/>
        <v>Audi</v>
      </c>
      <c r="U859" t="str">
        <f t="shared" si="89"/>
        <v>D</v>
      </c>
      <c r="V859" t="str" cm="1">
        <f t="array" ref="V859">_xlfn.IFS(N850&gt;25,"A",N850&gt;20,"B",N850&gt;15,"C",N850&gt;10,"D",N850&lt;10,"E")</f>
        <v>D</v>
      </c>
    </row>
    <row r="860" spans="1:22" x14ac:dyDescent="0.3">
      <c r="A860">
        <v>863</v>
      </c>
      <c r="B860" t="s">
        <v>666</v>
      </c>
      <c r="C860" t="s">
        <v>43</v>
      </c>
      <c r="D860" t="s">
        <v>39</v>
      </c>
      <c r="E860">
        <v>2014</v>
      </c>
      <c r="F860">
        <v>72000</v>
      </c>
      <c r="G860" t="s">
        <v>23</v>
      </c>
      <c r="H860" t="s">
        <v>18</v>
      </c>
      <c r="I860" t="s">
        <v>19</v>
      </c>
      <c r="J860">
        <v>1498</v>
      </c>
      <c r="K860">
        <v>103.2</v>
      </c>
      <c r="L860">
        <v>5</v>
      </c>
      <c r="M860">
        <v>20.34</v>
      </c>
      <c r="N860">
        <v>4.75</v>
      </c>
      <c r="P860" t="str">
        <f t="shared" si="84"/>
        <v/>
      </c>
      <c r="Q860" t="str">
        <f t="shared" si="85"/>
        <v>bad</v>
      </c>
      <c r="R860" t="str">
        <f t="shared" si="86"/>
        <v/>
      </c>
      <c r="S860" s="3" t="str">
        <f t="shared" si="87"/>
        <v/>
      </c>
      <c r="T860" t="str">
        <f t="shared" si="88"/>
        <v>Audi</v>
      </c>
      <c r="U860" t="str">
        <f t="shared" si="89"/>
        <v>D</v>
      </c>
      <c r="V860" t="str" cm="1">
        <f t="array" ref="V860">_xlfn.IFS(N851&gt;25,"A",N851&gt;20,"B",N851&gt;15,"C",N851&gt;10,"D",N851&lt;10,"E")</f>
        <v>D</v>
      </c>
    </row>
    <row r="861" spans="1:22" x14ac:dyDescent="0.3">
      <c r="A861">
        <v>864</v>
      </c>
      <c r="B861" t="s">
        <v>501</v>
      </c>
      <c r="C861" t="s">
        <v>156</v>
      </c>
      <c r="D861" t="s">
        <v>31</v>
      </c>
      <c r="E861">
        <v>2015</v>
      </c>
      <c r="F861">
        <v>44194</v>
      </c>
      <c r="G861" t="s">
        <v>23</v>
      </c>
      <c r="H861" t="s">
        <v>32</v>
      </c>
      <c r="I861" t="s">
        <v>19</v>
      </c>
      <c r="J861">
        <v>2179</v>
      </c>
      <c r="K861">
        <v>187.7</v>
      </c>
      <c r="L861">
        <v>5</v>
      </c>
      <c r="M861">
        <v>16.36</v>
      </c>
      <c r="N861">
        <v>32.799999999999997</v>
      </c>
      <c r="P861" t="str">
        <f t="shared" si="84"/>
        <v/>
      </c>
      <c r="Q861" t="str">
        <f t="shared" si="85"/>
        <v>bad</v>
      </c>
      <c r="R861" t="str">
        <f t="shared" si="86"/>
        <v/>
      </c>
      <c r="S861" s="3" t="str">
        <f t="shared" si="87"/>
        <v/>
      </c>
      <c r="T861" t="str">
        <f t="shared" si="88"/>
        <v>Skoda</v>
      </c>
      <c r="U861" t="str">
        <f t="shared" si="89"/>
        <v>E</v>
      </c>
      <c r="V861" t="str" cm="1">
        <f t="array" ref="V861">_xlfn.IFS(N852&gt;25,"A",N852&gt;20,"B",N852&gt;15,"C",N852&gt;10,"D",N852&lt;10,"E")</f>
        <v>E</v>
      </c>
    </row>
    <row r="862" spans="1:22" x14ac:dyDescent="0.3">
      <c r="A862">
        <v>865</v>
      </c>
      <c r="B862" t="s">
        <v>667</v>
      </c>
      <c r="C862" t="s">
        <v>15</v>
      </c>
      <c r="D862" t="s">
        <v>16</v>
      </c>
      <c r="E862">
        <v>2005</v>
      </c>
      <c r="F862">
        <v>102000</v>
      </c>
      <c r="G862" t="s">
        <v>27</v>
      </c>
      <c r="H862" t="s">
        <v>18</v>
      </c>
      <c r="I862" t="s">
        <v>19</v>
      </c>
      <c r="J862">
        <v>993</v>
      </c>
      <c r="K862">
        <v>60</v>
      </c>
      <c r="L862">
        <v>5</v>
      </c>
      <c r="M862">
        <v>17.3</v>
      </c>
      <c r="N862">
        <v>0.7</v>
      </c>
      <c r="P862" t="str">
        <f t="shared" si="84"/>
        <v/>
      </c>
      <c r="Q862" t="str">
        <f t="shared" si="85"/>
        <v>bad</v>
      </c>
      <c r="R862" t="str">
        <f t="shared" si="86"/>
        <v/>
      </c>
      <c r="S862" s="3" t="str">
        <f t="shared" si="87"/>
        <v/>
      </c>
      <c r="T862" t="str">
        <f t="shared" si="88"/>
        <v>Honda</v>
      </c>
      <c r="U862" t="str">
        <f t="shared" si="89"/>
        <v>D</v>
      </c>
      <c r="V862" t="str" cm="1">
        <f t="array" ref="V862">_xlfn.IFS(N853&gt;25,"A",N853&gt;20,"B",N853&gt;15,"C",N853&gt;10,"D",N853&lt;10,"E")</f>
        <v>D</v>
      </c>
    </row>
    <row r="863" spans="1:22" x14ac:dyDescent="0.3">
      <c r="A863">
        <v>866</v>
      </c>
      <c r="B863" t="s">
        <v>668</v>
      </c>
      <c r="C863" t="s">
        <v>62</v>
      </c>
      <c r="D863" t="s">
        <v>31</v>
      </c>
      <c r="E863">
        <v>2018</v>
      </c>
      <c r="F863">
        <v>56652</v>
      </c>
      <c r="G863" t="s">
        <v>23</v>
      </c>
      <c r="H863" t="s">
        <v>32</v>
      </c>
      <c r="I863" t="s">
        <v>19</v>
      </c>
      <c r="J863">
        <v>2987</v>
      </c>
      <c r="K863">
        <v>258</v>
      </c>
      <c r="L863">
        <v>5</v>
      </c>
      <c r="M863">
        <v>13</v>
      </c>
      <c r="N863">
        <v>50.29</v>
      </c>
      <c r="P863" t="str">
        <f t="shared" si="84"/>
        <v/>
      </c>
      <c r="Q863" t="str">
        <f t="shared" si="85"/>
        <v>good</v>
      </c>
      <c r="R863" t="str">
        <f t="shared" si="86"/>
        <v/>
      </c>
      <c r="S863" s="3" t="str">
        <f t="shared" si="87"/>
        <v>Hyundai</v>
      </c>
      <c r="T863" t="str">
        <f t="shared" si="88"/>
        <v>Hyundai</v>
      </c>
      <c r="U863" t="str">
        <f t="shared" si="89"/>
        <v>E</v>
      </c>
      <c r="V863" t="str" cm="1">
        <f t="array" ref="V863">_xlfn.IFS(N854&gt;25,"A",N854&gt;20,"B",N854&gt;15,"C",N854&gt;10,"D",N854&lt;10,"E")</f>
        <v>E</v>
      </c>
    </row>
    <row r="864" spans="1:22" x14ac:dyDescent="0.3">
      <c r="A864">
        <v>867</v>
      </c>
      <c r="B864" t="s">
        <v>190</v>
      </c>
      <c r="C864" t="s">
        <v>41</v>
      </c>
      <c r="D864" t="s">
        <v>16</v>
      </c>
      <c r="E864">
        <v>2010</v>
      </c>
      <c r="F864">
        <v>41650</v>
      </c>
      <c r="G864" t="s">
        <v>23</v>
      </c>
      <c r="H864" t="s">
        <v>18</v>
      </c>
      <c r="I864" t="s">
        <v>33</v>
      </c>
      <c r="J864">
        <v>2982</v>
      </c>
      <c r="K864">
        <v>171</v>
      </c>
      <c r="L864">
        <v>7</v>
      </c>
      <c r="M864">
        <v>11.5</v>
      </c>
      <c r="N864">
        <v>10.99</v>
      </c>
      <c r="P864" t="str">
        <f t="shared" si="84"/>
        <v/>
      </c>
      <c r="Q864" t="str">
        <f t="shared" si="85"/>
        <v>good</v>
      </c>
      <c r="R864" t="str">
        <f t="shared" si="86"/>
        <v/>
      </c>
      <c r="S864" s="3" t="str">
        <f t="shared" si="87"/>
        <v>Honda</v>
      </c>
      <c r="T864" t="str">
        <f t="shared" si="88"/>
        <v>Honda</v>
      </c>
      <c r="U864" t="str">
        <f t="shared" si="89"/>
        <v>E</v>
      </c>
      <c r="V864" t="str" cm="1">
        <f t="array" ref="V864">_xlfn.IFS(N855&gt;25,"A",N855&gt;20,"B",N855&gt;15,"C",N855&gt;10,"D",N855&lt;10,"E")</f>
        <v>E</v>
      </c>
    </row>
    <row r="865" spans="1:22" x14ac:dyDescent="0.3">
      <c r="A865">
        <v>868</v>
      </c>
      <c r="B865" t="s">
        <v>367</v>
      </c>
      <c r="C865" t="s">
        <v>21</v>
      </c>
      <c r="D865" t="s">
        <v>31</v>
      </c>
      <c r="E865">
        <v>2015</v>
      </c>
      <c r="F865">
        <v>61717</v>
      </c>
      <c r="G865" t="s">
        <v>27</v>
      </c>
      <c r="H865" t="s">
        <v>32</v>
      </c>
      <c r="I865" t="s">
        <v>19</v>
      </c>
      <c r="J865">
        <v>1197</v>
      </c>
      <c r="K865">
        <v>82</v>
      </c>
      <c r="L865">
        <v>5</v>
      </c>
      <c r="M865">
        <v>18.899999999999999</v>
      </c>
      <c r="N865">
        <v>5.57</v>
      </c>
      <c r="P865" t="str">
        <f t="shared" si="84"/>
        <v/>
      </c>
      <c r="Q865" t="str">
        <f t="shared" si="85"/>
        <v>bad</v>
      </c>
      <c r="R865" t="str">
        <f t="shared" si="86"/>
        <v/>
      </c>
      <c r="S865" s="3" t="str">
        <f t="shared" si="87"/>
        <v/>
      </c>
      <c r="T865" t="str">
        <f t="shared" si="88"/>
        <v>Hyundai</v>
      </c>
      <c r="U865" t="str">
        <f t="shared" si="89"/>
        <v>E</v>
      </c>
      <c r="V865" t="str" cm="1">
        <f t="array" ref="V865">_xlfn.IFS(N856&gt;25,"A",N856&gt;20,"B",N856&gt;15,"C",N856&gt;10,"D",N856&lt;10,"E")</f>
        <v>E</v>
      </c>
    </row>
    <row r="866" spans="1:22" x14ac:dyDescent="0.3">
      <c r="A866">
        <v>869</v>
      </c>
      <c r="B866" t="s">
        <v>669</v>
      </c>
      <c r="C866" t="s">
        <v>21</v>
      </c>
      <c r="D866" t="s">
        <v>39</v>
      </c>
      <c r="E866">
        <v>2018</v>
      </c>
      <c r="F866">
        <v>25302</v>
      </c>
      <c r="G866" t="s">
        <v>23</v>
      </c>
      <c r="H866" t="s">
        <v>18</v>
      </c>
      <c r="I866" t="s">
        <v>19</v>
      </c>
      <c r="J866">
        <v>1186</v>
      </c>
      <c r="K866">
        <v>73.97</v>
      </c>
      <c r="L866">
        <v>5</v>
      </c>
      <c r="M866">
        <v>25.4</v>
      </c>
      <c r="N866">
        <v>5.9</v>
      </c>
      <c r="P866" t="str">
        <f t="shared" si="84"/>
        <v/>
      </c>
      <c r="Q866" t="str">
        <f t="shared" si="85"/>
        <v>bad</v>
      </c>
      <c r="R866" t="str">
        <f t="shared" si="86"/>
        <v/>
      </c>
      <c r="S866" s="3" t="str">
        <f t="shared" si="87"/>
        <v/>
      </c>
      <c r="T866" t="str">
        <f t="shared" si="88"/>
        <v>Toyota</v>
      </c>
      <c r="U866" t="str">
        <f t="shared" si="89"/>
        <v>E</v>
      </c>
      <c r="V866" t="str" cm="1">
        <f t="array" ref="V866">_xlfn.IFS(N857&gt;25,"A",N857&gt;20,"B",N857&gt;15,"C",N857&gt;10,"D",N857&lt;10,"E")</f>
        <v>E</v>
      </c>
    </row>
    <row r="867" spans="1:22" x14ac:dyDescent="0.3">
      <c r="A867">
        <v>870</v>
      </c>
      <c r="B867" t="s">
        <v>246</v>
      </c>
      <c r="C867" t="s">
        <v>21</v>
      </c>
      <c r="D867" t="s">
        <v>31</v>
      </c>
      <c r="E867">
        <v>2016</v>
      </c>
      <c r="F867">
        <v>47016</v>
      </c>
      <c r="G867" t="s">
        <v>27</v>
      </c>
      <c r="H867" t="s">
        <v>18</v>
      </c>
      <c r="I867" t="s">
        <v>19</v>
      </c>
      <c r="J867">
        <v>1591</v>
      </c>
      <c r="K867">
        <v>121.3</v>
      </c>
      <c r="L867">
        <v>5</v>
      </c>
      <c r="M867">
        <v>15.29</v>
      </c>
      <c r="N867">
        <v>9.43</v>
      </c>
      <c r="P867" t="str">
        <f t="shared" si="84"/>
        <v/>
      </c>
      <c r="Q867" t="str">
        <f t="shared" si="85"/>
        <v>bad</v>
      </c>
      <c r="R867" t="str">
        <f t="shared" si="86"/>
        <v/>
      </c>
      <c r="S867" s="3" t="str">
        <f t="shared" si="87"/>
        <v/>
      </c>
      <c r="T867" t="str">
        <f t="shared" si="88"/>
        <v>Hyundai</v>
      </c>
      <c r="U867" t="str">
        <f t="shared" si="89"/>
        <v>E</v>
      </c>
      <c r="V867" t="str" cm="1">
        <f t="array" ref="V867">_xlfn.IFS(N858&gt;25,"A",N858&gt;20,"B",N858&gt;15,"C",N858&gt;10,"D",N858&lt;10,"E")</f>
        <v>E</v>
      </c>
    </row>
    <row r="868" spans="1:22" x14ac:dyDescent="0.3">
      <c r="A868">
        <v>871</v>
      </c>
      <c r="B868" t="s">
        <v>296</v>
      </c>
      <c r="C868" t="s">
        <v>21</v>
      </c>
      <c r="D868" t="s">
        <v>63</v>
      </c>
      <c r="E868">
        <v>2010</v>
      </c>
      <c r="F868">
        <v>69000</v>
      </c>
      <c r="G868" t="s">
        <v>27</v>
      </c>
      <c r="H868" t="s">
        <v>18</v>
      </c>
      <c r="I868" t="s">
        <v>19</v>
      </c>
      <c r="J868">
        <v>1197</v>
      </c>
      <c r="K868">
        <v>78.900000000000006</v>
      </c>
      <c r="L868">
        <v>5</v>
      </c>
      <c r="M868">
        <v>20.36</v>
      </c>
      <c r="N868">
        <v>2.9</v>
      </c>
      <c r="P868" t="str">
        <f t="shared" si="84"/>
        <v/>
      </c>
      <c r="Q868" t="str">
        <f t="shared" si="85"/>
        <v>bad</v>
      </c>
      <c r="R868" t="str">
        <f t="shared" si="86"/>
        <v/>
      </c>
      <c r="S868" s="3" t="str">
        <f t="shared" si="87"/>
        <v/>
      </c>
      <c r="T868" t="str">
        <f t="shared" si="88"/>
        <v>Mahindra</v>
      </c>
      <c r="U868" t="str">
        <f t="shared" si="89"/>
        <v>E</v>
      </c>
      <c r="V868" t="str" cm="1">
        <f t="array" ref="V868">_xlfn.IFS(N859&gt;25,"A",N859&gt;20,"B",N859&gt;15,"C",N859&gt;10,"D",N859&lt;10,"E")</f>
        <v>E</v>
      </c>
    </row>
    <row r="869" spans="1:22" x14ac:dyDescent="0.3">
      <c r="A869">
        <v>872</v>
      </c>
      <c r="B869" t="s">
        <v>203</v>
      </c>
      <c r="C869" t="s">
        <v>25</v>
      </c>
      <c r="D869" t="s">
        <v>53</v>
      </c>
      <c r="E869">
        <v>2016</v>
      </c>
      <c r="F869">
        <v>32700</v>
      </c>
      <c r="G869" t="s">
        <v>27</v>
      </c>
      <c r="H869" t="s">
        <v>18</v>
      </c>
      <c r="I869" t="s">
        <v>19</v>
      </c>
      <c r="J869">
        <v>1198</v>
      </c>
      <c r="K869">
        <v>86.8</v>
      </c>
      <c r="L869">
        <v>5</v>
      </c>
      <c r="M869">
        <v>19.399999999999999</v>
      </c>
      <c r="N869">
        <v>3.68</v>
      </c>
      <c r="P869" t="str">
        <f t="shared" si="84"/>
        <v/>
      </c>
      <c r="Q869" t="str">
        <f t="shared" si="85"/>
        <v>good</v>
      </c>
      <c r="R869" t="str">
        <f t="shared" si="86"/>
        <v/>
      </c>
      <c r="S869" s="3" t="str">
        <f t="shared" si="87"/>
        <v>Volkswagen</v>
      </c>
      <c r="T869" t="str">
        <f t="shared" si="88"/>
        <v>Volkswagen</v>
      </c>
      <c r="U869" t="str">
        <f t="shared" si="89"/>
        <v>E</v>
      </c>
      <c r="V869" t="str" cm="1">
        <f t="array" ref="V869">_xlfn.IFS(N860&gt;25,"A",N860&gt;20,"B",N860&gt;15,"C",N860&gt;10,"D",N860&lt;10,"E")</f>
        <v>E</v>
      </c>
    </row>
    <row r="870" spans="1:22" x14ac:dyDescent="0.3">
      <c r="A870">
        <v>873</v>
      </c>
      <c r="B870" t="s">
        <v>514</v>
      </c>
      <c r="C870" t="s">
        <v>41</v>
      </c>
      <c r="D870" t="s">
        <v>31</v>
      </c>
      <c r="E870">
        <v>2015</v>
      </c>
      <c r="F870">
        <v>101337</v>
      </c>
      <c r="G870" t="s">
        <v>23</v>
      </c>
      <c r="H870" t="s">
        <v>32</v>
      </c>
      <c r="I870" t="s">
        <v>19</v>
      </c>
      <c r="J870">
        <v>2982</v>
      </c>
      <c r="K870">
        <v>168.5</v>
      </c>
      <c r="L870">
        <v>7</v>
      </c>
      <c r="M870">
        <v>12.55</v>
      </c>
      <c r="N870">
        <v>21.67</v>
      </c>
      <c r="P870" t="str">
        <f t="shared" si="84"/>
        <v>Jaguar</v>
      </c>
      <c r="Q870" t="str">
        <f t="shared" si="85"/>
        <v>bad</v>
      </c>
      <c r="R870" t="str">
        <f t="shared" si="86"/>
        <v/>
      </c>
      <c r="S870" s="3" t="str">
        <f t="shared" si="87"/>
        <v>Jaguar</v>
      </c>
      <c r="T870" t="str">
        <f t="shared" si="88"/>
        <v/>
      </c>
      <c r="U870" t="str">
        <f t="shared" si="89"/>
        <v>A</v>
      </c>
      <c r="V870" t="str" cm="1">
        <f t="array" ref="V870">_xlfn.IFS(N861&gt;25,"A",N861&gt;20,"B",N861&gt;15,"C",N861&gt;10,"D",N861&lt;10,"E")</f>
        <v>A</v>
      </c>
    </row>
    <row r="871" spans="1:22" x14ac:dyDescent="0.3">
      <c r="A871">
        <v>874</v>
      </c>
      <c r="B871" t="s">
        <v>114</v>
      </c>
      <c r="C871" t="s">
        <v>30</v>
      </c>
      <c r="D871" t="s">
        <v>93</v>
      </c>
      <c r="E871">
        <v>2011</v>
      </c>
      <c r="F871">
        <v>59000</v>
      </c>
      <c r="G871" t="s">
        <v>23</v>
      </c>
      <c r="H871" t="s">
        <v>32</v>
      </c>
      <c r="I871" t="s">
        <v>19</v>
      </c>
      <c r="J871">
        <v>1968</v>
      </c>
      <c r="K871">
        <v>140</v>
      </c>
      <c r="L871">
        <v>5</v>
      </c>
      <c r="M871">
        <v>16.55</v>
      </c>
      <c r="N871">
        <v>12.5</v>
      </c>
      <c r="P871" t="str">
        <f t="shared" si="84"/>
        <v/>
      </c>
      <c r="Q871" t="str">
        <f t="shared" si="85"/>
        <v>bad</v>
      </c>
      <c r="R871" t="str">
        <f t="shared" si="86"/>
        <v/>
      </c>
      <c r="S871" s="3" t="str">
        <f t="shared" si="87"/>
        <v/>
      </c>
      <c r="T871" t="str">
        <f t="shared" si="88"/>
        <v>Maruti</v>
      </c>
      <c r="U871" t="str">
        <f t="shared" si="89"/>
        <v>E</v>
      </c>
      <c r="V871" t="str" cm="1">
        <f t="array" ref="V871">_xlfn.IFS(N862&gt;25,"A",N862&gt;20,"B",N862&gt;15,"C",N862&gt;10,"D",N862&lt;10,"E")</f>
        <v>E</v>
      </c>
    </row>
    <row r="872" spans="1:22" x14ac:dyDescent="0.3">
      <c r="A872">
        <v>875</v>
      </c>
      <c r="B872" t="s">
        <v>158</v>
      </c>
      <c r="C872" t="s">
        <v>41</v>
      </c>
      <c r="D872" t="s">
        <v>47</v>
      </c>
      <c r="E872">
        <v>2018</v>
      </c>
      <c r="F872">
        <v>41736</v>
      </c>
      <c r="G872" t="s">
        <v>23</v>
      </c>
      <c r="H872" t="s">
        <v>32</v>
      </c>
      <c r="I872" t="s">
        <v>19</v>
      </c>
      <c r="J872">
        <v>2755</v>
      </c>
      <c r="K872">
        <v>171.5</v>
      </c>
      <c r="L872">
        <v>7</v>
      </c>
      <c r="M872">
        <v>11.36</v>
      </c>
      <c r="N872">
        <v>19.920000000000002</v>
      </c>
      <c r="P872" t="str">
        <f t="shared" si="84"/>
        <v>MercedesBenz</v>
      </c>
      <c r="Q872" t="str">
        <f t="shared" si="85"/>
        <v>bad</v>
      </c>
      <c r="R872" t="str">
        <f t="shared" si="86"/>
        <v/>
      </c>
      <c r="S872" s="3" t="str">
        <f t="shared" si="87"/>
        <v>MercedesBenz</v>
      </c>
      <c r="T872" t="str">
        <f t="shared" si="88"/>
        <v/>
      </c>
      <c r="U872" t="str">
        <f t="shared" si="89"/>
        <v>A</v>
      </c>
      <c r="V872" t="str" cm="1">
        <f t="array" ref="V872">_xlfn.IFS(N863&gt;25,"A",N863&gt;20,"B",N863&gt;15,"C",N863&gt;10,"D",N863&lt;10,"E")</f>
        <v>A</v>
      </c>
    </row>
    <row r="873" spans="1:22" x14ac:dyDescent="0.3">
      <c r="A873">
        <v>876</v>
      </c>
      <c r="B873" t="s">
        <v>670</v>
      </c>
      <c r="C873" t="s">
        <v>25</v>
      </c>
      <c r="D873" t="s">
        <v>39</v>
      </c>
      <c r="E873">
        <v>2014</v>
      </c>
      <c r="F873">
        <v>71649</v>
      </c>
      <c r="G873" t="s">
        <v>23</v>
      </c>
      <c r="H873" t="s">
        <v>18</v>
      </c>
      <c r="I873" t="s">
        <v>19</v>
      </c>
      <c r="J873">
        <v>1498</v>
      </c>
      <c r="K873">
        <v>98.6</v>
      </c>
      <c r="L873">
        <v>5</v>
      </c>
      <c r="M873">
        <v>25.1</v>
      </c>
      <c r="N873">
        <v>6.75</v>
      </c>
      <c r="P873" t="str">
        <f t="shared" si="84"/>
        <v/>
      </c>
      <c r="Q873" t="str">
        <f t="shared" si="85"/>
        <v>bad</v>
      </c>
      <c r="R873" t="str">
        <f t="shared" si="86"/>
        <v/>
      </c>
      <c r="S873" s="3" t="str">
        <f t="shared" si="87"/>
        <v/>
      </c>
      <c r="T873" t="str">
        <f t="shared" si="88"/>
        <v>Toyota</v>
      </c>
      <c r="U873" t="str">
        <f t="shared" si="89"/>
        <v>D</v>
      </c>
      <c r="V873" t="str" cm="1">
        <f t="array" ref="V873">_xlfn.IFS(N864&gt;25,"A",N864&gt;20,"B",N864&gt;15,"C",N864&gt;10,"D",N864&lt;10,"E")</f>
        <v>D</v>
      </c>
    </row>
    <row r="874" spans="1:22" x14ac:dyDescent="0.3">
      <c r="A874">
        <v>877</v>
      </c>
      <c r="B874" t="s">
        <v>670</v>
      </c>
      <c r="C874" t="s">
        <v>25</v>
      </c>
      <c r="D874" t="s">
        <v>47</v>
      </c>
      <c r="E874">
        <v>2015</v>
      </c>
      <c r="F874">
        <v>80606</v>
      </c>
      <c r="G874" t="s">
        <v>23</v>
      </c>
      <c r="H874" t="s">
        <v>18</v>
      </c>
      <c r="I874" t="s">
        <v>19</v>
      </c>
      <c r="J874">
        <v>1498</v>
      </c>
      <c r="K874">
        <v>98.6</v>
      </c>
      <c r="L874">
        <v>5</v>
      </c>
      <c r="M874">
        <v>25.1</v>
      </c>
      <c r="N874">
        <v>6.96</v>
      </c>
      <c r="P874" t="str">
        <f t="shared" si="84"/>
        <v/>
      </c>
      <c r="Q874" t="str">
        <f t="shared" si="85"/>
        <v>bad</v>
      </c>
      <c r="R874" t="str">
        <f t="shared" si="86"/>
        <v/>
      </c>
      <c r="S874" s="3" t="str">
        <f t="shared" si="87"/>
        <v/>
      </c>
      <c r="T874" t="str">
        <f t="shared" si="88"/>
        <v>Hyundai</v>
      </c>
      <c r="U874" t="str">
        <f t="shared" si="89"/>
        <v>E</v>
      </c>
      <c r="V874" t="str" cm="1">
        <f t="array" ref="V874">_xlfn.IFS(N865&gt;25,"A",N865&gt;20,"B",N865&gt;15,"C",N865&gt;10,"D",N865&lt;10,"E")</f>
        <v>E</v>
      </c>
    </row>
    <row r="875" spans="1:22" x14ac:dyDescent="0.3">
      <c r="A875">
        <v>878</v>
      </c>
      <c r="B875" t="s">
        <v>671</v>
      </c>
      <c r="C875" t="s">
        <v>60</v>
      </c>
      <c r="D875" t="s">
        <v>39</v>
      </c>
      <c r="E875">
        <v>2017</v>
      </c>
      <c r="F875">
        <v>63262</v>
      </c>
      <c r="G875" t="s">
        <v>27</v>
      </c>
      <c r="H875" t="s">
        <v>18</v>
      </c>
      <c r="I875" t="s">
        <v>19</v>
      </c>
      <c r="J875">
        <v>999</v>
      </c>
      <c r="K875">
        <v>67</v>
      </c>
      <c r="L875">
        <v>5</v>
      </c>
      <c r="M875">
        <v>21.7</v>
      </c>
      <c r="N875">
        <v>3.25</v>
      </c>
      <c r="P875" t="str">
        <f t="shared" si="84"/>
        <v/>
      </c>
      <c r="Q875" t="str">
        <f t="shared" si="85"/>
        <v>good</v>
      </c>
      <c r="R875" t="str">
        <f t="shared" si="86"/>
        <v/>
      </c>
      <c r="S875" s="3" t="str">
        <f t="shared" si="87"/>
        <v>Hyundai</v>
      </c>
      <c r="T875" t="str">
        <f t="shared" si="88"/>
        <v>Hyundai</v>
      </c>
      <c r="U875" t="str">
        <f t="shared" si="89"/>
        <v>E</v>
      </c>
      <c r="V875" t="str" cm="1">
        <f t="array" ref="V875">_xlfn.IFS(N866&gt;25,"A",N866&gt;20,"B",N866&gt;15,"C",N866&gt;10,"D",N866&lt;10,"E")</f>
        <v>E</v>
      </c>
    </row>
    <row r="876" spans="1:22" x14ac:dyDescent="0.3">
      <c r="A876">
        <v>879</v>
      </c>
      <c r="B876" t="s">
        <v>672</v>
      </c>
      <c r="C876" t="s">
        <v>15</v>
      </c>
      <c r="D876" t="s">
        <v>35</v>
      </c>
      <c r="E876">
        <v>2018</v>
      </c>
      <c r="F876">
        <v>5456</v>
      </c>
      <c r="G876" t="s">
        <v>23</v>
      </c>
      <c r="H876" t="s">
        <v>18</v>
      </c>
      <c r="I876" t="s">
        <v>19</v>
      </c>
      <c r="J876">
        <v>1248</v>
      </c>
      <c r="K876">
        <v>74</v>
      </c>
      <c r="L876">
        <v>5</v>
      </c>
      <c r="M876">
        <v>28.4</v>
      </c>
      <c r="N876">
        <v>8.65</v>
      </c>
      <c r="P876" t="str">
        <f t="shared" si="84"/>
        <v/>
      </c>
      <c r="Q876" t="str">
        <f t="shared" si="85"/>
        <v>bad</v>
      </c>
      <c r="R876" t="str">
        <f t="shared" si="86"/>
        <v/>
      </c>
      <c r="S876" s="3" t="str">
        <f t="shared" si="87"/>
        <v/>
      </c>
      <c r="T876" t="str">
        <f t="shared" si="88"/>
        <v>Hyundai</v>
      </c>
      <c r="U876" t="str">
        <f t="shared" si="89"/>
        <v>E</v>
      </c>
      <c r="V876" t="str" cm="1">
        <f t="array" ref="V876">_xlfn.IFS(N867&gt;25,"A",N867&gt;20,"B",N867&gt;15,"C",N867&gt;10,"D",N867&lt;10,"E")</f>
        <v>E</v>
      </c>
    </row>
    <row r="877" spans="1:22" x14ac:dyDescent="0.3">
      <c r="A877">
        <v>880</v>
      </c>
      <c r="B877" t="s">
        <v>673</v>
      </c>
      <c r="C877" t="s">
        <v>15</v>
      </c>
      <c r="D877" t="s">
        <v>22</v>
      </c>
      <c r="E877">
        <v>2017</v>
      </c>
      <c r="F877">
        <v>7500</v>
      </c>
      <c r="G877" t="s">
        <v>27</v>
      </c>
      <c r="H877" t="s">
        <v>32</v>
      </c>
      <c r="I877" t="s">
        <v>19</v>
      </c>
      <c r="J877">
        <v>998</v>
      </c>
      <c r="K877">
        <v>67.040000000000006</v>
      </c>
      <c r="L877">
        <v>5</v>
      </c>
      <c r="M877">
        <v>23.1</v>
      </c>
      <c r="N877">
        <v>5</v>
      </c>
      <c r="P877" t="str">
        <f t="shared" si="84"/>
        <v/>
      </c>
      <c r="Q877" t="str">
        <f t="shared" si="85"/>
        <v>good</v>
      </c>
      <c r="R877" t="str">
        <f t="shared" si="86"/>
        <v/>
      </c>
      <c r="S877" s="3" t="str">
        <f t="shared" si="87"/>
        <v>Hyundai</v>
      </c>
      <c r="T877" t="str">
        <f t="shared" si="88"/>
        <v>Hyundai</v>
      </c>
      <c r="U877" t="str">
        <f t="shared" si="89"/>
        <v>E</v>
      </c>
      <c r="V877" t="str" cm="1">
        <f t="array" ref="V877">_xlfn.IFS(N868&gt;25,"A",N868&gt;20,"B",N868&gt;15,"C",N868&gt;10,"D",N868&lt;10,"E")</f>
        <v>E</v>
      </c>
    </row>
    <row r="878" spans="1:22" x14ac:dyDescent="0.3">
      <c r="A878">
        <v>881</v>
      </c>
      <c r="B878" t="s">
        <v>141</v>
      </c>
      <c r="C878" t="s">
        <v>78</v>
      </c>
      <c r="D878" t="s">
        <v>53</v>
      </c>
      <c r="E878">
        <v>2011</v>
      </c>
      <c r="F878">
        <v>66000</v>
      </c>
      <c r="G878" t="s">
        <v>23</v>
      </c>
      <c r="H878" t="s">
        <v>18</v>
      </c>
      <c r="I878" t="s">
        <v>19</v>
      </c>
      <c r="J878">
        <v>2179</v>
      </c>
      <c r="K878">
        <v>140</v>
      </c>
      <c r="L878">
        <v>7</v>
      </c>
      <c r="M878">
        <v>15.1</v>
      </c>
      <c r="N878">
        <v>5.5</v>
      </c>
      <c r="P878" t="str">
        <f t="shared" si="84"/>
        <v/>
      </c>
      <c r="Q878" t="str">
        <f t="shared" si="85"/>
        <v>bad</v>
      </c>
      <c r="R878" t="str">
        <f t="shared" si="86"/>
        <v/>
      </c>
      <c r="S878" s="3" t="str">
        <f t="shared" si="87"/>
        <v/>
      </c>
      <c r="T878" t="str">
        <f t="shared" si="88"/>
        <v>Honda</v>
      </c>
      <c r="U878" t="str">
        <f t="shared" si="89"/>
        <v>E</v>
      </c>
      <c r="V878" t="str" cm="1">
        <f t="array" ref="V878">_xlfn.IFS(N869&gt;25,"A",N869&gt;20,"B",N869&gt;15,"C",N869&gt;10,"D",N869&lt;10,"E")</f>
        <v>E</v>
      </c>
    </row>
    <row r="879" spans="1:22" x14ac:dyDescent="0.3">
      <c r="A879">
        <v>882</v>
      </c>
      <c r="B879" t="s">
        <v>233</v>
      </c>
      <c r="C879" t="s">
        <v>21</v>
      </c>
      <c r="D879" t="s">
        <v>39</v>
      </c>
      <c r="E879">
        <v>2010</v>
      </c>
      <c r="F879">
        <v>66770</v>
      </c>
      <c r="G879" t="s">
        <v>27</v>
      </c>
      <c r="H879" t="s">
        <v>18</v>
      </c>
      <c r="I879" t="s">
        <v>33</v>
      </c>
      <c r="J879">
        <v>1197</v>
      </c>
      <c r="K879">
        <v>78.900000000000006</v>
      </c>
      <c r="L879">
        <v>5</v>
      </c>
      <c r="M879">
        <v>20.36</v>
      </c>
      <c r="N879">
        <v>2.6</v>
      </c>
      <c r="P879" t="str">
        <f t="shared" si="84"/>
        <v>Toyota</v>
      </c>
      <c r="Q879" t="str">
        <f t="shared" si="85"/>
        <v>bad</v>
      </c>
      <c r="R879" t="str">
        <f t="shared" si="86"/>
        <v/>
      </c>
      <c r="S879" s="3" t="str">
        <f t="shared" si="87"/>
        <v>Toyota</v>
      </c>
      <c r="T879" t="str">
        <f t="shared" si="88"/>
        <v/>
      </c>
      <c r="U879" t="str">
        <f t="shared" si="89"/>
        <v>B</v>
      </c>
      <c r="V879" t="str" cm="1">
        <f t="array" ref="V879">_xlfn.IFS(N870&gt;25,"A",N870&gt;20,"B",N870&gt;15,"C",N870&gt;10,"D",N870&lt;10,"E")</f>
        <v>B</v>
      </c>
    </row>
    <row r="880" spans="1:22" x14ac:dyDescent="0.3">
      <c r="A880">
        <v>883</v>
      </c>
      <c r="B880" t="s">
        <v>229</v>
      </c>
      <c r="C880" t="s">
        <v>21</v>
      </c>
      <c r="D880" t="s">
        <v>47</v>
      </c>
      <c r="E880">
        <v>2014</v>
      </c>
      <c r="F880">
        <v>58472</v>
      </c>
      <c r="G880" t="s">
        <v>27</v>
      </c>
      <c r="H880" t="s">
        <v>18</v>
      </c>
      <c r="I880" t="s">
        <v>19</v>
      </c>
      <c r="J880">
        <v>1086</v>
      </c>
      <c r="K880">
        <v>68.05</v>
      </c>
      <c r="L880">
        <v>5</v>
      </c>
      <c r="M880">
        <v>19.809999999999999</v>
      </c>
      <c r="N880">
        <v>3.41</v>
      </c>
      <c r="P880" t="str">
        <f t="shared" si="84"/>
        <v/>
      </c>
      <c r="Q880" t="str">
        <f t="shared" si="85"/>
        <v>bad</v>
      </c>
      <c r="R880" t="str">
        <f t="shared" si="86"/>
        <v/>
      </c>
      <c r="S880" s="3" t="str">
        <f t="shared" si="87"/>
        <v/>
      </c>
      <c r="T880" t="str">
        <f t="shared" si="88"/>
        <v>Audi</v>
      </c>
      <c r="U880" t="str">
        <f t="shared" si="89"/>
        <v>D</v>
      </c>
      <c r="V880" t="str" cm="1">
        <f t="array" ref="V880">_xlfn.IFS(N871&gt;25,"A",N871&gt;20,"B",N871&gt;15,"C",N871&gt;10,"D",N871&lt;10,"E")</f>
        <v>D</v>
      </c>
    </row>
    <row r="881" spans="1:22" x14ac:dyDescent="0.3">
      <c r="A881">
        <v>884</v>
      </c>
      <c r="B881" t="s">
        <v>674</v>
      </c>
      <c r="C881" t="s">
        <v>15</v>
      </c>
      <c r="D881" t="s">
        <v>49</v>
      </c>
      <c r="E881">
        <v>2011</v>
      </c>
      <c r="F881">
        <v>46687</v>
      </c>
      <c r="G881" t="s">
        <v>27</v>
      </c>
      <c r="H881" t="s">
        <v>18</v>
      </c>
      <c r="I881" t="s">
        <v>19</v>
      </c>
      <c r="J881">
        <v>1197</v>
      </c>
      <c r="K881">
        <v>81.8</v>
      </c>
      <c r="L881">
        <v>5</v>
      </c>
      <c r="M881">
        <v>22</v>
      </c>
      <c r="N881">
        <v>2.7</v>
      </c>
      <c r="P881" t="str">
        <f t="shared" si="84"/>
        <v>Toyota</v>
      </c>
      <c r="Q881" t="str">
        <f t="shared" si="85"/>
        <v>bad</v>
      </c>
      <c r="R881" t="str">
        <f t="shared" si="86"/>
        <v/>
      </c>
      <c r="S881" s="3" t="str">
        <f t="shared" si="87"/>
        <v>Toyota</v>
      </c>
      <c r="T881" t="str">
        <f t="shared" si="88"/>
        <v/>
      </c>
      <c r="U881" t="str">
        <f t="shared" si="89"/>
        <v>C</v>
      </c>
      <c r="V881" t="str" cm="1">
        <f t="array" ref="V881">_xlfn.IFS(N872&gt;25,"A",N872&gt;20,"B",N872&gt;15,"C",N872&gt;10,"D",N872&lt;10,"E")</f>
        <v>C</v>
      </c>
    </row>
    <row r="882" spans="1:22" x14ac:dyDescent="0.3">
      <c r="A882">
        <v>885</v>
      </c>
      <c r="B882" t="s">
        <v>675</v>
      </c>
      <c r="C882" t="s">
        <v>15</v>
      </c>
      <c r="D882" t="s">
        <v>26</v>
      </c>
      <c r="E882">
        <v>2008</v>
      </c>
      <c r="F882">
        <v>77000</v>
      </c>
      <c r="G882" t="s">
        <v>27</v>
      </c>
      <c r="H882" t="s">
        <v>32</v>
      </c>
      <c r="I882" t="s">
        <v>74</v>
      </c>
      <c r="J882">
        <v>1995</v>
      </c>
      <c r="K882">
        <v>163.5</v>
      </c>
      <c r="L882">
        <v>5</v>
      </c>
      <c r="M882">
        <v>9.6999999999999993</v>
      </c>
      <c r="N882">
        <v>5.5</v>
      </c>
      <c r="P882" t="str">
        <f t="shared" si="84"/>
        <v/>
      </c>
      <c r="Q882" t="str">
        <f t="shared" si="85"/>
        <v>good</v>
      </c>
      <c r="R882" t="str">
        <f t="shared" si="86"/>
        <v/>
      </c>
      <c r="S882" s="3" t="str">
        <f t="shared" si="87"/>
        <v>Honda</v>
      </c>
      <c r="T882" t="str">
        <f t="shared" si="88"/>
        <v>Honda</v>
      </c>
      <c r="U882" t="str">
        <f t="shared" si="89"/>
        <v>E</v>
      </c>
      <c r="V882" t="str" cm="1">
        <f t="array" ref="V882">_xlfn.IFS(N873&gt;25,"A",N873&gt;20,"B",N873&gt;15,"C",N873&gt;10,"D",N873&lt;10,"E")</f>
        <v>E</v>
      </c>
    </row>
    <row r="883" spans="1:22" x14ac:dyDescent="0.3">
      <c r="A883">
        <v>886</v>
      </c>
      <c r="B883" t="s">
        <v>676</v>
      </c>
      <c r="C883" t="s">
        <v>30</v>
      </c>
      <c r="D883" t="s">
        <v>49</v>
      </c>
      <c r="E883">
        <v>2012</v>
      </c>
      <c r="F883">
        <v>7000</v>
      </c>
      <c r="G883" t="s">
        <v>27</v>
      </c>
      <c r="H883" t="s">
        <v>32</v>
      </c>
      <c r="I883" t="s">
        <v>19</v>
      </c>
      <c r="J883">
        <v>1984</v>
      </c>
      <c r="K883">
        <v>226.6</v>
      </c>
      <c r="L883">
        <v>4</v>
      </c>
      <c r="M883">
        <v>14.33</v>
      </c>
      <c r="N883">
        <v>35</v>
      </c>
      <c r="P883" t="str">
        <f t="shared" si="84"/>
        <v/>
      </c>
      <c r="Q883" t="str">
        <f t="shared" si="85"/>
        <v>good</v>
      </c>
      <c r="R883" t="str">
        <f t="shared" si="86"/>
        <v/>
      </c>
      <c r="S883" s="3" t="str">
        <f t="shared" si="87"/>
        <v>Honda</v>
      </c>
      <c r="T883" t="str">
        <f t="shared" si="88"/>
        <v>Honda</v>
      </c>
      <c r="U883" t="str">
        <f t="shared" si="89"/>
        <v>E</v>
      </c>
      <c r="V883" t="str" cm="1">
        <f t="array" ref="V883">_xlfn.IFS(N874&gt;25,"A",N874&gt;20,"B",N874&gt;15,"C",N874&gt;10,"D",N874&lt;10,"E")</f>
        <v>E</v>
      </c>
    </row>
    <row r="884" spans="1:22" x14ac:dyDescent="0.3">
      <c r="A884">
        <v>887</v>
      </c>
      <c r="B884" t="s">
        <v>677</v>
      </c>
      <c r="C884" t="s">
        <v>62</v>
      </c>
      <c r="D884" t="s">
        <v>16</v>
      </c>
      <c r="E884">
        <v>2011</v>
      </c>
      <c r="F884">
        <v>48000</v>
      </c>
      <c r="G884" t="s">
        <v>27</v>
      </c>
      <c r="H884" t="s">
        <v>32</v>
      </c>
      <c r="I884" t="s">
        <v>33</v>
      </c>
      <c r="J884">
        <v>1991</v>
      </c>
      <c r="K884">
        <v>184</v>
      </c>
      <c r="L884">
        <v>5</v>
      </c>
      <c r="M884">
        <v>14.74</v>
      </c>
      <c r="N884">
        <v>9.75</v>
      </c>
      <c r="P884" t="str">
        <f t="shared" si="84"/>
        <v/>
      </c>
      <c r="Q884" t="str">
        <f t="shared" si="85"/>
        <v>good</v>
      </c>
      <c r="R884" t="str">
        <f t="shared" si="86"/>
        <v/>
      </c>
      <c r="S884" s="3" t="str">
        <f t="shared" si="87"/>
        <v>Renault</v>
      </c>
      <c r="T884" t="str">
        <f t="shared" si="88"/>
        <v>Renault</v>
      </c>
      <c r="U884" t="str">
        <f t="shared" si="89"/>
        <v>E</v>
      </c>
      <c r="V884" t="str" cm="1">
        <f t="array" ref="V884">_xlfn.IFS(N875&gt;25,"A",N875&gt;20,"B",N875&gt;15,"C",N875&gt;10,"D",N875&lt;10,"E")</f>
        <v>E</v>
      </c>
    </row>
    <row r="885" spans="1:22" x14ac:dyDescent="0.3">
      <c r="A885">
        <v>888</v>
      </c>
      <c r="B885" t="s">
        <v>678</v>
      </c>
      <c r="C885" t="s">
        <v>38</v>
      </c>
      <c r="D885" t="s">
        <v>16</v>
      </c>
      <c r="E885">
        <v>2013</v>
      </c>
      <c r="F885">
        <v>47000</v>
      </c>
      <c r="G885" t="s">
        <v>23</v>
      </c>
      <c r="H885" t="s">
        <v>18</v>
      </c>
      <c r="I885" t="s">
        <v>19</v>
      </c>
      <c r="J885">
        <v>1461</v>
      </c>
      <c r="K885">
        <v>84.8</v>
      </c>
      <c r="L885">
        <v>5</v>
      </c>
      <c r="M885">
        <v>21.64</v>
      </c>
      <c r="N885">
        <v>4.25</v>
      </c>
      <c r="P885" t="str">
        <f t="shared" si="84"/>
        <v/>
      </c>
      <c r="Q885" t="str">
        <f t="shared" si="85"/>
        <v>good</v>
      </c>
      <c r="R885" t="str">
        <f t="shared" si="86"/>
        <v/>
      </c>
      <c r="S885" s="3" t="str">
        <f t="shared" si="87"/>
        <v>Maruti</v>
      </c>
      <c r="T885" t="str">
        <f t="shared" si="88"/>
        <v>Maruti</v>
      </c>
      <c r="U885" t="str">
        <f t="shared" si="89"/>
        <v>E</v>
      </c>
      <c r="V885" t="str" cm="1">
        <f t="array" ref="V885">_xlfn.IFS(N876&gt;25,"A",N876&gt;20,"B",N876&gt;15,"C",N876&gt;10,"D",N876&lt;10,"E")</f>
        <v>E</v>
      </c>
    </row>
    <row r="886" spans="1:22" x14ac:dyDescent="0.3">
      <c r="A886">
        <v>889</v>
      </c>
      <c r="B886" t="s">
        <v>254</v>
      </c>
      <c r="C886" t="s">
        <v>15</v>
      </c>
      <c r="D886" t="s">
        <v>93</v>
      </c>
      <c r="E886">
        <v>2015</v>
      </c>
      <c r="F886">
        <v>51530</v>
      </c>
      <c r="G886" t="s">
        <v>27</v>
      </c>
      <c r="H886" t="s">
        <v>18</v>
      </c>
      <c r="I886" t="s">
        <v>19</v>
      </c>
      <c r="J886">
        <v>998</v>
      </c>
      <c r="K886">
        <v>67.099999999999994</v>
      </c>
      <c r="L886">
        <v>5</v>
      </c>
      <c r="M886">
        <v>18.899999999999999</v>
      </c>
      <c r="N886">
        <v>3.2</v>
      </c>
      <c r="P886" t="str">
        <f t="shared" si="84"/>
        <v/>
      </c>
      <c r="Q886" t="str">
        <f t="shared" si="85"/>
        <v>good</v>
      </c>
      <c r="R886" t="str">
        <f t="shared" si="86"/>
        <v/>
      </c>
      <c r="S886" s="3" t="str">
        <f t="shared" si="87"/>
        <v>Maruti</v>
      </c>
      <c r="T886" t="str">
        <f t="shared" si="88"/>
        <v>Maruti</v>
      </c>
      <c r="U886" t="str">
        <f t="shared" si="89"/>
        <v>E</v>
      </c>
      <c r="V886" t="str" cm="1">
        <f t="array" ref="V886">_xlfn.IFS(N877&gt;25,"A",N877&gt;20,"B",N877&gt;15,"C",N877&gt;10,"D",N877&lt;10,"E")</f>
        <v>E</v>
      </c>
    </row>
    <row r="887" spans="1:22" x14ac:dyDescent="0.3">
      <c r="A887">
        <v>890</v>
      </c>
      <c r="B887" t="s">
        <v>302</v>
      </c>
      <c r="C887" t="s">
        <v>15</v>
      </c>
      <c r="D887" t="s">
        <v>63</v>
      </c>
      <c r="E887">
        <v>2014</v>
      </c>
      <c r="F887">
        <v>25789</v>
      </c>
      <c r="G887" t="s">
        <v>23</v>
      </c>
      <c r="H887" t="s">
        <v>18</v>
      </c>
      <c r="I887" t="s">
        <v>33</v>
      </c>
      <c r="J887">
        <v>1248</v>
      </c>
      <c r="K887">
        <v>74</v>
      </c>
      <c r="L887">
        <v>5</v>
      </c>
      <c r="M887">
        <v>23.4</v>
      </c>
      <c r="N887">
        <v>6.85</v>
      </c>
      <c r="P887" t="str">
        <f t="shared" si="84"/>
        <v/>
      </c>
      <c r="Q887" t="str">
        <f t="shared" si="85"/>
        <v>bad</v>
      </c>
      <c r="R887" t="str">
        <f t="shared" si="86"/>
        <v/>
      </c>
      <c r="S887" s="3" t="str">
        <f t="shared" si="87"/>
        <v/>
      </c>
      <c r="T887" t="str">
        <f t="shared" si="88"/>
        <v>Mahindra</v>
      </c>
      <c r="U887" t="str">
        <f t="shared" si="89"/>
        <v>E</v>
      </c>
      <c r="V887" t="str" cm="1">
        <f t="array" ref="V887">_xlfn.IFS(N878&gt;25,"A",N878&gt;20,"B",N878&gt;15,"C",N878&gt;10,"D",N878&lt;10,"E")</f>
        <v>E</v>
      </c>
    </row>
    <row r="888" spans="1:22" x14ac:dyDescent="0.3">
      <c r="A888">
        <v>891</v>
      </c>
      <c r="B888" t="s">
        <v>57</v>
      </c>
      <c r="C888" t="s">
        <v>25</v>
      </c>
      <c r="D888" t="s">
        <v>53</v>
      </c>
      <c r="E888">
        <v>2015</v>
      </c>
      <c r="F888">
        <v>48000</v>
      </c>
      <c r="G888" t="s">
        <v>23</v>
      </c>
      <c r="H888" t="s">
        <v>18</v>
      </c>
      <c r="I888" t="s">
        <v>19</v>
      </c>
      <c r="J888">
        <v>1498</v>
      </c>
      <c r="K888">
        <v>98.6</v>
      </c>
      <c r="L888">
        <v>5</v>
      </c>
      <c r="M888">
        <v>25.8</v>
      </c>
      <c r="N888">
        <v>4.5</v>
      </c>
      <c r="P888" t="str">
        <f t="shared" si="84"/>
        <v/>
      </c>
      <c r="Q888" t="str">
        <f t="shared" si="85"/>
        <v>good</v>
      </c>
      <c r="R888" t="str">
        <f t="shared" si="86"/>
        <v/>
      </c>
      <c r="S888" s="3" t="str">
        <f t="shared" si="87"/>
        <v>Hyundai</v>
      </c>
      <c r="T888" t="str">
        <f t="shared" si="88"/>
        <v>Hyundai</v>
      </c>
      <c r="U888" t="str">
        <f t="shared" si="89"/>
        <v>E</v>
      </c>
      <c r="V888" t="str" cm="1">
        <f t="array" ref="V888">_xlfn.IFS(N879&gt;25,"A",N879&gt;20,"B",N879&gt;15,"C",N879&gt;10,"D",N879&lt;10,"E")</f>
        <v>E</v>
      </c>
    </row>
    <row r="889" spans="1:22" x14ac:dyDescent="0.3">
      <c r="A889">
        <v>892</v>
      </c>
      <c r="B889" t="s">
        <v>679</v>
      </c>
      <c r="C889" t="s">
        <v>15</v>
      </c>
      <c r="D889" t="s">
        <v>53</v>
      </c>
      <c r="E889">
        <v>2012</v>
      </c>
      <c r="F889">
        <v>52000</v>
      </c>
      <c r="G889" t="s">
        <v>23</v>
      </c>
      <c r="H889" t="s">
        <v>18</v>
      </c>
      <c r="I889" t="s">
        <v>19</v>
      </c>
      <c r="J889">
        <v>1248</v>
      </c>
      <c r="K889">
        <v>74</v>
      </c>
      <c r="L889">
        <v>5</v>
      </c>
      <c r="M889">
        <v>28.4</v>
      </c>
      <c r="N889">
        <v>3.55</v>
      </c>
      <c r="P889" t="str">
        <f t="shared" si="84"/>
        <v/>
      </c>
      <c r="Q889" t="str">
        <f t="shared" si="85"/>
        <v>bad</v>
      </c>
      <c r="R889" t="str">
        <f t="shared" si="86"/>
        <v/>
      </c>
      <c r="S889" s="3" t="str">
        <f t="shared" si="87"/>
        <v/>
      </c>
      <c r="T889" t="str">
        <f t="shared" si="88"/>
        <v>Hyundai</v>
      </c>
      <c r="U889" t="str">
        <f t="shared" si="89"/>
        <v>E</v>
      </c>
      <c r="V889" t="str" cm="1">
        <f t="array" ref="V889">_xlfn.IFS(N880&gt;25,"A",N880&gt;20,"B",N880&gt;15,"C",N880&gt;10,"D",N880&lt;10,"E")</f>
        <v>E</v>
      </c>
    </row>
    <row r="890" spans="1:22" x14ac:dyDescent="0.3">
      <c r="A890">
        <v>893</v>
      </c>
      <c r="B890" t="s">
        <v>680</v>
      </c>
      <c r="C890" t="s">
        <v>21</v>
      </c>
      <c r="D890" t="s">
        <v>35</v>
      </c>
      <c r="E890">
        <v>2010</v>
      </c>
      <c r="F890">
        <v>95637</v>
      </c>
      <c r="G890" t="s">
        <v>17</v>
      </c>
      <c r="H890" t="s">
        <v>18</v>
      </c>
      <c r="I890" t="s">
        <v>33</v>
      </c>
      <c r="J890">
        <v>1495</v>
      </c>
      <c r="K890">
        <v>93.7</v>
      </c>
      <c r="L890">
        <v>5</v>
      </c>
      <c r="M890">
        <v>13.2</v>
      </c>
      <c r="N890">
        <v>1.9</v>
      </c>
      <c r="P890" t="str">
        <f t="shared" si="84"/>
        <v/>
      </c>
      <c r="Q890" t="str">
        <f t="shared" si="85"/>
        <v>good</v>
      </c>
      <c r="R890" t="str">
        <f t="shared" si="86"/>
        <v/>
      </c>
      <c r="S890" s="3" t="str">
        <f t="shared" si="87"/>
        <v>Maruti</v>
      </c>
      <c r="T890" t="str">
        <f t="shared" si="88"/>
        <v>Maruti</v>
      </c>
      <c r="U890" t="str">
        <f t="shared" si="89"/>
        <v>E</v>
      </c>
      <c r="V890" t="str" cm="1">
        <f t="array" ref="V890">_xlfn.IFS(N881&gt;25,"A",N881&gt;20,"B",N881&gt;15,"C",N881&gt;10,"D",N881&lt;10,"E")</f>
        <v>E</v>
      </c>
    </row>
    <row r="891" spans="1:22" x14ac:dyDescent="0.3">
      <c r="A891">
        <v>894</v>
      </c>
      <c r="B891" t="s">
        <v>681</v>
      </c>
      <c r="C891" t="s">
        <v>78</v>
      </c>
      <c r="D891" t="s">
        <v>35</v>
      </c>
      <c r="E891">
        <v>2008</v>
      </c>
      <c r="F891">
        <v>131000</v>
      </c>
      <c r="G891" t="s">
        <v>23</v>
      </c>
      <c r="H891" t="s">
        <v>18</v>
      </c>
      <c r="I891" t="s">
        <v>19</v>
      </c>
      <c r="J891">
        <v>2609</v>
      </c>
      <c r="K891">
        <v>120</v>
      </c>
      <c r="L891">
        <v>7</v>
      </c>
      <c r="M891">
        <v>10.5</v>
      </c>
      <c r="N891">
        <v>3.6</v>
      </c>
      <c r="P891" t="str">
        <f t="shared" si="84"/>
        <v/>
      </c>
      <c r="Q891" t="str">
        <f t="shared" si="85"/>
        <v>bad</v>
      </c>
      <c r="R891" t="str">
        <f t="shared" si="86"/>
        <v/>
      </c>
      <c r="S891" s="3" t="str">
        <f t="shared" si="87"/>
        <v/>
      </c>
      <c r="T891" t="str">
        <f t="shared" si="88"/>
        <v>Maruti</v>
      </c>
      <c r="U891" t="str">
        <f t="shared" si="89"/>
        <v>E</v>
      </c>
      <c r="V891" t="str" cm="1">
        <f t="array" ref="V891">_xlfn.IFS(N882&gt;25,"A",N882&gt;20,"B",N882&gt;15,"C",N882&gt;10,"D",N882&lt;10,"E")</f>
        <v>E</v>
      </c>
    </row>
    <row r="892" spans="1:22" x14ac:dyDescent="0.3">
      <c r="A892">
        <v>895</v>
      </c>
      <c r="B892" t="s">
        <v>226</v>
      </c>
      <c r="C892" t="s">
        <v>62</v>
      </c>
      <c r="D892" t="s">
        <v>47</v>
      </c>
      <c r="E892">
        <v>2015</v>
      </c>
      <c r="F892">
        <v>42076</v>
      </c>
      <c r="G892" t="s">
        <v>23</v>
      </c>
      <c r="H892" t="s">
        <v>32</v>
      </c>
      <c r="I892" t="s">
        <v>19</v>
      </c>
      <c r="J892">
        <v>2143</v>
      </c>
      <c r="K892">
        <v>201.1</v>
      </c>
      <c r="L892">
        <v>5</v>
      </c>
      <c r="M892">
        <v>13</v>
      </c>
      <c r="N892">
        <v>21.8</v>
      </c>
      <c r="P892" t="str">
        <f t="shared" si="84"/>
        <v>Audi</v>
      </c>
      <c r="Q892" t="str">
        <f t="shared" si="85"/>
        <v>bad</v>
      </c>
      <c r="R892" t="str">
        <f t="shared" si="86"/>
        <v/>
      </c>
      <c r="S892" s="3" t="str">
        <f t="shared" si="87"/>
        <v>Audi</v>
      </c>
      <c r="T892" t="str">
        <f t="shared" si="88"/>
        <v/>
      </c>
      <c r="U892" t="str">
        <f t="shared" si="89"/>
        <v>A</v>
      </c>
      <c r="V892" t="str" cm="1">
        <f t="array" ref="V892">_xlfn.IFS(N883&gt;25,"A",N883&gt;20,"B",N883&gt;15,"C",N883&gt;10,"D",N883&lt;10,"E")</f>
        <v>A</v>
      </c>
    </row>
    <row r="893" spans="1:22" x14ac:dyDescent="0.3">
      <c r="A893">
        <v>896</v>
      </c>
      <c r="B893" t="s">
        <v>138</v>
      </c>
      <c r="C893" t="s">
        <v>41</v>
      </c>
      <c r="D893" t="s">
        <v>16</v>
      </c>
      <c r="E893">
        <v>2012</v>
      </c>
      <c r="F893">
        <v>76000</v>
      </c>
      <c r="G893" t="s">
        <v>23</v>
      </c>
      <c r="H893" t="s">
        <v>18</v>
      </c>
      <c r="I893" t="s">
        <v>33</v>
      </c>
      <c r="J893">
        <v>2982</v>
      </c>
      <c r="K893">
        <v>168.5</v>
      </c>
      <c r="L893">
        <v>7</v>
      </c>
      <c r="M893">
        <v>13</v>
      </c>
      <c r="N893">
        <v>13.5</v>
      </c>
      <c r="P893" t="str">
        <f t="shared" si="84"/>
        <v/>
      </c>
      <c r="Q893" t="str">
        <f t="shared" si="85"/>
        <v>bad</v>
      </c>
      <c r="R893" t="str">
        <f t="shared" si="86"/>
        <v/>
      </c>
      <c r="S893" s="3" t="str">
        <f t="shared" si="87"/>
        <v/>
      </c>
      <c r="T893" t="str">
        <f t="shared" si="88"/>
        <v>MercedesBenz</v>
      </c>
      <c r="U893" t="str">
        <f t="shared" si="89"/>
        <v>E</v>
      </c>
      <c r="V893" t="str" cm="1">
        <f t="array" ref="V893">_xlfn.IFS(N884&gt;25,"A",N884&gt;20,"B",N884&gt;15,"C",N884&gt;10,"D",N884&lt;10,"E")</f>
        <v>E</v>
      </c>
    </row>
    <row r="894" spans="1:22" x14ac:dyDescent="0.3">
      <c r="A894">
        <v>897</v>
      </c>
      <c r="B894" t="s">
        <v>682</v>
      </c>
      <c r="C894" t="s">
        <v>150</v>
      </c>
      <c r="D894" t="s">
        <v>63</v>
      </c>
      <c r="E894">
        <v>2016</v>
      </c>
      <c r="F894">
        <v>20487</v>
      </c>
      <c r="G894" t="s">
        <v>27</v>
      </c>
      <c r="H894" t="s">
        <v>18</v>
      </c>
      <c r="I894" t="s">
        <v>19</v>
      </c>
      <c r="J894">
        <v>799</v>
      </c>
      <c r="K894">
        <v>53.64</v>
      </c>
      <c r="L894">
        <v>5</v>
      </c>
      <c r="M894">
        <v>22.7</v>
      </c>
      <c r="N894">
        <v>2.66</v>
      </c>
      <c r="P894" t="str">
        <f t="shared" si="84"/>
        <v/>
      </c>
      <c r="Q894" t="str">
        <f t="shared" si="85"/>
        <v>good</v>
      </c>
      <c r="R894" t="str">
        <f t="shared" si="86"/>
        <v/>
      </c>
      <c r="S894" s="3" t="str">
        <f t="shared" si="87"/>
        <v>Nissan</v>
      </c>
      <c r="T894" t="str">
        <f t="shared" si="88"/>
        <v>Nissan</v>
      </c>
      <c r="U894" t="str">
        <f t="shared" si="89"/>
        <v>E</v>
      </c>
      <c r="V894" t="str" cm="1">
        <f t="array" ref="V894">_xlfn.IFS(N885&gt;25,"A",N885&gt;20,"B",N885&gt;15,"C",N885&gt;10,"D",N885&lt;10,"E")</f>
        <v>E</v>
      </c>
    </row>
    <row r="895" spans="1:22" x14ac:dyDescent="0.3">
      <c r="A895">
        <v>898</v>
      </c>
      <c r="B895" t="s">
        <v>540</v>
      </c>
      <c r="C895" t="s">
        <v>25</v>
      </c>
      <c r="D895" t="s">
        <v>53</v>
      </c>
      <c r="E895">
        <v>2010</v>
      </c>
      <c r="F895">
        <v>43000</v>
      </c>
      <c r="G895" t="s">
        <v>27</v>
      </c>
      <c r="H895" t="s">
        <v>18</v>
      </c>
      <c r="I895" t="s">
        <v>33</v>
      </c>
      <c r="J895">
        <v>1497</v>
      </c>
      <c r="K895">
        <v>116.3</v>
      </c>
      <c r="L895">
        <v>5</v>
      </c>
      <c r="M895">
        <v>16.8</v>
      </c>
      <c r="N895">
        <v>3.75</v>
      </c>
      <c r="P895" t="str">
        <f t="shared" si="84"/>
        <v/>
      </c>
      <c r="Q895" t="str">
        <f t="shared" si="85"/>
        <v>bad</v>
      </c>
      <c r="R895" t="str">
        <f t="shared" si="86"/>
        <v/>
      </c>
      <c r="S895" s="3" t="str">
        <f t="shared" si="87"/>
        <v/>
      </c>
      <c r="T895" t="str">
        <f t="shared" si="88"/>
        <v>Maruti</v>
      </c>
      <c r="U895" t="str">
        <f t="shared" si="89"/>
        <v>E</v>
      </c>
      <c r="V895" t="str" cm="1">
        <f t="array" ref="V895">_xlfn.IFS(N886&gt;25,"A",N886&gt;20,"B",N886&gt;15,"C",N886&gt;10,"D",N886&lt;10,"E")</f>
        <v>E</v>
      </c>
    </row>
    <row r="896" spans="1:22" x14ac:dyDescent="0.3">
      <c r="A896">
        <v>899</v>
      </c>
      <c r="B896" t="s">
        <v>683</v>
      </c>
      <c r="C896" t="s">
        <v>41</v>
      </c>
      <c r="D896" t="s">
        <v>22</v>
      </c>
      <c r="E896">
        <v>2018</v>
      </c>
      <c r="F896">
        <v>17000</v>
      </c>
      <c r="G896" t="s">
        <v>27</v>
      </c>
      <c r="H896" t="s">
        <v>32</v>
      </c>
      <c r="I896" t="s">
        <v>19</v>
      </c>
      <c r="J896">
        <v>2494</v>
      </c>
      <c r="K896">
        <v>158.19999999999999</v>
      </c>
      <c r="L896">
        <v>5</v>
      </c>
      <c r="M896">
        <v>19.16</v>
      </c>
      <c r="N896">
        <v>32</v>
      </c>
      <c r="P896" t="str">
        <f t="shared" si="84"/>
        <v/>
      </c>
      <c r="Q896" t="str">
        <f t="shared" si="85"/>
        <v>good</v>
      </c>
      <c r="R896" t="str">
        <f t="shared" si="86"/>
        <v/>
      </c>
      <c r="S896" s="3" t="str">
        <f t="shared" si="87"/>
        <v>Maruti</v>
      </c>
      <c r="T896" t="str">
        <f t="shared" si="88"/>
        <v>Maruti</v>
      </c>
      <c r="U896" t="str">
        <f t="shared" si="89"/>
        <v>E</v>
      </c>
      <c r="V896" t="str" cm="1">
        <f t="array" ref="V896">_xlfn.IFS(N887&gt;25,"A",N887&gt;20,"B",N887&gt;15,"C",N887&gt;10,"D",N887&lt;10,"E")</f>
        <v>E</v>
      </c>
    </row>
    <row r="897" spans="1:22" x14ac:dyDescent="0.3">
      <c r="A897">
        <v>900</v>
      </c>
      <c r="B897" t="s">
        <v>684</v>
      </c>
      <c r="C897" t="s">
        <v>25</v>
      </c>
      <c r="D897" t="s">
        <v>31</v>
      </c>
      <c r="E897">
        <v>2016</v>
      </c>
      <c r="F897">
        <v>60805</v>
      </c>
      <c r="G897" t="s">
        <v>23</v>
      </c>
      <c r="H897" t="s">
        <v>18</v>
      </c>
      <c r="I897" t="s">
        <v>19</v>
      </c>
      <c r="J897">
        <v>1498</v>
      </c>
      <c r="K897">
        <v>98.6</v>
      </c>
      <c r="L897">
        <v>5</v>
      </c>
      <c r="M897">
        <v>26</v>
      </c>
      <c r="N897">
        <v>8.07</v>
      </c>
      <c r="P897" t="str">
        <f t="shared" si="84"/>
        <v/>
      </c>
      <c r="Q897" t="str">
        <f t="shared" si="85"/>
        <v>good</v>
      </c>
      <c r="R897" t="str">
        <f t="shared" si="86"/>
        <v/>
      </c>
      <c r="S897" s="3" t="str">
        <f t="shared" si="87"/>
        <v>Honda</v>
      </c>
      <c r="T897" t="str">
        <f t="shared" si="88"/>
        <v>Honda</v>
      </c>
      <c r="U897" t="str">
        <f t="shared" si="89"/>
        <v>E</v>
      </c>
      <c r="V897" t="str" cm="1">
        <f t="array" ref="V897">_xlfn.IFS(N888&gt;25,"A",N888&gt;20,"B",N888&gt;15,"C",N888&gt;10,"D",N888&lt;10,"E")</f>
        <v>E</v>
      </c>
    </row>
    <row r="898" spans="1:22" x14ac:dyDescent="0.3">
      <c r="A898">
        <v>901</v>
      </c>
      <c r="B898" t="s">
        <v>685</v>
      </c>
      <c r="C898" t="s">
        <v>43</v>
      </c>
      <c r="D898" t="s">
        <v>47</v>
      </c>
      <c r="E898">
        <v>2012</v>
      </c>
      <c r="F898">
        <v>58775</v>
      </c>
      <c r="G898" t="s">
        <v>23</v>
      </c>
      <c r="H898" t="s">
        <v>18</v>
      </c>
      <c r="I898" t="s">
        <v>19</v>
      </c>
      <c r="J898">
        <v>1968</v>
      </c>
      <c r="K898">
        <v>138.1</v>
      </c>
      <c r="L898">
        <v>5</v>
      </c>
      <c r="M898">
        <v>19.329999999999998</v>
      </c>
      <c r="N898">
        <v>5.64</v>
      </c>
      <c r="P898" t="str">
        <f t="shared" si="84"/>
        <v/>
      </c>
      <c r="Q898" t="str">
        <f t="shared" si="85"/>
        <v>good</v>
      </c>
      <c r="R898" t="str">
        <f t="shared" si="86"/>
        <v/>
      </c>
      <c r="S898" s="3" t="str">
        <f t="shared" si="87"/>
        <v>Maruti</v>
      </c>
      <c r="T898" t="str">
        <f t="shared" si="88"/>
        <v>Maruti</v>
      </c>
      <c r="U898" t="str">
        <f t="shared" si="89"/>
        <v>E</v>
      </c>
      <c r="V898" t="str" cm="1">
        <f t="array" ref="V898">_xlfn.IFS(N889&gt;25,"A",N889&gt;20,"B",N889&gt;15,"C",N889&gt;10,"D",N889&lt;10,"E")</f>
        <v>E</v>
      </c>
    </row>
    <row r="899" spans="1:22" x14ac:dyDescent="0.3">
      <c r="A899">
        <v>902</v>
      </c>
      <c r="B899" t="s">
        <v>686</v>
      </c>
      <c r="C899" t="s">
        <v>30</v>
      </c>
      <c r="D899" t="s">
        <v>35</v>
      </c>
      <c r="E899">
        <v>2013</v>
      </c>
      <c r="F899">
        <v>70181</v>
      </c>
      <c r="G899" t="s">
        <v>23</v>
      </c>
      <c r="H899" t="s">
        <v>32</v>
      </c>
      <c r="I899" t="s">
        <v>19</v>
      </c>
      <c r="J899">
        <v>1968</v>
      </c>
      <c r="K899">
        <v>174.33</v>
      </c>
      <c r="L899">
        <v>5</v>
      </c>
      <c r="M899">
        <v>17.68</v>
      </c>
      <c r="N899">
        <v>23.99</v>
      </c>
      <c r="P899" t="str">
        <f t="shared" si="84"/>
        <v/>
      </c>
      <c r="Q899" t="str">
        <f t="shared" si="85"/>
        <v>bad</v>
      </c>
      <c r="R899" t="str">
        <f t="shared" si="86"/>
        <v/>
      </c>
      <c r="S899" s="3" t="str">
        <f t="shared" si="87"/>
        <v/>
      </c>
      <c r="T899" t="str">
        <f t="shared" si="88"/>
        <v>Hyundai</v>
      </c>
      <c r="U899" t="str">
        <f t="shared" si="89"/>
        <v>E</v>
      </c>
      <c r="V899" t="str" cm="1">
        <f t="array" ref="V899">_xlfn.IFS(N890&gt;25,"A",N890&gt;20,"B",N890&gt;15,"C",N890&gt;10,"D",N890&lt;10,"E")</f>
        <v>E</v>
      </c>
    </row>
    <row r="900" spans="1:22" x14ac:dyDescent="0.3">
      <c r="A900">
        <v>903</v>
      </c>
      <c r="B900" t="s">
        <v>28</v>
      </c>
      <c r="C900" t="s">
        <v>15</v>
      </c>
      <c r="D900" t="s">
        <v>31</v>
      </c>
      <c r="E900">
        <v>2016</v>
      </c>
      <c r="F900">
        <v>85827</v>
      </c>
      <c r="G900" t="s">
        <v>23</v>
      </c>
      <c r="H900" t="s">
        <v>18</v>
      </c>
      <c r="I900" t="s">
        <v>19</v>
      </c>
      <c r="J900">
        <v>1248</v>
      </c>
      <c r="K900">
        <v>88.76</v>
      </c>
      <c r="L900">
        <v>7</v>
      </c>
      <c r="M900">
        <v>20.77</v>
      </c>
      <c r="N900">
        <v>7.5</v>
      </c>
      <c r="P900" t="str">
        <f t="shared" si="84"/>
        <v/>
      </c>
      <c r="Q900" t="str">
        <f t="shared" si="85"/>
        <v>bad</v>
      </c>
      <c r="R900" t="str">
        <f t="shared" si="86"/>
        <v/>
      </c>
      <c r="S900" s="3" t="str">
        <f t="shared" si="87"/>
        <v/>
      </c>
      <c r="T900" t="str">
        <f t="shared" si="88"/>
        <v>Mahindra</v>
      </c>
      <c r="U900" t="str">
        <f t="shared" si="89"/>
        <v>E</v>
      </c>
      <c r="V900" t="str" cm="1">
        <f t="array" ref="V900">_xlfn.IFS(N891&gt;25,"A",N891&gt;20,"B",N891&gt;15,"C",N891&gt;10,"D",N891&lt;10,"E")</f>
        <v>E</v>
      </c>
    </row>
    <row r="901" spans="1:22" x14ac:dyDescent="0.3">
      <c r="A901">
        <v>904</v>
      </c>
      <c r="B901" t="s">
        <v>211</v>
      </c>
      <c r="C901" t="s">
        <v>62</v>
      </c>
      <c r="D901" t="s">
        <v>39</v>
      </c>
      <c r="E901">
        <v>2016</v>
      </c>
      <c r="F901">
        <v>58205</v>
      </c>
      <c r="G901" t="s">
        <v>23</v>
      </c>
      <c r="H901" t="s">
        <v>32</v>
      </c>
      <c r="I901" t="s">
        <v>19</v>
      </c>
      <c r="J901">
        <v>2143</v>
      </c>
      <c r="K901">
        <v>167.62</v>
      </c>
      <c r="L901">
        <v>5</v>
      </c>
      <c r="M901">
        <v>19.27</v>
      </c>
      <c r="N901">
        <v>27</v>
      </c>
      <c r="P901" t="str">
        <f t="shared" si="84"/>
        <v>MercedesBenz</v>
      </c>
      <c r="Q901" t="str">
        <f t="shared" si="85"/>
        <v>bad</v>
      </c>
      <c r="R901" t="str">
        <f t="shared" si="86"/>
        <v/>
      </c>
      <c r="S901" s="3" t="str">
        <f t="shared" si="87"/>
        <v>MercedesBenz</v>
      </c>
      <c r="T901" t="str">
        <f t="shared" si="88"/>
        <v/>
      </c>
      <c r="U901" t="str">
        <f t="shared" si="89"/>
        <v>B</v>
      </c>
      <c r="V901" t="str" cm="1">
        <f t="array" ref="V901">_xlfn.IFS(N892&gt;25,"A",N892&gt;20,"B",N892&gt;15,"C",N892&gt;10,"D",N892&lt;10,"E")</f>
        <v>B</v>
      </c>
    </row>
    <row r="902" spans="1:22" x14ac:dyDescent="0.3">
      <c r="A902">
        <v>905</v>
      </c>
      <c r="B902" t="s">
        <v>687</v>
      </c>
      <c r="C902" t="s">
        <v>15</v>
      </c>
      <c r="D902" t="s">
        <v>16</v>
      </c>
      <c r="E902">
        <v>2008</v>
      </c>
      <c r="F902">
        <v>91000</v>
      </c>
      <c r="G902" t="s">
        <v>23</v>
      </c>
      <c r="H902" t="s">
        <v>18</v>
      </c>
      <c r="I902" t="s">
        <v>33</v>
      </c>
      <c r="J902">
        <v>1248</v>
      </c>
      <c r="K902">
        <v>73.900000000000006</v>
      </c>
      <c r="L902">
        <v>5</v>
      </c>
      <c r="M902">
        <v>19.3</v>
      </c>
      <c r="N902">
        <v>2.85</v>
      </c>
      <c r="P902" t="str">
        <f t="shared" si="84"/>
        <v/>
      </c>
      <c r="Q902" t="str">
        <f t="shared" si="85"/>
        <v>bad</v>
      </c>
      <c r="R902" t="str">
        <f t="shared" si="86"/>
        <v/>
      </c>
      <c r="S902" s="3" t="str">
        <f t="shared" si="87"/>
        <v/>
      </c>
      <c r="T902" t="str">
        <f t="shared" si="88"/>
        <v>Toyota</v>
      </c>
      <c r="U902" t="str">
        <f t="shared" si="89"/>
        <v>D</v>
      </c>
      <c r="V902" t="str" cm="1">
        <f t="array" ref="V902">_xlfn.IFS(N893&gt;25,"A",N893&gt;20,"B",N893&gt;15,"C",N893&gt;10,"D",N893&lt;10,"E")</f>
        <v>D</v>
      </c>
    </row>
    <row r="903" spans="1:22" x14ac:dyDescent="0.3">
      <c r="A903">
        <v>906</v>
      </c>
      <c r="B903" t="s">
        <v>75</v>
      </c>
      <c r="C903" t="s">
        <v>60</v>
      </c>
      <c r="D903" t="s">
        <v>22</v>
      </c>
      <c r="E903">
        <v>2012</v>
      </c>
      <c r="F903">
        <v>74000</v>
      </c>
      <c r="G903" t="s">
        <v>23</v>
      </c>
      <c r="H903" t="s">
        <v>18</v>
      </c>
      <c r="I903" t="s">
        <v>19</v>
      </c>
      <c r="J903">
        <v>1461</v>
      </c>
      <c r="K903">
        <v>108.45</v>
      </c>
      <c r="L903">
        <v>5</v>
      </c>
      <c r="M903">
        <v>19.010000000000002</v>
      </c>
      <c r="N903">
        <v>6.35</v>
      </c>
      <c r="P903" t="str">
        <f t="shared" si="84"/>
        <v/>
      </c>
      <c r="Q903" t="str">
        <f t="shared" si="85"/>
        <v>good</v>
      </c>
      <c r="R903" t="str">
        <f t="shared" si="86"/>
        <v/>
      </c>
      <c r="S903" s="3" t="str">
        <f t="shared" si="87"/>
        <v>Datsun</v>
      </c>
      <c r="T903" t="str">
        <f t="shared" si="88"/>
        <v>Datsun</v>
      </c>
      <c r="U903" t="str">
        <f t="shared" si="89"/>
        <v>E</v>
      </c>
      <c r="V903" t="str" cm="1">
        <f t="array" ref="V903">_xlfn.IFS(N894&gt;25,"A",N894&gt;20,"B",N894&gt;15,"C",N894&gt;10,"D",N894&lt;10,"E")</f>
        <v>E</v>
      </c>
    </row>
    <row r="904" spans="1:22" x14ac:dyDescent="0.3">
      <c r="A904">
        <v>907</v>
      </c>
      <c r="B904" t="s">
        <v>133</v>
      </c>
      <c r="C904" t="s">
        <v>15</v>
      </c>
      <c r="D904" t="s">
        <v>35</v>
      </c>
      <c r="E904">
        <v>2010</v>
      </c>
      <c r="F904">
        <v>79324</v>
      </c>
      <c r="G904" t="s">
        <v>23</v>
      </c>
      <c r="H904" t="s">
        <v>18</v>
      </c>
      <c r="I904" t="s">
        <v>19</v>
      </c>
      <c r="J904">
        <v>1248</v>
      </c>
      <c r="K904">
        <v>73.900000000000006</v>
      </c>
      <c r="L904">
        <v>5</v>
      </c>
      <c r="M904">
        <v>21.1</v>
      </c>
      <c r="N904">
        <v>3.3</v>
      </c>
      <c r="P904" t="str">
        <f t="shared" si="84"/>
        <v/>
      </c>
      <c r="Q904" t="str">
        <f t="shared" si="85"/>
        <v>bad</v>
      </c>
      <c r="R904" t="str">
        <f t="shared" si="86"/>
        <v/>
      </c>
      <c r="S904" s="3" t="str">
        <f t="shared" si="87"/>
        <v/>
      </c>
      <c r="T904" t="str">
        <f t="shared" si="88"/>
        <v>Honda</v>
      </c>
      <c r="U904" t="str">
        <f t="shared" si="89"/>
        <v>E</v>
      </c>
      <c r="V904" t="str" cm="1">
        <f t="array" ref="V904">_xlfn.IFS(N895&gt;25,"A",N895&gt;20,"B",N895&gt;15,"C",N895&gt;10,"D",N895&lt;10,"E")</f>
        <v>E</v>
      </c>
    </row>
    <row r="905" spans="1:22" x14ac:dyDescent="0.3">
      <c r="A905">
        <v>908</v>
      </c>
      <c r="B905" t="s">
        <v>605</v>
      </c>
      <c r="C905" t="s">
        <v>15</v>
      </c>
      <c r="D905" t="s">
        <v>63</v>
      </c>
      <c r="E905">
        <v>2013</v>
      </c>
      <c r="F905">
        <v>38623</v>
      </c>
      <c r="G905" t="s">
        <v>27</v>
      </c>
      <c r="H905" t="s">
        <v>18</v>
      </c>
      <c r="I905" t="s">
        <v>19</v>
      </c>
      <c r="J905">
        <v>1197</v>
      </c>
      <c r="K905">
        <v>85.8</v>
      </c>
      <c r="L905">
        <v>5</v>
      </c>
      <c r="M905">
        <v>19.100000000000001</v>
      </c>
      <c r="N905">
        <v>5</v>
      </c>
      <c r="P905" t="str">
        <f t="shared" si="84"/>
        <v>Toyota</v>
      </c>
      <c r="Q905" t="str">
        <f t="shared" si="85"/>
        <v>bad</v>
      </c>
      <c r="R905" t="str">
        <f t="shared" si="86"/>
        <v/>
      </c>
      <c r="S905" s="3" t="str">
        <f t="shared" si="87"/>
        <v>Toyota</v>
      </c>
      <c r="T905" t="str">
        <f t="shared" si="88"/>
        <v/>
      </c>
      <c r="U905" t="str">
        <f t="shared" si="89"/>
        <v>A</v>
      </c>
      <c r="V905" t="str" cm="1">
        <f t="array" ref="V905">_xlfn.IFS(N896&gt;25,"A",N896&gt;20,"B",N896&gt;15,"C",N896&gt;10,"D",N896&lt;10,"E")</f>
        <v>A</v>
      </c>
    </row>
    <row r="906" spans="1:22" x14ac:dyDescent="0.3">
      <c r="A906">
        <v>909</v>
      </c>
      <c r="B906" t="s">
        <v>263</v>
      </c>
      <c r="C906" t="s">
        <v>15</v>
      </c>
      <c r="D906" t="s">
        <v>31</v>
      </c>
      <c r="E906">
        <v>2014</v>
      </c>
      <c r="F906">
        <v>59923</v>
      </c>
      <c r="G906" t="s">
        <v>23</v>
      </c>
      <c r="H906" t="s">
        <v>18</v>
      </c>
      <c r="I906" t="s">
        <v>19</v>
      </c>
      <c r="J906">
        <v>1248</v>
      </c>
      <c r="K906">
        <v>74</v>
      </c>
      <c r="L906">
        <v>5</v>
      </c>
      <c r="M906">
        <v>22.9</v>
      </c>
      <c r="N906">
        <v>6.46</v>
      </c>
      <c r="P906" t="str">
        <f t="shared" si="84"/>
        <v/>
      </c>
      <c r="Q906" t="str">
        <f t="shared" si="85"/>
        <v>good</v>
      </c>
      <c r="R906" t="str">
        <f t="shared" si="86"/>
        <v/>
      </c>
      <c r="S906" s="3" t="str">
        <f t="shared" si="87"/>
        <v>Honda</v>
      </c>
      <c r="T906" t="str">
        <f t="shared" si="88"/>
        <v>Honda</v>
      </c>
      <c r="U906" t="str">
        <f t="shared" si="89"/>
        <v>E</v>
      </c>
      <c r="V906" t="str" cm="1">
        <f t="array" ref="V906">_xlfn.IFS(N897&gt;25,"A",N897&gt;20,"B",N897&gt;15,"C",N897&gt;10,"D",N897&lt;10,"E")</f>
        <v>E</v>
      </c>
    </row>
    <row r="907" spans="1:22" x14ac:dyDescent="0.3">
      <c r="A907">
        <v>910</v>
      </c>
      <c r="B907" t="s">
        <v>537</v>
      </c>
      <c r="C907" t="s">
        <v>21</v>
      </c>
      <c r="D907" t="s">
        <v>39</v>
      </c>
      <c r="E907">
        <v>2017</v>
      </c>
      <c r="F907">
        <v>23360</v>
      </c>
      <c r="G907" t="s">
        <v>27</v>
      </c>
      <c r="H907" t="s">
        <v>18</v>
      </c>
      <c r="I907" t="s">
        <v>19</v>
      </c>
      <c r="J907">
        <v>814</v>
      </c>
      <c r="K907">
        <v>55.2</v>
      </c>
      <c r="L907">
        <v>5</v>
      </c>
      <c r="M907">
        <v>21.1</v>
      </c>
      <c r="N907">
        <v>3.75</v>
      </c>
      <c r="P907" t="str">
        <f t="shared" si="84"/>
        <v/>
      </c>
      <c r="Q907" t="str">
        <f t="shared" si="85"/>
        <v>bad</v>
      </c>
      <c r="R907" t="str">
        <f t="shared" si="86"/>
        <v/>
      </c>
      <c r="S907" s="3" t="str">
        <f t="shared" si="87"/>
        <v/>
      </c>
      <c r="T907" t="str">
        <f t="shared" si="88"/>
        <v>Volkswagen</v>
      </c>
      <c r="U907" t="str">
        <f t="shared" si="89"/>
        <v>E</v>
      </c>
      <c r="V907" t="str" cm="1">
        <f t="array" ref="V907">_xlfn.IFS(N898&gt;25,"A",N898&gt;20,"B",N898&gt;15,"C",N898&gt;10,"D",N898&lt;10,"E")</f>
        <v>E</v>
      </c>
    </row>
    <row r="908" spans="1:22" x14ac:dyDescent="0.3">
      <c r="A908">
        <v>911</v>
      </c>
      <c r="B908" t="s">
        <v>298</v>
      </c>
      <c r="C908" t="s">
        <v>15</v>
      </c>
      <c r="D908" t="s">
        <v>47</v>
      </c>
      <c r="E908">
        <v>2003</v>
      </c>
      <c r="F908">
        <v>61495</v>
      </c>
      <c r="G908" t="s">
        <v>27</v>
      </c>
      <c r="H908" t="s">
        <v>18</v>
      </c>
      <c r="I908" t="s">
        <v>102</v>
      </c>
      <c r="J908">
        <v>993</v>
      </c>
      <c r="K908">
        <v>60</v>
      </c>
      <c r="L908">
        <v>5</v>
      </c>
      <c r="M908">
        <v>17.3</v>
      </c>
      <c r="N908">
        <v>1.52</v>
      </c>
      <c r="P908" t="str">
        <f t="shared" ref="P908:P971" si="90">IF(N899&gt;15,C899,"")</f>
        <v>Audi</v>
      </c>
      <c r="Q908" t="str">
        <f t="shared" ref="Q908:Q971" si="91">IF(M899&gt;20,"good","bad")</f>
        <v>bad</v>
      </c>
      <c r="R908" t="str">
        <f t="shared" ref="R908:R971" si="92">IF(AND(M899&gt;20,N899&gt;15),C899,"")</f>
        <v/>
      </c>
      <c r="S908" s="3" t="str">
        <f t="shared" ref="S908:S971" si="93">IF(OR(M899&gt;20,N899&gt;15),C899,"")</f>
        <v>Audi</v>
      </c>
      <c r="T908" t="str">
        <f t="shared" ref="T908:T971" si="94">IF(NOT(N899&gt;15),C899,"")</f>
        <v/>
      </c>
      <c r="U908" t="str">
        <f t="shared" ref="U908:U971" si="95">IF(N899&gt;25,"A",IF(N899&gt;20,"B",IF(N899&gt;15,"C",IF(N899&gt;10,"D","E"))))</f>
        <v>B</v>
      </c>
      <c r="V908" t="str" cm="1">
        <f t="array" ref="V908">_xlfn.IFS(N899&gt;25,"A",N899&gt;20,"B",N899&gt;15,"C",N899&gt;10,"D",N899&lt;10,"E")</f>
        <v>B</v>
      </c>
    </row>
    <row r="909" spans="1:22" x14ac:dyDescent="0.3">
      <c r="A909">
        <v>912</v>
      </c>
      <c r="B909" t="s">
        <v>688</v>
      </c>
      <c r="C909" t="s">
        <v>15</v>
      </c>
      <c r="D909" t="s">
        <v>31</v>
      </c>
      <c r="E909">
        <v>2012</v>
      </c>
      <c r="F909">
        <v>56661</v>
      </c>
      <c r="G909" t="s">
        <v>27</v>
      </c>
      <c r="H909" t="s">
        <v>18</v>
      </c>
      <c r="I909" t="s">
        <v>19</v>
      </c>
      <c r="J909">
        <v>1196</v>
      </c>
      <c r="K909">
        <v>73</v>
      </c>
      <c r="L909">
        <v>7</v>
      </c>
      <c r="M909">
        <v>15.1</v>
      </c>
      <c r="N909">
        <v>3.61</v>
      </c>
      <c r="P909" t="str">
        <f t="shared" si="90"/>
        <v/>
      </c>
      <c r="Q909" t="str">
        <f t="shared" si="91"/>
        <v>good</v>
      </c>
      <c r="R909" t="str">
        <f t="shared" si="92"/>
        <v/>
      </c>
      <c r="S909" s="3" t="str">
        <f t="shared" si="93"/>
        <v>Maruti</v>
      </c>
      <c r="T909" t="str">
        <f t="shared" si="94"/>
        <v>Maruti</v>
      </c>
      <c r="U909" t="str">
        <f t="shared" si="95"/>
        <v>E</v>
      </c>
      <c r="V909" t="str" cm="1">
        <f t="array" ref="V909">_xlfn.IFS(N900&gt;25,"A",N900&gt;20,"B",N900&gt;15,"C",N900&gt;10,"D",N900&lt;10,"E")</f>
        <v>E</v>
      </c>
    </row>
    <row r="910" spans="1:22" x14ac:dyDescent="0.3">
      <c r="A910">
        <v>913</v>
      </c>
      <c r="B910" t="s">
        <v>689</v>
      </c>
      <c r="C910" t="s">
        <v>30</v>
      </c>
      <c r="D910" t="s">
        <v>31</v>
      </c>
      <c r="E910">
        <v>2017</v>
      </c>
      <c r="F910">
        <v>40318</v>
      </c>
      <c r="G910" t="s">
        <v>23</v>
      </c>
      <c r="H910" t="s">
        <v>32</v>
      </c>
      <c r="I910" t="s">
        <v>19</v>
      </c>
      <c r="J910">
        <v>1968</v>
      </c>
      <c r="K910">
        <v>174.3</v>
      </c>
      <c r="L910">
        <v>5</v>
      </c>
      <c r="M910">
        <v>14.16</v>
      </c>
      <c r="N910">
        <v>43.74</v>
      </c>
      <c r="P910" t="str">
        <f t="shared" si="90"/>
        <v>MercedesBenz</v>
      </c>
      <c r="Q910" t="str">
        <f t="shared" si="91"/>
        <v>bad</v>
      </c>
      <c r="R910" t="str">
        <f t="shared" si="92"/>
        <v/>
      </c>
      <c r="S910" s="3" t="str">
        <f t="shared" si="93"/>
        <v>MercedesBenz</v>
      </c>
      <c r="T910" t="str">
        <f t="shared" si="94"/>
        <v/>
      </c>
      <c r="U910" t="str">
        <f t="shared" si="95"/>
        <v>A</v>
      </c>
      <c r="V910" t="str" cm="1">
        <f t="array" ref="V910">_xlfn.IFS(N901&gt;25,"A",N901&gt;20,"B",N901&gt;15,"C",N901&gt;10,"D",N901&lt;10,"E")</f>
        <v>A</v>
      </c>
    </row>
    <row r="911" spans="1:22" x14ac:dyDescent="0.3">
      <c r="A911">
        <v>914</v>
      </c>
      <c r="B911" t="s">
        <v>690</v>
      </c>
      <c r="C911" t="s">
        <v>30</v>
      </c>
      <c r="D911" t="s">
        <v>26</v>
      </c>
      <c r="E911">
        <v>2014</v>
      </c>
      <c r="F911">
        <v>60000</v>
      </c>
      <c r="G911" t="s">
        <v>23</v>
      </c>
      <c r="H911" t="s">
        <v>32</v>
      </c>
      <c r="I911" t="s">
        <v>19</v>
      </c>
      <c r="J911">
        <v>1968</v>
      </c>
      <c r="K911">
        <v>174.33</v>
      </c>
      <c r="L911">
        <v>5</v>
      </c>
      <c r="M911">
        <v>15.73</v>
      </c>
      <c r="N911">
        <v>20</v>
      </c>
      <c r="P911" t="str">
        <f t="shared" si="90"/>
        <v/>
      </c>
      <c r="Q911" t="str">
        <f t="shared" si="91"/>
        <v>bad</v>
      </c>
      <c r="R911" t="str">
        <f t="shared" si="92"/>
        <v/>
      </c>
      <c r="S911" s="3" t="str">
        <f t="shared" si="93"/>
        <v/>
      </c>
      <c r="T911" t="str">
        <f t="shared" si="94"/>
        <v>Maruti</v>
      </c>
      <c r="U911" t="str">
        <f t="shared" si="95"/>
        <v>E</v>
      </c>
      <c r="V911" t="str" cm="1">
        <f t="array" ref="V911">_xlfn.IFS(N902&gt;25,"A",N902&gt;20,"B",N902&gt;15,"C",N902&gt;10,"D",N902&lt;10,"E")</f>
        <v>E</v>
      </c>
    </row>
    <row r="912" spans="1:22" x14ac:dyDescent="0.3">
      <c r="A912">
        <v>915</v>
      </c>
      <c r="B912" t="s">
        <v>691</v>
      </c>
      <c r="C912" t="s">
        <v>692</v>
      </c>
      <c r="D912" t="s">
        <v>22</v>
      </c>
      <c r="E912">
        <v>2008</v>
      </c>
      <c r="F912">
        <v>103000</v>
      </c>
      <c r="G912" t="s">
        <v>23</v>
      </c>
      <c r="H912" t="s">
        <v>32</v>
      </c>
      <c r="I912" t="s">
        <v>33</v>
      </c>
      <c r="J912">
        <v>799</v>
      </c>
      <c r="K912">
        <v>74</v>
      </c>
      <c r="L912">
        <v>2</v>
      </c>
      <c r="M912">
        <v>0</v>
      </c>
      <c r="N912">
        <v>3</v>
      </c>
      <c r="P912" t="str">
        <f t="shared" si="90"/>
        <v/>
      </c>
      <c r="Q912" t="str">
        <f t="shared" si="91"/>
        <v>bad</v>
      </c>
      <c r="R912" t="str">
        <f t="shared" si="92"/>
        <v/>
      </c>
      <c r="S912" s="3" t="str">
        <f t="shared" si="93"/>
        <v/>
      </c>
      <c r="T912" t="str">
        <f t="shared" si="94"/>
        <v>Renault</v>
      </c>
      <c r="U912" t="str">
        <f t="shared" si="95"/>
        <v>E</v>
      </c>
      <c r="V912" t="str" cm="1">
        <f t="array" ref="V912">_xlfn.IFS(N903&gt;25,"A",N903&gt;20,"B",N903&gt;15,"C",N903&gt;10,"D",N903&lt;10,"E")</f>
        <v>E</v>
      </c>
    </row>
    <row r="913" spans="1:22" x14ac:dyDescent="0.3">
      <c r="A913">
        <v>916</v>
      </c>
      <c r="B913" t="s">
        <v>335</v>
      </c>
      <c r="C913" t="s">
        <v>15</v>
      </c>
      <c r="D913" t="s">
        <v>35</v>
      </c>
      <c r="E913">
        <v>2010</v>
      </c>
      <c r="F913">
        <v>130000</v>
      </c>
      <c r="G913" t="s">
        <v>23</v>
      </c>
      <c r="H913" t="s">
        <v>18</v>
      </c>
      <c r="I913" t="s">
        <v>19</v>
      </c>
      <c r="J913">
        <v>1248</v>
      </c>
      <c r="K913">
        <v>73.900000000000006</v>
      </c>
      <c r="L913">
        <v>5</v>
      </c>
      <c r="M913">
        <v>19.3</v>
      </c>
      <c r="N913">
        <v>3.65</v>
      </c>
      <c r="P913" t="str">
        <f t="shared" si="90"/>
        <v/>
      </c>
      <c r="Q913" t="str">
        <f t="shared" si="91"/>
        <v>good</v>
      </c>
      <c r="R913" t="str">
        <f t="shared" si="92"/>
        <v/>
      </c>
      <c r="S913" s="3" t="str">
        <f t="shared" si="93"/>
        <v>Maruti</v>
      </c>
      <c r="T913" t="str">
        <f t="shared" si="94"/>
        <v>Maruti</v>
      </c>
      <c r="U913" t="str">
        <f t="shared" si="95"/>
        <v>E</v>
      </c>
      <c r="V913" t="str" cm="1">
        <f t="array" ref="V913">_xlfn.IFS(N904&gt;25,"A",N904&gt;20,"B",N904&gt;15,"C",N904&gt;10,"D",N904&lt;10,"E")</f>
        <v>E</v>
      </c>
    </row>
    <row r="914" spans="1:22" x14ac:dyDescent="0.3">
      <c r="A914">
        <v>917</v>
      </c>
      <c r="B914" t="s">
        <v>693</v>
      </c>
      <c r="C914" t="s">
        <v>45</v>
      </c>
      <c r="D914" t="s">
        <v>16</v>
      </c>
      <c r="E914">
        <v>2013</v>
      </c>
      <c r="F914">
        <v>20000</v>
      </c>
      <c r="G914" t="s">
        <v>23</v>
      </c>
      <c r="H914" t="s">
        <v>18</v>
      </c>
      <c r="I914" t="s">
        <v>19</v>
      </c>
      <c r="J914">
        <v>1978</v>
      </c>
      <c r="K914">
        <v>83.1</v>
      </c>
      <c r="L914">
        <v>10</v>
      </c>
      <c r="M914">
        <v>14.07</v>
      </c>
      <c r="N914">
        <v>5.25</v>
      </c>
      <c r="P914" t="str">
        <f t="shared" si="90"/>
        <v/>
      </c>
      <c r="Q914" t="str">
        <f t="shared" si="91"/>
        <v>bad</v>
      </c>
      <c r="R914" t="str">
        <f t="shared" si="92"/>
        <v/>
      </c>
      <c r="S914" s="3" t="str">
        <f t="shared" si="93"/>
        <v/>
      </c>
      <c r="T914" t="str">
        <f t="shared" si="94"/>
        <v>Maruti</v>
      </c>
      <c r="U914" t="str">
        <f t="shared" si="95"/>
        <v>E</v>
      </c>
      <c r="V914" t="str" cm="1">
        <f t="array" ref="V914">_xlfn.IFS(N905&gt;25,"A",N905&gt;20,"B",N905&gt;15,"C",N905&gt;10,"D",N905&lt;10,"E")</f>
        <v>E</v>
      </c>
    </row>
    <row r="915" spans="1:22" x14ac:dyDescent="0.3">
      <c r="A915">
        <v>918</v>
      </c>
      <c r="B915" t="s">
        <v>517</v>
      </c>
      <c r="C915" t="s">
        <v>65</v>
      </c>
      <c r="D915" t="s">
        <v>35</v>
      </c>
      <c r="E915">
        <v>2016</v>
      </c>
      <c r="F915">
        <v>76000</v>
      </c>
      <c r="G915" t="s">
        <v>23</v>
      </c>
      <c r="H915" t="s">
        <v>32</v>
      </c>
      <c r="I915" t="s">
        <v>19</v>
      </c>
      <c r="J915">
        <v>2993</v>
      </c>
      <c r="K915">
        <v>258</v>
      </c>
      <c r="L915">
        <v>7</v>
      </c>
      <c r="M915">
        <v>15.97</v>
      </c>
      <c r="N915">
        <v>58</v>
      </c>
      <c r="P915" t="str">
        <f t="shared" si="90"/>
        <v/>
      </c>
      <c r="Q915" t="str">
        <f t="shared" si="91"/>
        <v>good</v>
      </c>
      <c r="R915" t="str">
        <f t="shared" si="92"/>
        <v/>
      </c>
      <c r="S915" s="3" t="str">
        <f t="shared" si="93"/>
        <v>Maruti</v>
      </c>
      <c r="T915" t="str">
        <f t="shared" si="94"/>
        <v>Maruti</v>
      </c>
      <c r="U915" t="str">
        <f t="shared" si="95"/>
        <v>E</v>
      </c>
      <c r="V915" t="str" cm="1">
        <f t="array" ref="V915">_xlfn.IFS(N906&gt;25,"A",N906&gt;20,"B",N906&gt;15,"C",N906&gt;10,"D",N906&lt;10,"E")</f>
        <v>E</v>
      </c>
    </row>
    <row r="916" spans="1:22" x14ac:dyDescent="0.3">
      <c r="A916">
        <v>919</v>
      </c>
      <c r="B916" t="s">
        <v>618</v>
      </c>
      <c r="C916" t="s">
        <v>25</v>
      </c>
      <c r="D916" t="s">
        <v>16</v>
      </c>
      <c r="E916">
        <v>2015</v>
      </c>
      <c r="F916">
        <v>30000</v>
      </c>
      <c r="G916" t="s">
        <v>27</v>
      </c>
      <c r="H916" t="s">
        <v>32</v>
      </c>
      <c r="I916" t="s">
        <v>19</v>
      </c>
      <c r="J916">
        <v>1497</v>
      </c>
      <c r="K916">
        <v>117.3</v>
      </c>
      <c r="L916">
        <v>5</v>
      </c>
      <c r="M916">
        <v>18</v>
      </c>
      <c r="N916">
        <v>8.65</v>
      </c>
      <c r="P916" t="str">
        <f t="shared" si="90"/>
        <v/>
      </c>
      <c r="Q916" t="str">
        <f t="shared" si="91"/>
        <v>good</v>
      </c>
      <c r="R916" t="str">
        <f t="shared" si="92"/>
        <v/>
      </c>
      <c r="S916" s="3" t="str">
        <f t="shared" si="93"/>
        <v>Hyundai</v>
      </c>
      <c r="T916" t="str">
        <f t="shared" si="94"/>
        <v>Hyundai</v>
      </c>
      <c r="U916" t="str">
        <f t="shared" si="95"/>
        <v>E</v>
      </c>
      <c r="V916" t="str" cm="1">
        <f t="array" ref="V916">_xlfn.IFS(N907&gt;25,"A",N907&gt;20,"B",N907&gt;15,"C",N907&gt;10,"D",N907&lt;10,"E")</f>
        <v>E</v>
      </c>
    </row>
    <row r="917" spans="1:22" x14ac:dyDescent="0.3">
      <c r="A917">
        <v>920</v>
      </c>
      <c r="B917" t="s">
        <v>694</v>
      </c>
      <c r="C917" t="s">
        <v>45</v>
      </c>
      <c r="D917" t="s">
        <v>53</v>
      </c>
      <c r="E917">
        <v>2015</v>
      </c>
      <c r="F917">
        <v>150000</v>
      </c>
      <c r="G917" t="s">
        <v>23</v>
      </c>
      <c r="H917" t="s">
        <v>18</v>
      </c>
      <c r="I917" t="s">
        <v>19</v>
      </c>
      <c r="J917">
        <v>1396</v>
      </c>
      <c r="K917">
        <v>69.010000000000005</v>
      </c>
      <c r="L917">
        <v>5</v>
      </c>
      <c r="M917">
        <v>25</v>
      </c>
      <c r="N917">
        <v>2.5</v>
      </c>
      <c r="P917" t="str">
        <f t="shared" si="90"/>
        <v/>
      </c>
      <c r="Q917" t="str">
        <f t="shared" si="91"/>
        <v>bad</v>
      </c>
      <c r="R917" t="str">
        <f t="shared" si="92"/>
        <v/>
      </c>
      <c r="S917" s="3" t="str">
        <f t="shared" si="93"/>
        <v/>
      </c>
      <c r="T917" t="str">
        <f t="shared" si="94"/>
        <v>Maruti</v>
      </c>
      <c r="U917" t="str">
        <f t="shared" si="95"/>
        <v>E</v>
      </c>
      <c r="V917" t="str" cm="1">
        <f t="array" ref="V917">_xlfn.IFS(N908&gt;25,"A",N908&gt;20,"B",N908&gt;15,"C",N908&gt;10,"D",N908&lt;10,"E")</f>
        <v>E</v>
      </c>
    </row>
    <row r="918" spans="1:22" x14ac:dyDescent="0.3">
      <c r="A918">
        <v>921</v>
      </c>
      <c r="B918" t="s">
        <v>695</v>
      </c>
      <c r="C918" t="s">
        <v>43</v>
      </c>
      <c r="D918" t="s">
        <v>26</v>
      </c>
      <c r="E918">
        <v>2014</v>
      </c>
      <c r="F918">
        <v>28000</v>
      </c>
      <c r="G918" t="s">
        <v>27</v>
      </c>
      <c r="H918" t="s">
        <v>32</v>
      </c>
      <c r="I918" t="s">
        <v>19</v>
      </c>
      <c r="J918">
        <v>1197</v>
      </c>
      <c r="K918">
        <v>103.6</v>
      </c>
      <c r="L918">
        <v>5</v>
      </c>
      <c r="M918">
        <v>16.93</v>
      </c>
      <c r="N918">
        <v>7.75</v>
      </c>
      <c r="P918" t="str">
        <f t="shared" si="90"/>
        <v/>
      </c>
      <c r="Q918" t="str">
        <f t="shared" si="91"/>
        <v>bad</v>
      </c>
      <c r="R918" t="str">
        <f t="shared" si="92"/>
        <v/>
      </c>
      <c r="S918" s="3" t="str">
        <f t="shared" si="93"/>
        <v/>
      </c>
      <c r="T918" t="str">
        <f t="shared" si="94"/>
        <v>Maruti</v>
      </c>
      <c r="U918" t="str">
        <f t="shared" si="95"/>
        <v>E</v>
      </c>
      <c r="V918" t="str" cm="1">
        <f t="array" ref="V918">_xlfn.IFS(N909&gt;25,"A",N909&gt;20,"B",N909&gt;15,"C",N909&gt;10,"D",N909&lt;10,"E")</f>
        <v>E</v>
      </c>
    </row>
    <row r="919" spans="1:22" x14ac:dyDescent="0.3">
      <c r="A919">
        <v>922</v>
      </c>
      <c r="B919" t="s">
        <v>473</v>
      </c>
      <c r="C919" t="s">
        <v>15</v>
      </c>
      <c r="D919" t="s">
        <v>63</v>
      </c>
      <c r="E919">
        <v>2015</v>
      </c>
      <c r="F919">
        <v>74000</v>
      </c>
      <c r="G919" t="s">
        <v>27</v>
      </c>
      <c r="H919" t="s">
        <v>18</v>
      </c>
      <c r="I919" t="s">
        <v>19</v>
      </c>
      <c r="J919">
        <v>998</v>
      </c>
      <c r="K919">
        <v>67.040000000000006</v>
      </c>
      <c r="L919">
        <v>5</v>
      </c>
      <c r="M919">
        <v>23.1</v>
      </c>
      <c r="N919">
        <v>4.1500000000000004</v>
      </c>
      <c r="P919" t="str">
        <f t="shared" si="90"/>
        <v>Audi</v>
      </c>
      <c r="Q919" t="str">
        <f t="shared" si="91"/>
        <v>bad</v>
      </c>
      <c r="R919" t="str">
        <f t="shared" si="92"/>
        <v/>
      </c>
      <c r="S919" s="3" t="str">
        <f t="shared" si="93"/>
        <v>Audi</v>
      </c>
      <c r="T919" t="str">
        <f t="shared" si="94"/>
        <v/>
      </c>
      <c r="U919" t="str">
        <f t="shared" si="95"/>
        <v>A</v>
      </c>
      <c r="V919" t="str" cm="1">
        <f t="array" ref="V919">_xlfn.IFS(N910&gt;25,"A",N910&gt;20,"B",N910&gt;15,"C",N910&gt;10,"D",N910&lt;10,"E")</f>
        <v>A</v>
      </c>
    </row>
    <row r="920" spans="1:22" x14ac:dyDescent="0.3">
      <c r="A920">
        <v>923</v>
      </c>
      <c r="B920" t="s">
        <v>190</v>
      </c>
      <c r="C920" t="s">
        <v>41</v>
      </c>
      <c r="D920" t="s">
        <v>53</v>
      </c>
      <c r="E920">
        <v>2011</v>
      </c>
      <c r="F920">
        <v>75000</v>
      </c>
      <c r="G920" t="s">
        <v>23</v>
      </c>
      <c r="H920" t="s">
        <v>18</v>
      </c>
      <c r="I920" t="s">
        <v>19</v>
      </c>
      <c r="J920">
        <v>2982</v>
      </c>
      <c r="K920">
        <v>171</v>
      </c>
      <c r="L920">
        <v>7</v>
      </c>
      <c r="M920">
        <v>11.5</v>
      </c>
      <c r="N920">
        <v>10.85</v>
      </c>
      <c r="P920" t="str">
        <f t="shared" si="90"/>
        <v>Audi</v>
      </c>
      <c r="Q920" t="str">
        <f t="shared" si="91"/>
        <v>bad</v>
      </c>
      <c r="R920" t="str">
        <f t="shared" si="92"/>
        <v/>
      </c>
      <c r="S920" s="3" t="str">
        <f t="shared" si="93"/>
        <v>Audi</v>
      </c>
      <c r="T920" t="str">
        <f t="shared" si="94"/>
        <v/>
      </c>
      <c r="U920" t="str">
        <f t="shared" si="95"/>
        <v>C</v>
      </c>
      <c r="V920" t="str" cm="1">
        <f t="array" ref="V920">_xlfn.IFS(N911&gt;25,"A",N911&gt;20,"B",N911&gt;15,"C",N911&gt;10,"D",N911&lt;10,"E")</f>
        <v>C</v>
      </c>
    </row>
    <row r="921" spans="1:22" x14ac:dyDescent="0.3">
      <c r="A921">
        <v>924</v>
      </c>
      <c r="B921" t="s">
        <v>696</v>
      </c>
      <c r="C921" t="s">
        <v>56</v>
      </c>
      <c r="D921" t="s">
        <v>53</v>
      </c>
      <c r="E921">
        <v>2010</v>
      </c>
      <c r="F921">
        <v>76000</v>
      </c>
      <c r="G921" t="s">
        <v>27</v>
      </c>
      <c r="H921" t="s">
        <v>32</v>
      </c>
      <c r="I921" t="s">
        <v>33</v>
      </c>
      <c r="J921">
        <v>2360</v>
      </c>
      <c r="K921">
        <v>170</v>
      </c>
      <c r="L921">
        <v>5</v>
      </c>
      <c r="M921">
        <v>11.3</v>
      </c>
      <c r="N921">
        <v>5.53</v>
      </c>
      <c r="P921" t="str">
        <f t="shared" si="90"/>
        <v/>
      </c>
      <c r="Q921" t="str">
        <f t="shared" si="91"/>
        <v>bad</v>
      </c>
      <c r="R921" t="str">
        <f t="shared" si="92"/>
        <v/>
      </c>
      <c r="S921" s="3" t="str">
        <f t="shared" si="93"/>
        <v/>
      </c>
      <c r="T921" t="str">
        <f t="shared" si="94"/>
        <v>Smart</v>
      </c>
      <c r="U921" t="str">
        <f t="shared" si="95"/>
        <v>E</v>
      </c>
      <c r="V921" t="str" cm="1">
        <f t="array" ref="V921">_xlfn.IFS(N912&gt;25,"A",N912&gt;20,"B",N912&gt;15,"C",N912&gt;10,"D",N912&lt;10,"E")</f>
        <v>E</v>
      </c>
    </row>
    <row r="922" spans="1:22" x14ac:dyDescent="0.3">
      <c r="A922">
        <v>925</v>
      </c>
      <c r="B922" t="s">
        <v>616</v>
      </c>
      <c r="C922" t="s">
        <v>43</v>
      </c>
      <c r="D922" t="s">
        <v>22</v>
      </c>
      <c r="E922">
        <v>2014</v>
      </c>
      <c r="F922">
        <v>64889</v>
      </c>
      <c r="G922" t="s">
        <v>23</v>
      </c>
      <c r="H922" t="s">
        <v>32</v>
      </c>
      <c r="I922" t="s">
        <v>19</v>
      </c>
      <c r="J922">
        <v>1896</v>
      </c>
      <c r="K922">
        <v>105</v>
      </c>
      <c r="L922">
        <v>5</v>
      </c>
      <c r="M922">
        <v>15.5</v>
      </c>
      <c r="N922">
        <v>11.5</v>
      </c>
      <c r="P922" t="str">
        <f t="shared" si="90"/>
        <v/>
      </c>
      <c r="Q922" t="str">
        <f t="shared" si="91"/>
        <v>bad</v>
      </c>
      <c r="R922" t="str">
        <f t="shared" si="92"/>
        <v/>
      </c>
      <c r="S922" s="3" t="str">
        <f t="shared" si="93"/>
        <v/>
      </c>
      <c r="T922" t="str">
        <f t="shared" si="94"/>
        <v>Maruti</v>
      </c>
      <c r="U922" t="str">
        <f t="shared" si="95"/>
        <v>E</v>
      </c>
      <c r="V922" t="str" cm="1">
        <f t="array" ref="V922">_xlfn.IFS(N913&gt;25,"A",N913&gt;20,"B",N913&gt;15,"C",N913&gt;10,"D",N913&lt;10,"E")</f>
        <v>E</v>
      </c>
    </row>
    <row r="923" spans="1:22" x14ac:dyDescent="0.3">
      <c r="A923">
        <v>926</v>
      </c>
      <c r="B923" t="s">
        <v>697</v>
      </c>
      <c r="C923" t="s">
        <v>120</v>
      </c>
      <c r="D923" t="s">
        <v>35</v>
      </c>
      <c r="E923">
        <v>2010</v>
      </c>
      <c r="F923">
        <v>10000</v>
      </c>
      <c r="G923" t="s">
        <v>27</v>
      </c>
      <c r="H923" t="s">
        <v>18</v>
      </c>
      <c r="I923" t="s">
        <v>19</v>
      </c>
      <c r="J923">
        <v>3436</v>
      </c>
      <c r="K923">
        <v>74</v>
      </c>
      <c r="L923">
        <v>2</v>
      </c>
      <c r="M923">
        <v>9</v>
      </c>
      <c r="N923">
        <v>40</v>
      </c>
      <c r="P923" t="str">
        <f t="shared" si="90"/>
        <v/>
      </c>
      <c r="Q923" t="str">
        <f t="shared" si="91"/>
        <v>bad</v>
      </c>
      <c r="R923" t="str">
        <f t="shared" si="92"/>
        <v/>
      </c>
      <c r="S923" s="3" t="str">
        <f t="shared" si="93"/>
        <v/>
      </c>
      <c r="T923" t="str">
        <f t="shared" si="94"/>
        <v>Tata</v>
      </c>
      <c r="U923" t="str">
        <f t="shared" si="95"/>
        <v>E</v>
      </c>
      <c r="V923" t="str" cm="1">
        <f t="array" ref="V923">_xlfn.IFS(N914&gt;25,"A",N914&gt;20,"B",N914&gt;15,"C",N914&gt;10,"D",N914&lt;10,"E")</f>
        <v>E</v>
      </c>
    </row>
    <row r="924" spans="1:22" x14ac:dyDescent="0.3">
      <c r="A924">
        <v>927</v>
      </c>
      <c r="B924" t="s">
        <v>290</v>
      </c>
      <c r="C924" t="s">
        <v>21</v>
      </c>
      <c r="D924" t="s">
        <v>49</v>
      </c>
      <c r="E924">
        <v>2015</v>
      </c>
      <c r="F924">
        <v>43000</v>
      </c>
      <c r="G924" t="s">
        <v>23</v>
      </c>
      <c r="H924" t="s">
        <v>18</v>
      </c>
      <c r="I924" t="s">
        <v>19</v>
      </c>
      <c r="J924">
        <v>1582</v>
      </c>
      <c r="K924">
        <v>126.2</v>
      </c>
      <c r="L924">
        <v>5</v>
      </c>
      <c r="M924">
        <v>19.670000000000002</v>
      </c>
      <c r="N924">
        <v>9.25</v>
      </c>
      <c r="P924" t="str">
        <f t="shared" si="90"/>
        <v>BMW</v>
      </c>
      <c r="Q924" t="str">
        <f t="shared" si="91"/>
        <v>bad</v>
      </c>
      <c r="R924" t="str">
        <f t="shared" si="92"/>
        <v/>
      </c>
      <c r="S924" s="3" t="str">
        <f t="shared" si="93"/>
        <v>BMW</v>
      </c>
      <c r="T924" t="str">
        <f t="shared" si="94"/>
        <v/>
      </c>
      <c r="U924" t="str">
        <f t="shared" si="95"/>
        <v>A</v>
      </c>
      <c r="V924" t="str" cm="1">
        <f t="array" ref="V924">_xlfn.IFS(N915&gt;25,"A",N915&gt;20,"B",N915&gt;15,"C",N915&gt;10,"D",N915&lt;10,"E")</f>
        <v>A</v>
      </c>
    </row>
    <row r="925" spans="1:22" x14ac:dyDescent="0.3">
      <c r="A925">
        <v>928</v>
      </c>
      <c r="B925" t="s">
        <v>698</v>
      </c>
      <c r="C925" t="s">
        <v>194</v>
      </c>
      <c r="D925" t="s">
        <v>22</v>
      </c>
      <c r="E925">
        <v>2011</v>
      </c>
      <c r="F925">
        <v>47490</v>
      </c>
      <c r="G925" t="s">
        <v>27</v>
      </c>
      <c r="H925" t="s">
        <v>18</v>
      </c>
      <c r="I925" t="s">
        <v>19</v>
      </c>
      <c r="J925">
        <v>1198</v>
      </c>
      <c r="K925">
        <v>75</v>
      </c>
      <c r="L925">
        <v>5</v>
      </c>
      <c r="M925">
        <v>17.5</v>
      </c>
      <c r="N925">
        <v>2.29</v>
      </c>
      <c r="P925" t="str">
        <f t="shared" si="90"/>
        <v/>
      </c>
      <c r="Q925" t="str">
        <f t="shared" si="91"/>
        <v>bad</v>
      </c>
      <c r="R925" t="str">
        <f t="shared" si="92"/>
        <v/>
      </c>
      <c r="S925" s="3" t="str">
        <f t="shared" si="93"/>
        <v/>
      </c>
      <c r="T925" t="str">
        <f t="shared" si="94"/>
        <v>Honda</v>
      </c>
      <c r="U925" t="str">
        <f t="shared" si="95"/>
        <v>E</v>
      </c>
      <c r="V925" t="str" cm="1">
        <f t="array" ref="V925">_xlfn.IFS(N916&gt;25,"A",N916&gt;20,"B",N916&gt;15,"C",N916&gt;10,"D",N916&lt;10,"E")</f>
        <v>E</v>
      </c>
    </row>
    <row r="926" spans="1:22" x14ac:dyDescent="0.3">
      <c r="A926">
        <v>929</v>
      </c>
      <c r="B926" t="s">
        <v>585</v>
      </c>
      <c r="C926" t="s">
        <v>110</v>
      </c>
      <c r="D926" t="s">
        <v>26</v>
      </c>
      <c r="E926">
        <v>2015</v>
      </c>
      <c r="F926">
        <v>80000</v>
      </c>
      <c r="G926" t="s">
        <v>23</v>
      </c>
      <c r="H926" t="s">
        <v>18</v>
      </c>
      <c r="I926" t="s">
        <v>19</v>
      </c>
      <c r="J926">
        <v>1498</v>
      </c>
      <c r="K926">
        <v>98.59</v>
      </c>
      <c r="L926">
        <v>5</v>
      </c>
      <c r="M926">
        <v>22.77</v>
      </c>
      <c r="N926">
        <v>7</v>
      </c>
      <c r="P926" t="str">
        <f t="shared" si="90"/>
        <v/>
      </c>
      <c r="Q926" t="str">
        <f t="shared" si="91"/>
        <v>good</v>
      </c>
      <c r="R926" t="str">
        <f t="shared" si="92"/>
        <v/>
      </c>
      <c r="S926" s="3" t="str">
        <f t="shared" si="93"/>
        <v>Tata</v>
      </c>
      <c r="T926" t="str">
        <f t="shared" si="94"/>
        <v>Tata</v>
      </c>
      <c r="U926" t="str">
        <f t="shared" si="95"/>
        <v>E</v>
      </c>
      <c r="V926" t="str" cm="1">
        <f t="array" ref="V926">_xlfn.IFS(N917&gt;25,"A",N917&gt;20,"B",N917&gt;15,"C",N917&gt;10,"D",N917&lt;10,"E")</f>
        <v>E</v>
      </c>
    </row>
    <row r="927" spans="1:22" x14ac:dyDescent="0.3">
      <c r="A927">
        <v>930</v>
      </c>
      <c r="B927" t="s">
        <v>699</v>
      </c>
      <c r="C927" t="s">
        <v>15</v>
      </c>
      <c r="D927" t="s">
        <v>63</v>
      </c>
      <c r="E927">
        <v>2007</v>
      </c>
      <c r="F927">
        <v>60000</v>
      </c>
      <c r="G927" t="s">
        <v>27</v>
      </c>
      <c r="H927" t="s">
        <v>18</v>
      </c>
      <c r="I927" t="s">
        <v>33</v>
      </c>
      <c r="J927">
        <v>1061</v>
      </c>
      <c r="K927">
        <v>64</v>
      </c>
      <c r="L927">
        <v>5</v>
      </c>
      <c r="M927">
        <v>18.2</v>
      </c>
      <c r="N927">
        <v>1.65</v>
      </c>
      <c r="P927" t="str">
        <f t="shared" si="90"/>
        <v/>
      </c>
      <c r="Q927" t="str">
        <f t="shared" si="91"/>
        <v>bad</v>
      </c>
      <c r="R927" t="str">
        <f t="shared" si="92"/>
        <v/>
      </c>
      <c r="S927" s="3" t="str">
        <f t="shared" si="93"/>
        <v/>
      </c>
      <c r="T927" t="str">
        <f t="shared" si="94"/>
        <v>Volkswagen</v>
      </c>
      <c r="U927" t="str">
        <f t="shared" si="95"/>
        <v>E</v>
      </c>
      <c r="V927" t="str" cm="1">
        <f t="array" ref="V927">_xlfn.IFS(N918&gt;25,"A",N918&gt;20,"B",N918&gt;15,"C",N918&gt;10,"D",N918&lt;10,"E")</f>
        <v>E</v>
      </c>
    </row>
    <row r="928" spans="1:22" x14ac:dyDescent="0.3">
      <c r="A928">
        <v>931</v>
      </c>
      <c r="B928" t="s">
        <v>700</v>
      </c>
      <c r="C928" t="s">
        <v>15</v>
      </c>
      <c r="D928" t="s">
        <v>93</v>
      </c>
      <c r="E928">
        <v>2017</v>
      </c>
      <c r="F928">
        <v>6006</v>
      </c>
      <c r="G928" t="s">
        <v>27</v>
      </c>
      <c r="H928" t="s">
        <v>18</v>
      </c>
      <c r="I928" t="s">
        <v>19</v>
      </c>
      <c r="J928">
        <v>1373</v>
      </c>
      <c r="K928">
        <v>91.1</v>
      </c>
      <c r="L928">
        <v>5</v>
      </c>
      <c r="M928">
        <v>20.73</v>
      </c>
      <c r="N928">
        <v>8.25</v>
      </c>
      <c r="P928" t="str">
        <f t="shared" si="90"/>
        <v/>
      </c>
      <c r="Q928" t="str">
        <f t="shared" si="91"/>
        <v>good</v>
      </c>
      <c r="R928" t="str">
        <f t="shared" si="92"/>
        <v/>
      </c>
      <c r="S928" s="3" t="str">
        <f t="shared" si="93"/>
        <v>Maruti</v>
      </c>
      <c r="T928" t="str">
        <f t="shared" si="94"/>
        <v>Maruti</v>
      </c>
      <c r="U928" t="str">
        <f t="shared" si="95"/>
        <v>E</v>
      </c>
      <c r="V928" t="str" cm="1">
        <f t="array" ref="V928">_xlfn.IFS(N919&gt;25,"A",N919&gt;20,"B",N919&gt;15,"C",N919&gt;10,"D",N919&lt;10,"E")</f>
        <v>E</v>
      </c>
    </row>
    <row r="929" spans="1:22" x14ac:dyDescent="0.3">
      <c r="A929">
        <v>932</v>
      </c>
      <c r="B929" t="s">
        <v>701</v>
      </c>
      <c r="C929" t="s">
        <v>62</v>
      </c>
      <c r="D929" t="s">
        <v>47</v>
      </c>
      <c r="E929">
        <v>2011</v>
      </c>
      <c r="F929">
        <v>71703</v>
      </c>
      <c r="G929" t="s">
        <v>27</v>
      </c>
      <c r="H929" t="s">
        <v>32</v>
      </c>
      <c r="I929" t="s">
        <v>19</v>
      </c>
      <c r="J929">
        <v>1991</v>
      </c>
      <c r="K929">
        <v>181.03</v>
      </c>
      <c r="L929">
        <v>5</v>
      </c>
      <c r="M929">
        <v>14.74</v>
      </c>
      <c r="N929">
        <v>9.14</v>
      </c>
      <c r="P929" t="str">
        <f t="shared" si="90"/>
        <v/>
      </c>
      <c r="Q929" t="str">
        <f t="shared" si="91"/>
        <v>bad</v>
      </c>
      <c r="R929" t="str">
        <f t="shared" si="92"/>
        <v/>
      </c>
      <c r="S929" s="3" t="str">
        <f t="shared" si="93"/>
        <v/>
      </c>
      <c r="T929" t="str">
        <f t="shared" si="94"/>
        <v>Toyota</v>
      </c>
      <c r="U929" t="str">
        <f t="shared" si="95"/>
        <v>D</v>
      </c>
      <c r="V929" t="str" cm="1">
        <f t="array" ref="V929">_xlfn.IFS(N920&gt;25,"A",N920&gt;20,"B",N920&gt;15,"C",N920&gt;10,"D",N920&lt;10,"E")</f>
        <v>D</v>
      </c>
    </row>
    <row r="930" spans="1:22" x14ac:dyDescent="0.3">
      <c r="A930">
        <v>933</v>
      </c>
      <c r="B930" t="s">
        <v>131</v>
      </c>
      <c r="C930" t="s">
        <v>25</v>
      </c>
      <c r="D930" t="s">
        <v>35</v>
      </c>
      <c r="E930">
        <v>2016</v>
      </c>
      <c r="F930">
        <v>33000</v>
      </c>
      <c r="G930" t="s">
        <v>27</v>
      </c>
      <c r="H930" t="s">
        <v>18</v>
      </c>
      <c r="I930" t="s">
        <v>19</v>
      </c>
      <c r="J930">
        <v>1198</v>
      </c>
      <c r="K930">
        <v>86.7</v>
      </c>
      <c r="L930">
        <v>5</v>
      </c>
      <c r="M930">
        <v>17.8</v>
      </c>
      <c r="N930">
        <v>6.5</v>
      </c>
      <c r="P930" t="str">
        <f t="shared" si="90"/>
        <v/>
      </c>
      <c r="Q930" t="str">
        <f t="shared" si="91"/>
        <v>bad</v>
      </c>
      <c r="R930" t="str">
        <f t="shared" si="92"/>
        <v/>
      </c>
      <c r="S930" s="3" t="str">
        <f t="shared" si="93"/>
        <v/>
      </c>
      <c r="T930" t="str">
        <f t="shared" si="94"/>
        <v>Mitsubishi</v>
      </c>
      <c r="U930" t="str">
        <f t="shared" si="95"/>
        <v>E</v>
      </c>
      <c r="V930" t="str" cm="1">
        <f t="array" ref="V930">_xlfn.IFS(N921&gt;25,"A",N921&gt;20,"B",N921&gt;15,"C",N921&gt;10,"D",N921&lt;10,"E")</f>
        <v>E</v>
      </c>
    </row>
    <row r="931" spans="1:22" x14ac:dyDescent="0.3">
      <c r="A931">
        <v>934</v>
      </c>
      <c r="B931" t="s">
        <v>362</v>
      </c>
      <c r="C931" t="s">
        <v>41</v>
      </c>
      <c r="D931" t="s">
        <v>49</v>
      </c>
      <c r="E931">
        <v>2012</v>
      </c>
      <c r="F931">
        <v>60000</v>
      </c>
      <c r="G931" t="s">
        <v>23</v>
      </c>
      <c r="H931" t="s">
        <v>18</v>
      </c>
      <c r="I931" t="s">
        <v>19</v>
      </c>
      <c r="J931">
        <v>1364</v>
      </c>
      <c r="K931">
        <v>74</v>
      </c>
      <c r="L931">
        <v>5</v>
      </c>
      <c r="M931">
        <v>23.59</v>
      </c>
      <c r="N931">
        <v>2.95</v>
      </c>
      <c r="P931" t="str">
        <f t="shared" si="90"/>
        <v/>
      </c>
      <c r="Q931" t="str">
        <f t="shared" si="91"/>
        <v>bad</v>
      </c>
      <c r="R931" t="str">
        <f t="shared" si="92"/>
        <v/>
      </c>
      <c r="S931" s="3" t="str">
        <f t="shared" si="93"/>
        <v/>
      </c>
      <c r="T931" t="str">
        <f t="shared" si="94"/>
        <v>Volkswagen</v>
      </c>
      <c r="U931" t="str">
        <f t="shared" si="95"/>
        <v>D</v>
      </c>
      <c r="V931" t="str" cm="1">
        <f t="array" ref="V931">_xlfn.IFS(N922&gt;25,"A",N922&gt;20,"B",N922&gt;15,"C",N922&gt;10,"D",N922&lt;10,"E")</f>
        <v>D</v>
      </c>
    </row>
    <row r="932" spans="1:22" x14ac:dyDescent="0.3">
      <c r="A932">
        <v>935</v>
      </c>
      <c r="B932" t="s">
        <v>235</v>
      </c>
      <c r="C932" t="s">
        <v>60</v>
      </c>
      <c r="D932" t="s">
        <v>39</v>
      </c>
      <c r="E932">
        <v>2015</v>
      </c>
      <c r="F932">
        <v>91000</v>
      </c>
      <c r="G932" t="s">
        <v>23</v>
      </c>
      <c r="H932" t="s">
        <v>18</v>
      </c>
      <c r="I932" t="s">
        <v>19</v>
      </c>
      <c r="J932">
        <v>1461</v>
      </c>
      <c r="K932">
        <v>83.8</v>
      </c>
      <c r="L932">
        <v>5</v>
      </c>
      <c r="M932">
        <v>19.87</v>
      </c>
      <c r="N932">
        <v>5.75</v>
      </c>
      <c r="P932" t="str">
        <f t="shared" si="90"/>
        <v>Porsche</v>
      </c>
      <c r="Q932" t="str">
        <f t="shared" si="91"/>
        <v>bad</v>
      </c>
      <c r="R932" t="str">
        <f t="shared" si="92"/>
        <v/>
      </c>
      <c r="S932" s="3" t="str">
        <f t="shared" si="93"/>
        <v>Porsche</v>
      </c>
      <c r="T932" t="str">
        <f t="shared" si="94"/>
        <v/>
      </c>
      <c r="U932" t="str">
        <f t="shared" si="95"/>
        <v>A</v>
      </c>
      <c r="V932" t="str" cm="1">
        <f t="array" ref="V932">_xlfn.IFS(N923&gt;25,"A",N923&gt;20,"B",N923&gt;15,"C",N923&gt;10,"D",N923&lt;10,"E")</f>
        <v>A</v>
      </c>
    </row>
    <row r="933" spans="1:22" x14ac:dyDescent="0.3">
      <c r="A933">
        <v>936</v>
      </c>
      <c r="B933" t="s">
        <v>702</v>
      </c>
      <c r="C933" t="s">
        <v>15</v>
      </c>
      <c r="D933" t="s">
        <v>35</v>
      </c>
      <c r="E933">
        <v>2012</v>
      </c>
      <c r="F933">
        <v>72000</v>
      </c>
      <c r="G933" t="s">
        <v>36</v>
      </c>
      <c r="H933" t="s">
        <v>18</v>
      </c>
      <c r="I933" t="s">
        <v>19</v>
      </c>
      <c r="J933">
        <v>998</v>
      </c>
      <c r="K933">
        <v>58.2</v>
      </c>
      <c r="L933">
        <v>5</v>
      </c>
      <c r="M933">
        <v>26.2</v>
      </c>
      <c r="N933">
        <v>2.85</v>
      </c>
      <c r="P933" t="str">
        <f t="shared" si="90"/>
        <v/>
      </c>
      <c r="Q933" t="str">
        <f t="shared" si="91"/>
        <v>bad</v>
      </c>
      <c r="R933" t="str">
        <f t="shared" si="92"/>
        <v/>
      </c>
      <c r="S933" s="3" t="str">
        <f t="shared" si="93"/>
        <v/>
      </c>
      <c r="T933" t="str">
        <f t="shared" si="94"/>
        <v>Hyundai</v>
      </c>
      <c r="U933" t="str">
        <f t="shared" si="95"/>
        <v>E</v>
      </c>
      <c r="V933" t="str" cm="1">
        <f t="array" ref="V933">_xlfn.IFS(N924&gt;25,"A",N924&gt;20,"B",N924&gt;15,"C",N924&gt;10,"D",N924&lt;10,"E")</f>
        <v>E</v>
      </c>
    </row>
    <row r="934" spans="1:22" x14ac:dyDescent="0.3">
      <c r="A934">
        <v>937</v>
      </c>
      <c r="B934" t="s">
        <v>703</v>
      </c>
      <c r="C934" t="s">
        <v>43</v>
      </c>
      <c r="D934" t="s">
        <v>49</v>
      </c>
      <c r="E934">
        <v>2011</v>
      </c>
      <c r="F934">
        <v>43000</v>
      </c>
      <c r="G934" t="s">
        <v>27</v>
      </c>
      <c r="H934" t="s">
        <v>18</v>
      </c>
      <c r="I934" t="s">
        <v>33</v>
      </c>
      <c r="J934">
        <v>1198</v>
      </c>
      <c r="K934">
        <v>73.900000000000006</v>
      </c>
      <c r="L934">
        <v>5</v>
      </c>
      <c r="M934">
        <v>16.47</v>
      </c>
      <c r="N934">
        <v>2.1</v>
      </c>
      <c r="P934" t="str">
        <f t="shared" si="90"/>
        <v/>
      </c>
      <c r="Q934" t="str">
        <f t="shared" si="91"/>
        <v>bad</v>
      </c>
      <c r="R934" t="str">
        <f t="shared" si="92"/>
        <v/>
      </c>
      <c r="S934" s="3" t="str">
        <f t="shared" si="93"/>
        <v/>
      </c>
      <c r="T934" t="str">
        <f t="shared" si="94"/>
        <v>Skoda</v>
      </c>
      <c r="U934" t="str">
        <f t="shared" si="95"/>
        <v>E</v>
      </c>
      <c r="V934" t="str" cm="1">
        <f t="array" ref="V934">_xlfn.IFS(N925&gt;25,"A",N925&gt;20,"B",N925&gt;15,"C",N925&gt;10,"D",N925&lt;10,"E")</f>
        <v>E</v>
      </c>
    </row>
    <row r="935" spans="1:22" x14ac:dyDescent="0.3">
      <c r="A935">
        <v>938</v>
      </c>
      <c r="B935" t="s">
        <v>704</v>
      </c>
      <c r="C935" t="s">
        <v>21</v>
      </c>
      <c r="D935" t="s">
        <v>31</v>
      </c>
      <c r="E935">
        <v>2017</v>
      </c>
      <c r="F935">
        <v>63770</v>
      </c>
      <c r="G935" t="s">
        <v>23</v>
      </c>
      <c r="H935" t="s">
        <v>18</v>
      </c>
      <c r="I935" t="s">
        <v>19</v>
      </c>
      <c r="J935">
        <v>1582</v>
      </c>
      <c r="K935">
        <v>126.2</v>
      </c>
      <c r="L935">
        <v>5</v>
      </c>
      <c r="M935">
        <v>19.670000000000002</v>
      </c>
      <c r="N935">
        <v>13.55</v>
      </c>
      <c r="P935" t="str">
        <f t="shared" si="90"/>
        <v/>
      </c>
      <c r="Q935" t="str">
        <f t="shared" si="91"/>
        <v>good</v>
      </c>
      <c r="R935" t="str">
        <f t="shared" si="92"/>
        <v/>
      </c>
      <c r="S935" s="3" t="str">
        <f t="shared" si="93"/>
        <v>Ford</v>
      </c>
      <c r="T935" t="str">
        <f t="shared" si="94"/>
        <v>Ford</v>
      </c>
      <c r="U935" t="str">
        <f t="shared" si="95"/>
        <v>E</v>
      </c>
      <c r="V935" t="str" cm="1">
        <f t="array" ref="V935">_xlfn.IFS(N926&gt;25,"A",N926&gt;20,"B",N926&gt;15,"C",N926&gt;10,"D",N926&lt;10,"E")</f>
        <v>E</v>
      </c>
    </row>
    <row r="936" spans="1:22" x14ac:dyDescent="0.3">
      <c r="A936">
        <v>939</v>
      </c>
      <c r="B936" t="s">
        <v>393</v>
      </c>
      <c r="C936" t="s">
        <v>156</v>
      </c>
      <c r="D936" t="s">
        <v>49</v>
      </c>
      <c r="E936">
        <v>2012</v>
      </c>
      <c r="F936">
        <v>43510</v>
      </c>
      <c r="G936" t="s">
        <v>23</v>
      </c>
      <c r="H936" t="s">
        <v>32</v>
      </c>
      <c r="I936" t="s">
        <v>19</v>
      </c>
      <c r="J936">
        <v>2993</v>
      </c>
      <c r="K936">
        <v>270.89999999999998</v>
      </c>
      <c r="L936">
        <v>5</v>
      </c>
      <c r="M936">
        <v>14.74</v>
      </c>
      <c r="N936">
        <v>20.5</v>
      </c>
      <c r="P936" t="str">
        <f t="shared" si="90"/>
        <v/>
      </c>
      <c r="Q936" t="str">
        <f t="shared" si="91"/>
        <v>bad</v>
      </c>
      <c r="R936" t="str">
        <f t="shared" si="92"/>
        <v/>
      </c>
      <c r="S936" s="3" t="str">
        <f t="shared" si="93"/>
        <v/>
      </c>
      <c r="T936" t="str">
        <f t="shared" si="94"/>
        <v>Maruti</v>
      </c>
      <c r="U936" t="str">
        <f t="shared" si="95"/>
        <v>E</v>
      </c>
      <c r="V936" t="str" cm="1">
        <f t="array" ref="V936">_xlfn.IFS(N927&gt;25,"A",N927&gt;20,"B",N927&gt;15,"C",N927&gt;10,"D",N927&lt;10,"E")</f>
        <v>E</v>
      </c>
    </row>
    <row r="937" spans="1:22" x14ac:dyDescent="0.3">
      <c r="A937">
        <v>940</v>
      </c>
      <c r="B937" t="s">
        <v>705</v>
      </c>
      <c r="C937" t="s">
        <v>504</v>
      </c>
      <c r="D937" t="s">
        <v>16</v>
      </c>
      <c r="E937">
        <v>2017</v>
      </c>
      <c r="F937">
        <v>52000</v>
      </c>
      <c r="G937" t="s">
        <v>23</v>
      </c>
      <c r="H937" t="s">
        <v>18</v>
      </c>
      <c r="I937" t="s">
        <v>19</v>
      </c>
      <c r="J937">
        <v>1956</v>
      </c>
      <c r="K937">
        <v>170</v>
      </c>
      <c r="L937">
        <v>5</v>
      </c>
      <c r="M937">
        <v>16.3</v>
      </c>
      <c r="N937">
        <v>20</v>
      </c>
      <c r="P937" t="str">
        <f t="shared" si="90"/>
        <v/>
      </c>
      <c r="Q937" t="str">
        <f t="shared" si="91"/>
        <v>good</v>
      </c>
      <c r="R937" t="str">
        <f t="shared" si="92"/>
        <v/>
      </c>
      <c r="S937" s="3" t="str">
        <f t="shared" si="93"/>
        <v>Maruti</v>
      </c>
      <c r="T937" t="str">
        <f t="shared" si="94"/>
        <v>Maruti</v>
      </c>
      <c r="U937" t="str">
        <f t="shared" si="95"/>
        <v>E</v>
      </c>
      <c r="V937" t="str" cm="1">
        <f t="array" ref="V937">_xlfn.IFS(N928&gt;25,"A",N928&gt;20,"B",N928&gt;15,"C",N928&gt;10,"D",N928&lt;10,"E")</f>
        <v>E</v>
      </c>
    </row>
    <row r="938" spans="1:22" x14ac:dyDescent="0.3">
      <c r="A938">
        <v>941</v>
      </c>
      <c r="B938" t="s">
        <v>706</v>
      </c>
      <c r="C938" t="s">
        <v>52</v>
      </c>
      <c r="D938" t="s">
        <v>47</v>
      </c>
      <c r="E938">
        <v>2018</v>
      </c>
      <c r="F938">
        <v>31427</v>
      </c>
      <c r="G938" t="s">
        <v>23</v>
      </c>
      <c r="H938" t="s">
        <v>32</v>
      </c>
      <c r="I938" t="s">
        <v>19</v>
      </c>
      <c r="J938">
        <v>1999</v>
      </c>
      <c r="K938">
        <v>177</v>
      </c>
      <c r="L938">
        <v>5</v>
      </c>
      <c r="M938">
        <v>15.68</v>
      </c>
      <c r="N938">
        <v>59.72</v>
      </c>
      <c r="P938" t="str">
        <f t="shared" si="90"/>
        <v/>
      </c>
      <c r="Q938" t="str">
        <f t="shared" si="91"/>
        <v>bad</v>
      </c>
      <c r="R938" t="str">
        <f t="shared" si="92"/>
        <v/>
      </c>
      <c r="S938" s="3" t="str">
        <f t="shared" si="93"/>
        <v/>
      </c>
      <c r="T938" t="str">
        <f t="shared" si="94"/>
        <v>MercedesBenz</v>
      </c>
      <c r="U938" t="str">
        <f t="shared" si="95"/>
        <v>E</v>
      </c>
      <c r="V938" t="str" cm="1">
        <f t="array" ref="V938">_xlfn.IFS(N929&gt;25,"A",N929&gt;20,"B",N929&gt;15,"C",N929&gt;10,"D",N929&lt;10,"E")</f>
        <v>E</v>
      </c>
    </row>
    <row r="939" spans="1:22" x14ac:dyDescent="0.3">
      <c r="A939">
        <v>942</v>
      </c>
      <c r="B939" t="s">
        <v>707</v>
      </c>
      <c r="C939" t="s">
        <v>15</v>
      </c>
      <c r="D939" t="s">
        <v>49</v>
      </c>
      <c r="E939">
        <v>2016</v>
      </c>
      <c r="F939">
        <v>29000</v>
      </c>
      <c r="G939" t="s">
        <v>23</v>
      </c>
      <c r="H939" t="s">
        <v>18</v>
      </c>
      <c r="I939" t="s">
        <v>19</v>
      </c>
      <c r="J939">
        <v>1248</v>
      </c>
      <c r="K939">
        <v>74</v>
      </c>
      <c r="L939">
        <v>5</v>
      </c>
      <c r="M939">
        <v>27.39</v>
      </c>
      <c r="N939">
        <v>6.5</v>
      </c>
      <c r="P939" t="str">
        <f t="shared" si="90"/>
        <v/>
      </c>
      <c r="Q939" t="str">
        <f t="shared" si="91"/>
        <v>bad</v>
      </c>
      <c r="R939" t="str">
        <f t="shared" si="92"/>
        <v/>
      </c>
      <c r="S939" s="3" t="str">
        <f t="shared" si="93"/>
        <v/>
      </c>
      <c r="T939" t="str">
        <f t="shared" si="94"/>
        <v>Honda</v>
      </c>
      <c r="U939" t="str">
        <f t="shared" si="95"/>
        <v>E</v>
      </c>
      <c r="V939" t="str" cm="1">
        <f t="array" ref="V939">_xlfn.IFS(N930&gt;25,"A",N930&gt;20,"B",N930&gt;15,"C",N930&gt;10,"D",N930&lt;10,"E")</f>
        <v>E</v>
      </c>
    </row>
    <row r="940" spans="1:22" x14ac:dyDescent="0.3">
      <c r="A940">
        <v>943</v>
      </c>
      <c r="B940" t="s">
        <v>708</v>
      </c>
      <c r="C940" t="s">
        <v>15</v>
      </c>
      <c r="D940" t="s">
        <v>93</v>
      </c>
      <c r="E940">
        <v>2016</v>
      </c>
      <c r="F940">
        <v>56000</v>
      </c>
      <c r="G940" t="s">
        <v>23</v>
      </c>
      <c r="H940" t="s">
        <v>18</v>
      </c>
      <c r="I940" t="s">
        <v>19</v>
      </c>
      <c r="J940">
        <v>1248</v>
      </c>
      <c r="K940">
        <v>88.5</v>
      </c>
      <c r="L940">
        <v>5</v>
      </c>
      <c r="M940">
        <v>28.09</v>
      </c>
      <c r="N940">
        <v>7.5</v>
      </c>
      <c r="P940" t="str">
        <f t="shared" si="90"/>
        <v/>
      </c>
      <c r="Q940" t="str">
        <f t="shared" si="91"/>
        <v>good</v>
      </c>
      <c r="R940" t="str">
        <f t="shared" si="92"/>
        <v/>
      </c>
      <c r="S940" s="3" t="str">
        <f t="shared" si="93"/>
        <v>Toyota</v>
      </c>
      <c r="T940" t="str">
        <f t="shared" si="94"/>
        <v>Toyota</v>
      </c>
      <c r="U940" t="str">
        <f t="shared" si="95"/>
        <v>E</v>
      </c>
      <c r="V940" t="str" cm="1">
        <f t="array" ref="V940">_xlfn.IFS(N931&gt;25,"A",N931&gt;20,"B",N931&gt;15,"C",N931&gt;10,"D",N931&lt;10,"E")</f>
        <v>E</v>
      </c>
    </row>
    <row r="941" spans="1:22" x14ac:dyDescent="0.3">
      <c r="A941">
        <v>944</v>
      </c>
      <c r="B941" t="s">
        <v>709</v>
      </c>
      <c r="C941" t="s">
        <v>15</v>
      </c>
      <c r="D941" t="s">
        <v>39</v>
      </c>
      <c r="E941">
        <v>2007</v>
      </c>
      <c r="F941">
        <v>76000</v>
      </c>
      <c r="G941" t="s">
        <v>27</v>
      </c>
      <c r="H941" t="s">
        <v>18</v>
      </c>
      <c r="I941" t="s">
        <v>33</v>
      </c>
      <c r="J941">
        <v>1586</v>
      </c>
      <c r="K941">
        <v>104.68</v>
      </c>
      <c r="L941">
        <v>5</v>
      </c>
      <c r="M941">
        <v>15</v>
      </c>
      <c r="N941">
        <v>2.15</v>
      </c>
      <c r="P941" t="str">
        <f t="shared" si="90"/>
        <v/>
      </c>
      <c r="Q941" t="str">
        <f t="shared" si="91"/>
        <v>bad</v>
      </c>
      <c r="R941" t="str">
        <f t="shared" si="92"/>
        <v/>
      </c>
      <c r="S941" s="3" t="str">
        <f t="shared" si="93"/>
        <v/>
      </c>
      <c r="T941" t="str">
        <f t="shared" si="94"/>
        <v>Renault</v>
      </c>
      <c r="U941" t="str">
        <f t="shared" si="95"/>
        <v>E</v>
      </c>
      <c r="V941" t="str" cm="1">
        <f t="array" ref="V941">_xlfn.IFS(N932&gt;25,"A",N932&gt;20,"B",N932&gt;15,"C",N932&gt;10,"D",N932&lt;10,"E")</f>
        <v>E</v>
      </c>
    </row>
    <row r="942" spans="1:22" x14ac:dyDescent="0.3">
      <c r="A942">
        <v>945</v>
      </c>
      <c r="B942" t="s">
        <v>710</v>
      </c>
      <c r="C942" t="s">
        <v>21</v>
      </c>
      <c r="D942" t="s">
        <v>31</v>
      </c>
      <c r="E942">
        <v>2015</v>
      </c>
      <c r="F942">
        <v>53615</v>
      </c>
      <c r="G942" t="s">
        <v>23</v>
      </c>
      <c r="H942" t="s">
        <v>18</v>
      </c>
      <c r="I942" t="s">
        <v>19</v>
      </c>
      <c r="J942">
        <v>1582</v>
      </c>
      <c r="K942">
        <v>126.24</v>
      </c>
      <c r="L942">
        <v>5</v>
      </c>
      <c r="M942">
        <v>22.7</v>
      </c>
      <c r="N942">
        <v>8.44</v>
      </c>
      <c r="P942" t="str">
        <f t="shared" si="90"/>
        <v/>
      </c>
      <c r="Q942" t="str">
        <f t="shared" si="91"/>
        <v>good</v>
      </c>
      <c r="R942" t="str">
        <f t="shared" si="92"/>
        <v/>
      </c>
      <c r="S942" s="3" t="str">
        <f t="shared" si="93"/>
        <v>Maruti</v>
      </c>
      <c r="T942" t="str">
        <f t="shared" si="94"/>
        <v>Maruti</v>
      </c>
      <c r="U942" t="str">
        <f t="shared" si="95"/>
        <v>E</v>
      </c>
      <c r="V942" t="str" cm="1">
        <f t="array" ref="V942">_xlfn.IFS(N933&gt;25,"A",N933&gt;20,"B",N933&gt;15,"C",N933&gt;10,"D",N933&lt;10,"E")</f>
        <v>E</v>
      </c>
    </row>
    <row r="943" spans="1:22" x14ac:dyDescent="0.3">
      <c r="A943">
        <v>946</v>
      </c>
      <c r="B943" t="s">
        <v>55</v>
      </c>
      <c r="C943" t="s">
        <v>56</v>
      </c>
      <c r="D943" t="s">
        <v>63</v>
      </c>
      <c r="E943">
        <v>2013</v>
      </c>
      <c r="F943">
        <v>132000</v>
      </c>
      <c r="G943" t="s">
        <v>23</v>
      </c>
      <c r="H943" t="s">
        <v>18</v>
      </c>
      <c r="I943" t="s">
        <v>19</v>
      </c>
      <c r="J943">
        <v>2477</v>
      </c>
      <c r="K943">
        <v>175.56</v>
      </c>
      <c r="L943">
        <v>7</v>
      </c>
      <c r="M943">
        <v>13.5</v>
      </c>
      <c r="N943">
        <v>12.49</v>
      </c>
      <c r="P943" t="str">
        <f t="shared" si="90"/>
        <v/>
      </c>
      <c r="Q943" t="str">
        <f t="shared" si="91"/>
        <v>bad</v>
      </c>
      <c r="R943" t="str">
        <f t="shared" si="92"/>
        <v/>
      </c>
      <c r="S943" s="3" t="str">
        <f t="shared" si="93"/>
        <v/>
      </c>
      <c r="T943" t="str">
        <f t="shared" si="94"/>
        <v>Volkswagen</v>
      </c>
      <c r="U943" t="str">
        <f t="shared" si="95"/>
        <v>E</v>
      </c>
      <c r="V943" t="str" cm="1">
        <f t="array" ref="V943">_xlfn.IFS(N934&gt;25,"A",N934&gt;20,"B",N934&gt;15,"C",N934&gt;10,"D",N934&lt;10,"E")</f>
        <v>E</v>
      </c>
    </row>
    <row r="944" spans="1:22" x14ac:dyDescent="0.3">
      <c r="A944">
        <v>947</v>
      </c>
      <c r="B944" t="s">
        <v>711</v>
      </c>
      <c r="C944" t="s">
        <v>43</v>
      </c>
      <c r="D944" t="s">
        <v>22</v>
      </c>
      <c r="E944">
        <v>2017</v>
      </c>
      <c r="F944">
        <v>14800</v>
      </c>
      <c r="G944" t="s">
        <v>27</v>
      </c>
      <c r="H944" t="s">
        <v>18</v>
      </c>
      <c r="I944" t="s">
        <v>19</v>
      </c>
      <c r="J944">
        <v>1198</v>
      </c>
      <c r="K944">
        <v>73.75</v>
      </c>
      <c r="L944">
        <v>5</v>
      </c>
      <c r="M944">
        <v>17</v>
      </c>
      <c r="N944">
        <v>5.48</v>
      </c>
      <c r="P944" t="str">
        <f t="shared" si="90"/>
        <v/>
      </c>
      <c r="Q944" t="str">
        <f t="shared" si="91"/>
        <v>bad</v>
      </c>
      <c r="R944" t="str">
        <f t="shared" si="92"/>
        <v/>
      </c>
      <c r="S944" s="3" t="str">
        <f t="shared" si="93"/>
        <v/>
      </c>
      <c r="T944" t="str">
        <f t="shared" si="94"/>
        <v>Hyundai</v>
      </c>
      <c r="U944" t="str">
        <f t="shared" si="95"/>
        <v>D</v>
      </c>
      <c r="V944" t="str" cm="1">
        <f t="array" ref="V944">_xlfn.IFS(N935&gt;25,"A",N935&gt;20,"B",N935&gt;15,"C",N935&gt;10,"D",N935&lt;10,"E")</f>
        <v>D</v>
      </c>
    </row>
    <row r="945" spans="1:22" x14ac:dyDescent="0.3">
      <c r="A945">
        <v>948</v>
      </c>
      <c r="B945" t="s">
        <v>425</v>
      </c>
      <c r="C945" t="s">
        <v>15</v>
      </c>
      <c r="D945" t="s">
        <v>35</v>
      </c>
      <c r="E945">
        <v>2013</v>
      </c>
      <c r="F945">
        <v>35433</v>
      </c>
      <c r="G945" t="s">
        <v>27</v>
      </c>
      <c r="H945" t="s">
        <v>18</v>
      </c>
      <c r="I945" t="s">
        <v>19</v>
      </c>
      <c r="J945">
        <v>1197</v>
      </c>
      <c r="K945">
        <v>85.8</v>
      </c>
      <c r="L945">
        <v>5</v>
      </c>
      <c r="M945">
        <v>18.5</v>
      </c>
      <c r="N945">
        <v>4.2</v>
      </c>
      <c r="P945" t="str">
        <f t="shared" si="90"/>
        <v>Jaguar</v>
      </c>
      <c r="Q945" t="str">
        <f t="shared" si="91"/>
        <v>bad</v>
      </c>
      <c r="R945" t="str">
        <f t="shared" si="92"/>
        <v/>
      </c>
      <c r="S945" s="3" t="str">
        <f t="shared" si="93"/>
        <v>Jaguar</v>
      </c>
      <c r="T945" t="str">
        <f t="shared" si="94"/>
        <v/>
      </c>
      <c r="U945" t="str">
        <f t="shared" si="95"/>
        <v>B</v>
      </c>
      <c r="V945" t="str" cm="1">
        <f t="array" ref="V945">_xlfn.IFS(N936&gt;25,"A",N936&gt;20,"B",N936&gt;15,"C",N936&gt;10,"D",N936&lt;10,"E")</f>
        <v>B</v>
      </c>
    </row>
    <row r="946" spans="1:22" x14ac:dyDescent="0.3">
      <c r="A946">
        <v>949</v>
      </c>
      <c r="B946" t="s">
        <v>569</v>
      </c>
      <c r="C946" t="s">
        <v>21</v>
      </c>
      <c r="D946" t="s">
        <v>35</v>
      </c>
      <c r="E946">
        <v>2013</v>
      </c>
      <c r="F946">
        <v>82966</v>
      </c>
      <c r="G946" t="s">
        <v>23</v>
      </c>
      <c r="H946" t="s">
        <v>18</v>
      </c>
      <c r="I946" t="s">
        <v>19</v>
      </c>
      <c r="J946">
        <v>1493</v>
      </c>
      <c r="K946">
        <v>110</v>
      </c>
      <c r="L946">
        <v>5</v>
      </c>
      <c r="M946">
        <v>16.8</v>
      </c>
      <c r="N946">
        <v>7.2</v>
      </c>
      <c r="P946" t="str">
        <f t="shared" si="90"/>
        <v>Jeep</v>
      </c>
      <c r="Q946" t="str">
        <f t="shared" si="91"/>
        <v>bad</v>
      </c>
      <c r="R946" t="str">
        <f t="shared" si="92"/>
        <v/>
      </c>
      <c r="S946" s="3" t="str">
        <f t="shared" si="93"/>
        <v>Jeep</v>
      </c>
      <c r="T946" t="str">
        <f t="shared" si="94"/>
        <v/>
      </c>
      <c r="U946" t="str">
        <f t="shared" si="95"/>
        <v>C</v>
      </c>
      <c r="V946" t="str" cm="1">
        <f t="array" ref="V946">_xlfn.IFS(N937&gt;25,"A",N937&gt;20,"B",N937&gt;15,"C",N937&gt;10,"D",N937&lt;10,"E")</f>
        <v>C</v>
      </c>
    </row>
    <row r="947" spans="1:22" x14ac:dyDescent="0.3">
      <c r="A947">
        <v>950</v>
      </c>
      <c r="B947" t="s">
        <v>358</v>
      </c>
      <c r="C947" t="s">
        <v>15</v>
      </c>
      <c r="D947" t="s">
        <v>39</v>
      </c>
      <c r="E947">
        <v>2014</v>
      </c>
      <c r="F947">
        <v>96000</v>
      </c>
      <c r="G947" t="s">
        <v>23</v>
      </c>
      <c r="H947" t="s">
        <v>18</v>
      </c>
      <c r="I947" t="s">
        <v>19</v>
      </c>
      <c r="J947">
        <v>1248</v>
      </c>
      <c r="K947">
        <v>74</v>
      </c>
      <c r="L947">
        <v>5</v>
      </c>
      <c r="M947">
        <v>23.4</v>
      </c>
      <c r="N947">
        <v>4.8</v>
      </c>
      <c r="P947" t="str">
        <f t="shared" si="90"/>
        <v>Land</v>
      </c>
      <c r="Q947" t="str">
        <f t="shared" si="91"/>
        <v>bad</v>
      </c>
      <c r="R947" t="str">
        <f t="shared" si="92"/>
        <v/>
      </c>
      <c r="S947" s="3" t="str">
        <f t="shared" si="93"/>
        <v>Land</v>
      </c>
      <c r="T947" t="str">
        <f t="shared" si="94"/>
        <v/>
      </c>
      <c r="U947" t="str">
        <f t="shared" si="95"/>
        <v>A</v>
      </c>
      <c r="V947" t="str" cm="1">
        <f t="array" ref="V947">_xlfn.IFS(N938&gt;25,"A",N938&gt;20,"B",N938&gt;15,"C",N938&gt;10,"D",N938&lt;10,"E")</f>
        <v>A</v>
      </c>
    </row>
    <row r="948" spans="1:22" x14ac:dyDescent="0.3">
      <c r="A948">
        <v>951</v>
      </c>
      <c r="B948" t="s">
        <v>712</v>
      </c>
      <c r="C948" t="s">
        <v>78</v>
      </c>
      <c r="D948" t="s">
        <v>47</v>
      </c>
      <c r="E948">
        <v>2017</v>
      </c>
      <c r="F948">
        <v>39528</v>
      </c>
      <c r="G948" t="s">
        <v>23</v>
      </c>
      <c r="H948" t="s">
        <v>18</v>
      </c>
      <c r="I948" t="s">
        <v>19</v>
      </c>
      <c r="J948">
        <v>1198</v>
      </c>
      <c r="K948">
        <v>77</v>
      </c>
      <c r="L948">
        <v>6</v>
      </c>
      <c r="M948">
        <v>25.32</v>
      </c>
      <c r="N948">
        <v>5.83</v>
      </c>
      <c r="P948" t="str">
        <f t="shared" si="90"/>
        <v/>
      </c>
      <c r="Q948" t="str">
        <f t="shared" si="91"/>
        <v>good</v>
      </c>
      <c r="R948" t="str">
        <f t="shared" si="92"/>
        <v/>
      </c>
      <c r="S948" s="3" t="str">
        <f t="shared" si="93"/>
        <v>Maruti</v>
      </c>
      <c r="T948" t="str">
        <f t="shared" si="94"/>
        <v>Maruti</v>
      </c>
      <c r="U948" t="str">
        <f t="shared" si="95"/>
        <v>E</v>
      </c>
      <c r="V948" t="str" cm="1">
        <f t="array" ref="V948">_xlfn.IFS(N939&gt;25,"A",N939&gt;20,"B",N939&gt;15,"C",N939&gt;10,"D",N939&lt;10,"E")</f>
        <v>E</v>
      </c>
    </row>
    <row r="949" spans="1:22" x14ac:dyDescent="0.3">
      <c r="A949">
        <v>952</v>
      </c>
      <c r="B949" t="s">
        <v>281</v>
      </c>
      <c r="C949" t="s">
        <v>41</v>
      </c>
      <c r="D949" t="s">
        <v>31</v>
      </c>
      <c r="E949">
        <v>2018</v>
      </c>
      <c r="F949">
        <v>92056</v>
      </c>
      <c r="G949" t="s">
        <v>23</v>
      </c>
      <c r="H949" t="s">
        <v>18</v>
      </c>
      <c r="I949" t="s">
        <v>19</v>
      </c>
      <c r="J949">
        <v>2393</v>
      </c>
      <c r="K949">
        <v>147.80000000000001</v>
      </c>
      <c r="L949">
        <v>7</v>
      </c>
      <c r="M949">
        <v>13.68</v>
      </c>
      <c r="N949">
        <v>18.39</v>
      </c>
      <c r="P949" t="str">
        <f t="shared" si="90"/>
        <v/>
      </c>
      <c r="Q949" t="str">
        <f t="shared" si="91"/>
        <v>good</v>
      </c>
      <c r="R949" t="str">
        <f t="shared" si="92"/>
        <v/>
      </c>
      <c r="S949" s="3" t="str">
        <f t="shared" si="93"/>
        <v>Maruti</v>
      </c>
      <c r="T949" t="str">
        <f t="shared" si="94"/>
        <v>Maruti</v>
      </c>
      <c r="U949" t="str">
        <f t="shared" si="95"/>
        <v>E</v>
      </c>
      <c r="V949" t="str" cm="1">
        <f t="array" ref="V949">_xlfn.IFS(N940&gt;25,"A",N940&gt;20,"B",N940&gt;15,"C",N940&gt;10,"D",N940&lt;10,"E")</f>
        <v>E</v>
      </c>
    </row>
    <row r="950" spans="1:22" x14ac:dyDescent="0.3">
      <c r="A950">
        <v>953</v>
      </c>
      <c r="B950" t="s">
        <v>713</v>
      </c>
      <c r="C950" t="s">
        <v>15</v>
      </c>
      <c r="D950" t="s">
        <v>22</v>
      </c>
      <c r="E950">
        <v>2016</v>
      </c>
      <c r="F950">
        <v>14930</v>
      </c>
      <c r="G950" t="s">
        <v>27</v>
      </c>
      <c r="H950" t="s">
        <v>18</v>
      </c>
      <c r="I950" t="s">
        <v>19</v>
      </c>
      <c r="J950">
        <v>1197</v>
      </c>
      <c r="K950">
        <v>83.1</v>
      </c>
      <c r="L950">
        <v>5</v>
      </c>
      <c r="M950">
        <v>21.4</v>
      </c>
      <c r="N950">
        <v>5.85</v>
      </c>
      <c r="P950" t="str">
        <f t="shared" si="90"/>
        <v/>
      </c>
      <c r="Q950" t="str">
        <f t="shared" si="91"/>
        <v>bad</v>
      </c>
      <c r="R950" t="str">
        <f t="shared" si="92"/>
        <v/>
      </c>
      <c r="S950" s="3" t="str">
        <f t="shared" si="93"/>
        <v/>
      </c>
      <c r="T950" t="str">
        <f t="shared" si="94"/>
        <v>Maruti</v>
      </c>
      <c r="U950" t="str">
        <f t="shared" si="95"/>
        <v>E</v>
      </c>
      <c r="V950" t="str" cm="1">
        <f t="array" ref="V950">_xlfn.IFS(N941&gt;25,"A",N941&gt;20,"B",N941&gt;15,"C",N941&gt;10,"D",N941&lt;10,"E")</f>
        <v>E</v>
      </c>
    </row>
    <row r="951" spans="1:22" x14ac:dyDescent="0.3">
      <c r="A951">
        <v>954</v>
      </c>
      <c r="B951" t="s">
        <v>714</v>
      </c>
      <c r="C951" t="s">
        <v>25</v>
      </c>
      <c r="D951" t="s">
        <v>16</v>
      </c>
      <c r="E951">
        <v>2016</v>
      </c>
      <c r="F951">
        <v>38000</v>
      </c>
      <c r="G951" t="s">
        <v>23</v>
      </c>
      <c r="H951" t="s">
        <v>18</v>
      </c>
      <c r="I951" t="s">
        <v>19</v>
      </c>
      <c r="J951">
        <v>1498</v>
      </c>
      <c r="K951">
        <v>98.6</v>
      </c>
      <c r="L951">
        <v>5</v>
      </c>
      <c r="M951">
        <v>27.3</v>
      </c>
      <c r="N951">
        <v>6.21</v>
      </c>
      <c r="P951" t="str">
        <f t="shared" si="90"/>
        <v/>
      </c>
      <c r="Q951" t="str">
        <f t="shared" si="91"/>
        <v>good</v>
      </c>
      <c r="R951" t="str">
        <f t="shared" si="92"/>
        <v/>
      </c>
      <c r="S951" s="3" t="str">
        <f t="shared" si="93"/>
        <v>Hyundai</v>
      </c>
      <c r="T951" t="str">
        <f t="shared" si="94"/>
        <v>Hyundai</v>
      </c>
      <c r="U951" t="str">
        <f t="shared" si="95"/>
        <v>E</v>
      </c>
      <c r="V951" t="str" cm="1">
        <f t="array" ref="V951">_xlfn.IFS(N942&gt;25,"A",N942&gt;20,"B",N942&gt;15,"C",N942&gt;10,"D",N942&lt;10,"E")</f>
        <v>E</v>
      </c>
    </row>
    <row r="952" spans="1:22" x14ac:dyDescent="0.3">
      <c r="A952">
        <v>955</v>
      </c>
      <c r="B952" t="s">
        <v>715</v>
      </c>
      <c r="C952" t="s">
        <v>21</v>
      </c>
      <c r="D952" t="s">
        <v>53</v>
      </c>
      <c r="E952">
        <v>2013</v>
      </c>
      <c r="F952">
        <v>71000</v>
      </c>
      <c r="G952" t="s">
        <v>27</v>
      </c>
      <c r="H952" t="s">
        <v>18</v>
      </c>
      <c r="I952" t="s">
        <v>19</v>
      </c>
      <c r="J952">
        <v>1197</v>
      </c>
      <c r="K952">
        <v>80</v>
      </c>
      <c r="L952">
        <v>5</v>
      </c>
      <c r="M952">
        <v>17</v>
      </c>
      <c r="N952">
        <v>3.65</v>
      </c>
      <c r="P952" t="str">
        <f t="shared" si="90"/>
        <v/>
      </c>
      <c r="Q952" t="str">
        <f t="shared" si="91"/>
        <v>bad</v>
      </c>
      <c r="R952" t="str">
        <f t="shared" si="92"/>
        <v/>
      </c>
      <c r="S952" s="3" t="str">
        <f t="shared" si="93"/>
        <v/>
      </c>
      <c r="T952" t="str">
        <f t="shared" si="94"/>
        <v>Mitsubishi</v>
      </c>
      <c r="U952" t="str">
        <f t="shared" si="95"/>
        <v>D</v>
      </c>
      <c r="V952" t="str" cm="1">
        <f t="array" ref="V952">_xlfn.IFS(N943&gt;25,"A",N943&gt;20,"B",N943&gt;15,"C",N943&gt;10,"D",N943&lt;10,"E")</f>
        <v>D</v>
      </c>
    </row>
    <row r="953" spans="1:22" x14ac:dyDescent="0.3">
      <c r="A953">
        <v>956</v>
      </c>
      <c r="B953" t="s">
        <v>716</v>
      </c>
      <c r="C953" t="s">
        <v>21</v>
      </c>
      <c r="D953" t="s">
        <v>53</v>
      </c>
      <c r="E953">
        <v>2012</v>
      </c>
      <c r="F953">
        <v>71000</v>
      </c>
      <c r="G953" t="s">
        <v>23</v>
      </c>
      <c r="H953" t="s">
        <v>18</v>
      </c>
      <c r="I953" t="s">
        <v>19</v>
      </c>
      <c r="J953">
        <v>1396</v>
      </c>
      <c r="K953">
        <v>90</v>
      </c>
      <c r="L953">
        <v>5</v>
      </c>
      <c r="M953">
        <v>23</v>
      </c>
      <c r="N953">
        <v>3.7</v>
      </c>
      <c r="P953" t="str">
        <f t="shared" si="90"/>
        <v/>
      </c>
      <c r="Q953" t="str">
        <f t="shared" si="91"/>
        <v>bad</v>
      </c>
      <c r="R953" t="str">
        <f t="shared" si="92"/>
        <v/>
      </c>
      <c r="S953" s="3" t="str">
        <f t="shared" si="93"/>
        <v/>
      </c>
      <c r="T953" t="str">
        <f t="shared" si="94"/>
        <v>Volkswagen</v>
      </c>
      <c r="U953" t="str">
        <f t="shared" si="95"/>
        <v>E</v>
      </c>
      <c r="V953" t="str" cm="1">
        <f t="array" ref="V953">_xlfn.IFS(N944&gt;25,"A",N944&gt;20,"B",N944&gt;15,"C",N944&gt;10,"D",N944&lt;10,"E")</f>
        <v>E</v>
      </c>
    </row>
    <row r="954" spans="1:22" x14ac:dyDescent="0.3">
      <c r="A954">
        <v>957</v>
      </c>
      <c r="B954" t="s">
        <v>256</v>
      </c>
      <c r="C954" t="s">
        <v>62</v>
      </c>
      <c r="D954" t="s">
        <v>22</v>
      </c>
      <c r="E954">
        <v>2015</v>
      </c>
      <c r="F954">
        <v>50000</v>
      </c>
      <c r="G954" t="s">
        <v>23</v>
      </c>
      <c r="H954" t="s">
        <v>32</v>
      </c>
      <c r="I954" t="s">
        <v>19</v>
      </c>
      <c r="J954">
        <v>2143</v>
      </c>
      <c r="K954">
        <v>167.62</v>
      </c>
      <c r="L954">
        <v>5</v>
      </c>
      <c r="M954">
        <v>19.27</v>
      </c>
      <c r="N954">
        <v>30</v>
      </c>
      <c r="P954" t="str">
        <f t="shared" si="90"/>
        <v/>
      </c>
      <c r="Q954" t="str">
        <f t="shared" si="91"/>
        <v>bad</v>
      </c>
      <c r="R954" t="str">
        <f t="shared" si="92"/>
        <v/>
      </c>
      <c r="S954" s="3" t="str">
        <f t="shared" si="93"/>
        <v/>
      </c>
      <c r="T954" t="str">
        <f t="shared" si="94"/>
        <v>Maruti</v>
      </c>
      <c r="U954" t="str">
        <f t="shared" si="95"/>
        <v>E</v>
      </c>
      <c r="V954" t="str" cm="1">
        <f t="array" ref="V954">_xlfn.IFS(N945&gt;25,"A",N945&gt;20,"B",N945&gt;15,"C",N945&gt;10,"D",N945&lt;10,"E")</f>
        <v>E</v>
      </c>
    </row>
    <row r="955" spans="1:22" x14ac:dyDescent="0.3">
      <c r="A955">
        <v>958</v>
      </c>
      <c r="B955" t="s">
        <v>717</v>
      </c>
      <c r="C955" t="s">
        <v>21</v>
      </c>
      <c r="D955" t="s">
        <v>47</v>
      </c>
      <c r="E955">
        <v>2016</v>
      </c>
      <c r="F955">
        <v>48163</v>
      </c>
      <c r="G955" t="s">
        <v>27</v>
      </c>
      <c r="H955" t="s">
        <v>18</v>
      </c>
      <c r="I955" t="s">
        <v>19</v>
      </c>
      <c r="J955">
        <v>1197</v>
      </c>
      <c r="K955">
        <v>82</v>
      </c>
      <c r="L955">
        <v>5</v>
      </c>
      <c r="M955">
        <v>19.100000000000001</v>
      </c>
      <c r="N955">
        <v>4.8499999999999996</v>
      </c>
      <c r="P955" t="str">
        <f t="shared" si="90"/>
        <v/>
      </c>
      <c r="Q955" t="str">
        <f t="shared" si="91"/>
        <v>bad</v>
      </c>
      <c r="R955" t="str">
        <f t="shared" si="92"/>
        <v/>
      </c>
      <c r="S955" s="3" t="str">
        <f t="shared" si="93"/>
        <v/>
      </c>
      <c r="T955" t="str">
        <f t="shared" si="94"/>
        <v>Hyundai</v>
      </c>
      <c r="U955" t="str">
        <f t="shared" si="95"/>
        <v>E</v>
      </c>
      <c r="V955" t="str" cm="1">
        <f t="array" ref="V955">_xlfn.IFS(N946&gt;25,"A",N946&gt;20,"B",N946&gt;15,"C",N946&gt;10,"D",N946&lt;10,"E")</f>
        <v>E</v>
      </c>
    </row>
    <row r="956" spans="1:22" x14ac:dyDescent="0.3">
      <c r="A956">
        <v>959</v>
      </c>
      <c r="B956" t="s">
        <v>367</v>
      </c>
      <c r="C956" t="s">
        <v>21</v>
      </c>
      <c r="D956" t="s">
        <v>31</v>
      </c>
      <c r="E956">
        <v>2017</v>
      </c>
      <c r="F956">
        <v>19168</v>
      </c>
      <c r="G956" t="s">
        <v>27</v>
      </c>
      <c r="H956" t="s">
        <v>32</v>
      </c>
      <c r="I956" t="s">
        <v>19</v>
      </c>
      <c r="J956">
        <v>1197</v>
      </c>
      <c r="K956">
        <v>82</v>
      </c>
      <c r="L956">
        <v>5</v>
      </c>
      <c r="M956">
        <v>18.899999999999999</v>
      </c>
      <c r="N956">
        <v>6.93</v>
      </c>
      <c r="P956" t="str">
        <f t="shared" si="90"/>
        <v/>
      </c>
      <c r="Q956" t="str">
        <f t="shared" si="91"/>
        <v>good</v>
      </c>
      <c r="R956" t="str">
        <f t="shared" si="92"/>
        <v/>
      </c>
      <c r="S956" s="3" t="str">
        <f t="shared" si="93"/>
        <v>Maruti</v>
      </c>
      <c r="T956" t="str">
        <f t="shared" si="94"/>
        <v>Maruti</v>
      </c>
      <c r="U956" t="str">
        <f t="shared" si="95"/>
        <v>E</v>
      </c>
      <c r="V956" t="str" cm="1">
        <f t="array" ref="V956">_xlfn.IFS(N947&gt;25,"A",N947&gt;20,"B",N947&gt;15,"C",N947&gt;10,"D",N947&lt;10,"E")</f>
        <v>E</v>
      </c>
    </row>
    <row r="957" spans="1:22" x14ac:dyDescent="0.3">
      <c r="A957">
        <v>960</v>
      </c>
      <c r="B957" t="s">
        <v>718</v>
      </c>
      <c r="C957" t="s">
        <v>15</v>
      </c>
      <c r="D957" t="s">
        <v>49</v>
      </c>
      <c r="E957">
        <v>2016</v>
      </c>
      <c r="F957">
        <v>26000</v>
      </c>
      <c r="G957" t="s">
        <v>27</v>
      </c>
      <c r="H957" t="s">
        <v>18</v>
      </c>
      <c r="I957" t="s">
        <v>19</v>
      </c>
      <c r="J957">
        <v>796</v>
      </c>
      <c r="K957">
        <v>47.3</v>
      </c>
      <c r="L957">
        <v>5</v>
      </c>
      <c r="M957">
        <v>22.74</v>
      </c>
      <c r="N957">
        <v>2.6</v>
      </c>
      <c r="P957" t="str">
        <f t="shared" si="90"/>
        <v/>
      </c>
      <c r="Q957" t="str">
        <f t="shared" si="91"/>
        <v>good</v>
      </c>
      <c r="R957" t="str">
        <f t="shared" si="92"/>
        <v/>
      </c>
      <c r="S957" s="3" t="str">
        <f t="shared" si="93"/>
        <v>Mahindra</v>
      </c>
      <c r="T957" t="str">
        <f t="shared" si="94"/>
        <v>Mahindra</v>
      </c>
      <c r="U957" t="str">
        <f t="shared" si="95"/>
        <v>E</v>
      </c>
      <c r="V957" t="str" cm="1">
        <f t="array" ref="V957">_xlfn.IFS(N948&gt;25,"A",N948&gt;20,"B",N948&gt;15,"C",N948&gt;10,"D",N948&lt;10,"E")</f>
        <v>E</v>
      </c>
    </row>
    <row r="958" spans="1:22" x14ac:dyDescent="0.3">
      <c r="A958">
        <v>961</v>
      </c>
      <c r="B958" t="s">
        <v>510</v>
      </c>
      <c r="C958" t="s">
        <v>192</v>
      </c>
      <c r="D958" t="s">
        <v>49</v>
      </c>
      <c r="E958">
        <v>2014</v>
      </c>
      <c r="F958">
        <v>37400</v>
      </c>
      <c r="G958" t="s">
        <v>27</v>
      </c>
      <c r="H958" t="s">
        <v>18</v>
      </c>
      <c r="I958" t="s">
        <v>19</v>
      </c>
      <c r="J958">
        <v>1199</v>
      </c>
      <c r="K958">
        <v>82.5</v>
      </c>
      <c r="L958">
        <v>5</v>
      </c>
      <c r="M958">
        <v>18.2</v>
      </c>
      <c r="N958">
        <v>1.89</v>
      </c>
      <c r="P958" t="str">
        <f t="shared" si="90"/>
        <v>Toyota</v>
      </c>
      <c r="Q958" t="str">
        <f t="shared" si="91"/>
        <v>bad</v>
      </c>
      <c r="R958" t="str">
        <f t="shared" si="92"/>
        <v/>
      </c>
      <c r="S958" s="3" t="str">
        <f t="shared" si="93"/>
        <v>Toyota</v>
      </c>
      <c r="T958" t="str">
        <f t="shared" si="94"/>
        <v/>
      </c>
      <c r="U958" t="str">
        <f t="shared" si="95"/>
        <v>C</v>
      </c>
      <c r="V958" t="str" cm="1">
        <f t="array" ref="V958">_xlfn.IFS(N949&gt;25,"A",N949&gt;20,"B",N949&gt;15,"C",N949&gt;10,"D",N949&lt;10,"E")</f>
        <v>C</v>
      </c>
    </row>
    <row r="959" spans="1:22" x14ac:dyDescent="0.3">
      <c r="A959">
        <v>962</v>
      </c>
      <c r="B959" t="s">
        <v>116</v>
      </c>
      <c r="C959" t="s">
        <v>62</v>
      </c>
      <c r="D959" t="s">
        <v>16</v>
      </c>
      <c r="E959">
        <v>2018</v>
      </c>
      <c r="F959">
        <v>8682</v>
      </c>
      <c r="G959" t="s">
        <v>23</v>
      </c>
      <c r="H959" t="s">
        <v>32</v>
      </c>
      <c r="I959" t="s">
        <v>19</v>
      </c>
      <c r="J959">
        <v>1950</v>
      </c>
      <c r="K959">
        <v>194</v>
      </c>
      <c r="L959">
        <v>5</v>
      </c>
      <c r="M959">
        <v>0</v>
      </c>
      <c r="N959">
        <v>39.5</v>
      </c>
      <c r="P959" t="str">
        <f t="shared" si="90"/>
        <v/>
      </c>
      <c r="Q959" t="str">
        <f t="shared" si="91"/>
        <v>good</v>
      </c>
      <c r="R959" t="str">
        <f t="shared" si="92"/>
        <v/>
      </c>
      <c r="S959" s="3" t="str">
        <f t="shared" si="93"/>
        <v>Maruti</v>
      </c>
      <c r="T959" t="str">
        <f t="shared" si="94"/>
        <v>Maruti</v>
      </c>
      <c r="U959" t="str">
        <f t="shared" si="95"/>
        <v>E</v>
      </c>
      <c r="V959" t="str" cm="1">
        <f t="array" ref="V959">_xlfn.IFS(N950&gt;25,"A",N950&gt;20,"B",N950&gt;15,"C",N950&gt;10,"D",N950&lt;10,"E")</f>
        <v>E</v>
      </c>
    </row>
    <row r="960" spans="1:22" x14ac:dyDescent="0.3">
      <c r="A960">
        <v>963</v>
      </c>
      <c r="B960" t="s">
        <v>221</v>
      </c>
      <c r="C960" t="s">
        <v>194</v>
      </c>
      <c r="D960" t="s">
        <v>16</v>
      </c>
      <c r="E960">
        <v>2012</v>
      </c>
      <c r="F960">
        <v>95000</v>
      </c>
      <c r="G960" t="s">
        <v>27</v>
      </c>
      <c r="H960" t="s">
        <v>32</v>
      </c>
      <c r="I960" t="s">
        <v>19</v>
      </c>
      <c r="J960">
        <v>1798</v>
      </c>
      <c r="K960">
        <v>157.75</v>
      </c>
      <c r="L960">
        <v>5</v>
      </c>
      <c r="M960">
        <v>13.7</v>
      </c>
      <c r="N960">
        <v>10</v>
      </c>
      <c r="P960" t="str">
        <f t="shared" si="90"/>
        <v/>
      </c>
      <c r="Q960" t="str">
        <f t="shared" si="91"/>
        <v>good</v>
      </c>
      <c r="R960" t="str">
        <f t="shared" si="92"/>
        <v/>
      </c>
      <c r="S960" s="3" t="str">
        <f t="shared" si="93"/>
        <v>Honda</v>
      </c>
      <c r="T960" t="str">
        <f t="shared" si="94"/>
        <v>Honda</v>
      </c>
      <c r="U960" t="str">
        <f t="shared" si="95"/>
        <v>E</v>
      </c>
      <c r="V960" t="str" cm="1">
        <f t="array" ref="V960">_xlfn.IFS(N951&gt;25,"A",N951&gt;20,"B",N951&gt;15,"C",N951&gt;10,"D",N951&lt;10,"E")</f>
        <v>E</v>
      </c>
    </row>
    <row r="961" spans="1:22" x14ac:dyDescent="0.3">
      <c r="A961">
        <v>964</v>
      </c>
      <c r="B961" t="s">
        <v>660</v>
      </c>
      <c r="C961" t="s">
        <v>30</v>
      </c>
      <c r="D961" t="s">
        <v>49</v>
      </c>
      <c r="E961">
        <v>2009</v>
      </c>
      <c r="F961">
        <v>34000</v>
      </c>
      <c r="G961" t="s">
        <v>23</v>
      </c>
      <c r="H961" t="s">
        <v>32</v>
      </c>
      <c r="I961" t="s">
        <v>19</v>
      </c>
      <c r="J961">
        <v>1968</v>
      </c>
      <c r="K961">
        <v>147.51</v>
      </c>
      <c r="L961">
        <v>5</v>
      </c>
      <c r="M961">
        <v>16.55</v>
      </c>
      <c r="N961">
        <v>9.9499999999999993</v>
      </c>
      <c r="P961" t="str">
        <f t="shared" si="90"/>
        <v/>
      </c>
      <c r="Q961" t="str">
        <f t="shared" si="91"/>
        <v>bad</v>
      </c>
      <c r="R961" t="str">
        <f t="shared" si="92"/>
        <v/>
      </c>
      <c r="S961" s="3" t="str">
        <f t="shared" si="93"/>
        <v/>
      </c>
      <c r="T961" t="str">
        <f t="shared" si="94"/>
        <v>Hyundai</v>
      </c>
      <c r="U961" t="str">
        <f t="shared" si="95"/>
        <v>E</v>
      </c>
      <c r="V961" t="str" cm="1">
        <f t="array" ref="V961">_xlfn.IFS(N952&gt;25,"A",N952&gt;20,"B",N952&gt;15,"C",N952&gt;10,"D",N952&lt;10,"E")</f>
        <v>E</v>
      </c>
    </row>
    <row r="962" spans="1:22" x14ac:dyDescent="0.3">
      <c r="A962">
        <v>965</v>
      </c>
      <c r="B962" t="s">
        <v>664</v>
      </c>
      <c r="C962" t="s">
        <v>41</v>
      </c>
      <c r="D962" t="s">
        <v>16</v>
      </c>
      <c r="E962">
        <v>2014</v>
      </c>
      <c r="F962">
        <v>95000</v>
      </c>
      <c r="G962" t="s">
        <v>23</v>
      </c>
      <c r="H962" t="s">
        <v>18</v>
      </c>
      <c r="I962" t="s">
        <v>33</v>
      </c>
      <c r="J962">
        <v>2494</v>
      </c>
      <c r="K962">
        <v>102</v>
      </c>
      <c r="L962">
        <v>8</v>
      </c>
      <c r="M962">
        <v>12.8</v>
      </c>
      <c r="N962">
        <v>9.4499999999999993</v>
      </c>
      <c r="P962" t="str">
        <f t="shared" si="90"/>
        <v/>
      </c>
      <c r="Q962" t="str">
        <f t="shared" si="91"/>
        <v>good</v>
      </c>
      <c r="R962" t="str">
        <f t="shared" si="92"/>
        <v/>
      </c>
      <c r="S962" s="3" t="str">
        <f t="shared" si="93"/>
        <v>Hyundai</v>
      </c>
      <c r="T962" t="str">
        <f t="shared" si="94"/>
        <v>Hyundai</v>
      </c>
      <c r="U962" t="str">
        <f t="shared" si="95"/>
        <v>E</v>
      </c>
      <c r="V962" t="str" cm="1">
        <f t="array" ref="V962">_xlfn.IFS(N953&gt;25,"A",N953&gt;20,"B",N953&gt;15,"C",N953&gt;10,"D",N953&lt;10,"E")</f>
        <v>E</v>
      </c>
    </row>
    <row r="963" spans="1:22" x14ac:dyDescent="0.3">
      <c r="A963">
        <v>966</v>
      </c>
      <c r="B963" t="s">
        <v>719</v>
      </c>
      <c r="C963" t="s">
        <v>62</v>
      </c>
      <c r="D963" t="s">
        <v>31</v>
      </c>
      <c r="E963">
        <v>2017</v>
      </c>
      <c r="F963">
        <v>13689</v>
      </c>
      <c r="G963" t="s">
        <v>23</v>
      </c>
      <c r="H963" t="s">
        <v>32</v>
      </c>
      <c r="I963" t="s">
        <v>19</v>
      </c>
      <c r="J963">
        <v>2143</v>
      </c>
      <c r="K963">
        <v>136</v>
      </c>
      <c r="L963">
        <v>5</v>
      </c>
      <c r="M963">
        <v>17.899999999999999</v>
      </c>
      <c r="N963">
        <v>28.25</v>
      </c>
      <c r="P963" t="str">
        <f t="shared" si="90"/>
        <v>MercedesBenz</v>
      </c>
      <c r="Q963" t="str">
        <f t="shared" si="91"/>
        <v>bad</v>
      </c>
      <c r="R963" t="str">
        <f t="shared" si="92"/>
        <v/>
      </c>
      <c r="S963" s="3" t="str">
        <f t="shared" si="93"/>
        <v>MercedesBenz</v>
      </c>
      <c r="T963" t="str">
        <f t="shared" si="94"/>
        <v/>
      </c>
      <c r="U963" t="str">
        <f t="shared" si="95"/>
        <v>A</v>
      </c>
      <c r="V963" t="str" cm="1">
        <f t="array" ref="V963">_xlfn.IFS(N954&gt;25,"A",N954&gt;20,"B",N954&gt;15,"C",N954&gt;10,"D",N954&lt;10,"E")</f>
        <v>A</v>
      </c>
    </row>
    <row r="964" spans="1:22" x14ac:dyDescent="0.3">
      <c r="A964">
        <v>967</v>
      </c>
      <c r="B964" t="s">
        <v>279</v>
      </c>
      <c r="C964" t="s">
        <v>21</v>
      </c>
      <c r="D964" t="s">
        <v>39</v>
      </c>
      <c r="E964">
        <v>2008</v>
      </c>
      <c r="F964">
        <v>84000</v>
      </c>
      <c r="G964" t="s">
        <v>27</v>
      </c>
      <c r="H964" t="s">
        <v>18</v>
      </c>
      <c r="I964" t="s">
        <v>33</v>
      </c>
      <c r="J964">
        <v>1086</v>
      </c>
      <c r="K964">
        <v>68.05</v>
      </c>
      <c r="L964">
        <v>5</v>
      </c>
      <c r="M964">
        <v>19.809999999999999</v>
      </c>
      <c r="N964">
        <v>1.8</v>
      </c>
      <c r="P964" t="str">
        <f t="shared" si="90"/>
        <v/>
      </c>
      <c r="Q964" t="str">
        <f t="shared" si="91"/>
        <v>bad</v>
      </c>
      <c r="R964" t="str">
        <f t="shared" si="92"/>
        <v/>
      </c>
      <c r="S964" s="3" t="str">
        <f t="shared" si="93"/>
        <v/>
      </c>
      <c r="T964" t="str">
        <f t="shared" si="94"/>
        <v>Hyundai</v>
      </c>
      <c r="U964" t="str">
        <f t="shared" si="95"/>
        <v>E</v>
      </c>
      <c r="V964" t="str" cm="1">
        <f t="array" ref="V964">_xlfn.IFS(N955&gt;25,"A",N955&gt;20,"B",N955&gt;15,"C",N955&gt;10,"D",N955&lt;10,"E")</f>
        <v>E</v>
      </c>
    </row>
    <row r="965" spans="1:22" x14ac:dyDescent="0.3">
      <c r="A965">
        <v>968</v>
      </c>
      <c r="B965" t="s">
        <v>491</v>
      </c>
      <c r="C965" t="s">
        <v>15</v>
      </c>
      <c r="D965" t="s">
        <v>49</v>
      </c>
      <c r="E965">
        <v>2008</v>
      </c>
      <c r="F965">
        <v>47000</v>
      </c>
      <c r="G965" t="s">
        <v>27</v>
      </c>
      <c r="H965" t="s">
        <v>18</v>
      </c>
      <c r="I965" t="s">
        <v>33</v>
      </c>
      <c r="J965">
        <v>1298</v>
      </c>
      <c r="K965">
        <v>85.8</v>
      </c>
      <c r="L965">
        <v>5</v>
      </c>
      <c r="M965">
        <v>17.5</v>
      </c>
      <c r="N965">
        <v>1.4</v>
      </c>
      <c r="P965" t="str">
        <f t="shared" si="90"/>
        <v/>
      </c>
      <c r="Q965" t="str">
        <f t="shared" si="91"/>
        <v>bad</v>
      </c>
      <c r="R965" t="str">
        <f t="shared" si="92"/>
        <v/>
      </c>
      <c r="S965" s="3" t="str">
        <f t="shared" si="93"/>
        <v/>
      </c>
      <c r="T965" t="str">
        <f t="shared" si="94"/>
        <v>Hyundai</v>
      </c>
      <c r="U965" t="str">
        <f t="shared" si="95"/>
        <v>E</v>
      </c>
      <c r="V965" t="str" cm="1">
        <f t="array" ref="V965">_xlfn.IFS(N956&gt;25,"A",N956&gt;20,"B",N956&gt;15,"C",N956&gt;10,"D",N956&lt;10,"E")</f>
        <v>E</v>
      </c>
    </row>
    <row r="966" spans="1:22" x14ac:dyDescent="0.3">
      <c r="A966">
        <v>969</v>
      </c>
      <c r="B966" t="s">
        <v>720</v>
      </c>
      <c r="C966" t="s">
        <v>194</v>
      </c>
      <c r="D966" t="s">
        <v>93</v>
      </c>
      <c r="E966">
        <v>2015</v>
      </c>
      <c r="F966">
        <v>60001</v>
      </c>
      <c r="G966" t="s">
        <v>23</v>
      </c>
      <c r="H966" t="s">
        <v>32</v>
      </c>
      <c r="I966" t="s">
        <v>19</v>
      </c>
      <c r="J966">
        <v>1498</v>
      </c>
      <c r="K966">
        <v>103.52</v>
      </c>
      <c r="L966">
        <v>5</v>
      </c>
      <c r="M966">
        <v>21.66</v>
      </c>
      <c r="N966">
        <v>7.25</v>
      </c>
      <c r="P966" t="str">
        <f t="shared" si="90"/>
        <v/>
      </c>
      <c r="Q966" t="str">
        <f t="shared" si="91"/>
        <v>good</v>
      </c>
      <c r="R966" t="str">
        <f t="shared" si="92"/>
        <v/>
      </c>
      <c r="S966" s="3" t="str">
        <f t="shared" si="93"/>
        <v>Maruti</v>
      </c>
      <c r="T966" t="str">
        <f t="shared" si="94"/>
        <v>Maruti</v>
      </c>
      <c r="U966" t="str">
        <f t="shared" si="95"/>
        <v>E</v>
      </c>
      <c r="V966" t="str" cm="1">
        <f t="array" ref="V966">_xlfn.IFS(N957&gt;25,"A",N957&gt;20,"B",N957&gt;15,"C",N957&gt;10,"D",N957&lt;10,"E")</f>
        <v>E</v>
      </c>
    </row>
    <row r="967" spans="1:22" x14ac:dyDescent="0.3">
      <c r="A967">
        <v>970</v>
      </c>
      <c r="B967" t="s">
        <v>133</v>
      </c>
      <c r="C967" t="s">
        <v>15</v>
      </c>
      <c r="D967" t="s">
        <v>35</v>
      </c>
      <c r="E967">
        <v>2012</v>
      </c>
      <c r="F967">
        <v>96000</v>
      </c>
      <c r="G967" t="s">
        <v>23</v>
      </c>
      <c r="H967" t="s">
        <v>18</v>
      </c>
      <c r="I967" t="s">
        <v>19</v>
      </c>
      <c r="J967">
        <v>1248</v>
      </c>
      <c r="K967">
        <v>73.900000000000006</v>
      </c>
      <c r="L967">
        <v>5</v>
      </c>
      <c r="M967">
        <v>21.1</v>
      </c>
      <c r="N967">
        <v>3.6</v>
      </c>
      <c r="P967" t="str">
        <f t="shared" si="90"/>
        <v/>
      </c>
      <c r="Q967" t="str">
        <f t="shared" si="91"/>
        <v>bad</v>
      </c>
      <c r="R967" t="str">
        <f t="shared" si="92"/>
        <v/>
      </c>
      <c r="S967" s="3" t="str">
        <f t="shared" si="93"/>
        <v/>
      </c>
      <c r="T967" t="str">
        <f t="shared" si="94"/>
        <v>Chevrolet</v>
      </c>
      <c r="U967" t="str">
        <f t="shared" si="95"/>
        <v>E</v>
      </c>
      <c r="V967" t="str" cm="1">
        <f t="array" ref="V967">_xlfn.IFS(N958&gt;25,"A",N958&gt;20,"B",N958&gt;15,"C",N958&gt;10,"D",N958&lt;10,"E")</f>
        <v>E</v>
      </c>
    </row>
    <row r="968" spans="1:22" x14ac:dyDescent="0.3">
      <c r="A968">
        <v>971</v>
      </c>
      <c r="B968" t="s">
        <v>721</v>
      </c>
      <c r="C968" t="s">
        <v>21</v>
      </c>
      <c r="D968" t="s">
        <v>39</v>
      </c>
      <c r="E968">
        <v>2004</v>
      </c>
      <c r="F968">
        <v>47300</v>
      </c>
      <c r="G968" t="s">
        <v>27</v>
      </c>
      <c r="H968" t="s">
        <v>18</v>
      </c>
      <c r="I968" t="s">
        <v>33</v>
      </c>
      <c r="J968">
        <v>1599</v>
      </c>
      <c r="K968">
        <v>94</v>
      </c>
      <c r="L968">
        <v>5</v>
      </c>
      <c r="M968">
        <v>14.4</v>
      </c>
      <c r="N968">
        <v>1.2</v>
      </c>
      <c r="P968" t="str">
        <f t="shared" si="90"/>
        <v>MercedesBenz</v>
      </c>
      <c r="Q968" t="str">
        <f t="shared" si="91"/>
        <v>bad</v>
      </c>
      <c r="R968" t="str">
        <f t="shared" si="92"/>
        <v/>
      </c>
      <c r="S968" s="3" t="str">
        <f t="shared" si="93"/>
        <v>MercedesBenz</v>
      </c>
      <c r="T968" t="str">
        <f t="shared" si="94"/>
        <v/>
      </c>
      <c r="U968" t="str">
        <f t="shared" si="95"/>
        <v>A</v>
      </c>
      <c r="V968" t="str" cm="1">
        <f t="array" ref="V968">_xlfn.IFS(N959&gt;25,"A",N959&gt;20,"B",N959&gt;15,"C",N959&gt;10,"D",N959&lt;10,"E")</f>
        <v>A</v>
      </c>
    </row>
    <row r="969" spans="1:22" x14ac:dyDescent="0.3">
      <c r="A969">
        <v>972</v>
      </c>
      <c r="B969" t="s">
        <v>131</v>
      </c>
      <c r="C969" t="s">
        <v>25</v>
      </c>
      <c r="D969" t="s">
        <v>31</v>
      </c>
      <c r="E969">
        <v>2014</v>
      </c>
      <c r="F969">
        <v>28246</v>
      </c>
      <c r="G969" t="s">
        <v>27</v>
      </c>
      <c r="H969" t="s">
        <v>18</v>
      </c>
      <c r="I969" t="s">
        <v>33</v>
      </c>
      <c r="J969">
        <v>1198</v>
      </c>
      <c r="K969">
        <v>86.7</v>
      </c>
      <c r="L969">
        <v>5</v>
      </c>
      <c r="M969">
        <v>17.8</v>
      </c>
      <c r="N969">
        <v>4.9400000000000004</v>
      </c>
      <c r="P969" t="str">
        <f t="shared" si="90"/>
        <v/>
      </c>
      <c r="Q969" t="str">
        <f t="shared" si="91"/>
        <v>bad</v>
      </c>
      <c r="R969" t="str">
        <f t="shared" si="92"/>
        <v/>
      </c>
      <c r="S969" s="3" t="str">
        <f t="shared" si="93"/>
        <v/>
      </c>
      <c r="T969" t="str">
        <f t="shared" si="94"/>
        <v>Skoda</v>
      </c>
      <c r="U969" t="str">
        <f t="shared" si="95"/>
        <v>E</v>
      </c>
      <c r="V969" t="e" cm="1">
        <f t="array" ref="V969">_xlfn.IFS(N960&gt;25,"A",N960&gt;20,"B",N960&gt;15,"C",N960&gt;10,"D",N960&lt;10,"E")</f>
        <v>#N/A</v>
      </c>
    </row>
    <row r="970" spans="1:22" x14ac:dyDescent="0.3">
      <c r="A970">
        <v>973</v>
      </c>
      <c r="B970" t="s">
        <v>254</v>
      </c>
      <c r="C970" t="s">
        <v>15</v>
      </c>
      <c r="D970" t="s">
        <v>53</v>
      </c>
      <c r="E970">
        <v>2007</v>
      </c>
      <c r="F970">
        <v>65000</v>
      </c>
      <c r="G970" t="s">
        <v>27</v>
      </c>
      <c r="H970" t="s">
        <v>18</v>
      </c>
      <c r="I970" t="s">
        <v>33</v>
      </c>
      <c r="J970">
        <v>998</v>
      </c>
      <c r="K970">
        <v>67.099999999999994</v>
      </c>
      <c r="L970">
        <v>5</v>
      </c>
      <c r="M970">
        <v>18.899999999999999</v>
      </c>
      <c r="N970">
        <v>1.25</v>
      </c>
      <c r="P970" t="str">
        <f t="shared" si="90"/>
        <v/>
      </c>
      <c r="Q970" t="str">
        <f t="shared" si="91"/>
        <v>bad</v>
      </c>
      <c r="R970" t="str">
        <f t="shared" si="92"/>
        <v/>
      </c>
      <c r="S970" s="3" t="str">
        <f t="shared" si="93"/>
        <v/>
      </c>
      <c r="T970" t="str">
        <f t="shared" si="94"/>
        <v>Audi</v>
      </c>
      <c r="U970" t="str">
        <f t="shared" si="95"/>
        <v>E</v>
      </c>
      <c r="V970" t="str" cm="1">
        <f t="array" ref="V970">_xlfn.IFS(N961&gt;25,"A",N961&gt;20,"B",N961&gt;15,"C",N961&gt;10,"D",N961&lt;10,"E")</f>
        <v>E</v>
      </c>
    </row>
    <row r="971" spans="1:22" x14ac:dyDescent="0.3">
      <c r="A971">
        <v>974</v>
      </c>
      <c r="B971" t="s">
        <v>262</v>
      </c>
      <c r="C971" t="s">
        <v>43</v>
      </c>
      <c r="D971" t="s">
        <v>26</v>
      </c>
      <c r="E971">
        <v>2013</v>
      </c>
      <c r="F971">
        <v>68000</v>
      </c>
      <c r="G971" t="s">
        <v>23</v>
      </c>
      <c r="H971" t="s">
        <v>18</v>
      </c>
      <c r="I971" t="s">
        <v>33</v>
      </c>
      <c r="J971">
        <v>1199</v>
      </c>
      <c r="K971">
        <v>73.900000000000006</v>
      </c>
      <c r="L971">
        <v>5</v>
      </c>
      <c r="M971">
        <v>22.07</v>
      </c>
      <c r="N971">
        <v>4.8</v>
      </c>
      <c r="P971" t="str">
        <f t="shared" si="90"/>
        <v/>
      </c>
      <c r="Q971" t="str">
        <f t="shared" si="91"/>
        <v>bad</v>
      </c>
      <c r="R971" t="str">
        <f t="shared" si="92"/>
        <v/>
      </c>
      <c r="S971" s="3" t="str">
        <f t="shared" si="93"/>
        <v/>
      </c>
      <c r="T971" t="str">
        <f t="shared" si="94"/>
        <v>Toyota</v>
      </c>
      <c r="U971" t="str">
        <f t="shared" si="95"/>
        <v>E</v>
      </c>
      <c r="V971" t="str" cm="1">
        <f t="array" ref="V971">_xlfn.IFS(N962&gt;25,"A",N962&gt;20,"B",N962&gt;15,"C",N962&gt;10,"D",N962&lt;10,"E")</f>
        <v>E</v>
      </c>
    </row>
    <row r="972" spans="1:22" x14ac:dyDescent="0.3">
      <c r="A972">
        <v>975</v>
      </c>
      <c r="B972" t="s">
        <v>722</v>
      </c>
      <c r="C972" t="s">
        <v>110</v>
      </c>
      <c r="D972" t="s">
        <v>47</v>
      </c>
      <c r="E972">
        <v>2019</v>
      </c>
      <c r="F972">
        <v>11209</v>
      </c>
      <c r="G972" t="s">
        <v>23</v>
      </c>
      <c r="H972" t="s">
        <v>32</v>
      </c>
      <c r="I972" t="s">
        <v>19</v>
      </c>
      <c r="J972">
        <v>2198</v>
      </c>
      <c r="K972">
        <v>158</v>
      </c>
      <c r="L972">
        <v>7</v>
      </c>
      <c r="M972">
        <v>12.62</v>
      </c>
      <c r="N972">
        <v>31.15</v>
      </c>
      <c r="P972" t="str">
        <f t="shared" ref="P972:P1035" si="96">IF(N963&gt;15,C963,"")</f>
        <v>MercedesBenz</v>
      </c>
      <c r="Q972" t="str">
        <f t="shared" ref="Q972:Q1035" si="97">IF(M963&gt;20,"good","bad")</f>
        <v>bad</v>
      </c>
      <c r="R972" t="str">
        <f t="shared" ref="R972:R1035" si="98">IF(AND(M963&gt;20,N963&gt;15),C963,"")</f>
        <v/>
      </c>
      <c r="S972" s="3" t="str">
        <f t="shared" ref="S972:S1035" si="99">IF(OR(M963&gt;20,N963&gt;15),C963,"")</f>
        <v>MercedesBenz</v>
      </c>
      <c r="T972" t="str">
        <f t="shared" ref="T972:T1035" si="100">IF(NOT(N963&gt;15),C963,"")</f>
        <v/>
      </c>
      <c r="U972" t="str">
        <f t="shared" ref="U972:U1035" si="101">IF(N963&gt;25,"A",IF(N963&gt;20,"B",IF(N963&gt;15,"C",IF(N963&gt;10,"D","E"))))</f>
        <v>A</v>
      </c>
      <c r="V972" t="str" cm="1">
        <f t="array" ref="V972">_xlfn.IFS(N963&gt;25,"A",N963&gt;20,"B",N963&gt;15,"C",N963&gt;10,"D",N963&lt;10,"E")</f>
        <v>A</v>
      </c>
    </row>
    <row r="973" spans="1:22" x14ac:dyDescent="0.3">
      <c r="A973">
        <v>976</v>
      </c>
      <c r="B973" t="s">
        <v>286</v>
      </c>
      <c r="C973" t="s">
        <v>21</v>
      </c>
      <c r="D973" t="s">
        <v>22</v>
      </c>
      <c r="E973">
        <v>2011</v>
      </c>
      <c r="F973">
        <v>41980</v>
      </c>
      <c r="G973" t="s">
        <v>27</v>
      </c>
      <c r="H973" t="s">
        <v>18</v>
      </c>
      <c r="I973" t="s">
        <v>33</v>
      </c>
      <c r="J973">
        <v>1197</v>
      </c>
      <c r="K973">
        <v>80</v>
      </c>
      <c r="L973">
        <v>5</v>
      </c>
      <c r="M973">
        <v>17</v>
      </c>
      <c r="N973">
        <v>3.3</v>
      </c>
      <c r="P973" t="str">
        <f t="shared" si="96"/>
        <v/>
      </c>
      <c r="Q973" t="str">
        <f t="shared" si="97"/>
        <v>bad</v>
      </c>
      <c r="R973" t="str">
        <f t="shared" si="98"/>
        <v/>
      </c>
      <c r="S973" s="3" t="str">
        <f t="shared" si="99"/>
        <v/>
      </c>
      <c r="T973" t="str">
        <f t="shared" si="100"/>
        <v>Hyundai</v>
      </c>
      <c r="U973" t="str">
        <f t="shared" si="101"/>
        <v>E</v>
      </c>
      <c r="V973" t="str" cm="1">
        <f t="array" ref="V973">_xlfn.IFS(N964&gt;25,"A",N964&gt;20,"B",N964&gt;15,"C",N964&gt;10,"D",N964&lt;10,"E")</f>
        <v>E</v>
      </c>
    </row>
    <row r="974" spans="1:22" x14ac:dyDescent="0.3">
      <c r="A974">
        <v>977</v>
      </c>
      <c r="B974" t="s">
        <v>723</v>
      </c>
      <c r="C974" t="s">
        <v>192</v>
      </c>
      <c r="D974" t="s">
        <v>63</v>
      </c>
      <c r="E974">
        <v>2012</v>
      </c>
      <c r="F974">
        <v>65000</v>
      </c>
      <c r="G974" t="s">
        <v>23</v>
      </c>
      <c r="H974" t="s">
        <v>18</v>
      </c>
      <c r="I974" t="s">
        <v>19</v>
      </c>
      <c r="J974">
        <v>936</v>
      </c>
      <c r="K974">
        <v>57.6</v>
      </c>
      <c r="L974">
        <v>5</v>
      </c>
      <c r="M974">
        <v>25.44</v>
      </c>
      <c r="N974">
        <v>2.4</v>
      </c>
      <c r="P974" t="str">
        <f t="shared" si="96"/>
        <v/>
      </c>
      <c r="Q974" t="str">
        <f t="shared" si="97"/>
        <v>bad</v>
      </c>
      <c r="R974" t="str">
        <f t="shared" si="98"/>
        <v/>
      </c>
      <c r="S974" s="3" t="str">
        <f t="shared" si="99"/>
        <v/>
      </c>
      <c r="T974" t="str">
        <f t="shared" si="100"/>
        <v>Maruti</v>
      </c>
      <c r="U974" t="str">
        <f t="shared" si="101"/>
        <v>E</v>
      </c>
      <c r="V974" t="str" cm="1">
        <f t="array" ref="V974">_xlfn.IFS(N965&gt;25,"A",N965&gt;20,"B",N965&gt;15,"C",N965&gt;10,"D",N965&lt;10,"E")</f>
        <v>E</v>
      </c>
    </row>
    <row r="975" spans="1:22" x14ac:dyDescent="0.3">
      <c r="A975">
        <v>978</v>
      </c>
      <c r="B975" t="s">
        <v>724</v>
      </c>
      <c r="C975" t="s">
        <v>25</v>
      </c>
      <c r="D975" t="s">
        <v>49</v>
      </c>
      <c r="E975">
        <v>2010</v>
      </c>
      <c r="F975">
        <v>38000</v>
      </c>
      <c r="G975" t="s">
        <v>27</v>
      </c>
      <c r="H975" t="s">
        <v>18</v>
      </c>
      <c r="I975" t="s">
        <v>19</v>
      </c>
      <c r="J975">
        <v>1799</v>
      </c>
      <c r="K975">
        <v>130.19999999999999</v>
      </c>
      <c r="L975">
        <v>5</v>
      </c>
      <c r="M975">
        <v>14.8</v>
      </c>
      <c r="N975">
        <v>2</v>
      </c>
      <c r="P975" t="str">
        <f t="shared" si="96"/>
        <v/>
      </c>
      <c r="Q975" t="str">
        <f t="shared" si="97"/>
        <v>good</v>
      </c>
      <c r="R975" t="str">
        <f t="shared" si="98"/>
        <v/>
      </c>
      <c r="S975" s="3" t="str">
        <f t="shared" si="99"/>
        <v>Skoda</v>
      </c>
      <c r="T975" t="str">
        <f t="shared" si="100"/>
        <v>Skoda</v>
      </c>
      <c r="U975" t="str">
        <f t="shared" si="101"/>
        <v>E</v>
      </c>
      <c r="V975" t="str" cm="1">
        <f t="array" ref="V975">_xlfn.IFS(N966&gt;25,"A",N966&gt;20,"B",N966&gt;15,"C",N966&gt;10,"D",N966&lt;10,"E")</f>
        <v>E</v>
      </c>
    </row>
    <row r="976" spans="1:22" x14ac:dyDescent="0.3">
      <c r="A976">
        <v>979</v>
      </c>
      <c r="B976" t="s">
        <v>145</v>
      </c>
      <c r="C976" t="s">
        <v>15</v>
      </c>
      <c r="D976" t="s">
        <v>22</v>
      </c>
      <c r="E976">
        <v>2014</v>
      </c>
      <c r="F976">
        <v>51000</v>
      </c>
      <c r="G976" t="s">
        <v>27</v>
      </c>
      <c r="H976" t="s">
        <v>18</v>
      </c>
      <c r="I976" t="s">
        <v>19</v>
      </c>
      <c r="J976">
        <v>998</v>
      </c>
      <c r="K976">
        <v>67.040000000000006</v>
      </c>
      <c r="L976">
        <v>5</v>
      </c>
      <c r="M976">
        <v>20.51</v>
      </c>
      <c r="N976">
        <v>3.1</v>
      </c>
      <c r="P976" t="str">
        <f t="shared" si="96"/>
        <v/>
      </c>
      <c r="Q976" t="str">
        <f t="shared" si="97"/>
        <v>good</v>
      </c>
      <c r="R976" t="str">
        <f t="shared" si="98"/>
        <v/>
      </c>
      <c r="S976" s="3" t="str">
        <f t="shared" si="99"/>
        <v>Maruti</v>
      </c>
      <c r="T976" t="str">
        <f t="shared" si="100"/>
        <v>Maruti</v>
      </c>
      <c r="U976" t="str">
        <f t="shared" si="101"/>
        <v>E</v>
      </c>
      <c r="V976" t="str" cm="1">
        <f t="array" ref="V976">_xlfn.IFS(N967&gt;25,"A",N967&gt;20,"B",N967&gt;15,"C",N967&gt;10,"D",N967&lt;10,"E")</f>
        <v>E</v>
      </c>
    </row>
    <row r="977" spans="1:22" x14ac:dyDescent="0.3">
      <c r="A977">
        <v>980</v>
      </c>
      <c r="B977" t="s">
        <v>725</v>
      </c>
      <c r="C977" t="s">
        <v>194</v>
      </c>
      <c r="D977" t="s">
        <v>47</v>
      </c>
      <c r="E977">
        <v>2014</v>
      </c>
      <c r="F977">
        <v>33855</v>
      </c>
      <c r="G977" t="s">
        <v>27</v>
      </c>
      <c r="H977" t="s">
        <v>18</v>
      </c>
      <c r="I977" t="s">
        <v>19</v>
      </c>
      <c r="J977">
        <v>1598</v>
      </c>
      <c r="K977">
        <v>103.6</v>
      </c>
      <c r="L977">
        <v>5</v>
      </c>
      <c r="M977">
        <v>15</v>
      </c>
      <c r="N977">
        <v>5.09</v>
      </c>
      <c r="P977" t="str">
        <f t="shared" si="96"/>
        <v/>
      </c>
      <c r="Q977" t="str">
        <f t="shared" si="97"/>
        <v>bad</v>
      </c>
      <c r="R977" t="str">
        <f t="shared" si="98"/>
        <v/>
      </c>
      <c r="S977" s="3" t="str">
        <f t="shared" si="99"/>
        <v/>
      </c>
      <c r="T977" t="str">
        <f t="shared" si="100"/>
        <v>Hyundai</v>
      </c>
      <c r="U977" t="str">
        <f t="shared" si="101"/>
        <v>E</v>
      </c>
      <c r="V977" t="str" cm="1">
        <f t="array" ref="V977">_xlfn.IFS(N968&gt;25,"A",N968&gt;20,"B",N968&gt;15,"C",N968&gt;10,"D",N968&lt;10,"E")</f>
        <v>E</v>
      </c>
    </row>
    <row r="978" spans="1:22" x14ac:dyDescent="0.3">
      <c r="A978">
        <v>981</v>
      </c>
      <c r="B978" t="s">
        <v>726</v>
      </c>
      <c r="C978" t="s">
        <v>15</v>
      </c>
      <c r="D978" t="s">
        <v>22</v>
      </c>
      <c r="E978">
        <v>2006</v>
      </c>
      <c r="F978">
        <v>146000</v>
      </c>
      <c r="G978" t="s">
        <v>27</v>
      </c>
      <c r="H978" t="s">
        <v>18</v>
      </c>
      <c r="I978" t="s">
        <v>33</v>
      </c>
      <c r="J978">
        <v>1590</v>
      </c>
      <c r="K978">
        <v>94</v>
      </c>
      <c r="L978">
        <v>5</v>
      </c>
      <c r="M978">
        <v>15.4</v>
      </c>
      <c r="N978">
        <v>1.05</v>
      </c>
      <c r="P978" t="str">
        <f t="shared" si="96"/>
        <v/>
      </c>
      <c r="Q978" t="str">
        <f t="shared" si="97"/>
        <v>bad</v>
      </c>
      <c r="R978" t="str">
        <f t="shared" si="98"/>
        <v/>
      </c>
      <c r="S978" s="3" t="str">
        <f t="shared" si="99"/>
        <v/>
      </c>
      <c r="T978" t="str">
        <f t="shared" si="100"/>
        <v>Honda</v>
      </c>
      <c r="U978" t="str">
        <f t="shared" si="101"/>
        <v>E</v>
      </c>
      <c r="V978" t="str" cm="1">
        <f t="array" ref="V978">_xlfn.IFS(N969&gt;25,"A",N969&gt;20,"B",N969&gt;15,"C",N969&gt;10,"D",N969&lt;10,"E")</f>
        <v>E</v>
      </c>
    </row>
    <row r="979" spans="1:22" x14ac:dyDescent="0.3">
      <c r="A979">
        <v>982</v>
      </c>
      <c r="B979" t="s">
        <v>585</v>
      </c>
      <c r="C979" t="s">
        <v>110</v>
      </c>
      <c r="D979" t="s">
        <v>63</v>
      </c>
      <c r="E979">
        <v>2015</v>
      </c>
      <c r="F979">
        <v>47037</v>
      </c>
      <c r="G979" t="s">
        <v>23</v>
      </c>
      <c r="H979" t="s">
        <v>18</v>
      </c>
      <c r="I979" t="s">
        <v>33</v>
      </c>
      <c r="J979">
        <v>1498</v>
      </c>
      <c r="K979">
        <v>98.59</v>
      </c>
      <c r="L979">
        <v>5</v>
      </c>
      <c r="M979">
        <v>22.77</v>
      </c>
      <c r="N979">
        <v>7</v>
      </c>
      <c r="P979" t="str">
        <f t="shared" si="96"/>
        <v/>
      </c>
      <c r="Q979" t="str">
        <f t="shared" si="97"/>
        <v>bad</v>
      </c>
      <c r="R979" t="str">
        <f t="shared" si="98"/>
        <v/>
      </c>
      <c r="S979" s="3" t="str">
        <f t="shared" si="99"/>
        <v/>
      </c>
      <c r="T979" t="str">
        <f t="shared" si="100"/>
        <v>Maruti</v>
      </c>
      <c r="U979" t="str">
        <f t="shared" si="101"/>
        <v>E</v>
      </c>
      <c r="V979" t="str" cm="1">
        <f t="array" ref="V979">_xlfn.IFS(N970&gt;25,"A",N970&gt;20,"B",N970&gt;15,"C",N970&gt;10,"D",N970&lt;10,"E")</f>
        <v>E</v>
      </c>
    </row>
    <row r="980" spans="1:22" x14ac:dyDescent="0.3">
      <c r="A980">
        <v>983</v>
      </c>
      <c r="B980" t="s">
        <v>399</v>
      </c>
      <c r="C980" t="s">
        <v>21</v>
      </c>
      <c r="D980" t="s">
        <v>93</v>
      </c>
      <c r="E980">
        <v>2010</v>
      </c>
      <c r="F980">
        <v>58000</v>
      </c>
      <c r="G980" t="s">
        <v>27</v>
      </c>
      <c r="H980" t="s">
        <v>18</v>
      </c>
      <c r="I980" t="s">
        <v>33</v>
      </c>
      <c r="J980">
        <v>1495</v>
      </c>
      <c r="K980">
        <v>94</v>
      </c>
      <c r="L980">
        <v>5</v>
      </c>
      <c r="M980">
        <v>13.2</v>
      </c>
      <c r="N980">
        <v>2.5</v>
      </c>
      <c r="P980" t="str">
        <f t="shared" si="96"/>
        <v/>
      </c>
      <c r="Q980" t="str">
        <f t="shared" si="97"/>
        <v>good</v>
      </c>
      <c r="R980" t="str">
        <f t="shared" si="98"/>
        <v/>
      </c>
      <c r="S980" s="3" t="str">
        <f t="shared" si="99"/>
        <v>Volkswagen</v>
      </c>
      <c r="T980" t="str">
        <f t="shared" si="100"/>
        <v>Volkswagen</v>
      </c>
      <c r="U980" t="str">
        <f t="shared" si="101"/>
        <v>E</v>
      </c>
      <c r="V980" t="str" cm="1">
        <f t="array" ref="V980">_xlfn.IFS(N971&gt;25,"A",N971&gt;20,"B",N971&gt;15,"C",N971&gt;10,"D",N971&lt;10,"E")</f>
        <v>E</v>
      </c>
    </row>
    <row r="981" spans="1:22" x14ac:dyDescent="0.3">
      <c r="A981">
        <v>984</v>
      </c>
      <c r="B981" t="s">
        <v>223</v>
      </c>
      <c r="C981" t="s">
        <v>65</v>
      </c>
      <c r="D981" t="s">
        <v>16</v>
      </c>
      <c r="E981">
        <v>2012</v>
      </c>
      <c r="F981">
        <v>61240</v>
      </c>
      <c r="G981" t="s">
        <v>23</v>
      </c>
      <c r="H981" t="s">
        <v>32</v>
      </c>
      <c r="I981" t="s">
        <v>19</v>
      </c>
      <c r="J981">
        <v>1995</v>
      </c>
      <c r="K981">
        <v>190</v>
      </c>
      <c r="L981">
        <v>5</v>
      </c>
      <c r="M981">
        <v>22.48</v>
      </c>
      <c r="N981">
        <v>17.5</v>
      </c>
      <c r="P981" t="str">
        <f t="shared" si="96"/>
        <v>Ford</v>
      </c>
      <c r="Q981" t="str">
        <f t="shared" si="97"/>
        <v>bad</v>
      </c>
      <c r="R981" t="str">
        <f t="shared" si="98"/>
        <v/>
      </c>
      <c r="S981" s="3" t="str">
        <f t="shared" si="99"/>
        <v>Ford</v>
      </c>
      <c r="T981" t="str">
        <f t="shared" si="100"/>
        <v/>
      </c>
      <c r="U981" t="str">
        <f t="shared" si="101"/>
        <v>A</v>
      </c>
      <c r="V981" t="str" cm="1">
        <f t="array" ref="V981">_xlfn.IFS(N972&gt;25,"A",N972&gt;20,"B",N972&gt;15,"C",N972&gt;10,"D",N972&lt;10,"E")</f>
        <v>A</v>
      </c>
    </row>
    <row r="982" spans="1:22" x14ac:dyDescent="0.3">
      <c r="A982">
        <v>985</v>
      </c>
      <c r="B982" t="s">
        <v>71</v>
      </c>
      <c r="C982" t="s">
        <v>15</v>
      </c>
      <c r="D982" t="s">
        <v>26</v>
      </c>
      <c r="E982">
        <v>2011</v>
      </c>
      <c r="F982">
        <v>91211</v>
      </c>
      <c r="G982" t="s">
        <v>27</v>
      </c>
      <c r="H982" t="s">
        <v>18</v>
      </c>
      <c r="I982" t="s">
        <v>19</v>
      </c>
      <c r="J982">
        <v>998</v>
      </c>
      <c r="K982">
        <v>67.099999999999994</v>
      </c>
      <c r="L982">
        <v>5</v>
      </c>
      <c r="M982">
        <v>20.92</v>
      </c>
      <c r="N982">
        <v>2.1</v>
      </c>
      <c r="P982" t="str">
        <f t="shared" si="96"/>
        <v/>
      </c>
      <c r="Q982" t="str">
        <f t="shared" si="97"/>
        <v>bad</v>
      </c>
      <c r="R982" t="str">
        <f t="shared" si="98"/>
        <v/>
      </c>
      <c r="S982" s="3" t="str">
        <f t="shared" si="99"/>
        <v/>
      </c>
      <c r="T982" t="str">
        <f t="shared" si="100"/>
        <v>Hyundai</v>
      </c>
      <c r="U982" t="str">
        <f t="shared" si="101"/>
        <v>E</v>
      </c>
      <c r="V982" t="str" cm="1">
        <f t="array" ref="V982">_xlfn.IFS(N973&gt;25,"A",N973&gt;20,"B",N973&gt;15,"C",N973&gt;10,"D",N973&lt;10,"E")</f>
        <v>E</v>
      </c>
    </row>
    <row r="983" spans="1:22" x14ac:dyDescent="0.3">
      <c r="A983">
        <v>986</v>
      </c>
      <c r="B983" t="s">
        <v>727</v>
      </c>
      <c r="C983" t="s">
        <v>30</v>
      </c>
      <c r="D983" t="s">
        <v>63</v>
      </c>
      <c r="E983">
        <v>2013</v>
      </c>
      <c r="F983">
        <v>84000</v>
      </c>
      <c r="G983" t="s">
        <v>23</v>
      </c>
      <c r="H983" t="s">
        <v>32</v>
      </c>
      <c r="I983" t="s">
        <v>19</v>
      </c>
      <c r="J983">
        <v>1968</v>
      </c>
      <c r="K983">
        <v>174.33</v>
      </c>
      <c r="L983">
        <v>5</v>
      </c>
      <c r="M983">
        <v>15.73</v>
      </c>
      <c r="N983">
        <v>17.75</v>
      </c>
      <c r="P983" t="str">
        <f t="shared" si="96"/>
        <v/>
      </c>
      <c r="Q983" t="str">
        <f t="shared" si="97"/>
        <v>good</v>
      </c>
      <c r="R983" t="str">
        <f t="shared" si="98"/>
        <v/>
      </c>
      <c r="S983" s="3" t="str">
        <f t="shared" si="99"/>
        <v>Chevrolet</v>
      </c>
      <c r="T983" t="str">
        <f t="shared" si="100"/>
        <v>Chevrolet</v>
      </c>
      <c r="U983" t="str">
        <f t="shared" si="101"/>
        <v>E</v>
      </c>
      <c r="V983" t="str" cm="1">
        <f t="array" ref="V983">_xlfn.IFS(N974&gt;25,"A",N974&gt;20,"B",N974&gt;15,"C",N974&gt;10,"D",N974&lt;10,"E")</f>
        <v>E</v>
      </c>
    </row>
    <row r="984" spans="1:22" x14ac:dyDescent="0.3">
      <c r="A984">
        <v>987</v>
      </c>
      <c r="B984" t="s">
        <v>728</v>
      </c>
      <c r="C984" t="s">
        <v>15</v>
      </c>
      <c r="D984" t="s">
        <v>16</v>
      </c>
      <c r="E984">
        <v>2008</v>
      </c>
      <c r="F984">
        <v>64226</v>
      </c>
      <c r="G984" t="s">
        <v>36</v>
      </c>
      <c r="H984" t="s">
        <v>18</v>
      </c>
      <c r="I984" t="s">
        <v>19</v>
      </c>
      <c r="J984">
        <v>1061</v>
      </c>
      <c r="K984">
        <v>57.5</v>
      </c>
      <c r="L984">
        <v>5</v>
      </c>
      <c r="M984">
        <v>17.3</v>
      </c>
      <c r="N984">
        <v>1.45</v>
      </c>
      <c r="P984" t="str">
        <f t="shared" si="96"/>
        <v/>
      </c>
      <c r="Q984" t="str">
        <f t="shared" si="97"/>
        <v>bad</v>
      </c>
      <c r="R984" t="str">
        <f t="shared" si="98"/>
        <v/>
      </c>
      <c r="S984" s="3" t="str">
        <f t="shared" si="99"/>
        <v/>
      </c>
      <c r="T984" t="str">
        <f t="shared" si="100"/>
        <v>Honda</v>
      </c>
      <c r="U984" t="str">
        <f t="shared" si="101"/>
        <v>E</v>
      </c>
      <c r="V984" t="str" cm="1">
        <f t="array" ref="V984">_xlfn.IFS(N975&gt;25,"A",N975&gt;20,"B",N975&gt;15,"C",N975&gt;10,"D",N975&lt;10,"E")</f>
        <v>E</v>
      </c>
    </row>
    <row r="985" spans="1:22" x14ac:dyDescent="0.3">
      <c r="A985">
        <v>988</v>
      </c>
      <c r="B985" t="s">
        <v>344</v>
      </c>
      <c r="C985" t="s">
        <v>41</v>
      </c>
      <c r="D985" t="s">
        <v>63</v>
      </c>
      <c r="E985">
        <v>2005</v>
      </c>
      <c r="F985">
        <v>67000</v>
      </c>
      <c r="G985" t="s">
        <v>27</v>
      </c>
      <c r="H985" t="s">
        <v>32</v>
      </c>
      <c r="I985" t="s">
        <v>33</v>
      </c>
      <c r="J985">
        <v>1794</v>
      </c>
      <c r="K985">
        <v>125</v>
      </c>
      <c r="L985">
        <v>5</v>
      </c>
      <c r="M985">
        <v>11.3</v>
      </c>
      <c r="N985">
        <v>2.4500000000000002</v>
      </c>
      <c r="P985" t="str">
        <f t="shared" si="96"/>
        <v/>
      </c>
      <c r="Q985" t="str">
        <f t="shared" si="97"/>
        <v>good</v>
      </c>
      <c r="R985" t="str">
        <f t="shared" si="98"/>
        <v/>
      </c>
      <c r="S985" s="3" t="str">
        <f t="shared" si="99"/>
        <v>Maruti</v>
      </c>
      <c r="T985" t="str">
        <f t="shared" si="100"/>
        <v>Maruti</v>
      </c>
      <c r="U985" t="str">
        <f t="shared" si="101"/>
        <v>E</v>
      </c>
      <c r="V985" t="str" cm="1">
        <f t="array" ref="V985">_xlfn.IFS(N976&gt;25,"A",N976&gt;20,"B",N976&gt;15,"C",N976&gt;10,"D",N976&lt;10,"E")</f>
        <v>E</v>
      </c>
    </row>
    <row r="986" spans="1:22" x14ac:dyDescent="0.3">
      <c r="A986">
        <v>989</v>
      </c>
      <c r="B986" t="s">
        <v>729</v>
      </c>
      <c r="C986" t="s">
        <v>165</v>
      </c>
      <c r="D986" t="s">
        <v>22</v>
      </c>
      <c r="E986">
        <v>2011</v>
      </c>
      <c r="F986">
        <v>106976</v>
      </c>
      <c r="G986" t="s">
        <v>23</v>
      </c>
      <c r="H986" t="s">
        <v>32</v>
      </c>
      <c r="I986" t="s">
        <v>19</v>
      </c>
      <c r="J986">
        <v>2400</v>
      </c>
      <c r="K986">
        <v>215</v>
      </c>
      <c r="L986">
        <v>5</v>
      </c>
      <c r="M986">
        <v>13.5</v>
      </c>
      <c r="N986">
        <v>13.8</v>
      </c>
      <c r="P986" t="str">
        <f t="shared" si="96"/>
        <v/>
      </c>
      <c r="Q986" t="str">
        <f t="shared" si="97"/>
        <v>bad</v>
      </c>
      <c r="R986" t="str">
        <f t="shared" si="98"/>
        <v/>
      </c>
      <c r="S986" s="3" t="str">
        <f t="shared" si="99"/>
        <v/>
      </c>
      <c r="T986" t="str">
        <f t="shared" si="100"/>
        <v>Skoda</v>
      </c>
      <c r="U986" t="str">
        <f t="shared" si="101"/>
        <v>E</v>
      </c>
      <c r="V986" t="str" cm="1">
        <f t="array" ref="V986">_xlfn.IFS(N977&gt;25,"A",N977&gt;20,"B",N977&gt;15,"C",N977&gt;10,"D",N977&lt;10,"E")</f>
        <v>E</v>
      </c>
    </row>
    <row r="987" spans="1:22" x14ac:dyDescent="0.3">
      <c r="A987">
        <v>990</v>
      </c>
      <c r="B987" t="s">
        <v>730</v>
      </c>
      <c r="C987" t="s">
        <v>25</v>
      </c>
      <c r="D987" t="s">
        <v>49</v>
      </c>
      <c r="E987">
        <v>2016</v>
      </c>
      <c r="F987">
        <v>27210</v>
      </c>
      <c r="G987" t="s">
        <v>23</v>
      </c>
      <c r="H987" t="s">
        <v>18</v>
      </c>
      <c r="I987" t="s">
        <v>19</v>
      </c>
      <c r="J987">
        <v>1498</v>
      </c>
      <c r="K987">
        <v>98.6</v>
      </c>
      <c r="L987">
        <v>5</v>
      </c>
      <c r="M987">
        <v>27.3</v>
      </c>
      <c r="N987">
        <v>5.85</v>
      </c>
      <c r="P987" t="str">
        <f t="shared" si="96"/>
        <v/>
      </c>
      <c r="Q987" t="str">
        <f t="shared" si="97"/>
        <v>bad</v>
      </c>
      <c r="R987" t="str">
        <f t="shared" si="98"/>
        <v/>
      </c>
      <c r="S987" s="3" t="str">
        <f t="shared" si="99"/>
        <v/>
      </c>
      <c r="T987" t="str">
        <f t="shared" si="100"/>
        <v>Maruti</v>
      </c>
      <c r="U987" t="str">
        <f t="shared" si="101"/>
        <v>E</v>
      </c>
      <c r="V987" t="str" cm="1">
        <f t="array" ref="V987">_xlfn.IFS(N978&gt;25,"A",N978&gt;20,"B",N978&gt;15,"C",N978&gt;10,"D",N978&lt;10,"E")</f>
        <v>E</v>
      </c>
    </row>
    <row r="988" spans="1:22" x14ac:dyDescent="0.3">
      <c r="A988">
        <v>991</v>
      </c>
      <c r="B988" t="s">
        <v>274</v>
      </c>
      <c r="C988" t="s">
        <v>15</v>
      </c>
      <c r="D988" t="s">
        <v>53</v>
      </c>
      <c r="E988">
        <v>2017</v>
      </c>
      <c r="F988">
        <v>26322</v>
      </c>
      <c r="G988" t="s">
        <v>23</v>
      </c>
      <c r="H988" t="s">
        <v>18</v>
      </c>
      <c r="I988" t="s">
        <v>19</v>
      </c>
      <c r="J988">
        <v>1248</v>
      </c>
      <c r="K988">
        <v>88.5</v>
      </c>
      <c r="L988">
        <v>5</v>
      </c>
      <c r="M988">
        <v>28.09</v>
      </c>
      <c r="N988">
        <v>8.9</v>
      </c>
      <c r="P988" t="str">
        <f t="shared" si="96"/>
        <v/>
      </c>
      <c r="Q988" t="str">
        <f t="shared" si="97"/>
        <v>good</v>
      </c>
      <c r="R988" t="str">
        <f t="shared" si="98"/>
        <v/>
      </c>
      <c r="S988" s="3" t="str">
        <f t="shared" si="99"/>
        <v>Ford</v>
      </c>
      <c r="T988" t="str">
        <f t="shared" si="100"/>
        <v>Ford</v>
      </c>
      <c r="U988" t="str">
        <f t="shared" si="101"/>
        <v>E</v>
      </c>
      <c r="V988" t="str" cm="1">
        <f t="array" ref="V988">_xlfn.IFS(N979&gt;25,"A",N979&gt;20,"B",N979&gt;15,"C",N979&gt;10,"D",N979&lt;10,"E")</f>
        <v>E</v>
      </c>
    </row>
    <row r="989" spans="1:22" x14ac:dyDescent="0.3">
      <c r="A989">
        <v>992</v>
      </c>
      <c r="B989" t="s">
        <v>283</v>
      </c>
      <c r="C989" t="s">
        <v>15</v>
      </c>
      <c r="D989" t="s">
        <v>16</v>
      </c>
      <c r="E989">
        <v>2016</v>
      </c>
      <c r="F989">
        <v>9107</v>
      </c>
      <c r="G989" t="s">
        <v>27</v>
      </c>
      <c r="H989" t="s">
        <v>18</v>
      </c>
      <c r="I989" t="s">
        <v>19</v>
      </c>
      <c r="J989">
        <v>1197</v>
      </c>
      <c r="K989">
        <v>81.8</v>
      </c>
      <c r="L989">
        <v>5</v>
      </c>
      <c r="M989">
        <v>20.399999999999999</v>
      </c>
      <c r="N989">
        <v>5.15</v>
      </c>
      <c r="P989" t="str">
        <f t="shared" si="96"/>
        <v/>
      </c>
      <c r="Q989" t="str">
        <f t="shared" si="97"/>
        <v>bad</v>
      </c>
      <c r="R989" t="str">
        <f t="shared" si="98"/>
        <v/>
      </c>
      <c r="S989" s="3" t="str">
        <f t="shared" si="99"/>
        <v/>
      </c>
      <c r="T989" t="str">
        <f t="shared" si="100"/>
        <v>Hyundai</v>
      </c>
      <c r="U989" t="str">
        <f t="shared" si="101"/>
        <v>E</v>
      </c>
      <c r="V989" t="str" cm="1">
        <f t="array" ref="V989">_xlfn.IFS(N980&gt;25,"A",N980&gt;20,"B",N980&gt;15,"C",N980&gt;10,"D",N980&lt;10,"E")</f>
        <v>E</v>
      </c>
    </row>
    <row r="990" spans="1:22" x14ac:dyDescent="0.3">
      <c r="A990">
        <v>993</v>
      </c>
      <c r="B990" t="s">
        <v>187</v>
      </c>
      <c r="C990" t="s">
        <v>62</v>
      </c>
      <c r="D990" t="s">
        <v>47</v>
      </c>
      <c r="E990">
        <v>2015</v>
      </c>
      <c r="F990">
        <v>63983</v>
      </c>
      <c r="G990" t="s">
        <v>23</v>
      </c>
      <c r="H990" t="s">
        <v>32</v>
      </c>
      <c r="I990" t="s">
        <v>19</v>
      </c>
      <c r="J990">
        <v>2143</v>
      </c>
      <c r="K990">
        <v>170</v>
      </c>
      <c r="L990">
        <v>5</v>
      </c>
      <c r="M990">
        <v>19.27</v>
      </c>
      <c r="N990">
        <v>16.559999999999999</v>
      </c>
      <c r="P990" t="str">
        <f t="shared" si="96"/>
        <v>BMW</v>
      </c>
      <c r="Q990" t="str">
        <f t="shared" si="97"/>
        <v>good</v>
      </c>
      <c r="R990" t="str">
        <f t="shared" si="98"/>
        <v>BMW</v>
      </c>
      <c r="S990" s="3" t="str">
        <f t="shared" si="99"/>
        <v>BMW</v>
      </c>
      <c r="T990" t="str">
        <f t="shared" si="100"/>
        <v/>
      </c>
      <c r="U990" t="str">
        <f t="shared" si="101"/>
        <v>C</v>
      </c>
      <c r="V990" t="str" cm="1">
        <f t="array" ref="V990">_xlfn.IFS(N981&gt;25,"A",N981&gt;20,"B",N981&gt;15,"C",N981&gt;10,"D",N981&lt;10,"E")</f>
        <v>C</v>
      </c>
    </row>
    <row r="991" spans="1:22" x14ac:dyDescent="0.3">
      <c r="A991">
        <v>994</v>
      </c>
      <c r="B991" t="s">
        <v>731</v>
      </c>
      <c r="C991" t="s">
        <v>15</v>
      </c>
      <c r="D991" t="s">
        <v>26</v>
      </c>
      <c r="E991">
        <v>2010</v>
      </c>
      <c r="F991">
        <v>134000</v>
      </c>
      <c r="G991" t="s">
        <v>27</v>
      </c>
      <c r="H991" t="s">
        <v>18</v>
      </c>
      <c r="I991" t="s">
        <v>33</v>
      </c>
      <c r="J991">
        <v>1061</v>
      </c>
      <c r="K991">
        <v>67</v>
      </c>
      <c r="L991">
        <v>5</v>
      </c>
      <c r="M991">
        <v>18.899999999999999</v>
      </c>
      <c r="N991">
        <v>1.65</v>
      </c>
      <c r="P991" t="str">
        <f t="shared" si="96"/>
        <v/>
      </c>
      <c r="Q991" t="str">
        <f t="shared" si="97"/>
        <v>good</v>
      </c>
      <c r="R991" t="str">
        <f t="shared" si="98"/>
        <v/>
      </c>
      <c r="S991" s="3" t="str">
        <f t="shared" si="99"/>
        <v>Maruti</v>
      </c>
      <c r="T991" t="str">
        <f t="shared" si="100"/>
        <v>Maruti</v>
      </c>
      <c r="U991" t="str">
        <f t="shared" si="101"/>
        <v>E</v>
      </c>
      <c r="V991" t="str" cm="1">
        <f t="array" ref="V991">_xlfn.IFS(N982&gt;25,"A",N982&gt;20,"B",N982&gt;15,"C",N982&gt;10,"D",N982&lt;10,"E")</f>
        <v>E</v>
      </c>
    </row>
    <row r="992" spans="1:22" x14ac:dyDescent="0.3">
      <c r="A992">
        <v>995</v>
      </c>
      <c r="B992" t="s">
        <v>732</v>
      </c>
      <c r="C992" t="s">
        <v>62</v>
      </c>
      <c r="D992" t="s">
        <v>22</v>
      </c>
      <c r="E992">
        <v>2015</v>
      </c>
      <c r="F992">
        <v>11000</v>
      </c>
      <c r="G992" t="s">
        <v>27</v>
      </c>
      <c r="H992" t="s">
        <v>32</v>
      </c>
      <c r="I992" t="s">
        <v>19</v>
      </c>
      <c r="J992">
        <v>1595</v>
      </c>
      <c r="K992">
        <v>120.7</v>
      </c>
      <c r="L992">
        <v>5</v>
      </c>
      <c r="M992">
        <v>15.5</v>
      </c>
      <c r="N992">
        <v>16</v>
      </c>
      <c r="P992" t="str">
        <f t="shared" si="96"/>
        <v>Audi</v>
      </c>
      <c r="Q992" t="str">
        <f t="shared" si="97"/>
        <v>bad</v>
      </c>
      <c r="R992" t="str">
        <f t="shared" si="98"/>
        <v/>
      </c>
      <c r="S992" s="3" t="str">
        <f t="shared" si="99"/>
        <v>Audi</v>
      </c>
      <c r="T992" t="str">
        <f t="shared" si="100"/>
        <v/>
      </c>
      <c r="U992" t="str">
        <f t="shared" si="101"/>
        <v>C</v>
      </c>
      <c r="V992" t="str" cm="1">
        <f t="array" ref="V992">_xlfn.IFS(N983&gt;25,"A",N983&gt;20,"B",N983&gt;15,"C",N983&gt;10,"D",N983&lt;10,"E")</f>
        <v>C</v>
      </c>
    </row>
    <row r="993" spans="1:22" x14ac:dyDescent="0.3">
      <c r="A993">
        <v>996</v>
      </c>
      <c r="B993" t="s">
        <v>733</v>
      </c>
      <c r="C993" t="s">
        <v>21</v>
      </c>
      <c r="D993" t="s">
        <v>22</v>
      </c>
      <c r="E993">
        <v>2008</v>
      </c>
      <c r="F993">
        <v>93000</v>
      </c>
      <c r="G993" t="s">
        <v>27</v>
      </c>
      <c r="H993" t="s">
        <v>18</v>
      </c>
      <c r="I993" t="s">
        <v>19</v>
      </c>
      <c r="J993">
        <v>1086</v>
      </c>
      <c r="K993">
        <v>62</v>
      </c>
      <c r="L993">
        <v>5</v>
      </c>
      <c r="M993">
        <v>0</v>
      </c>
      <c r="N993">
        <v>1.45</v>
      </c>
      <c r="P993" t="str">
        <f t="shared" si="96"/>
        <v/>
      </c>
      <c r="Q993" t="str">
        <f t="shared" si="97"/>
        <v>bad</v>
      </c>
      <c r="R993" t="str">
        <f t="shared" si="98"/>
        <v/>
      </c>
      <c r="S993" s="3" t="str">
        <f t="shared" si="99"/>
        <v/>
      </c>
      <c r="T993" t="str">
        <f t="shared" si="100"/>
        <v>Maruti</v>
      </c>
      <c r="U993" t="str">
        <f t="shared" si="101"/>
        <v>E</v>
      </c>
      <c r="V993" t="str" cm="1">
        <f t="array" ref="V993">_xlfn.IFS(N984&gt;25,"A",N984&gt;20,"B",N984&gt;15,"C",N984&gt;10,"D",N984&lt;10,"E")</f>
        <v>E</v>
      </c>
    </row>
    <row r="994" spans="1:22" x14ac:dyDescent="0.3">
      <c r="A994">
        <v>997</v>
      </c>
      <c r="B994" t="s">
        <v>734</v>
      </c>
      <c r="C994" t="s">
        <v>15</v>
      </c>
      <c r="D994" t="s">
        <v>31</v>
      </c>
      <c r="E994">
        <v>2017</v>
      </c>
      <c r="F994">
        <v>24852</v>
      </c>
      <c r="G994" t="s">
        <v>23</v>
      </c>
      <c r="H994" t="s">
        <v>32</v>
      </c>
      <c r="I994" t="s">
        <v>19</v>
      </c>
      <c r="J994">
        <v>1248</v>
      </c>
      <c r="K994">
        <v>74</v>
      </c>
      <c r="L994">
        <v>5</v>
      </c>
      <c r="M994">
        <v>26.59</v>
      </c>
      <c r="N994">
        <v>8.08</v>
      </c>
      <c r="P994" t="str">
        <f t="shared" si="96"/>
        <v/>
      </c>
      <c r="Q994" t="str">
        <f t="shared" si="97"/>
        <v>bad</v>
      </c>
      <c r="R994" t="str">
        <f t="shared" si="98"/>
        <v/>
      </c>
      <c r="S994" s="3" t="str">
        <f t="shared" si="99"/>
        <v/>
      </c>
      <c r="T994" t="str">
        <f t="shared" si="100"/>
        <v>Toyota</v>
      </c>
      <c r="U994" t="str">
        <f t="shared" si="101"/>
        <v>E</v>
      </c>
      <c r="V994" t="str" cm="1">
        <f t="array" ref="V994">_xlfn.IFS(N985&gt;25,"A",N985&gt;20,"B",N985&gt;15,"C",N985&gt;10,"D",N985&lt;10,"E")</f>
        <v>E</v>
      </c>
    </row>
    <row r="995" spans="1:22" x14ac:dyDescent="0.3">
      <c r="A995">
        <v>998</v>
      </c>
      <c r="B995" t="s">
        <v>367</v>
      </c>
      <c r="C995" t="s">
        <v>21</v>
      </c>
      <c r="D995" t="s">
        <v>22</v>
      </c>
      <c r="E995">
        <v>2014</v>
      </c>
      <c r="F995">
        <v>37632</v>
      </c>
      <c r="G995" t="s">
        <v>27</v>
      </c>
      <c r="H995" t="s">
        <v>32</v>
      </c>
      <c r="I995" t="s">
        <v>19</v>
      </c>
      <c r="J995">
        <v>1197</v>
      </c>
      <c r="K995">
        <v>82</v>
      </c>
      <c r="L995">
        <v>5</v>
      </c>
      <c r="M995">
        <v>18.899999999999999</v>
      </c>
      <c r="N995">
        <v>4.5</v>
      </c>
      <c r="P995" t="str">
        <f t="shared" si="96"/>
        <v/>
      </c>
      <c r="Q995" t="str">
        <f t="shared" si="97"/>
        <v>bad</v>
      </c>
      <c r="R995" t="str">
        <f t="shared" si="98"/>
        <v/>
      </c>
      <c r="S995" s="3" t="str">
        <f t="shared" si="99"/>
        <v/>
      </c>
      <c r="T995" t="str">
        <f t="shared" si="100"/>
        <v>Volvo</v>
      </c>
      <c r="U995" t="str">
        <f t="shared" si="101"/>
        <v>D</v>
      </c>
      <c r="V995" t="str" cm="1">
        <f t="array" ref="V995">_xlfn.IFS(N986&gt;25,"A",N986&gt;20,"B",N986&gt;15,"C",N986&gt;10,"D",N986&lt;10,"E")</f>
        <v>D</v>
      </c>
    </row>
    <row r="996" spans="1:22" x14ac:dyDescent="0.3">
      <c r="A996">
        <v>999</v>
      </c>
      <c r="B996" t="s">
        <v>735</v>
      </c>
      <c r="C996" t="s">
        <v>38</v>
      </c>
      <c r="D996" t="s">
        <v>26</v>
      </c>
      <c r="E996">
        <v>2013</v>
      </c>
      <c r="F996">
        <v>55000</v>
      </c>
      <c r="G996" t="s">
        <v>27</v>
      </c>
      <c r="H996" t="s">
        <v>18</v>
      </c>
      <c r="I996" t="s">
        <v>33</v>
      </c>
      <c r="J996">
        <v>1498</v>
      </c>
      <c r="K996">
        <v>97.7</v>
      </c>
      <c r="L996">
        <v>5</v>
      </c>
      <c r="M996">
        <v>16.95</v>
      </c>
      <c r="N996">
        <v>4.3</v>
      </c>
      <c r="P996" t="str">
        <f t="shared" si="96"/>
        <v/>
      </c>
      <c r="Q996" t="str">
        <f t="shared" si="97"/>
        <v>good</v>
      </c>
      <c r="R996" t="str">
        <f t="shared" si="98"/>
        <v/>
      </c>
      <c r="S996" s="3" t="str">
        <f t="shared" si="99"/>
        <v>Honda</v>
      </c>
      <c r="T996" t="str">
        <f t="shared" si="100"/>
        <v>Honda</v>
      </c>
      <c r="U996" t="str">
        <f t="shared" si="101"/>
        <v>E</v>
      </c>
      <c r="V996" t="str" cm="1">
        <f t="array" ref="V996">_xlfn.IFS(N987&gt;25,"A",N987&gt;20,"B",N987&gt;15,"C",N987&gt;10,"D",N987&lt;10,"E")</f>
        <v>E</v>
      </c>
    </row>
    <row r="997" spans="1:22" x14ac:dyDescent="0.3">
      <c r="A997">
        <v>1000</v>
      </c>
      <c r="B997" t="s">
        <v>736</v>
      </c>
      <c r="C997" t="s">
        <v>15</v>
      </c>
      <c r="D997" t="s">
        <v>35</v>
      </c>
      <c r="E997">
        <v>2010</v>
      </c>
      <c r="F997">
        <v>81448</v>
      </c>
      <c r="G997" t="s">
        <v>27</v>
      </c>
      <c r="H997" t="s">
        <v>18</v>
      </c>
      <c r="I997" t="s">
        <v>19</v>
      </c>
      <c r="J997">
        <v>998</v>
      </c>
      <c r="K997">
        <v>66.099999999999994</v>
      </c>
      <c r="L997">
        <v>5</v>
      </c>
      <c r="M997">
        <v>19</v>
      </c>
      <c r="N997">
        <v>2.6</v>
      </c>
      <c r="P997" t="str">
        <f t="shared" si="96"/>
        <v/>
      </c>
      <c r="Q997" t="str">
        <f t="shared" si="97"/>
        <v>good</v>
      </c>
      <c r="R997" t="str">
        <f t="shared" si="98"/>
        <v/>
      </c>
      <c r="S997" s="3" t="str">
        <f t="shared" si="99"/>
        <v>Maruti</v>
      </c>
      <c r="T997" t="str">
        <f t="shared" si="100"/>
        <v>Maruti</v>
      </c>
      <c r="U997" t="str">
        <f t="shared" si="101"/>
        <v>E</v>
      </c>
      <c r="V997" t="str" cm="1">
        <f t="array" ref="V997">_xlfn.IFS(N988&gt;25,"A",N988&gt;20,"B",N988&gt;15,"C",N988&gt;10,"D",N988&lt;10,"E")</f>
        <v>E</v>
      </c>
    </row>
    <row r="998" spans="1:22" x14ac:dyDescent="0.3">
      <c r="A998">
        <v>1001</v>
      </c>
      <c r="B998" t="s">
        <v>737</v>
      </c>
      <c r="C998" t="s">
        <v>60</v>
      </c>
      <c r="D998" t="s">
        <v>35</v>
      </c>
      <c r="E998">
        <v>2018</v>
      </c>
      <c r="F998">
        <v>1900</v>
      </c>
      <c r="G998" t="s">
        <v>27</v>
      </c>
      <c r="H998" t="s">
        <v>18</v>
      </c>
      <c r="I998" t="s">
        <v>19</v>
      </c>
      <c r="J998">
        <v>799</v>
      </c>
      <c r="K998">
        <v>53.3</v>
      </c>
      <c r="L998">
        <v>5</v>
      </c>
      <c r="M998">
        <v>25.17</v>
      </c>
      <c r="N998">
        <v>4.45</v>
      </c>
      <c r="P998" t="str">
        <f t="shared" si="96"/>
        <v/>
      </c>
      <c r="Q998" t="str">
        <f t="shared" si="97"/>
        <v>good</v>
      </c>
      <c r="R998" t="str">
        <f t="shared" si="98"/>
        <v/>
      </c>
      <c r="S998" s="3" t="str">
        <f t="shared" si="99"/>
        <v>Maruti</v>
      </c>
      <c r="T998" t="str">
        <f t="shared" si="100"/>
        <v>Maruti</v>
      </c>
      <c r="U998" t="str">
        <f t="shared" si="101"/>
        <v>E</v>
      </c>
      <c r="V998" t="str" cm="1">
        <f t="array" ref="V998">_xlfn.IFS(N989&gt;25,"A",N989&gt;20,"B",N989&gt;15,"C",N989&gt;10,"D",N989&lt;10,"E")</f>
        <v>E</v>
      </c>
    </row>
    <row r="999" spans="1:22" x14ac:dyDescent="0.3">
      <c r="A999">
        <v>1002</v>
      </c>
      <c r="B999" t="s">
        <v>738</v>
      </c>
      <c r="C999" t="s">
        <v>21</v>
      </c>
      <c r="D999" t="s">
        <v>31</v>
      </c>
      <c r="E999">
        <v>2012</v>
      </c>
      <c r="F999">
        <v>54957</v>
      </c>
      <c r="G999" t="s">
        <v>27</v>
      </c>
      <c r="H999" t="s">
        <v>32</v>
      </c>
      <c r="I999" t="s">
        <v>19</v>
      </c>
      <c r="J999">
        <v>1591</v>
      </c>
      <c r="K999">
        <v>121.4</v>
      </c>
      <c r="L999">
        <v>5</v>
      </c>
      <c r="M999">
        <v>17.100000000000001</v>
      </c>
      <c r="N999">
        <v>5.37</v>
      </c>
      <c r="P999" t="str">
        <f t="shared" si="96"/>
        <v>MercedesBenz</v>
      </c>
      <c r="Q999" t="str">
        <f t="shared" si="97"/>
        <v>bad</v>
      </c>
      <c r="R999" t="str">
        <f t="shared" si="98"/>
        <v/>
      </c>
      <c r="S999" s="3" t="str">
        <f t="shared" si="99"/>
        <v>MercedesBenz</v>
      </c>
      <c r="T999" t="str">
        <f t="shared" si="100"/>
        <v/>
      </c>
      <c r="U999" t="str">
        <f t="shared" si="101"/>
        <v>C</v>
      </c>
      <c r="V999" t="str" cm="1">
        <f t="array" ref="V999">_xlfn.IFS(N990&gt;25,"A",N990&gt;20,"B",N990&gt;15,"C",N990&gt;10,"D",N990&lt;10,"E")</f>
        <v>C</v>
      </c>
    </row>
    <row r="1000" spans="1:22" x14ac:dyDescent="0.3">
      <c r="A1000">
        <v>1003</v>
      </c>
      <c r="B1000" t="s">
        <v>314</v>
      </c>
      <c r="C1000" t="s">
        <v>15</v>
      </c>
      <c r="D1000" t="s">
        <v>26</v>
      </c>
      <c r="E1000">
        <v>2008</v>
      </c>
      <c r="F1000">
        <v>55000</v>
      </c>
      <c r="G1000" t="s">
        <v>27</v>
      </c>
      <c r="H1000" t="s">
        <v>18</v>
      </c>
      <c r="I1000" t="s">
        <v>33</v>
      </c>
      <c r="J1000">
        <v>1061</v>
      </c>
      <c r="K1000">
        <v>67</v>
      </c>
      <c r="L1000">
        <v>5</v>
      </c>
      <c r="M1000">
        <v>18.899999999999999</v>
      </c>
      <c r="N1000">
        <v>1.75</v>
      </c>
      <c r="P1000" t="str">
        <f t="shared" si="96"/>
        <v/>
      </c>
      <c r="Q1000" t="str">
        <f t="shared" si="97"/>
        <v>bad</v>
      </c>
      <c r="R1000" t="str">
        <f t="shared" si="98"/>
        <v/>
      </c>
      <c r="S1000" s="3" t="str">
        <f t="shared" si="99"/>
        <v/>
      </c>
      <c r="T1000" t="str">
        <f t="shared" si="100"/>
        <v>Maruti</v>
      </c>
      <c r="U1000" t="str">
        <f t="shared" si="101"/>
        <v>E</v>
      </c>
      <c r="V1000" t="str" cm="1">
        <f t="array" ref="V1000">_xlfn.IFS(N991&gt;25,"A",N991&gt;20,"B",N991&gt;15,"C",N991&gt;10,"D",N991&lt;10,"E")</f>
        <v>E</v>
      </c>
    </row>
    <row r="1001" spans="1:22" x14ac:dyDescent="0.3">
      <c r="A1001">
        <v>1004</v>
      </c>
      <c r="B1001" t="s">
        <v>739</v>
      </c>
      <c r="C1001" t="s">
        <v>65</v>
      </c>
      <c r="D1001" t="s">
        <v>49</v>
      </c>
      <c r="E1001">
        <v>2013</v>
      </c>
      <c r="F1001">
        <v>21983</v>
      </c>
      <c r="G1001" t="s">
        <v>23</v>
      </c>
      <c r="H1001" t="s">
        <v>32</v>
      </c>
      <c r="I1001" t="s">
        <v>19</v>
      </c>
      <c r="J1001">
        <v>1995</v>
      </c>
      <c r="K1001">
        <v>184</v>
      </c>
      <c r="L1001">
        <v>5</v>
      </c>
      <c r="M1001">
        <v>18.88</v>
      </c>
      <c r="N1001">
        <v>16.5</v>
      </c>
      <c r="P1001" t="str">
        <f t="shared" si="96"/>
        <v>MercedesBenz</v>
      </c>
      <c r="Q1001" t="str">
        <f t="shared" si="97"/>
        <v>bad</v>
      </c>
      <c r="R1001" t="str">
        <f t="shared" si="98"/>
        <v/>
      </c>
      <c r="S1001" s="3" t="str">
        <f t="shared" si="99"/>
        <v>MercedesBenz</v>
      </c>
      <c r="T1001" t="str">
        <f t="shared" si="100"/>
        <v/>
      </c>
      <c r="U1001" t="str">
        <f t="shared" si="101"/>
        <v>C</v>
      </c>
      <c r="V1001" t="str" cm="1">
        <f t="array" ref="V1001">_xlfn.IFS(N992&gt;25,"A",N992&gt;20,"B",N992&gt;15,"C",N992&gt;10,"D",N992&lt;10,"E")</f>
        <v>C</v>
      </c>
    </row>
    <row r="1002" spans="1:22" x14ac:dyDescent="0.3">
      <c r="A1002">
        <v>1005</v>
      </c>
      <c r="B1002" t="s">
        <v>313</v>
      </c>
      <c r="C1002" t="s">
        <v>65</v>
      </c>
      <c r="D1002" t="s">
        <v>53</v>
      </c>
      <c r="E1002">
        <v>2013</v>
      </c>
      <c r="F1002">
        <v>76000</v>
      </c>
      <c r="G1002" t="s">
        <v>23</v>
      </c>
      <c r="H1002" t="s">
        <v>32</v>
      </c>
      <c r="I1002" t="s">
        <v>19</v>
      </c>
      <c r="J1002">
        <v>1995</v>
      </c>
      <c r="K1002">
        <v>177</v>
      </c>
      <c r="L1002">
        <v>5</v>
      </c>
      <c r="M1002">
        <v>18.48</v>
      </c>
      <c r="N1002">
        <v>19</v>
      </c>
      <c r="P1002" t="str">
        <f t="shared" si="96"/>
        <v/>
      </c>
      <c r="Q1002" t="str">
        <f t="shared" si="97"/>
        <v>bad</v>
      </c>
      <c r="R1002" t="str">
        <f t="shared" si="98"/>
        <v/>
      </c>
      <c r="S1002" s="3" t="str">
        <f t="shared" si="99"/>
        <v/>
      </c>
      <c r="T1002" t="str">
        <f t="shared" si="100"/>
        <v>Hyundai</v>
      </c>
      <c r="U1002" t="str">
        <f t="shared" si="101"/>
        <v>E</v>
      </c>
      <c r="V1002" t="str" cm="1">
        <f t="array" ref="V1002">_xlfn.IFS(N993&gt;25,"A",N993&gt;20,"B",N993&gt;15,"C",N993&gt;10,"D",N993&lt;10,"E")</f>
        <v>E</v>
      </c>
    </row>
    <row r="1003" spans="1:22" x14ac:dyDescent="0.3">
      <c r="A1003">
        <v>1006</v>
      </c>
      <c r="B1003" t="s">
        <v>740</v>
      </c>
      <c r="C1003" t="s">
        <v>45</v>
      </c>
      <c r="D1003" t="s">
        <v>39</v>
      </c>
      <c r="E1003">
        <v>2016</v>
      </c>
      <c r="F1003">
        <v>65000</v>
      </c>
      <c r="G1003" t="s">
        <v>23</v>
      </c>
      <c r="H1003" t="s">
        <v>18</v>
      </c>
      <c r="I1003" t="s">
        <v>19</v>
      </c>
      <c r="J1003">
        <v>1396</v>
      </c>
      <c r="K1003">
        <v>69.010000000000005</v>
      </c>
      <c r="L1003">
        <v>5</v>
      </c>
      <c r="M1003">
        <v>25</v>
      </c>
      <c r="N1003">
        <v>2.8</v>
      </c>
      <c r="P1003" t="str">
        <f t="shared" si="96"/>
        <v/>
      </c>
      <c r="Q1003" t="str">
        <f t="shared" si="97"/>
        <v>good</v>
      </c>
      <c r="R1003" t="str">
        <f t="shared" si="98"/>
        <v/>
      </c>
      <c r="S1003" s="3" t="str">
        <f t="shared" si="99"/>
        <v>Maruti</v>
      </c>
      <c r="T1003" t="str">
        <f t="shared" si="100"/>
        <v>Maruti</v>
      </c>
      <c r="U1003" t="str">
        <f t="shared" si="101"/>
        <v>E</v>
      </c>
      <c r="V1003" t="str" cm="1">
        <f t="array" ref="V1003">_xlfn.IFS(N994&gt;25,"A",N994&gt;20,"B",N994&gt;15,"C",N994&gt;10,"D",N994&lt;10,"E")</f>
        <v>E</v>
      </c>
    </row>
    <row r="1004" spans="1:22" x14ac:dyDescent="0.3">
      <c r="A1004">
        <v>1007</v>
      </c>
      <c r="B1004" t="s">
        <v>269</v>
      </c>
      <c r="C1004" t="s">
        <v>21</v>
      </c>
      <c r="D1004" t="s">
        <v>35</v>
      </c>
      <c r="E1004">
        <v>2015</v>
      </c>
      <c r="F1004">
        <v>26000</v>
      </c>
      <c r="G1004" t="s">
        <v>23</v>
      </c>
      <c r="H1004" t="s">
        <v>18</v>
      </c>
      <c r="I1004" t="s">
        <v>19</v>
      </c>
      <c r="J1004">
        <v>1396</v>
      </c>
      <c r="K1004">
        <v>88.73</v>
      </c>
      <c r="L1004">
        <v>5</v>
      </c>
      <c r="M1004">
        <v>22.54</v>
      </c>
      <c r="N1004">
        <v>6.2</v>
      </c>
      <c r="P1004" t="str">
        <f t="shared" si="96"/>
        <v/>
      </c>
      <c r="Q1004" t="str">
        <f t="shared" si="97"/>
        <v>bad</v>
      </c>
      <c r="R1004" t="str">
        <f t="shared" si="98"/>
        <v/>
      </c>
      <c r="S1004" s="3" t="str">
        <f t="shared" si="99"/>
        <v/>
      </c>
      <c r="T1004" t="str">
        <f t="shared" si="100"/>
        <v>Hyundai</v>
      </c>
      <c r="U1004" t="str">
        <f t="shared" si="101"/>
        <v>E</v>
      </c>
      <c r="V1004" t="str" cm="1">
        <f t="array" ref="V1004">_xlfn.IFS(N995&gt;25,"A",N995&gt;20,"B",N995&gt;15,"C",N995&gt;10,"D",N995&lt;10,"E")</f>
        <v>E</v>
      </c>
    </row>
    <row r="1005" spans="1:22" x14ac:dyDescent="0.3">
      <c r="A1005">
        <v>1008</v>
      </c>
      <c r="B1005" t="s">
        <v>741</v>
      </c>
      <c r="C1005" t="s">
        <v>15</v>
      </c>
      <c r="D1005" t="s">
        <v>47</v>
      </c>
      <c r="E1005">
        <v>2019</v>
      </c>
      <c r="F1005">
        <v>11571</v>
      </c>
      <c r="G1005" t="s">
        <v>27</v>
      </c>
      <c r="H1005" t="s">
        <v>18</v>
      </c>
      <c r="I1005" t="s">
        <v>19</v>
      </c>
      <c r="J1005">
        <v>796</v>
      </c>
      <c r="K1005">
        <v>34.200000000000003</v>
      </c>
      <c r="L1005">
        <v>8</v>
      </c>
      <c r="M1005">
        <v>16.8</v>
      </c>
      <c r="N1005">
        <v>3.8</v>
      </c>
      <c r="P1005" t="str">
        <f t="shared" si="96"/>
        <v/>
      </c>
      <c r="Q1005" t="str">
        <f t="shared" si="97"/>
        <v>bad</v>
      </c>
      <c r="R1005" t="str">
        <f t="shared" si="98"/>
        <v/>
      </c>
      <c r="S1005" s="3" t="str">
        <f t="shared" si="99"/>
        <v/>
      </c>
      <c r="T1005" t="str">
        <f t="shared" si="100"/>
        <v>Nissan</v>
      </c>
      <c r="U1005" t="str">
        <f t="shared" si="101"/>
        <v>E</v>
      </c>
      <c r="V1005" t="str" cm="1">
        <f t="array" ref="V1005">_xlfn.IFS(N996&gt;25,"A",N996&gt;20,"B",N996&gt;15,"C",N996&gt;10,"D",N996&lt;10,"E")</f>
        <v>E</v>
      </c>
    </row>
    <row r="1006" spans="1:22" x14ac:dyDescent="0.3">
      <c r="A1006">
        <v>1009</v>
      </c>
      <c r="B1006" t="s">
        <v>263</v>
      </c>
      <c r="C1006" t="s">
        <v>15</v>
      </c>
      <c r="D1006" t="s">
        <v>35</v>
      </c>
      <c r="E1006">
        <v>2014</v>
      </c>
      <c r="F1006">
        <v>81000</v>
      </c>
      <c r="G1006" t="s">
        <v>23</v>
      </c>
      <c r="H1006" t="s">
        <v>18</v>
      </c>
      <c r="I1006" t="s">
        <v>19</v>
      </c>
      <c r="J1006">
        <v>1248</v>
      </c>
      <c r="K1006">
        <v>74</v>
      </c>
      <c r="L1006">
        <v>5</v>
      </c>
      <c r="M1006">
        <v>25.2</v>
      </c>
      <c r="N1006">
        <v>6.1</v>
      </c>
      <c r="P1006" t="str">
        <f t="shared" si="96"/>
        <v/>
      </c>
      <c r="Q1006" t="str">
        <f t="shared" si="97"/>
        <v>bad</v>
      </c>
      <c r="R1006" t="str">
        <f t="shared" si="98"/>
        <v/>
      </c>
      <c r="S1006" s="3" t="str">
        <f t="shared" si="99"/>
        <v/>
      </c>
      <c r="T1006" t="str">
        <f t="shared" si="100"/>
        <v>Maruti</v>
      </c>
      <c r="U1006" t="str">
        <f t="shared" si="101"/>
        <v>E</v>
      </c>
      <c r="V1006" t="str" cm="1">
        <f t="array" ref="V1006">_xlfn.IFS(N997&gt;25,"A",N997&gt;20,"B",N997&gt;15,"C",N997&gt;10,"D",N997&lt;10,"E")</f>
        <v>E</v>
      </c>
    </row>
    <row r="1007" spans="1:22" x14ac:dyDescent="0.3">
      <c r="A1007">
        <v>1010</v>
      </c>
      <c r="B1007" t="s">
        <v>742</v>
      </c>
      <c r="C1007" t="s">
        <v>110</v>
      </c>
      <c r="D1007" t="s">
        <v>31</v>
      </c>
      <c r="E1007">
        <v>2019</v>
      </c>
      <c r="F1007">
        <v>23154</v>
      </c>
      <c r="G1007" t="s">
        <v>23</v>
      </c>
      <c r="H1007" t="s">
        <v>18</v>
      </c>
      <c r="I1007" t="s">
        <v>19</v>
      </c>
      <c r="J1007">
        <v>1498</v>
      </c>
      <c r="K1007">
        <v>98.96</v>
      </c>
      <c r="L1007">
        <v>5</v>
      </c>
      <c r="M1007">
        <v>23</v>
      </c>
      <c r="N1007">
        <v>11.65</v>
      </c>
      <c r="P1007" t="str">
        <f t="shared" si="96"/>
        <v/>
      </c>
      <c r="Q1007" t="str">
        <f t="shared" si="97"/>
        <v>good</v>
      </c>
      <c r="R1007" t="str">
        <f t="shared" si="98"/>
        <v/>
      </c>
      <c r="S1007" s="3" t="str">
        <f t="shared" si="99"/>
        <v>Renault</v>
      </c>
      <c r="T1007" t="str">
        <f t="shared" si="100"/>
        <v>Renault</v>
      </c>
      <c r="U1007" t="str">
        <f t="shared" si="101"/>
        <v>E</v>
      </c>
      <c r="V1007" t="str" cm="1">
        <f t="array" ref="V1007">_xlfn.IFS(N998&gt;25,"A",N998&gt;20,"B",N998&gt;15,"C",N998&gt;10,"D",N998&lt;10,"E")</f>
        <v>E</v>
      </c>
    </row>
    <row r="1008" spans="1:22" x14ac:dyDescent="0.3">
      <c r="A1008">
        <v>1011</v>
      </c>
      <c r="B1008" t="s">
        <v>124</v>
      </c>
      <c r="C1008" t="s">
        <v>25</v>
      </c>
      <c r="D1008" t="s">
        <v>16</v>
      </c>
      <c r="E1008">
        <v>2014</v>
      </c>
      <c r="F1008">
        <v>26856</v>
      </c>
      <c r="G1008" t="s">
        <v>27</v>
      </c>
      <c r="H1008" t="s">
        <v>32</v>
      </c>
      <c r="I1008" t="s">
        <v>19</v>
      </c>
      <c r="J1008">
        <v>1198</v>
      </c>
      <c r="K1008">
        <v>86.8</v>
      </c>
      <c r="L1008">
        <v>5</v>
      </c>
      <c r="M1008">
        <v>16.5</v>
      </c>
      <c r="N1008">
        <v>4.1500000000000004</v>
      </c>
      <c r="P1008" t="str">
        <f t="shared" si="96"/>
        <v/>
      </c>
      <c r="Q1008" t="str">
        <f t="shared" si="97"/>
        <v>bad</v>
      </c>
      <c r="R1008" t="str">
        <f t="shared" si="98"/>
        <v/>
      </c>
      <c r="S1008" s="3" t="str">
        <f t="shared" si="99"/>
        <v/>
      </c>
      <c r="T1008" t="str">
        <f t="shared" si="100"/>
        <v>Hyundai</v>
      </c>
      <c r="U1008" t="str">
        <f t="shared" si="101"/>
        <v>E</v>
      </c>
      <c r="V1008" t="str" cm="1">
        <f t="array" ref="V1008">_xlfn.IFS(N999&gt;25,"A",N999&gt;20,"B",N999&gt;15,"C",N999&gt;10,"D",N999&lt;10,"E")</f>
        <v>E</v>
      </c>
    </row>
    <row r="1009" spans="1:22" x14ac:dyDescent="0.3">
      <c r="A1009">
        <v>1012</v>
      </c>
      <c r="B1009" t="s">
        <v>743</v>
      </c>
      <c r="C1009" t="s">
        <v>41</v>
      </c>
      <c r="D1009" t="s">
        <v>26</v>
      </c>
      <c r="E1009">
        <v>2017</v>
      </c>
      <c r="F1009">
        <v>67489</v>
      </c>
      <c r="G1009" t="s">
        <v>23</v>
      </c>
      <c r="H1009" t="s">
        <v>18</v>
      </c>
      <c r="I1009" t="s">
        <v>19</v>
      </c>
      <c r="J1009">
        <v>2393</v>
      </c>
      <c r="K1009">
        <v>147.80000000000001</v>
      </c>
      <c r="L1009">
        <v>7</v>
      </c>
      <c r="M1009">
        <v>13.68</v>
      </c>
      <c r="N1009">
        <v>16.5</v>
      </c>
      <c r="P1009" t="str">
        <f t="shared" si="96"/>
        <v/>
      </c>
      <c r="Q1009" t="str">
        <f t="shared" si="97"/>
        <v>bad</v>
      </c>
      <c r="R1009" t="str">
        <f t="shared" si="98"/>
        <v/>
      </c>
      <c r="S1009" s="3" t="str">
        <f t="shared" si="99"/>
        <v/>
      </c>
      <c r="T1009" t="str">
        <f t="shared" si="100"/>
        <v>Maruti</v>
      </c>
      <c r="U1009" t="str">
        <f t="shared" si="101"/>
        <v>E</v>
      </c>
      <c r="V1009" t="str" cm="1">
        <f t="array" ref="V1009">_xlfn.IFS(N1000&gt;25,"A",N1000&gt;20,"B",N1000&gt;15,"C",N1000&gt;10,"D",N1000&lt;10,"E")</f>
        <v>E</v>
      </c>
    </row>
    <row r="1010" spans="1:22" x14ac:dyDescent="0.3">
      <c r="A1010">
        <v>1013</v>
      </c>
      <c r="B1010" t="s">
        <v>744</v>
      </c>
      <c r="C1010" t="s">
        <v>78</v>
      </c>
      <c r="D1010" t="s">
        <v>63</v>
      </c>
      <c r="E1010">
        <v>2008</v>
      </c>
      <c r="F1010">
        <v>176000</v>
      </c>
      <c r="G1010" t="s">
        <v>23</v>
      </c>
      <c r="H1010" t="s">
        <v>18</v>
      </c>
      <c r="I1010" t="s">
        <v>33</v>
      </c>
      <c r="J1010">
        <v>2179</v>
      </c>
      <c r="K1010">
        <v>120</v>
      </c>
      <c r="L1010">
        <v>8</v>
      </c>
      <c r="M1010">
        <v>10.5</v>
      </c>
      <c r="N1010">
        <v>4.3</v>
      </c>
      <c r="P1010" t="str">
        <f t="shared" si="96"/>
        <v>BMW</v>
      </c>
      <c r="Q1010" t="str">
        <f t="shared" si="97"/>
        <v>bad</v>
      </c>
      <c r="R1010" t="str">
        <f t="shared" si="98"/>
        <v/>
      </c>
      <c r="S1010" s="3" t="str">
        <f t="shared" si="99"/>
        <v>BMW</v>
      </c>
      <c r="T1010" t="str">
        <f t="shared" si="100"/>
        <v/>
      </c>
      <c r="U1010" t="str">
        <f t="shared" si="101"/>
        <v>C</v>
      </c>
      <c r="V1010" t="str" cm="1">
        <f t="array" ref="V1010">_xlfn.IFS(N1001&gt;25,"A",N1001&gt;20,"B",N1001&gt;15,"C",N1001&gt;10,"D",N1001&lt;10,"E")</f>
        <v>C</v>
      </c>
    </row>
    <row r="1011" spans="1:22" x14ac:dyDescent="0.3">
      <c r="A1011">
        <v>1014</v>
      </c>
      <c r="B1011" t="s">
        <v>68</v>
      </c>
      <c r="C1011" t="s">
        <v>21</v>
      </c>
      <c r="D1011" t="s">
        <v>49</v>
      </c>
      <c r="E1011">
        <v>2010</v>
      </c>
      <c r="F1011">
        <v>18000</v>
      </c>
      <c r="G1011" t="s">
        <v>27</v>
      </c>
      <c r="H1011" t="s">
        <v>18</v>
      </c>
      <c r="I1011" t="s">
        <v>19</v>
      </c>
      <c r="J1011">
        <v>1197</v>
      </c>
      <c r="K1011">
        <v>80</v>
      </c>
      <c r="L1011">
        <v>5</v>
      </c>
      <c r="M1011">
        <v>18.5</v>
      </c>
      <c r="N1011">
        <v>2.25</v>
      </c>
      <c r="P1011" t="str">
        <f t="shared" si="96"/>
        <v>BMW</v>
      </c>
      <c r="Q1011" t="str">
        <f t="shared" si="97"/>
        <v>bad</v>
      </c>
      <c r="R1011" t="str">
        <f t="shared" si="98"/>
        <v/>
      </c>
      <c r="S1011" s="3" t="str">
        <f t="shared" si="99"/>
        <v>BMW</v>
      </c>
      <c r="T1011" t="str">
        <f t="shared" si="100"/>
        <v/>
      </c>
      <c r="U1011" t="str">
        <f t="shared" si="101"/>
        <v>C</v>
      </c>
      <c r="V1011" t="str" cm="1">
        <f t="array" ref="V1011">_xlfn.IFS(N1002&gt;25,"A",N1002&gt;20,"B",N1002&gt;15,"C",N1002&gt;10,"D",N1002&lt;10,"E")</f>
        <v>C</v>
      </c>
    </row>
    <row r="1012" spans="1:22" x14ac:dyDescent="0.3">
      <c r="A1012">
        <v>1015</v>
      </c>
      <c r="B1012" t="s">
        <v>228</v>
      </c>
      <c r="C1012" t="s">
        <v>21</v>
      </c>
      <c r="D1012" t="s">
        <v>93</v>
      </c>
      <c r="E1012">
        <v>2014</v>
      </c>
      <c r="F1012">
        <v>63003</v>
      </c>
      <c r="G1012" t="s">
        <v>23</v>
      </c>
      <c r="H1012" t="s">
        <v>18</v>
      </c>
      <c r="I1012" t="s">
        <v>19</v>
      </c>
      <c r="J1012">
        <v>1582</v>
      </c>
      <c r="K1012">
        <v>126.32</v>
      </c>
      <c r="L1012">
        <v>5</v>
      </c>
      <c r="M1012">
        <v>22.32</v>
      </c>
      <c r="N1012">
        <v>6.75</v>
      </c>
      <c r="P1012" t="str">
        <f t="shared" si="96"/>
        <v/>
      </c>
      <c r="Q1012" t="str">
        <f t="shared" si="97"/>
        <v>good</v>
      </c>
      <c r="R1012" t="str">
        <f t="shared" si="98"/>
        <v/>
      </c>
      <c r="S1012" s="3" t="str">
        <f t="shared" si="99"/>
        <v>Tata</v>
      </c>
      <c r="T1012" t="str">
        <f t="shared" si="100"/>
        <v>Tata</v>
      </c>
      <c r="U1012" t="str">
        <f t="shared" si="101"/>
        <v>E</v>
      </c>
      <c r="V1012" t="str" cm="1">
        <f t="array" ref="V1012">_xlfn.IFS(N1003&gt;25,"A",N1003&gt;20,"B",N1003&gt;15,"C",N1003&gt;10,"D",N1003&lt;10,"E")</f>
        <v>E</v>
      </c>
    </row>
    <row r="1013" spans="1:22" x14ac:dyDescent="0.3">
      <c r="A1013">
        <v>1016</v>
      </c>
      <c r="B1013" t="s">
        <v>492</v>
      </c>
      <c r="C1013" t="s">
        <v>78</v>
      </c>
      <c r="D1013" t="s">
        <v>26</v>
      </c>
      <c r="E1013">
        <v>2014</v>
      </c>
      <c r="F1013">
        <v>80000</v>
      </c>
      <c r="G1013" t="s">
        <v>23</v>
      </c>
      <c r="H1013" t="s">
        <v>18</v>
      </c>
      <c r="I1013" t="s">
        <v>19</v>
      </c>
      <c r="J1013">
        <v>2179</v>
      </c>
      <c r="K1013">
        <v>140</v>
      </c>
      <c r="L1013">
        <v>7</v>
      </c>
      <c r="M1013">
        <v>15.1</v>
      </c>
      <c r="N1013">
        <v>9.4</v>
      </c>
      <c r="P1013" t="str">
        <f t="shared" si="96"/>
        <v/>
      </c>
      <c r="Q1013" t="str">
        <f t="shared" si="97"/>
        <v>good</v>
      </c>
      <c r="R1013" t="str">
        <f t="shared" si="98"/>
        <v/>
      </c>
      <c r="S1013" s="3" t="str">
        <f t="shared" si="99"/>
        <v>Hyundai</v>
      </c>
      <c r="T1013" t="str">
        <f t="shared" si="100"/>
        <v>Hyundai</v>
      </c>
      <c r="U1013" t="str">
        <f t="shared" si="101"/>
        <v>E</v>
      </c>
      <c r="V1013" t="str" cm="1">
        <f t="array" ref="V1013">_xlfn.IFS(N1004&gt;25,"A",N1004&gt;20,"B",N1004&gt;15,"C",N1004&gt;10,"D",N1004&lt;10,"E")</f>
        <v>E</v>
      </c>
    </row>
    <row r="1014" spans="1:22" x14ac:dyDescent="0.3">
      <c r="A1014">
        <v>1017</v>
      </c>
      <c r="B1014" t="s">
        <v>666</v>
      </c>
      <c r="C1014" t="s">
        <v>43</v>
      </c>
      <c r="D1014" t="s">
        <v>31</v>
      </c>
      <c r="E1014">
        <v>2014</v>
      </c>
      <c r="F1014">
        <v>56658</v>
      </c>
      <c r="G1014" t="s">
        <v>23</v>
      </c>
      <c r="H1014" t="s">
        <v>18</v>
      </c>
      <c r="I1014" t="s">
        <v>19</v>
      </c>
      <c r="J1014">
        <v>1498</v>
      </c>
      <c r="K1014">
        <v>108.5</v>
      </c>
      <c r="L1014">
        <v>5</v>
      </c>
      <c r="M1014">
        <v>20.64</v>
      </c>
      <c r="N1014">
        <v>5.39</v>
      </c>
      <c r="P1014" t="str">
        <f t="shared" si="96"/>
        <v/>
      </c>
      <c r="Q1014" t="str">
        <f t="shared" si="97"/>
        <v>bad</v>
      </c>
      <c r="R1014" t="str">
        <f t="shared" si="98"/>
        <v/>
      </c>
      <c r="S1014" s="3" t="str">
        <f t="shared" si="99"/>
        <v/>
      </c>
      <c r="T1014" t="str">
        <f t="shared" si="100"/>
        <v>Maruti</v>
      </c>
      <c r="U1014" t="str">
        <f t="shared" si="101"/>
        <v>E</v>
      </c>
      <c r="V1014" t="str" cm="1">
        <f t="array" ref="V1014">_xlfn.IFS(N1005&gt;25,"A",N1005&gt;20,"B",N1005&gt;15,"C",N1005&gt;10,"D",N1005&lt;10,"E")</f>
        <v>E</v>
      </c>
    </row>
    <row r="1015" spans="1:22" x14ac:dyDescent="0.3">
      <c r="A1015">
        <v>1018</v>
      </c>
      <c r="B1015" t="s">
        <v>745</v>
      </c>
      <c r="C1015" t="s">
        <v>15</v>
      </c>
      <c r="D1015" t="s">
        <v>47</v>
      </c>
      <c r="E1015">
        <v>2019</v>
      </c>
      <c r="F1015">
        <v>18592</v>
      </c>
      <c r="G1015" t="s">
        <v>23</v>
      </c>
      <c r="H1015" t="s">
        <v>18</v>
      </c>
      <c r="I1015" t="s">
        <v>19</v>
      </c>
      <c r="J1015">
        <v>1248</v>
      </c>
      <c r="K1015">
        <v>74</v>
      </c>
      <c r="L1015">
        <v>5</v>
      </c>
      <c r="M1015">
        <v>26.59</v>
      </c>
      <c r="N1015">
        <v>8.51</v>
      </c>
      <c r="P1015" t="str">
        <f t="shared" si="96"/>
        <v/>
      </c>
      <c r="Q1015" t="str">
        <f t="shared" si="97"/>
        <v>good</v>
      </c>
      <c r="R1015" t="str">
        <f t="shared" si="98"/>
        <v/>
      </c>
      <c r="S1015" s="3" t="str">
        <f t="shared" si="99"/>
        <v>Maruti</v>
      </c>
      <c r="T1015" t="str">
        <f t="shared" si="100"/>
        <v>Maruti</v>
      </c>
      <c r="U1015" t="str">
        <f t="shared" si="101"/>
        <v>E</v>
      </c>
      <c r="V1015" t="str" cm="1">
        <f t="array" ref="V1015">_xlfn.IFS(N1006&gt;25,"A",N1006&gt;20,"B",N1006&gt;15,"C",N1006&gt;10,"D",N1006&lt;10,"E")</f>
        <v>E</v>
      </c>
    </row>
    <row r="1016" spans="1:22" x14ac:dyDescent="0.3">
      <c r="A1016">
        <v>1019</v>
      </c>
      <c r="B1016" t="s">
        <v>746</v>
      </c>
      <c r="C1016" t="s">
        <v>45</v>
      </c>
      <c r="D1016" t="s">
        <v>22</v>
      </c>
      <c r="E1016">
        <v>2010</v>
      </c>
      <c r="F1016">
        <v>75695</v>
      </c>
      <c r="G1016" t="s">
        <v>27</v>
      </c>
      <c r="H1016" t="s">
        <v>18</v>
      </c>
      <c r="I1016" t="s">
        <v>19</v>
      </c>
      <c r="J1016">
        <v>1368</v>
      </c>
      <c r="K1016">
        <v>88.8</v>
      </c>
      <c r="L1016">
        <v>5</v>
      </c>
      <c r="M1016">
        <v>13.7</v>
      </c>
      <c r="N1016">
        <v>1.85</v>
      </c>
      <c r="P1016" t="str">
        <f t="shared" si="96"/>
        <v/>
      </c>
      <c r="Q1016" t="str">
        <f t="shared" si="97"/>
        <v>good</v>
      </c>
      <c r="R1016" t="str">
        <f t="shared" si="98"/>
        <v/>
      </c>
      <c r="S1016" s="3" t="str">
        <f t="shared" si="99"/>
        <v>Ford</v>
      </c>
      <c r="T1016" t="str">
        <f t="shared" si="100"/>
        <v>Ford</v>
      </c>
      <c r="U1016" t="str">
        <f t="shared" si="101"/>
        <v>D</v>
      </c>
      <c r="V1016" t="str" cm="1">
        <f t="array" ref="V1016">_xlfn.IFS(N1007&gt;25,"A",N1007&gt;20,"B",N1007&gt;15,"C",N1007&gt;10,"D",N1007&lt;10,"E")</f>
        <v>D</v>
      </c>
    </row>
    <row r="1017" spans="1:22" x14ac:dyDescent="0.3">
      <c r="A1017">
        <v>1020</v>
      </c>
      <c r="B1017" t="s">
        <v>100</v>
      </c>
      <c r="C1017" t="s">
        <v>15</v>
      </c>
      <c r="D1017" t="s">
        <v>49</v>
      </c>
      <c r="E1017">
        <v>2012</v>
      </c>
      <c r="F1017">
        <v>82000</v>
      </c>
      <c r="G1017" t="s">
        <v>23</v>
      </c>
      <c r="H1017" t="s">
        <v>18</v>
      </c>
      <c r="I1017" t="s">
        <v>33</v>
      </c>
      <c r="J1017">
        <v>1248</v>
      </c>
      <c r="K1017">
        <v>74</v>
      </c>
      <c r="L1017">
        <v>5</v>
      </c>
      <c r="M1017">
        <v>22.9</v>
      </c>
      <c r="N1017">
        <v>2.5</v>
      </c>
      <c r="P1017" t="str">
        <f t="shared" si="96"/>
        <v/>
      </c>
      <c r="Q1017" t="str">
        <f t="shared" si="97"/>
        <v>bad</v>
      </c>
      <c r="R1017" t="str">
        <f t="shared" si="98"/>
        <v/>
      </c>
      <c r="S1017" s="3" t="str">
        <f t="shared" si="99"/>
        <v/>
      </c>
      <c r="T1017" t="str">
        <f t="shared" si="100"/>
        <v>Honda</v>
      </c>
      <c r="U1017" t="str">
        <f t="shared" si="101"/>
        <v>E</v>
      </c>
      <c r="V1017" t="str" cm="1">
        <f t="array" ref="V1017">_xlfn.IFS(N1008&gt;25,"A",N1008&gt;20,"B",N1008&gt;15,"C",N1008&gt;10,"D",N1008&lt;10,"E")</f>
        <v>E</v>
      </c>
    </row>
    <row r="1018" spans="1:22" x14ac:dyDescent="0.3">
      <c r="A1018">
        <v>1021</v>
      </c>
      <c r="B1018" t="s">
        <v>143</v>
      </c>
      <c r="C1018" t="s">
        <v>43</v>
      </c>
      <c r="D1018" t="s">
        <v>26</v>
      </c>
      <c r="E1018">
        <v>2013</v>
      </c>
      <c r="F1018">
        <v>60000</v>
      </c>
      <c r="G1018" t="s">
        <v>23</v>
      </c>
      <c r="H1018" t="s">
        <v>18</v>
      </c>
      <c r="I1018" t="s">
        <v>19</v>
      </c>
      <c r="J1018">
        <v>1199</v>
      </c>
      <c r="K1018">
        <v>73.900000000000006</v>
      </c>
      <c r="L1018">
        <v>5</v>
      </c>
      <c r="M1018">
        <v>22.07</v>
      </c>
      <c r="N1018">
        <v>4.75</v>
      </c>
      <c r="P1018" t="str">
        <f t="shared" si="96"/>
        <v>Toyota</v>
      </c>
      <c r="Q1018" t="str">
        <f t="shared" si="97"/>
        <v>bad</v>
      </c>
      <c r="R1018" t="str">
        <f t="shared" si="98"/>
        <v/>
      </c>
      <c r="S1018" s="3" t="str">
        <f t="shared" si="99"/>
        <v>Toyota</v>
      </c>
      <c r="T1018" t="str">
        <f t="shared" si="100"/>
        <v/>
      </c>
      <c r="U1018" t="str">
        <f t="shared" si="101"/>
        <v>C</v>
      </c>
      <c r="V1018" t="str" cm="1">
        <f t="array" ref="V1018">_xlfn.IFS(N1009&gt;25,"A",N1009&gt;20,"B",N1009&gt;15,"C",N1009&gt;10,"D",N1009&lt;10,"E")</f>
        <v>C</v>
      </c>
    </row>
    <row r="1019" spans="1:22" x14ac:dyDescent="0.3">
      <c r="A1019">
        <v>1022</v>
      </c>
      <c r="B1019" t="s">
        <v>348</v>
      </c>
      <c r="C1019" t="s">
        <v>25</v>
      </c>
      <c r="D1019" t="s">
        <v>22</v>
      </c>
      <c r="E1019">
        <v>2009</v>
      </c>
      <c r="F1019">
        <v>138000</v>
      </c>
      <c r="G1019" t="s">
        <v>27</v>
      </c>
      <c r="H1019" t="s">
        <v>18</v>
      </c>
      <c r="I1019" t="s">
        <v>33</v>
      </c>
      <c r="J1019">
        <v>1497</v>
      </c>
      <c r="K1019">
        <v>118</v>
      </c>
      <c r="L1019">
        <v>5</v>
      </c>
      <c r="M1019">
        <v>17</v>
      </c>
      <c r="N1019">
        <v>3.5</v>
      </c>
      <c r="P1019" t="str">
        <f t="shared" si="96"/>
        <v/>
      </c>
      <c r="Q1019" t="str">
        <f t="shared" si="97"/>
        <v>bad</v>
      </c>
      <c r="R1019" t="str">
        <f t="shared" si="98"/>
        <v/>
      </c>
      <c r="S1019" s="3" t="str">
        <f t="shared" si="99"/>
        <v/>
      </c>
      <c r="T1019" t="str">
        <f t="shared" si="100"/>
        <v>Mahindra</v>
      </c>
      <c r="U1019" t="str">
        <f t="shared" si="101"/>
        <v>E</v>
      </c>
      <c r="V1019" t="str" cm="1">
        <f t="array" ref="V1019">_xlfn.IFS(N1010&gt;25,"A",N1010&gt;20,"B",N1010&gt;15,"C",N1010&gt;10,"D",N1010&lt;10,"E")</f>
        <v>E</v>
      </c>
    </row>
    <row r="1020" spans="1:22" x14ac:dyDescent="0.3">
      <c r="A1020">
        <v>1023</v>
      </c>
      <c r="B1020" t="s">
        <v>747</v>
      </c>
      <c r="C1020" t="s">
        <v>21</v>
      </c>
      <c r="D1020" t="s">
        <v>63</v>
      </c>
      <c r="E1020">
        <v>2014</v>
      </c>
      <c r="F1020">
        <v>67000</v>
      </c>
      <c r="G1020" t="s">
        <v>23</v>
      </c>
      <c r="H1020" t="s">
        <v>18</v>
      </c>
      <c r="I1020" t="s">
        <v>19</v>
      </c>
      <c r="J1020">
        <v>1396</v>
      </c>
      <c r="K1020">
        <v>90</v>
      </c>
      <c r="L1020">
        <v>5</v>
      </c>
      <c r="M1020">
        <v>23</v>
      </c>
      <c r="N1020">
        <v>5.5</v>
      </c>
      <c r="P1020" t="str">
        <f t="shared" si="96"/>
        <v/>
      </c>
      <c r="Q1020" t="str">
        <f t="shared" si="97"/>
        <v>bad</v>
      </c>
      <c r="R1020" t="str">
        <f t="shared" si="98"/>
        <v/>
      </c>
      <c r="S1020" s="3" t="str">
        <f t="shared" si="99"/>
        <v/>
      </c>
      <c r="T1020" t="str">
        <f t="shared" si="100"/>
        <v>Hyundai</v>
      </c>
      <c r="U1020" t="str">
        <f t="shared" si="101"/>
        <v>E</v>
      </c>
      <c r="V1020" t="str" cm="1">
        <f t="array" ref="V1020">_xlfn.IFS(N1011&gt;25,"A",N1011&gt;20,"B",N1011&gt;15,"C",N1011&gt;10,"D",N1011&lt;10,"E")</f>
        <v>E</v>
      </c>
    </row>
    <row r="1021" spans="1:22" x14ac:dyDescent="0.3">
      <c r="A1021">
        <v>1024</v>
      </c>
      <c r="B1021" t="s">
        <v>348</v>
      </c>
      <c r="C1021" t="s">
        <v>25</v>
      </c>
      <c r="D1021" t="s">
        <v>31</v>
      </c>
      <c r="E1021">
        <v>2012</v>
      </c>
      <c r="F1021">
        <v>42750</v>
      </c>
      <c r="G1021" t="s">
        <v>27</v>
      </c>
      <c r="H1021" t="s">
        <v>18</v>
      </c>
      <c r="I1021" t="s">
        <v>19</v>
      </c>
      <c r="J1021">
        <v>1497</v>
      </c>
      <c r="K1021">
        <v>118</v>
      </c>
      <c r="L1021">
        <v>5</v>
      </c>
      <c r="M1021">
        <v>17</v>
      </c>
      <c r="N1021">
        <v>6.33</v>
      </c>
      <c r="P1021" t="str">
        <f t="shared" si="96"/>
        <v/>
      </c>
      <c r="Q1021" t="str">
        <f t="shared" si="97"/>
        <v>good</v>
      </c>
      <c r="R1021" t="str">
        <f t="shared" si="98"/>
        <v/>
      </c>
      <c r="S1021" s="3" t="str">
        <f t="shared" si="99"/>
        <v>Hyundai</v>
      </c>
      <c r="T1021" t="str">
        <f t="shared" si="100"/>
        <v>Hyundai</v>
      </c>
      <c r="U1021" t="str">
        <f t="shared" si="101"/>
        <v>E</v>
      </c>
      <c r="V1021" t="str" cm="1">
        <f t="array" ref="V1021">_xlfn.IFS(N1012&gt;25,"A",N1012&gt;20,"B",N1012&gt;15,"C",N1012&gt;10,"D",N1012&lt;10,"E")</f>
        <v>E</v>
      </c>
    </row>
    <row r="1022" spans="1:22" x14ac:dyDescent="0.3">
      <c r="A1022">
        <v>1025</v>
      </c>
      <c r="B1022" t="s">
        <v>748</v>
      </c>
      <c r="C1022" t="s">
        <v>192</v>
      </c>
      <c r="D1022" t="s">
        <v>47</v>
      </c>
      <c r="E1022">
        <v>2014</v>
      </c>
      <c r="F1022">
        <v>52398</v>
      </c>
      <c r="G1022" t="s">
        <v>23</v>
      </c>
      <c r="H1022" t="s">
        <v>18</v>
      </c>
      <c r="I1022" t="s">
        <v>19</v>
      </c>
      <c r="J1022">
        <v>936</v>
      </c>
      <c r="K1022">
        <v>57.6</v>
      </c>
      <c r="L1022">
        <v>5</v>
      </c>
      <c r="M1022">
        <v>25.44</v>
      </c>
      <c r="N1022">
        <v>2.4700000000000002</v>
      </c>
      <c r="P1022" t="str">
        <f t="shared" si="96"/>
        <v/>
      </c>
      <c r="Q1022" t="str">
        <f t="shared" si="97"/>
        <v>bad</v>
      </c>
      <c r="R1022" t="str">
        <f t="shared" si="98"/>
        <v/>
      </c>
      <c r="S1022" s="3" t="str">
        <f t="shared" si="99"/>
        <v/>
      </c>
      <c r="T1022" t="str">
        <f t="shared" si="100"/>
        <v>Mahindra</v>
      </c>
      <c r="U1022" t="str">
        <f t="shared" si="101"/>
        <v>E</v>
      </c>
      <c r="V1022" t="str" cm="1">
        <f t="array" ref="V1022">_xlfn.IFS(N1013&gt;25,"A",N1013&gt;20,"B",N1013&gt;15,"C",N1013&gt;10,"D",N1013&lt;10,"E")</f>
        <v>E</v>
      </c>
    </row>
    <row r="1023" spans="1:22" x14ac:dyDescent="0.3">
      <c r="A1023">
        <v>1026</v>
      </c>
      <c r="B1023" t="s">
        <v>353</v>
      </c>
      <c r="C1023" t="s">
        <v>192</v>
      </c>
      <c r="D1023" t="s">
        <v>47</v>
      </c>
      <c r="E1023">
        <v>2014</v>
      </c>
      <c r="F1023">
        <v>36657</v>
      </c>
      <c r="G1023" t="s">
        <v>27</v>
      </c>
      <c r="H1023" t="s">
        <v>18</v>
      </c>
      <c r="I1023" t="s">
        <v>19</v>
      </c>
      <c r="J1023">
        <v>995</v>
      </c>
      <c r="K1023">
        <v>62.1</v>
      </c>
      <c r="L1023">
        <v>5</v>
      </c>
      <c r="M1023">
        <v>16.2</v>
      </c>
      <c r="N1023">
        <v>3.3</v>
      </c>
      <c r="P1023" t="str">
        <f t="shared" si="96"/>
        <v/>
      </c>
      <c r="Q1023" t="str">
        <f t="shared" si="97"/>
        <v>good</v>
      </c>
      <c r="R1023" t="str">
        <f t="shared" si="98"/>
        <v/>
      </c>
      <c r="S1023" s="3" t="str">
        <f t="shared" si="99"/>
        <v>Volkswagen</v>
      </c>
      <c r="T1023" t="str">
        <f t="shared" si="100"/>
        <v>Volkswagen</v>
      </c>
      <c r="U1023" t="str">
        <f t="shared" si="101"/>
        <v>E</v>
      </c>
      <c r="V1023" t="str" cm="1">
        <f t="array" ref="V1023">_xlfn.IFS(N1014&gt;25,"A",N1014&gt;20,"B",N1014&gt;15,"C",N1014&gt;10,"D",N1014&lt;10,"E")</f>
        <v>E</v>
      </c>
    </row>
    <row r="1024" spans="1:22" x14ac:dyDescent="0.3">
      <c r="A1024">
        <v>1027</v>
      </c>
      <c r="B1024" t="s">
        <v>749</v>
      </c>
      <c r="C1024" t="s">
        <v>45</v>
      </c>
      <c r="D1024" t="s">
        <v>53</v>
      </c>
      <c r="E1024">
        <v>2011</v>
      </c>
      <c r="F1024">
        <v>77000</v>
      </c>
      <c r="G1024" t="s">
        <v>23</v>
      </c>
      <c r="H1024" t="s">
        <v>18</v>
      </c>
      <c r="I1024" t="s">
        <v>33</v>
      </c>
      <c r="J1024">
        <v>2179</v>
      </c>
      <c r="K1024">
        <v>138.1</v>
      </c>
      <c r="L1024">
        <v>7</v>
      </c>
      <c r="M1024">
        <v>11.57</v>
      </c>
      <c r="N1024">
        <v>3.5</v>
      </c>
      <c r="P1024" t="str">
        <f t="shared" si="96"/>
        <v/>
      </c>
      <c r="Q1024" t="str">
        <f t="shared" si="97"/>
        <v>good</v>
      </c>
      <c r="R1024" t="str">
        <f t="shared" si="98"/>
        <v/>
      </c>
      <c r="S1024" s="3" t="str">
        <f t="shared" si="99"/>
        <v>Maruti</v>
      </c>
      <c r="T1024" t="str">
        <f t="shared" si="100"/>
        <v>Maruti</v>
      </c>
      <c r="U1024" t="str">
        <f t="shared" si="101"/>
        <v>E</v>
      </c>
      <c r="V1024" t="str" cm="1">
        <f t="array" ref="V1024">_xlfn.IFS(N1015&gt;25,"A",N1015&gt;20,"B",N1015&gt;15,"C",N1015&gt;10,"D",N1015&lt;10,"E")</f>
        <v>E</v>
      </c>
    </row>
    <row r="1025" spans="1:22" x14ac:dyDescent="0.3">
      <c r="A1025">
        <v>1028</v>
      </c>
      <c r="B1025" t="s">
        <v>750</v>
      </c>
      <c r="C1025" t="s">
        <v>62</v>
      </c>
      <c r="D1025" t="s">
        <v>53</v>
      </c>
      <c r="E1025">
        <v>2014</v>
      </c>
      <c r="F1025">
        <v>85000</v>
      </c>
      <c r="G1025" t="s">
        <v>23</v>
      </c>
      <c r="H1025" t="s">
        <v>32</v>
      </c>
      <c r="I1025" t="s">
        <v>19</v>
      </c>
      <c r="J1025">
        <v>2987</v>
      </c>
      <c r="K1025">
        <v>254.8</v>
      </c>
      <c r="L1025">
        <v>7</v>
      </c>
      <c r="M1025">
        <v>11.3</v>
      </c>
      <c r="N1025">
        <v>38.75</v>
      </c>
      <c r="P1025" t="str">
        <f t="shared" si="96"/>
        <v/>
      </c>
      <c r="Q1025" t="str">
        <f t="shared" si="97"/>
        <v>bad</v>
      </c>
      <c r="R1025" t="str">
        <f t="shared" si="98"/>
        <v/>
      </c>
      <c r="S1025" s="3" t="str">
        <f t="shared" si="99"/>
        <v/>
      </c>
      <c r="T1025" t="str">
        <f t="shared" si="100"/>
        <v>Tata</v>
      </c>
      <c r="U1025" t="str">
        <f t="shared" si="101"/>
        <v>E</v>
      </c>
      <c r="V1025" t="str" cm="1">
        <f t="array" ref="V1025">_xlfn.IFS(N1016&gt;25,"A",N1016&gt;20,"B",N1016&gt;15,"C",N1016&gt;10,"D",N1016&lt;10,"E")</f>
        <v>E</v>
      </c>
    </row>
    <row r="1026" spans="1:22" x14ac:dyDescent="0.3">
      <c r="A1026">
        <v>1029</v>
      </c>
      <c r="B1026" t="s">
        <v>644</v>
      </c>
      <c r="C1026" t="s">
        <v>65</v>
      </c>
      <c r="D1026" t="s">
        <v>22</v>
      </c>
      <c r="E1026">
        <v>2008</v>
      </c>
      <c r="F1026">
        <v>112500</v>
      </c>
      <c r="G1026" t="s">
        <v>23</v>
      </c>
      <c r="H1026" t="s">
        <v>32</v>
      </c>
      <c r="I1026" t="s">
        <v>19</v>
      </c>
      <c r="J1026">
        <v>2993</v>
      </c>
      <c r="K1026">
        <v>235</v>
      </c>
      <c r="L1026">
        <v>5</v>
      </c>
      <c r="M1026">
        <v>11.5</v>
      </c>
      <c r="N1026">
        <v>7.99</v>
      </c>
      <c r="P1026" t="str">
        <f t="shared" si="96"/>
        <v/>
      </c>
      <c r="Q1026" t="str">
        <f t="shared" si="97"/>
        <v>good</v>
      </c>
      <c r="R1026" t="str">
        <f t="shared" si="98"/>
        <v/>
      </c>
      <c r="S1026" s="3" t="str">
        <f t="shared" si="99"/>
        <v>Maruti</v>
      </c>
      <c r="T1026" t="str">
        <f t="shared" si="100"/>
        <v>Maruti</v>
      </c>
      <c r="U1026" t="str">
        <f t="shared" si="101"/>
        <v>E</v>
      </c>
      <c r="V1026" t="str" cm="1">
        <f t="array" ref="V1026">_xlfn.IFS(N1017&gt;25,"A",N1017&gt;20,"B",N1017&gt;15,"C",N1017&gt;10,"D",N1017&lt;10,"E")</f>
        <v>E</v>
      </c>
    </row>
    <row r="1027" spans="1:22" x14ac:dyDescent="0.3">
      <c r="A1027">
        <v>1030</v>
      </c>
      <c r="B1027" t="s">
        <v>751</v>
      </c>
      <c r="C1027" t="s">
        <v>41</v>
      </c>
      <c r="D1027" t="s">
        <v>47</v>
      </c>
      <c r="E1027">
        <v>2013</v>
      </c>
      <c r="F1027">
        <v>105072</v>
      </c>
      <c r="G1027" t="s">
        <v>23</v>
      </c>
      <c r="H1027" t="s">
        <v>18</v>
      </c>
      <c r="I1027" t="s">
        <v>19</v>
      </c>
      <c r="J1027">
        <v>2755</v>
      </c>
      <c r="K1027">
        <v>174.5</v>
      </c>
      <c r="L1027">
        <v>7</v>
      </c>
      <c r="M1027">
        <v>14.24</v>
      </c>
      <c r="N1027">
        <v>13.28</v>
      </c>
      <c r="P1027" t="str">
        <f t="shared" si="96"/>
        <v/>
      </c>
      <c r="Q1027" t="str">
        <f t="shared" si="97"/>
        <v>good</v>
      </c>
      <c r="R1027" t="str">
        <f t="shared" si="98"/>
        <v/>
      </c>
      <c r="S1027" s="3" t="str">
        <f t="shared" si="99"/>
        <v>Volkswagen</v>
      </c>
      <c r="T1027" t="str">
        <f t="shared" si="100"/>
        <v>Volkswagen</v>
      </c>
      <c r="U1027" t="str">
        <f t="shared" si="101"/>
        <v>E</v>
      </c>
      <c r="V1027" t="str" cm="1">
        <f t="array" ref="V1027">_xlfn.IFS(N1018&gt;25,"A",N1018&gt;20,"B",N1018&gt;15,"C",N1018&gt;10,"D",N1018&lt;10,"E")</f>
        <v>E</v>
      </c>
    </row>
    <row r="1028" spans="1:22" x14ac:dyDescent="0.3">
      <c r="A1028">
        <v>1031</v>
      </c>
      <c r="B1028" t="s">
        <v>752</v>
      </c>
      <c r="C1028" t="s">
        <v>65</v>
      </c>
      <c r="D1028" t="s">
        <v>22</v>
      </c>
      <c r="E1028">
        <v>2012</v>
      </c>
      <c r="F1028">
        <v>80000</v>
      </c>
      <c r="G1028" t="s">
        <v>27</v>
      </c>
      <c r="H1028" t="s">
        <v>32</v>
      </c>
      <c r="I1028" t="s">
        <v>19</v>
      </c>
      <c r="J1028">
        <v>1995</v>
      </c>
      <c r="K1028">
        <v>150</v>
      </c>
      <c r="L1028">
        <v>5</v>
      </c>
      <c r="M1028">
        <v>11.25</v>
      </c>
      <c r="N1028">
        <v>9.5</v>
      </c>
      <c r="P1028" t="str">
        <f t="shared" si="96"/>
        <v/>
      </c>
      <c r="Q1028" t="str">
        <f t="shared" si="97"/>
        <v>bad</v>
      </c>
      <c r="R1028" t="str">
        <f t="shared" si="98"/>
        <v/>
      </c>
      <c r="S1028" s="3" t="str">
        <f t="shared" si="99"/>
        <v/>
      </c>
      <c r="T1028" t="str">
        <f t="shared" si="100"/>
        <v>Honda</v>
      </c>
      <c r="U1028" t="str">
        <f t="shared" si="101"/>
        <v>E</v>
      </c>
      <c r="V1028" t="str" cm="1">
        <f t="array" ref="V1028">_xlfn.IFS(N1019&gt;25,"A",N1019&gt;20,"B",N1019&gt;15,"C",N1019&gt;10,"D",N1019&lt;10,"E")</f>
        <v>E</v>
      </c>
    </row>
    <row r="1029" spans="1:22" x14ac:dyDescent="0.3">
      <c r="A1029">
        <v>1032</v>
      </c>
      <c r="B1029" t="s">
        <v>753</v>
      </c>
      <c r="C1029" t="s">
        <v>60</v>
      </c>
      <c r="D1029" t="s">
        <v>47</v>
      </c>
      <c r="E1029">
        <v>2019</v>
      </c>
      <c r="F1029">
        <v>3102</v>
      </c>
      <c r="G1029" t="s">
        <v>23</v>
      </c>
      <c r="H1029" t="s">
        <v>18</v>
      </c>
      <c r="I1029" t="s">
        <v>19</v>
      </c>
      <c r="J1029">
        <v>1461</v>
      </c>
      <c r="K1029">
        <v>108.45</v>
      </c>
      <c r="L1029">
        <v>5</v>
      </c>
      <c r="M1029">
        <v>20.37</v>
      </c>
      <c r="N1029">
        <v>14.01</v>
      </c>
      <c r="P1029" t="str">
        <f t="shared" si="96"/>
        <v/>
      </c>
      <c r="Q1029" t="str">
        <f t="shared" si="97"/>
        <v>good</v>
      </c>
      <c r="R1029" t="str">
        <f t="shared" si="98"/>
        <v/>
      </c>
      <c r="S1029" s="3" t="str">
        <f t="shared" si="99"/>
        <v>Hyundai</v>
      </c>
      <c r="T1029" t="str">
        <f t="shared" si="100"/>
        <v>Hyundai</v>
      </c>
      <c r="U1029" t="str">
        <f t="shared" si="101"/>
        <v>E</v>
      </c>
      <c r="V1029" t="str" cm="1">
        <f t="array" ref="V1029">_xlfn.IFS(N1020&gt;25,"A",N1020&gt;20,"B",N1020&gt;15,"C",N1020&gt;10,"D",N1020&lt;10,"E")</f>
        <v>E</v>
      </c>
    </row>
    <row r="1030" spans="1:22" x14ac:dyDescent="0.3">
      <c r="A1030">
        <v>1033</v>
      </c>
      <c r="B1030" t="s">
        <v>95</v>
      </c>
      <c r="C1030" t="s">
        <v>21</v>
      </c>
      <c r="D1030" t="s">
        <v>31</v>
      </c>
      <c r="E1030">
        <v>2016</v>
      </c>
      <c r="F1030">
        <v>14656</v>
      </c>
      <c r="G1030" t="s">
        <v>23</v>
      </c>
      <c r="H1030" t="s">
        <v>18</v>
      </c>
      <c r="I1030" t="s">
        <v>19</v>
      </c>
      <c r="J1030">
        <v>1120</v>
      </c>
      <c r="K1030">
        <v>71</v>
      </c>
      <c r="L1030">
        <v>5</v>
      </c>
      <c r="M1030">
        <v>24.4</v>
      </c>
      <c r="N1030">
        <v>6.99</v>
      </c>
      <c r="P1030" t="str">
        <f t="shared" si="96"/>
        <v/>
      </c>
      <c r="Q1030" t="str">
        <f t="shared" si="97"/>
        <v>bad</v>
      </c>
      <c r="R1030" t="str">
        <f t="shared" si="98"/>
        <v/>
      </c>
      <c r="S1030" s="3" t="str">
        <f t="shared" si="99"/>
        <v/>
      </c>
      <c r="T1030" t="str">
        <f t="shared" si="100"/>
        <v>Honda</v>
      </c>
      <c r="U1030" t="str">
        <f t="shared" si="101"/>
        <v>E</v>
      </c>
      <c r="V1030" t="str" cm="1">
        <f t="array" ref="V1030">_xlfn.IFS(N1021&gt;25,"A",N1021&gt;20,"B",N1021&gt;15,"C",N1021&gt;10,"D",N1021&lt;10,"E")</f>
        <v>E</v>
      </c>
    </row>
    <row r="1031" spans="1:22" x14ac:dyDescent="0.3">
      <c r="A1031">
        <v>1034</v>
      </c>
      <c r="B1031" t="s">
        <v>64</v>
      </c>
      <c r="C1031" t="s">
        <v>65</v>
      </c>
      <c r="D1031" t="s">
        <v>35</v>
      </c>
      <c r="E1031">
        <v>2010</v>
      </c>
      <c r="F1031">
        <v>105000</v>
      </c>
      <c r="G1031" t="s">
        <v>23</v>
      </c>
      <c r="H1031" t="s">
        <v>32</v>
      </c>
      <c r="I1031" t="s">
        <v>33</v>
      </c>
      <c r="J1031">
        <v>1995</v>
      </c>
      <c r="K1031">
        <v>170</v>
      </c>
      <c r="L1031">
        <v>5</v>
      </c>
      <c r="M1031">
        <v>13.2</v>
      </c>
      <c r="N1031">
        <v>11</v>
      </c>
      <c r="P1031" t="str">
        <f t="shared" si="96"/>
        <v/>
      </c>
      <c r="Q1031" t="str">
        <f t="shared" si="97"/>
        <v>good</v>
      </c>
      <c r="R1031" t="str">
        <f t="shared" si="98"/>
        <v/>
      </c>
      <c r="S1031" s="3" t="str">
        <f t="shared" si="99"/>
        <v>Chevrolet</v>
      </c>
      <c r="T1031" t="str">
        <f t="shared" si="100"/>
        <v>Chevrolet</v>
      </c>
      <c r="U1031" t="str">
        <f t="shared" si="101"/>
        <v>E</v>
      </c>
      <c r="V1031" t="str" cm="1">
        <f t="array" ref="V1031">_xlfn.IFS(N1022&gt;25,"A",N1022&gt;20,"B",N1022&gt;15,"C",N1022&gt;10,"D",N1022&lt;10,"E")</f>
        <v>E</v>
      </c>
    </row>
    <row r="1032" spans="1:22" x14ac:dyDescent="0.3">
      <c r="A1032">
        <v>1035</v>
      </c>
      <c r="B1032" t="s">
        <v>167</v>
      </c>
      <c r="C1032" t="s">
        <v>65</v>
      </c>
      <c r="D1032" t="s">
        <v>35</v>
      </c>
      <c r="E1032">
        <v>2008</v>
      </c>
      <c r="F1032">
        <v>61000</v>
      </c>
      <c r="G1032" t="s">
        <v>27</v>
      </c>
      <c r="H1032" t="s">
        <v>32</v>
      </c>
      <c r="I1032" t="s">
        <v>33</v>
      </c>
      <c r="J1032">
        <v>2497</v>
      </c>
      <c r="K1032">
        <v>215</v>
      </c>
      <c r="L1032">
        <v>5</v>
      </c>
      <c r="M1032">
        <v>10.8</v>
      </c>
      <c r="N1032">
        <v>11</v>
      </c>
      <c r="P1032" t="str">
        <f t="shared" si="96"/>
        <v/>
      </c>
      <c r="Q1032" t="str">
        <f t="shared" si="97"/>
        <v>bad</v>
      </c>
      <c r="R1032" t="str">
        <f t="shared" si="98"/>
        <v/>
      </c>
      <c r="S1032" s="3" t="str">
        <f t="shared" si="99"/>
        <v/>
      </c>
      <c r="T1032" t="str">
        <f t="shared" si="100"/>
        <v>Chevrolet</v>
      </c>
      <c r="U1032" t="str">
        <f t="shared" si="101"/>
        <v>E</v>
      </c>
      <c r="V1032" t="str" cm="1">
        <f t="array" ref="V1032">_xlfn.IFS(N1023&gt;25,"A",N1023&gt;20,"B",N1023&gt;15,"C",N1023&gt;10,"D",N1023&lt;10,"E")</f>
        <v>E</v>
      </c>
    </row>
    <row r="1033" spans="1:22" x14ac:dyDescent="0.3">
      <c r="A1033">
        <v>1036</v>
      </c>
      <c r="B1033" t="s">
        <v>754</v>
      </c>
      <c r="C1033" t="s">
        <v>38</v>
      </c>
      <c r="D1033" t="s">
        <v>22</v>
      </c>
      <c r="E1033">
        <v>2010</v>
      </c>
      <c r="F1033">
        <v>85046</v>
      </c>
      <c r="G1033" t="s">
        <v>27</v>
      </c>
      <c r="H1033" t="s">
        <v>18</v>
      </c>
      <c r="I1033" t="s">
        <v>33</v>
      </c>
      <c r="J1033">
        <v>1198</v>
      </c>
      <c r="K1033">
        <v>75</v>
      </c>
      <c r="L1033">
        <v>5</v>
      </c>
      <c r="M1033">
        <v>18.059999999999999</v>
      </c>
      <c r="N1033">
        <v>2.2999999999999998</v>
      </c>
      <c r="P1033" t="str">
        <f t="shared" si="96"/>
        <v/>
      </c>
      <c r="Q1033" t="str">
        <f t="shared" si="97"/>
        <v>bad</v>
      </c>
      <c r="R1033" t="str">
        <f t="shared" si="98"/>
        <v/>
      </c>
      <c r="S1033" s="3" t="str">
        <f t="shared" si="99"/>
        <v/>
      </c>
      <c r="T1033" t="str">
        <f t="shared" si="100"/>
        <v>Tata</v>
      </c>
      <c r="U1033" t="str">
        <f t="shared" si="101"/>
        <v>E</v>
      </c>
      <c r="V1033" t="str" cm="1">
        <f t="array" ref="V1033">_xlfn.IFS(N1024&gt;25,"A",N1024&gt;20,"B",N1024&gt;15,"C",N1024&gt;10,"D",N1024&lt;10,"E")</f>
        <v>E</v>
      </c>
    </row>
    <row r="1034" spans="1:22" x14ac:dyDescent="0.3">
      <c r="A1034">
        <v>1037</v>
      </c>
      <c r="B1034" t="s">
        <v>501</v>
      </c>
      <c r="C1034" t="s">
        <v>156</v>
      </c>
      <c r="D1034" t="s">
        <v>53</v>
      </c>
      <c r="E1034">
        <v>2014</v>
      </c>
      <c r="F1034">
        <v>48000</v>
      </c>
      <c r="G1034" t="s">
        <v>23</v>
      </c>
      <c r="H1034" t="s">
        <v>32</v>
      </c>
      <c r="I1034" t="s">
        <v>19</v>
      </c>
      <c r="J1034">
        <v>2179</v>
      </c>
      <c r="K1034">
        <v>187.7</v>
      </c>
      <c r="L1034">
        <v>5</v>
      </c>
      <c r="M1034">
        <v>16.36</v>
      </c>
      <c r="N1034">
        <v>26.5</v>
      </c>
      <c r="P1034" t="str">
        <f t="shared" si="96"/>
        <v>MercedesBenz</v>
      </c>
      <c r="Q1034" t="str">
        <f t="shared" si="97"/>
        <v>bad</v>
      </c>
      <c r="R1034" t="str">
        <f t="shared" si="98"/>
        <v/>
      </c>
      <c r="S1034" s="3" t="str">
        <f t="shared" si="99"/>
        <v>MercedesBenz</v>
      </c>
      <c r="T1034" t="str">
        <f t="shared" si="100"/>
        <v/>
      </c>
      <c r="U1034" t="str">
        <f t="shared" si="101"/>
        <v>A</v>
      </c>
      <c r="V1034" t="str" cm="1">
        <f t="array" ref="V1034">_xlfn.IFS(N1025&gt;25,"A",N1025&gt;20,"B",N1025&gt;15,"C",N1025&gt;10,"D",N1025&lt;10,"E")</f>
        <v>A</v>
      </c>
    </row>
    <row r="1035" spans="1:22" x14ac:dyDescent="0.3">
      <c r="A1035">
        <v>1038</v>
      </c>
      <c r="B1035" t="s">
        <v>755</v>
      </c>
      <c r="C1035" t="s">
        <v>52</v>
      </c>
      <c r="D1035" t="s">
        <v>63</v>
      </c>
      <c r="E1035">
        <v>2011</v>
      </c>
      <c r="F1035">
        <v>55000</v>
      </c>
      <c r="G1035" t="s">
        <v>23</v>
      </c>
      <c r="H1035" t="s">
        <v>32</v>
      </c>
      <c r="I1035" t="s">
        <v>19</v>
      </c>
      <c r="J1035">
        <v>4367</v>
      </c>
      <c r="K1035">
        <v>308</v>
      </c>
      <c r="L1035">
        <v>7</v>
      </c>
      <c r="M1035">
        <v>10.199999999999999</v>
      </c>
      <c r="N1035">
        <v>67</v>
      </c>
      <c r="P1035" t="str">
        <f t="shared" si="96"/>
        <v/>
      </c>
      <c r="Q1035" t="str">
        <f t="shared" si="97"/>
        <v>bad</v>
      </c>
      <c r="R1035" t="str">
        <f t="shared" si="98"/>
        <v/>
      </c>
      <c r="S1035" s="3" t="str">
        <f t="shared" si="99"/>
        <v/>
      </c>
      <c r="T1035" t="str">
        <f t="shared" si="100"/>
        <v>BMW</v>
      </c>
      <c r="U1035" t="str">
        <f t="shared" si="101"/>
        <v>E</v>
      </c>
      <c r="V1035" t="str" cm="1">
        <f t="array" ref="V1035">_xlfn.IFS(N1026&gt;25,"A",N1026&gt;20,"B",N1026&gt;15,"C",N1026&gt;10,"D",N1026&lt;10,"E")</f>
        <v>E</v>
      </c>
    </row>
    <row r="1036" spans="1:22" x14ac:dyDescent="0.3">
      <c r="A1036">
        <v>1039</v>
      </c>
      <c r="B1036" t="s">
        <v>756</v>
      </c>
      <c r="C1036" t="s">
        <v>504</v>
      </c>
      <c r="D1036" t="s">
        <v>16</v>
      </c>
      <c r="E1036">
        <v>2017</v>
      </c>
      <c r="F1036">
        <v>4000</v>
      </c>
      <c r="G1036" t="s">
        <v>27</v>
      </c>
      <c r="H1036" t="s">
        <v>32</v>
      </c>
      <c r="I1036" t="s">
        <v>19</v>
      </c>
      <c r="J1036">
        <v>1368</v>
      </c>
      <c r="K1036">
        <v>160</v>
      </c>
      <c r="L1036">
        <v>5</v>
      </c>
      <c r="M1036">
        <v>16</v>
      </c>
      <c r="N1036">
        <v>17.75</v>
      </c>
      <c r="P1036" t="str">
        <f t="shared" ref="P1036:P1099" si="102">IF(N1027&gt;15,C1027,"")</f>
        <v/>
      </c>
      <c r="Q1036" t="str">
        <f t="shared" ref="Q1036:Q1099" si="103">IF(M1027&gt;20,"good","bad")</f>
        <v>bad</v>
      </c>
      <c r="R1036" t="str">
        <f t="shared" ref="R1036:R1099" si="104">IF(AND(M1027&gt;20,N1027&gt;15),C1027,"")</f>
        <v/>
      </c>
      <c r="S1036" s="3" t="str">
        <f t="shared" ref="S1036:S1099" si="105">IF(OR(M1027&gt;20,N1027&gt;15),C1027,"")</f>
        <v/>
      </c>
      <c r="T1036" t="str">
        <f t="shared" ref="T1036:T1099" si="106">IF(NOT(N1027&gt;15),C1027,"")</f>
        <v>Toyota</v>
      </c>
      <c r="U1036" t="str">
        <f t="shared" ref="U1036:U1099" si="107">IF(N1027&gt;25,"A",IF(N1027&gt;20,"B",IF(N1027&gt;15,"C",IF(N1027&gt;10,"D","E"))))</f>
        <v>D</v>
      </c>
      <c r="V1036" t="str" cm="1">
        <f t="array" ref="V1036">_xlfn.IFS(N1027&gt;25,"A",N1027&gt;20,"B",N1027&gt;15,"C",N1027&gt;10,"D",N1027&lt;10,"E")</f>
        <v>D</v>
      </c>
    </row>
    <row r="1037" spans="1:22" x14ac:dyDescent="0.3">
      <c r="A1037">
        <v>1040</v>
      </c>
      <c r="B1037" t="s">
        <v>757</v>
      </c>
      <c r="C1037" t="s">
        <v>25</v>
      </c>
      <c r="D1037" t="s">
        <v>53</v>
      </c>
      <c r="E1037">
        <v>2010</v>
      </c>
      <c r="F1037">
        <v>94000</v>
      </c>
      <c r="G1037" t="s">
        <v>27</v>
      </c>
      <c r="H1037" t="s">
        <v>32</v>
      </c>
      <c r="I1037" t="s">
        <v>33</v>
      </c>
      <c r="J1037">
        <v>2354</v>
      </c>
      <c r="K1037">
        <v>152</v>
      </c>
      <c r="L1037">
        <v>5</v>
      </c>
      <c r="M1037">
        <v>10.1</v>
      </c>
      <c r="N1037">
        <v>4.8</v>
      </c>
      <c r="P1037" t="str">
        <f t="shared" si="102"/>
        <v/>
      </c>
      <c r="Q1037" t="str">
        <f t="shared" si="103"/>
        <v>bad</v>
      </c>
      <c r="R1037" t="str">
        <f t="shared" si="104"/>
        <v/>
      </c>
      <c r="S1037" s="3" t="str">
        <f t="shared" si="105"/>
        <v/>
      </c>
      <c r="T1037" t="str">
        <f t="shared" si="106"/>
        <v>BMW</v>
      </c>
      <c r="U1037" t="str">
        <f t="shared" si="107"/>
        <v>E</v>
      </c>
      <c r="V1037" t="str" cm="1">
        <f t="array" ref="V1037">_xlfn.IFS(N1028&gt;25,"A",N1028&gt;20,"B",N1028&gt;15,"C",N1028&gt;10,"D",N1028&lt;10,"E")</f>
        <v>E</v>
      </c>
    </row>
    <row r="1038" spans="1:22" x14ac:dyDescent="0.3">
      <c r="A1038">
        <v>1041</v>
      </c>
      <c r="B1038" t="s">
        <v>476</v>
      </c>
      <c r="C1038" t="s">
        <v>15</v>
      </c>
      <c r="D1038" t="s">
        <v>31</v>
      </c>
      <c r="E1038">
        <v>2013</v>
      </c>
      <c r="F1038">
        <v>61110</v>
      </c>
      <c r="G1038" t="s">
        <v>27</v>
      </c>
      <c r="H1038" t="s">
        <v>18</v>
      </c>
      <c r="I1038" t="s">
        <v>19</v>
      </c>
      <c r="J1038">
        <v>1197</v>
      </c>
      <c r="K1038">
        <v>85.8</v>
      </c>
      <c r="L1038">
        <v>5</v>
      </c>
      <c r="M1038">
        <v>18.600000000000001</v>
      </c>
      <c r="N1038">
        <v>4.57</v>
      </c>
      <c r="P1038" t="str">
        <f t="shared" si="102"/>
        <v/>
      </c>
      <c r="Q1038" t="str">
        <f t="shared" si="103"/>
        <v>good</v>
      </c>
      <c r="R1038" t="str">
        <f t="shared" si="104"/>
        <v/>
      </c>
      <c r="S1038" s="3" t="str">
        <f t="shared" si="105"/>
        <v>Renault</v>
      </c>
      <c r="T1038" t="str">
        <f t="shared" si="106"/>
        <v>Renault</v>
      </c>
      <c r="U1038" t="str">
        <f t="shared" si="107"/>
        <v>D</v>
      </c>
      <c r="V1038" t="str" cm="1">
        <f t="array" ref="V1038">_xlfn.IFS(N1029&gt;25,"A",N1029&gt;20,"B",N1029&gt;15,"C",N1029&gt;10,"D",N1029&lt;10,"E")</f>
        <v>D</v>
      </c>
    </row>
    <row r="1039" spans="1:22" x14ac:dyDescent="0.3">
      <c r="A1039">
        <v>1042</v>
      </c>
      <c r="B1039" t="s">
        <v>95</v>
      </c>
      <c r="C1039" t="s">
        <v>21</v>
      </c>
      <c r="D1039" t="s">
        <v>26</v>
      </c>
      <c r="E1039">
        <v>2016</v>
      </c>
      <c r="F1039">
        <v>80000</v>
      </c>
      <c r="G1039" t="s">
        <v>23</v>
      </c>
      <c r="H1039" t="s">
        <v>18</v>
      </c>
      <c r="I1039" t="s">
        <v>19</v>
      </c>
      <c r="J1039">
        <v>1120</v>
      </c>
      <c r="K1039">
        <v>71</v>
      </c>
      <c r="L1039">
        <v>5</v>
      </c>
      <c r="M1039">
        <v>24.4</v>
      </c>
      <c r="N1039">
        <v>3.5</v>
      </c>
      <c r="P1039" t="str">
        <f t="shared" si="102"/>
        <v/>
      </c>
      <c r="Q1039" t="str">
        <f t="shared" si="103"/>
        <v>good</v>
      </c>
      <c r="R1039" t="str">
        <f t="shared" si="104"/>
        <v/>
      </c>
      <c r="S1039" s="3" t="str">
        <f t="shared" si="105"/>
        <v>Hyundai</v>
      </c>
      <c r="T1039" t="str">
        <f t="shared" si="106"/>
        <v>Hyundai</v>
      </c>
      <c r="U1039" t="str">
        <f t="shared" si="107"/>
        <v>E</v>
      </c>
      <c r="V1039" t="str" cm="1">
        <f t="array" ref="V1039">_xlfn.IFS(N1030&gt;25,"A",N1030&gt;20,"B",N1030&gt;15,"C",N1030&gt;10,"D",N1030&lt;10,"E")</f>
        <v>E</v>
      </c>
    </row>
    <row r="1040" spans="1:22" x14ac:dyDescent="0.3">
      <c r="A1040">
        <v>1043</v>
      </c>
      <c r="B1040" t="s">
        <v>603</v>
      </c>
      <c r="C1040" t="s">
        <v>38</v>
      </c>
      <c r="D1040" t="s">
        <v>47</v>
      </c>
      <c r="E1040">
        <v>2015</v>
      </c>
      <c r="F1040">
        <v>43190</v>
      </c>
      <c r="G1040" t="s">
        <v>23</v>
      </c>
      <c r="H1040" t="s">
        <v>18</v>
      </c>
      <c r="I1040" t="s">
        <v>19</v>
      </c>
      <c r="J1040">
        <v>1461</v>
      </c>
      <c r="K1040">
        <v>108.5</v>
      </c>
      <c r="L1040">
        <v>5</v>
      </c>
      <c r="M1040">
        <v>19.010000000000002</v>
      </c>
      <c r="N1040">
        <v>7.61</v>
      </c>
      <c r="P1040" t="str">
        <f t="shared" si="102"/>
        <v/>
      </c>
      <c r="Q1040" t="str">
        <f t="shared" si="103"/>
        <v>bad</v>
      </c>
      <c r="R1040" t="str">
        <f t="shared" si="104"/>
        <v/>
      </c>
      <c r="S1040" s="3" t="str">
        <f t="shared" si="105"/>
        <v/>
      </c>
      <c r="T1040" t="str">
        <f t="shared" si="106"/>
        <v>BMW</v>
      </c>
      <c r="U1040" t="str">
        <f t="shared" si="107"/>
        <v>D</v>
      </c>
      <c r="V1040" t="str" cm="1">
        <f t="array" ref="V1040">_xlfn.IFS(N1031&gt;25,"A",N1031&gt;20,"B",N1031&gt;15,"C",N1031&gt;10,"D",N1031&lt;10,"E")</f>
        <v>D</v>
      </c>
    </row>
    <row r="1041" spans="1:22" x14ac:dyDescent="0.3">
      <c r="A1041">
        <v>1044</v>
      </c>
      <c r="B1041" t="s">
        <v>758</v>
      </c>
      <c r="C1041" t="s">
        <v>30</v>
      </c>
      <c r="D1041" t="s">
        <v>35</v>
      </c>
      <c r="E1041">
        <v>2015</v>
      </c>
      <c r="F1041">
        <v>45000</v>
      </c>
      <c r="G1041" t="s">
        <v>23</v>
      </c>
      <c r="H1041" t="s">
        <v>32</v>
      </c>
      <c r="I1041" t="s">
        <v>19</v>
      </c>
      <c r="J1041">
        <v>1968</v>
      </c>
      <c r="K1041">
        <v>187.74</v>
      </c>
      <c r="L1041">
        <v>5</v>
      </c>
      <c r="M1041">
        <v>18.25</v>
      </c>
      <c r="N1041">
        <v>25</v>
      </c>
      <c r="P1041" t="str">
        <f t="shared" si="102"/>
        <v/>
      </c>
      <c r="Q1041" t="str">
        <f t="shared" si="103"/>
        <v>bad</v>
      </c>
      <c r="R1041" t="str">
        <f t="shared" si="104"/>
        <v/>
      </c>
      <c r="S1041" s="3" t="str">
        <f t="shared" si="105"/>
        <v/>
      </c>
      <c r="T1041" t="str">
        <f t="shared" si="106"/>
        <v>BMW</v>
      </c>
      <c r="U1041" t="str">
        <f t="shared" si="107"/>
        <v>D</v>
      </c>
      <c r="V1041" t="str" cm="1">
        <f t="array" ref="V1041">_xlfn.IFS(N1032&gt;25,"A",N1032&gt;20,"B",N1032&gt;15,"C",N1032&gt;10,"D",N1032&lt;10,"E")</f>
        <v>D</v>
      </c>
    </row>
    <row r="1042" spans="1:22" x14ac:dyDescent="0.3">
      <c r="A1042">
        <v>1045</v>
      </c>
      <c r="B1042" t="s">
        <v>759</v>
      </c>
      <c r="C1042" t="s">
        <v>21</v>
      </c>
      <c r="D1042" t="s">
        <v>31</v>
      </c>
      <c r="E1042">
        <v>2016</v>
      </c>
      <c r="F1042">
        <v>44178</v>
      </c>
      <c r="G1042" t="s">
        <v>27</v>
      </c>
      <c r="H1042" t="s">
        <v>18</v>
      </c>
      <c r="I1042" t="s">
        <v>19</v>
      </c>
      <c r="J1042">
        <v>1197</v>
      </c>
      <c r="K1042">
        <v>82</v>
      </c>
      <c r="L1042">
        <v>5</v>
      </c>
      <c r="M1042">
        <v>18.899999999999999</v>
      </c>
      <c r="N1042">
        <v>5.88</v>
      </c>
      <c r="P1042" t="str">
        <f t="shared" si="102"/>
        <v/>
      </c>
      <c r="Q1042" t="str">
        <f t="shared" si="103"/>
        <v>bad</v>
      </c>
      <c r="R1042" t="str">
        <f t="shared" si="104"/>
        <v/>
      </c>
      <c r="S1042" s="3" t="str">
        <f t="shared" si="105"/>
        <v/>
      </c>
      <c r="T1042" t="str">
        <f t="shared" si="106"/>
        <v>Nissan</v>
      </c>
      <c r="U1042" t="str">
        <f t="shared" si="107"/>
        <v>E</v>
      </c>
      <c r="V1042" t="str" cm="1">
        <f t="array" ref="V1042">_xlfn.IFS(N1033&gt;25,"A",N1033&gt;20,"B",N1033&gt;15,"C",N1033&gt;10,"D",N1033&lt;10,"E")</f>
        <v>E</v>
      </c>
    </row>
    <row r="1043" spans="1:22" x14ac:dyDescent="0.3">
      <c r="A1043">
        <v>1046</v>
      </c>
      <c r="B1043" t="s">
        <v>760</v>
      </c>
      <c r="C1043" t="s">
        <v>41</v>
      </c>
      <c r="D1043" t="s">
        <v>35</v>
      </c>
      <c r="E1043">
        <v>2015</v>
      </c>
      <c r="F1043">
        <v>84415</v>
      </c>
      <c r="G1043" t="s">
        <v>23</v>
      </c>
      <c r="H1043" t="s">
        <v>18</v>
      </c>
      <c r="I1043" t="s">
        <v>19</v>
      </c>
      <c r="J1043">
        <v>2494</v>
      </c>
      <c r="K1043">
        <v>100.6</v>
      </c>
      <c r="L1043">
        <v>8</v>
      </c>
      <c r="M1043">
        <v>12.99</v>
      </c>
      <c r="N1043">
        <v>13.5</v>
      </c>
      <c r="P1043" t="str">
        <f t="shared" si="102"/>
        <v>Jaguar</v>
      </c>
      <c r="Q1043" t="str">
        <f t="shared" si="103"/>
        <v>bad</v>
      </c>
      <c r="R1043" t="str">
        <f t="shared" si="104"/>
        <v/>
      </c>
      <c r="S1043" s="3" t="str">
        <f t="shared" si="105"/>
        <v>Jaguar</v>
      </c>
      <c r="T1043" t="str">
        <f t="shared" si="106"/>
        <v/>
      </c>
      <c r="U1043" t="str">
        <f t="shared" si="107"/>
        <v>A</v>
      </c>
      <c r="V1043" t="str" cm="1">
        <f t="array" ref="V1043">_xlfn.IFS(N1034&gt;25,"A",N1034&gt;20,"B",N1034&gt;15,"C",N1034&gt;10,"D",N1034&lt;10,"E")</f>
        <v>A</v>
      </c>
    </row>
    <row r="1044" spans="1:22" x14ac:dyDescent="0.3">
      <c r="A1044">
        <v>1047</v>
      </c>
      <c r="B1044" t="s">
        <v>68</v>
      </c>
      <c r="C1044" t="s">
        <v>21</v>
      </c>
      <c r="D1044" t="s">
        <v>49</v>
      </c>
      <c r="E1044">
        <v>2015</v>
      </c>
      <c r="F1044">
        <v>35000</v>
      </c>
      <c r="G1044" t="s">
        <v>27</v>
      </c>
      <c r="H1044" t="s">
        <v>18</v>
      </c>
      <c r="I1044" t="s">
        <v>19</v>
      </c>
      <c r="J1044">
        <v>1197</v>
      </c>
      <c r="K1044">
        <v>80</v>
      </c>
      <c r="L1044">
        <v>5</v>
      </c>
      <c r="M1044">
        <v>18.5</v>
      </c>
      <c r="N1044">
        <v>4.5999999999999996</v>
      </c>
      <c r="P1044" t="str">
        <f t="shared" si="102"/>
        <v>Land</v>
      </c>
      <c r="Q1044" t="str">
        <f t="shared" si="103"/>
        <v>bad</v>
      </c>
      <c r="R1044" t="str">
        <f t="shared" si="104"/>
        <v/>
      </c>
      <c r="S1044" s="3" t="str">
        <f t="shared" si="105"/>
        <v>Land</v>
      </c>
      <c r="T1044" t="str">
        <f t="shared" si="106"/>
        <v/>
      </c>
      <c r="U1044" t="str">
        <f t="shared" si="107"/>
        <v>A</v>
      </c>
      <c r="V1044" t="str" cm="1">
        <f t="array" ref="V1044">_xlfn.IFS(N1035&gt;25,"A",N1035&gt;20,"B",N1035&gt;15,"C",N1035&gt;10,"D",N1035&lt;10,"E")</f>
        <v>A</v>
      </c>
    </row>
    <row r="1045" spans="1:22" x14ac:dyDescent="0.3">
      <c r="A1045">
        <v>1048</v>
      </c>
      <c r="B1045" t="s">
        <v>585</v>
      </c>
      <c r="C1045" t="s">
        <v>110</v>
      </c>
      <c r="D1045" t="s">
        <v>49</v>
      </c>
      <c r="E1045">
        <v>2013</v>
      </c>
      <c r="F1045">
        <v>44000</v>
      </c>
      <c r="G1045" t="s">
        <v>23</v>
      </c>
      <c r="H1045" t="s">
        <v>18</v>
      </c>
      <c r="I1045" t="s">
        <v>19</v>
      </c>
      <c r="J1045">
        <v>1498</v>
      </c>
      <c r="K1045">
        <v>98.59</v>
      </c>
      <c r="L1045">
        <v>5</v>
      </c>
      <c r="M1045">
        <v>22.77</v>
      </c>
      <c r="N1045">
        <v>4.9000000000000004</v>
      </c>
      <c r="P1045" t="str">
        <f t="shared" si="102"/>
        <v>Jeep</v>
      </c>
      <c r="Q1045" t="str">
        <f t="shared" si="103"/>
        <v>bad</v>
      </c>
      <c r="R1045" t="str">
        <f t="shared" si="104"/>
        <v/>
      </c>
      <c r="S1045" s="3" t="str">
        <f t="shared" si="105"/>
        <v>Jeep</v>
      </c>
      <c r="T1045" t="str">
        <f t="shared" si="106"/>
        <v/>
      </c>
      <c r="U1045" t="str">
        <f t="shared" si="107"/>
        <v>C</v>
      </c>
      <c r="V1045" t="str" cm="1">
        <f t="array" ref="V1045">_xlfn.IFS(N1036&gt;25,"A",N1036&gt;20,"B",N1036&gt;15,"C",N1036&gt;10,"D",N1036&lt;10,"E")</f>
        <v>C</v>
      </c>
    </row>
    <row r="1046" spans="1:22" x14ac:dyDescent="0.3">
      <c r="A1046">
        <v>1049</v>
      </c>
      <c r="B1046" t="s">
        <v>304</v>
      </c>
      <c r="C1046" t="s">
        <v>25</v>
      </c>
      <c r="D1046" t="s">
        <v>35</v>
      </c>
      <c r="E1046">
        <v>2012</v>
      </c>
      <c r="F1046">
        <v>67635</v>
      </c>
      <c r="G1046" t="s">
        <v>27</v>
      </c>
      <c r="H1046" t="s">
        <v>18</v>
      </c>
      <c r="I1046" t="s">
        <v>19</v>
      </c>
      <c r="J1046">
        <v>1497</v>
      </c>
      <c r="K1046">
        <v>118</v>
      </c>
      <c r="L1046">
        <v>5</v>
      </c>
      <c r="M1046">
        <v>17</v>
      </c>
      <c r="N1046">
        <v>5.25</v>
      </c>
      <c r="P1046" t="str">
        <f t="shared" si="102"/>
        <v/>
      </c>
      <c r="Q1046" t="str">
        <f t="shared" si="103"/>
        <v>bad</v>
      </c>
      <c r="R1046" t="str">
        <f t="shared" si="104"/>
        <v/>
      </c>
      <c r="S1046" s="3" t="str">
        <f t="shared" si="105"/>
        <v/>
      </c>
      <c r="T1046" t="str">
        <f t="shared" si="106"/>
        <v>Honda</v>
      </c>
      <c r="U1046" t="str">
        <f t="shared" si="107"/>
        <v>E</v>
      </c>
      <c r="V1046" t="str" cm="1">
        <f t="array" ref="V1046">_xlfn.IFS(N1037&gt;25,"A",N1037&gt;20,"B",N1037&gt;15,"C",N1037&gt;10,"D",N1037&lt;10,"E")</f>
        <v>E</v>
      </c>
    </row>
    <row r="1047" spans="1:22" x14ac:dyDescent="0.3">
      <c r="A1047">
        <v>1050</v>
      </c>
      <c r="B1047" t="s">
        <v>761</v>
      </c>
      <c r="C1047" t="s">
        <v>110</v>
      </c>
      <c r="D1047" t="s">
        <v>31</v>
      </c>
      <c r="E1047">
        <v>2018</v>
      </c>
      <c r="F1047">
        <v>18385</v>
      </c>
      <c r="G1047" t="s">
        <v>27</v>
      </c>
      <c r="H1047" t="s">
        <v>32</v>
      </c>
      <c r="I1047" t="s">
        <v>19</v>
      </c>
      <c r="J1047">
        <v>1497</v>
      </c>
      <c r="K1047">
        <v>121.36</v>
      </c>
      <c r="L1047">
        <v>5</v>
      </c>
      <c r="M1047">
        <v>14.8</v>
      </c>
      <c r="N1047">
        <v>12.41</v>
      </c>
      <c r="P1047" t="str">
        <f t="shared" si="102"/>
        <v/>
      </c>
      <c r="Q1047" t="str">
        <f t="shared" si="103"/>
        <v>bad</v>
      </c>
      <c r="R1047" t="str">
        <f t="shared" si="104"/>
        <v/>
      </c>
      <c r="S1047" s="3" t="str">
        <f t="shared" si="105"/>
        <v/>
      </c>
      <c r="T1047" t="str">
        <f t="shared" si="106"/>
        <v>Maruti</v>
      </c>
      <c r="U1047" t="str">
        <f t="shared" si="107"/>
        <v>E</v>
      </c>
      <c r="V1047" t="str" cm="1">
        <f t="array" ref="V1047">_xlfn.IFS(N1038&gt;25,"A",N1038&gt;20,"B",N1038&gt;15,"C",N1038&gt;10,"D",N1038&lt;10,"E")</f>
        <v>E</v>
      </c>
    </row>
    <row r="1048" spans="1:22" x14ac:dyDescent="0.3">
      <c r="A1048">
        <v>1051</v>
      </c>
      <c r="B1048" t="s">
        <v>143</v>
      </c>
      <c r="C1048" t="s">
        <v>43</v>
      </c>
      <c r="D1048" t="s">
        <v>49</v>
      </c>
      <c r="E1048">
        <v>2014</v>
      </c>
      <c r="F1048">
        <v>35000</v>
      </c>
      <c r="G1048" t="s">
        <v>23</v>
      </c>
      <c r="H1048" t="s">
        <v>18</v>
      </c>
      <c r="I1048" t="s">
        <v>19</v>
      </c>
      <c r="J1048">
        <v>1199</v>
      </c>
      <c r="K1048">
        <v>73.900000000000006</v>
      </c>
      <c r="L1048">
        <v>5</v>
      </c>
      <c r="M1048">
        <v>22.07</v>
      </c>
      <c r="N1048">
        <v>3.8</v>
      </c>
      <c r="P1048" t="str">
        <f t="shared" si="102"/>
        <v/>
      </c>
      <c r="Q1048" t="str">
        <f t="shared" si="103"/>
        <v>good</v>
      </c>
      <c r="R1048" t="str">
        <f t="shared" si="104"/>
        <v/>
      </c>
      <c r="S1048" s="3" t="str">
        <f t="shared" si="105"/>
        <v>Hyundai</v>
      </c>
      <c r="T1048" t="str">
        <f t="shared" si="106"/>
        <v>Hyundai</v>
      </c>
      <c r="U1048" t="str">
        <f t="shared" si="107"/>
        <v>E</v>
      </c>
      <c r="V1048" t="str" cm="1">
        <f t="array" ref="V1048">_xlfn.IFS(N1039&gt;25,"A",N1039&gt;20,"B",N1039&gt;15,"C",N1039&gt;10,"D",N1039&lt;10,"E")</f>
        <v>E</v>
      </c>
    </row>
    <row r="1049" spans="1:22" x14ac:dyDescent="0.3">
      <c r="A1049">
        <v>1052</v>
      </c>
      <c r="B1049" t="s">
        <v>187</v>
      </c>
      <c r="C1049" t="s">
        <v>62</v>
      </c>
      <c r="D1049" t="s">
        <v>16</v>
      </c>
      <c r="E1049">
        <v>2010</v>
      </c>
      <c r="F1049">
        <v>49000</v>
      </c>
      <c r="G1049" t="s">
        <v>23</v>
      </c>
      <c r="H1049" t="s">
        <v>32</v>
      </c>
      <c r="I1049" t="s">
        <v>19</v>
      </c>
      <c r="J1049">
        <v>2143</v>
      </c>
      <c r="K1049">
        <v>170</v>
      </c>
      <c r="L1049">
        <v>5</v>
      </c>
      <c r="M1049">
        <v>19.27</v>
      </c>
      <c r="N1049">
        <v>8.9499999999999993</v>
      </c>
      <c r="P1049" t="str">
        <f t="shared" si="102"/>
        <v/>
      </c>
      <c r="Q1049" t="str">
        <f t="shared" si="103"/>
        <v>bad</v>
      </c>
      <c r="R1049" t="str">
        <f t="shared" si="104"/>
        <v/>
      </c>
      <c r="S1049" s="3" t="str">
        <f t="shared" si="105"/>
        <v/>
      </c>
      <c r="T1049" t="str">
        <f t="shared" si="106"/>
        <v>Nissan</v>
      </c>
      <c r="U1049" t="str">
        <f t="shared" si="107"/>
        <v>E</v>
      </c>
      <c r="V1049" t="str" cm="1">
        <f t="array" ref="V1049">_xlfn.IFS(N1040&gt;25,"A",N1040&gt;20,"B",N1040&gt;15,"C",N1040&gt;10,"D",N1040&lt;10,"E")</f>
        <v>E</v>
      </c>
    </row>
    <row r="1050" spans="1:22" x14ac:dyDescent="0.3">
      <c r="A1050">
        <v>1053</v>
      </c>
      <c r="B1050" t="s">
        <v>434</v>
      </c>
      <c r="C1050" t="s">
        <v>110</v>
      </c>
      <c r="D1050" t="s">
        <v>35</v>
      </c>
      <c r="E1050">
        <v>2013</v>
      </c>
      <c r="F1050">
        <v>69000</v>
      </c>
      <c r="G1050" t="s">
        <v>23</v>
      </c>
      <c r="H1050" t="s">
        <v>18</v>
      </c>
      <c r="I1050" t="s">
        <v>19</v>
      </c>
      <c r="J1050">
        <v>1498</v>
      </c>
      <c r="K1050">
        <v>89.84</v>
      </c>
      <c r="L1050">
        <v>5</v>
      </c>
      <c r="M1050">
        <v>22.7</v>
      </c>
      <c r="N1050">
        <v>7.2</v>
      </c>
      <c r="P1050" t="str">
        <f t="shared" si="102"/>
        <v>Audi</v>
      </c>
      <c r="Q1050" t="str">
        <f t="shared" si="103"/>
        <v>bad</v>
      </c>
      <c r="R1050" t="str">
        <f t="shared" si="104"/>
        <v/>
      </c>
      <c r="S1050" s="3" t="str">
        <f t="shared" si="105"/>
        <v>Audi</v>
      </c>
      <c r="T1050" t="str">
        <f t="shared" si="106"/>
        <v/>
      </c>
      <c r="U1050" t="str">
        <f t="shared" si="107"/>
        <v>B</v>
      </c>
      <c r="V1050" t="str" cm="1">
        <f t="array" ref="V1050">_xlfn.IFS(N1041&gt;25,"A",N1041&gt;20,"B",N1041&gt;15,"C",N1041&gt;10,"D",N1041&lt;10,"E")</f>
        <v>B</v>
      </c>
    </row>
    <row r="1051" spans="1:22" x14ac:dyDescent="0.3">
      <c r="A1051">
        <v>1054</v>
      </c>
      <c r="B1051" t="s">
        <v>762</v>
      </c>
      <c r="C1051" t="s">
        <v>45</v>
      </c>
      <c r="D1051" t="s">
        <v>35</v>
      </c>
      <c r="E1051">
        <v>2017</v>
      </c>
      <c r="F1051">
        <v>23228</v>
      </c>
      <c r="G1051" t="s">
        <v>27</v>
      </c>
      <c r="H1051" t="s">
        <v>18</v>
      </c>
      <c r="I1051" t="s">
        <v>19</v>
      </c>
      <c r="J1051">
        <v>1396</v>
      </c>
      <c r="K1051">
        <v>65</v>
      </c>
      <c r="L1051">
        <v>5</v>
      </c>
      <c r="M1051">
        <v>14.4</v>
      </c>
      <c r="N1051">
        <v>4.5</v>
      </c>
      <c r="P1051" t="str">
        <f t="shared" si="102"/>
        <v/>
      </c>
      <c r="Q1051" t="str">
        <f t="shared" si="103"/>
        <v>bad</v>
      </c>
      <c r="R1051" t="str">
        <f t="shared" si="104"/>
        <v/>
      </c>
      <c r="S1051" s="3" t="str">
        <f t="shared" si="105"/>
        <v/>
      </c>
      <c r="T1051" t="str">
        <f t="shared" si="106"/>
        <v>Hyundai</v>
      </c>
      <c r="U1051" t="str">
        <f t="shared" si="107"/>
        <v>E</v>
      </c>
      <c r="V1051" t="str" cm="1">
        <f t="array" ref="V1051">_xlfn.IFS(N1042&gt;25,"A",N1042&gt;20,"B",N1042&gt;15,"C",N1042&gt;10,"D",N1042&lt;10,"E")</f>
        <v>E</v>
      </c>
    </row>
    <row r="1052" spans="1:22" x14ac:dyDescent="0.3">
      <c r="A1052">
        <v>1055</v>
      </c>
      <c r="B1052" t="s">
        <v>763</v>
      </c>
      <c r="C1052" t="s">
        <v>15</v>
      </c>
      <c r="D1052" t="s">
        <v>53</v>
      </c>
      <c r="E1052">
        <v>2014</v>
      </c>
      <c r="F1052">
        <v>68462</v>
      </c>
      <c r="G1052" t="s">
        <v>23</v>
      </c>
      <c r="H1052" t="s">
        <v>18</v>
      </c>
      <c r="I1052" t="s">
        <v>19</v>
      </c>
      <c r="J1052">
        <v>1248</v>
      </c>
      <c r="K1052">
        <v>74</v>
      </c>
      <c r="L1052">
        <v>5</v>
      </c>
      <c r="M1052">
        <v>26.59</v>
      </c>
      <c r="N1052">
        <v>4.1500000000000004</v>
      </c>
      <c r="P1052" t="str">
        <f t="shared" si="102"/>
        <v/>
      </c>
      <c r="Q1052" t="str">
        <f t="shared" si="103"/>
        <v>bad</v>
      </c>
      <c r="R1052" t="str">
        <f t="shared" si="104"/>
        <v/>
      </c>
      <c r="S1052" s="3" t="str">
        <f t="shared" si="105"/>
        <v/>
      </c>
      <c r="T1052" t="str">
        <f t="shared" si="106"/>
        <v>Toyota</v>
      </c>
      <c r="U1052" t="str">
        <f t="shared" si="107"/>
        <v>D</v>
      </c>
      <c r="V1052" t="str" cm="1">
        <f t="array" ref="V1052">_xlfn.IFS(N1043&gt;25,"A",N1043&gt;20,"B",N1043&gt;15,"C",N1043&gt;10,"D",N1043&lt;10,"E")</f>
        <v>D</v>
      </c>
    </row>
    <row r="1053" spans="1:22" x14ac:dyDescent="0.3">
      <c r="A1053">
        <v>1056</v>
      </c>
      <c r="B1053" t="s">
        <v>764</v>
      </c>
      <c r="C1053" t="s">
        <v>15</v>
      </c>
      <c r="D1053" t="s">
        <v>31</v>
      </c>
      <c r="E1053">
        <v>2016</v>
      </c>
      <c r="F1053">
        <v>74611</v>
      </c>
      <c r="G1053" t="s">
        <v>23</v>
      </c>
      <c r="H1053" t="s">
        <v>18</v>
      </c>
      <c r="I1053" t="s">
        <v>19</v>
      </c>
      <c r="J1053">
        <v>1248</v>
      </c>
      <c r="K1053">
        <v>88.5</v>
      </c>
      <c r="L1053">
        <v>5</v>
      </c>
      <c r="M1053">
        <v>25.1</v>
      </c>
      <c r="N1053">
        <v>7.94</v>
      </c>
      <c r="P1053" t="str">
        <f t="shared" si="102"/>
        <v/>
      </c>
      <c r="Q1053" t="str">
        <f t="shared" si="103"/>
        <v>bad</v>
      </c>
      <c r="R1053" t="str">
        <f t="shared" si="104"/>
        <v/>
      </c>
      <c r="S1053" s="3" t="str">
        <f t="shared" si="105"/>
        <v/>
      </c>
      <c r="T1053" t="str">
        <f t="shared" si="106"/>
        <v>Hyundai</v>
      </c>
      <c r="U1053" t="str">
        <f t="shared" si="107"/>
        <v>E</v>
      </c>
      <c r="V1053" t="str" cm="1">
        <f t="array" ref="V1053">_xlfn.IFS(N1044&gt;25,"A",N1044&gt;20,"B",N1044&gt;15,"C",N1044&gt;10,"D",N1044&lt;10,"E")</f>
        <v>E</v>
      </c>
    </row>
    <row r="1054" spans="1:22" x14ac:dyDescent="0.3">
      <c r="A1054">
        <v>1057</v>
      </c>
      <c r="B1054" t="s">
        <v>75</v>
      </c>
      <c r="C1054" t="s">
        <v>60</v>
      </c>
      <c r="D1054" t="s">
        <v>22</v>
      </c>
      <c r="E1054">
        <v>2014</v>
      </c>
      <c r="F1054">
        <v>90000</v>
      </c>
      <c r="G1054" t="s">
        <v>23</v>
      </c>
      <c r="H1054" t="s">
        <v>18</v>
      </c>
      <c r="I1054" t="s">
        <v>19</v>
      </c>
      <c r="J1054">
        <v>1461</v>
      </c>
      <c r="K1054">
        <v>108.45</v>
      </c>
      <c r="L1054">
        <v>5</v>
      </c>
      <c r="M1054">
        <v>19.010000000000002</v>
      </c>
      <c r="N1054">
        <v>7.25</v>
      </c>
      <c r="P1054" t="str">
        <f t="shared" si="102"/>
        <v/>
      </c>
      <c r="Q1054" t="str">
        <f t="shared" si="103"/>
        <v>good</v>
      </c>
      <c r="R1054" t="str">
        <f t="shared" si="104"/>
        <v/>
      </c>
      <c r="S1054" s="3" t="str">
        <f t="shared" si="105"/>
        <v>Ford</v>
      </c>
      <c r="T1054" t="str">
        <f t="shared" si="106"/>
        <v>Ford</v>
      </c>
      <c r="U1054" t="str">
        <f t="shared" si="107"/>
        <v>E</v>
      </c>
      <c r="V1054" t="str" cm="1">
        <f t="array" ref="V1054">_xlfn.IFS(N1045&gt;25,"A",N1045&gt;20,"B",N1045&gt;15,"C",N1045&gt;10,"D",N1045&lt;10,"E")</f>
        <v>E</v>
      </c>
    </row>
    <row r="1055" spans="1:22" x14ac:dyDescent="0.3">
      <c r="A1055">
        <v>1058</v>
      </c>
      <c r="B1055" t="s">
        <v>257</v>
      </c>
      <c r="C1055" t="s">
        <v>15</v>
      </c>
      <c r="D1055" t="s">
        <v>53</v>
      </c>
      <c r="E1055">
        <v>2016</v>
      </c>
      <c r="F1055">
        <v>22000</v>
      </c>
      <c r="G1055" t="s">
        <v>27</v>
      </c>
      <c r="H1055" t="s">
        <v>18</v>
      </c>
      <c r="I1055" t="s">
        <v>19</v>
      </c>
      <c r="J1055">
        <v>998</v>
      </c>
      <c r="K1055">
        <v>67.099999999999994</v>
      </c>
      <c r="L1055">
        <v>5</v>
      </c>
      <c r="M1055">
        <v>18.899999999999999</v>
      </c>
      <c r="N1055">
        <v>3.7</v>
      </c>
      <c r="P1055" t="str">
        <f t="shared" si="102"/>
        <v/>
      </c>
      <c r="Q1055" t="str">
        <f t="shared" si="103"/>
        <v>bad</v>
      </c>
      <c r="R1055" t="str">
        <f t="shared" si="104"/>
        <v/>
      </c>
      <c r="S1055" s="3" t="str">
        <f t="shared" si="105"/>
        <v/>
      </c>
      <c r="T1055" t="str">
        <f t="shared" si="106"/>
        <v>Honda</v>
      </c>
      <c r="U1055" t="str">
        <f t="shared" si="107"/>
        <v>E</v>
      </c>
      <c r="V1055" t="str" cm="1">
        <f t="array" ref="V1055">_xlfn.IFS(N1046&gt;25,"A",N1046&gt;20,"B",N1046&gt;15,"C",N1046&gt;10,"D",N1046&lt;10,"E")</f>
        <v>E</v>
      </c>
    </row>
    <row r="1056" spans="1:22" x14ac:dyDescent="0.3">
      <c r="A1056">
        <v>1059</v>
      </c>
      <c r="B1056" t="s">
        <v>733</v>
      </c>
      <c r="C1056" t="s">
        <v>21</v>
      </c>
      <c r="D1056" t="s">
        <v>35</v>
      </c>
      <c r="E1056">
        <v>2010</v>
      </c>
      <c r="F1056">
        <v>58163</v>
      </c>
      <c r="G1056" t="s">
        <v>27</v>
      </c>
      <c r="H1056" t="s">
        <v>18</v>
      </c>
      <c r="I1056" t="s">
        <v>19</v>
      </c>
      <c r="J1056">
        <v>1086</v>
      </c>
      <c r="K1056">
        <v>62</v>
      </c>
      <c r="L1056">
        <v>5</v>
      </c>
      <c r="M1056">
        <v>0</v>
      </c>
      <c r="N1056">
        <v>2.4500000000000002</v>
      </c>
      <c r="P1056" t="str">
        <f t="shared" si="102"/>
        <v/>
      </c>
      <c r="Q1056" t="str">
        <f t="shared" si="103"/>
        <v>bad</v>
      </c>
      <c r="R1056" t="str">
        <f t="shared" si="104"/>
        <v/>
      </c>
      <c r="S1056" s="3" t="str">
        <f t="shared" si="105"/>
        <v/>
      </c>
      <c r="T1056" t="str">
        <f t="shared" si="106"/>
        <v>Ford</v>
      </c>
      <c r="U1056" t="str">
        <f t="shared" si="107"/>
        <v>D</v>
      </c>
      <c r="V1056" t="str" cm="1">
        <f t="array" ref="V1056">_xlfn.IFS(N1047&gt;25,"A",N1047&gt;20,"B",N1047&gt;15,"C",N1047&gt;10,"D",N1047&lt;10,"E")</f>
        <v>D</v>
      </c>
    </row>
    <row r="1057" spans="1:22" x14ac:dyDescent="0.3">
      <c r="A1057">
        <v>1060</v>
      </c>
      <c r="B1057" t="s">
        <v>220</v>
      </c>
      <c r="C1057" t="s">
        <v>192</v>
      </c>
      <c r="D1057" t="s">
        <v>26</v>
      </c>
      <c r="E1057">
        <v>2011</v>
      </c>
      <c r="F1057">
        <v>109500</v>
      </c>
      <c r="G1057" t="s">
        <v>23</v>
      </c>
      <c r="H1057" t="s">
        <v>18</v>
      </c>
      <c r="I1057" t="s">
        <v>102</v>
      </c>
      <c r="J1057">
        <v>936</v>
      </c>
      <c r="K1057">
        <v>57.6</v>
      </c>
      <c r="L1057">
        <v>5</v>
      </c>
      <c r="M1057">
        <v>25.44</v>
      </c>
      <c r="N1057">
        <v>1.5</v>
      </c>
      <c r="P1057" t="str">
        <f t="shared" si="102"/>
        <v/>
      </c>
      <c r="Q1057" t="str">
        <f t="shared" si="103"/>
        <v>good</v>
      </c>
      <c r="R1057" t="str">
        <f t="shared" si="104"/>
        <v/>
      </c>
      <c r="S1057" s="3" t="str">
        <f t="shared" si="105"/>
        <v>Volkswagen</v>
      </c>
      <c r="T1057" t="str">
        <f t="shared" si="106"/>
        <v>Volkswagen</v>
      </c>
      <c r="U1057" t="str">
        <f t="shared" si="107"/>
        <v>E</v>
      </c>
      <c r="V1057" t="str" cm="1">
        <f t="array" ref="V1057">_xlfn.IFS(N1048&gt;25,"A",N1048&gt;20,"B",N1048&gt;15,"C",N1048&gt;10,"D",N1048&lt;10,"E")</f>
        <v>E</v>
      </c>
    </row>
    <row r="1058" spans="1:22" x14ac:dyDescent="0.3">
      <c r="A1058">
        <v>1061</v>
      </c>
      <c r="B1058" t="s">
        <v>765</v>
      </c>
      <c r="C1058" t="s">
        <v>78</v>
      </c>
      <c r="D1058" t="s">
        <v>53</v>
      </c>
      <c r="E1058">
        <v>2017</v>
      </c>
      <c r="F1058">
        <v>13363</v>
      </c>
      <c r="G1058" t="s">
        <v>23</v>
      </c>
      <c r="H1058" t="s">
        <v>18</v>
      </c>
      <c r="I1058" t="s">
        <v>19</v>
      </c>
      <c r="J1058">
        <v>1997</v>
      </c>
      <c r="K1058">
        <v>140</v>
      </c>
      <c r="L1058">
        <v>7</v>
      </c>
      <c r="M1058">
        <v>16</v>
      </c>
      <c r="N1058">
        <v>12</v>
      </c>
      <c r="P1058" t="str">
        <f t="shared" si="102"/>
        <v/>
      </c>
      <c r="Q1058" t="str">
        <f t="shared" si="103"/>
        <v>bad</v>
      </c>
      <c r="R1058" t="str">
        <f t="shared" si="104"/>
        <v/>
      </c>
      <c r="S1058" s="3" t="str">
        <f t="shared" si="105"/>
        <v/>
      </c>
      <c r="T1058" t="str">
        <f t="shared" si="106"/>
        <v>MercedesBenz</v>
      </c>
      <c r="U1058" t="str">
        <f t="shared" si="107"/>
        <v>E</v>
      </c>
      <c r="V1058" t="str" cm="1">
        <f t="array" ref="V1058">_xlfn.IFS(N1049&gt;25,"A",N1049&gt;20,"B",N1049&gt;15,"C",N1049&gt;10,"D",N1049&lt;10,"E")</f>
        <v>E</v>
      </c>
    </row>
    <row r="1059" spans="1:22" x14ac:dyDescent="0.3">
      <c r="A1059">
        <v>1062</v>
      </c>
      <c r="B1059" t="s">
        <v>766</v>
      </c>
      <c r="C1059" t="s">
        <v>21</v>
      </c>
      <c r="D1059" t="s">
        <v>53</v>
      </c>
      <c r="E1059">
        <v>2012</v>
      </c>
      <c r="F1059">
        <v>51000</v>
      </c>
      <c r="G1059" t="s">
        <v>27</v>
      </c>
      <c r="H1059" t="s">
        <v>18</v>
      </c>
      <c r="I1059" t="s">
        <v>33</v>
      </c>
      <c r="J1059">
        <v>1086</v>
      </c>
      <c r="K1059">
        <v>68.05</v>
      </c>
      <c r="L1059">
        <v>5</v>
      </c>
      <c r="M1059">
        <v>19.809999999999999</v>
      </c>
      <c r="N1059">
        <v>2.2000000000000002</v>
      </c>
      <c r="P1059" t="str">
        <f t="shared" si="102"/>
        <v/>
      </c>
      <c r="Q1059" t="str">
        <f t="shared" si="103"/>
        <v>good</v>
      </c>
      <c r="R1059" t="str">
        <f t="shared" si="104"/>
        <v/>
      </c>
      <c r="S1059" s="3" t="str">
        <f t="shared" si="105"/>
        <v>Ford</v>
      </c>
      <c r="T1059" t="str">
        <f t="shared" si="106"/>
        <v>Ford</v>
      </c>
      <c r="U1059" t="str">
        <f t="shared" si="107"/>
        <v>E</v>
      </c>
      <c r="V1059" t="str" cm="1">
        <f t="array" ref="V1059">_xlfn.IFS(N1050&gt;25,"A",N1050&gt;20,"B",N1050&gt;15,"C",N1050&gt;10,"D",N1050&lt;10,"E")</f>
        <v>E</v>
      </c>
    </row>
    <row r="1060" spans="1:22" x14ac:dyDescent="0.3">
      <c r="A1060">
        <v>1063</v>
      </c>
      <c r="B1060" t="s">
        <v>767</v>
      </c>
      <c r="C1060" t="s">
        <v>45</v>
      </c>
      <c r="D1060" t="s">
        <v>35</v>
      </c>
      <c r="E1060">
        <v>2007</v>
      </c>
      <c r="F1060">
        <v>103000</v>
      </c>
      <c r="G1060" t="s">
        <v>23</v>
      </c>
      <c r="H1060" t="s">
        <v>18</v>
      </c>
      <c r="I1060" t="s">
        <v>19</v>
      </c>
      <c r="J1060">
        <v>2179</v>
      </c>
      <c r="K1060">
        <v>138</v>
      </c>
      <c r="L1060">
        <v>7</v>
      </c>
      <c r="M1060">
        <v>13.93</v>
      </c>
      <c r="N1060">
        <v>3.6</v>
      </c>
      <c r="P1060" t="str">
        <f t="shared" si="102"/>
        <v/>
      </c>
      <c r="Q1060" t="str">
        <f t="shared" si="103"/>
        <v>bad</v>
      </c>
      <c r="R1060" t="str">
        <f t="shared" si="104"/>
        <v/>
      </c>
      <c r="S1060" s="3" t="str">
        <f t="shared" si="105"/>
        <v/>
      </c>
      <c r="T1060" t="str">
        <f t="shared" si="106"/>
        <v>Tata</v>
      </c>
      <c r="U1060" t="str">
        <f t="shared" si="107"/>
        <v>E</v>
      </c>
      <c r="V1060" t="str" cm="1">
        <f t="array" ref="V1060">_xlfn.IFS(N1051&gt;25,"A",N1051&gt;20,"B",N1051&gt;15,"C",N1051&gt;10,"D",N1051&lt;10,"E")</f>
        <v>E</v>
      </c>
    </row>
    <row r="1061" spans="1:22" x14ac:dyDescent="0.3">
      <c r="A1061">
        <v>1064</v>
      </c>
      <c r="B1061" t="s">
        <v>296</v>
      </c>
      <c r="C1061" t="s">
        <v>21</v>
      </c>
      <c r="D1061" t="s">
        <v>49</v>
      </c>
      <c r="E1061">
        <v>2009</v>
      </c>
      <c r="F1061">
        <v>43002</v>
      </c>
      <c r="G1061" t="s">
        <v>27</v>
      </c>
      <c r="H1061" t="s">
        <v>18</v>
      </c>
      <c r="I1061" t="s">
        <v>19</v>
      </c>
      <c r="J1061">
        <v>1197</v>
      </c>
      <c r="K1061">
        <v>78.900000000000006</v>
      </c>
      <c r="L1061">
        <v>5</v>
      </c>
      <c r="M1061">
        <v>20.36</v>
      </c>
      <c r="N1061">
        <v>1.92</v>
      </c>
      <c r="P1061" t="str">
        <f t="shared" si="102"/>
        <v/>
      </c>
      <c r="Q1061" t="str">
        <f t="shared" si="103"/>
        <v>good</v>
      </c>
      <c r="R1061" t="str">
        <f t="shared" si="104"/>
        <v/>
      </c>
      <c r="S1061" s="3" t="str">
        <f t="shared" si="105"/>
        <v>Maruti</v>
      </c>
      <c r="T1061" t="str">
        <f t="shared" si="106"/>
        <v>Maruti</v>
      </c>
      <c r="U1061" t="str">
        <f t="shared" si="107"/>
        <v>E</v>
      </c>
      <c r="V1061" t="str" cm="1">
        <f t="array" ref="V1061">_xlfn.IFS(N1052&gt;25,"A",N1052&gt;20,"B",N1052&gt;15,"C",N1052&gt;10,"D",N1052&lt;10,"E")</f>
        <v>E</v>
      </c>
    </row>
    <row r="1062" spans="1:22" x14ac:dyDescent="0.3">
      <c r="A1062">
        <v>1065</v>
      </c>
      <c r="B1062" t="s">
        <v>158</v>
      </c>
      <c r="C1062" t="s">
        <v>41</v>
      </c>
      <c r="D1062" t="s">
        <v>63</v>
      </c>
      <c r="E1062">
        <v>2016</v>
      </c>
      <c r="F1062">
        <v>108000</v>
      </c>
      <c r="G1062" t="s">
        <v>23</v>
      </c>
      <c r="H1062" t="s">
        <v>32</v>
      </c>
      <c r="I1062" t="s">
        <v>19</v>
      </c>
      <c r="J1062">
        <v>2755</v>
      </c>
      <c r="K1062">
        <v>171.5</v>
      </c>
      <c r="L1062">
        <v>7</v>
      </c>
      <c r="M1062">
        <v>11.36</v>
      </c>
      <c r="N1062">
        <v>20.5</v>
      </c>
      <c r="P1062" t="str">
        <f t="shared" si="102"/>
        <v/>
      </c>
      <c r="Q1062" t="str">
        <f t="shared" si="103"/>
        <v>good</v>
      </c>
      <c r="R1062" t="str">
        <f t="shared" si="104"/>
        <v/>
      </c>
      <c r="S1062" s="3" t="str">
        <f t="shared" si="105"/>
        <v>Maruti</v>
      </c>
      <c r="T1062" t="str">
        <f t="shared" si="106"/>
        <v>Maruti</v>
      </c>
      <c r="U1062" t="str">
        <f t="shared" si="107"/>
        <v>E</v>
      </c>
      <c r="V1062" t="str" cm="1">
        <f t="array" ref="V1062">_xlfn.IFS(N1053&gt;25,"A",N1053&gt;20,"B",N1053&gt;15,"C",N1053&gt;10,"D",N1053&lt;10,"E")</f>
        <v>E</v>
      </c>
    </row>
    <row r="1063" spans="1:22" x14ac:dyDescent="0.3">
      <c r="A1063">
        <v>1066</v>
      </c>
      <c r="B1063" t="s">
        <v>768</v>
      </c>
      <c r="C1063" t="s">
        <v>194</v>
      </c>
      <c r="D1063" t="s">
        <v>39</v>
      </c>
      <c r="E1063">
        <v>2010</v>
      </c>
      <c r="F1063">
        <v>82407</v>
      </c>
      <c r="G1063" t="s">
        <v>23</v>
      </c>
      <c r="H1063" t="s">
        <v>18</v>
      </c>
      <c r="I1063" t="s">
        <v>19</v>
      </c>
      <c r="J1063">
        <v>1896</v>
      </c>
      <c r="K1063">
        <v>106</v>
      </c>
      <c r="L1063">
        <v>5</v>
      </c>
      <c r="M1063">
        <v>17.5</v>
      </c>
      <c r="N1063">
        <v>4.25</v>
      </c>
      <c r="P1063" t="str">
        <f t="shared" si="102"/>
        <v/>
      </c>
      <c r="Q1063" t="str">
        <f t="shared" si="103"/>
        <v>bad</v>
      </c>
      <c r="R1063" t="str">
        <f t="shared" si="104"/>
        <v/>
      </c>
      <c r="S1063" s="3" t="str">
        <f t="shared" si="105"/>
        <v/>
      </c>
      <c r="T1063" t="str">
        <f t="shared" si="106"/>
        <v>Renault</v>
      </c>
      <c r="U1063" t="str">
        <f t="shared" si="107"/>
        <v>E</v>
      </c>
      <c r="V1063" t="str" cm="1">
        <f t="array" ref="V1063">_xlfn.IFS(N1054&gt;25,"A",N1054&gt;20,"B",N1054&gt;15,"C",N1054&gt;10,"D",N1054&lt;10,"E")</f>
        <v>E</v>
      </c>
    </row>
    <row r="1064" spans="1:22" x14ac:dyDescent="0.3">
      <c r="A1064">
        <v>1067</v>
      </c>
      <c r="B1064" t="s">
        <v>101</v>
      </c>
      <c r="C1064" t="s">
        <v>21</v>
      </c>
      <c r="D1064" t="s">
        <v>49</v>
      </c>
      <c r="E1064">
        <v>2013</v>
      </c>
      <c r="F1064">
        <v>29000</v>
      </c>
      <c r="G1064" t="s">
        <v>27</v>
      </c>
      <c r="H1064" t="s">
        <v>18</v>
      </c>
      <c r="I1064" t="s">
        <v>19</v>
      </c>
      <c r="J1064">
        <v>1197</v>
      </c>
      <c r="K1064">
        <v>82</v>
      </c>
      <c r="L1064">
        <v>5</v>
      </c>
      <c r="M1064">
        <v>18.899999999999999</v>
      </c>
      <c r="N1064">
        <v>3.2</v>
      </c>
      <c r="P1064" t="str">
        <f t="shared" si="102"/>
        <v/>
      </c>
      <c r="Q1064" t="str">
        <f t="shared" si="103"/>
        <v>bad</v>
      </c>
      <c r="R1064" t="str">
        <f t="shared" si="104"/>
        <v/>
      </c>
      <c r="S1064" s="3" t="str">
        <f t="shared" si="105"/>
        <v/>
      </c>
      <c r="T1064" t="str">
        <f t="shared" si="106"/>
        <v>Maruti</v>
      </c>
      <c r="U1064" t="str">
        <f t="shared" si="107"/>
        <v>E</v>
      </c>
      <c r="V1064" t="str" cm="1">
        <f t="array" ref="V1064">_xlfn.IFS(N1055&gt;25,"A",N1055&gt;20,"B",N1055&gt;15,"C",N1055&gt;10,"D",N1055&lt;10,"E")</f>
        <v>E</v>
      </c>
    </row>
    <row r="1065" spans="1:22" x14ac:dyDescent="0.3">
      <c r="A1065">
        <v>1068</v>
      </c>
      <c r="B1065" t="s">
        <v>494</v>
      </c>
      <c r="C1065" t="s">
        <v>41</v>
      </c>
      <c r="D1065" t="s">
        <v>22</v>
      </c>
      <c r="E1065">
        <v>2012</v>
      </c>
      <c r="F1065">
        <v>225000</v>
      </c>
      <c r="G1065" t="s">
        <v>23</v>
      </c>
      <c r="H1065" t="s">
        <v>18</v>
      </c>
      <c r="I1065" t="s">
        <v>33</v>
      </c>
      <c r="J1065">
        <v>1364</v>
      </c>
      <c r="K1065">
        <v>74</v>
      </c>
      <c r="L1065">
        <v>5</v>
      </c>
      <c r="M1065">
        <v>23.59</v>
      </c>
      <c r="N1065">
        <v>2.6</v>
      </c>
      <c r="P1065" t="str">
        <f t="shared" si="102"/>
        <v/>
      </c>
      <c r="Q1065" t="str">
        <f t="shared" si="103"/>
        <v>bad</v>
      </c>
      <c r="R1065" t="str">
        <f t="shared" si="104"/>
        <v/>
      </c>
      <c r="S1065" s="3" t="str">
        <f t="shared" si="105"/>
        <v/>
      </c>
      <c r="T1065" t="str">
        <f t="shared" si="106"/>
        <v>Hyundai</v>
      </c>
      <c r="U1065" t="str">
        <f t="shared" si="107"/>
        <v>E</v>
      </c>
      <c r="V1065" t="str" cm="1">
        <f t="array" ref="V1065">_xlfn.IFS(N1056&gt;25,"A",N1056&gt;20,"B",N1056&gt;15,"C",N1056&gt;10,"D",N1056&lt;10,"E")</f>
        <v>E</v>
      </c>
    </row>
    <row r="1066" spans="1:22" x14ac:dyDescent="0.3">
      <c r="A1066">
        <v>1069</v>
      </c>
      <c r="B1066" t="s">
        <v>502</v>
      </c>
      <c r="C1066" t="s">
        <v>15</v>
      </c>
      <c r="D1066" t="s">
        <v>49</v>
      </c>
      <c r="E1066">
        <v>2014</v>
      </c>
      <c r="F1066">
        <v>45000</v>
      </c>
      <c r="G1066" t="s">
        <v>23</v>
      </c>
      <c r="H1066" t="s">
        <v>18</v>
      </c>
      <c r="I1066" t="s">
        <v>19</v>
      </c>
      <c r="J1066">
        <v>1248</v>
      </c>
      <c r="K1066">
        <v>74</v>
      </c>
      <c r="L1066">
        <v>5</v>
      </c>
      <c r="M1066">
        <v>23.4</v>
      </c>
      <c r="N1066">
        <v>3.85</v>
      </c>
      <c r="P1066" t="str">
        <f t="shared" si="102"/>
        <v/>
      </c>
      <c r="Q1066" t="str">
        <f t="shared" si="103"/>
        <v>good</v>
      </c>
      <c r="R1066" t="str">
        <f t="shared" si="104"/>
        <v/>
      </c>
      <c r="S1066" s="3" t="str">
        <f t="shared" si="105"/>
        <v>Chevrolet</v>
      </c>
      <c r="T1066" t="str">
        <f t="shared" si="106"/>
        <v>Chevrolet</v>
      </c>
      <c r="U1066" t="str">
        <f t="shared" si="107"/>
        <v>E</v>
      </c>
      <c r="V1066" t="str" cm="1">
        <f t="array" ref="V1066">_xlfn.IFS(N1057&gt;25,"A",N1057&gt;20,"B",N1057&gt;15,"C",N1057&gt;10,"D",N1057&lt;10,"E")</f>
        <v>E</v>
      </c>
    </row>
    <row r="1067" spans="1:22" x14ac:dyDescent="0.3">
      <c r="A1067">
        <v>1070</v>
      </c>
      <c r="B1067" t="s">
        <v>769</v>
      </c>
      <c r="C1067" t="s">
        <v>21</v>
      </c>
      <c r="D1067" t="s">
        <v>47</v>
      </c>
      <c r="E1067">
        <v>2010</v>
      </c>
      <c r="F1067">
        <v>93401</v>
      </c>
      <c r="G1067" t="s">
        <v>23</v>
      </c>
      <c r="H1067" t="s">
        <v>18</v>
      </c>
      <c r="I1067" t="s">
        <v>19</v>
      </c>
      <c r="J1067">
        <v>1396</v>
      </c>
      <c r="K1067">
        <v>90</v>
      </c>
      <c r="L1067">
        <v>5</v>
      </c>
      <c r="M1067">
        <v>23</v>
      </c>
      <c r="N1067">
        <v>3.48</v>
      </c>
      <c r="P1067" t="str">
        <f t="shared" si="102"/>
        <v/>
      </c>
      <c r="Q1067" t="str">
        <f t="shared" si="103"/>
        <v>bad</v>
      </c>
      <c r="R1067" t="str">
        <f t="shared" si="104"/>
        <v/>
      </c>
      <c r="S1067" s="3" t="str">
        <f t="shared" si="105"/>
        <v/>
      </c>
      <c r="T1067" t="str">
        <f t="shared" si="106"/>
        <v>Mahindra</v>
      </c>
      <c r="U1067" t="str">
        <f t="shared" si="107"/>
        <v>D</v>
      </c>
      <c r="V1067" t="str" cm="1">
        <f t="array" ref="V1067">_xlfn.IFS(N1058&gt;25,"A",N1058&gt;20,"B",N1058&gt;15,"C",N1058&gt;10,"D",N1058&lt;10,"E")</f>
        <v>D</v>
      </c>
    </row>
    <row r="1068" spans="1:22" x14ac:dyDescent="0.3">
      <c r="A1068">
        <v>1071</v>
      </c>
      <c r="B1068" t="s">
        <v>770</v>
      </c>
      <c r="C1068" t="s">
        <v>110</v>
      </c>
      <c r="D1068" t="s">
        <v>35</v>
      </c>
      <c r="E1068">
        <v>2017</v>
      </c>
      <c r="F1068">
        <v>95802</v>
      </c>
      <c r="G1068" t="s">
        <v>23</v>
      </c>
      <c r="H1068" t="s">
        <v>18</v>
      </c>
      <c r="I1068" t="s">
        <v>33</v>
      </c>
      <c r="J1068">
        <v>1498</v>
      </c>
      <c r="K1068">
        <v>99</v>
      </c>
      <c r="L1068">
        <v>5</v>
      </c>
      <c r="M1068">
        <v>25.83</v>
      </c>
      <c r="N1068">
        <v>4.55</v>
      </c>
      <c r="P1068" t="str">
        <f t="shared" si="102"/>
        <v/>
      </c>
      <c r="Q1068" t="str">
        <f t="shared" si="103"/>
        <v>bad</v>
      </c>
      <c r="R1068" t="str">
        <f t="shared" si="104"/>
        <v/>
      </c>
      <c r="S1068" s="3" t="str">
        <f t="shared" si="105"/>
        <v/>
      </c>
      <c r="T1068" t="str">
        <f t="shared" si="106"/>
        <v>Hyundai</v>
      </c>
      <c r="U1068" t="str">
        <f t="shared" si="107"/>
        <v>E</v>
      </c>
      <c r="V1068" t="str" cm="1">
        <f t="array" ref="V1068">_xlfn.IFS(N1059&gt;25,"A",N1059&gt;20,"B",N1059&gt;15,"C",N1059&gt;10,"D",N1059&lt;10,"E")</f>
        <v>E</v>
      </c>
    </row>
    <row r="1069" spans="1:22" x14ac:dyDescent="0.3">
      <c r="A1069">
        <v>1072</v>
      </c>
      <c r="B1069" t="s">
        <v>28</v>
      </c>
      <c r="C1069" t="s">
        <v>15</v>
      </c>
      <c r="D1069" t="s">
        <v>22</v>
      </c>
      <c r="E1069">
        <v>2016</v>
      </c>
      <c r="F1069">
        <v>130000</v>
      </c>
      <c r="G1069" t="s">
        <v>23</v>
      </c>
      <c r="H1069" t="s">
        <v>18</v>
      </c>
      <c r="I1069" t="s">
        <v>19</v>
      </c>
      <c r="J1069">
        <v>1248</v>
      </c>
      <c r="K1069">
        <v>88.5</v>
      </c>
      <c r="L1069">
        <v>7</v>
      </c>
      <c r="M1069">
        <v>25.47</v>
      </c>
      <c r="N1069">
        <v>7</v>
      </c>
      <c r="P1069" t="str">
        <f t="shared" si="102"/>
        <v/>
      </c>
      <c r="Q1069" t="str">
        <f t="shared" si="103"/>
        <v>bad</v>
      </c>
      <c r="R1069" t="str">
        <f t="shared" si="104"/>
        <v/>
      </c>
      <c r="S1069" s="3" t="str">
        <f t="shared" si="105"/>
        <v/>
      </c>
      <c r="T1069" t="str">
        <f t="shared" si="106"/>
        <v>Tata</v>
      </c>
      <c r="U1069" t="str">
        <f t="shared" si="107"/>
        <v>E</v>
      </c>
      <c r="V1069" t="str" cm="1">
        <f t="array" ref="V1069">_xlfn.IFS(N1060&gt;25,"A",N1060&gt;20,"B",N1060&gt;15,"C",N1060&gt;10,"D",N1060&lt;10,"E")</f>
        <v>E</v>
      </c>
    </row>
    <row r="1070" spans="1:22" x14ac:dyDescent="0.3">
      <c r="A1070">
        <v>1073</v>
      </c>
      <c r="B1070" t="s">
        <v>232</v>
      </c>
      <c r="C1070" t="s">
        <v>15</v>
      </c>
      <c r="D1070" t="s">
        <v>93</v>
      </c>
      <c r="E1070">
        <v>2013</v>
      </c>
      <c r="F1070">
        <v>67443</v>
      </c>
      <c r="G1070" t="s">
        <v>23</v>
      </c>
      <c r="H1070" t="s">
        <v>18</v>
      </c>
      <c r="I1070" t="s">
        <v>19</v>
      </c>
      <c r="J1070">
        <v>1248</v>
      </c>
      <c r="K1070">
        <v>88.8</v>
      </c>
      <c r="L1070">
        <v>7</v>
      </c>
      <c r="M1070">
        <v>20.77</v>
      </c>
      <c r="N1070">
        <v>5.75</v>
      </c>
      <c r="P1070" t="str">
        <f t="shared" si="102"/>
        <v/>
      </c>
      <c r="Q1070" t="str">
        <f t="shared" si="103"/>
        <v>good</v>
      </c>
      <c r="R1070" t="str">
        <f t="shared" si="104"/>
        <v/>
      </c>
      <c r="S1070" s="3" t="str">
        <f t="shared" si="105"/>
        <v>Hyundai</v>
      </c>
      <c r="T1070" t="str">
        <f t="shared" si="106"/>
        <v>Hyundai</v>
      </c>
      <c r="U1070" t="str">
        <f t="shared" si="107"/>
        <v>E</v>
      </c>
      <c r="V1070" t="str" cm="1">
        <f t="array" ref="V1070">_xlfn.IFS(N1061&gt;25,"A",N1061&gt;20,"B",N1061&gt;15,"C",N1061&gt;10,"D",N1061&lt;10,"E")</f>
        <v>E</v>
      </c>
    </row>
    <row r="1071" spans="1:22" x14ac:dyDescent="0.3">
      <c r="A1071">
        <v>1074</v>
      </c>
      <c r="B1071" t="s">
        <v>48</v>
      </c>
      <c r="C1071" t="s">
        <v>25</v>
      </c>
      <c r="D1071" t="s">
        <v>47</v>
      </c>
      <c r="E1071">
        <v>2016</v>
      </c>
      <c r="F1071">
        <v>47681</v>
      </c>
      <c r="G1071" t="s">
        <v>27</v>
      </c>
      <c r="H1071" t="s">
        <v>32</v>
      </c>
      <c r="I1071" t="s">
        <v>19</v>
      </c>
      <c r="J1071">
        <v>1497</v>
      </c>
      <c r="K1071">
        <v>116.3</v>
      </c>
      <c r="L1071">
        <v>5</v>
      </c>
      <c r="M1071">
        <v>16.8</v>
      </c>
      <c r="N1071">
        <v>8.73</v>
      </c>
      <c r="P1071" t="str">
        <f t="shared" si="102"/>
        <v>Toyota</v>
      </c>
      <c r="Q1071" t="str">
        <f t="shared" si="103"/>
        <v>bad</v>
      </c>
      <c r="R1071" t="str">
        <f t="shared" si="104"/>
        <v/>
      </c>
      <c r="S1071" s="3" t="str">
        <f t="shared" si="105"/>
        <v>Toyota</v>
      </c>
      <c r="T1071" t="str">
        <f t="shared" si="106"/>
        <v/>
      </c>
      <c r="U1071" t="str">
        <f t="shared" si="107"/>
        <v>B</v>
      </c>
      <c r="V1071" t="str" cm="1">
        <f t="array" ref="V1071">_xlfn.IFS(N1062&gt;25,"A",N1062&gt;20,"B",N1062&gt;15,"C",N1062&gt;10,"D",N1062&lt;10,"E")</f>
        <v>B</v>
      </c>
    </row>
    <row r="1072" spans="1:22" x14ac:dyDescent="0.3">
      <c r="A1072">
        <v>1075</v>
      </c>
      <c r="B1072" t="s">
        <v>184</v>
      </c>
      <c r="C1072" t="s">
        <v>15</v>
      </c>
      <c r="D1072" t="s">
        <v>35</v>
      </c>
      <c r="E1072">
        <v>2009</v>
      </c>
      <c r="F1072">
        <v>35000</v>
      </c>
      <c r="G1072" t="s">
        <v>27</v>
      </c>
      <c r="H1072" t="s">
        <v>18</v>
      </c>
      <c r="I1072" t="s">
        <v>19</v>
      </c>
      <c r="J1072">
        <v>796</v>
      </c>
      <c r="K1072">
        <v>46.3</v>
      </c>
      <c r="L1072">
        <v>5</v>
      </c>
      <c r="M1072">
        <v>19.7</v>
      </c>
      <c r="N1072">
        <v>1.7</v>
      </c>
      <c r="P1072" t="str">
        <f t="shared" si="102"/>
        <v/>
      </c>
      <c r="Q1072" t="str">
        <f t="shared" si="103"/>
        <v>bad</v>
      </c>
      <c r="R1072" t="str">
        <f t="shared" si="104"/>
        <v/>
      </c>
      <c r="S1072" s="3" t="str">
        <f t="shared" si="105"/>
        <v/>
      </c>
      <c r="T1072" t="str">
        <f t="shared" si="106"/>
        <v>Skoda</v>
      </c>
      <c r="U1072" t="str">
        <f t="shared" si="107"/>
        <v>E</v>
      </c>
      <c r="V1072" t="str" cm="1">
        <f t="array" ref="V1072">_xlfn.IFS(N1063&gt;25,"A",N1063&gt;20,"B",N1063&gt;15,"C",N1063&gt;10,"D",N1063&lt;10,"E")</f>
        <v>E</v>
      </c>
    </row>
    <row r="1073" spans="1:22" x14ac:dyDescent="0.3">
      <c r="A1073">
        <v>1076</v>
      </c>
      <c r="B1073" t="s">
        <v>639</v>
      </c>
      <c r="C1073" t="s">
        <v>110</v>
      </c>
      <c r="D1073" t="s">
        <v>35</v>
      </c>
      <c r="E1073">
        <v>2016</v>
      </c>
      <c r="F1073">
        <v>68000</v>
      </c>
      <c r="G1073" t="s">
        <v>23</v>
      </c>
      <c r="H1073" t="s">
        <v>32</v>
      </c>
      <c r="I1073" t="s">
        <v>19</v>
      </c>
      <c r="J1073">
        <v>3198</v>
      </c>
      <c r="K1073">
        <v>197</v>
      </c>
      <c r="L1073">
        <v>7</v>
      </c>
      <c r="M1073">
        <v>10.91</v>
      </c>
      <c r="N1073">
        <v>29.5</v>
      </c>
      <c r="P1073" t="str">
        <f t="shared" si="102"/>
        <v/>
      </c>
      <c r="Q1073" t="str">
        <f t="shared" si="103"/>
        <v>bad</v>
      </c>
      <c r="R1073" t="str">
        <f t="shared" si="104"/>
        <v/>
      </c>
      <c r="S1073" s="3" t="str">
        <f t="shared" si="105"/>
        <v/>
      </c>
      <c r="T1073" t="str">
        <f t="shared" si="106"/>
        <v>Hyundai</v>
      </c>
      <c r="U1073" t="str">
        <f t="shared" si="107"/>
        <v>E</v>
      </c>
      <c r="V1073" t="str" cm="1">
        <f t="array" ref="V1073">_xlfn.IFS(N1064&gt;25,"A",N1064&gt;20,"B",N1064&gt;15,"C",N1064&gt;10,"D",N1064&lt;10,"E")</f>
        <v>E</v>
      </c>
    </row>
    <row r="1074" spans="1:22" x14ac:dyDescent="0.3">
      <c r="A1074">
        <v>1077</v>
      </c>
      <c r="B1074" t="s">
        <v>82</v>
      </c>
      <c r="C1074" t="s">
        <v>15</v>
      </c>
      <c r="D1074" t="s">
        <v>47</v>
      </c>
      <c r="E1074">
        <v>2019</v>
      </c>
      <c r="F1074">
        <v>34688</v>
      </c>
      <c r="G1074" t="s">
        <v>23</v>
      </c>
      <c r="H1074" t="s">
        <v>18</v>
      </c>
      <c r="I1074" t="s">
        <v>19</v>
      </c>
      <c r="J1074">
        <v>1248</v>
      </c>
      <c r="K1074">
        <v>88.5</v>
      </c>
      <c r="L1074">
        <v>5</v>
      </c>
      <c r="M1074">
        <v>24.3</v>
      </c>
      <c r="N1074">
        <v>10.49</v>
      </c>
      <c r="P1074" t="str">
        <f t="shared" si="102"/>
        <v/>
      </c>
      <c r="Q1074" t="str">
        <f t="shared" si="103"/>
        <v>good</v>
      </c>
      <c r="R1074" t="str">
        <f t="shared" si="104"/>
        <v/>
      </c>
      <c r="S1074" s="3" t="str">
        <f t="shared" si="105"/>
        <v>Toyota</v>
      </c>
      <c r="T1074" t="str">
        <f t="shared" si="106"/>
        <v>Toyota</v>
      </c>
      <c r="U1074" t="str">
        <f t="shared" si="107"/>
        <v>E</v>
      </c>
      <c r="V1074" t="str" cm="1">
        <f t="array" ref="V1074">_xlfn.IFS(N1065&gt;25,"A",N1065&gt;20,"B",N1065&gt;15,"C",N1065&gt;10,"D",N1065&lt;10,"E")</f>
        <v>E</v>
      </c>
    </row>
    <row r="1075" spans="1:22" x14ac:dyDescent="0.3">
      <c r="A1075">
        <v>1078</v>
      </c>
      <c r="B1075" t="s">
        <v>771</v>
      </c>
      <c r="C1075" t="s">
        <v>120</v>
      </c>
      <c r="D1075" t="s">
        <v>49</v>
      </c>
      <c r="E1075">
        <v>2015</v>
      </c>
      <c r="F1075">
        <v>10512</v>
      </c>
      <c r="G1075" t="s">
        <v>27</v>
      </c>
      <c r="H1075" t="s">
        <v>32</v>
      </c>
      <c r="I1075" t="s">
        <v>19</v>
      </c>
      <c r="J1075">
        <v>2706</v>
      </c>
      <c r="K1075">
        <v>265</v>
      </c>
      <c r="L1075">
        <v>2</v>
      </c>
      <c r="M1075">
        <v>8.6</v>
      </c>
      <c r="N1075">
        <v>64</v>
      </c>
      <c r="P1075" t="str">
        <f t="shared" si="102"/>
        <v/>
      </c>
      <c r="Q1075" t="str">
        <f t="shared" si="103"/>
        <v>good</v>
      </c>
      <c r="R1075" t="str">
        <f t="shared" si="104"/>
        <v/>
      </c>
      <c r="S1075" s="3" t="str">
        <f t="shared" si="105"/>
        <v>Maruti</v>
      </c>
      <c r="T1075" t="str">
        <f t="shared" si="106"/>
        <v>Maruti</v>
      </c>
      <c r="U1075" t="str">
        <f t="shared" si="107"/>
        <v>E</v>
      </c>
      <c r="V1075" t="str" cm="1">
        <f t="array" ref="V1075">_xlfn.IFS(N1066&gt;25,"A",N1066&gt;20,"B",N1066&gt;15,"C",N1066&gt;10,"D",N1066&lt;10,"E")</f>
        <v>E</v>
      </c>
    </row>
    <row r="1076" spans="1:22" x14ac:dyDescent="0.3">
      <c r="A1076">
        <v>1079</v>
      </c>
      <c r="B1076" t="s">
        <v>263</v>
      </c>
      <c r="C1076" t="s">
        <v>15</v>
      </c>
      <c r="D1076" t="s">
        <v>22</v>
      </c>
      <c r="E1076">
        <v>2016</v>
      </c>
      <c r="F1076">
        <v>58000</v>
      </c>
      <c r="G1076" t="s">
        <v>23</v>
      </c>
      <c r="H1076" t="s">
        <v>18</v>
      </c>
      <c r="I1076" t="s">
        <v>19</v>
      </c>
      <c r="J1076">
        <v>1248</v>
      </c>
      <c r="K1076">
        <v>74</v>
      </c>
      <c r="L1076">
        <v>5</v>
      </c>
      <c r="M1076">
        <v>22.9</v>
      </c>
      <c r="N1076">
        <v>7.55</v>
      </c>
      <c r="P1076" t="str">
        <f t="shared" si="102"/>
        <v/>
      </c>
      <c r="Q1076" t="str">
        <f t="shared" si="103"/>
        <v>good</v>
      </c>
      <c r="R1076" t="str">
        <f t="shared" si="104"/>
        <v/>
      </c>
      <c r="S1076" s="3" t="str">
        <f t="shared" si="105"/>
        <v>Hyundai</v>
      </c>
      <c r="T1076" t="str">
        <f t="shared" si="106"/>
        <v>Hyundai</v>
      </c>
      <c r="U1076" t="str">
        <f t="shared" si="107"/>
        <v>E</v>
      </c>
      <c r="V1076" t="str" cm="1">
        <f t="array" ref="V1076">_xlfn.IFS(N1067&gt;25,"A",N1067&gt;20,"B",N1067&gt;15,"C",N1067&gt;10,"D",N1067&lt;10,"E")</f>
        <v>E</v>
      </c>
    </row>
    <row r="1077" spans="1:22" x14ac:dyDescent="0.3">
      <c r="A1077">
        <v>1080</v>
      </c>
      <c r="B1077" t="s">
        <v>772</v>
      </c>
      <c r="C1077" t="s">
        <v>45</v>
      </c>
      <c r="D1077" t="s">
        <v>16</v>
      </c>
      <c r="E1077">
        <v>2014</v>
      </c>
      <c r="F1077">
        <v>40000</v>
      </c>
      <c r="G1077" t="s">
        <v>27</v>
      </c>
      <c r="H1077" t="s">
        <v>18</v>
      </c>
      <c r="I1077" t="s">
        <v>19</v>
      </c>
      <c r="J1077">
        <v>1193</v>
      </c>
      <c r="K1077">
        <v>88.7</v>
      </c>
      <c r="L1077">
        <v>5</v>
      </c>
      <c r="M1077">
        <v>17.57</v>
      </c>
      <c r="N1077">
        <v>3.95</v>
      </c>
      <c r="P1077" t="str">
        <f t="shared" si="102"/>
        <v/>
      </c>
      <c r="Q1077" t="str">
        <f t="shared" si="103"/>
        <v>good</v>
      </c>
      <c r="R1077" t="str">
        <f t="shared" si="104"/>
        <v/>
      </c>
      <c r="S1077" s="3" t="str">
        <f t="shared" si="105"/>
        <v>Ford</v>
      </c>
      <c r="T1077" t="str">
        <f t="shared" si="106"/>
        <v>Ford</v>
      </c>
      <c r="U1077" t="str">
        <f t="shared" si="107"/>
        <v>E</v>
      </c>
      <c r="V1077" t="str" cm="1">
        <f t="array" ref="V1077">_xlfn.IFS(N1068&gt;25,"A",N1068&gt;20,"B",N1068&gt;15,"C",N1068&gt;10,"D",N1068&lt;10,"E")</f>
        <v>E</v>
      </c>
    </row>
    <row r="1078" spans="1:22" x14ac:dyDescent="0.3">
      <c r="A1078">
        <v>1081</v>
      </c>
      <c r="B1078" t="s">
        <v>773</v>
      </c>
      <c r="C1078" t="s">
        <v>21</v>
      </c>
      <c r="D1078" t="s">
        <v>63</v>
      </c>
      <c r="E1078">
        <v>2010</v>
      </c>
      <c r="F1078">
        <v>61000</v>
      </c>
      <c r="G1078" t="s">
        <v>27</v>
      </c>
      <c r="H1078" t="s">
        <v>18</v>
      </c>
      <c r="I1078" t="s">
        <v>74</v>
      </c>
      <c r="J1078">
        <v>1197</v>
      </c>
      <c r="K1078">
        <v>80</v>
      </c>
      <c r="L1078">
        <v>5</v>
      </c>
      <c r="M1078">
        <v>17</v>
      </c>
      <c r="N1078">
        <v>3.25</v>
      </c>
      <c r="P1078" t="str">
        <f t="shared" si="102"/>
        <v/>
      </c>
      <c r="Q1078" t="str">
        <f t="shared" si="103"/>
        <v>good</v>
      </c>
      <c r="R1078" t="str">
        <f t="shared" si="104"/>
        <v/>
      </c>
      <c r="S1078" s="3" t="str">
        <f t="shared" si="105"/>
        <v>Maruti</v>
      </c>
      <c r="T1078" t="str">
        <f t="shared" si="106"/>
        <v>Maruti</v>
      </c>
      <c r="U1078" t="str">
        <f t="shared" si="107"/>
        <v>E</v>
      </c>
      <c r="V1078" t="str" cm="1">
        <f t="array" ref="V1078">_xlfn.IFS(N1069&gt;25,"A",N1069&gt;20,"B",N1069&gt;15,"C",N1069&gt;10,"D",N1069&lt;10,"E")</f>
        <v>E</v>
      </c>
    </row>
    <row r="1079" spans="1:22" x14ac:dyDescent="0.3">
      <c r="A1079">
        <v>1082</v>
      </c>
      <c r="B1079" t="s">
        <v>774</v>
      </c>
      <c r="C1079" t="s">
        <v>194</v>
      </c>
      <c r="D1079" t="s">
        <v>16</v>
      </c>
      <c r="E1079">
        <v>2009</v>
      </c>
      <c r="F1079">
        <v>86000</v>
      </c>
      <c r="G1079" t="s">
        <v>23</v>
      </c>
      <c r="H1079" t="s">
        <v>18</v>
      </c>
      <c r="I1079" t="s">
        <v>19</v>
      </c>
      <c r="J1079">
        <v>1422</v>
      </c>
      <c r="K1079">
        <v>70</v>
      </c>
      <c r="L1079">
        <v>5</v>
      </c>
      <c r="M1079">
        <v>19.399999999999999</v>
      </c>
      <c r="N1079">
        <v>2.75</v>
      </c>
      <c r="P1079" t="str">
        <f t="shared" si="102"/>
        <v/>
      </c>
      <c r="Q1079" t="str">
        <f t="shared" si="103"/>
        <v>good</v>
      </c>
      <c r="R1079" t="str">
        <f t="shared" si="104"/>
        <v/>
      </c>
      <c r="S1079" s="3" t="str">
        <f t="shared" si="105"/>
        <v>Maruti</v>
      </c>
      <c r="T1079" t="str">
        <f t="shared" si="106"/>
        <v>Maruti</v>
      </c>
      <c r="U1079" t="str">
        <f t="shared" si="107"/>
        <v>E</v>
      </c>
      <c r="V1079" t="str" cm="1">
        <f t="array" ref="V1079">_xlfn.IFS(N1070&gt;25,"A",N1070&gt;20,"B",N1070&gt;15,"C",N1070&gt;10,"D",N1070&lt;10,"E")</f>
        <v>E</v>
      </c>
    </row>
    <row r="1080" spans="1:22" x14ac:dyDescent="0.3">
      <c r="A1080">
        <v>1083</v>
      </c>
      <c r="B1080" t="s">
        <v>775</v>
      </c>
      <c r="C1080" t="s">
        <v>41</v>
      </c>
      <c r="D1080" t="s">
        <v>49</v>
      </c>
      <c r="E1080">
        <v>2015</v>
      </c>
      <c r="F1080">
        <v>45000</v>
      </c>
      <c r="G1080" t="s">
        <v>23</v>
      </c>
      <c r="H1080" t="s">
        <v>18</v>
      </c>
      <c r="I1080" t="s">
        <v>19</v>
      </c>
      <c r="J1080">
        <v>1364</v>
      </c>
      <c r="K1080">
        <v>87.2</v>
      </c>
      <c r="L1080">
        <v>5</v>
      </c>
      <c r="M1080">
        <v>21.43</v>
      </c>
      <c r="N1080">
        <v>7.35</v>
      </c>
      <c r="P1080" t="str">
        <f t="shared" si="102"/>
        <v/>
      </c>
      <c r="Q1080" t="str">
        <f t="shared" si="103"/>
        <v>bad</v>
      </c>
      <c r="R1080" t="str">
        <f t="shared" si="104"/>
        <v/>
      </c>
      <c r="S1080" s="3" t="str">
        <f t="shared" si="105"/>
        <v/>
      </c>
      <c r="T1080" t="str">
        <f t="shared" si="106"/>
        <v>Honda</v>
      </c>
      <c r="U1080" t="str">
        <f t="shared" si="107"/>
        <v>E</v>
      </c>
      <c r="V1080" t="str" cm="1">
        <f t="array" ref="V1080">_xlfn.IFS(N1071&gt;25,"A",N1071&gt;20,"B",N1071&gt;15,"C",N1071&gt;10,"D",N1071&lt;10,"E")</f>
        <v>E</v>
      </c>
    </row>
    <row r="1081" spans="1:22" x14ac:dyDescent="0.3">
      <c r="A1081">
        <v>1084</v>
      </c>
      <c r="B1081" t="s">
        <v>711</v>
      </c>
      <c r="C1081" t="s">
        <v>43</v>
      </c>
      <c r="D1081" t="s">
        <v>93</v>
      </c>
      <c r="E1081">
        <v>2017</v>
      </c>
      <c r="F1081">
        <v>55000</v>
      </c>
      <c r="G1081" t="s">
        <v>27</v>
      </c>
      <c r="H1081" t="s">
        <v>18</v>
      </c>
      <c r="I1081" t="s">
        <v>19</v>
      </c>
      <c r="J1081">
        <v>1198</v>
      </c>
      <c r="K1081">
        <v>73.75</v>
      </c>
      <c r="L1081">
        <v>5</v>
      </c>
      <c r="M1081">
        <v>17</v>
      </c>
      <c r="N1081">
        <v>4.7</v>
      </c>
      <c r="P1081" t="str">
        <f t="shared" si="102"/>
        <v/>
      </c>
      <c r="Q1081" t="str">
        <f t="shared" si="103"/>
        <v>bad</v>
      </c>
      <c r="R1081" t="str">
        <f t="shared" si="104"/>
        <v/>
      </c>
      <c r="S1081" s="3" t="str">
        <f t="shared" si="105"/>
        <v/>
      </c>
      <c r="T1081" t="str">
        <f t="shared" si="106"/>
        <v>Maruti</v>
      </c>
      <c r="U1081" t="str">
        <f t="shared" si="107"/>
        <v>E</v>
      </c>
      <c r="V1081" t="str" cm="1">
        <f t="array" ref="V1081">_xlfn.IFS(N1072&gt;25,"A",N1072&gt;20,"B",N1072&gt;15,"C",N1072&gt;10,"D",N1072&lt;10,"E")</f>
        <v>E</v>
      </c>
    </row>
    <row r="1082" spans="1:22" x14ac:dyDescent="0.3">
      <c r="A1082">
        <v>1085</v>
      </c>
      <c r="B1082" t="s">
        <v>246</v>
      </c>
      <c r="C1082" t="s">
        <v>21</v>
      </c>
      <c r="D1082" t="s">
        <v>47</v>
      </c>
      <c r="E1082">
        <v>2016</v>
      </c>
      <c r="F1082">
        <v>36855</v>
      </c>
      <c r="G1082" t="s">
        <v>27</v>
      </c>
      <c r="H1082" t="s">
        <v>18</v>
      </c>
      <c r="I1082" t="s">
        <v>33</v>
      </c>
      <c r="J1082">
        <v>1591</v>
      </c>
      <c r="K1082">
        <v>121.3</v>
      </c>
      <c r="L1082">
        <v>5</v>
      </c>
      <c r="M1082">
        <v>15.29</v>
      </c>
      <c r="N1082">
        <v>8.77</v>
      </c>
      <c r="P1082" t="str">
        <f t="shared" si="102"/>
        <v>Ford</v>
      </c>
      <c r="Q1082" t="str">
        <f t="shared" si="103"/>
        <v>bad</v>
      </c>
      <c r="R1082" t="str">
        <f t="shared" si="104"/>
        <v/>
      </c>
      <c r="S1082" s="3" t="str">
        <f t="shared" si="105"/>
        <v>Ford</v>
      </c>
      <c r="T1082" t="str">
        <f t="shared" si="106"/>
        <v/>
      </c>
      <c r="U1082" t="str">
        <f t="shared" si="107"/>
        <v>A</v>
      </c>
      <c r="V1082" t="str" cm="1">
        <f t="array" ref="V1082">_xlfn.IFS(N1073&gt;25,"A",N1073&gt;20,"B",N1073&gt;15,"C",N1073&gt;10,"D",N1073&lt;10,"E")</f>
        <v>A</v>
      </c>
    </row>
    <row r="1083" spans="1:22" x14ac:dyDescent="0.3">
      <c r="A1083">
        <v>1086</v>
      </c>
      <c r="B1083" t="s">
        <v>213</v>
      </c>
      <c r="C1083" t="s">
        <v>21</v>
      </c>
      <c r="D1083" t="s">
        <v>47</v>
      </c>
      <c r="E1083">
        <v>2013</v>
      </c>
      <c r="F1083">
        <v>46821</v>
      </c>
      <c r="G1083" t="s">
        <v>27</v>
      </c>
      <c r="H1083" t="s">
        <v>18</v>
      </c>
      <c r="I1083" t="s">
        <v>19</v>
      </c>
      <c r="J1083">
        <v>1197</v>
      </c>
      <c r="K1083">
        <v>78.900000000000006</v>
      </c>
      <c r="L1083">
        <v>5</v>
      </c>
      <c r="M1083">
        <v>20.36</v>
      </c>
      <c r="N1083">
        <v>3.42</v>
      </c>
      <c r="P1083" t="str">
        <f t="shared" si="102"/>
        <v/>
      </c>
      <c r="Q1083" t="str">
        <f t="shared" si="103"/>
        <v>good</v>
      </c>
      <c r="R1083" t="str">
        <f t="shared" si="104"/>
        <v/>
      </c>
      <c r="S1083" s="3" t="str">
        <f t="shared" si="105"/>
        <v>Maruti</v>
      </c>
      <c r="T1083" t="str">
        <f t="shared" si="106"/>
        <v>Maruti</v>
      </c>
      <c r="U1083" t="str">
        <f t="shared" si="107"/>
        <v>D</v>
      </c>
      <c r="V1083" t="str" cm="1">
        <f t="array" ref="V1083">_xlfn.IFS(N1074&gt;25,"A",N1074&gt;20,"B",N1074&gt;15,"C",N1074&gt;10,"D",N1074&lt;10,"E")</f>
        <v>D</v>
      </c>
    </row>
    <row r="1084" spans="1:22" x14ac:dyDescent="0.3">
      <c r="A1084">
        <v>1087</v>
      </c>
      <c r="B1084" t="s">
        <v>462</v>
      </c>
      <c r="C1084" t="s">
        <v>192</v>
      </c>
      <c r="D1084" t="s">
        <v>49</v>
      </c>
      <c r="E1084">
        <v>2015</v>
      </c>
      <c r="F1084">
        <v>120000</v>
      </c>
      <c r="G1084" t="s">
        <v>27</v>
      </c>
      <c r="H1084" t="s">
        <v>18</v>
      </c>
      <c r="I1084" t="s">
        <v>19</v>
      </c>
      <c r="J1084">
        <v>1199</v>
      </c>
      <c r="K1084">
        <v>76.8</v>
      </c>
      <c r="L1084">
        <v>5</v>
      </c>
      <c r="M1084">
        <v>18.600000000000001</v>
      </c>
      <c r="N1084">
        <v>2.5</v>
      </c>
      <c r="P1084" t="str">
        <f t="shared" si="102"/>
        <v>Porsche</v>
      </c>
      <c r="Q1084" t="str">
        <f t="shared" si="103"/>
        <v>bad</v>
      </c>
      <c r="R1084" t="str">
        <f t="shared" si="104"/>
        <v/>
      </c>
      <c r="S1084" s="3" t="str">
        <f t="shared" si="105"/>
        <v>Porsche</v>
      </c>
      <c r="T1084" t="str">
        <f t="shared" si="106"/>
        <v/>
      </c>
      <c r="U1084" t="str">
        <f t="shared" si="107"/>
        <v>A</v>
      </c>
      <c r="V1084" t="str" cm="1">
        <f t="array" ref="V1084">_xlfn.IFS(N1075&gt;25,"A",N1075&gt;20,"B",N1075&gt;15,"C",N1075&gt;10,"D",N1075&lt;10,"E")</f>
        <v>A</v>
      </c>
    </row>
    <row r="1085" spans="1:22" x14ac:dyDescent="0.3">
      <c r="A1085">
        <v>1088</v>
      </c>
      <c r="B1085" t="s">
        <v>155</v>
      </c>
      <c r="C1085" t="s">
        <v>156</v>
      </c>
      <c r="D1085" t="s">
        <v>49</v>
      </c>
      <c r="E1085">
        <v>2012</v>
      </c>
      <c r="F1085">
        <v>29000</v>
      </c>
      <c r="G1085" t="s">
        <v>23</v>
      </c>
      <c r="H1085" t="s">
        <v>32</v>
      </c>
      <c r="I1085" t="s">
        <v>19</v>
      </c>
      <c r="J1085">
        <v>2993</v>
      </c>
      <c r="K1085">
        <v>270.89999999999998</v>
      </c>
      <c r="L1085">
        <v>5</v>
      </c>
      <c r="M1085">
        <v>14.74</v>
      </c>
      <c r="N1085">
        <v>20</v>
      </c>
      <c r="P1085" t="str">
        <f t="shared" si="102"/>
        <v/>
      </c>
      <c r="Q1085" t="str">
        <f t="shared" si="103"/>
        <v>good</v>
      </c>
      <c r="R1085" t="str">
        <f t="shared" si="104"/>
        <v/>
      </c>
      <c r="S1085" s="3" t="str">
        <f t="shared" si="105"/>
        <v>Maruti</v>
      </c>
      <c r="T1085" t="str">
        <f t="shared" si="106"/>
        <v>Maruti</v>
      </c>
      <c r="U1085" t="str">
        <f t="shared" si="107"/>
        <v>E</v>
      </c>
      <c r="V1085" t="str" cm="1">
        <f t="array" ref="V1085">_xlfn.IFS(N1076&gt;25,"A",N1076&gt;20,"B",N1076&gt;15,"C",N1076&gt;10,"D",N1076&lt;10,"E")</f>
        <v>E</v>
      </c>
    </row>
    <row r="1086" spans="1:22" x14ac:dyDescent="0.3">
      <c r="A1086">
        <v>1089</v>
      </c>
      <c r="B1086" t="s">
        <v>776</v>
      </c>
      <c r="C1086" t="s">
        <v>38</v>
      </c>
      <c r="D1086" t="s">
        <v>16</v>
      </c>
      <c r="E1086">
        <v>2014</v>
      </c>
      <c r="F1086">
        <v>40000</v>
      </c>
      <c r="G1086" t="s">
        <v>27</v>
      </c>
      <c r="H1086" t="s">
        <v>18</v>
      </c>
      <c r="I1086" t="s">
        <v>19</v>
      </c>
      <c r="J1086">
        <v>1598</v>
      </c>
      <c r="K1086">
        <v>102.5</v>
      </c>
      <c r="L1086">
        <v>5</v>
      </c>
      <c r="M1086">
        <v>13.24</v>
      </c>
      <c r="N1086">
        <v>5.25</v>
      </c>
      <c r="P1086" t="str">
        <f t="shared" si="102"/>
        <v/>
      </c>
      <c r="Q1086" t="str">
        <f t="shared" si="103"/>
        <v>bad</v>
      </c>
      <c r="R1086" t="str">
        <f t="shared" si="104"/>
        <v/>
      </c>
      <c r="S1086" s="3" t="str">
        <f t="shared" si="105"/>
        <v/>
      </c>
      <c r="T1086" t="str">
        <f t="shared" si="106"/>
        <v>Tata</v>
      </c>
      <c r="U1086" t="str">
        <f t="shared" si="107"/>
        <v>E</v>
      </c>
      <c r="V1086" t="str" cm="1">
        <f t="array" ref="V1086">_xlfn.IFS(N1077&gt;25,"A",N1077&gt;20,"B",N1077&gt;15,"C",N1077&gt;10,"D",N1077&lt;10,"E")</f>
        <v>E</v>
      </c>
    </row>
    <row r="1087" spans="1:22" x14ac:dyDescent="0.3">
      <c r="A1087">
        <v>1090</v>
      </c>
      <c r="B1087" t="s">
        <v>727</v>
      </c>
      <c r="C1087" t="s">
        <v>30</v>
      </c>
      <c r="D1087" t="s">
        <v>53</v>
      </c>
      <c r="E1087">
        <v>2013</v>
      </c>
      <c r="F1087">
        <v>60000</v>
      </c>
      <c r="G1087" t="s">
        <v>23</v>
      </c>
      <c r="H1087" t="s">
        <v>32</v>
      </c>
      <c r="I1087" t="s">
        <v>33</v>
      </c>
      <c r="J1087">
        <v>1968</v>
      </c>
      <c r="K1087">
        <v>174.33</v>
      </c>
      <c r="L1087">
        <v>5</v>
      </c>
      <c r="M1087">
        <v>15.73</v>
      </c>
      <c r="N1087">
        <v>14.5</v>
      </c>
      <c r="P1087" t="str">
        <f t="shared" si="102"/>
        <v/>
      </c>
      <c r="Q1087" t="str">
        <f t="shared" si="103"/>
        <v>bad</v>
      </c>
      <c r="R1087" t="str">
        <f t="shared" si="104"/>
        <v/>
      </c>
      <c r="S1087" s="3" t="str">
        <f t="shared" si="105"/>
        <v/>
      </c>
      <c r="T1087" t="str">
        <f t="shared" si="106"/>
        <v>Hyundai</v>
      </c>
      <c r="U1087" t="str">
        <f t="shared" si="107"/>
        <v>E</v>
      </c>
      <c r="V1087" t="str" cm="1">
        <f t="array" ref="V1087">_xlfn.IFS(N1078&gt;25,"A",N1078&gt;20,"B",N1078&gt;15,"C",N1078&gt;10,"D",N1078&lt;10,"E")</f>
        <v>E</v>
      </c>
    </row>
    <row r="1088" spans="1:22" x14ac:dyDescent="0.3">
      <c r="A1088">
        <v>1091</v>
      </c>
      <c r="B1088" t="s">
        <v>777</v>
      </c>
      <c r="C1088" t="s">
        <v>21</v>
      </c>
      <c r="D1088" t="s">
        <v>16</v>
      </c>
      <c r="E1088">
        <v>2011</v>
      </c>
      <c r="F1088">
        <v>64984</v>
      </c>
      <c r="G1088" t="s">
        <v>27</v>
      </c>
      <c r="H1088" t="s">
        <v>32</v>
      </c>
      <c r="I1088" t="s">
        <v>19</v>
      </c>
      <c r="J1088">
        <v>1197</v>
      </c>
      <c r="K1088">
        <v>78.900000000000006</v>
      </c>
      <c r="L1088">
        <v>5</v>
      </c>
      <c r="M1088">
        <v>16.95</v>
      </c>
      <c r="N1088">
        <v>3.45</v>
      </c>
      <c r="P1088" t="str">
        <f t="shared" si="102"/>
        <v/>
      </c>
      <c r="Q1088" t="str">
        <f t="shared" si="103"/>
        <v>bad</v>
      </c>
      <c r="R1088" t="str">
        <f t="shared" si="104"/>
        <v/>
      </c>
      <c r="S1088" s="3" t="str">
        <f t="shared" si="105"/>
        <v/>
      </c>
      <c r="T1088" t="str">
        <f t="shared" si="106"/>
        <v>Skoda</v>
      </c>
      <c r="U1088" t="str">
        <f t="shared" si="107"/>
        <v>E</v>
      </c>
      <c r="V1088" t="str" cm="1">
        <f t="array" ref="V1088">_xlfn.IFS(N1079&gt;25,"A",N1079&gt;20,"B",N1079&gt;15,"C",N1079&gt;10,"D",N1079&lt;10,"E")</f>
        <v>E</v>
      </c>
    </row>
    <row r="1089" spans="1:22" x14ac:dyDescent="0.3">
      <c r="A1089">
        <v>1092</v>
      </c>
      <c r="B1089" t="s">
        <v>583</v>
      </c>
      <c r="C1089" t="s">
        <v>15</v>
      </c>
      <c r="D1089" t="s">
        <v>22</v>
      </c>
      <c r="E1089">
        <v>2015</v>
      </c>
      <c r="F1089">
        <v>73204</v>
      </c>
      <c r="G1089" t="s">
        <v>27</v>
      </c>
      <c r="H1089" t="s">
        <v>32</v>
      </c>
      <c r="I1089" t="s">
        <v>19</v>
      </c>
      <c r="J1089">
        <v>998</v>
      </c>
      <c r="K1089">
        <v>67.099999999999994</v>
      </c>
      <c r="L1089">
        <v>5</v>
      </c>
      <c r="M1089">
        <v>24.07</v>
      </c>
      <c r="N1089">
        <v>3.3</v>
      </c>
      <c r="P1089" t="str">
        <f t="shared" si="102"/>
        <v/>
      </c>
      <c r="Q1089" t="str">
        <f t="shared" si="103"/>
        <v>good</v>
      </c>
      <c r="R1089" t="str">
        <f t="shared" si="104"/>
        <v/>
      </c>
      <c r="S1089" s="3" t="str">
        <f t="shared" si="105"/>
        <v>Toyota</v>
      </c>
      <c r="T1089" t="str">
        <f t="shared" si="106"/>
        <v>Toyota</v>
      </c>
      <c r="U1089" t="str">
        <f t="shared" si="107"/>
        <v>E</v>
      </c>
      <c r="V1089" t="str" cm="1">
        <f t="array" ref="V1089">_xlfn.IFS(N1080&gt;25,"A",N1080&gt;20,"B",N1080&gt;15,"C",N1080&gt;10,"D",N1080&lt;10,"E")</f>
        <v>E</v>
      </c>
    </row>
    <row r="1090" spans="1:22" x14ac:dyDescent="0.3">
      <c r="A1090">
        <v>1093</v>
      </c>
      <c r="B1090" t="s">
        <v>430</v>
      </c>
      <c r="C1090" t="s">
        <v>30</v>
      </c>
      <c r="D1090" t="s">
        <v>63</v>
      </c>
      <c r="E1090">
        <v>2014</v>
      </c>
      <c r="F1090">
        <v>50000</v>
      </c>
      <c r="G1090" t="s">
        <v>23</v>
      </c>
      <c r="H1090" t="s">
        <v>32</v>
      </c>
      <c r="I1090" t="s">
        <v>19</v>
      </c>
      <c r="J1090">
        <v>4134</v>
      </c>
      <c r="K1090">
        <v>335.2</v>
      </c>
      <c r="L1090">
        <v>7</v>
      </c>
      <c r="M1090">
        <v>11.33</v>
      </c>
      <c r="N1090">
        <v>51</v>
      </c>
      <c r="P1090" t="str">
        <f t="shared" si="102"/>
        <v/>
      </c>
      <c r="Q1090" t="str">
        <f t="shared" si="103"/>
        <v>bad</v>
      </c>
      <c r="R1090" t="str">
        <f t="shared" si="104"/>
        <v/>
      </c>
      <c r="S1090" s="3" t="str">
        <f t="shared" si="105"/>
        <v/>
      </c>
      <c r="T1090" t="str">
        <f t="shared" si="106"/>
        <v>Volkswagen</v>
      </c>
      <c r="U1090" t="str">
        <f t="shared" si="107"/>
        <v>E</v>
      </c>
      <c r="V1090" t="str" cm="1">
        <f t="array" ref="V1090">_xlfn.IFS(N1081&gt;25,"A",N1081&gt;20,"B",N1081&gt;15,"C",N1081&gt;10,"D",N1081&lt;10,"E")</f>
        <v>E</v>
      </c>
    </row>
    <row r="1091" spans="1:22" x14ac:dyDescent="0.3">
      <c r="A1091">
        <v>1094</v>
      </c>
      <c r="B1091" t="s">
        <v>168</v>
      </c>
      <c r="C1091" t="s">
        <v>15</v>
      </c>
      <c r="D1091" t="s">
        <v>49</v>
      </c>
      <c r="E1091">
        <v>2017</v>
      </c>
      <c r="F1091">
        <v>35000</v>
      </c>
      <c r="G1091" t="s">
        <v>23</v>
      </c>
      <c r="H1091" t="s">
        <v>18</v>
      </c>
      <c r="I1091" t="s">
        <v>19</v>
      </c>
      <c r="J1091">
        <v>1248</v>
      </c>
      <c r="K1091">
        <v>88.5</v>
      </c>
      <c r="L1091">
        <v>5</v>
      </c>
      <c r="M1091">
        <v>24.3</v>
      </c>
      <c r="N1091">
        <v>6.5</v>
      </c>
      <c r="P1091" t="str">
        <f t="shared" si="102"/>
        <v/>
      </c>
      <c r="Q1091" t="str">
        <f t="shared" si="103"/>
        <v>bad</v>
      </c>
      <c r="R1091" t="str">
        <f t="shared" si="104"/>
        <v/>
      </c>
      <c r="S1091" s="3" t="str">
        <f t="shared" si="105"/>
        <v/>
      </c>
      <c r="T1091" t="str">
        <f t="shared" si="106"/>
        <v>Hyundai</v>
      </c>
      <c r="U1091" t="str">
        <f t="shared" si="107"/>
        <v>E</v>
      </c>
      <c r="V1091" t="str" cm="1">
        <f t="array" ref="V1091">_xlfn.IFS(N1082&gt;25,"A",N1082&gt;20,"B",N1082&gt;15,"C",N1082&gt;10,"D",N1082&lt;10,"E")</f>
        <v>E</v>
      </c>
    </row>
    <row r="1092" spans="1:22" x14ac:dyDescent="0.3">
      <c r="A1092">
        <v>1095</v>
      </c>
      <c r="B1092" t="s">
        <v>350</v>
      </c>
      <c r="C1092" t="s">
        <v>21</v>
      </c>
      <c r="D1092" t="s">
        <v>35</v>
      </c>
      <c r="E1092">
        <v>2013</v>
      </c>
      <c r="F1092">
        <v>17729</v>
      </c>
      <c r="G1092" t="s">
        <v>27</v>
      </c>
      <c r="H1092" t="s">
        <v>18</v>
      </c>
      <c r="I1092" t="s">
        <v>19</v>
      </c>
      <c r="J1092">
        <v>814</v>
      </c>
      <c r="K1092">
        <v>55.2</v>
      </c>
      <c r="L1092">
        <v>5</v>
      </c>
      <c r="M1092">
        <v>21.1</v>
      </c>
      <c r="N1092">
        <v>3.65</v>
      </c>
      <c r="P1092" t="str">
        <f t="shared" si="102"/>
        <v/>
      </c>
      <c r="Q1092" t="str">
        <f t="shared" si="103"/>
        <v>good</v>
      </c>
      <c r="R1092" t="str">
        <f t="shared" si="104"/>
        <v/>
      </c>
      <c r="S1092" s="3" t="str">
        <f t="shared" si="105"/>
        <v>Hyundai</v>
      </c>
      <c r="T1092" t="str">
        <f t="shared" si="106"/>
        <v>Hyundai</v>
      </c>
      <c r="U1092" t="str">
        <f t="shared" si="107"/>
        <v>E</v>
      </c>
      <c r="V1092" t="str" cm="1">
        <f t="array" ref="V1092">_xlfn.IFS(N1083&gt;25,"A",N1083&gt;20,"B",N1083&gt;15,"C",N1083&gt;10,"D",N1083&lt;10,"E")</f>
        <v>E</v>
      </c>
    </row>
    <row r="1093" spans="1:22" x14ac:dyDescent="0.3">
      <c r="A1093">
        <v>1096</v>
      </c>
      <c r="B1093" t="s">
        <v>778</v>
      </c>
      <c r="C1093" t="s">
        <v>78</v>
      </c>
      <c r="D1093" t="s">
        <v>26</v>
      </c>
      <c r="E1093">
        <v>2012</v>
      </c>
      <c r="F1093">
        <v>97000</v>
      </c>
      <c r="G1093" t="s">
        <v>23</v>
      </c>
      <c r="H1093" t="s">
        <v>18</v>
      </c>
      <c r="I1093" t="s">
        <v>19</v>
      </c>
      <c r="J1093">
        <v>1497</v>
      </c>
      <c r="K1093">
        <v>115</v>
      </c>
      <c r="L1093">
        <v>5</v>
      </c>
      <c r="M1093">
        <v>20</v>
      </c>
      <c r="N1093">
        <v>7.25</v>
      </c>
      <c r="P1093" t="str">
        <f t="shared" si="102"/>
        <v/>
      </c>
      <c r="Q1093" t="str">
        <f t="shared" si="103"/>
        <v>bad</v>
      </c>
      <c r="R1093" t="str">
        <f t="shared" si="104"/>
        <v/>
      </c>
      <c r="S1093" s="3" t="str">
        <f t="shared" si="105"/>
        <v/>
      </c>
      <c r="T1093" t="str">
        <f t="shared" si="106"/>
        <v>Chevrolet</v>
      </c>
      <c r="U1093" t="str">
        <f t="shared" si="107"/>
        <v>E</v>
      </c>
      <c r="V1093" t="str" cm="1">
        <f t="array" ref="V1093">_xlfn.IFS(N1084&gt;25,"A",N1084&gt;20,"B",N1084&gt;15,"C",N1084&gt;10,"D",N1084&lt;10,"E")</f>
        <v>E</v>
      </c>
    </row>
    <row r="1094" spans="1:22" x14ac:dyDescent="0.3">
      <c r="A1094">
        <v>1097</v>
      </c>
      <c r="B1094" t="s">
        <v>171</v>
      </c>
      <c r="C1094" t="s">
        <v>21</v>
      </c>
      <c r="D1094" t="s">
        <v>47</v>
      </c>
      <c r="E1094">
        <v>2014</v>
      </c>
      <c r="F1094">
        <v>89614</v>
      </c>
      <c r="G1094" t="s">
        <v>23</v>
      </c>
      <c r="H1094" t="s">
        <v>18</v>
      </c>
      <c r="I1094" t="s">
        <v>19</v>
      </c>
      <c r="J1094">
        <v>1582</v>
      </c>
      <c r="K1094">
        <v>126.2</v>
      </c>
      <c r="L1094">
        <v>5</v>
      </c>
      <c r="M1094">
        <v>22</v>
      </c>
      <c r="N1094">
        <v>6.01</v>
      </c>
      <c r="P1094" t="str">
        <f t="shared" si="102"/>
        <v>Jaguar</v>
      </c>
      <c r="Q1094" t="str">
        <f t="shared" si="103"/>
        <v>bad</v>
      </c>
      <c r="R1094" t="str">
        <f t="shared" si="104"/>
        <v/>
      </c>
      <c r="S1094" s="3" t="str">
        <f t="shared" si="105"/>
        <v>Jaguar</v>
      </c>
      <c r="T1094" t="str">
        <f t="shared" si="106"/>
        <v/>
      </c>
      <c r="U1094" t="str">
        <f t="shared" si="107"/>
        <v>C</v>
      </c>
      <c r="V1094" t="str" cm="1">
        <f t="array" ref="V1094">_xlfn.IFS(N1085&gt;25,"A",N1085&gt;20,"B",N1085&gt;15,"C",N1085&gt;10,"D",N1085&lt;10,"E")</f>
        <v>C</v>
      </c>
    </row>
    <row r="1095" spans="1:22" x14ac:dyDescent="0.3">
      <c r="A1095">
        <v>1098</v>
      </c>
      <c r="B1095" t="s">
        <v>257</v>
      </c>
      <c r="C1095" t="s">
        <v>15</v>
      </c>
      <c r="D1095" t="s">
        <v>49</v>
      </c>
      <c r="E1095">
        <v>2015</v>
      </c>
      <c r="F1095">
        <v>14000</v>
      </c>
      <c r="G1095" t="s">
        <v>27</v>
      </c>
      <c r="H1095" t="s">
        <v>18</v>
      </c>
      <c r="I1095" t="s">
        <v>19</v>
      </c>
      <c r="J1095">
        <v>998</v>
      </c>
      <c r="K1095">
        <v>67.099999999999994</v>
      </c>
      <c r="L1095">
        <v>5</v>
      </c>
      <c r="M1095">
        <v>18.899999999999999</v>
      </c>
      <c r="N1095">
        <v>2.8</v>
      </c>
      <c r="P1095" t="str">
        <f t="shared" si="102"/>
        <v/>
      </c>
      <c r="Q1095" t="str">
        <f t="shared" si="103"/>
        <v>bad</v>
      </c>
      <c r="R1095" t="str">
        <f t="shared" si="104"/>
        <v/>
      </c>
      <c r="S1095" s="3" t="str">
        <f t="shared" si="105"/>
        <v/>
      </c>
      <c r="T1095" t="str">
        <f t="shared" si="106"/>
        <v>Nissan</v>
      </c>
      <c r="U1095" t="str">
        <f t="shared" si="107"/>
        <v>E</v>
      </c>
      <c r="V1095" t="str" cm="1">
        <f t="array" ref="V1095">_xlfn.IFS(N1086&gt;25,"A",N1086&gt;20,"B",N1086&gt;15,"C",N1086&gt;10,"D",N1086&lt;10,"E")</f>
        <v>E</v>
      </c>
    </row>
    <row r="1096" spans="1:22" x14ac:dyDescent="0.3">
      <c r="A1096">
        <v>1099</v>
      </c>
      <c r="B1096" t="s">
        <v>545</v>
      </c>
      <c r="C1096" t="s">
        <v>21</v>
      </c>
      <c r="D1096" t="s">
        <v>26</v>
      </c>
      <c r="E1096">
        <v>2012</v>
      </c>
      <c r="F1096">
        <v>50000</v>
      </c>
      <c r="G1096" t="s">
        <v>27</v>
      </c>
      <c r="H1096" t="s">
        <v>18</v>
      </c>
      <c r="I1096" t="s">
        <v>19</v>
      </c>
      <c r="J1096">
        <v>1197</v>
      </c>
      <c r="K1096">
        <v>80</v>
      </c>
      <c r="L1096">
        <v>5</v>
      </c>
      <c r="M1096">
        <v>17</v>
      </c>
      <c r="N1096">
        <v>4</v>
      </c>
      <c r="P1096" t="str">
        <f t="shared" si="102"/>
        <v/>
      </c>
      <c r="Q1096" t="str">
        <f t="shared" si="103"/>
        <v>bad</v>
      </c>
      <c r="R1096" t="str">
        <f t="shared" si="104"/>
        <v/>
      </c>
      <c r="S1096" s="3" t="str">
        <f t="shared" si="105"/>
        <v/>
      </c>
      <c r="T1096" t="str">
        <f t="shared" si="106"/>
        <v>Audi</v>
      </c>
      <c r="U1096" t="str">
        <f t="shared" si="107"/>
        <v>D</v>
      </c>
      <c r="V1096" t="str" cm="1">
        <f t="array" ref="V1096">_xlfn.IFS(N1087&gt;25,"A",N1087&gt;20,"B",N1087&gt;15,"C",N1087&gt;10,"D",N1087&lt;10,"E")</f>
        <v>D</v>
      </c>
    </row>
    <row r="1097" spans="1:22" x14ac:dyDescent="0.3">
      <c r="A1097">
        <v>1100</v>
      </c>
      <c r="B1097" t="s">
        <v>271</v>
      </c>
      <c r="C1097" t="s">
        <v>25</v>
      </c>
      <c r="D1097" t="s">
        <v>53</v>
      </c>
      <c r="E1097">
        <v>2014</v>
      </c>
      <c r="F1097">
        <v>62505</v>
      </c>
      <c r="G1097" t="s">
        <v>27</v>
      </c>
      <c r="H1097" t="s">
        <v>18</v>
      </c>
      <c r="I1097" t="s">
        <v>19</v>
      </c>
      <c r="J1097">
        <v>1497</v>
      </c>
      <c r="K1097">
        <v>117.3</v>
      </c>
      <c r="L1097">
        <v>5</v>
      </c>
      <c r="M1097">
        <v>17.399999999999999</v>
      </c>
      <c r="N1097">
        <v>5.95</v>
      </c>
      <c r="P1097" t="str">
        <f t="shared" si="102"/>
        <v/>
      </c>
      <c r="Q1097" t="str">
        <f t="shared" si="103"/>
        <v>bad</v>
      </c>
      <c r="R1097" t="str">
        <f t="shared" si="104"/>
        <v/>
      </c>
      <c r="S1097" s="3" t="str">
        <f t="shared" si="105"/>
        <v/>
      </c>
      <c r="T1097" t="str">
        <f t="shared" si="106"/>
        <v>Hyundai</v>
      </c>
      <c r="U1097" t="str">
        <f t="shared" si="107"/>
        <v>E</v>
      </c>
      <c r="V1097" t="str" cm="1">
        <f t="array" ref="V1097">_xlfn.IFS(N1088&gt;25,"A",N1088&gt;20,"B",N1088&gt;15,"C",N1088&gt;10,"D",N1088&lt;10,"E")</f>
        <v>E</v>
      </c>
    </row>
    <row r="1098" spans="1:22" x14ac:dyDescent="0.3">
      <c r="A1098">
        <v>1101</v>
      </c>
      <c r="B1098" t="s">
        <v>73</v>
      </c>
      <c r="C1098" t="s">
        <v>41</v>
      </c>
      <c r="D1098" t="s">
        <v>26</v>
      </c>
      <c r="E1098">
        <v>2011</v>
      </c>
      <c r="F1098">
        <v>248000</v>
      </c>
      <c r="G1098" t="s">
        <v>23</v>
      </c>
      <c r="H1098" t="s">
        <v>18</v>
      </c>
      <c r="I1098" t="s">
        <v>33</v>
      </c>
      <c r="J1098">
        <v>2494</v>
      </c>
      <c r="K1098">
        <v>102</v>
      </c>
      <c r="L1098">
        <v>7</v>
      </c>
      <c r="M1098">
        <v>12.8</v>
      </c>
      <c r="N1098">
        <v>9.1999999999999993</v>
      </c>
      <c r="P1098" t="str">
        <f t="shared" si="102"/>
        <v/>
      </c>
      <c r="Q1098" t="str">
        <f t="shared" si="103"/>
        <v>good</v>
      </c>
      <c r="R1098" t="str">
        <f t="shared" si="104"/>
        <v/>
      </c>
      <c r="S1098" s="3" t="str">
        <f t="shared" si="105"/>
        <v>Maruti</v>
      </c>
      <c r="T1098" t="str">
        <f t="shared" si="106"/>
        <v>Maruti</v>
      </c>
      <c r="U1098" t="str">
        <f t="shared" si="107"/>
        <v>E</v>
      </c>
      <c r="V1098" t="str" cm="1">
        <f t="array" ref="V1098">_xlfn.IFS(N1089&gt;25,"A",N1089&gt;20,"B",N1089&gt;15,"C",N1089&gt;10,"D",N1089&lt;10,"E")</f>
        <v>E</v>
      </c>
    </row>
    <row r="1099" spans="1:22" x14ac:dyDescent="0.3">
      <c r="A1099">
        <v>1102</v>
      </c>
      <c r="B1099" t="s">
        <v>569</v>
      </c>
      <c r="C1099" t="s">
        <v>21</v>
      </c>
      <c r="D1099" t="s">
        <v>22</v>
      </c>
      <c r="E1099">
        <v>2012</v>
      </c>
      <c r="F1099">
        <v>94900</v>
      </c>
      <c r="G1099" t="s">
        <v>23</v>
      </c>
      <c r="H1099" t="s">
        <v>18</v>
      </c>
      <c r="I1099" t="s">
        <v>19</v>
      </c>
      <c r="J1099">
        <v>1493</v>
      </c>
      <c r="K1099">
        <v>110</v>
      </c>
      <c r="L1099">
        <v>5</v>
      </c>
      <c r="M1099">
        <v>16.8</v>
      </c>
      <c r="N1099">
        <v>5.35</v>
      </c>
      <c r="P1099" t="str">
        <f t="shared" si="102"/>
        <v>Audi</v>
      </c>
      <c r="Q1099" t="str">
        <f t="shared" si="103"/>
        <v>bad</v>
      </c>
      <c r="R1099" t="str">
        <f t="shared" si="104"/>
        <v/>
      </c>
      <c r="S1099" s="3" t="str">
        <f t="shared" si="105"/>
        <v>Audi</v>
      </c>
      <c r="T1099" t="str">
        <f t="shared" si="106"/>
        <v/>
      </c>
      <c r="U1099" t="str">
        <f t="shared" si="107"/>
        <v>A</v>
      </c>
      <c r="V1099" t="str" cm="1">
        <f t="array" ref="V1099">_xlfn.IFS(N1090&gt;25,"A",N1090&gt;20,"B",N1090&gt;15,"C",N1090&gt;10,"D",N1090&lt;10,"E")</f>
        <v>A</v>
      </c>
    </row>
    <row r="1100" spans="1:22" x14ac:dyDescent="0.3">
      <c r="A1100">
        <v>1103</v>
      </c>
      <c r="B1100" t="s">
        <v>779</v>
      </c>
      <c r="C1100" t="s">
        <v>45</v>
      </c>
      <c r="D1100" t="s">
        <v>53</v>
      </c>
      <c r="E1100">
        <v>2017</v>
      </c>
      <c r="F1100">
        <v>55000</v>
      </c>
      <c r="G1100" t="s">
        <v>23</v>
      </c>
      <c r="H1100" t="s">
        <v>18</v>
      </c>
      <c r="I1100" t="s">
        <v>19</v>
      </c>
      <c r="J1100">
        <v>2179</v>
      </c>
      <c r="K1100">
        <v>153.86000000000001</v>
      </c>
      <c r="L1100">
        <v>7</v>
      </c>
      <c r="M1100">
        <v>17.600000000000001</v>
      </c>
      <c r="N1100">
        <v>12</v>
      </c>
      <c r="P1100" t="str">
        <f t="shared" ref="P1100:P1163" si="108">IF(N1091&gt;15,C1091,"")</f>
        <v/>
      </c>
      <c r="Q1100" t="str">
        <f t="shared" ref="Q1100:Q1163" si="109">IF(M1091&gt;20,"good","bad")</f>
        <v>good</v>
      </c>
      <c r="R1100" t="str">
        <f t="shared" ref="R1100:R1163" si="110">IF(AND(M1091&gt;20,N1091&gt;15),C1091,"")</f>
        <v/>
      </c>
      <c r="S1100" s="3" t="str">
        <f t="shared" ref="S1100:S1163" si="111">IF(OR(M1091&gt;20,N1091&gt;15),C1091,"")</f>
        <v>Maruti</v>
      </c>
      <c r="T1100" t="str">
        <f t="shared" ref="T1100:T1163" si="112">IF(NOT(N1091&gt;15),C1091,"")</f>
        <v>Maruti</v>
      </c>
      <c r="U1100" t="str">
        <f t="shared" ref="U1100:U1163" si="113">IF(N1091&gt;25,"A",IF(N1091&gt;20,"B",IF(N1091&gt;15,"C",IF(N1091&gt;10,"D","E"))))</f>
        <v>E</v>
      </c>
      <c r="V1100" t="str" cm="1">
        <f t="array" ref="V1100">_xlfn.IFS(N1091&gt;25,"A",N1091&gt;20,"B",N1091&gt;15,"C",N1091&gt;10,"D",N1091&lt;10,"E")</f>
        <v>E</v>
      </c>
    </row>
    <row r="1101" spans="1:22" x14ac:dyDescent="0.3">
      <c r="A1101">
        <v>1104</v>
      </c>
      <c r="B1101" t="s">
        <v>368</v>
      </c>
      <c r="C1101" t="s">
        <v>30</v>
      </c>
      <c r="D1101" t="s">
        <v>31</v>
      </c>
      <c r="E1101">
        <v>2015</v>
      </c>
      <c r="F1101">
        <v>53735</v>
      </c>
      <c r="G1101" t="s">
        <v>23</v>
      </c>
      <c r="H1101" t="s">
        <v>32</v>
      </c>
      <c r="I1101" t="s">
        <v>33</v>
      </c>
      <c r="J1101">
        <v>2967</v>
      </c>
      <c r="K1101">
        <v>241.4</v>
      </c>
      <c r="L1101">
        <v>7</v>
      </c>
      <c r="M1101">
        <v>12.07</v>
      </c>
      <c r="N1101">
        <v>38.94</v>
      </c>
      <c r="P1101" t="str">
        <f t="shared" si="108"/>
        <v/>
      </c>
      <c r="Q1101" t="str">
        <f t="shared" si="109"/>
        <v>good</v>
      </c>
      <c r="R1101" t="str">
        <f t="shared" si="110"/>
        <v/>
      </c>
      <c r="S1101" s="3" t="str">
        <f t="shared" si="111"/>
        <v>Hyundai</v>
      </c>
      <c r="T1101" t="str">
        <f t="shared" si="112"/>
        <v>Hyundai</v>
      </c>
      <c r="U1101" t="str">
        <f t="shared" si="113"/>
        <v>E</v>
      </c>
      <c r="V1101" t="str" cm="1">
        <f t="array" ref="V1101">_xlfn.IFS(N1092&gt;25,"A",N1092&gt;20,"B",N1092&gt;15,"C",N1092&gt;10,"D",N1092&lt;10,"E")</f>
        <v>E</v>
      </c>
    </row>
    <row r="1102" spans="1:22" x14ac:dyDescent="0.3">
      <c r="A1102">
        <v>1105</v>
      </c>
      <c r="B1102" t="s">
        <v>257</v>
      </c>
      <c r="C1102" t="s">
        <v>15</v>
      </c>
      <c r="D1102" t="s">
        <v>31</v>
      </c>
      <c r="E1102">
        <v>2008</v>
      </c>
      <c r="F1102">
        <v>53934</v>
      </c>
      <c r="G1102" t="s">
        <v>27</v>
      </c>
      <c r="H1102" t="s">
        <v>18</v>
      </c>
      <c r="I1102" t="s">
        <v>33</v>
      </c>
      <c r="J1102">
        <v>998</v>
      </c>
      <c r="K1102">
        <v>67.099999999999994</v>
      </c>
      <c r="L1102">
        <v>5</v>
      </c>
      <c r="M1102">
        <v>18.899999999999999</v>
      </c>
      <c r="N1102">
        <v>2.69</v>
      </c>
      <c r="P1102" t="str">
        <f t="shared" si="108"/>
        <v/>
      </c>
      <c r="Q1102" t="str">
        <f t="shared" si="109"/>
        <v>bad</v>
      </c>
      <c r="R1102" t="str">
        <f t="shared" si="110"/>
        <v/>
      </c>
      <c r="S1102" s="3" t="str">
        <f t="shared" si="111"/>
        <v/>
      </c>
      <c r="T1102" t="str">
        <f t="shared" si="112"/>
        <v>Mahindra</v>
      </c>
      <c r="U1102" t="str">
        <f t="shared" si="113"/>
        <v>E</v>
      </c>
      <c r="V1102" t="str" cm="1">
        <f t="array" ref="V1102">_xlfn.IFS(N1093&gt;25,"A",N1093&gt;20,"B",N1093&gt;15,"C",N1093&gt;10,"D",N1093&lt;10,"E")</f>
        <v>E</v>
      </c>
    </row>
    <row r="1103" spans="1:22" x14ac:dyDescent="0.3">
      <c r="A1103">
        <v>1106</v>
      </c>
      <c r="B1103" t="s">
        <v>780</v>
      </c>
      <c r="C1103" t="s">
        <v>65</v>
      </c>
      <c r="D1103" t="s">
        <v>63</v>
      </c>
      <c r="E1103">
        <v>2013</v>
      </c>
      <c r="F1103">
        <v>58500</v>
      </c>
      <c r="G1103" t="s">
        <v>23</v>
      </c>
      <c r="H1103" t="s">
        <v>32</v>
      </c>
      <c r="I1103" t="s">
        <v>33</v>
      </c>
      <c r="J1103">
        <v>1995</v>
      </c>
      <c r="K1103">
        <v>218</v>
      </c>
      <c r="L1103">
        <v>5</v>
      </c>
      <c r="M1103">
        <v>17.09</v>
      </c>
      <c r="N1103">
        <v>27.5</v>
      </c>
      <c r="P1103" t="str">
        <f t="shared" si="108"/>
        <v/>
      </c>
      <c r="Q1103" t="str">
        <f t="shared" si="109"/>
        <v>good</v>
      </c>
      <c r="R1103" t="str">
        <f t="shared" si="110"/>
        <v/>
      </c>
      <c r="S1103" s="3" t="str">
        <f t="shared" si="111"/>
        <v>Hyundai</v>
      </c>
      <c r="T1103" t="str">
        <f t="shared" si="112"/>
        <v>Hyundai</v>
      </c>
      <c r="U1103" t="str">
        <f t="shared" si="113"/>
        <v>E</v>
      </c>
      <c r="V1103" t="str" cm="1">
        <f t="array" ref="V1103">_xlfn.IFS(N1094&gt;25,"A",N1094&gt;20,"B",N1094&gt;15,"C",N1094&gt;10,"D",N1094&lt;10,"E")</f>
        <v>E</v>
      </c>
    </row>
    <row r="1104" spans="1:22" x14ac:dyDescent="0.3">
      <c r="A1104">
        <v>1107</v>
      </c>
      <c r="B1104" t="s">
        <v>781</v>
      </c>
      <c r="C1104" t="s">
        <v>25</v>
      </c>
      <c r="D1104" t="s">
        <v>49</v>
      </c>
      <c r="E1104">
        <v>2014</v>
      </c>
      <c r="F1104">
        <v>48000</v>
      </c>
      <c r="G1104" t="s">
        <v>27</v>
      </c>
      <c r="H1104" t="s">
        <v>18</v>
      </c>
      <c r="I1104" t="s">
        <v>19</v>
      </c>
      <c r="J1104">
        <v>1198</v>
      </c>
      <c r="K1104">
        <v>86.7</v>
      </c>
      <c r="L1104">
        <v>5</v>
      </c>
      <c r="M1104">
        <v>18</v>
      </c>
      <c r="N1104">
        <v>2.75</v>
      </c>
      <c r="P1104" t="str">
        <f t="shared" si="108"/>
        <v/>
      </c>
      <c r="Q1104" t="str">
        <f t="shared" si="109"/>
        <v>bad</v>
      </c>
      <c r="R1104" t="str">
        <f t="shared" si="110"/>
        <v/>
      </c>
      <c r="S1104" s="3" t="str">
        <f t="shared" si="111"/>
        <v/>
      </c>
      <c r="T1104" t="str">
        <f t="shared" si="112"/>
        <v>Maruti</v>
      </c>
      <c r="U1104" t="str">
        <f t="shared" si="113"/>
        <v>E</v>
      </c>
      <c r="V1104" t="str" cm="1">
        <f t="array" ref="V1104">_xlfn.IFS(N1095&gt;25,"A",N1095&gt;20,"B",N1095&gt;15,"C",N1095&gt;10,"D",N1095&lt;10,"E")</f>
        <v>E</v>
      </c>
    </row>
    <row r="1105" spans="1:22" x14ac:dyDescent="0.3">
      <c r="A1105">
        <v>1108</v>
      </c>
      <c r="B1105" t="s">
        <v>363</v>
      </c>
      <c r="C1105" t="s">
        <v>15</v>
      </c>
      <c r="D1105" t="s">
        <v>16</v>
      </c>
      <c r="E1105">
        <v>2016</v>
      </c>
      <c r="F1105">
        <v>24000</v>
      </c>
      <c r="G1105" t="s">
        <v>27</v>
      </c>
      <c r="H1105" t="s">
        <v>18</v>
      </c>
      <c r="I1105" t="s">
        <v>19</v>
      </c>
      <c r="J1105">
        <v>796</v>
      </c>
      <c r="K1105">
        <v>47.3</v>
      </c>
      <c r="L1105">
        <v>5</v>
      </c>
      <c r="M1105">
        <v>24.7</v>
      </c>
      <c r="N1105">
        <v>2.8</v>
      </c>
      <c r="P1105" t="str">
        <f t="shared" si="108"/>
        <v/>
      </c>
      <c r="Q1105" t="str">
        <f t="shared" si="109"/>
        <v>bad</v>
      </c>
      <c r="R1105" t="str">
        <f t="shared" si="110"/>
        <v/>
      </c>
      <c r="S1105" s="3" t="str">
        <f t="shared" si="111"/>
        <v/>
      </c>
      <c r="T1105" t="str">
        <f t="shared" si="112"/>
        <v>Hyundai</v>
      </c>
      <c r="U1105" t="str">
        <f t="shared" si="113"/>
        <v>E</v>
      </c>
      <c r="V1105" t="str" cm="1">
        <f t="array" ref="V1105">_xlfn.IFS(N1096&gt;25,"A",N1096&gt;20,"B",N1096&gt;15,"C",N1096&gt;10,"D",N1096&lt;10,"E")</f>
        <v>E</v>
      </c>
    </row>
    <row r="1106" spans="1:22" x14ac:dyDescent="0.3">
      <c r="A1106">
        <v>1109</v>
      </c>
      <c r="B1106" t="s">
        <v>391</v>
      </c>
      <c r="C1106" t="s">
        <v>21</v>
      </c>
      <c r="D1106" t="s">
        <v>16</v>
      </c>
      <c r="E1106">
        <v>2016</v>
      </c>
      <c r="F1106">
        <v>52001</v>
      </c>
      <c r="G1106" t="s">
        <v>27</v>
      </c>
      <c r="H1106" t="s">
        <v>18</v>
      </c>
      <c r="I1106" t="s">
        <v>19</v>
      </c>
      <c r="J1106">
        <v>1591</v>
      </c>
      <c r="K1106">
        <v>121.3</v>
      </c>
      <c r="L1106">
        <v>5</v>
      </c>
      <c r="M1106">
        <v>17.010000000000002</v>
      </c>
      <c r="N1106">
        <v>6.45</v>
      </c>
      <c r="P1106" t="str">
        <f t="shared" si="108"/>
        <v/>
      </c>
      <c r="Q1106" t="str">
        <f t="shared" si="109"/>
        <v>bad</v>
      </c>
      <c r="R1106" t="str">
        <f t="shared" si="110"/>
        <v/>
      </c>
      <c r="S1106" s="3" t="str">
        <f t="shared" si="111"/>
        <v/>
      </c>
      <c r="T1106" t="str">
        <f t="shared" si="112"/>
        <v>Honda</v>
      </c>
      <c r="U1106" t="str">
        <f t="shared" si="113"/>
        <v>E</v>
      </c>
      <c r="V1106" t="str" cm="1">
        <f t="array" ref="V1106">_xlfn.IFS(N1097&gt;25,"A",N1097&gt;20,"B",N1097&gt;15,"C",N1097&gt;10,"D",N1097&lt;10,"E")</f>
        <v>E</v>
      </c>
    </row>
    <row r="1107" spans="1:22" x14ac:dyDescent="0.3">
      <c r="A1107">
        <v>1110</v>
      </c>
      <c r="B1107" t="s">
        <v>782</v>
      </c>
      <c r="C1107" t="s">
        <v>45</v>
      </c>
      <c r="D1107" t="s">
        <v>31</v>
      </c>
      <c r="E1107">
        <v>2018</v>
      </c>
      <c r="F1107">
        <v>9565</v>
      </c>
      <c r="G1107" t="s">
        <v>27</v>
      </c>
      <c r="H1107" t="s">
        <v>18</v>
      </c>
      <c r="I1107" t="s">
        <v>19</v>
      </c>
      <c r="J1107">
        <v>1199</v>
      </c>
      <c r="K1107">
        <v>84</v>
      </c>
      <c r="L1107">
        <v>5</v>
      </c>
      <c r="M1107">
        <v>23.84</v>
      </c>
      <c r="N1107">
        <v>5.88</v>
      </c>
      <c r="P1107" t="str">
        <f t="shared" si="108"/>
        <v/>
      </c>
      <c r="Q1107" t="str">
        <f t="shared" si="109"/>
        <v>bad</v>
      </c>
      <c r="R1107" t="str">
        <f t="shared" si="110"/>
        <v/>
      </c>
      <c r="S1107" s="3" t="str">
        <f t="shared" si="111"/>
        <v/>
      </c>
      <c r="T1107" t="str">
        <f t="shared" si="112"/>
        <v>Toyota</v>
      </c>
      <c r="U1107" t="str">
        <f t="shared" si="113"/>
        <v>E</v>
      </c>
      <c r="V1107" t="str" cm="1">
        <f t="array" ref="V1107">_xlfn.IFS(N1098&gt;25,"A",N1098&gt;20,"B",N1098&gt;15,"C",N1098&gt;10,"D",N1098&lt;10,"E")</f>
        <v>E</v>
      </c>
    </row>
    <row r="1108" spans="1:22" x14ac:dyDescent="0.3">
      <c r="A1108">
        <v>1111</v>
      </c>
      <c r="B1108" t="s">
        <v>783</v>
      </c>
      <c r="C1108" t="s">
        <v>15</v>
      </c>
      <c r="D1108" t="s">
        <v>22</v>
      </c>
      <c r="E1108">
        <v>2013</v>
      </c>
      <c r="F1108">
        <v>32953</v>
      </c>
      <c r="G1108" t="s">
        <v>27</v>
      </c>
      <c r="H1108" t="s">
        <v>18</v>
      </c>
      <c r="I1108" t="s">
        <v>19</v>
      </c>
      <c r="J1108">
        <v>1197</v>
      </c>
      <c r="K1108">
        <v>85.8</v>
      </c>
      <c r="L1108">
        <v>5</v>
      </c>
      <c r="M1108">
        <v>18.600000000000001</v>
      </c>
      <c r="N1108">
        <v>4.6500000000000004</v>
      </c>
      <c r="P1108" t="str">
        <f t="shared" si="108"/>
        <v/>
      </c>
      <c r="Q1108" t="str">
        <f t="shared" si="109"/>
        <v>bad</v>
      </c>
      <c r="R1108" t="str">
        <f t="shared" si="110"/>
        <v/>
      </c>
      <c r="S1108" s="3" t="str">
        <f t="shared" si="111"/>
        <v/>
      </c>
      <c r="T1108" t="str">
        <f t="shared" si="112"/>
        <v>Hyundai</v>
      </c>
      <c r="U1108" t="str">
        <f t="shared" si="113"/>
        <v>E</v>
      </c>
      <c r="V1108" t="str" cm="1">
        <f t="array" ref="V1108">_xlfn.IFS(N1099&gt;25,"A",N1099&gt;20,"B",N1099&gt;15,"C",N1099&gt;10,"D",N1099&lt;10,"E")</f>
        <v>E</v>
      </c>
    </row>
    <row r="1109" spans="1:22" x14ac:dyDescent="0.3">
      <c r="A1109">
        <v>1112</v>
      </c>
      <c r="B1109" t="s">
        <v>784</v>
      </c>
      <c r="C1109" t="s">
        <v>21</v>
      </c>
      <c r="D1109" t="s">
        <v>39</v>
      </c>
      <c r="E1109">
        <v>2014</v>
      </c>
      <c r="F1109">
        <v>18000</v>
      </c>
      <c r="G1109" t="s">
        <v>27</v>
      </c>
      <c r="H1109" t="s">
        <v>18</v>
      </c>
      <c r="I1109" t="s">
        <v>19</v>
      </c>
      <c r="J1109">
        <v>814</v>
      </c>
      <c r="K1109">
        <v>55.2</v>
      </c>
      <c r="L1109">
        <v>5</v>
      </c>
      <c r="M1109">
        <v>21.1</v>
      </c>
      <c r="N1109">
        <v>2.5</v>
      </c>
      <c r="P1109" t="str">
        <f t="shared" si="108"/>
        <v/>
      </c>
      <c r="Q1109" t="str">
        <f t="shared" si="109"/>
        <v>bad</v>
      </c>
      <c r="R1109" t="str">
        <f t="shared" si="110"/>
        <v/>
      </c>
      <c r="S1109" s="3" t="str">
        <f t="shared" si="111"/>
        <v/>
      </c>
      <c r="T1109" t="str">
        <f t="shared" si="112"/>
        <v>Tata</v>
      </c>
      <c r="U1109" t="str">
        <f t="shared" si="113"/>
        <v>D</v>
      </c>
      <c r="V1109" t="str" cm="1">
        <f t="array" ref="V1109">_xlfn.IFS(N1100&gt;25,"A",N1100&gt;20,"B",N1100&gt;15,"C",N1100&gt;10,"D",N1100&lt;10,"E")</f>
        <v>D</v>
      </c>
    </row>
    <row r="1110" spans="1:22" x14ac:dyDescent="0.3">
      <c r="A1110">
        <v>1113</v>
      </c>
      <c r="B1110" t="s">
        <v>441</v>
      </c>
      <c r="C1110" t="s">
        <v>62</v>
      </c>
      <c r="D1110" t="s">
        <v>47</v>
      </c>
      <c r="E1110">
        <v>2018</v>
      </c>
      <c r="F1110">
        <v>20446</v>
      </c>
      <c r="G1110" t="s">
        <v>27</v>
      </c>
      <c r="H1110" t="s">
        <v>32</v>
      </c>
      <c r="I1110" t="s">
        <v>19</v>
      </c>
      <c r="J1110">
        <v>1950</v>
      </c>
      <c r="K1110">
        <v>191.34</v>
      </c>
      <c r="L1110">
        <v>5</v>
      </c>
      <c r="M1110">
        <v>12.6</v>
      </c>
      <c r="N1110">
        <v>51.35</v>
      </c>
      <c r="P1110" t="str">
        <f t="shared" si="108"/>
        <v>Audi</v>
      </c>
      <c r="Q1110" t="str">
        <f t="shared" si="109"/>
        <v>bad</v>
      </c>
      <c r="R1110" t="str">
        <f t="shared" si="110"/>
        <v/>
      </c>
      <c r="S1110" s="3" t="str">
        <f t="shared" si="111"/>
        <v>Audi</v>
      </c>
      <c r="T1110" t="str">
        <f t="shared" si="112"/>
        <v/>
      </c>
      <c r="U1110" t="str">
        <f t="shared" si="113"/>
        <v>A</v>
      </c>
      <c r="V1110" t="str" cm="1">
        <f t="array" ref="V1110">_xlfn.IFS(N1101&gt;25,"A",N1101&gt;20,"B",N1101&gt;15,"C",N1101&gt;10,"D",N1101&lt;10,"E")</f>
        <v>A</v>
      </c>
    </row>
    <row r="1111" spans="1:22" x14ac:dyDescent="0.3">
      <c r="A1111">
        <v>1114</v>
      </c>
      <c r="B1111" t="s">
        <v>785</v>
      </c>
      <c r="C1111" t="s">
        <v>21</v>
      </c>
      <c r="D1111" t="s">
        <v>35</v>
      </c>
      <c r="E1111">
        <v>2016</v>
      </c>
      <c r="F1111">
        <v>33016</v>
      </c>
      <c r="G1111" t="s">
        <v>23</v>
      </c>
      <c r="H1111" t="s">
        <v>18</v>
      </c>
      <c r="I1111" t="s">
        <v>19</v>
      </c>
      <c r="J1111">
        <v>1396</v>
      </c>
      <c r="K1111">
        <v>88.73</v>
      </c>
      <c r="L1111">
        <v>5</v>
      </c>
      <c r="M1111">
        <v>22.54</v>
      </c>
      <c r="N1111">
        <v>6.85</v>
      </c>
      <c r="P1111" t="str">
        <f t="shared" si="108"/>
        <v/>
      </c>
      <c r="Q1111" t="str">
        <f t="shared" si="109"/>
        <v>bad</v>
      </c>
      <c r="R1111" t="str">
        <f t="shared" si="110"/>
        <v/>
      </c>
      <c r="S1111" s="3" t="str">
        <f t="shared" si="111"/>
        <v/>
      </c>
      <c r="T1111" t="str">
        <f t="shared" si="112"/>
        <v>Maruti</v>
      </c>
      <c r="U1111" t="str">
        <f t="shared" si="113"/>
        <v>E</v>
      </c>
      <c r="V1111" t="str" cm="1">
        <f t="array" ref="V1111">_xlfn.IFS(N1102&gt;25,"A",N1102&gt;20,"B",N1102&gt;15,"C",N1102&gt;10,"D",N1102&lt;10,"E")</f>
        <v>E</v>
      </c>
    </row>
    <row r="1112" spans="1:22" x14ac:dyDescent="0.3">
      <c r="A1112">
        <v>1115</v>
      </c>
      <c r="B1112" t="s">
        <v>407</v>
      </c>
      <c r="C1112" t="s">
        <v>41</v>
      </c>
      <c r="D1112" t="s">
        <v>26</v>
      </c>
      <c r="E1112">
        <v>2012</v>
      </c>
      <c r="F1112">
        <v>48000</v>
      </c>
      <c r="G1112" t="s">
        <v>23</v>
      </c>
      <c r="H1112" t="s">
        <v>18</v>
      </c>
      <c r="I1112" t="s">
        <v>19</v>
      </c>
      <c r="J1112">
        <v>1364</v>
      </c>
      <c r="K1112">
        <v>67.05</v>
      </c>
      <c r="L1112">
        <v>5</v>
      </c>
      <c r="M1112">
        <v>23.59</v>
      </c>
      <c r="N1112">
        <v>5.25</v>
      </c>
      <c r="P1112" t="str">
        <f t="shared" si="108"/>
        <v>BMW</v>
      </c>
      <c r="Q1112" t="str">
        <f t="shared" si="109"/>
        <v>bad</v>
      </c>
      <c r="R1112" t="str">
        <f t="shared" si="110"/>
        <v/>
      </c>
      <c r="S1112" s="3" t="str">
        <f t="shared" si="111"/>
        <v>BMW</v>
      </c>
      <c r="T1112" t="str">
        <f t="shared" si="112"/>
        <v/>
      </c>
      <c r="U1112" t="str">
        <f t="shared" si="113"/>
        <v>A</v>
      </c>
      <c r="V1112" t="str" cm="1">
        <f t="array" ref="V1112">_xlfn.IFS(N1103&gt;25,"A",N1103&gt;20,"B",N1103&gt;15,"C",N1103&gt;10,"D",N1103&lt;10,"E")</f>
        <v>A</v>
      </c>
    </row>
    <row r="1113" spans="1:22" x14ac:dyDescent="0.3">
      <c r="A1113">
        <v>1116</v>
      </c>
      <c r="B1113" t="s">
        <v>786</v>
      </c>
      <c r="C1113" t="s">
        <v>41</v>
      </c>
      <c r="D1113" t="s">
        <v>31</v>
      </c>
      <c r="E1113">
        <v>2014</v>
      </c>
      <c r="F1113">
        <v>72022</v>
      </c>
      <c r="G1113" t="s">
        <v>23</v>
      </c>
      <c r="H1113" t="s">
        <v>18</v>
      </c>
      <c r="I1113" t="s">
        <v>19</v>
      </c>
      <c r="J1113">
        <v>1364</v>
      </c>
      <c r="K1113">
        <v>87.2</v>
      </c>
      <c r="L1113">
        <v>5</v>
      </c>
      <c r="M1113">
        <v>21.43</v>
      </c>
      <c r="N1113">
        <v>9.23</v>
      </c>
      <c r="P1113" t="str">
        <f t="shared" si="108"/>
        <v/>
      </c>
      <c r="Q1113" t="str">
        <f t="shared" si="109"/>
        <v>bad</v>
      </c>
      <c r="R1113" t="str">
        <f t="shared" si="110"/>
        <v/>
      </c>
      <c r="S1113" s="3" t="str">
        <f t="shared" si="111"/>
        <v/>
      </c>
      <c r="T1113" t="str">
        <f t="shared" si="112"/>
        <v>Honda</v>
      </c>
      <c r="U1113" t="str">
        <f t="shared" si="113"/>
        <v>E</v>
      </c>
      <c r="V1113" t="str" cm="1">
        <f t="array" ref="V1113">_xlfn.IFS(N1104&gt;25,"A",N1104&gt;20,"B",N1104&gt;15,"C",N1104&gt;10,"D",N1104&lt;10,"E")</f>
        <v>E</v>
      </c>
    </row>
    <row r="1114" spans="1:22" x14ac:dyDescent="0.3">
      <c r="A1114">
        <v>1117</v>
      </c>
      <c r="B1114" t="s">
        <v>544</v>
      </c>
      <c r="C1114" t="s">
        <v>218</v>
      </c>
      <c r="D1114" t="s">
        <v>93</v>
      </c>
      <c r="E1114">
        <v>2014</v>
      </c>
      <c r="F1114">
        <v>34000</v>
      </c>
      <c r="G1114" t="s">
        <v>23</v>
      </c>
      <c r="H1114" t="s">
        <v>32</v>
      </c>
      <c r="I1114" t="s">
        <v>19</v>
      </c>
      <c r="J1114">
        <v>1496</v>
      </c>
      <c r="K1114">
        <v>113.98</v>
      </c>
      <c r="L1114">
        <v>5</v>
      </c>
      <c r="M1114">
        <v>20.7</v>
      </c>
      <c r="N1114">
        <v>22</v>
      </c>
      <c r="P1114" t="str">
        <f t="shared" si="108"/>
        <v/>
      </c>
      <c r="Q1114" t="str">
        <f t="shared" si="109"/>
        <v>good</v>
      </c>
      <c r="R1114" t="str">
        <f t="shared" si="110"/>
        <v/>
      </c>
      <c r="S1114" s="3" t="str">
        <f t="shared" si="111"/>
        <v>Maruti</v>
      </c>
      <c r="T1114" t="str">
        <f t="shared" si="112"/>
        <v>Maruti</v>
      </c>
      <c r="U1114" t="str">
        <f t="shared" si="113"/>
        <v>E</v>
      </c>
      <c r="V1114" t="str" cm="1">
        <f t="array" ref="V1114">_xlfn.IFS(N1105&gt;25,"A",N1105&gt;20,"B",N1105&gt;15,"C",N1105&gt;10,"D",N1105&lt;10,"E")</f>
        <v>E</v>
      </c>
    </row>
    <row r="1115" spans="1:22" x14ac:dyDescent="0.3">
      <c r="A1115">
        <v>1118</v>
      </c>
      <c r="B1115" t="s">
        <v>497</v>
      </c>
      <c r="C1115" t="s">
        <v>43</v>
      </c>
      <c r="D1115" t="s">
        <v>35</v>
      </c>
      <c r="E1115">
        <v>2014</v>
      </c>
      <c r="F1115">
        <v>69000</v>
      </c>
      <c r="G1115" t="s">
        <v>23</v>
      </c>
      <c r="H1115" t="s">
        <v>18</v>
      </c>
      <c r="I1115" t="s">
        <v>19</v>
      </c>
      <c r="J1115">
        <v>1498</v>
      </c>
      <c r="K1115">
        <v>88.8</v>
      </c>
      <c r="L1115">
        <v>5</v>
      </c>
      <c r="M1115">
        <v>20.14</v>
      </c>
      <c r="N1115">
        <v>5.19</v>
      </c>
      <c r="P1115" t="str">
        <f t="shared" si="108"/>
        <v/>
      </c>
      <c r="Q1115" t="str">
        <f t="shared" si="109"/>
        <v>bad</v>
      </c>
      <c r="R1115" t="str">
        <f t="shared" si="110"/>
        <v/>
      </c>
      <c r="S1115" s="3" t="str">
        <f t="shared" si="111"/>
        <v/>
      </c>
      <c r="T1115" t="str">
        <f t="shared" si="112"/>
        <v>Hyundai</v>
      </c>
      <c r="U1115" t="str">
        <f t="shared" si="113"/>
        <v>E</v>
      </c>
      <c r="V1115" t="str" cm="1">
        <f t="array" ref="V1115">_xlfn.IFS(N1106&gt;25,"A",N1106&gt;20,"B",N1106&gt;15,"C",N1106&gt;10,"D",N1106&lt;10,"E")</f>
        <v>E</v>
      </c>
    </row>
    <row r="1116" spans="1:22" x14ac:dyDescent="0.3">
      <c r="A1116">
        <v>1119</v>
      </c>
      <c r="B1116" t="s">
        <v>221</v>
      </c>
      <c r="C1116" t="s">
        <v>194</v>
      </c>
      <c r="D1116" t="s">
        <v>22</v>
      </c>
      <c r="E1116">
        <v>2009</v>
      </c>
      <c r="F1116">
        <v>108000</v>
      </c>
      <c r="G1116" t="s">
        <v>27</v>
      </c>
      <c r="H1116" t="s">
        <v>32</v>
      </c>
      <c r="I1116" t="s">
        <v>19</v>
      </c>
      <c r="J1116">
        <v>1798</v>
      </c>
      <c r="K1116">
        <v>157.75</v>
      </c>
      <c r="L1116">
        <v>5</v>
      </c>
      <c r="M1116">
        <v>13.7</v>
      </c>
      <c r="N1116">
        <v>4.3499999999999996</v>
      </c>
      <c r="P1116" t="str">
        <f t="shared" si="108"/>
        <v/>
      </c>
      <c r="Q1116" t="str">
        <f t="shared" si="109"/>
        <v>good</v>
      </c>
      <c r="R1116" t="str">
        <f t="shared" si="110"/>
        <v/>
      </c>
      <c r="S1116" s="3" t="str">
        <f t="shared" si="111"/>
        <v>Tata</v>
      </c>
      <c r="T1116" t="str">
        <f t="shared" si="112"/>
        <v>Tata</v>
      </c>
      <c r="U1116" t="str">
        <f t="shared" si="113"/>
        <v>E</v>
      </c>
      <c r="V1116" t="str" cm="1">
        <f t="array" ref="V1116">_xlfn.IFS(N1107&gt;25,"A",N1107&gt;20,"B",N1107&gt;15,"C",N1107&gt;10,"D",N1107&lt;10,"E")</f>
        <v>E</v>
      </c>
    </row>
    <row r="1117" spans="1:22" x14ac:dyDescent="0.3">
      <c r="A1117">
        <v>1120</v>
      </c>
      <c r="B1117" t="s">
        <v>631</v>
      </c>
      <c r="C1117" t="s">
        <v>62</v>
      </c>
      <c r="D1117" t="s">
        <v>35</v>
      </c>
      <c r="E1117">
        <v>2013</v>
      </c>
      <c r="F1117">
        <v>34700</v>
      </c>
      <c r="G1117" t="s">
        <v>23</v>
      </c>
      <c r="H1117" t="s">
        <v>32</v>
      </c>
      <c r="I1117" t="s">
        <v>19</v>
      </c>
      <c r="J1117">
        <v>2148</v>
      </c>
      <c r="K1117">
        <v>170</v>
      </c>
      <c r="L1117">
        <v>5</v>
      </c>
      <c r="M1117">
        <v>10</v>
      </c>
      <c r="N1117">
        <v>24.5</v>
      </c>
      <c r="P1117" t="str">
        <f t="shared" si="108"/>
        <v/>
      </c>
      <c r="Q1117" t="str">
        <f t="shared" si="109"/>
        <v>bad</v>
      </c>
      <c r="R1117" t="str">
        <f t="shared" si="110"/>
        <v/>
      </c>
      <c r="S1117" s="3" t="str">
        <f t="shared" si="111"/>
        <v/>
      </c>
      <c r="T1117" t="str">
        <f t="shared" si="112"/>
        <v>Maruti</v>
      </c>
      <c r="U1117" t="str">
        <f t="shared" si="113"/>
        <v>E</v>
      </c>
      <c r="V1117" t="str" cm="1">
        <f t="array" ref="V1117">_xlfn.IFS(N1108&gt;25,"A",N1108&gt;20,"B",N1108&gt;15,"C",N1108&gt;10,"D",N1108&lt;10,"E")</f>
        <v>E</v>
      </c>
    </row>
    <row r="1118" spans="1:22" x14ac:dyDescent="0.3">
      <c r="A1118">
        <v>1121</v>
      </c>
      <c r="B1118" t="s">
        <v>787</v>
      </c>
      <c r="C1118" t="s">
        <v>15</v>
      </c>
      <c r="D1118" t="s">
        <v>22</v>
      </c>
      <c r="E1118">
        <v>2015</v>
      </c>
      <c r="F1118">
        <v>79000</v>
      </c>
      <c r="G1118" t="s">
        <v>23</v>
      </c>
      <c r="H1118" t="s">
        <v>18</v>
      </c>
      <c r="I1118" t="s">
        <v>19</v>
      </c>
      <c r="J1118">
        <v>1248</v>
      </c>
      <c r="K1118">
        <v>75</v>
      </c>
      <c r="L1118">
        <v>5</v>
      </c>
      <c r="M1118">
        <v>17.8</v>
      </c>
      <c r="N1118">
        <v>5.75</v>
      </c>
      <c r="P1118" t="str">
        <f t="shared" si="108"/>
        <v/>
      </c>
      <c r="Q1118" t="str">
        <f t="shared" si="109"/>
        <v>good</v>
      </c>
      <c r="R1118" t="str">
        <f t="shared" si="110"/>
        <v/>
      </c>
      <c r="S1118" s="3" t="str">
        <f t="shared" si="111"/>
        <v>Hyundai</v>
      </c>
      <c r="T1118" t="str">
        <f t="shared" si="112"/>
        <v>Hyundai</v>
      </c>
      <c r="U1118" t="str">
        <f t="shared" si="113"/>
        <v>E</v>
      </c>
      <c r="V1118" t="str" cm="1">
        <f t="array" ref="V1118">_xlfn.IFS(N1109&gt;25,"A",N1109&gt;20,"B",N1109&gt;15,"C",N1109&gt;10,"D",N1109&lt;10,"E")</f>
        <v>E</v>
      </c>
    </row>
    <row r="1119" spans="1:22" x14ac:dyDescent="0.3">
      <c r="A1119">
        <v>1122</v>
      </c>
      <c r="B1119" t="s">
        <v>484</v>
      </c>
      <c r="C1119" t="s">
        <v>25</v>
      </c>
      <c r="D1119" t="s">
        <v>47</v>
      </c>
      <c r="E1119">
        <v>2016</v>
      </c>
      <c r="F1119">
        <v>58197</v>
      </c>
      <c r="G1119" t="s">
        <v>27</v>
      </c>
      <c r="H1119" t="s">
        <v>32</v>
      </c>
      <c r="I1119" t="s">
        <v>19</v>
      </c>
      <c r="J1119">
        <v>1497</v>
      </c>
      <c r="K1119">
        <v>117.3</v>
      </c>
      <c r="L1119">
        <v>5</v>
      </c>
      <c r="M1119">
        <v>18</v>
      </c>
      <c r="N1119">
        <v>9.19</v>
      </c>
      <c r="P1119" t="str">
        <f t="shared" si="108"/>
        <v>MercedesBenz</v>
      </c>
      <c r="Q1119" t="str">
        <f t="shared" si="109"/>
        <v>bad</v>
      </c>
      <c r="R1119" t="str">
        <f t="shared" si="110"/>
        <v/>
      </c>
      <c r="S1119" s="3" t="str">
        <f t="shared" si="111"/>
        <v>MercedesBenz</v>
      </c>
      <c r="T1119" t="str">
        <f t="shared" si="112"/>
        <v/>
      </c>
      <c r="U1119" t="str">
        <f t="shared" si="113"/>
        <v>A</v>
      </c>
      <c r="V1119" t="str" cm="1">
        <f t="array" ref="V1119">_xlfn.IFS(N1110&gt;25,"A",N1110&gt;20,"B",N1110&gt;15,"C",N1110&gt;10,"D",N1110&lt;10,"E")</f>
        <v>A</v>
      </c>
    </row>
    <row r="1120" spans="1:22" x14ac:dyDescent="0.3">
      <c r="A1120">
        <v>1123</v>
      </c>
      <c r="B1120" t="s">
        <v>788</v>
      </c>
      <c r="C1120" t="s">
        <v>65</v>
      </c>
      <c r="D1120" t="s">
        <v>22</v>
      </c>
      <c r="E1120">
        <v>2008</v>
      </c>
      <c r="F1120">
        <v>66000</v>
      </c>
      <c r="G1120" t="s">
        <v>27</v>
      </c>
      <c r="H1120" t="s">
        <v>32</v>
      </c>
      <c r="I1120" t="s">
        <v>33</v>
      </c>
      <c r="J1120">
        <v>2979</v>
      </c>
      <c r="K1120">
        <v>321</v>
      </c>
      <c r="L1120">
        <v>5</v>
      </c>
      <c r="M1120">
        <v>8.4499999999999993</v>
      </c>
      <c r="N1120">
        <v>10.75</v>
      </c>
      <c r="P1120" t="str">
        <f t="shared" si="108"/>
        <v/>
      </c>
      <c r="Q1120" t="str">
        <f t="shared" si="109"/>
        <v>good</v>
      </c>
      <c r="R1120" t="str">
        <f t="shared" si="110"/>
        <v/>
      </c>
      <c r="S1120" s="3" t="str">
        <f t="shared" si="111"/>
        <v>Hyundai</v>
      </c>
      <c r="T1120" t="str">
        <f t="shared" si="112"/>
        <v>Hyundai</v>
      </c>
      <c r="U1120" t="str">
        <f t="shared" si="113"/>
        <v>E</v>
      </c>
      <c r="V1120" t="str" cm="1">
        <f t="array" ref="V1120">_xlfn.IFS(N1111&gt;25,"A",N1111&gt;20,"B",N1111&gt;15,"C",N1111&gt;10,"D",N1111&lt;10,"E")</f>
        <v>E</v>
      </c>
    </row>
    <row r="1121" spans="1:22" x14ac:dyDescent="0.3">
      <c r="A1121">
        <v>1124</v>
      </c>
      <c r="B1121" t="s">
        <v>789</v>
      </c>
      <c r="C1121" t="s">
        <v>21</v>
      </c>
      <c r="D1121" t="s">
        <v>63</v>
      </c>
      <c r="E1121">
        <v>2009</v>
      </c>
      <c r="F1121">
        <v>60000</v>
      </c>
      <c r="G1121" t="s">
        <v>27</v>
      </c>
      <c r="H1121" t="s">
        <v>32</v>
      </c>
      <c r="I1121" t="s">
        <v>19</v>
      </c>
      <c r="J1121">
        <v>1197</v>
      </c>
      <c r="K1121">
        <v>80</v>
      </c>
      <c r="L1121">
        <v>5</v>
      </c>
      <c r="M1121">
        <v>19.2</v>
      </c>
      <c r="N1121">
        <v>2.99</v>
      </c>
      <c r="P1121" t="str">
        <f t="shared" si="108"/>
        <v/>
      </c>
      <c r="Q1121" t="str">
        <f t="shared" si="109"/>
        <v>good</v>
      </c>
      <c r="R1121" t="str">
        <f t="shared" si="110"/>
        <v/>
      </c>
      <c r="S1121" s="3" t="str">
        <f t="shared" si="111"/>
        <v>Toyota</v>
      </c>
      <c r="T1121" t="str">
        <f t="shared" si="112"/>
        <v>Toyota</v>
      </c>
      <c r="U1121" t="str">
        <f t="shared" si="113"/>
        <v>E</v>
      </c>
      <c r="V1121" t="str" cm="1">
        <f t="array" ref="V1121">_xlfn.IFS(N1112&gt;25,"A",N1112&gt;20,"B",N1112&gt;15,"C",N1112&gt;10,"D",N1112&lt;10,"E")</f>
        <v>E</v>
      </c>
    </row>
    <row r="1122" spans="1:22" x14ac:dyDescent="0.3">
      <c r="A1122">
        <v>1125</v>
      </c>
      <c r="B1122" t="s">
        <v>502</v>
      </c>
      <c r="C1122" t="s">
        <v>15</v>
      </c>
      <c r="D1122" t="s">
        <v>49</v>
      </c>
      <c r="E1122">
        <v>2014</v>
      </c>
      <c r="F1122">
        <v>57000</v>
      </c>
      <c r="G1122" t="s">
        <v>23</v>
      </c>
      <c r="H1122" t="s">
        <v>18</v>
      </c>
      <c r="I1122" t="s">
        <v>19</v>
      </c>
      <c r="J1122">
        <v>1248</v>
      </c>
      <c r="K1122">
        <v>74</v>
      </c>
      <c r="L1122">
        <v>5</v>
      </c>
      <c r="M1122">
        <v>26.59</v>
      </c>
      <c r="N1122">
        <v>3.89</v>
      </c>
      <c r="P1122" t="str">
        <f t="shared" si="108"/>
        <v/>
      </c>
      <c r="Q1122" t="str">
        <f t="shared" si="109"/>
        <v>good</v>
      </c>
      <c r="R1122" t="str">
        <f t="shared" si="110"/>
        <v/>
      </c>
      <c r="S1122" s="3" t="str">
        <f t="shared" si="111"/>
        <v>Toyota</v>
      </c>
      <c r="T1122" t="str">
        <f t="shared" si="112"/>
        <v>Toyota</v>
      </c>
      <c r="U1122" t="str">
        <f t="shared" si="113"/>
        <v>E</v>
      </c>
      <c r="V1122" t="str" cm="1">
        <f t="array" ref="V1122">_xlfn.IFS(N1113&gt;25,"A",N1113&gt;20,"B",N1113&gt;15,"C",N1113&gt;10,"D",N1113&lt;10,"E")</f>
        <v>E</v>
      </c>
    </row>
    <row r="1123" spans="1:22" x14ac:dyDescent="0.3">
      <c r="A1123">
        <v>1126</v>
      </c>
      <c r="B1123" t="s">
        <v>790</v>
      </c>
      <c r="C1123" t="s">
        <v>25</v>
      </c>
      <c r="D1123" t="s">
        <v>31</v>
      </c>
      <c r="E1123">
        <v>2018</v>
      </c>
      <c r="F1123">
        <v>45555</v>
      </c>
      <c r="G1123" t="s">
        <v>23</v>
      </c>
      <c r="H1123" t="s">
        <v>18</v>
      </c>
      <c r="I1123" t="s">
        <v>19</v>
      </c>
      <c r="J1123">
        <v>1498</v>
      </c>
      <c r="K1123">
        <v>98.6</v>
      </c>
      <c r="L1123">
        <v>5</v>
      </c>
      <c r="M1123">
        <v>26</v>
      </c>
      <c r="N1123">
        <v>11.73</v>
      </c>
      <c r="P1123" t="str">
        <f t="shared" si="108"/>
        <v>Mini</v>
      </c>
      <c r="Q1123" t="str">
        <f t="shared" si="109"/>
        <v>good</v>
      </c>
      <c r="R1123" t="str">
        <f t="shared" si="110"/>
        <v>Mini</v>
      </c>
      <c r="S1123" s="3" t="str">
        <f t="shared" si="111"/>
        <v>Mini</v>
      </c>
      <c r="T1123" t="str">
        <f t="shared" si="112"/>
        <v/>
      </c>
      <c r="U1123" t="str">
        <f t="shared" si="113"/>
        <v>B</v>
      </c>
      <c r="V1123" t="str" cm="1">
        <f t="array" ref="V1123">_xlfn.IFS(N1114&gt;25,"A",N1114&gt;20,"B",N1114&gt;15,"C",N1114&gt;10,"D",N1114&lt;10,"E")</f>
        <v>B</v>
      </c>
    </row>
    <row r="1124" spans="1:22" x14ac:dyDescent="0.3">
      <c r="A1124">
        <v>1127</v>
      </c>
      <c r="B1124" t="s">
        <v>328</v>
      </c>
      <c r="C1124" t="s">
        <v>15</v>
      </c>
      <c r="D1124" t="s">
        <v>31</v>
      </c>
      <c r="E1124">
        <v>2016</v>
      </c>
      <c r="F1124">
        <v>55137</v>
      </c>
      <c r="G1124" t="s">
        <v>27</v>
      </c>
      <c r="H1124" t="s">
        <v>18</v>
      </c>
      <c r="I1124" t="s">
        <v>19</v>
      </c>
      <c r="J1124">
        <v>796</v>
      </c>
      <c r="K1124">
        <v>35</v>
      </c>
      <c r="L1124">
        <v>5</v>
      </c>
      <c r="M1124">
        <v>14</v>
      </c>
      <c r="N1124">
        <v>3.11</v>
      </c>
      <c r="P1124" t="str">
        <f t="shared" si="108"/>
        <v/>
      </c>
      <c r="Q1124" t="str">
        <f t="shared" si="109"/>
        <v>good</v>
      </c>
      <c r="R1124" t="str">
        <f t="shared" si="110"/>
        <v/>
      </c>
      <c r="S1124" s="3" t="str">
        <f t="shared" si="111"/>
        <v>Volkswagen</v>
      </c>
      <c r="T1124" t="str">
        <f t="shared" si="112"/>
        <v>Volkswagen</v>
      </c>
      <c r="U1124" t="str">
        <f t="shared" si="113"/>
        <v>E</v>
      </c>
      <c r="V1124" t="str" cm="1">
        <f t="array" ref="V1124">_xlfn.IFS(N1115&gt;25,"A",N1115&gt;20,"B",N1115&gt;15,"C",N1115&gt;10,"D",N1115&lt;10,"E")</f>
        <v>E</v>
      </c>
    </row>
    <row r="1125" spans="1:22" x14ac:dyDescent="0.3">
      <c r="A1125">
        <v>1128</v>
      </c>
      <c r="B1125" t="s">
        <v>791</v>
      </c>
      <c r="C1125" t="s">
        <v>194</v>
      </c>
      <c r="D1125" t="s">
        <v>39</v>
      </c>
      <c r="E1125">
        <v>2014</v>
      </c>
      <c r="F1125">
        <v>93325</v>
      </c>
      <c r="G1125" t="s">
        <v>23</v>
      </c>
      <c r="H1125" t="s">
        <v>18</v>
      </c>
      <c r="I1125" t="s">
        <v>33</v>
      </c>
      <c r="J1125">
        <v>1968</v>
      </c>
      <c r="K1125">
        <v>138.1</v>
      </c>
      <c r="L1125">
        <v>5</v>
      </c>
      <c r="M1125">
        <v>17.2</v>
      </c>
      <c r="N1125">
        <v>14.45</v>
      </c>
      <c r="P1125" t="str">
        <f t="shared" si="108"/>
        <v/>
      </c>
      <c r="Q1125" t="str">
        <f t="shared" si="109"/>
        <v>bad</v>
      </c>
      <c r="R1125" t="str">
        <f t="shared" si="110"/>
        <v/>
      </c>
      <c r="S1125" s="3" t="str">
        <f t="shared" si="111"/>
        <v/>
      </c>
      <c r="T1125" t="str">
        <f t="shared" si="112"/>
        <v>Skoda</v>
      </c>
      <c r="U1125" t="str">
        <f t="shared" si="113"/>
        <v>E</v>
      </c>
      <c r="V1125" t="str" cm="1">
        <f t="array" ref="V1125">_xlfn.IFS(N1116&gt;25,"A",N1116&gt;20,"B",N1116&gt;15,"C",N1116&gt;10,"D",N1116&lt;10,"E")</f>
        <v>E</v>
      </c>
    </row>
    <row r="1126" spans="1:22" x14ac:dyDescent="0.3">
      <c r="A1126">
        <v>1129</v>
      </c>
      <c r="B1126" t="s">
        <v>117</v>
      </c>
      <c r="C1126" t="s">
        <v>15</v>
      </c>
      <c r="D1126" t="s">
        <v>93</v>
      </c>
      <c r="E1126">
        <v>2018</v>
      </c>
      <c r="F1126">
        <v>38000</v>
      </c>
      <c r="G1126" t="s">
        <v>23</v>
      </c>
      <c r="H1126" t="s">
        <v>18</v>
      </c>
      <c r="I1126" t="s">
        <v>19</v>
      </c>
      <c r="J1126">
        <v>1248</v>
      </c>
      <c r="K1126">
        <v>88.5</v>
      </c>
      <c r="L1126">
        <v>7</v>
      </c>
      <c r="M1126">
        <v>24.52</v>
      </c>
      <c r="N1126">
        <v>8.6999999999999993</v>
      </c>
      <c r="P1126" t="str">
        <f t="shared" si="108"/>
        <v>MercedesBenz</v>
      </c>
      <c r="Q1126" t="str">
        <f t="shared" si="109"/>
        <v>bad</v>
      </c>
      <c r="R1126" t="str">
        <f t="shared" si="110"/>
        <v/>
      </c>
      <c r="S1126" s="3" t="str">
        <f t="shared" si="111"/>
        <v>MercedesBenz</v>
      </c>
      <c r="T1126" t="str">
        <f t="shared" si="112"/>
        <v/>
      </c>
      <c r="U1126" t="str">
        <f t="shared" si="113"/>
        <v>B</v>
      </c>
      <c r="V1126" t="str" cm="1">
        <f t="array" ref="V1126">_xlfn.IFS(N1117&gt;25,"A",N1117&gt;20,"B",N1117&gt;15,"C",N1117&gt;10,"D",N1117&lt;10,"E")</f>
        <v>B</v>
      </c>
    </row>
    <row r="1127" spans="1:22" x14ac:dyDescent="0.3">
      <c r="A1127">
        <v>1130</v>
      </c>
      <c r="B1127" t="s">
        <v>435</v>
      </c>
      <c r="C1127" t="s">
        <v>21</v>
      </c>
      <c r="D1127" t="s">
        <v>47</v>
      </c>
      <c r="E1127">
        <v>2016</v>
      </c>
      <c r="F1127">
        <v>57738</v>
      </c>
      <c r="G1127" t="s">
        <v>23</v>
      </c>
      <c r="H1127" t="s">
        <v>18</v>
      </c>
      <c r="I1127" t="s">
        <v>19</v>
      </c>
      <c r="J1127">
        <v>1120</v>
      </c>
      <c r="K1127">
        <v>70</v>
      </c>
      <c r="L1127">
        <v>5</v>
      </c>
      <c r="M1127">
        <v>24</v>
      </c>
      <c r="N1127">
        <v>5.04</v>
      </c>
      <c r="P1127" t="str">
        <f t="shared" si="108"/>
        <v/>
      </c>
      <c r="Q1127" t="str">
        <f t="shared" si="109"/>
        <v>bad</v>
      </c>
      <c r="R1127" t="str">
        <f t="shared" si="110"/>
        <v/>
      </c>
      <c r="S1127" s="3" t="str">
        <f t="shared" si="111"/>
        <v/>
      </c>
      <c r="T1127" t="str">
        <f t="shared" si="112"/>
        <v>Maruti</v>
      </c>
      <c r="U1127" t="str">
        <f t="shared" si="113"/>
        <v>E</v>
      </c>
      <c r="V1127" t="str" cm="1">
        <f t="array" ref="V1127">_xlfn.IFS(N1118&gt;25,"A",N1118&gt;20,"B",N1118&gt;15,"C",N1118&gt;10,"D",N1118&lt;10,"E")</f>
        <v>E</v>
      </c>
    </row>
    <row r="1128" spans="1:22" x14ac:dyDescent="0.3">
      <c r="A1128">
        <v>1131</v>
      </c>
      <c r="B1128" t="s">
        <v>792</v>
      </c>
      <c r="C1128" t="s">
        <v>15</v>
      </c>
      <c r="D1128" t="s">
        <v>39</v>
      </c>
      <c r="E1128">
        <v>2017</v>
      </c>
      <c r="F1128">
        <v>38282</v>
      </c>
      <c r="G1128" t="s">
        <v>23</v>
      </c>
      <c r="H1128" t="s">
        <v>18</v>
      </c>
      <c r="I1128" t="s">
        <v>19</v>
      </c>
      <c r="J1128">
        <v>1248</v>
      </c>
      <c r="K1128">
        <v>88.5</v>
      </c>
      <c r="L1128">
        <v>5</v>
      </c>
      <c r="M1128">
        <v>28.09</v>
      </c>
      <c r="N1128">
        <v>8.5</v>
      </c>
      <c r="P1128" t="str">
        <f t="shared" si="108"/>
        <v/>
      </c>
      <c r="Q1128" t="str">
        <f t="shared" si="109"/>
        <v>bad</v>
      </c>
      <c r="R1128" t="str">
        <f t="shared" si="110"/>
        <v/>
      </c>
      <c r="S1128" s="3" t="str">
        <f t="shared" si="111"/>
        <v/>
      </c>
      <c r="T1128" t="str">
        <f t="shared" si="112"/>
        <v>Honda</v>
      </c>
      <c r="U1128" t="str">
        <f t="shared" si="113"/>
        <v>E</v>
      </c>
      <c r="V1128" t="str" cm="1">
        <f t="array" ref="V1128">_xlfn.IFS(N1119&gt;25,"A",N1119&gt;20,"B",N1119&gt;15,"C",N1119&gt;10,"D",N1119&lt;10,"E")</f>
        <v>E</v>
      </c>
    </row>
    <row r="1129" spans="1:22" x14ac:dyDescent="0.3">
      <c r="A1129">
        <v>1132</v>
      </c>
      <c r="B1129" t="s">
        <v>187</v>
      </c>
      <c r="C1129" t="s">
        <v>62</v>
      </c>
      <c r="D1129" t="s">
        <v>53</v>
      </c>
      <c r="E1129">
        <v>2014</v>
      </c>
      <c r="F1129">
        <v>64000</v>
      </c>
      <c r="G1129" t="s">
        <v>23</v>
      </c>
      <c r="H1129" t="s">
        <v>32</v>
      </c>
      <c r="I1129" t="s">
        <v>19</v>
      </c>
      <c r="J1129">
        <v>2143</v>
      </c>
      <c r="K1129">
        <v>170</v>
      </c>
      <c r="L1129">
        <v>5</v>
      </c>
      <c r="M1129">
        <v>19.27</v>
      </c>
      <c r="N1129">
        <v>15.65</v>
      </c>
      <c r="P1129" t="str">
        <f t="shared" si="108"/>
        <v/>
      </c>
      <c r="Q1129" t="str">
        <f t="shared" si="109"/>
        <v>bad</v>
      </c>
      <c r="R1129" t="str">
        <f t="shared" si="110"/>
        <v/>
      </c>
      <c r="S1129" s="3" t="str">
        <f t="shared" si="111"/>
        <v/>
      </c>
      <c r="T1129" t="str">
        <f t="shared" si="112"/>
        <v>BMW</v>
      </c>
      <c r="U1129" t="str">
        <f t="shared" si="113"/>
        <v>D</v>
      </c>
      <c r="V1129" t="str" cm="1">
        <f t="array" ref="V1129">_xlfn.IFS(N1120&gt;25,"A",N1120&gt;20,"B",N1120&gt;15,"C",N1120&gt;10,"D",N1120&lt;10,"E")</f>
        <v>D</v>
      </c>
    </row>
    <row r="1130" spans="1:22" x14ac:dyDescent="0.3">
      <c r="A1130">
        <v>1133</v>
      </c>
      <c r="B1130" t="s">
        <v>793</v>
      </c>
      <c r="C1130" t="s">
        <v>294</v>
      </c>
      <c r="D1130" t="s">
        <v>16</v>
      </c>
      <c r="E1130">
        <v>2015</v>
      </c>
      <c r="F1130">
        <v>32000</v>
      </c>
      <c r="G1130" t="s">
        <v>23</v>
      </c>
      <c r="H1130" t="s">
        <v>18</v>
      </c>
      <c r="I1130" t="s">
        <v>19</v>
      </c>
      <c r="J1130">
        <v>1248</v>
      </c>
      <c r="K1130">
        <v>91.72</v>
      </c>
      <c r="L1130">
        <v>5</v>
      </c>
      <c r="M1130">
        <v>20.5</v>
      </c>
      <c r="N1130">
        <v>5.65</v>
      </c>
      <c r="P1130" t="str">
        <f t="shared" si="108"/>
        <v/>
      </c>
      <c r="Q1130" t="str">
        <f t="shared" si="109"/>
        <v>bad</v>
      </c>
      <c r="R1130" t="str">
        <f t="shared" si="110"/>
        <v/>
      </c>
      <c r="S1130" s="3" t="str">
        <f t="shared" si="111"/>
        <v/>
      </c>
      <c r="T1130" t="str">
        <f t="shared" si="112"/>
        <v>Hyundai</v>
      </c>
      <c r="U1130" t="str">
        <f t="shared" si="113"/>
        <v>E</v>
      </c>
      <c r="V1130" t="str" cm="1">
        <f t="array" ref="V1130">_xlfn.IFS(N1121&gt;25,"A",N1121&gt;20,"B",N1121&gt;15,"C",N1121&gt;10,"D",N1121&lt;10,"E")</f>
        <v>E</v>
      </c>
    </row>
    <row r="1131" spans="1:22" x14ac:dyDescent="0.3">
      <c r="A1131">
        <v>1134</v>
      </c>
      <c r="B1131" t="s">
        <v>482</v>
      </c>
      <c r="C1131" t="s">
        <v>62</v>
      </c>
      <c r="D1131" t="s">
        <v>63</v>
      </c>
      <c r="E1131">
        <v>2010</v>
      </c>
      <c r="F1131">
        <v>83000</v>
      </c>
      <c r="G1131" t="s">
        <v>27</v>
      </c>
      <c r="H1131" t="s">
        <v>32</v>
      </c>
      <c r="I1131" t="s">
        <v>19</v>
      </c>
      <c r="J1131">
        <v>2497</v>
      </c>
      <c r="K1131">
        <v>204</v>
      </c>
      <c r="L1131">
        <v>5</v>
      </c>
      <c r="M1131">
        <v>10.93</v>
      </c>
      <c r="N1131">
        <v>16.5</v>
      </c>
      <c r="P1131" t="str">
        <f t="shared" si="108"/>
        <v/>
      </c>
      <c r="Q1131" t="str">
        <f t="shared" si="109"/>
        <v>good</v>
      </c>
      <c r="R1131" t="str">
        <f t="shared" si="110"/>
        <v/>
      </c>
      <c r="S1131" s="3" t="str">
        <f t="shared" si="111"/>
        <v>Maruti</v>
      </c>
      <c r="T1131" t="str">
        <f t="shared" si="112"/>
        <v>Maruti</v>
      </c>
      <c r="U1131" t="str">
        <f t="shared" si="113"/>
        <v>E</v>
      </c>
      <c r="V1131" t="str" cm="1">
        <f t="array" ref="V1131">_xlfn.IFS(N1122&gt;25,"A",N1122&gt;20,"B",N1122&gt;15,"C",N1122&gt;10,"D",N1122&lt;10,"E")</f>
        <v>E</v>
      </c>
    </row>
    <row r="1132" spans="1:22" x14ac:dyDescent="0.3">
      <c r="A1132">
        <v>1135</v>
      </c>
      <c r="B1132" t="s">
        <v>340</v>
      </c>
      <c r="C1132" t="s">
        <v>15</v>
      </c>
      <c r="D1132" t="s">
        <v>93</v>
      </c>
      <c r="E1132">
        <v>2011</v>
      </c>
      <c r="F1132">
        <v>76000</v>
      </c>
      <c r="G1132" t="s">
        <v>17</v>
      </c>
      <c r="H1132" t="s">
        <v>18</v>
      </c>
      <c r="I1132" t="s">
        <v>19</v>
      </c>
      <c r="J1132">
        <v>998</v>
      </c>
      <c r="K1132">
        <v>67.099999999999994</v>
      </c>
      <c r="L1132">
        <v>5</v>
      </c>
      <c r="M1132">
        <v>26.3</v>
      </c>
      <c r="N1132">
        <v>2</v>
      </c>
      <c r="P1132" t="str">
        <f t="shared" si="108"/>
        <v/>
      </c>
      <c r="Q1132" t="str">
        <f t="shared" si="109"/>
        <v>good</v>
      </c>
      <c r="R1132" t="str">
        <f t="shared" si="110"/>
        <v/>
      </c>
      <c r="S1132" s="3" t="str">
        <f t="shared" si="111"/>
        <v>Honda</v>
      </c>
      <c r="T1132" t="str">
        <f t="shared" si="112"/>
        <v>Honda</v>
      </c>
      <c r="U1132" t="str">
        <f t="shared" si="113"/>
        <v>D</v>
      </c>
      <c r="V1132" t="str" cm="1">
        <f t="array" ref="V1132">_xlfn.IFS(N1123&gt;25,"A",N1123&gt;20,"B",N1123&gt;15,"C",N1123&gt;10,"D",N1123&lt;10,"E")</f>
        <v>D</v>
      </c>
    </row>
    <row r="1133" spans="1:22" x14ac:dyDescent="0.3">
      <c r="A1133">
        <v>1136</v>
      </c>
      <c r="B1133" t="s">
        <v>615</v>
      </c>
      <c r="C1133" t="s">
        <v>43</v>
      </c>
      <c r="D1133" t="s">
        <v>22</v>
      </c>
      <c r="E1133">
        <v>2012</v>
      </c>
      <c r="F1133">
        <v>67200</v>
      </c>
      <c r="G1133" t="s">
        <v>27</v>
      </c>
      <c r="H1133" t="s">
        <v>18</v>
      </c>
      <c r="I1133" t="s">
        <v>19</v>
      </c>
      <c r="J1133">
        <v>1598</v>
      </c>
      <c r="K1133">
        <v>103.6</v>
      </c>
      <c r="L1133">
        <v>5</v>
      </c>
      <c r="M1133">
        <v>15.04</v>
      </c>
      <c r="N1133">
        <v>3.9</v>
      </c>
      <c r="P1133" t="str">
        <f t="shared" si="108"/>
        <v/>
      </c>
      <c r="Q1133" t="str">
        <f t="shared" si="109"/>
        <v>bad</v>
      </c>
      <c r="R1133" t="str">
        <f t="shared" si="110"/>
        <v/>
      </c>
      <c r="S1133" s="3" t="str">
        <f t="shared" si="111"/>
        <v/>
      </c>
      <c r="T1133" t="str">
        <f t="shared" si="112"/>
        <v>Maruti</v>
      </c>
      <c r="U1133" t="str">
        <f t="shared" si="113"/>
        <v>E</v>
      </c>
      <c r="V1133" t="str" cm="1">
        <f t="array" ref="V1133">_xlfn.IFS(N1124&gt;25,"A",N1124&gt;20,"B",N1124&gt;15,"C",N1124&gt;10,"D",N1124&lt;10,"E")</f>
        <v>E</v>
      </c>
    </row>
    <row r="1134" spans="1:22" x14ac:dyDescent="0.3">
      <c r="A1134">
        <v>1137</v>
      </c>
      <c r="B1134" t="s">
        <v>161</v>
      </c>
      <c r="C1134" t="s">
        <v>65</v>
      </c>
      <c r="D1134" t="s">
        <v>39</v>
      </c>
      <c r="E1134">
        <v>2013</v>
      </c>
      <c r="F1134">
        <v>62655</v>
      </c>
      <c r="G1134" t="s">
        <v>23</v>
      </c>
      <c r="H1134" t="s">
        <v>32</v>
      </c>
      <c r="I1134" t="s">
        <v>19</v>
      </c>
      <c r="J1134">
        <v>1995</v>
      </c>
      <c r="K1134">
        <v>184</v>
      </c>
      <c r="L1134">
        <v>5</v>
      </c>
      <c r="M1134">
        <v>18.88</v>
      </c>
      <c r="N1134">
        <v>14.5</v>
      </c>
      <c r="P1134" t="str">
        <f t="shared" si="108"/>
        <v/>
      </c>
      <c r="Q1134" t="str">
        <f t="shared" si="109"/>
        <v>bad</v>
      </c>
      <c r="R1134" t="str">
        <f t="shared" si="110"/>
        <v/>
      </c>
      <c r="S1134" s="3" t="str">
        <f t="shared" si="111"/>
        <v/>
      </c>
      <c r="T1134" t="str">
        <f t="shared" si="112"/>
        <v>Skoda</v>
      </c>
      <c r="U1134" t="str">
        <f t="shared" si="113"/>
        <v>D</v>
      </c>
      <c r="V1134" t="str" cm="1">
        <f t="array" ref="V1134">_xlfn.IFS(N1125&gt;25,"A",N1125&gt;20,"B",N1125&gt;15,"C",N1125&gt;10,"D",N1125&lt;10,"E")</f>
        <v>D</v>
      </c>
    </row>
    <row r="1135" spans="1:22" x14ac:dyDescent="0.3">
      <c r="A1135">
        <v>1138</v>
      </c>
      <c r="B1135" t="s">
        <v>529</v>
      </c>
      <c r="C1135" t="s">
        <v>65</v>
      </c>
      <c r="D1135" t="s">
        <v>63</v>
      </c>
      <c r="E1135">
        <v>2015</v>
      </c>
      <c r="F1135">
        <v>16900</v>
      </c>
      <c r="G1135" t="s">
        <v>23</v>
      </c>
      <c r="H1135" t="s">
        <v>32</v>
      </c>
      <c r="I1135" t="s">
        <v>19</v>
      </c>
      <c r="J1135">
        <v>2993</v>
      </c>
      <c r="K1135">
        <v>258</v>
      </c>
      <c r="L1135">
        <v>5</v>
      </c>
      <c r="M1135">
        <v>14.69</v>
      </c>
      <c r="N1135">
        <v>44</v>
      </c>
      <c r="P1135" t="str">
        <f t="shared" si="108"/>
        <v/>
      </c>
      <c r="Q1135" t="str">
        <f t="shared" si="109"/>
        <v>good</v>
      </c>
      <c r="R1135" t="str">
        <f t="shared" si="110"/>
        <v/>
      </c>
      <c r="S1135" s="3" t="str">
        <f t="shared" si="111"/>
        <v>Maruti</v>
      </c>
      <c r="T1135" t="str">
        <f t="shared" si="112"/>
        <v>Maruti</v>
      </c>
      <c r="U1135" t="str">
        <f t="shared" si="113"/>
        <v>E</v>
      </c>
      <c r="V1135" t="str" cm="1">
        <f t="array" ref="V1135">_xlfn.IFS(N1126&gt;25,"A",N1126&gt;20,"B",N1126&gt;15,"C",N1126&gt;10,"D",N1126&lt;10,"E")</f>
        <v>E</v>
      </c>
    </row>
    <row r="1136" spans="1:22" x14ac:dyDescent="0.3">
      <c r="A1136">
        <v>1139</v>
      </c>
      <c r="B1136" t="s">
        <v>794</v>
      </c>
      <c r="C1136" t="s">
        <v>21</v>
      </c>
      <c r="D1136" t="s">
        <v>53</v>
      </c>
      <c r="E1136">
        <v>2017</v>
      </c>
      <c r="F1136">
        <v>8471</v>
      </c>
      <c r="G1136" t="s">
        <v>27</v>
      </c>
      <c r="H1136" t="s">
        <v>18</v>
      </c>
      <c r="I1136" t="s">
        <v>19</v>
      </c>
      <c r="J1136">
        <v>1197</v>
      </c>
      <c r="K1136">
        <v>81.86</v>
      </c>
      <c r="L1136">
        <v>5</v>
      </c>
      <c r="M1136">
        <v>18.899999999999999</v>
      </c>
      <c r="N1136">
        <v>5</v>
      </c>
      <c r="P1136" t="str">
        <f t="shared" si="108"/>
        <v/>
      </c>
      <c r="Q1136" t="str">
        <f t="shared" si="109"/>
        <v>good</v>
      </c>
      <c r="R1136" t="str">
        <f t="shared" si="110"/>
        <v/>
      </c>
      <c r="S1136" s="3" t="str">
        <f t="shared" si="111"/>
        <v>Hyundai</v>
      </c>
      <c r="T1136" t="str">
        <f t="shared" si="112"/>
        <v>Hyundai</v>
      </c>
      <c r="U1136" t="str">
        <f t="shared" si="113"/>
        <v>E</v>
      </c>
      <c r="V1136" t="str" cm="1">
        <f t="array" ref="V1136">_xlfn.IFS(N1127&gt;25,"A",N1127&gt;20,"B",N1127&gt;15,"C",N1127&gt;10,"D",N1127&lt;10,"E")</f>
        <v>E</v>
      </c>
    </row>
    <row r="1137" spans="1:22" x14ac:dyDescent="0.3">
      <c r="A1137">
        <v>1140</v>
      </c>
      <c r="B1137" t="s">
        <v>158</v>
      </c>
      <c r="C1137" t="s">
        <v>41</v>
      </c>
      <c r="D1137" t="s">
        <v>35</v>
      </c>
      <c r="E1137">
        <v>2016</v>
      </c>
      <c r="F1137">
        <v>69000</v>
      </c>
      <c r="G1137" t="s">
        <v>23</v>
      </c>
      <c r="H1137" t="s">
        <v>32</v>
      </c>
      <c r="I1137" t="s">
        <v>19</v>
      </c>
      <c r="J1137">
        <v>2755</v>
      </c>
      <c r="K1137">
        <v>171.5</v>
      </c>
      <c r="L1137">
        <v>7</v>
      </c>
      <c r="M1137">
        <v>11.36</v>
      </c>
      <c r="N1137">
        <v>19.75</v>
      </c>
      <c r="P1137" t="str">
        <f t="shared" si="108"/>
        <v/>
      </c>
      <c r="Q1137" t="str">
        <f t="shared" si="109"/>
        <v>good</v>
      </c>
      <c r="R1137" t="str">
        <f t="shared" si="110"/>
        <v/>
      </c>
      <c r="S1137" s="3" t="str">
        <f t="shared" si="111"/>
        <v>Maruti</v>
      </c>
      <c r="T1137" t="str">
        <f t="shared" si="112"/>
        <v>Maruti</v>
      </c>
      <c r="U1137" t="str">
        <f t="shared" si="113"/>
        <v>E</v>
      </c>
      <c r="V1137" t="str" cm="1">
        <f t="array" ref="V1137">_xlfn.IFS(N1128&gt;25,"A",N1128&gt;20,"B",N1128&gt;15,"C",N1128&gt;10,"D",N1128&lt;10,"E")</f>
        <v>E</v>
      </c>
    </row>
    <row r="1138" spans="1:22" x14ac:dyDescent="0.3">
      <c r="A1138">
        <v>1141</v>
      </c>
      <c r="B1138" t="s">
        <v>795</v>
      </c>
      <c r="C1138" t="s">
        <v>60</v>
      </c>
      <c r="D1138" t="s">
        <v>31</v>
      </c>
      <c r="E1138">
        <v>2017</v>
      </c>
      <c r="F1138">
        <v>30090</v>
      </c>
      <c r="G1138" t="s">
        <v>23</v>
      </c>
      <c r="H1138" t="s">
        <v>32</v>
      </c>
      <c r="I1138" t="s">
        <v>19</v>
      </c>
      <c r="J1138">
        <v>1461</v>
      </c>
      <c r="K1138">
        <v>108.45</v>
      </c>
      <c r="L1138">
        <v>5</v>
      </c>
      <c r="M1138">
        <v>19.600000000000001</v>
      </c>
      <c r="N1138">
        <v>11.44</v>
      </c>
      <c r="P1138" t="str">
        <f t="shared" si="108"/>
        <v>MercedesBenz</v>
      </c>
      <c r="Q1138" t="str">
        <f t="shared" si="109"/>
        <v>bad</v>
      </c>
      <c r="R1138" t="str">
        <f t="shared" si="110"/>
        <v/>
      </c>
      <c r="S1138" s="3" t="str">
        <f t="shared" si="111"/>
        <v>MercedesBenz</v>
      </c>
      <c r="T1138" t="str">
        <f t="shared" si="112"/>
        <v/>
      </c>
      <c r="U1138" t="str">
        <f t="shared" si="113"/>
        <v>C</v>
      </c>
      <c r="V1138" t="str" cm="1">
        <f t="array" ref="V1138">_xlfn.IFS(N1129&gt;25,"A",N1129&gt;20,"B",N1129&gt;15,"C",N1129&gt;10,"D",N1129&lt;10,"E")</f>
        <v>C</v>
      </c>
    </row>
    <row r="1139" spans="1:22" x14ac:dyDescent="0.3">
      <c r="A1139">
        <v>1142</v>
      </c>
      <c r="B1139" t="s">
        <v>331</v>
      </c>
      <c r="C1139" t="s">
        <v>45</v>
      </c>
      <c r="D1139" t="s">
        <v>26</v>
      </c>
      <c r="E1139">
        <v>2011</v>
      </c>
      <c r="F1139">
        <v>120000</v>
      </c>
      <c r="G1139" t="s">
        <v>23</v>
      </c>
      <c r="H1139" t="s">
        <v>18</v>
      </c>
      <c r="I1139" t="s">
        <v>19</v>
      </c>
      <c r="J1139">
        <v>1248</v>
      </c>
      <c r="K1139">
        <v>75</v>
      </c>
      <c r="L1139">
        <v>5</v>
      </c>
      <c r="M1139">
        <v>18</v>
      </c>
      <c r="N1139">
        <v>1.75</v>
      </c>
      <c r="P1139" t="str">
        <f t="shared" si="108"/>
        <v/>
      </c>
      <c r="Q1139" t="str">
        <f t="shared" si="109"/>
        <v>good</v>
      </c>
      <c r="R1139" t="str">
        <f t="shared" si="110"/>
        <v/>
      </c>
      <c r="S1139" s="3" t="str">
        <f t="shared" si="111"/>
        <v>Fiat</v>
      </c>
      <c r="T1139" t="str">
        <f t="shared" si="112"/>
        <v>Fiat</v>
      </c>
      <c r="U1139" t="str">
        <f t="shared" si="113"/>
        <v>E</v>
      </c>
      <c r="V1139" t="str" cm="1">
        <f t="array" ref="V1139">_xlfn.IFS(N1130&gt;25,"A",N1130&gt;20,"B",N1130&gt;15,"C",N1130&gt;10,"D",N1130&lt;10,"E")</f>
        <v>E</v>
      </c>
    </row>
    <row r="1140" spans="1:22" x14ac:dyDescent="0.3">
      <c r="A1140">
        <v>1143</v>
      </c>
      <c r="B1140" t="s">
        <v>50</v>
      </c>
      <c r="C1140" t="s">
        <v>15</v>
      </c>
      <c r="D1140" t="s">
        <v>63</v>
      </c>
      <c r="E1140">
        <v>2013</v>
      </c>
      <c r="F1140">
        <v>23000</v>
      </c>
      <c r="G1140" t="s">
        <v>23</v>
      </c>
      <c r="H1140" t="s">
        <v>18</v>
      </c>
      <c r="I1140" t="s">
        <v>19</v>
      </c>
      <c r="J1140">
        <v>1248</v>
      </c>
      <c r="K1140">
        <v>74</v>
      </c>
      <c r="L1140">
        <v>5</v>
      </c>
      <c r="M1140">
        <v>17.8</v>
      </c>
      <c r="N1140">
        <v>5.6</v>
      </c>
      <c r="P1140" t="str">
        <f t="shared" si="108"/>
        <v>MercedesBenz</v>
      </c>
      <c r="Q1140" t="str">
        <f t="shared" si="109"/>
        <v>bad</v>
      </c>
      <c r="R1140" t="str">
        <f t="shared" si="110"/>
        <v/>
      </c>
      <c r="S1140" s="3" t="str">
        <f t="shared" si="111"/>
        <v>MercedesBenz</v>
      </c>
      <c r="T1140" t="str">
        <f t="shared" si="112"/>
        <v/>
      </c>
      <c r="U1140" t="str">
        <f t="shared" si="113"/>
        <v>C</v>
      </c>
      <c r="V1140" t="str" cm="1">
        <f t="array" ref="V1140">_xlfn.IFS(N1131&gt;25,"A",N1131&gt;20,"B",N1131&gt;15,"C",N1131&gt;10,"D",N1131&lt;10,"E")</f>
        <v>C</v>
      </c>
    </row>
    <row r="1141" spans="1:22" x14ac:dyDescent="0.3">
      <c r="A1141">
        <v>1144</v>
      </c>
      <c r="B1141" t="s">
        <v>796</v>
      </c>
      <c r="C1141" t="s">
        <v>62</v>
      </c>
      <c r="D1141" t="s">
        <v>47</v>
      </c>
      <c r="E1141">
        <v>2016</v>
      </c>
      <c r="F1141">
        <v>35939</v>
      </c>
      <c r="G1141" t="s">
        <v>27</v>
      </c>
      <c r="H1141" t="s">
        <v>18</v>
      </c>
      <c r="I1141" t="s">
        <v>19</v>
      </c>
      <c r="J1141">
        <v>1796</v>
      </c>
      <c r="K1141">
        <v>185</v>
      </c>
      <c r="L1141">
        <v>5</v>
      </c>
      <c r="M1141">
        <v>12.3</v>
      </c>
      <c r="N1141">
        <v>30.42</v>
      </c>
      <c r="P1141" t="str">
        <f t="shared" si="108"/>
        <v/>
      </c>
      <c r="Q1141" t="str">
        <f t="shared" si="109"/>
        <v>good</v>
      </c>
      <c r="R1141" t="str">
        <f t="shared" si="110"/>
        <v/>
      </c>
      <c r="S1141" s="3" t="str">
        <f t="shared" si="111"/>
        <v>Maruti</v>
      </c>
      <c r="T1141" t="str">
        <f t="shared" si="112"/>
        <v>Maruti</v>
      </c>
      <c r="U1141" t="str">
        <f t="shared" si="113"/>
        <v>E</v>
      </c>
      <c r="V1141" t="str" cm="1">
        <f t="array" ref="V1141">_xlfn.IFS(N1132&gt;25,"A",N1132&gt;20,"B",N1132&gt;15,"C",N1132&gt;10,"D",N1132&lt;10,"E")</f>
        <v>E</v>
      </c>
    </row>
    <row r="1142" spans="1:22" x14ac:dyDescent="0.3">
      <c r="A1142">
        <v>1145</v>
      </c>
      <c r="B1142" t="s">
        <v>121</v>
      </c>
      <c r="C1142" t="s">
        <v>78</v>
      </c>
      <c r="D1142" t="s">
        <v>31</v>
      </c>
      <c r="E1142">
        <v>2013</v>
      </c>
      <c r="F1142">
        <v>116694</v>
      </c>
      <c r="G1142" t="s">
        <v>23</v>
      </c>
      <c r="H1142" t="s">
        <v>18</v>
      </c>
      <c r="I1142" t="s">
        <v>19</v>
      </c>
      <c r="J1142">
        <v>2179</v>
      </c>
      <c r="K1142">
        <v>140</v>
      </c>
      <c r="L1142">
        <v>7</v>
      </c>
      <c r="M1142">
        <v>15.1</v>
      </c>
      <c r="N1142">
        <v>9.57</v>
      </c>
      <c r="P1142" t="str">
        <f t="shared" si="108"/>
        <v/>
      </c>
      <c r="Q1142" t="str">
        <f t="shared" si="109"/>
        <v>bad</v>
      </c>
      <c r="R1142" t="str">
        <f t="shared" si="110"/>
        <v/>
      </c>
      <c r="S1142" s="3" t="str">
        <f t="shared" si="111"/>
        <v/>
      </c>
      <c r="T1142" t="str">
        <f t="shared" si="112"/>
        <v>Volkswagen</v>
      </c>
      <c r="U1142" t="str">
        <f t="shared" si="113"/>
        <v>E</v>
      </c>
      <c r="V1142" t="str" cm="1">
        <f t="array" ref="V1142">_xlfn.IFS(N1133&gt;25,"A",N1133&gt;20,"B",N1133&gt;15,"C",N1133&gt;10,"D",N1133&lt;10,"E")</f>
        <v>E</v>
      </c>
    </row>
    <row r="1143" spans="1:22" x14ac:dyDescent="0.3">
      <c r="A1143">
        <v>1146</v>
      </c>
      <c r="B1143" t="s">
        <v>417</v>
      </c>
      <c r="C1143" t="s">
        <v>78</v>
      </c>
      <c r="D1143" t="s">
        <v>16</v>
      </c>
      <c r="E1143">
        <v>2016</v>
      </c>
      <c r="F1143">
        <v>40448</v>
      </c>
      <c r="G1143" t="s">
        <v>23</v>
      </c>
      <c r="H1143" t="s">
        <v>18</v>
      </c>
      <c r="I1143" t="s">
        <v>19</v>
      </c>
      <c r="J1143">
        <v>2523</v>
      </c>
      <c r="K1143">
        <v>62.1</v>
      </c>
      <c r="L1143">
        <v>7</v>
      </c>
      <c r="M1143">
        <v>15.96</v>
      </c>
      <c r="N1143">
        <v>3.5</v>
      </c>
      <c r="P1143" t="str">
        <f t="shared" si="108"/>
        <v/>
      </c>
      <c r="Q1143" t="str">
        <f t="shared" si="109"/>
        <v>bad</v>
      </c>
      <c r="R1143" t="str">
        <f t="shared" si="110"/>
        <v/>
      </c>
      <c r="S1143" s="3" t="str">
        <f t="shared" si="111"/>
        <v/>
      </c>
      <c r="T1143" t="str">
        <f t="shared" si="112"/>
        <v>BMW</v>
      </c>
      <c r="U1143" t="str">
        <f t="shared" si="113"/>
        <v>D</v>
      </c>
      <c r="V1143" t="str" cm="1">
        <f t="array" ref="V1143">_xlfn.IFS(N1134&gt;25,"A",N1134&gt;20,"B",N1134&gt;15,"C",N1134&gt;10,"D",N1134&lt;10,"E")</f>
        <v>D</v>
      </c>
    </row>
    <row r="1144" spans="1:22" x14ac:dyDescent="0.3">
      <c r="A1144">
        <v>1147</v>
      </c>
      <c r="B1144" t="s">
        <v>535</v>
      </c>
      <c r="C1144" t="s">
        <v>15</v>
      </c>
      <c r="D1144" t="s">
        <v>31</v>
      </c>
      <c r="E1144">
        <v>2018</v>
      </c>
      <c r="F1144">
        <v>64456</v>
      </c>
      <c r="G1144" t="s">
        <v>23</v>
      </c>
      <c r="H1144" t="s">
        <v>18</v>
      </c>
      <c r="I1144" t="s">
        <v>19</v>
      </c>
      <c r="J1144">
        <v>1248</v>
      </c>
      <c r="K1144">
        <v>88.5</v>
      </c>
      <c r="L1144">
        <v>5</v>
      </c>
      <c r="M1144">
        <v>24.3</v>
      </c>
      <c r="N1144">
        <v>10.46</v>
      </c>
      <c r="P1144" t="str">
        <f t="shared" si="108"/>
        <v>BMW</v>
      </c>
      <c r="Q1144" t="str">
        <f t="shared" si="109"/>
        <v>bad</v>
      </c>
      <c r="R1144" t="str">
        <f t="shared" si="110"/>
        <v/>
      </c>
      <c r="S1144" s="3" t="str">
        <f t="shared" si="111"/>
        <v>BMW</v>
      </c>
      <c r="T1144" t="str">
        <f t="shared" si="112"/>
        <v/>
      </c>
      <c r="U1144" t="str">
        <f t="shared" si="113"/>
        <v>A</v>
      </c>
      <c r="V1144" t="str" cm="1">
        <f t="array" ref="V1144">_xlfn.IFS(N1135&gt;25,"A",N1135&gt;20,"B",N1135&gt;15,"C",N1135&gt;10,"D",N1135&lt;10,"E")</f>
        <v>A</v>
      </c>
    </row>
    <row r="1145" spans="1:22" x14ac:dyDescent="0.3">
      <c r="A1145">
        <v>1148</v>
      </c>
      <c r="B1145" t="s">
        <v>793</v>
      </c>
      <c r="C1145" t="s">
        <v>294</v>
      </c>
      <c r="D1145" t="s">
        <v>22</v>
      </c>
      <c r="E1145">
        <v>2014</v>
      </c>
      <c r="F1145">
        <v>52782</v>
      </c>
      <c r="G1145" t="s">
        <v>23</v>
      </c>
      <c r="H1145" t="s">
        <v>18</v>
      </c>
      <c r="I1145" t="s">
        <v>19</v>
      </c>
      <c r="J1145">
        <v>1248</v>
      </c>
      <c r="K1145">
        <v>91.72</v>
      </c>
      <c r="L1145">
        <v>5</v>
      </c>
      <c r="M1145">
        <v>20.5</v>
      </c>
      <c r="N1145">
        <v>4.8499999999999996</v>
      </c>
      <c r="P1145" t="str">
        <f t="shared" si="108"/>
        <v/>
      </c>
      <c r="Q1145" t="str">
        <f t="shared" si="109"/>
        <v>bad</v>
      </c>
      <c r="R1145" t="str">
        <f t="shared" si="110"/>
        <v/>
      </c>
      <c r="S1145" s="3" t="str">
        <f t="shared" si="111"/>
        <v/>
      </c>
      <c r="T1145" t="str">
        <f t="shared" si="112"/>
        <v>Hyundai</v>
      </c>
      <c r="U1145" t="str">
        <f t="shared" si="113"/>
        <v>E</v>
      </c>
      <c r="V1145" t="str" cm="1">
        <f t="array" ref="V1145">_xlfn.IFS(N1136&gt;25,"A",N1136&gt;20,"B",N1136&gt;15,"C",N1136&gt;10,"D",N1136&lt;10,"E")</f>
        <v>E</v>
      </c>
    </row>
    <row r="1146" spans="1:22" x14ac:dyDescent="0.3">
      <c r="A1146">
        <v>1149</v>
      </c>
      <c r="B1146" t="s">
        <v>797</v>
      </c>
      <c r="C1146" t="s">
        <v>25</v>
      </c>
      <c r="D1146" t="s">
        <v>47</v>
      </c>
      <c r="E1146">
        <v>2016</v>
      </c>
      <c r="F1146">
        <v>51672</v>
      </c>
      <c r="G1146" t="s">
        <v>27</v>
      </c>
      <c r="H1146" t="s">
        <v>18</v>
      </c>
      <c r="I1146" t="s">
        <v>19</v>
      </c>
      <c r="J1146">
        <v>1199</v>
      </c>
      <c r="K1146">
        <v>88.76</v>
      </c>
      <c r="L1146">
        <v>5</v>
      </c>
      <c r="M1146">
        <v>19.5</v>
      </c>
      <c r="N1146">
        <v>5.68</v>
      </c>
      <c r="P1146" t="str">
        <f t="shared" si="108"/>
        <v>Toyota</v>
      </c>
      <c r="Q1146" t="str">
        <f t="shared" si="109"/>
        <v>bad</v>
      </c>
      <c r="R1146" t="str">
        <f t="shared" si="110"/>
        <v/>
      </c>
      <c r="S1146" s="3" t="str">
        <f t="shared" si="111"/>
        <v>Toyota</v>
      </c>
      <c r="T1146" t="str">
        <f t="shared" si="112"/>
        <v/>
      </c>
      <c r="U1146" t="str">
        <f t="shared" si="113"/>
        <v>C</v>
      </c>
      <c r="V1146" t="str" cm="1">
        <f t="array" ref="V1146">_xlfn.IFS(N1137&gt;25,"A",N1137&gt;20,"B",N1137&gt;15,"C",N1137&gt;10,"D",N1137&lt;10,"E")</f>
        <v>C</v>
      </c>
    </row>
    <row r="1147" spans="1:22" x14ac:dyDescent="0.3">
      <c r="A1147">
        <v>1150</v>
      </c>
      <c r="B1147" t="s">
        <v>221</v>
      </c>
      <c r="C1147" t="s">
        <v>194</v>
      </c>
      <c r="D1147" t="s">
        <v>16</v>
      </c>
      <c r="E1147">
        <v>2015</v>
      </c>
      <c r="F1147">
        <v>56073</v>
      </c>
      <c r="G1147" t="s">
        <v>27</v>
      </c>
      <c r="H1147" t="s">
        <v>32</v>
      </c>
      <c r="I1147" t="s">
        <v>19</v>
      </c>
      <c r="J1147">
        <v>1798</v>
      </c>
      <c r="K1147">
        <v>157.75</v>
      </c>
      <c r="L1147">
        <v>5</v>
      </c>
      <c r="M1147">
        <v>13.7</v>
      </c>
      <c r="N1147">
        <v>13.25</v>
      </c>
      <c r="P1147" t="str">
        <f t="shared" si="108"/>
        <v/>
      </c>
      <c r="Q1147" t="str">
        <f t="shared" si="109"/>
        <v>bad</v>
      </c>
      <c r="R1147" t="str">
        <f t="shared" si="110"/>
        <v/>
      </c>
      <c r="S1147" s="3" t="str">
        <f t="shared" si="111"/>
        <v/>
      </c>
      <c r="T1147" t="str">
        <f t="shared" si="112"/>
        <v>Renault</v>
      </c>
      <c r="U1147" t="str">
        <f t="shared" si="113"/>
        <v>D</v>
      </c>
      <c r="V1147" t="str" cm="1">
        <f t="array" ref="V1147">_xlfn.IFS(N1138&gt;25,"A",N1138&gt;20,"B",N1138&gt;15,"C",N1138&gt;10,"D",N1138&lt;10,"E")</f>
        <v>D</v>
      </c>
    </row>
    <row r="1148" spans="1:22" x14ac:dyDescent="0.3">
      <c r="A1148">
        <v>1151</v>
      </c>
      <c r="B1148" t="s">
        <v>155</v>
      </c>
      <c r="C1148" t="s">
        <v>156</v>
      </c>
      <c r="D1148" t="s">
        <v>63</v>
      </c>
      <c r="E1148">
        <v>2011</v>
      </c>
      <c r="F1148">
        <v>65000</v>
      </c>
      <c r="G1148" t="s">
        <v>23</v>
      </c>
      <c r="H1148" t="s">
        <v>32</v>
      </c>
      <c r="I1148" t="s">
        <v>19</v>
      </c>
      <c r="J1148">
        <v>2993</v>
      </c>
      <c r="K1148">
        <v>270.89999999999998</v>
      </c>
      <c r="L1148">
        <v>5</v>
      </c>
      <c r="M1148">
        <v>14.74</v>
      </c>
      <c r="N1148">
        <v>16</v>
      </c>
      <c r="P1148" t="str">
        <f t="shared" si="108"/>
        <v/>
      </c>
      <c r="Q1148" t="str">
        <f t="shared" si="109"/>
        <v>bad</v>
      </c>
      <c r="R1148" t="str">
        <f t="shared" si="110"/>
        <v/>
      </c>
      <c r="S1148" s="3" t="str">
        <f t="shared" si="111"/>
        <v/>
      </c>
      <c r="T1148" t="str">
        <f t="shared" si="112"/>
        <v>Tata</v>
      </c>
      <c r="U1148" t="str">
        <f t="shared" si="113"/>
        <v>E</v>
      </c>
      <c r="V1148" t="str" cm="1">
        <f t="array" ref="V1148">_xlfn.IFS(N1139&gt;25,"A",N1139&gt;20,"B",N1139&gt;15,"C",N1139&gt;10,"D",N1139&lt;10,"E")</f>
        <v>E</v>
      </c>
    </row>
    <row r="1149" spans="1:22" x14ac:dyDescent="0.3">
      <c r="A1149">
        <v>1152</v>
      </c>
      <c r="B1149" t="s">
        <v>798</v>
      </c>
      <c r="C1149" t="s">
        <v>15</v>
      </c>
      <c r="D1149" t="s">
        <v>26</v>
      </c>
      <c r="E1149">
        <v>2013</v>
      </c>
      <c r="F1149">
        <v>79000</v>
      </c>
      <c r="G1149" t="s">
        <v>27</v>
      </c>
      <c r="H1149" t="s">
        <v>18</v>
      </c>
      <c r="I1149" t="s">
        <v>19</v>
      </c>
      <c r="J1149">
        <v>998</v>
      </c>
      <c r="K1149">
        <v>67.099999999999994</v>
      </c>
      <c r="L1149">
        <v>5</v>
      </c>
      <c r="M1149">
        <v>18.899999999999999</v>
      </c>
      <c r="N1149">
        <v>3</v>
      </c>
      <c r="P1149" t="str">
        <f t="shared" si="108"/>
        <v/>
      </c>
      <c r="Q1149" t="str">
        <f t="shared" si="109"/>
        <v>bad</v>
      </c>
      <c r="R1149" t="str">
        <f t="shared" si="110"/>
        <v/>
      </c>
      <c r="S1149" s="3" t="str">
        <f t="shared" si="111"/>
        <v/>
      </c>
      <c r="T1149" t="str">
        <f t="shared" si="112"/>
        <v>Maruti</v>
      </c>
      <c r="U1149" t="str">
        <f t="shared" si="113"/>
        <v>E</v>
      </c>
      <c r="V1149" t="str" cm="1">
        <f t="array" ref="V1149">_xlfn.IFS(N1140&gt;25,"A",N1140&gt;20,"B",N1140&gt;15,"C",N1140&gt;10,"D",N1140&lt;10,"E")</f>
        <v>E</v>
      </c>
    </row>
    <row r="1150" spans="1:22" x14ac:dyDescent="0.3">
      <c r="A1150">
        <v>1153</v>
      </c>
      <c r="B1150" t="s">
        <v>169</v>
      </c>
      <c r="C1150" t="s">
        <v>21</v>
      </c>
      <c r="D1150" t="s">
        <v>49</v>
      </c>
      <c r="E1150">
        <v>2007</v>
      </c>
      <c r="F1150">
        <v>43206</v>
      </c>
      <c r="G1150" t="s">
        <v>27</v>
      </c>
      <c r="H1150" t="s">
        <v>18</v>
      </c>
      <c r="I1150" t="s">
        <v>19</v>
      </c>
      <c r="J1150">
        <v>1086</v>
      </c>
      <c r="K1150">
        <v>74</v>
      </c>
      <c r="L1150">
        <v>5</v>
      </c>
      <c r="M1150">
        <v>17</v>
      </c>
      <c r="N1150">
        <v>0.99</v>
      </c>
      <c r="P1150" t="str">
        <f t="shared" si="108"/>
        <v>MercedesBenz</v>
      </c>
      <c r="Q1150" t="str">
        <f t="shared" si="109"/>
        <v>bad</v>
      </c>
      <c r="R1150" t="str">
        <f t="shared" si="110"/>
        <v/>
      </c>
      <c r="S1150" s="3" t="str">
        <f t="shared" si="111"/>
        <v>MercedesBenz</v>
      </c>
      <c r="T1150" t="str">
        <f t="shared" si="112"/>
        <v/>
      </c>
      <c r="U1150" t="str">
        <f t="shared" si="113"/>
        <v>A</v>
      </c>
      <c r="V1150" t="str" cm="1">
        <f t="array" ref="V1150">_xlfn.IFS(N1141&gt;25,"A",N1141&gt;20,"B",N1141&gt;15,"C",N1141&gt;10,"D",N1141&lt;10,"E")</f>
        <v>A</v>
      </c>
    </row>
    <row r="1151" spans="1:22" x14ac:dyDescent="0.3">
      <c r="A1151">
        <v>1154</v>
      </c>
      <c r="B1151" t="s">
        <v>799</v>
      </c>
      <c r="C1151" t="s">
        <v>41</v>
      </c>
      <c r="D1151" t="s">
        <v>16</v>
      </c>
      <c r="E1151">
        <v>2010</v>
      </c>
      <c r="F1151">
        <v>70200</v>
      </c>
      <c r="G1151" t="s">
        <v>27</v>
      </c>
      <c r="H1151" t="s">
        <v>32</v>
      </c>
      <c r="I1151" t="s">
        <v>19</v>
      </c>
      <c r="J1151">
        <v>1798</v>
      </c>
      <c r="K1151">
        <v>138.1</v>
      </c>
      <c r="L1151">
        <v>5</v>
      </c>
      <c r="M1151">
        <v>14.53</v>
      </c>
      <c r="N1151">
        <v>5</v>
      </c>
      <c r="P1151" t="str">
        <f t="shared" si="108"/>
        <v/>
      </c>
      <c r="Q1151" t="str">
        <f t="shared" si="109"/>
        <v>bad</v>
      </c>
      <c r="R1151" t="str">
        <f t="shared" si="110"/>
        <v/>
      </c>
      <c r="S1151" s="3" t="str">
        <f t="shared" si="111"/>
        <v/>
      </c>
      <c r="T1151" t="str">
        <f t="shared" si="112"/>
        <v>Mahindra</v>
      </c>
      <c r="U1151" t="str">
        <f t="shared" si="113"/>
        <v>E</v>
      </c>
      <c r="V1151" t="str" cm="1">
        <f t="array" ref="V1151">_xlfn.IFS(N1142&gt;25,"A",N1142&gt;20,"B",N1142&gt;15,"C",N1142&gt;10,"D",N1142&lt;10,"E")</f>
        <v>E</v>
      </c>
    </row>
    <row r="1152" spans="1:22" x14ac:dyDescent="0.3">
      <c r="A1152">
        <v>1155</v>
      </c>
      <c r="B1152" t="s">
        <v>800</v>
      </c>
      <c r="C1152" t="s">
        <v>15</v>
      </c>
      <c r="D1152" t="s">
        <v>53</v>
      </c>
      <c r="E1152">
        <v>2016</v>
      </c>
      <c r="F1152">
        <v>42000</v>
      </c>
      <c r="G1152" t="s">
        <v>27</v>
      </c>
      <c r="H1152" t="s">
        <v>18</v>
      </c>
      <c r="I1152" t="s">
        <v>19</v>
      </c>
      <c r="J1152">
        <v>1197</v>
      </c>
      <c r="K1152">
        <v>85</v>
      </c>
      <c r="L1152">
        <v>5</v>
      </c>
      <c r="M1152">
        <v>16.100000000000001</v>
      </c>
      <c r="N1152">
        <v>4.75</v>
      </c>
      <c r="P1152" t="str">
        <f t="shared" si="108"/>
        <v/>
      </c>
      <c r="Q1152" t="str">
        <f t="shared" si="109"/>
        <v>bad</v>
      </c>
      <c r="R1152" t="str">
        <f t="shared" si="110"/>
        <v/>
      </c>
      <c r="S1152" s="3" t="str">
        <f t="shared" si="111"/>
        <v/>
      </c>
      <c r="T1152" t="str">
        <f t="shared" si="112"/>
        <v>Mahindra</v>
      </c>
      <c r="U1152" t="str">
        <f t="shared" si="113"/>
        <v>E</v>
      </c>
      <c r="V1152" t="str" cm="1">
        <f t="array" ref="V1152">_xlfn.IFS(N1143&gt;25,"A",N1143&gt;20,"B",N1143&gt;15,"C",N1143&gt;10,"D",N1143&lt;10,"E")</f>
        <v>E</v>
      </c>
    </row>
    <row r="1153" spans="1:22" x14ac:dyDescent="0.3">
      <c r="A1153">
        <v>1156</v>
      </c>
      <c r="B1153" t="s">
        <v>577</v>
      </c>
      <c r="C1153" t="s">
        <v>43</v>
      </c>
      <c r="D1153" t="s">
        <v>63</v>
      </c>
      <c r="E1153">
        <v>2014</v>
      </c>
      <c r="F1153">
        <v>62000</v>
      </c>
      <c r="G1153" t="s">
        <v>27</v>
      </c>
      <c r="H1153" t="s">
        <v>18</v>
      </c>
      <c r="I1153" t="s">
        <v>19</v>
      </c>
      <c r="J1153">
        <v>1198</v>
      </c>
      <c r="K1153">
        <v>74</v>
      </c>
      <c r="L1153">
        <v>5</v>
      </c>
      <c r="M1153">
        <v>16.47</v>
      </c>
      <c r="N1153">
        <v>5.35</v>
      </c>
      <c r="P1153" t="str">
        <f t="shared" si="108"/>
        <v/>
      </c>
      <c r="Q1153" t="str">
        <f t="shared" si="109"/>
        <v>good</v>
      </c>
      <c r="R1153" t="str">
        <f t="shared" si="110"/>
        <v/>
      </c>
      <c r="S1153" s="3" t="str">
        <f t="shared" si="111"/>
        <v>Maruti</v>
      </c>
      <c r="T1153" t="str">
        <f t="shared" si="112"/>
        <v>Maruti</v>
      </c>
      <c r="U1153" t="str">
        <f t="shared" si="113"/>
        <v>D</v>
      </c>
      <c r="V1153" t="str" cm="1">
        <f t="array" ref="V1153">_xlfn.IFS(N1144&gt;25,"A",N1144&gt;20,"B",N1144&gt;15,"C",N1144&gt;10,"D",N1144&lt;10,"E")</f>
        <v>D</v>
      </c>
    </row>
    <row r="1154" spans="1:22" x14ac:dyDescent="0.3">
      <c r="A1154">
        <v>1157</v>
      </c>
      <c r="B1154" t="s">
        <v>215</v>
      </c>
      <c r="C1154" t="s">
        <v>21</v>
      </c>
      <c r="D1154" t="s">
        <v>35</v>
      </c>
      <c r="E1154">
        <v>2017</v>
      </c>
      <c r="F1154">
        <v>20000</v>
      </c>
      <c r="G1154" t="s">
        <v>27</v>
      </c>
      <c r="H1154" t="s">
        <v>18</v>
      </c>
      <c r="I1154" t="s">
        <v>19</v>
      </c>
      <c r="J1154">
        <v>1197</v>
      </c>
      <c r="K1154">
        <v>81.86</v>
      </c>
      <c r="L1154">
        <v>5</v>
      </c>
      <c r="M1154">
        <v>18.899999999999999</v>
      </c>
      <c r="N1154">
        <v>5.98</v>
      </c>
      <c r="P1154" t="str">
        <f t="shared" si="108"/>
        <v/>
      </c>
      <c r="Q1154" t="str">
        <f t="shared" si="109"/>
        <v>good</v>
      </c>
      <c r="R1154" t="str">
        <f t="shared" si="110"/>
        <v/>
      </c>
      <c r="S1154" s="3" t="str">
        <f t="shared" si="111"/>
        <v>Fiat</v>
      </c>
      <c r="T1154" t="str">
        <f t="shared" si="112"/>
        <v>Fiat</v>
      </c>
      <c r="U1154" t="str">
        <f t="shared" si="113"/>
        <v>E</v>
      </c>
      <c r="V1154" t="str" cm="1">
        <f t="array" ref="V1154">_xlfn.IFS(N1145&gt;25,"A",N1145&gt;20,"B",N1145&gt;15,"C",N1145&gt;10,"D",N1145&lt;10,"E")</f>
        <v>E</v>
      </c>
    </row>
    <row r="1155" spans="1:22" x14ac:dyDescent="0.3">
      <c r="A1155">
        <v>1158</v>
      </c>
      <c r="B1155" t="s">
        <v>801</v>
      </c>
      <c r="C1155" t="s">
        <v>15</v>
      </c>
      <c r="D1155" t="s">
        <v>26</v>
      </c>
      <c r="E1155">
        <v>2011</v>
      </c>
      <c r="F1155">
        <v>80000</v>
      </c>
      <c r="G1155" t="s">
        <v>23</v>
      </c>
      <c r="H1155" t="s">
        <v>18</v>
      </c>
      <c r="I1155" t="s">
        <v>102</v>
      </c>
      <c r="J1155">
        <v>1248</v>
      </c>
      <c r="K1155">
        <v>88.8</v>
      </c>
      <c r="L1155">
        <v>5</v>
      </c>
      <c r="M1155">
        <v>21.5</v>
      </c>
      <c r="N1155">
        <v>3.5</v>
      </c>
      <c r="P1155" t="str">
        <f t="shared" si="108"/>
        <v/>
      </c>
      <c r="Q1155" t="str">
        <f t="shared" si="109"/>
        <v>bad</v>
      </c>
      <c r="R1155" t="str">
        <f t="shared" si="110"/>
        <v/>
      </c>
      <c r="S1155" s="3" t="str">
        <f t="shared" si="111"/>
        <v/>
      </c>
      <c r="T1155" t="str">
        <f t="shared" si="112"/>
        <v>Honda</v>
      </c>
      <c r="U1155" t="str">
        <f t="shared" si="113"/>
        <v>E</v>
      </c>
      <c r="V1155" t="str" cm="1">
        <f t="array" ref="V1155">_xlfn.IFS(N1146&gt;25,"A",N1146&gt;20,"B",N1146&gt;15,"C",N1146&gt;10,"D",N1146&lt;10,"E")</f>
        <v>E</v>
      </c>
    </row>
    <row r="1156" spans="1:22" x14ac:dyDescent="0.3">
      <c r="A1156">
        <v>1159</v>
      </c>
      <c r="B1156" t="s">
        <v>794</v>
      </c>
      <c r="C1156" t="s">
        <v>21</v>
      </c>
      <c r="D1156" t="s">
        <v>47</v>
      </c>
      <c r="E1156">
        <v>2018</v>
      </c>
      <c r="F1156">
        <v>50234</v>
      </c>
      <c r="G1156" t="s">
        <v>27</v>
      </c>
      <c r="H1156" t="s">
        <v>18</v>
      </c>
      <c r="I1156" t="s">
        <v>19</v>
      </c>
      <c r="J1156">
        <v>1197</v>
      </c>
      <c r="K1156">
        <v>81.86</v>
      </c>
      <c r="L1156">
        <v>5</v>
      </c>
      <c r="M1156">
        <v>18.899999999999999</v>
      </c>
      <c r="N1156">
        <v>4.7699999999999996</v>
      </c>
      <c r="P1156" t="str">
        <f t="shared" si="108"/>
        <v/>
      </c>
      <c r="Q1156" t="str">
        <f t="shared" si="109"/>
        <v>bad</v>
      </c>
      <c r="R1156" t="str">
        <f t="shared" si="110"/>
        <v/>
      </c>
      <c r="S1156" s="3" t="str">
        <f t="shared" si="111"/>
        <v/>
      </c>
      <c r="T1156" t="str">
        <f t="shared" si="112"/>
        <v>Skoda</v>
      </c>
      <c r="U1156" t="str">
        <f t="shared" si="113"/>
        <v>D</v>
      </c>
      <c r="V1156" t="str" cm="1">
        <f t="array" ref="V1156">_xlfn.IFS(N1147&gt;25,"A",N1147&gt;20,"B",N1147&gt;15,"C",N1147&gt;10,"D",N1147&lt;10,"E")</f>
        <v>D</v>
      </c>
    </row>
    <row r="1157" spans="1:22" x14ac:dyDescent="0.3">
      <c r="A1157">
        <v>1160</v>
      </c>
      <c r="B1157" t="s">
        <v>713</v>
      </c>
      <c r="C1157" t="s">
        <v>15</v>
      </c>
      <c r="D1157" t="s">
        <v>53</v>
      </c>
      <c r="E1157">
        <v>2016</v>
      </c>
      <c r="F1157">
        <v>50003</v>
      </c>
      <c r="G1157" t="s">
        <v>27</v>
      </c>
      <c r="H1157" t="s">
        <v>18</v>
      </c>
      <c r="I1157" t="s">
        <v>19</v>
      </c>
      <c r="J1157">
        <v>1197</v>
      </c>
      <c r="K1157">
        <v>83.1</v>
      </c>
      <c r="L1157">
        <v>5</v>
      </c>
      <c r="M1157">
        <v>21.4</v>
      </c>
      <c r="N1157">
        <v>5.45</v>
      </c>
      <c r="P1157" t="str">
        <f t="shared" si="108"/>
        <v>Jaguar</v>
      </c>
      <c r="Q1157" t="str">
        <f t="shared" si="109"/>
        <v>bad</v>
      </c>
      <c r="R1157" t="str">
        <f t="shared" si="110"/>
        <v/>
      </c>
      <c r="S1157" s="3" t="str">
        <f t="shared" si="111"/>
        <v>Jaguar</v>
      </c>
      <c r="T1157" t="str">
        <f t="shared" si="112"/>
        <v/>
      </c>
      <c r="U1157" t="str">
        <f t="shared" si="113"/>
        <v>C</v>
      </c>
      <c r="V1157" t="str" cm="1">
        <f t="array" ref="V1157">_xlfn.IFS(N1148&gt;25,"A",N1148&gt;20,"B",N1148&gt;15,"C",N1148&gt;10,"D",N1148&lt;10,"E")</f>
        <v>C</v>
      </c>
    </row>
    <row r="1158" spans="1:22" x14ac:dyDescent="0.3">
      <c r="A1158">
        <v>1161</v>
      </c>
      <c r="B1158" t="s">
        <v>802</v>
      </c>
      <c r="C1158" t="s">
        <v>45</v>
      </c>
      <c r="D1158" t="s">
        <v>93</v>
      </c>
      <c r="E1158">
        <v>2018</v>
      </c>
      <c r="F1158">
        <v>1000</v>
      </c>
      <c r="G1158" t="s">
        <v>27</v>
      </c>
      <c r="H1158" t="s">
        <v>32</v>
      </c>
      <c r="I1158" t="s">
        <v>19</v>
      </c>
      <c r="J1158">
        <v>1199</v>
      </c>
      <c r="K1158">
        <v>84</v>
      </c>
      <c r="L1158">
        <v>5</v>
      </c>
      <c r="M1158">
        <v>20.3</v>
      </c>
      <c r="N1158">
        <v>6.85</v>
      </c>
      <c r="P1158" t="str">
        <f t="shared" si="108"/>
        <v/>
      </c>
      <c r="Q1158" t="str">
        <f t="shared" si="109"/>
        <v>bad</v>
      </c>
      <c r="R1158" t="str">
        <f t="shared" si="110"/>
        <v/>
      </c>
      <c r="S1158" s="3" t="str">
        <f t="shared" si="111"/>
        <v/>
      </c>
      <c r="T1158" t="str">
        <f t="shared" si="112"/>
        <v>Maruti</v>
      </c>
      <c r="U1158" t="str">
        <f t="shared" si="113"/>
        <v>E</v>
      </c>
      <c r="V1158" t="str" cm="1">
        <f t="array" ref="V1158">_xlfn.IFS(N1149&gt;25,"A",N1149&gt;20,"B",N1149&gt;15,"C",N1149&gt;10,"D",N1149&lt;10,"E")</f>
        <v>E</v>
      </c>
    </row>
    <row r="1159" spans="1:22" x14ac:dyDescent="0.3">
      <c r="A1159">
        <v>1162</v>
      </c>
      <c r="B1159" t="s">
        <v>734</v>
      </c>
      <c r="C1159" t="s">
        <v>15</v>
      </c>
      <c r="D1159" t="s">
        <v>39</v>
      </c>
      <c r="E1159">
        <v>2016</v>
      </c>
      <c r="F1159">
        <v>54897</v>
      </c>
      <c r="G1159" t="s">
        <v>23</v>
      </c>
      <c r="H1159" t="s">
        <v>32</v>
      </c>
      <c r="I1159" t="s">
        <v>19</v>
      </c>
      <c r="J1159">
        <v>1248</v>
      </c>
      <c r="K1159">
        <v>74</v>
      </c>
      <c r="L1159">
        <v>5</v>
      </c>
      <c r="M1159">
        <v>26.59</v>
      </c>
      <c r="N1159">
        <v>7.3</v>
      </c>
      <c r="P1159" t="str">
        <f t="shared" si="108"/>
        <v/>
      </c>
      <c r="Q1159" t="str">
        <f t="shared" si="109"/>
        <v>bad</v>
      </c>
      <c r="R1159" t="str">
        <f t="shared" si="110"/>
        <v/>
      </c>
      <c r="S1159" s="3" t="str">
        <f t="shared" si="111"/>
        <v/>
      </c>
      <c r="T1159" t="str">
        <f t="shared" si="112"/>
        <v>Hyundai</v>
      </c>
      <c r="U1159" t="str">
        <f t="shared" si="113"/>
        <v>E</v>
      </c>
      <c r="V1159" t="str" cm="1">
        <f t="array" ref="V1159">_xlfn.IFS(N1150&gt;25,"A",N1150&gt;20,"B",N1150&gt;15,"C",N1150&gt;10,"D",N1150&lt;10,"E")</f>
        <v>E</v>
      </c>
    </row>
    <row r="1160" spans="1:22" x14ac:dyDescent="0.3">
      <c r="A1160">
        <v>1163</v>
      </c>
      <c r="B1160" t="s">
        <v>803</v>
      </c>
      <c r="C1160" t="s">
        <v>45</v>
      </c>
      <c r="D1160" t="s">
        <v>22</v>
      </c>
      <c r="E1160">
        <v>2007</v>
      </c>
      <c r="F1160">
        <v>108995</v>
      </c>
      <c r="G1160" t="s">
        <v>27</v>
      </c>
      <c r="H1160" t="s">
        <v>18</v>
      </c>
      <c r="I1160" t="s">
        <v>19</v>
      </c>
      <c r="J1160">
        <v>1193</v>
      </c>
      <c r="K1160">
        <v>65.3</v>
      </c>
      <c r="L1160">
        <v>5</v>
      </c>
      <c r="M1160">
        <v>15.3</v>
      </c>
      <c r="N1160">
        <v>1.25</v>
      </c>
      <c r="P1160" t="str">
        <f t="shared" si="108"/>
        <v/>
      </c>
      <c r="Q1160" t="str">
        <f t="shared" si="109"/>
        <v>bad</v>
      </c>
      <c r="R1160" t="str">
        <f t="shared" si="110"/>
        <v/>
      </c>
      <c r="S1160" s="3" t="str">
        <f t="shared" si="111"/>
        <v/>
      </c>
      <c r="T1160" t="str">
        <f t="shared" si="112"/>
        <v>Toyota</v>
      </c>
      <c r="U1160" t="str">
        <f t="shared" si="113"/>
        <v>E</v>
      </c>
      <c r="V1160" t="str" cm="1">
        <f t="array" ref="V1160">_xlfn.IFS(N1151&gt;25,"A",N1151&gt;20,"B",N1151&gt;15,"C",N1151&gt;10,"D",N1151&lt;10,"E")</f>
        <v>E</v>
      </c>
    </row>
    <row r="1161" spans="1:22" x14ac:dyDescent="0.3">
      <c r="A1161">
        <v>1164</v>
      </c>
      <c r="B1161" t="s">
        <v>804</v>
      </c>
      <c r="C1161" t="s">
        <v>15</v>
      </c>
      <c r="D1161" t="s">
        <v>26</v>
      </c>
      <c r="E1161">
        <v>2015</v>
      </c>
      <c r="F1161">
        <v>73000</v>
      </c>
      <c r="G1161" t="s">
        <v>23</v>
      </c>
      <c r="H1161" t="s">
        <v>18</v>
      </c>
      <c r="I1161" t="s">
        <v>19</v>
      </c>
      <c r="J1161">
        <v>1598</v>
      </c>
      <c r="K1161">
        <v>118</v>
      </c>
      <c r="L1161">
        <v>5</v>
      </c>
      <c r="M1161">
        <v>22.7</v>
      </c>
      <c r="N1161">
        <v>8.25</v>
      </c>
      <c r="P1161" t="str">
        <f t="shared" si="108"/>
        <v/>
      </c>
      <c r="Q1161" t="str">
        <f t="shared" si="109"/>
        <v>bad</v>
      </c>
      <c r="R1161" t="str">
        <f t="shared" si="110"/>
        <v/>
      </c>
      <c r="S1161" s="3" t="str">
        <f t="shared" si="111"/>
        <v/>
      </c>
      <c r="T1161" t="str">
        <f t="shared" si="112"/>
        <v>Maruti</v>
      </c>
      <c r="U1161" t="str">
        <f t="shared" si="113"/>
        <v>E</v>
      </c>
      <c r="V1161" t="str" cm="1">
        <f t="array" ref="V1161">_xlfn.IFS(N1152&gt;25,"A",N1152&gt;20,"B",N1152&gt;15,"C",N1152&gt;10,"D",N1152&lt;10,"E")</f>
        <v>E</v>
      </c>
    </row>
    <row r="1162" spans="1:22" x14ac:dyDescent="0.3">
      <c r="A1162">
        <v>1165</v>
      </c>
      <c r="B1162" t="s">
        <v>805</v>
      </c>
      <c r="C1162" t="s">
        <v>15</v>
      </c>
      <c r="D1162" t="s">
        <v>93</v>
      </c>
      <c r="E1162">
        <v>2008</v>
      </c>
      <c r="F1162">
        <v>65000</v>
      </c>
      <c r="G1162" t="s">
        <v>27</v>
      </c>
      <c r="H1162" t="s">
        <v>18</v>
      </c>
      <c r="I1162" t="s">
        <v>19</v>
      </c>
      <c r="J1162">
        <v>1298</v>
      </c>
      <c r="K1162">
        <v>88.2</v>
      </c>
      <c r="L1162">
        <v>5</v>
      </c>
      <c r="M1162">
        <v>16.100000000000001</v>
      </c>
      <c r="N1162">
        <v>2.71</v>
      </c>
      <c r="P1162" t="str">
        <f t="shared" si="108"/>
        <v/>
      </c>
      <c r="Q1162" t="str">
        <f t="shared" si="109"/>
        <v>bad</v>
      </c>
      <c r="R1162" t="str">
        <f t="shared" si="110"/>
        <v/>
      </c>
      <c r="S1162" s="3" t="str">
        <f t="shared" si="111"/>
        <v/>
      </c>
      <c r="T1162" t="str">
        <f t="shared" si="112"/>
        <v>Volkswagen</v>
      </c>
      <c r="U1162" t="str">
        <f t="shared" si="113"/>
        <v>E</v>
      </c>
      <c r="V1162" t="str" cm="1">
        <f t="array" ref="V1162">_xlfn.IFS(N1153&gt;25,"A",N1153&gt;20,"B",N1153&gt;15,"C",N1153&gt;10,"D",N1153&lt;10,"E")</f>
        <v>E</v>
      </c>
    </row>
    <row r="1163" spans="1:22" x14ac:dyDescent="0.3">
      <c r="A1163">
        <v>1166</v>
      </c>
      <c r="B1163" t="s">
        <v>806</v>
      </c>
      <c r="C1163" t="s">
        <v>21</v>
      </c>
      <c r="D1163" t="s">
        <v>49</v>
      </c>
      <c r="E1163">
        <v>2016</v>
      </c>
      <c r="F1163">
        <v>32000</v>
      </c>
      <c r="G1163" t="s">
        <v>27</v>
      </c>
      <c r="H1163" t="s">
        <v>18</v>
      </c>
      <c r="I1163" t="s">
        <v>19</v>
      </c>
      <c r="J1163">
        <v>1197</v>
      </c>
      <c r="K1163">
        <v>82</v>
      </c>
      <c r="L1163">
        <v>5</v>
      </c>
      <c r="M1163">
        <v>19.100000000000001</v>
      </c>
      <c r="N1163">
        <v>3.6</v>
      </c>
      <c r="P1163" t="str">
        <f t="shared" si="108"/>
        <v/>
      </c>
      <c r="Q1163" t="str">
        <f t="shared" si="109"/>
        <v>bad</v>
      </c>
      <c r="R1163" t="str">
        <f t="shared" si="110"/>
        <v/>
      </c>
      <c r="S1163" s="3" t="str">
        <f t="shared" si="111"/>
        <v/>
      </c>
      <c r="T1163" t="str">
        <f t="shared" si="112"/>
        <v>Hyundai</v>
      </c>
      <c r="U1163" t="str">
        <f t="shared" si="113"/>
        <v>E</v>
      </c>
      <c r="V1163" t="str" cm="1">
        <f t="array" ref="V1163">_xlfn.IFS(N1154&gt;25,"A",N1154&gt;20,"B",N1154&gt;15,"C",N1154&gt;10,"D",N1154&lt;10,"E")</f>
        <v>E</v>
      </c>
    </row>
    <row r="1164" spans="1:22" x14ac:dyDescent="0.3">
      <c r="A1164">
        <v>1167</v>
      </c>
      <c r="B1164" t="s">
        <v>68</v>
      </c>
      <c r="C1164" t="s">
        <v>21</v>
      </c>
      <c r="D1164" t="s">
        <v>93</v>
      </c>
      <c r="E1164">
        <v>2010</v>
      </c>
      <c r="F1164">
        <v>65000</v>
      </c>
      <c r="G1164" t="s">
        <v>27</v>
      </c>
      <c r="H1164" t="s">
        <v>18</v>
      </c>
      <c r="I1164" t="s">
        <v>19</v>
      </c>
      <c r="J1164">
        <v>1197</v>
      </c>
      <c r="K1164">
        <v>80</v>
      </c>
      <c r="L1164">
        <v>5</v>
      </c>
      <c r="M1164">
        <v>18.5</v>
      </c>
      <c r="N1164">
        <v>3</v>
      </c>
      <c r="P1164" t="str">
        <f t="shared" ref="P1164:P1227" si="114">IF(N1155&gt;15,C1155,"")</f>
        <v/>
      </c>
      <c r="Q1164" t="str">
        <f t="shared" ref="Q1164:Q1227" si="115">IF(M1155&gt;20,"good","bad")</f>
        <v>good</v>
      </c>
      <c r="R1164" t="str">
        <f t="shared" ref="R1164:R1227" si="116">IF(AND(M1155&gt;20,N1155&gt;15),C1155,"")</f>
        <v/>
      </c>
      <c r="S1164" s="3" t="str">
        <f t="shared" ref="S1164:S1227" si="117">IF(OR(M1155&gt;20,N1155&gt;15),C1155,"")</f>
        <v>Maruti</v>
      </c>
      <c r="T1164" t="str">
        <f t="shared" ref="T1164:T1227" si="118">IF(NOT(N1155&gt;15),C1155,"")</f>
        <v>Maruti</v>
      </c>
      <c r="U1164" t="str">
        <f t="shared" ref="U1164:U1227" si="119">IF(N1155&gt;25,"A",IF(N1155&gt;20,"B",IF(N1155&gt;15,"C",IF(N1155&gt;10,"D","E"))))</f>
        <v>E</v>
      </c>
      <c r="V1164" t="str" cm="1">
        <f t="array" ref="V1164">_xlfn.IFS(N1155&gt;25,"A",N1155&gt;20,"B",N1155&gt;15,"C",N1155&gt;10,"D",N1155&lt;10,"E")</f>
        <v>E</v>
      </c>
    </row>
    <row r="1165" spans="1:22" x14ac:dyDescent="0.3">
      <c r="A1165">
        <v>1168</v>
      </c>
      <c r="B1165" t="s">
        <v>324</v>
      </c>
      <c r="C1165" t="s">
        <v>15</v>
      </c>
      <c r="D1165" t="s">
        <v>35</v>
      </c>
      <c r="E1165">
        <v>2016</v>
      </c>
      <c r="F1165">
        <v>21600</v>
      </c>
      <c r="G1165" t="s">
        <v>27</v>
      </c>
      <c r="H1165" t="s">
        <v>32</v>
      </c>
      <c r="I1165" t="s">
        <v>19</v>
      </c>
      <c r="J1165">
        <v>998</v>
      </c>
      <c r="K1165">
        <v>67.040000000000006</v>
      </c>
      <c r="L1165">
        <v>5</v>
      </c>
      <c r="M1165">
        <v>23.1</v>
      </c>
      <c r="N1165">
        <v>4.6500000000000004</v>
      </c>
      <c r="P1165" t="str">
        <f t="shared" si="114"/>
        <v/>
      </c>
      <c r="Q1165" t="str">
        <f t="shared" si="115"/>
        <v>bad</v>
      </c>
      <c r="R1165" t="str">
        <f t="shared" si="116"/>
        <v/>
      </c>
      <c r="S1165" s="3" t="str">
        <f t="shared" si="117"/>
        <v/>
      </c>
      <c r="T1165" t="str">
        <f t="shared" si="118"/>
        <v>Hyundai</v>
      </c>
      <c r="U1165" t="str">
        <f t="shared" si="119"/>
        <v>E</v>
      </c>
      <c r="V1165" t="str" cm="1">
        <f t="array" ref="V1165">_xlfn.IFS(N1156&gt;25,"A",N1156&gt;20,"B",N1156&gt;15,"C",N1156&gt;10,"D",N1156&lt;10,"E")</f>
        <v>E</v>
      </c>
    </row>
    <row r="1166" spans="1:22" x14ac:dyDescent="0.3">
      <c r="A1166">
        <v>1169</v>
      </c>
      <c r="B1166" t="s">
        <v>573</v>
      </c>
      <c r="C1166" t="s">
        <v>62</v>
      </c>
      <c r="D1166" t="s">
        <v>16</v>
      </c>
      <c r="E1166">
        <v>2010</v>
      </c>
      <c r="F1166">
        <v>39000</v>
      </c>
      <c r="G1166" t="s">
        <v>23</v>
      </c>
      <c r="H1166" t="s">
        <v>32</v>
      </c>
      <c r="I1166" t="s">
        <v>19</v>
      </c>
      <c r="J1166">
        <v>2143</v>
      </c>
      <c r="K1166">
        <v>170</v>
      </c>
      <c r="L1166">
        <v>5</v>
      </c>
      <c r="M1166">
        <v>14.84</v>
      </c>
      <c r="N1166">
        <v>9.5</v>
      </c>
      <c r="P1166" t="str">
        <f t="shared" si="114"/>
        <v/>
      </c>
      <c r="Q1166" t="str">
        <f t="shared" si="115"/>
        <v>good</v>
      </c>
      <c r="R1166" t="str">
        <f t="shared" si="116"/>
        <v/>
      </c>
      <c r="S1166" s="3" t="str">
        <f t="shared" si="117"/>
        <v>Maruti</v>
      </c>
      <c r="T1166" t="str">
        <f t="shared" si="118"/>
        <v>Maruti</v>
      </c>
      <c r="U1166" t="str">
        <f t="shared" si="119"/>
        <v>E</v>
      </c>
      <c r="V1166" t="str" cm="1">
        <f t="array" ref="V1166">_xlfn.IFS(N1157&gt;25,"A",N1157&gt;20,"B",N1157&gt;15,"C",N1157&gt;10,"D",N1157&lt;10,"E")</f>
        <v>E</v>
      </c>
    </row>
    <row r="1167" spans="1:22" x14ac:dyDescent="0.3">
      <c r="A1167">
        <v>1170</v>
      </c>
      <c r="B1167" t="s">
        <v>491</v>
      </c>
      <c r="C1167" t="s">
        <v>15</v>
      </c>
      <c r="D1167" t="s">
        <v>16</v>
      </c>
      <c r="E1167">
        <v>2011</v>
      </c>
      <c r="F1167">
        <v>58075</v>
      </c>
      <c r="G1167" t="s">
        <v>27</v>
      </c>
      <c r="H1167" t="s">
        <v>18</v>
      </c>
      <c r="I1167" t="s">
        <v>19</v>
      </c>
      <c r="J1167">
        <v>1298</v>
      </c>
      <c r="K1167">
        <v>85.8</v>
      </c>
      <c r="L1167">
        <v>5</v>
      </c>
      <c r="M1167">
        <v>17.5</v>
      </c>
      <c r="N1167">
        <v>2.95</v>
      </c>
      <c r="P1167" t="str">
        <f t="shared" si="114"/>
        <v/>
      </c>
      <c r="Q1167" t="str">
        <f t="shared" si="115"/>
        <v>good</v>
      </c>
      <c r="R1167" t="str">
        <f t="shared" si="116"/>
        <v/>
      </c>
      <c r="S1167" s="3" t="str">
        <f t="shared" si="117"/>
        <v>Tata</v>
      </c>
      <c r="T1167" t="str">
        <f t="shared" si="118"/>
        <v>Tata</v>
      </c>
      <c r="U1167" t="str">
        <f t="shared" si="119"/>
        <v>E</v>
      </c>
      <c r="V1167" t="str" cm="1">
        <f t="array" ref="V1167">_xlfn.IFS(N1158&gt;25,"A",N1158&gt;20,"B",N1158&gt;15,"C",N1158&gt;10,"D",N1158&lt;10,"E")</f>
        <v>E</v>
      </c>
    </row>
    <row r="1168" spans="1:22" x14ac:dyDescent="0.3">
      <c r="A1168">
        <v>1171</v>
      </c>
      <c r="B1168" t="s">
        <v>807</v>
      </c>
      <c r="C1168" t="s">
        <v>43</v>
      </c>
      <c r="D1168" t="s">
        <v>16</v>
      </c>
      <c r="E1168">
        <v>2011</v>
      </c>
      <c r="F1168">
        <v>58000</v>
      </c>
      <c r="G1168" t="s">
        <v>27</v>
      </c>
      <c r="H1168" t="s">
        <v>18</v>
      </c>
      <c r="I1168" t="s">
        <v>19</v>
      </c>
      <c r="J1168">
        <v>1598</v>
      </c>
      <c r="K1168">
        <v>103.6</v>
      </c>
      <c r="L1168">
        <v>5</v>
      </c>
      <c r="M1168">
        <v>15.04</v>
      </c>
      <c r="N1168">
        <v>3</v>
      </c>
      <c r="P1168" t="str">
        <f t="shared" si="114"/>
        <v/>
      </c>
      <c r="Q1168" t="str">
        <f t="shared" si="115"/>
        <v>good</v>
      </c>
      <c r="R1168" t="str">
        <f t="shared" si="116"/>
        <v/>
      </c>
      <c r="S1168" s="3" t="str">
        <f t="shared" si="117"/>
        <v>Maruti</v>
      </c>
      <c r="T1168" t="str">
        <f t="shared" si="118"/>
        <v>Maruti</v>
      </c>
      <c r="U1168" t="str">
        <f t="shared" si="119"/>
        <v>E</v>
      </c>
      <c r="V1168" t="str" cm="1">
        <f t="array" ref="V1168">_xlfn.IFS(N1159&gt;25,"A",N1159&gt;20,"B",N1159&gt;15,"C",N1159&gt;10,"D",N1159&lt;10,"E")</f>
        <v>E</v>
      </c>
    </row>
    <row r="1169" spans="1:22" x14ac:dyDescent="0.3">
      <c r="A1169">
        <v>1172</v>
      </c>
      <c r="B1169" t="s">
        <v>263</v>
      </c>
      <c r="C1169" t="s">
        <v>15</v>
      </c>
      <c r="D1169" t="s">
        <v>35</v>
      </c>
      <c r="E1169">
        <v>2015</v>
      </c>
      <c r="F1169">
        <v>58000</v>
      </c>
      <c r="G1169" t="s">
        <v>23</v>
      </c>
      <c r="H1169" t="s">
        <v>18</v>
      </c>
      <c r="I1169" t="s">
        <v>19</v>
      </c>
      <c r="J1169">
        <v>1248</v>
      </c>
      <c r="K1169">
        <v>74</v>
      </c>
      <c r="L1169">
        <v>5</v>
      </c>
      <c r="M1169">
        <v>25.2</v>
      </c>
      <c r="N1169">
        <v>5.95</v>
      </c>
      <c r="P1169" t="str">
        <f t="shared" si="114"/>
        <v/>
      </c>
      <c r="Q1169" t="str">
        <f t="shared" si="115"/>
        <v>bad</v>
      </c>
      <c r="R1169" t="str">
        <f t="shared" si="116"/>
        <v/>
      </c>
      <c r="S1169" s="3" t="str">
        <f t="shared" si="117"/>
        <v/>
      </c>
      <c r="T1169" t="str">
        <f t="shared" si="118"/>
        <v>Tata</v>
      </c>
      <c r="U1169" t="str">
        <f t="shared" si="119"/>
        <v>E</v>
      </c>
      <c r="V1169" t="str" cm="1">
        <f t="array" ref="V1169">_xlfn.IFS(N1160&gt;25,"A",N1160&gt;20,"B",N1160&gt;15,"C",N1160&gt;10,"D",N1160&lt;10,"E")</f>
        <v>E</v>
      </c>
    </row>
    <row r="1170" spans="1:22" x14ac:dyDescent="0.3">
      <c r="A1170">
        <v>1173</v>
      </c>
      <c r="B1170" t="s">
        <v>799</v>
      </c>
      <c r="C1170" t="s">
        <v>41</v>
      </c>
      <c r="D1170" t="s">
        <v>53</v>
      </c>
      <c r="E1170">
        <v>2008</v>
      </c>
      <c r="F1170">
        <v>89000</v>
      </c>
      <c r="G1170" t="s">
        <v>27</v>
      </c>
      <c r="H1170" t="s">
        <v>32</v>
      </c>
      <c r="I1170" t="s">
        <v>19</v>
      </c>
      <c r="J1170">
        <v>1798</v>
      </c>
      <c r="K1170">
        <v>138.1</v>
      </c>
      <c r="L1170">
        <v>5</v>
      </c>
      <c r="M1170">
        <v>14.53</v>
      </c>
      <c r="N1170">
        <v>4</v>
      </c>
      <c r="P1170" t="str">
        <f t="shared" si="114"/>
        <v/>
      </c>
      <c r="Q1170" t="str">
        <f t="shared" si="115"/>
        <v>good</v>
      </c>
      <c r="R1170" t="str">
        <f t="shared" si="116"/>
        <v/>
      </c>
      <c r="S1170" s="3" t="str">
        <f t="shared" si="117"/>
        <v>Maruti</v>
      </c>
      <c r="T1170" t="str">
        <f t="shared" si="118"/>
        <v>Maruti</v>
      </c>
      <c r="U1170" t="str">
        <f t="shared" si="119"/>
        <v>E</v>
      </c>
      <c r="V1170" t="str" cm="1">
        <f t="array" ref="V1170">_xlfn.IFS(N1161&gt;25,"A",N1161&gt;20,"B",N1161&gt;15,"C",N1161&gt;10,"D",N1161&lt;10,"E")</f>
        <v>E</v>
      </c>
    </row>
    <row r="1171" spans="1:22" x14ac:dyDescent="0.3">
      <c r="A1171">
        <v>1174</v>
      </c>
      <c r="B1171" t="s">
        <v>162</v>
      </c>
      <c r="C1171" t="s">
        <v>25</v>
      </c>
      <c r="D1171" t="s">
        <v>53</v>
      </c>
      <c r="E1171">
        <v>2008</v>
      </c>
      <c r="F1171">
        <v>72000</v>
      </c>
      <c r="G1171" t="s">
        <v>27</v>
      </c>
      <c r="H1171" t="s">
        <v>18</v>
      </c>
      <c r="I1171" t="s">
        <v>19</v>
      </c>
      <c r="J1171">
        <v>1799</v>
      </c>
      <c r="K1171">
        <v>130</v>
      </c>
      <c r="L1171">
        <v>5</v>
      </c>
      <c r="M1171">
        <v>13.5</v>
      </c>
      <c r="N1171">
        <v>2.5</v>
      </c>
      <c r="P1171" t="str">
        <f t="shared" si="114"/>
        <v/>
      </c>
      <c r="Q1171" t="str">
        <f t="shared" si="115"/>
        <v>bad</v>
      </c>
      <c r="R1171" t="str">
        <f t="shared" si="116"/>
        <v/>
      </c>
      <c r="S1171" s="3" t="str">
        <f t="shared" si="117"/>
        <v/>
      </c>
      <c r="T1171" t="str">
        <f t="shared" si="118"/>
        <v>Maruti</v>
      </c>
      <c r="U1171" t="str">
        <f t="shared" si="119"/>
        <v>E</v>
      </c>
      <c r="V1171" t="str" cm="1">
        <f t="array" ref="V1171">_xlfn.IFS(N1162&gt;25,"A",N1162&gt;20,"B",N1162&gt;15,"C",N1162&gt;10,"D",N1162&lt;10,"E")</f>
        <v>E</v>
      </c>
    </row>
    <row r="1172" spans="1:22" x14ac:dyDescent="0.3">
      <c r="A1172">
        <v>1175</v>
      </c>
      <c r="B1172" t="s">
        <v>808</v>
      </c>
      <c r="C1172" t="s">
        <v>110</v>
      </c>
      <c r="D1172" t="s">
        <v>49</v>
      </c>
      <c r="E1172">
        <v>2017</v>
      </c>
      <c r="F1172">
        <v>1800</v>
      </c>
      <c r="G1172" t="s">
        <v>27</v>
      </c>
      <c r="H1172" t="s">
        <v>32</v>
      </c>
      <c r="I1172" t="s">
        <v>19</v>
      </c>
      <c r="J1172">
        <v>1499</v>
      </c>
      <c r="K1172">
        <v>110.4</v>
      </c>
      <c r="L1172">
        <v>5</v>
      </c>
      <c r="M1172">
        <v>16.05</v>
      </c>
      <c r="N1172">
        <v>11.37</v>
      </c>
      <c r="P1172" t="str">
        <f t="shared" si="114"/>
        <v/>
      </c>
      <c r="Q1172" t="str">
        <f t="shared" si="115"/>
        <v>bad</v>
      </c>
      <c r="R1172" t="str">
        <f t="shared" si="116"/>
        <v/>
      </c>
      <c r="S1172" s="3" t="str">
        <f t="shared" si="117"/>
        <v/>
      </c>
      <c r="T1172" t="str">
        <f t="shared" si="118"/>
        <v>Hyundai</v>
      </c>
      <c r="U1172" t="str">
        <f t="shared" si="119"/>
        <v>E</v>
      </c>
      <c r="V1172" t="str" cm="1">
        <f t="array" ref="V1172">_xlfn.IFS(N1163&gt;25,"A",N1163&gt;20,"B",N1163&gt;15,"C",N1163&gt;10,"D",N1163&lt;10,"E")</f>
        <v>E</v>
      </c>
    </row>
    <row r="1173" spans="1:22" x14ac:dyDescent="0.3">
      <c r="A1173">
        <v>1176</v>
      </c>
      <c r="B1173" t="s">
        <v>809</v>
      </c>
      <c r="C1173" t="s">
        <v>294</v>
      </c>
      <c r="D1173" t="s">
        <v>22</v>
      </c>
      <c r="E1173">
        <v>2010</v>
      </c>
      <c r="F1173">
        <v>172050</v>
      </c>
      <c r="G1173" t="s">
        <v>23</v>
      </c>
      <c r="H1173" t="s">
        <v>18</v>
      </c>
      <c r="I1173" t="s">
        <v>33</v>
      </c>
      <c r="J1173">
        <v>1248</v>
      </c>
      <c r="K1173">
        <v>93</v>
      </c>
      <c r="L1173">
        <v>5</v>
      </c>
      <c r="M1173">
        <v>19</v>
      </c>
      <c r="N1173">
        <v>2.25</v>
      </c>
      <c r="P1173" t="str">
        <f t="shared" si="114"/>
        <v/>
      </c>
      <c r="Q1173" t="str">
        <f t="shared" si="115"/>
        <v>bad</v>
      </c>
      <c r="R1173" t="str">
        <f t="shared" si="116"/>
        <v/>
      </c>
      <c r="S1173" s="3" t="str">
        <f t="shared" si="117"/>
        <v/>
      </c>
      <c r="T1173" t="str">
        <f t="shared" si="118"/>
        <v>Hyundai</v>
      </c>
      <c r="U1173" t="str">
        <f t="shared" si="119"/>
        <v>E</v>
      </c>
      <c r="V1173" t="str" cm="1">
        <f t="array" ref="V1173">_xlfn.IFS(N1164&gt;25,"A",N1164&gt;20,"B",N1164&gt;15,"C",N1164&gt;10,"D",N1164&lt;10,"E")</f>
        <v>E</v>
      </c>
    </row>
    <row r="1174" spans="1:22" x14ac:dyDescent="0.3">
      <c r="A1174">
        <v>1177</v>
      </c>
      <c r="B1174" t="s">
        <v>279</v>
      </c>
      <c r="C1174" t="s">
        <v>21</v>
      </c>
      <c r="D1174" t="s">
        <v>39</v>
      </c>
      <c r="E1174">
        <v>2013</v>
      </c>
      <c r="F1174">
        <v>46230</v>
      </c>
      <c r="G1174" t="s">
        <v>27</v>
      </c>
      <c r="H1174" t="s">
        <v>18</v>
      </c>
      <c r="I1174" t="s">
        <v>19</v>
      </c>
      <c r="J1174">
        <v>1086</v>
      </c>
      <c r="K1174">
        <v>68.05</v>
      </c>
      <c r="L1174">
        <v>5</v>
      </c>
      <c r="M1174">
        <v>19.809999999999999</v>
      </c>
      <c r="N1174">
        <v>3.1</v>
      </c>
      <c r="P1174" t="str">
        <f t="shared" si="114"/>
        <v/>
      </c>
      <c r="Q1174" t="str">
        <f t="shared" si="115"/>
        <v>good</v>
      </c>
      <c r="R1174" t="str">
        <f t="shared" si="116"/>
        <v/>
      </c>
      <c r="S1174" s="3" t="str">
        <f t="shared" si="117"/>
        <v>Maruti</v>
      </c>
      <c r="T1174" t="str">
        <f t="shared" si="118"/>
        <v>Maruti</v>
      </c>
      <c r="U1174" t="str">
        <f t="shared" si="119"/>
        <v>E</v>
      </c>
      <c r="V1174" t="str" cm="1">
        <f t="array" ref="V1174">_xlfn.IFS(N1165&gt;25,"A",N1165&gt;20,"B",N1165&gt;15,"C",N1165&gt;10,"D",N1165&lt;10,"E")</f>
        <v>E</v>
      </c>
    </row>
    <row r="1175" spans="1:22" x14ac:dyDescent="0.3">
      <c r="A1175">
        <v>1178</v>
      </c>
      <c r="B1175" t="s">
        <v>810</v>
      </c>
      <c r="C1175" t="s">
        <v>165</v>
      </c>
      <c r="D1175" t="s">
        <v>47</v>
      </c>
      <c r="E1175">
        <v>2014</v>
      </c>
      <c r="F1175">
        <v>86925</v>
      </c>
      <c r="G1175" t="s">
        <v>23</v>
      </c>
      <c r="H1175" t="s">
        <v>32</v>
      </c>
      <c r="I1175" t="s">
        <v>19</v>
      </c>
      <c r="J1175">
        <v>2400</v>
      </c>
      <c r="K1175">
        <v>215</v>
      </c>
      <c r="L1175">
        <v>5</v>
      </c>
      <c r="M1175">
        <v>11.2</v>
      </c>
      <c r="N1175">
        <v>17.18</v>
      </c>
      <c r="P1175" t="str">
        <f t="shared" si="114"/>
        <v/>
      </c>
      <c r="Q1175" t="str">
        <f t="shared" si="115"/>
        <v>bad</v>
      </c>
      <c r="R1175" t="str">
        <f t="shared" si="116"/>
        <v/>
      </c>
      <c r="S1175" s="3" t="str">
        <f t="shared" si="117"/>
        <v/>
      </c>
      <c r="T1175" t="str">
        <f t="shared" si="118"/>
        <v>MercedesBenz</v>
      </c>
      <c r="U1175" t="str">
        <f t="shared" si="119"/>
        <v>E</v>
      </c>
      <c r="V1175" t="str" cm="1">
        <f t="array" ref="V1175">_xlfn.IFS(N1166&gt;25,"A",N1166&gt;20,"B",N1166&gt;15,"C",N1166&gt;10,"D",N1166&lt;10,"E")</f>
        <v>E</v>
      </c>
    </row>
    <row r="1176" spans="1:22" x14ac:dyDescent="0.3">
      <c r="A1176">
        <v>1179</v>
      </c>
      <c r="B1176" t="s">
        <v>715</v>
      </c>
      <c r="C1176" t="s">
        <v>21</v>
      </c>
      <c r="D1176" t="s">
        <v>39</v>
      </c>
      <c r="E1176">
        <v>2018</v>
      </c>
      <c r="F1176">
        <v>5000</v>
      </c>
      <c r="G1176" t="s">
        <v>27</v>
      </c>
      <c r="H1176" t="s">
        <v>18</v>
      </c>
      <c r="I1176" t="s">
        <v>19</v>
      </c>
      <c r="J1176">
        <v>1197</v>
      </c>
      <c r="K1176">
        <v>81.83</v>
      </c>
      <c r="L1176">
        <v>5</v>
      </c>
      <c r="M1176">
        <v>18.600000000000001</v>
      </c>
      <c r="N1176">
        <v>6.5</v>
      </c>
      <c r="P1176" t="str">
        <f t="shared" si="114"/>
        <v/>
      </c>
      <c r="Q1176" t="str">
        <f t="shared" si="115"/>
        <v>bad</v>
      </c>
      <c r="R1176" t="str">
        <f t="shared" si="116"/>
        <v/>
      </c>
      <c r="S1176" s="3" t="str">
        <f t="shared" si="117"/>
        <v/>
      </c>
      <c r="T1176" t="str">
        <f t="shared" si="118"/>
        <v>Maruti</v>
      </c>
      <c r="U1176" t="str">
        <f t="shared" si="119"/>
        <v>E</v>
      </c>
      <c r="V1176" t="str" cm="1">
        <f t="array" ref="V1176">_xlfn.IFS(N1167&gt;25,"A",N1167&gt;20,"B",N1167&gt;15,"C",N1167&gt;10,"D",N1167&lt;10,"E")</f>
        <v>E</v>
      </c>
    </row>
    <row r="1177" spans="1:22" x14ac:dyDescent="0.3">
      <c r="A1177">
        <v>1180</v>
      </c>
      <c r="B1177" t="s">
        <v>811</v>
      </c>
      <c r="C1177" t="s">
        <v>25</v>
      </c>
      <c r="D1177" t="s">
        <v>93</v>
      </c>
      <c r="E1177">
        <v>2014</v>
      </c>
      <c r="F1177">
        <v>66000</v>
      </c>
      <c r="G1177" t="s">
        <v>23</v>
      </c>
      <c r="H1177" t="s">
        <v>18</v>
      </c>
      <c r="I1177" t="s">
        <v>19</v>
      </c>
      <c r="J1177">
        <v>1498</v>
      </c>
      <c r="K1177">
        <v>98.6</v>
      </c>
      <c r="L1177">
        <v>5</v>
      </c>
      <c r="M1177">
        <v>26</v>
      </c>
      <c r="N1177">
        <v>5.7</v>
      </c>
      <c r="P1177" t="str">
        <f t="shared" si="114"/>
        <v/>
      </c>
      <c r="Q1177" t="str">
        <f t="shared" si="115"/>
        <v>bad</v>
      </c>
      <c r="R1177" t="str">
        <f t="shared" si="116"/>
        <v/>
      </c>
      <c r="S1177" s="3" t="str">
        <f t="shared" si="117"/>
        <v/>
      </c>
      <c r="T1177" t="str">
        <f t="shared" si="118"/>
        <v>Volkswagen</v>
      </c>
      <c r="U1177" t="str">
        <f t="shared" si="119"/>
        <v>E</v>
      </c>
      <c r="V1177" t="str" cm="1">
        <f t="array" ref="V1177">_xlfn.IFS(N1168&gt;25,"A",N1168&gt;20,"B",N1168&gt;15,"C",N1168&gt;10,"D",N1168&lt;10,"E")</f>
        <v>E</v>
      </c>
    </row>
    <row r="1178" spans="1:22" x14ac:dyDescent="0.3">
      <c r="A1178">
        <v>1181</v>
      </c>
      <c r="B1178" t="s">
        <v>812</v>
      </c>
      <c r="C1178" t="s">
        <v>41</v>
      </c>
      <c r="D1178" t="s">
        <v>93</v>
      </c>
      <c r="E1178">
        <v>2013</v>
      </c>
      <c r="F1178">
        <v>119000</v>
      </c>
      <c r="G1178" t="s">
        <v>23</v>
      </c>
      <c r="H1178" t="s">
        <v>18</v>
      </c>
      <c r="I1178" t="s">
        <v>19</v>
      </c>
      <c r="J1178">
        <v>2494</v>
      </c>
      <c r="K1178">
        <v>100</v>
      </c>
      <c r="L1178">
        <v>8</v>
      </c>
      <c r="M1178">
        <v>12.99</v>
      </c>
      <c r="N1178">
        <v>8</v>
      </c>
      <c r="P1178" t="str">
        <f t="shared" si="114"/>
        <v/>
      </c>
      <c r="Q1178" t="str">
        <f t="shared" si="115"/>
        <v>good</v>
      </c>
      <c r="R1178" t="str">
        <f t="shared" si="116"/>
        <v/>
      </c>
      <c r="S1178" s="3" t="str">
        <f t="shared" si="117"/>
        <v>Maruti</v>
      </c>
      <c r="T1178" t="str">
        <f t="shared" si="118"/>
        <v>Maruti</v>
      </c>
      <c r="U1178" t="str">
        <f t="shared" si="119"/>
        <v>E</v>
      </c>
      <c r="V1178" t="str" cm="1">
        <f t="array" ref="V1178">_xlfn.IFS(N1169&gt;25,"A",N1169&gt;20,"B",N1169&gt;15,"C",N1169&gt;10,"D",N1169&lt;10,"E")</f>
        <v>E</v>
      </c>
    </row>
    <row r="1179" spans="1:22" x14ac:dyDescent="0.3">
      <c r="A1179">
        <v>1182</v>
      </c>
      <c r="B1179" t="s">
        <v>104</v>
      </c>
      <c r="C1179" t="s">
        <v>60</v>
      </c>
      <c r="D1179" t="s">
        <v>26</v>
      </c>
      <c r="E1179">
        <v>2016</v>
      </c>
      <c r="F1179">
        <v>45000</v>
      </c>
      <c r="G1179" t="s">
        <v>27</v>
      </c>
      <c r="H1179" t="s">
        <v>18</v>
      </c>
      <c r="I1179" t="s">
        <v>19</v>
      </c>
      <c r="J1179">
        <v>799</v>
      </c>
      <c r="K1179">
        <v>53.3</v>
      </c>
      <c r="L1179">
        <v>5</v>
      </c>
      <c r="M1179">
        <v>25.17</v>
      </c>
      <c r="N1179">
        <v>2.6</v>
      </c>
      <c r="P1179" t="str">
        <f t="shared" si="114"/>
        <v/>
      </c>
      <c r="Q1179" t="str">
        <f t="shared" si="115"/>
        <v>bad</v>
      </c>
      <c r="R1179" t="str">
        <f t="shared" si="116"/>
        <v/>
      </c>
      <c r="S1179" s="3" t="str">
        <f t="shared" si="117"/>
        <v/>
      </c>
      <c r="T1179" t="str">
        <f t="shared" si="118"/>
        <v>Toyota</v>
      </c>
      <c r="U1179" t="str">
        <f t="shared" si="119"/>
        <v>E</v>
      </c>
      <c r="V1179" t="str" cm="1">
        <f t="array" ref="V1179">_xlfn.IFS(N1170&gt;25,"A",N1170&gt;20,"B",N1170&gt;15,"C",N1170&gt;10,"D",N1170&lt;10,"E")</f>
        <v>E</v>
      </c>
    </row>
    <row r="1180" spans="1:22" x14ac:dyDescent="0.3">
      <c r="A1180">
        <v>1183</v>
      </c>
      <c r="B1180" t="s">
        <v>291</v>
      </c>
      <c r="C1180" t="s">
        <v>15</v>
      </c>
      <c r="D1180" t="s">
        <v>35</v>
      </c>
      <c r="E1180">
        <v>2009</v>
      </c>
      <c r="F1180">
        <v>66149</v>
      </c>
      <c r="G1180" t="s">
        <v>27</v>
      </c>
      <c r="H1180" t="s">
        <v>18</v>
      </c>
      <c r="I1180" t="s">
        <v>19</v>
      </c>
      <c r="J1180">
        <v>998</v>
      </c>
      <c r="K1180">
        <v>66.099999999999994</v>
      </c>
      <c r="L1180">
        <v>5</v>
      </c>
      <c r="M1180">
        <v>19</v>
      </c>
      <c r="N1180">
        <v>2.4500000000000002</v>
      </c>
      <c r="P1180" t="str">
        <f t="shared" si="114"/>
        <v/>
      </c>
      <c r="Q1180" t="str">
        <f t="shared" si="115"/>
        <v>bad</v>
      </c>
      <c r="R1180" t="str">
        <f t="shared" si="116"/>
        <v/>
      </c>
      <c r="S1180" s="3" t="str">
        <f t="shared" si="117"/>
        <v/>
      </c>
      <c r="T1180" t="str">
        <f t="shared" si="118"/>
        <v>Honda</v>
      </c>
      <c r="U1180" t="str">
        <f t="shared" si="119"/>
        <v>E</v>
      </c>
      <c r="V1180" t="str" cm="1">
        <f t="array" ref="V1180">_xlfn.IFS(N1171&gt;25,"A",N1171&gt;20,"B",N1171&gt;15,"C",N1171&gt;10,"D",N1171&lt;10,"E")</f>
        <v>E</v>
      </c>
    </row>
    <row r="1181" spans="1:22" x14ac:dyDescent="0.3">
      <c r="A1181">
        <v>1184</v>
      </c>
      <c r="B1181" t="s">
        <v>204</v>
      </c>
      <c r="C1181" t="s">
        <v>62</v>
      </c>
      <c r="D1181" t="s">
        <v>47</v>
      </c>
      <c r="E1181">
        <v>2014</v>
      </c>
      <c r="F1181">
        <v>42070</v>
      </c>
      <c r="G1181" t="s">
        <v>27</v>
      </c>
      <c r="H1181" t="s">
        <v>32</v>
      </c>
      <c r="I1181" t="s">
        <v>19</v>
      </c>
      <c r="J1181">
        <v>1595</v>
      </c>
      <c r="K1181">
        <v>120.7</v>
      </c>
      <c r="L1181">
        <v>5</v>
      </c>
      <c r="M1181">
        <v>14.8</v>
      </c>
      <c r="N1181">
        <v>11.57</v>
      </c>
      <c r="P1181" t="str">
        <f t="shared" si="114"/>
        <v/>
      </c>
      <c r="Q1181" t="str">
        <f t="shared" si="115"/>
        <v>bad</v>
      </c>
      <c r="R1181" t="str">
        <f t="shared" si="116"/>
        <v/>
      </c>
      <c r="S1181" s="3" t="str">
        <f t="shared" si="117"/>
        <v/>
      </c>
      <c r="T1181" t="str">
        <f t="shared" si="118"/>
        <v>Ford</v>
      </c>
      <c r="U1181" t="str">
        <f t="shared" si="119"/>
        <v>D</v>
      </c>
      <c r="V1181" t="str" cm="1">
        <f t="array" ref="V1181">_xlfn.IFS(N1172&gt;25,"A",N1172&gt;20,"B",N1172&gt;15,"C",N1172&gt;10,"D",N1172&lt;10,"E")</f>
        <v>D</v>
      </c>
    </row>
    <row r="1182" spans="1:22" x14ac:dyDescent="0.3">
      <c r="A1182">
        <v>1185</v>
      </c>
      <c r="B1182" t="s">
        <v>172</v>
      </c>
      <c r="C1182" t="s">
        <v>15</v>
      </c>
      <c r="D1182" t="s">
        <v>49</v>
      </c>
      <c r="E1182">
        <v>2012</v>
      </c>
      <c r="F1182">
        <v>35503</v>
      </c>
      <c r="G1182" t="s">
        <v>27</v>
      </c>
      <c r="H1182" t="s">
        <v>18</v>
      </c>
      <c r="I1182" t="s">
        <v>19</v>
      </c>
      <c r="J1182">
        <v>998</v>
      </c>
      <c r="K1182">
        <v>67.099999999999994</v>
      </c>
      <c r="L1182">
        <v>5</v>
      </c>
      <c r="M1182">
        <v>18.899999999999999</v>
      </c>
      <c r="N1182">
        <v>2.2999999999999998</v>
      </c>
      <c r="P1182" t="str">
        <f t="shared" si="114"/>
        <v/>
      </c>
      <c r="Q1182" t="str">
        <f t="shared" si="115"/>
        <v>bad</v>
      </c>
      <c r="R1182" t="str">
        <f t="shared" si="116"/>
        <v/>
      </c>
      <c r="S1182" s="3" t="str">
        <f t="shared" si="117"/>
        <v/>
      </c>
      <c r="T1182" t="str">
        <f t="shared" si="118"/>
        <v>Fiat</v>
      </c>
      <c r="U1182" t="str">
        <f t="shared" si="119"/>
        <v>E</v>
      </c>
      <c r="V1182" t="str" cm="1">
        <f t="array" ref="V1182">_xlfn.IFS(N1173&gt;25,"A",N1173&gt;20,"B",N1173&gt;15,"C",N1173&gt;10,"D",N1173&lt;10,"E")</f>
        <v>E</v>
      </c>
    </row>
    <row r="1183" spans="1:22" x14ac:dyDescent="0.3">
      <c r="A1183">
        <v>1186</v>
      </c>
      <c r="B1183" t="s">
        <v>50</v>
      </c>
      <c r="C1183" t="s">
        <v>15</v>
      </c>
      <c r="D1183" t="s">
        <v>39</v>
      </c>
      <c r="E1183">
        <v>2016</v>
      </c>
      <c r="F1183">
        <v>41460</v>
      </c>
      <c r="G1183" t="s">
        <v>23</v>
      </c>
      <c r="H1183" t="s">
        <v>18</v>
      </c>
      <c r="I1183" t="s">
        <v>19</v>
      </c>
      <c r="J1183">
        <v>1248</v>
      </c>
      <c r="K1183">
        <v>74</v>
      </c>
      <c r="L1183">
        <v>5</v>
      </c>
      <c r="M1183">
        <v>25.2</v>
      </c>
      <c r="N1183">
        <v>5.9</v>
      </c>
      <c r="P1183" t="str">
        <f t="shared" si="114"/>
        <v/>
      </c>
      <c r="Q1183" t="str">
        <f t="shared" si="115"/>
        <v>bad</v>
      </c>
      <c r="R1183" t="str">
        <f t="shared" si="116"/>
        <v/>
      </c>
      <c r="S1183" s="3" t="str">
        <f t="shared" si="117"/>
        <v/>
      </c>
      <c r="T1183" t="str">
        <f t="shared" si="118"/>
        <v>Hyundai</v>
      </c>
      <c r="U1183" t="str">
        <f t="shared" si="119"/>
        <v>E</v>
      </c>
      <c r="V1183" t="str" cm="1">
        <f t="array" ref="V1183">_xlfn.IFS(N1174&gt;25,"A",N1174&gt;20,"B",N1174&gt;15,"C",N1174&gt;10,"D",N1174&lt;10,"E")</f>
        <v>E</v>
      </c>
    </row>
    <row r="1184" spans="1:22" x14ac:dyDescent="0.3">
      <c r="A1184">
        <v>1187</v>
      </c>
      <c r="B1184" t="s">
        <v>813</v>
      </c>
      <c r="C1184" t="s">
        <v>21</v>
      </c>
      <c r="D1184" t="s">
        <v>16</v>
      </c>
      <c r="E1184">
        <v>2015</v>
      </c>
      <c r="F1184">
        <v>40600</v>
      </c>
      <c r="G1184" t="s">
        <v>27</v>
      </c>
      <c r="H1184" t="s">
        <v>32</v>
      </c>
      <c r="I1184" t="s">
        <v>19</v>
      </c>
      <c r="J1184">
        <v>1591</v>
      </c>
      <c r="K1184">
        <v>121.3</v>
      </c>
      <c r="L1184">
        <v>5</v>
      </c>
      <c r="M1184">
        <v>17</v>
      </c>
      <c r="N1184">
        <v>7.2</v>
      </c>
      <c r="P1184" t="str">
        <f t="shared" si="114"/>
        <v>Volvo</v>
      </c>
      <c r="Q1184" t="str">
        <f t="shared" si="115"/>
        <v>bad</v>
      </c>
      <c r="R1184" t="str">
        <f t="shared" si="116"/>
        <v/>
      </c>
      <c r="S1184" s="3" t="str">
        <f t="shared" si="117"/>
        <v>Volvo</v>
      </c>
      <c r="T1184" t="str">
        <f t="shared" si="118"/>
        <v/>
      </c>
      <c r="U1184" t="str">
        <f t="shared" si="119"/>
        <v>C</v>
      </c>
      <c r="V1184" t="str" cm="1">
        <f t="array" ref="V1184">_xlfn.IFS(N1175&gt;25,"A",N1175&gt;20,"B",N1175&gt;15,"C",N1175&gt;10,"D",N1175&lt;10,"E")</f>
        <v>C</v>
      </c>
    </row>
    <row r="1185" spans="1:22" x14ac:dyDescent="0.3">
      <c r="A1185">
        <v>1188</v>
      </c>
      <c r="B1185" t="s">
        <v>814</v>
      </c>
      <c r="C1185" t="s">
        <v>21</v>
      </c>
      <c r="D1185" t="s">
        <v>93</v>
      </c>
      <c r="E1185">
        <v>2013</v>
      </c>
      <c r="F1185">
        <v>87000</v>
      </c>
      <c r="G1185" t="s">
        <v>23</v>
      </c>
      <c r="H1185" t="s">
        <v>32</v>
      </c>
      <c r="I1185" t="s">
        <v>19</v>
      </c>
      <c r="J1185">
        <v>1582</v>
      </c>
      <c r="K1185">
        <v>126.2</v>
      </c>
      <c r="L1185">
        <v>5</v>
      </c>
      <c r="M1185">
        <v>22</v>
      </c>
      <c r="N1185">
        <v>5.9</v>
      </c>
      <c r="P1185" t="str">
        <f t="shared" si="114"/>
        <v/>
      </c>
      <c r="Q1185" t="str">
        <f t="shared" si="115"/>
        <v>bad</v>
      </c>
      <c r="R1185" t="str">
        <f t="shared" si="116"/>
        <v/>
      </c>
      <c r="S1185" s="3" t="str">
        <f t="shared" si="117"/>
        <v/>
      </c>
      <c r="T1185" t="str">
        <f t="shared" si="118"/>
        <v>Hyundai</v>
      </c>
      <c r="U1185" t="str">
        <f t="shared" si="119"/>
        <v>E</v>
      </c>
      <c r="V1185" t="str" cm="1">
        <f t="array" ref="V1185">_xlfn.IFS(N1176&gt;25,"A",N1176&gt;20,"B",N1176&gt;15,"C",N1176&gt;10,"D",N1176&lt;10,"E")</f>
        <v>E</v>
      </c>
    </row>
    <row r="1186" spans="1:22" x14ac:dyDescent="0.3">
      <c r="A1186">
        <v>1189</v>
      </c>
      <c r="B1186" t="s">
        <v>540</v>
      </c>
      <c r="C1186" t="s">
        <v>25</v>
      </c>
      <c r="D1186" t="s">
        <v>26</v>
      </c>
      <c r="E1186">
        <v>2014</v>
      </c>
      <c r="F1186">
        <v>30000</v>
      </c>
      <c r="G1186" t="s">
        <v>27</v>
      </c>
      <c r="H1186" t="s">
        <v>18</v>
      </c>
      <c r="I1186" t="s">
        <v>33</v>
      </c>
      <c r="J1186">
        <v>1497</v>
      </c>
      <c r="K1186">
        <v>116.3</v>
      </c>
      <c r="L1186">
        <v>5</v>
      </c>
      <c r="M1186">
        <v>16.8</v>
      </c>
      <c r="N1186">
        <v>6</v>
      </c>
      <c r="P1186" t="str">
        <f t="shared" si="114"/>
        <v/>
      </c>
      <c r="Q1186" t="str">
        <f t="shared" si="115"/>
        <v>good</v>
      </c>
      <c r="R1186" t="str">
        <f t="shared" si="116"/>
        <v/>
      </c>
      <c r="S1186" s="3" t="str">
        <f t="shared" si="117"/>
        <v>Honda</v>
      </c>
      <c r="T1186" t="str">
        <f t="shared" si="118"/>
        <v>Honda</v>
      </c>
      <c r="U1186" t="str">
        <f t="shared" si="119"/>
        <v>E</v>
      </c>
      <c r="V1186" t="str" cm="1">
        <f t="array" ref="V1186">_xlfn.IFS(N1177&gt;25,"A",N1177&gt;20,"B",N1177&gt;15,"C",N1177&gt;10,"D",N1177&lt;10,"E")</f>
        <v>E</v>
      </c>
    </row>
    <row r="1187" spans="1:22" x14ac:dyDescent="0.3">
      <c r="A1187">
        <v>1190</v>
      </c>
      <c r="B1187" t="s">
        <v>574</v>
      </c>
      <c r="C1187" t="s">
        <v>21</v>
      </c>
      <c r="D1187" t="s">
        <v>49</v>
      </c>
      <c r="E1187">
        <v>2010</v>
      </c>
      <c r="F1187">
        <v>27089</v>
      </c>
      <c r="G1187" t="s">
        <v>27</v>
      </c>
      <c r="H1187" t="s">
        <v>18</v>
      </c>
      <c r="I1187" t="s">
        <v>19</v>
      </c>
      <c r="J1187">
        <v>1086</v>
      </c>
      <c r="K1187">
        <v>66.7</v>
      </c>
      <c r="L1187">
        <v>5</v>
      </c>
      <c r="M1187">
        <v>16</v>
      </c>
      <c r="N1187">
        <v>1.95</v>
      </c>
      <c r="P1187" t="str">
        <f t="shared" si="114"/>
        <v/>
      </c>
      <c r="Q1187" t="str">
        <f t="shared" si="115"/>
        <v>bad</v>
      </c>
      <c r="R1187" t="str">
        <f t="shared" si="116"/>
        <v/>
      </c>
      <c r="S1187" s="3" t="str">
        <f t="shared" si="117"/>
        <v/>
      </c>
      <c r="T1187" t="str">
        <f t="shared" si="118"/>
        <v>Toyota</v>
      </c>
      <c r="U1187" t="str">
        <f t="shared" si="119"/>
        <v>E</v>
      </c>
      <c r="V1187" t="str" cm="1">
        <f t="array" ref="V1187">_xlfn.IFS(N1178&gt;25,"A",N1178&gt;20,"B",N1178&gt;15,"C",N1178&gt;10,"D",N1178&lt;10,"E")</f>
        <v>E</v>
      </c>
    </row>
    <row r="1188" spans="1:22" x14ac:dyDescent="0.3">
      <c r="A1188">
        <v>1191</v>
      </c>
      <c r="B1188" t="s">
        <v>815</v>
      </c>
      <c r="C1188" t="s">
        <v>41</v>
      </c>
      <c r="D1188" t="s">
        <v>31</v>
      </c>
      <c r="E1188">
        <v>2016</v>
      </c>
      <c r="F1188">
        <v>53702</v>
      </c>
      <c r="G1188" t="s">
        <v>23</v>
      </c>
      <c r="H1188" t="s">
        <v>18</v>
      </c>
      <c r="I1188" t="s">
        <v>19</v>
      </c>
      <c r="J1188">
        <v>1364</v>
      </c>
      <c r="K1188">
        <v>67.040000000000006</v>
      </c>
      <c r="L1188">
        <v>5</v>
      </c>
      <c r="M1188">
        <v>23.59</v>
      </c>
      <c r="N1188">
        <v>6.55</v>
      </c>
      <c r="P1188" t="str">
        <f t="shared" si="114"/>
        <v/>
      </c>
      <c r="Q1188" t="str">
        <f t="shared" si="115"/>
        <v>good</v>
      </c>
      <c r="R1188" t="str">
        <f t="shared" si="116"/>
        <v/>
      </c>
      <c r="S1188" s="3" t="str">
        <f t="shared" si="117"/>
        <v>Renault</v>
      </c>
      <c r="T1188" t="str">
        <f t="shared" si="118"/>
        <v>Renault</v>
      </c>
      <c r="U1188" t="str">
        <f t="shared" si="119"/>
        <v>E</v>
      </c>
      <c r="V1188" t="str" cm="1">
        <f t="array" ref="V1188">_xlfn.IFS(N1179&gt;25,"A",N1179&gt;20,"B",N1179&gt;15,"C",N1179&gt;10,"D",N1179&lt;10,"E")</f>
        <v>E</v>
      </c>
    </row>
    <row r="1189" spans="1:22" x14ac:dyDescent="0.3">
      <c r="A1189">
        <v>1192</v>
      </c>
      <c r="B1189" t="s">
        <v>816</v>
      </c>
      <c r="C1189" t="s">
        <v>165</v>
      </c>
      <c r="D1189" t="s">
        <v>35</v>
      </c>
      <c r="E1189">
        <v>2015</v>
      </c>
      <c r="F1189">
        <v>51000</v>
      </c>
      <c r="G1189" t="s">
        <v>23</v>
      </c>
      <c r="H1189" t="s">
        <v>32</v>
      </c>
      <c r="I1189" t="s">
        <v>19</v>
      </c>
      <c r="J1189">
        <v>1969</v>
      </c>
      <c r="K1189">
        <v>190</v>
      </c>
      <c r="L1189">
        <v>5</v>
      </c>
      <c r="M1189">
        <v>27.03</v>
      </c>
      <c r="N1189">
        <v>25</v>
      </c>
      <c r="P1189" t="str">
        <f t="shared" si="114"/>
        <v/>
      </c>
      <c r="Q1189" t="str">
        <f t="shared" si="115"/>
        <v>bad</v>
      </c>
      <c r="R1189" t="str">
        <f t="shared" si="116"/>
        <v/>
      </c>
      <c r="S1189" s="3" t="str">
        <f t="shared" si="117"/>
        <v/>
      </c>
      <c r="T1189" t="str">
        <f t="shared" si="118"/>
        <v>Maruti</v>
      </c>
      <c r="U1189" t="str">
        <f t="shared" si="119"/>
        <v>E</v>
      </c>
      <c r="V1189" t="str" cm="1">
        <f t="array" ref="V1189">_xlfn.IFS(N1180&gt;25,"A",N1180&gt;20,"B",N1180&gt;15,"C",N1180&gt;10,"D",N1180&lt;10,"E")</f>
        <v>E</v>
      </c>
    </row>
    <row r="1190" spans="1:22" x14ac:dyDescent="0.3">
      <c r="A1190">
        <v>1193</v>
      </c>
      <c r="B1190" t="s">
        <v>264</v>
      </c>
      <c r="C1190" t="s">
        <v>110</v>
      </c>
      <c r="D1190" t="s">
        <v>49</v>
      </c>
      <c r="E1190">
        <v>2012</v>
      </c>
      <c r="F1190">
        <v>36542</v>
      </c>
      <c r="G1190" t="s">
        <v>23</v>
      </c>
      <c r="H1190" t="s">
        <v>18</v>
      </c>
      <c r="I1190" t="s">
        <v>19</v>
      </c>
      <c r="J1190">
        <v>1399</v>
      </c>
      <c r="K1190">
        <v>68.05</v>
      </c>
      <c r="L1190">
        <v>5</v>
      </c>
      <c r="M1190">
        <v>20</v>
      </c>
      <c r="N1190">
        <v>2.65</v>
      </c>
      <c r="P1190" t="str">
        <f t="shared" si="114"/>
        <v/>
      </c>
      <c r="Q1190" t="str">
        <f t="shared" si="115"/>
        <v>bad</v>
      </c>
      <c r="R1190" t="str">
        <f t="shared" si="116"/>
        <v/>
      </c>
      <c r="S1190" s="3" t="str">
        <f t="shared" si="117"/>
        <v/>
      </c>
      <c r="T1190" t="str">
        <f t="shared" si="118"/>
        <v>MercedesBenz</v>
      </c>
      <c r="U1190" t="str">
        <f t="shared" si="119"/>
        <v>D</v>
      </c>
      <c r="V1190" t="str" cm="1">
        <f t="array" ref="V1190">_xlfn.IFS(N1181&gt;25,"A",N1181&gt;20,"B",N1181&gt;15,"C",N1181&gt;10,"D",N1181&lt;10,"E")</f>
        <v>D</v>
      </c>
    </row>
    <row r="1191" spans="1:22" x14ac:dyDescent="0.3">
      <c r="A1191">
        <v>1194</v>
      </c>
      <c r="B1191" t="s">
        <v>817</v>
      </c>
      <c r="C1191" t="s">
        <v>62</v>
      </c>
      <c r="D1191" t="s">
        <v>16</v>
      </c>
      <c r="E1191">
        <v>2017</v>
      </c>
      <c r="F1191">
        <v>15000</v>
      </c>
      <c r="G1191" t="s">
        <v>23</v>
      </c>
      <c r="H1191" t="s">
        <v>32</v>
      </c>
      <c r="I1191" t="s">
        <v>19</v>
      </c>
      <c r="J1191">
        <v>2987</v>
      </c>
      <c r="K1191">
        <v>265</v>
      </c>
      <c r="L1191">
        <v>5</v>
      </c>
      <c r="M1191">
        <v>13</v>
      </c>
      <c r="N1191">
        <v>69.5</v>
      </c>
      <c r="P1191" t="str">
        <f t="shared" si="114"/>
        <v/>
      </c>
      <c r="Q1191" t="str">
        <f t="shared" si="115"/>
        <v>bad</v>
      </c>
      <c r="R1191" t="str">
        <f t="shared" si="116"/>
        <v/>
      </c>
      <c r="S1191" s="3" t="str">
        <f t="shared" si="117"/>
        <v/>
      </c>
      <c r="T1191" t="str">
        <f t="shared" si="118"/>
        <v>Maruti</v>
      </c>
      <c r="U1191" t="str">
        <f t="shared" si="119"/>
        <v>E</v>
      </c>
      <c r="V1191" t="str" cm="1">
        <f t="array" ref="V1191">_xlfn.IFS(N1182&gt;25,"A",N1182&gt;20,"B",N1182&gt;15,"C",N1182&gt;10,"D",N1182&lt;10,"E")</f>
        <v>E</v>
      </c>
    </row>
    <row r="1192" spans="1:22" x14ac:dyDescent="0.3">
      <c r="A1192">
        <v>1195</v>
      </c>
      <c r="B1192" t="s">
        <v>161</v>
      </c>
      <c r="C1192" t="s">
        <v>65</v>
      </c>
      <c r="D1192" t="s">
        <v>26</v>
      </c>
      <c r="E1192">
        <v>2012</v>
      </c>
      <c r="F1192">
        <v>65000</v>
      </c>
      <c r="G1192" t="s">
        <v>23</v>
      </c>
      <c r="H1192" t="s">
        <v>32</v>
      </c>
      <c r="I1192" t="s">
        <v>19</v>
      </c>
      <c r="J1192">
        <v>1995</v>
      </c>
      <c r="K1192">
        <v>190</v>
      </c>
      <c r="L1192">
        <v>5</v>
      </c>
      <c r="M1192">
        <v>22.69</v>
      </c>
      <c r="N1192">
        <v>14</v>
      </c>
      <c r="P1192" t="str">
        <f t="shared" si="114"/>
        <v/>
      </c>
      <c r="Q1192" t="str">
        <f t="shared" si="115"/>
        <v>good</v>
      </c>
      <c r="R1192" t="str">
        <f t="shared" si="116"/>
        <v/>
      </c>
      <c r="S1192" s="3" t="str">
        <f t="shared" si="117"/>
        <v>Maruti</v>
      </c>
      <c r="T1192" t="str">
        <f t="shared" si="118"/>
        <v>Maruti</v>
      </c>
      <c r="U1192" t="str">
        <f t="shared" si="119"/>
        <v>E</v>
      </c>
      <c r="V1192" t="str" cm="1">
        <f t="array" ref="V1192">_xlfn.IFS(N1183&gt;25,"A",N1183&gt;20,"B",N1183&gt;15,"C",N1183&gt;10,"D",N1183&lt;10,"E")</f>
        <v>E</v>
      </c>
    </row>
    <row r="1193" spans="1:22" x14ac:dyDescent="0.3">
      <c r="A1193">
        <v>1196</v>
      </c>
      <c r="B1193" t="s">
        <v>718</v>
      </c>
      <c r="C1193" t="s">
        <v>15</v>
      </c>
      <c r="D1193" t="s">
        <v>22</v>
      </c>
      <c r="E1193">
        <v>2014</v>
      </c>
      <c r="F1193">
        <v>32000</v>
      </c>
      <c r="G1193" t="s">
        <v>27</v>
      </c>
      <c r="H1193" t="s">
        <v>18</v>
      </c>
      <c r="I1193" t="s">
        <v>33</v>
      </c>
      <c r="J1193">
        <v>796</v>
      </c>
      <c r="K1193">
        <v>47.3</v>
      </c>
      <c r="L1193">
        <v>5</v>
      </c>
      <c r="M1193">
        <v>22.74</v>
      </c>
      <c r="N1193">
        <v>2.1</v>
      </c>
      <c r="P1193" t="str">
        <f t="shared" si="114"/>
        <v/>
      </c>
      <c r="Q1193" t="str">
        <f t="shared" si="115"/>
        <v>bad</v>
      </c>
      <c r="R1193" t="str">
        <f t="shared" si="116"/>
        <v/>
      </c>
      <c r="S1193" s="3" t="str">
        <f t="shared" si="117"/>
        <v/>
      </c>
      <c r="T1193" t="str">
        <f t="shared" si="118"/>
        <v>Hyundai</v>
      </c>
      <c r="U1193" t="str">
        <f t="shared" si="119"/>
        <v>E</v>
      </c>
      <c r="V1193" t="str" cm="1">
        <f t="array" ref="V1193">_xlfn.IFS(N1184&gt;25,"A",N1184&gt;20,"B",N1184&gt;15,"C",N1184&gt;10,"D",N1184&lt;10,"E")</f>
        <v>E</v>
      </c>
    </row>
    <row r="1194" spans="1:22" x14ac:dyDescent="0.3">
      <c r="A1194">
        <v>1197</v>
      </c>
      <c r="B1194" t="s">
        <v>818</v>
      </c>
      <c r="C1194" t="s">
        <v>41</v>
      </c>
      <c r="D1194" t="s">
        <v>35</v>
      </c>
      <c r="E1194">
        <v>2017</v>
      </c>
      <c r="F1194">
        <v>24393</v>
      </c>
      <c r="G1194" t="s">
        <v>23</v>
      </c>
      <c r="H1194" t="s">
        <v>18</v>
      </c>
      <c r="I1194" t="s">
        <v>19</v>
      </c>
      <c r="J1194">
        <v>2393</v>
      </c>
      <c r="K1194">
        <v>147.80000000000001</v>
      </c>
      <c r="L1194">
        <v>7</v>
      </c>
      <c r="M1194">
        <v>13.68</v>
      </c>
      <c r="N1194">
        <v>20.399999999999999</v>
      </c>
      <c r="P1194" t="str">
        <f t="shared" si="114"/>
        <v/>
      </c>
      <c r="Q1194" t="str">
        <f t="shared" si="115"/>
        <v>good</v>
      </c>
      <c r="R1194" t="str">
        <f t="shared" si="116"/>
        <v/>
      </c>
      <c r="S1194" s="3" t="str">
        <f t="shared" si="117"/>
        <v>Hyundai</v>
      </c>
      <c r="T1194" t="str">
        <f t="shared" si="118"/>
        <v>Hyundai</v>
      </c>
      <c r="U1194" t="str">
        <f t="shared" si="119"/>
        <v>E</v>
      </c>
      <c r="V1194" t="str" cm="1">
        <f t="array" ref="V1194">_xlfn.IFS(N1185&gt;25,"A",N1185&gt;20,"B",N1185&gt;15,"C",N1185&gt;10,"D",N1185&lt;10,"E")</f>
        <v>E</v>
      </c>
    </row>
    <row r="1195" spans="1:22" x14ac:dyDescent="0.3">
      <c r="A1195">
        <v>1198</v>
      </c>
      <c r="B1195" t="s">
        <v>819</v>
      </c>
      <c r="C1195" t="s">
        <v>43</v>
      </c>
      <c r="D1195" t="s">
        <v>35</v>
      </c>
      <c r="E1195">
        <v>2019</v>
      </c>
      <c r="F1195">
        <v>1000</v>
      </c>
      <c r="G1195" t="s">
        <v>27</v>
      </c>
      <c r="H1195" t="s">
        <v>18</v>
      </c>
      <c r="I1195" t="s">
        <v>19</v>
      </c>
      <c r="J1195">
        <v>999</v>
      </c>
      <c r="K1195">
        <v>75</v>
      </c>
      <c r="L1195">
        <v>5</v>
      </c>
      <c r="M1195">
        <v>18.78</v>
      </c>
      <c r="N1195">
        <v>5.68</v>
      </c>
      <c r="P1195" t="str">
        <f t="shared" si="114"/>
        <v/>
      </c>
      <c r="Q1195" t="str">
        <f t="shared" si="115"/>
        <v>bad</v>
      </c>
      <c r="R1195" t="str">
        <f t="shared" si="116"/>
        <v/>
      </c>
      <c r="S1195" s="3" t="str">
        <f t="shared" si="117"/>
        <v/>
      </c>
      <c r="T1195" t="str">
        <f t="shared" si="118"/>
        <v>Honda</v>
      </c>
      <c r="U1195" t="str">
        <f t="shared" si="119"/>
        <v>E</v>
      </c>
      <c r="V1195" t="str" cm="1">
        <f t="array" ref="V1195">_xlfn.IFS(N1186&gt;25,"A",N1186&gt;20,"B",N1186&gt;15,"C",N1186&gt;10,"D",N1186&lt;10,"E")</f>
        <v>E</v>
      </c>
    </row>
    <row r="1196" spans="1:22" x14ac:dyDescent="0.3">
      <c r="A1196">
        <v>1199</v>
      </c>
      <c r="B1196" t="s">
        <v>776</v>
      </c>
      <c r="C1196" t="s">
        <v>38</v>
      </c>
      <c r="D1196" t="s">
        <v>16</v>
      </c>
      <c r="E1196">
        <v>2014</v>
      </c>
      <c r="F1196">
        <v>28238</v>
      </c>
      <c r="G1196" t="s">
        <v>27</v>
      </c>
      <c r="H1196" t="s">
        <v>18</v>
      </c>
      <c r="I1196" t="s">
        <v>19</v>
      </c>
      <c r="J1196">
        <v>1598</v>
      </c>
      <c r="K1196">
        <v>102.5</v>
      </c>
      <c r="L1196">
        <v>5</v>
      </c>
      <c r="M1196">
        <v>13.24</v>
      </c>
      <c r="N1196">
        <v>5.55</v>
      </c>
      <c r="P1196" t="str">
        <f t="shared" si="114"/>
        <v/>
      </c>
      <c r="Q1196" t="str">
        <f t="shared" si="115"/>
        <v>bad</v>
      </c>
      <c r="R1196" t="str">
        <f t="shared" si="116"/>
        <v/>
      </c>
      <c r="S1196" s="3" t="str">
        <f t="shared" si="117"/>
        <v/>
      </c>
      <c r="T1196" t="str">
        <f t="shared" si="118"/>
        <v>Hyundai</v>
      </c>
      <c r="U1196" t="str">
        <f t="shared" si="119"/>
        <v>E</v>
      </c>
      <c r="V1196" t="str" cm="1">
        <f t="array" ref="V1196">_xlfn.IFS(N1187&gt;25,"A",N1187&gt;20,"B",N1187&gt;15,"C",N1187&gt;10,"D",N1187&lt;10,"E")</f>
        <v>E</v>
      </c>
    </row>
    <row r="1197" spans="1:22" x14ac:dyDescent="0.3">
      <c r="A1197">
        <v>1200</v>
      </c>
      <c r="B1197" t="s">
        <v>55</v>
      </c>
      <c r="C1197" t="s">
        <v>56</v>
      </c>
      <c r="D1197" t="s">
        <v>16</v>
      </c>
      <c r="E1197">
        <v>2013</v>
      </c>
      <c r="F1197">
        <v>59000</v>
      </c>
      <c r="G1197" t="s">
        <v>23</v>
      </c>
      <c r="H1197" t="s">
        <v>18</v>
      </c>
      <c r="I1197" t="s">
        <v>19</v>
      </c>
      <c r="J1197">
        <v>2477</v>
      </c>
      <c r="K1197">
        <v>175.56</v>
      </c>
      <c r="L1197">
        <v>7</v>
      </c>
      <c r="M1197">
        <v>13.5</v>
      </c>
      <c r="N1197">
        <v>12.75</v>
      </c>
      <c r="P1197" t="str">
        <f t="shared" si="114"/>
        <v/>
      </c>
      <c r="Q1197" t="str">
        <f t="shared" si="115"/>
        <v>good</v>
      </c>
      <c r="R1197" t="str">
        <f t="shared" si="116"/>
        <v/>
      </c>
      <c r="S1197" s="3" t="str">
        <f t="shared" si="117"/>
        <v>Toyota</v>
      </c>
      <c r="T1197" t="str">
        <f t="shared" si="118"/>
        <v>Toyota</v>
      </c>
      <c r="U1197" t="str">
        <f t="shared" si="119"/>
        <v>E</v>
      </c>
      <c r="V1197" t="str" cm="1">
        <f t="array" ref="V1197">_xlfn.IFS(N1188&gt;25,"A",N1188&gt;20,"B",N1188&gt;15,"C",N1188&gt;10,"D",N1188&lt;10,"E")</f>
        <v>E</v>
      </c>
    </row>
    <row r="1198" spans="1:22" x14ac:dyDescent="0.3">
      <c r="A1198">
        <v>1201</v>
      </c>
      <c r="B1198" t="s">
        <v>820</v>
      </c>
      <c r="C1198" t="s">
        <v>25</v>
      </c>
      <c r="D1198" t="s">
        <v>16</v>
      </c>
      <c r="E1198">
        <v>2012</v>
      </c>
      <c r="F1198">
        <v>92000</v>
      </c>
      <c r="G1198" t="s">
        <v>27</v>
      </c>
      <c r="H1198" t="s">
        <v>18</v>
      </c>
      <c r="I1198" t="s">
        <v>33</v>
      </c>
      <c r="J1198">
        <v>1799</v>
      </c>
      <c r="K1198">
        <v>130.19999999999999</v>
      </c>
      <c r="L1198">
        <v>5</v>
      </c>
      <c r="M1198">
        <v>14.8</v>
      </c>
      <c r="N1198">
        <v>3.35</v>
      </c>
      <c r="P1198" t="str">
        <f t="shared" si="114"/>
        <v>Volvo</v>
      </c>
      <c r="Q1198" t="str">
        <f t="shared" si="115"/>
        <v>good</v>
      </c>
      <c r="R1198" t="str">
        <f t="shared" si="116"/>
        <v>Volvo</v>
      </c>
      <c r="S1198" s="3" t="str">
        <f t="shared" si="117"/>
        <v>Volvo</v>
      </c>
      <c r="T1198" t="str">
        <f t="shared" si="118"/>
        <v/>
      </c>
      <c r="U1198" t="str">
        <f t="shared" si="119"/>
        <v>B</v>
      </c>
      <c r="V1198" t="str" cm="1">
        <f t="array" ref="V1198">_xlfn.IFS(N1189&gt;25,"A",N1189&gt;20,"B",N1189&gt;15,"C",N1189&gt;10,"D",N1189&lt;10,"E")</f>
        <v>B</v>
      </c>
    </row>
    <row r="1199" spans="1:22" x14ac:dyDescent="0.3">
      <c r="A1199">
        <v>1202</v>
      </c>
      <c r="B1199" t="s">
        <v>303</v>
      </c>
      <c r="C1199" t="s">
        <v>15</v>
      </c>
      <c r="D1199" t="s">
        <v>49</v>
      </c>
      <c r="E1199">
        <v>2013</v>
      </c>
      <c r="F1199">
        <v>56840</v>
      </c>
      <c r="G1199" t="s">
        <v>27</v>
      </c>
      <c r="H1199" t="s">
        <v>18</v>
      </c>
      <c r="I1199" t="s">
        <v>19</v>
      </c>
      <c r="J1199">
        <v>796</v>
      </c>
      <c r="K1199">
        <v>47.3</v>
      </c>
      <c r="L1199">
        <v>5</v>
      </c>
      <c r="M1199">
        <v>22.74</v>
      </c>
      <c r="N1199">
        <v>1.55</v>
      </c>
      <c r="P1199" t="str">
        <f t="shared" si="114"/>
        <v/>
      </c>
      <c r="Q1199" t="str">
        <f t="shared" si="115"/>
        <v>bad</v>
      </c>
      <c r="R1199" t="str">
        <f t="shared" si="116"/>
        <v/>
      </c>
      <c r="S1199" s="3" t="str">
        <f t="shared" si="117"/>
        <v/>
      </c>
      <c r="T1199" t="str">
        <f t="shared" si="118"/>
        <v>Ford</v>
      </c>
      <c r="U1199" t="str">
        <f t="shared" si="119"/>
        <v>E</v>
      </c>
      <c r="V1199" t="str" cm="1">
        <f t="array" ref="V1199">_xlfn.IFS(N1190&gt;25,"A",N1190&gt;20,"B",N1190&gt;15,"C",N1190&gt;10,"D",N1190&lt;10,"E")</f>
        <v>E</v>
      </c>
    </row>
    <row r="1200" spans="1:22" x14ac:dyDescent="0.3">
      <c r="A1200">
        <v>1203</v>
      </c>
      <c r="B1200" t="s">
        <v>311</v>
      </c>
      <c r="C1200" t="s">
        <v>43</v>
      </c>
      <c r="D1200" t="s">
        <v>31</v>
      </c>
      <c r="E1200">
        <v>2013</v>
      </c>
      <c r="F1200">
        <v>62746</v>
      </c>
      <c r="G1200" t="s">
        <v>23</v>
      </c>
      <c r="H1200" t="s">
        <v>18</v>
      </c>
      <c r="I1200" t="s">
        <v>33</v>
      </c>
      <c r="J1200">
        <v>1598</v>
      </c>
      <c r="K1200">
        <v>103.6</v>
      </c>
      <c r="L1200">
        <v>5</v>
      </c>
      <c r="M1200">
        <v>20.54</v>
      </c>
      <c r="N1200">
        <v>5.9</v>
      </c>
      <c r="P1200" t="str">
        <f t="shared" si="114"/>
        <v>MercedesBenz</v>
      </c>
      <c r="Q1200" t="str">
        <f t="shared" si="115"/>
        <v>bad</v>
      </c>
      <c r="R1200" t="str">
        <f t="shared" si="116"/>
        <v/>
      </c>
      <c r="S1200" s="3" t="str">
        <f t="shared" si="117"/>
        <v>MercedesBenz</v>
      </c>
      <c r="T1200" t="str">
        <f t="shared" si="118"/>
        <v/>
      </c>
      <c r="U1200" t="str">
        <f t="shared" si="119"/>
        <v>A</v>
      </c>
      <c r="V1200" t="str" cm="1">
        <f t="array" ref="V1200">_xlfn.IFS(N1191&gt;25,"A",N1191&gt;20,"B",N1191&gt;15,"C",N1191&gt;10,"D",N1191&lt;10,"E")</f>
        <v>A</v>
      </c>
    </row>
    <row r="1201" spans="1:22" x14ac:dyDescent="0.3">
      <c r="A1201">
        <v>1204</v>
      </c>
      <c r="B1201" t="s">
        <v>821</v>
      </c>
      <c r="C1201" t="s">
        <v>52</v>
      </c>
      <c r="D1201" t="s">
        <v>35</v>
      </c>
      <c r="E1201">
        <v>2012</v>
      </c>
      <c r="F1201">
        <v>96000</v>
      </c>
      <c r="G1201" t="s">
        <v>23</v>
      </c>
      <c r="H1201" t="s">
        <v>32</v>
      </c>
      <c r="I1201" t="s">
        <v>19</v>
      </c>
      <c r="J1201">
        <v>2179</v>
      </c>
      <c r="K1201">
        <v>187.74</v>
      </c>
      <c r="L1201">
        <v>5</v>
      </c>
      <c r="M1201">
        <v>12.35</v>
      </c>
      <c r="N1201">
        <v>18.98</v>
      </c>
      <c r="P1201" t="str">
        <f t="shared" si="114"/>
        <v/>
      </c>
      <c r="Q1201" t="str">
        <f t="shared" si="115"/>
        <v>good</v>
      </c>
      <c r="R1201" t="str">
        <f t="shared" si="116"/>
        <v/>
      </c>
      <c r="S1201" s="3" t="str">
        <f t="shared" si="117"/>
        <v>BMW</v>
      </c>
      <c r="T1201" t="str">
        <f t="shared" si="118"/>
        <v>BMW</v>
      </c>
      <c r="U1201" t="str">
        <f t="shared" si="119"/>
        <v>D</v>
      </c>
      <c r="V1201" t="str" cm="1">
        <f t="array" ref="V1201">_xlfn.IFS(N1192&gt;25,"A",N1192&gt;20,"B",N1192&gt;15,"C",N1192&gt;10,"D",N1192&lt;10,"E")</f>
        <v>D</v>
      </c>
    </row>
    <row r="1202" spans="1:22" x14ac:dyDescent="0.3">
      <c r="A1202">
        <v>1205</v>
      </c>
      <c r="B1202" t="s">
        <v>822</v>
      </c>
      <c r="C1202" t="s">
        <v>25</v>
      </c>
      <c r="D1202" t="s">
        <v>16</v>
      </c>
      <c r="E1202">
        <v>2014</v>
      </c>
      <c r="F1202">
        <v>24000</v>
      </c>
      <c r="G1202" t="s">
        <v>27</v>
      </c>
      <c r="H1202" t="s">
        <v>18</v>
      </c>
      <c r="I1202" t="s">
        <v>19</v>
      </c>
      <c r="J1202">
        <v>1997</v>
      </c>
      <c r="K1202">
        <v>153.86000000000001</v>
      </c>
      <c r="L1202">
        <v>5</v>
      </c>
      <c r="M1202">
        <v>13.7</v>
      </c>
      <c r="N1202">
        <v>11.51</v>
      </c>
      <c r="P1202" t="str">
        <f t="shared" si="114"/>
        <v/>
      </c>
      <c r="Q1202" t="str">
        <f t="shared" si="115"/>
        <v>good</v>
      </c>
      <c r="R1202" t="str">
        <f t="shared" si="116"/>
        <v/>
      </c>
      <c r="S1202" s="3" t="str">
        <f t="shared" si="117"/>
        <v>Maruti</v>
      </c>
      <c r="T1202" t="str">
        <f t="shared" si="118"/>
        <v>Maruti</v>
      </c>
      <c r="U1202" t="str">
        <f t="shared" si="119"/>
        <v>E</v>
      </c>
      <c r="V1202" t="str" cm="1">
        <f t="array" ref="V1202">_xlfn.IFS(N1193&gt;25,"A",N1193&gt;20,"B",N1193&gt;15,"C",N1193&gt;10,"D",N1193&lt;10,"E")</f>
        <v>E</v>
      </c>
    </row>
    <row r="1203" spans="1:22" x14ac:dyDescent="0.3">
      <c r="A1203">
        <v>1206</v>
      </c>
      <c r="B1203" t="s">
        <v>28</v>
      </c>
      <c r="C1203" t="s">
        <v>15</v>
      </c>
      <c r="D1203" t="s">
        <v>16</v>
      </c>
      <c r="E1203">
        <v>2016</v>
      </c>
      <c r="F1203">
        <v>54000</v>
      </c>
      <c r="G1203" t="s">
        <v>23</v>
      </c>
      <c r="H1203" t="s">
        <v>18</v>
      </c>
      <c r="I1203" t="s">
        <v>19</v>
      </c>
      <c r="J1203">
        <v>1248</v>
      </c>
      <c r="K1203">
        <v>88.76</v>
      </c>
      <c r="L1203">
        <v>7</v>
      </c>
      <c r="M1203">
        <v>20.77</v>
      </c>
      <c r="N1203">
        <v>7.75</v>
      </c>
      <c r="P1203" t="str">
        <f t="shared" si="114"/>
        <v>Toyota</v>
      </c>
      <c r="Q1203" t="str">
        <f t="shared" si="115"/>
        <v>bad</v>
      </c>
      <c r="R1203" t="str">
        <f t="shared" si="116"/>
        <v/>
      </c>
      <c r="S1203" s="3" t="str">
        <f t="shared" si="117"/>
        <v>Toyota</v>
      </c>
      <c r="T1203" t="str">
        <f t="shared" si="118"/>
        <v/>
      </c>
      <c r="U1203" t="str">
        <f t="shared" si="119"/>
        <v>B</v>
      </c>
      <c r="V1203" t="str" cm="1">
        <f t="array" ref="V1203">_xlfn.IFS(N1194&gt;25,"A",N1194&gt;20,"B",N1194&gt;15,"C",N1194&gt;10,"D",N1194&lt;10,"E")</f>
        <v>B</v>
      </c>
    </row>
    <row r="1204" spans="1:22" x14ac:dyDescent="0.3">
      <c r="A1204">
        <v>1207</v>
      </c>
      <c r="B1204" t="s">
        <v>823</v>
      </c>
      <c r="C1204" t="s">
        <v>41</v>
      </c>
      <c r="D1204" t="s">
        <v>26</v>
      </c>
      <c r="E1204">
        <v>2016</v>
      </c>
      <c r="F1204">
        <v>90000</v>
      </c>
      <c r="G1204" t="s">
        <v>23</v>
      </c>
      <c r="H1204" t="s">
        <v>18</v>
      </c>
      <c r="I1204" t="s">
        <v>19</v>
      </c>
      <c r="J1204">
        <v>2494</v>
      </c>
      <c r="K1204">
        <v>100.6</v>
      </c>
      <c r="L1204">
        <v>7</v>
      </c>
      <c r="M1204">
        <v>12.99</v>
      </c>
      <c r="N1204">
        <v>13.9</v>
      </c>
      <c r="P1204" t="str">
        <f t="shared" si="114"/>
        <v/>
      </c>
      <c r="Q1204" t="str">
        <f t="shared" si="115"/>
        <v>bad</v>
      </c>
      <c r="R1204" t="str">
        <f t="shared" si="116"/>
        <v/>
      </c>
      <c r="S1204" s="3" t="str">
        <f t="shared" si="117"/>
        <v/>
      </c>
      <c r="T1204" t="str">
        <f t="shared" si="118"/>
        <v>Volkswagen</v>
      </c>
      <c r="U1204" t="str">
        <f t="shared" si="119"/>
        <v>E</v>
      </c>
      <c r="V1204" t="str" cm="1">
        <f t="array" ref="V1204">_xlfn.IFS(N1195&gt;25,"A",N1195&gt;20,"B",N1195&gt;15,"C",N1195&gt;10,"D",N1195&lt;10,"E")</f>
        <v>E</v>
      </c>
    </row>
    <row r="1205" spans="1:22" x14ac:dyDescent="0.3">
      <c r="A1205">
        <v>1208</v>
      </c>
      <c r="B1205" t="s">
        <v>824</v>
      </c>
      <c r="C1205" t="s">
        <v>45</v>
      </c>
      <c r="D1205" t="s">
        <v>49</v>
      </c>
      <c r="E1205">
        <v>2010</v>
      </c>
      <c r="F1205">
        <v>40000</v>
      </c>
      <c r="G1205" t="s">
        <v>27</v>
      </c>
      <c r="H1205" t="s">
        <v>18</v>
      </c>
      <c r="I1205" t="s">
        <v>19</v>
      </c>
      <c r="J1205">
        <v>1368</v>
      </c>
      <c r="K1205">
        <v>90</v>
      </c>
      <c r="L1205">
        <v>5</v>
      </c>
      <c r="M1205">
        <v>15</v>
      </c>
      <c r="N1205">
        <v>1.35</v>
      </c>
      <c r="P1205" t="str">
        <f t="shared" si="114"/>
        <v/>
      </c>
      <c r="Q1205" t="str">
        <f t="shared" si="115"/>
        <v>bad</v>
      </c>
      <c r="R1205" t="str">
        <f t="shared" si="116"/>
        <v/>
      </c>
      <c r="S1205" s="3" t="str">
        <f t="shared" si="117"/>
        <v/>
      </c>
      <c r="T1205" t="str">
        <f t="shared" si="118"/>
        <v>Nissan</v>
      </c>
      <c r="U1205" t="str">
        <f t="shared" si="119"/>
        <v>E</v>
      </c>
      <c r="V1205" t="str" cm="1">
        <f t="array" ref="V1205">_xlfn.IFS(N1196&gt;25,"A",N1196&gt;20,"B",N1196&gt;15,"C",N1196&gt;10,"D",N1196&lt;10,"E")</f>
        <v>E</v>
      </c>
    </row>
    <row r="1206" spans="1:22" x14ac:dyDescent="0.3">
      <c r="A1206">
        <v>1209</v>
      </c>
      <c r="B1206" t="s">
        <v>825</v>
      </c>
      <c r="C1206" t="s">
        <v>30</v>
      </c>
      <c r="D1206" t="s">
        <v>16</v>
      </c>
      <c r="E1206">
        <v>2015</v>
      </c>
      <c r="F1206">
        <v>65938</v>
      </c>
      <c r="G1206" t="s">
        <v>23</v>
      </c>
      <c r="H1206" t="s">
        <v>32</v>
      </c>
      <c r="I1206" t="s">
        <v>33</v>
      </c>
      <c r="J1206">
        <v>2967</v>
      </c>
      <c r="K1206">
        <v>241.4</v>
      </c>
      <c r="L1206">
        <v>7</v>
      </c>
      <c r="M1206">
        <v>12.07</v>
      </c>
      <c r="N1206">
        <v>38</v>
      </c>
      <c r="P1206" t="str">
        <f t="shared" si="114"/>
        <v/>
      </c>
      <c r="Q1206" t="str">
        <f t="shared" si="115"/>
        <v>bad</v>
      </c>
      <c r="R1206" t="str">
        <f t="shared" si="116"/>
        <v/>
      </c>
      <c r="S1206" s="3" t="str">
        <f t="shared" si="117"/>
        <v/>
      </c>
      <c r="T1206" t="str">
        <f t="shared" si="118"/>
        <v>Mitsubishi</v>
      </c>
      <c r="U1206" t="str">
        <f t="shared" si="119"/>
        <v>D</v>
      </c>
      <c r="V1206" t="str" cm="1">
        <f t="array" ref="V1206">_xlfn.IFS(N1197&gt;25,"A",N1197&gt;20,"B",N1197&gt;15,"C",N1197&gt;10,"D",N1197&lt;10,"E")</f>
        <v>D</v>
      </c>
    </row>
    <row r="1207" spans="1:22" x14ac:dyDescent="0.3">
      <c r="A1207">
        <v>1210</v>
      </c>
      <c r="B1207" t="s">
        <v>738</v>
      </c>
      <c r="C1207" t="s">
        <v>21</v>
      </c>
      <c r="D1207" t="s">
        <v>16</v>
      </c>
      <c r="E1207">
        <v>2017</v>
      </c>
      <c r="F1207">
        <v>16100</v>
      </c>
      <c r="G1207" t="s">
        <v>27</v>
      </c>
      <c r="H1207" t="s">
        <v>32</v>
      </c>
      <c r="I1207" t="s">
        <v>19</v>
      </c>
      <c r="J1207">
        <v>1591</v>
      </c>
      <c r="K1207">
        <v>121.4</v>
      </c>
      <c r="L1207">
        <v>5</v>
      </c>
      <c r="M1207">
        <v>17.100000000000001</v>
      </c>
      <c r="N1207">
        <v>11.6</v>
      </c>
      <c r="P1207" t="str">
        <f t="shared" si="114"/>
        <v/>
      </c>
      <c r="Q1207" t="str">
        <f t="shared" si="115"/>
        <v>bad</v>
      </c>
      <c r="R1207" t="str">
        <f t="shared" si="116"/>
        <v/>
      </c>
      <c r="S1207" s="3" t="str">
        <f t="shared" si="117"/>
        <v/>
      </c>
      <c r="T1207" t="str">
        <f t="shared" si="118"/>
        <v>Honda</v>
      </c>
      <c r="U1207" t="str">
        <f t="shared" si="119"/>
        <v>E</v>
      </c>
      <c r="V1207" t="str" cm="1">
        <f t="array" ref="V1207">_xlfn.IFS(N1198&gt;25,"A",N1198&gt;20,"B",N1198&gt;15,"C",N1198&gt;10,"D",N1198&lt;10,"E")</f>
        <v>E</v>
      </c>
    </row>
    <row r="1208" spans="1:22" x14ac:dyDescent="0.3">
      <c r="A1208">
        <v>1211</v>
      </c>
      <c r="B1208" t="s">
        <v>209</v>
      </c>
      <c r="C1208" t="s">
        <v>43</v>
      </c>
      <c r="D1208" t="s">
        <v>35</v>
      </c>
      <c r="E1208">
        <v>2017</v>
      </c>
      <c r="F1208">
        <v>3600</v>
      </c>
      <c r="G1208" t="s">
        <v>23</v>
      </c>
      <c r="H1208" t="s">
        <v>32</v>
      </c>
      <c r="I1208" t="s">
        <v>19</v>
      </c>
      <c r="J1208">
        <v>1498</v>
      </c>
      <c r="K1208">
        <v>108.5</v>
      </c>
      <c r="L1208">
        <v>5</v>
      </c>
      <c r="M1208">
        <v>21.5</v>
      </c>
      <c r="N1208">
        <v>12.25</v>
      </c>
      <c r="P1208" t="str">
        <f t="shared" si="114"/>
        <v/>
      </c>
      <c r="Q1208" t="str">
        <f t="shared" si="115"/>
        <v>good</v>
      </c>
      <c r="R1208" t="str">
        <f t="shared" si="116"/>
        <v/>
      </c>
      <c r="S1208" s="3" t="str">
        <f t="shared" si="117"/>
        <v>Maruti</v>
      </c>
      <c r="T1208" t="str">
        <f t="shared" si="118"/>
        <v>Maruti</v>
      </c>
      <c r="U1208" t="str">
        <f t="shared" si="119"/>
        <v>E</v>
      </c>
      <c r="V1208" t="str" cm="1">
        <f t="array" ref="V1208">_xlfn.IFS(N1199&gt;25,"A",N1199&gt;20,"B",N1199&gt;15,"C",N1199&gt;10,"D",N1199&lt;10,"E")</f>
        <v>E</v>
      </c>
    </row>
    <row r="1209" spans="1:22" x14ac:dyDescent="0.3">
      <c r="A1209">
        <v>1212</v>
      </c>
      <c r="B1209" t="s">
        <v>304</v>
      </c>
      <c r="C1209" t="s">
        <v>25</v>
      </c>
      <c r="D1209" t="s">
        <v>39</v>
      </c>
      <c r="E1209">
        <v>2011</v>
      </c>
      <c r="F1209">
        <v>52000</v>
      </c>
      <c r="G1209" t="s">
        <v>27</v>
      </c>
      <c r="H1209" t="s">
        <v>18</v>
      </c>
      <c r="I1209" t="s">
        <v>19</v>
      </c>
      <c r="J1209">
        <v>1497</v>
      </c>
      <c r="K1209">
        <v>118</v>
      </c>
      <c r="L1209">
        <v>5</v>
      </c>
      <c r="M1209">
        <v>17</v>
      </c>
      <c r="N1209">
        <v>3.8</v>
      </c>
      <c r="P1209" t="str">
        <f t="shared" si="114"/>
        <v/>
      </c>
      <c r="Q1209" t="str">
        <f t="shared" si="115"/>
        <v>good</v>
      </c>
      <c r="R1209" t="str">
        <f t="shared" si="116"/>
        <v/>
      </c>
      <c r="S1209" s="3" t="str">
        <f t="shared" si="117"/>
        <v>Volkswagen</v>
      </c>
      <c r="T1209" t="str">
        <f t="shared" si="118"/>
        <v>Volkswagen</v>
      </c>
      <c r="U1209" t="str">
        <f t="shared" si="119"/>
        <v>E</v>
      </c>
      <c r="V1209" t="str" cm="1">
        <f t="array" ref="V1209">_xlfn.IFS(N1200&gt;25,"A",N1200&gt;20,"B",N1200&gt;15,"C",N1200&gt;10,"D",N1200&lt;10,"E")</f>
        <v>E</v>
      </c>
    </row>
    <row r="1210" spans="1:22" x14ac:dyDescent="0.3">
      <c r="A1210">
        <v>1213</v>
      </c>
      <c r="B1210" t="s">
        <v>109</v>
      </c>
      <c r="C1210" t="s">
        <v>110</v>
      </c>
      <c r="D1210" t="s">
        <v>16</v>
      </c>
      <c r="E1210">
        <v>2014</v>
      </c>
      <c r="F1210">
        <v>54000</v>
      </c>
      <c r="G1210" t="s">
        <v>23</v>
      </c>
      <c r="H1210" t="s">
        <v>18</v>
      </c>
      <c r="I1210" t="s">
        <v>19</v>
      </c>
      <c r="J1210">
        <v>1399</v>
      </c>
      <c r="K1210">
        <v>68.05</v>
      </c>
      <c r="L1210">
        <v>5</v>
      </c>
      <c r="M1210">
        <v>20</v>
      </c>
      <c r="N1210">
        <v>3.25</v>
      </c>
      <c r="P1210" t="str">
        <f t="shared" si="114"/>
        <v>Land</v>
      </c>
      <c r="Q1210" t="str">
        <f t="shared" si="115"/>
        <v>bad</v>
      </c>
      <c r="R1210" t="str">
        <f t="shared" si="116"/>
        <v/>
      </c>
      <c r="S1210" s="3" t="str">
        <f t="shared" si="117"/>
        <v>Land</v>
      </c>
      <c r="T1210" t="str">
        <f t="shared" si="118"/>
        <v/>
      </c>
      <c r="U1210" t="str">
        <f t="shared" si="119"/>
        <v>C</v>
      </c>
      <c r="V1210" t="str" cm="1">
        <f t="array" ref="V1210">_xlfn.IFS(N1201&gt;25,"A",N1201&gt;20,"B",N1201&gt;15,"C",N1201&gt;10,"D",N1201&lt;10,"E")</f>
        <v>C</v>
      </c>
    </row>
    <row r="1211" spans="1:22" x14ac:dyDescent="0.3">
      <c r="A1211">
        <v>1214</v>
      </c>
      <c r="B1211" t="s">
        <v>278</v>
      </c>
      <c r="C1211" t="s">
        <v>25</v>
      </c>
      <c r="D1211" t="s">
        <v>16</v>
      </c>
      <c r="E1211">
        <v>2016</v>
      </c>
      <c r="F1211">
        <v>15399</v>
      </c>
      <c r="G1211" t="s">
        <v>27</v>
      </c>
      <c r="H1211" t="s">
        <v>18</v>
      </c>
      <c r="I1211" t="s">
        <v>19</v>
      </c>
      <c r="J1211">
        <v>1199</v>
      </c>
      <c r="K1211">
        <v>88.7</v>
      </c>
      <c r="L1211">
        <v>5</v>
      </c>
      <c r="M1211">
        <v>18.7</v>
      </c>
      <c r="N1211">
        <v>6.4</v>
      </c>
      <c r="P1211" t="str">
        <f t="shared" si="114"/>
        <v/>
      </c>
      <c r="Q1211" t="str">
        <f t="shared" si="115"/>
        <v>bad</v>
      </c>
      <c r="R1211" t="str">
        <f t="shared" si="116"/>
        <v/>
      </c>
      <c r="S1211" s="3" t="str">
        <f t="shared" si="117"/>
        <v/>
      </c>
      <c r="T1211" t="str">
        <f t="shared" si="118"/>
        <v>Honda</v>
      </c>
      <c r="U1211" t="str">
        <f t="shared" si="119"/>
        <v>D</v>
      </c>
      <c r="V1211" t="str" cm="1">
        <f t="array" ref="V1211">_xlfn.IFS(N1202&gt;25,"A",N1202&gt;20,"B",N1202&gt;15,"C",N1202&gt;10,"D",N1202&lt;10,"E")</f>
        <v>D</v>
      </c>
    </row>
    <row r="1212" spans="1:22" x14ac:dyDescent="0.3">
      <c r="A1212">
        <v>1215</v>
      </c>
      <c r="B1212" t="s">
        <v>703</v>
      </c>
      <c r="C1212" t="s">
        <v>43</v>
      </c>
      <c r="D1212" t="s">
        <v>63</v>
      </c>
      <c r="E1212">
        <v>2012</v>
      </c>
      <c r="F1212">
        <v>75000</v>
      </c>
      <c r="G1212" t="s">
        <v>27</v>
      </c>
      <c r="H1212" t="s">
        <v>18</v>
      </c>
      <c r="I1212" t="s">
        <v>33</v>
      </c>
      <c r="J1212">
        <v>1198</v>
      </c>
      <c r="K1212">
        <v>73.900000000000006</v>
      </c>
      <c r="L1212">
        <v>5</v>
      </c>
      <c r="M1212">
        <v>16.47</v>
      </c>
      <c r="N1212">
        <v>3.95</v>
      </c>
      <c r="P1212" t="str">
        <f t="shared" si="114"/>
        <v/>
      </c>
      <c r="Q1212" t="str">
        <f t="shared" si="115"/>
        <v>good</v>
      </c>
      <c r="R1212" t="str">
        <f t="shared" si="116"/>
        <v/>
      </c>
      <c r="S1212" s="3" t="str">
        <f t="shared" si="117"/>
        <v>Maruti</v>
      </c>
      <c r="T1212" t="str">
        <f t="shared" si="118"/>
        <v>Maruti</v>
      </c>
      <c r="U1212" t="str">
        <f t="shared" si="119"/>
        <v>E</v>
      </c>
      <c r="V1212" t="str" cm="1">
        <f t="array" ref="V1212">_xlfn.IFS(N1203&gt;25,"A",N1203&gt;20,"B",N1203&gt;15,"C",N1203&gt;10,"D",N1203&lt;10,"E")</f>
        <v>E</v>
      </c>
    </row>
    <row r="1213" spans="1:22" x14ac:dyDescent="0.3">
      <c r="A1213">
        <v>1216</v>
      </c>
      <c r="B1213" t="s">
        <v>826</v>
      </c>
      <c r="C1213" t="s">
        <v>25</v>
      </c>
      <c r="D1213" t="s">
        <v>53</v>
      </c>
      <c r="E1213">
        <v>2010</v>
      </c>
      <c r="F1213">
        <v>76752</v>
      </c>
      <c r="G1213" t="s">
        <v>27</v>
      </c>
      <c r="H1213" t="s">
        <v>18</v>
      </c>
      <c r="I1213" t="s">
        <v>19</v>
      </c>
      <c r="J1213">
        <v>1497</v>
      </c>
      <c r="K1213">
        <v>117.3</v>
      </c>
      <c r="L1213">
        <v>5</v>
      </c>
      <c r="M1213">
        <v>17.399999999999999</v>
      </c>
      <c r="N1213">
        <v>3.57</v>
      </c>
      <c r="P1213" t="str">
        <f t="shared" si="114"/>
        <v/>
      </c>
      <c r="Q1213" t="str">
        <f t="shared" si="115"/>
        <v>bad</v>
      </c>
      <c r="R1213" t="str">
        <f t="shared" si="116"/>
        <v/>
      </c>
      <c r="S1213" s="3" t="str">
        <f t="shared" si="117"/>
        <v/>
      </c>
      <c r="T1213" t="str">
        <f t="shared" si="118"/>
        <v>Toyota</v>
      </c>
      <c r="U1213" t="str">
        <f t="shared" si="119"/>
        <v>D</v>
      </c>
      <c r="V1213" t="str" cm="1">
        <f t="array" ref="V1213">_xlfn.IFS(N1204&gt;25,"A",N1204&gt;20,"B",N1204&gt;15,"C",N1204&gt;10,"D",N1204&lt;10,"E")</f>
        <v>D</v>
      </c>
    </row>
    <row r="1214" spans="1:22" x14ac:dyDescent="0.3">
      <c r="A1214">
        <v>1217</v>
      </c>
      <c r="B1214" t="s">
        <v>337</v>
      </c>
      <c r="C1214" t="s">
        <v>25</v>
      </c>
      <c r="D1214" t="s">
        <v>16</v>
      </c>
      <c r="E1214">
        <v>2005</v>
      </c>
      <c r="F1214">
        <v>56000</v>
      </c>
      <c r="G1214" t="s">
        <v>27</v>
      </c>
      <c r="H1214" t="s">
        <v>18</v>
      </c>
      <c r="I1214" t="s">
        <v>33</v>
      </c>
      <c r="J1214">
        <v>1497</v>
      </c>
      <c r="K1214">
        <v>78</v>
      </c>
      <c r="L1214">
        <v>5</v>
      </c>
      <c r="M1214">
        <v>17.7</v>
      </c>
      <c r="N1214">
        <v>1.25</v>
      </c>
      <c r="P1214" t="str">
        <f t="shared" si="114"/>
        <v/>
      </c>
      <c r="Q1214" t="str">
        <f t="shared" si="115"/>
        <v>bad</v>
      </c>
      <c r="R1214" t="str">
        <f t="shared" si="116"/>
        <v/>
      </c>
      <c r="S1214" s="3" t="str">
        <f t="shared" si="117"/>
        <v/>
      </c>
      <c r="T1214" t="str">
        <f t="shared" si="118"/>
        <v>Tata</v>
      </c>
      <c r="U1214" t="str">
        <f t="shared" si="119"/>
        <v>E</v>
      </c>
      <c r="V1214" t="str" cm="1">
        <f t="array" ref="V1214">_xlfn.IFS(N1205&gt;25,"A",N1205&gt;20,"B",N1205&gt;15,"C",N1205&gt;10,"D",N1205&lt;10,"E")</f>
        <v>E</v>
      </c>
    </row>
    <row r="1215" spans="1:22" x14ac:dyDescent="0.3">
      <c r="A1215">
        <v>1218</v>
      </c>
      <c r="B1215" t="s">
        <v>14</v>
      </c>
      <c r="C1215" t="s">
        <v>15</v>
      </c>
      <c r="D1215" t="s">
        <v>22</v>
      </c>
      <c r="E1215">
        <v>2015</v>
      </c>
      <c r="F1215">
        <v>70000</v>
      </c>
      <c r="G1215" t="s">
        <v>17</v>
      </c>
      <c r="H1215" t="s">
        <v>18</v>
      </c>
      <c r="I1215" t="s">
        <v>19</v>
      </c>
      <c r="J1215">
        <v>998</v>
      </c>
      <c r="K1215">
        <v>58.2</v>
      </c>
      <c r="L1215">
        <v>5</v>
      </c>
      <c r="M1215">
        <v>26.2</v>
      </c>
      <c r="N1215">
        <v>3.65</v>
      </c>
      <c r="P1215" t="str">
        <f t="shared" si="114"/>
        <v>Audi</v>
      </c>
      <c r="Q1215" t="str">
        <f t="shared" si="115"/>
        <v>bad</v>
      </c>
      <c r="R1215" t="str">
        <f t="shared" si="116"/>
        <v/>
      </c>
      <c r="S1215" s="3" t="str">
        <f t="shared" si="117"/>
        <v>Audi</v>
      </c>
      <c r="T1215" t="str">
        <f t="shared" si="118"/>
        <v/>
      </c>
      <c r="U1215" t="str">
        <f t="shared" si="119"/>
        <v>A</v>
      </c>
      <c r="V1215" t="str" cm="1">
        <f t="array" ref="V1215">_xlfn.IFS(N1206&gt;25,"A",N1206&gt;20,"B",N1206&gt;15,"C",N1206&gt;10,"D",N1206&lt;10,"E")</f>
        <v>A</v>
      </c>
    </row>
    <row r="1216" spans="1:22" x14ac:dyDescent="0.3">
      <c r="A1216">
        <v>1219</v>
      </c>
      <c r="B1216" t="s">
        <v>827</v>
      </c>
      <c r="C1216" t="s">
        <v>25</v>
      </c>
      <c r="D1216" t="s">
        <v>49</v>
      </c>
      <c r="E1216">
        <v>2013</v>
      </c>
      <c r="F1216">
        <v>46125</v>
      </c>
      <c r="G1216" t="s">
        <v>27</v>
      </c>
      <c r="H1216" t="s">
        <v>32</v>
      </c>
      <c r="I1216" t="s">
        <v>33</v>
      </c>
      <c r="J1216">
        <v>2354</v>
      </c>
      <c r="K1216">
        <v>187.4</v>
      </c>
      <c r="L1216">
        <v>5</v>
      </c>
      <c r="M1216">
        <v>12</v>
      </c>
      <c r="N1216">
        <v>12.5</v>
      </c>
      <c r="P1216" t="str">
        <f t="shared" si="114"/>
        <v/>
      </c>
      <c r="Q1216" t="str">
        <f t="shared" si="115"/>
        <v>bad</v>
      </c>
      <c r="R1216" t="str">
        <f t="shared" si="116"/>
        <v/>
      </c>
      <c r="S1216" s="3" t="str">
        <f t="shared" si="117"/>
        <v/>
      </c>
      <c r="T1216" t="str">
        <f t="shared" si="118"/>
        <v>Hyundai</v>
      </c>
      <c r="U1216" t="str">
        <f t="shared" si="119"/>
        <v>D</v>
      </c>
      <c r="V1216" t="str" cm="1">
        <f t="array" ref="V1216">_xlfn.IFS(N1207&gt;25,"A",N1207&gt;20,"B",N1207&gt;15,"C",N1207&gt;10,"D",N1207&lt;10,"E")</f>
        <v>D</v>
      </c>
    </row>
    <row r="1217" spans="1:22" x14ac:dyDescent="0.3">
      <c r="A1217">
        <v>1220</v>
      </c>
      <c r="B1217" t="s">
        <v>551</v>
      </c>
      <c r="C1217" t="s">
        <v>65</v>
      </c>
      <c r="D1217" t="s">
        <v>93</v>
      </c>
      <c r="E1217">
        <v>2014</v>
      </c>
      <c r="F1217">
        <v>35000</v>
      </c>
      <c r="G1217" t="s">
        <v>23</v>
      </c>
      <c r="H1217" t="s">
        <v>32</v>
      </c>
      <c r="I1217" t="s">
        <v>33</v>
      </c>
      <c r="J1217">
        <v>1995</v>
      </c>
      <c r="K1217">
        <v>190</v>
      </c>
      <c r="L1217">
        <v>5</v>
      </c>
      <c r="M1217">
        <v>18.12</v>
      </c>
      <c r="N1217">
        <v>23</v>
      </c>
      <c r="P1217" t="str">
        <f t="shared" si="114"/>
        <v/>
      </c>
      <c r="Q1217" t="str">
        <f t="shared" si="115"/>
        <v>good</v>
      </c>
      <c r="R1217" t="str">
        <f t="shared" si="116"/>
        <v/>
      </c>
      <c r="S1217" s="3" t="str">
        <f t="shared" si="117"/>
        <v>Volkswagen</v>
      </c>
      <c r="T1217" t="str">
        <f t="shared" si="118"/>
        <v>Volkswagen</v>
      </c>
      <c r="U1217" t="str">
        <f t="shared" si="119"/>
        <v>D</v>
      </c>
      <c r="V1217" t="str" cm="1">
        <f t="array" ref="V1217">_xlfn.IFS(N1208&gt;25,"A",N1208&gt;20,"B",N1208&gt;15,"C",N1208&gt;10,"D",N1208&lt;10,"E")</f>
        <v>D</v>
      </c>
    </row>
    <row r="1218" spans="1:22" x14ac:dyDescent="0.3">
      <c r="A1218">
        <v>1221</v>
      </c>
      <c r="B1218" t="s">
        <v>828</v>
      </c>
      <c r="C1218" t="s">
        <v>829</v>
      </c>
      <c r="D1218" t="s">
        <v>26</v>
      </c>
      <c r="E1218">
        <v>2003</v>
      </c>
      <c r="F1218">
        <v>80000</v>
      </c>
      <c r="G1218" t="s">
        <v>23</v>
      </c>
      <c r="H1218" t="s">
        <v>18</v>
      </c>
      <c r="I1218" t="s">
        <v>102</v>
      </c>
      <c r="J1218">
        <v>1489</v>
      </c>
      <c r="K1218">
        <v>35.5</v>
      </c>
      <c r="L1218">
        <v>5</v>
      </c>
      <c r="M1218">
        <v>12.8</v>
      </c>
      <c r="N1218">
        <v>1.35</v>
      </c>
      <c r="P1218" t="str">
        <f t="shared" si="114"/>
        <v/>
      </c>
      <c r="Q1218" t="str">
        <f t="shared" si="115"/>
        <v>bad</v>
      </c>
      <c r="R1218" t="str">
        <f t="shared" si="116"/>
        <v/>
      </c>
      <c r="S1218" s="3" t="str">
        <f t="shared" si="117"/>
        <v/>
      </c>
      <c r="T1218" t="str">
        <f t="shared" si="118"/>
        <v>Honda</v>
      </c>
      <c r="U1218" t="str">
        <f t="shared" si="119"/>
        <v>E</v>
      </c>
      <c r="V1218" t="str" cm="1">
        <f t="array" ref="V1218">_xlfn.IFS(N1209&gt;25,"A",N1209&gt;20,"B",N1209&gt;15,"C",N1209&gt;10,"D",N1209&lt;10,"E")</f>
        <v>E</v>
      </c>
    </row>
    <row r="1219" spans="1:22" x14ac:dyDescent="0.3">
      <c r="A1219">
        <v>1222</v>
      </c>
      <c r="B1219" t="s">
        <v>830</v>
      </c>
      <c r="C1219" t="s">
        <v>78</v>
      </c>
      <c r="D1219" t="s">
        <v>31</v>
      </c>
      <c r="E1219">
        <v>2012</v>
      </c>
      <c r="F1219">
        <v>62729</v>
      </c>
      <c r="G1219" t="s">
        <v>23</v>
      </c>
      <c r="H1219" t="s">
        <v>18</v>
      </c>
      <c r="I1219" t="s">
        <v>19</v>
      </c>
      <c r="J1219">
        <v>2179</v>
      </c>
      <c r="K1219">
        <v>120</v>
      </c>
      <c r="L1219">
        <v>8</v>
      </c>
      <c r="M1219">
        <v>12.05</v>
      </c>
      <c r="N1219">
        <v>6.32</v>
      </c>
      <c r="P1219" t="str">
        <f t="shared" si="114"/>
        <v/>
      </c>
      <c r="Q1219" t="str">
        <f t="shared" si="115"/>
        <v>bad</v>
      </c>
      <c r="R1219" t="str">
        <f t="shared" si="116"/>
        <v/>
      </c>
      <c r="S1219" s="3" t="str">
        <f t="shared" si="117"/>
        <v/>
      </c>
      <c r="T1219" t="str">
        <f t="shared" si="118"/>
        <v>Ford</v>
      </c>
      <c r="U1219" t="str">
        <f t="shared" si="119"/>
        <v>E</v>
      </c>
      <c r="V1219" t="str" cm="1">
        <f t="array" ref="V1219">_xlfn.IFS(N1210&gt;25,"A",N1210&gt;20,"B",N1210&gt;15,"C",N1210&gt;10,"D",N1210&lt;10,"E")</f>
        <v>E</v>
      </c>
    </row>
    <row r="1220" spans="1:22" x14ac:dyDescent="0.3">
      <c r="A1220">
        <v>1223</v>
      </c>
      <c r="B1220" t="s">
        <v>42</v>
      </c>
      <c r="C1220" t="s">
        <v>43</v>
      </c>
      <c r="D1220" t="s">
        <v>49</v>
      </c>
      <c r="E1220">
        <v>2012</v>
      </c>
      <c r="F1220">
        <v>34000</v>
      </c>
      <c r="G1220" t="s">
        <v>23</v>
      </c>
      <c r="H1220" t="s">
        <v>18</v>
      </c>
      <c r="I1220" t="s">
        <v>19</v>
      </c>
      <c r="J1220">
        <v>1598</v>
      </c>
      <c r="K1220">
        <v>103.6</v>
      </c>
      <c r="L1220">
        <v>5</v>
      </c>
      <c r="M1220">
        <v>20.54</v>
      </c>
      <c r="N1220">
        <v>3.4</v>
      </c>
      <c r="P1220" t="str">
        <f t="shared" si="114"/>
        <v/>
      </c>
      <c r="Q1220" t="str">
        <f t="shared" si="115"/>
        <v>bad</v>
      </c>
      <c r="R1220" t="str">
        <f t="shared" si="116"/>
        <v/>
      </c>
      <c r="S1220" s="3" t="str">
        <f t="shared" si="117"/>
        <v/>
      </c>
      <c r="T1220" t="str">
        <f t="shared" si="118"/>
        <v>Honda</v>
      </c>
      <c r="U1220" t="str">
        <f t="shared" si="119"/>
        <v>E</v>
      </c>
      <c r="V1220" t="str" cm="1">
        <f t="array" ref="V1220">_xlfn.IFS(N1211&gt;25,"A",N1211&gt;20,"B",N1211&gt;15,"C",N1211&gt;10,"D",N1211&lt;10,"E")</f>
        <v>E</v>
      </c>
    </row>
    <row r="1221" spans="1:22" x14ac:dyDescent="0.3">
      <c r="A1221">
        <v>1224</v>
      </c>
      <c r="B1221" t="s">
        <v>831</v>
      </c>
      <c r="C1221" t="s">
        <v>15</v>
      </c>
      <c r="D1221" t="s">
        <v>39</v>
      </c>
      <c r="E1221">
        <v>1999</v>
      </c>
      <c r="F1221">
        <v>70000</v>
      </c>
      <c r="G1221" t="s">
        <v>27</v>
      </c>
      <c r="H1221" t="s">
        <v>18</v>
      </c>
      <c r="I1221" t="s">
        <v>33</v>
      </c>
      <c r="J1221">
        <v>993</v>
      </c>
      <c r="K1221">
        <v>60</v>
      </c>
      <c r="L1221">
        <v>5</v>
      </c>
      <c r="M1221">
        <v>17.3</v>
      </c>
      <c r="N1221">
        <v>0.77</v>
      </c>
      <c r="P1221" t="str">
        <f t="shared" si="114"/>
        <v/>
      </c>
      <c r="Q1221" t="str">
        <f t="shared" si="115"/>
        <v>bad</v>
      </c>
      <c r="R1221" t="str">
        <f t="shared" si="116"/>
        <v/>
      </c>
      <c r="S1221" s="3" t="str">
        <f t="shared" si="117"/>
        <v/>
      </c>
      <c r="T1221" t="str">
        <f t="shared" si="118"/>
        <v>Volkswagen</v>
      </c>
      <c r="U1221" t="str">
        <f t="shared" si="119"/>
        <v>E</v>
      </c>
      <c r="V1221" t="str" cm="1">
        <f t="array" ref="V1221">_xlfn.IFS(N1212&gt;25,"A",N1212&gt;20,"B",N1212&gt;15,"C",N1212&gt;10,"D",N1212&lt;10,"E")</f>
        <v>E</v>
      </c>
    </row>
    <row r="1222" spans="1:22" x14ac:dyDescent="0.3">
      <c r="A1222">
        <v>1225</v>
      </c>
      <c r="B1222" t="s">
        <v>832</v>
      </c>
      <c r="C1222" t="s">
        <v>15</v>
      </c>
      <c r="D1222" t="s">
        <v>39</v>
      </c>
      <c r="E1222">
        <v>2009</v>
      </c>
      <c r="F1222">
        <v>32000</v>
      </c>
      <c r="G1222" t="s">
        <v>27</v>
      </c>
      <c r="H1222" t="s">
        <v>18</v>
      </c>
      <c r="I1222" t="s">
        <v>19</v>
      </c>
      <c r="J1222">
        <v>796</v>
      </c>
      <c r="K1222">
        <v>37</v>
      </c>
      <c r="L1222">
        <v>4</v>
      </c>
      <c r="M1222">
        <v>16.100000000000001</v>
      </c>
      <c r="N1222">
        <v>0.9</v>
      </c>
      <c r="P1222" t="str">
        <f t="shared" si="114"/>
        <v/>
      </c>
      <c r="Q1222" t="str">
        <f t="shared" si="115"/>
        <v>bad</v>
      </c>
      <c r="R1222" t="str">
        <f t="shared" si="116"/>
        <v/>
      </c>
      <c r="S1222" s="3" t="str">
        <f t="shared" si="117"/>
        <v/>
      </c>
      <c r="T1222" t="str">
        <f t="shared" si="118"/>
        <v>Honda</v>
      </c>
      <c r="U1222" t="str">
        <f t="shared" si="119"/>
        <v>E</v>
      </c>
      <c r="V1222" t="str" cm="1">
        <f t="array" ref="V1222">_xlfn.IFS(N1213&gt;25,"A",N1213&gt;20,"B",N1213&gt;15,"C",N1213&gt;10,"D",N1213&lt;10,"E")</f>
        <v>E</v>
      </c>
    </row>
    <row r="1223" spans="1:22" x14ac:dyDescent="0.3">
      <c r="A1223">
        <v>1226</v>
      </c>
      <c r="B1223" t="s">
        <v>833</v>
      </c>
      <c r="C1223" t="s">
        <v>41</v>
      </c>
      <c r="D1223" t="s">
        <v>53</v>
      </c>
      <c r="E1223">
        <v>2017</v>
      </c>
      <c r="F1223">
        <v>21000</v>
      </c>
      <c r="G1223" t="s">
        <v>27</v>
      </c>
      <c r="H1223" t="s">
        <v>32</v>
      </c>
      <c r="I1223" t="s">
        <v>19</v>
      </c>
      <c r="J1223">
        <v>1798</v>
      </c>
      <c r="K1223">
        <v>138.03</v>
      </c>
      <c r="L1223">
        <v>5</v>
      </c>
      <c r="M1223">
        <v>14.28</v>
      </c>
      <c r="N1223">
        <v>18</v>
      </c>
      <c r="P1223" t="str">
        <f t="shared" si="114"/>
        <v/>
      </c>
      <c r="Q1223" t="str">
        <f t="shared" si="115"/>
        <v>bad</v>
      </c>
      <c r="R1223" t="str">
        <f t="shared" si="116"/>
        <v/>
      </c>
      <c r="S1223" s="3" t="str">
        <f t="shared" si="117"/>
        <v/>
      </c>
      <c r="T1223" t="str">
        <f t="shared" si="118"/>
        <v>Honda</v>
      </c>
      <c r="U1223" t="str">
        <f t="shared" si="119"/>
        <v>E</v>
      </c>
      <c r="V1223" t="str" cm="1">
        <f t="array" ref="V1223">_xlfn.IFS(N1214&gt;25,"A",N1214&gt;20,"B",N1214&gt;15,"C",N1214&gt;10,"D",N1214&lt;10,"E")</f>
        <v>E</v>
      </c>
    </row>
    <row r="1224" spans="1:22" x14ac:dyDescent="0.3">
      <c r="A1224">
        <v>1227</v>
      </c>
      <c r="B1224" t="s">
        <v>834</v>
      </c>
      <c r="C1224" t="s">
        <v>65</v>
      </c>
      <c r="D1224" t="s">
        <v>22</v>
      </c>
      <c r="E1224">
        <v>2013</v>
      </c>
      <c r="F1224">
        <v>49000</v>
      </c>
      <c r="G1224" t="s">
        <v>27</v>
      </c>
      <c r="H1224" t="s">
        <v>32</v>
      </c>
      <c r="I1224" t="s">
        <v>19</v>
      </c>
      <c r="J1224">
        <v>1997</v>
      </c>
      <c r="K1224">
        <v>245</v>
      </c>
      <c r="L1224">
        <v>5</v>
      </c>
      <c r="M1224">
        <v>14.59</v>
      </c>
      <c r="N1224">
        <v>19</v>
      </c>
      <c r="P1224" t="str">
        <f t="shared" si="114"/>
        <v/>
      </c>
      <c r="Q1224" t="str">
        <f t="shared" si="115"/>
        <v>good</v>
      </c>
      <c r="R1224" t="str">
        <f t="shared" si="116"/>
        <v/>
      </c>
      <c r="S1224" s="3" t="str">
        <f t="shared" si="117"/>
        <v>Maruti</v>
      </c>
      <c r="T1224" t="str">
        <f t="shared" si="118"/>
        <v>Maruti</v>
      </c>
      <c r="U1224" t="str">
        <f t="shared" si="119"/>
        <v>E</v>
      </c>
      <c r="V1224" t="str" cm="1">
        <f t="array" ref="V1224">_xlfn.IFS(N1215&gt;25,"A",N1215&gt;20,"B",N1215&gt;15,"C",N1215&gt;10,"D",N1215&lt;10,"E")</f>
        <v>E</v>
      </c>
    </row>
    <row r="1225" spans="1:22" x14ac:dyDescent="0.3">
      <c r="A1225">
        <v>1228</v>
      </c>
      <c r="B1225" t="s">
        <v>576</v>
      </c>
      <c r="C1225" t="s">
        <v>110</v>
      </c>
      <c r="D1225" t="s">
        <v>26</v>
      </c>
      <c r="E1225">
        <v>2007</v>
      </c>
      <c r="F1225">
        <v>40000</v>
      </c>
      <c r="G1225" t="s">
        <v>27</v>
      </c>
      <c r="H1225" t="s">
        <v>18</v>
      </c>
      <c r="I1225" t="s">
        <v>102</v>
      </c>
      <c r="J1225">
        <v>1299</v>
      </c>
      <c r="K1225">
        <v>70</v>
      </c>
      <c r="L1225">
        <v>5</v>
      </c>
      <c r="M1225">
        <v>13.8</v>
      </c>
      <c r="N1225">
        <v>1.1000000000000001</v>
      </c>
      <c r="P1225" t="str">
        <f t="shared" si="114"/>
        <v/>
      </c>
      <c r="Q1225" t="str">
        <f t="shared" si="115"/>
        <v>bad</v>
      </c>
      <c r="R1225" t="str">
        <f t="shared" si="116"/>
        <v/>
      </c>
      <c r="S1225" s="3" t="str">
        <f t="shared" si="117"/>
        <v/>
      </c>
      <c r="T1225" t="str">
        <f t="shared" si="118"/>
        <v>Honda</v>
      </c>
      <c r="U1225" t="str">
        <f t="shared" si="119"/>
        <v>D</v>
      </c>
      <c r="V1225" t="str" cm="1">
        <f t="array" ref="V1225">_xlfn.IFS(N1216&gt;25,"A",N1216&gt;20,"B",N1216&gt;15,"C",N1216&gt;10,"D",N1216&lt;10,"E")</f>
        <v>D</v>
      </c>
    </row>
    <row r="1226" spans="1:22" x14ac:dyDescent="0.3">
      <c r="A1226">
        <v>1229</v>
      </c>
      <c r="B1226" t="s">
        <v>261</v>
      </c>
      <c r="C1226" t="s">
        <v>192</v>
      </c>
      <c r="D1226" t="s">
        <v>22</v>
      </c>
      <c r="E1226">
        <v>2012</v>
      </c>
      <c r="F1226">
        <v>78000</v>
      </c>
      <c r="G1226" t="s">
        <v>27</v>
      </c>
      <c r="H1226" t="s">
        <v>18</v>
      </c>
      <c r="I1226" t="s">
        <v>33</v>
      </c>
      <c r="J1226">
        <v>1199</v>
      </c>
      <c r="K1226">
        <v>79.400000000000006</v>
      </c>
      <c r="L1226">
        <v>5</v>
      </c>
      <c r="M1226">
        <v>18.600000000000001</v>
      </c>
      <c r="N1226">
        <v>2</v>
      </c>
      <c r="P1226" t="str">
        <f t="shared" si="114"/>
        <v>BMW</v>
      </c>
      <c r="Q1226" t="str">
        <f t="shared" si="115"/>
        <v>bad</v>
      </c>
      <c r="R1226" t="str">
        <f t="shared" si="116"/>
        <v/>
      </c>
      <c r="S1226" s="3" t="str">
        <f t="shared" si="117"/>
        <v>BMW</v>
      </c>
      <c r="T1226" t="str">
        <f t="shared" si="118"/>
        <v/>
      </c>
      <c r="U1226" t="str">
        <f t="shared" si="119"/>
        <v>B</v>
      </c>
      <c r="V1226" t="str" cm="1">
        <f t="array" ref="V1226">_xlfn.IFS(N1217&gt;25,"A",N1217&gt;20,"B",N1217&gt;15,"C",N1217&gt;10,"D",N1217&lt;10,"E")</f>
        <v>B</v>
      </c>
    </row>
    <row r="1227" spans="1:22" x14ac:dyDescent="0.3">
      <c r="A1227">
        <v>1230</v>
      </c>
      <c r="B1227" t="s">
        <v>835</v>
      </c>
      <c r="C1227" t="s">
        <v>41</v>
      </c>
      <c r="D1227" t="s">
        <v>93</v>
      </c>
      <c r="E1227">
        <v>2012</v>
      </c>
      <c r="F1227">
        <v>52000</v>
      </c>
      <c r="G1227" t="s">
        <v>23</v>
      </c>
      <c r="H1227" t="s">
        <v>18</v>
      </c>
      <c r="I1227" t="s">
        <v>19</v>
      </c>
      <c r="J1227">
        <v>1364</v>
      </c>
      <c r="K1227">
        <v>86.79</v>
      </c>
      <c r="L1227">
        <v>5</v>
      </c>
      <c r="M1227">
        <v>21.43</v>
      </c>
      <c r="N1227">
        <v>6.5</v>
      </c>
      <c r="P1227" t="str">
        <f t="shared" si="114"/>
        <v/>
      </c>
      <c r="Q1227" t="str">
        <f t="shared" si="115"/>
        <v>bad</v>
      </c>
      <c r="R1227" t="str">
        <f t="shared" si="116"/>
        <v/>
      </c>
      <c r="S1227" s="3" t="str">
        <f t="shared" si="117"/>
        <v/>
      </c>
      <c r="T1227" t="str">
        <f t="shared" si="118"/>
        <v>Ambassador</v>
      </c>
      <c r="U1227" t="str">
        <f t="shared" si="119"/>
        <v>E</v>
      </c>
      <c r="V1227" t="str" cm="1">
        <f t="array" ref="V1227">_xlfn.IFS(N1218&gt;25,"A",N1218&gt;20,"B",N1218&gt;15,"C",N1218&gt;10,"D",N1218&lt;10,"E")</f>
        <v>E</v>
      </c>
    </row>
    <row r="1228" spans="1:22" x14ac:dyDescent="0.3">
      <c r="A1228">
        <v>1231</v>
      </c>
      <c r="B1228" t="s">
        <v>836</v>
      </c>
      <c r="C1228" t="s">
        <v>78</v>
      </c>
      <c r="D1228" t="s">
        <v>63</v>
      </c>
      <c r="E1228">
        <v>2014</v>
      </c>
      <c r="F1228">
        <v>65213</v>
      </c>
      <c r="G1228" t="s">
        <v>23</v>
      </c>
      <c r="H1228" t="s">
        <v>18</v>
      </c>
      <c r="I1228" t="s">
        <v>19</v>
      </c>
      <c r="J1228">
        <v>2179</v>
      </c>
      <c r="K1228">
        <v>140</v>
      </c>
      <c r="L1228">
        <v>7</v>
      </c>
      <c r="M1228">
        <v>16</v>
      </c>
      <c r="N1228">
        <v>9.4499999999999993</v>
      </c>
      <c r="P1228" t="str">
        <f t="shared" ref="P1228:P1291" si="120">IF(N1219&gt;15,C1219,"")</f>
        <v/>
      </c>
      <c r="Q1228" t="str">
        <f t="shared" ref="Q1228:Q1291" si="121">IF(M1219&gt;20,"good","bad")</f>
        <v>bad</v>
      </c>
      <c r="R1228" t="str">
        <f t="shared" ref="R1228:R1291" si="122">IF(AND(M1219&gt;20,N1219&gt;15),C1219,"")</f>
        <v/>
      </c>
      <c r="S1228" s="3" t="str">
        <f t="shared" ref="S1228:S1291" si="123">IF(OR(M1219&gt;20,N1219&gt;15),C1219,"")</f>
        <v/>
      </c>
      <c r="T1228" t="str">
        <f t="shared" ref="T1228:T1291" si="124">IF(NOT(N1219&gt;15),C1219,"")</f>
        <v>Mahindra</v>
      </c>
      <c r="U1228" t="str">
        <f t="shared" ref="U1228:U1291" si="125">IF(N1219&gt;25,"A",IF(N1219&gt;20,"B",IF(N1219&gt;15,"C",IF(N1219&gt;10,"D","E"))))</f>
        <v>E</v>
      </c>
      <c r="V1228" t="str" cm="1">
        <f t="array" ref="V1228">_xlfn.IFS(N1219&gt;25,"A",N1219&gt;20,"B",N1219&gt;15,"C",N1219&gt;10,"D",N1219&lt;10,"E")</f>
        <v>E</v>
      </c>
    </row>
    <row r="1229" spans="1:22" x14ac:dyDescent="0.3">
      <c r="A1229">
        <v>1232</v>
      </c>
      <c r="B1229" t="s">
        <v>374</v>
      </c>
      <c r="C1229" t="s">
        <v>21</v>
      </c>
      <c r="D1229" t="s">
        <v>16</v>
      </c>
      <c r="E1229">
        <v>2016</v>
      </c>
      <c r="F1229">
        <v>170000</v>
      </c>
      <c r="G1229" t="s">
        <v>23</v>
      </c>
      <c r="H1229" t="s">
        <v>18</v>
      </c>
      <c r="I1229" t="s">
        <v>19</v>
      </c>
      <c r="J1229">
        <v>1120</v>
      </c>
      <c r="K1229">
        <v>71</v>
      </c>
      <c r="L1229">
        <v>5</v>
      </c>
      <c r="M1229">
        <v>24.4</v>
      </c>
      <c r="N1229">
        <v>4</v>
      </c>
      <c r="P1229" t="str">
        <f t="shared" si="120"/>
        <v/>
      </c>
      <c r="Q1229" t="str">
        <f t="shared" si="121"/>
        <v>good</v>
      </c>
      <c r="R1229" t="str">
        <f t="shared" si="122"/>
        <v/>
      </c>
      <c r="S1229" s="3" t="str">
        <f t="shared" si="123"/>
        <v>Volkswagen</v>
      </c>
      <c r="T1229" t="str">
        <f t="shared" si="124"/>
        <v>Volkswagen</v>
      </c>
      <c r="U1229" t="str">
        <f t="shared" si="125"/>
        <v>E</v>
      </c>
      <c r="V1229" t="str" cm="1">
        <f t="array" ref="V1229">_xlfn.IFS(N1220&gt;25,"A",N1220&gt;20,"B",N1220&gt;15,"C",N1220&gt;10,"D",N1220&lt;10,"E")</f>
        <v>E</v>
      </c>
    </row>
    <row r="1230" spans="1:22" x14ac:dyDescent="0.3">
      <c r="A1230">
        <v>1233</v>
      </c>
      <c r="B1230" t="s">
        <v>594</v>
      </c>
      <c r="C1230" t="s">
        <v>62</v>
      </c>
      <c r="D1230" t="s">
        <v>47</v>
      </c>
      <c r="E1230">
        <v>2017</v>
      </c>
      <c r="F1230">
        <v>36884</v>
      </c>
      <c r="G1230" t="s">
        <v>23</v>
      </c>
      <c r="H1230" t="s">
        <v>32</v>
      </c>
      <c r="I1230" t="s">
        <v>19</v>
      </c>
      <c r="J1230">
        <v>2143</v>
      </c>
      <c r="K1230">
        <v>204</v>
      </c>
      <c r="L1230">
        <v>5</v>
      </c>
      <c r="M1230">
        <v>13</v>
      </c>
      <c r="N1230">
        <v>32.25</v>
      </c>
      <c r="P1230" t="str">
        <f t="shared" si="120"/>
        <v/>
      </c>
      <c r="Q1230" t="str">
        <f t="shared" si="121"/>
        <v>bad</v>
      </c>
      <c r="R1230" t="str">
        <f t="shared" si="122"/>
        <v/>
      </c>
      <c r="S1230" s="3" t="str">
        <f t="shared" si="123"/>
        <v/>
      </c>
      <c r="T1230" t="str">
        <f t="shared" si="124"/>
        <v>Maruti</v>
      </c>
      <c r="U1230" t="str">
        <f t="shared" si="125"/>
        <v>E</v>
      </c>
      <c r="V1230" t="str" cm="1">
        <f t="array" ref="V1230">_xlfn.IFS(N1221&gt;25,"A",N1221&gt;20,"B",N1221&gt;15,"C",N1221&gt;10,"D",N1221&lt;10,"E")</f>
        <v>E</v>
      </c>
    </row>
    <row r="1231" spans="1:22" x14ac:dyDescent="0.3">
      <c r="A1231">
        <v>1234</v>
      </c>
      <c r="B1231" t="s">
        <v>296</v>
      </c>
      <c r="C1231" t="s">
        <v>21</v>
      </c>
      <c r="D1231" t="s">
        <v>22</v>
      </c>
      <c r="E1231">
        <v>2009</v>
      </c>
      <c r="F1231">
        <v>62500</v>
      </c>
      <c r="G1231" t="s">
        <v>27</v>
      </c>
      <c r="H1231" t="s">
        <v>18</v>
      </c>
      <c r="I1231" t="s">
        <v>19</v>
      </c>
      <c r="J1231">
        <v>1197</v>
      </c>
      <c r="K1231">
        <v>78.900000000000006</v>
      </c>
      <c r="L1231">
        <v>5</v>
      </c>
      <c r="M1231">
        <v>20.36</v>
      </c>
      <c r="N1231">
        <v>2.1</v>
      </c>
      <c r="P1231" t="str">
        <f t="shared" si="120"/>
        <v/>
      </c>
      <c r="Q1231" t="str">
        <f t="shared" si="121"/>
        <v>bad</v>
      </c>
      <c r="R1231" t="str">
        <f t="shared" si="122"/>
        <v/>
      </c>
      <c r="S1231" s="3" t="str">
        <f t="shared" si="123"/>
        <v/>
      </c>
      <c r="T1231" t="str">
        <f t="shared" si="124"/>
        <v>Maruti</v>
      </c>
      <c r="U1231" t="str">
        <f t="shared" si="125"/>
        <v>E</v>
      </c>
      <c r="V1231" t="str" cm="1">
        <f t="array" ref="V1231">_xlfn.IFS(N1222&gt;25,"A",N1222&gt;20,"B",N1222&gt;15,"C",N1222&gt;10,"D",N1222&lt;10,"E")</f>
        <v>E</v>
      </c>
    </row>
    <row r="1232" spans="1:22" x14ac:dyDescent="0.3">
      <c r="A1232">
        <v>1235</v>
      </c>
      <c r="B1232" t="s">
        <v>522</v>
      </c>
      <c r="C1232" t="s">
        <v>41</v>
      </c>
      <c r="D1232" t="s">
        <v>16</v>
      </c>
      <c r="E1232">
        <v>2015</v>
      </c>
      <c r="F1232">
        <v>68000</v>
      </c>
      <c r="G1232" t="s">
        <v>27</v>
      </c>
      <c r="H1232" t="s">
        <v>32</v>
      </c>
      <c r="I1232" t="s">
        <v>33</v>
      </c>
      <c r="J1232">
        <v>1798</v>
      </c>
      <c r="K1232">
        <v>138.03</v>
      </c>
      <c r="L1232">
        <v>5</v>
      </c>
      <c r="M1232">
        <v>14.28</v>
      </c>
      <c r="N1232">
        <v>9.75</v>
      </c>
      <c r="P1232" t="str">
        <f t="shared" si="120"/>
        <v>Toyota</v>
      </c>
      <c r="Q1232" t="str">
        <f t="shared" si="121"/>
        <v>bad</v>
      </c>
      <c r="R1232" t="str">
        <f t="shared" si="122"/>
        <v/>
      </c>
      <c r="S1232" s="3" t="str">
        <f t="shared" si="123"/>
        <v>Toyota</v>
      </c>
      <c r="T1232" t="str">
        <f t="shared" si="124"/>
        <v/>
      </c>
      <c r="U1232" t="str">
        <f t="shared" si="125"/>
        <v>C</v>
      </c>
      <c r="V1232" t="str" cm="1">
        <f t="array" ref="V1232">_xlfn.IFS(N1223&gt;25,"A",N1223&gt;20,"B",N1223&gt;15,"C",N1223&gt;10,"D",N1223&lt;10,"E")</f>
        <v>C</v>
      </c>
    </row>
    <row r="1233" spans="1:22" x14ac:dyDescent="0.3">
      <c r="A1233">
        <v>1236</v>
      </c>
      <c r="B1233" t="s">
        <v>837</v>
      </c>
      <c r="C1233" t="s">
        <v>41</v>
      </c>
      <c r="D1233" t="s">
        <v>49</v>
      </c>
      <c r="E1233">
        <v>2014</v>
      </c>
      <c r="F1233">
        <v>40748</v>
      </c>
      <c r="G1233" t="s">
        <v>27</v>
      </c>
      <c r="H1233" t="s">
        <v>18</v>
      </c>
      <c r="I1233" t="s">
        <v>19</v>
      </c>
      <c r="J1233">
        <v>1798</v>
      </c>
      <c r="K1233">
        <v>138</v>
      </c>
      <c r="L1233">
        <v>5</v>
      </c>
      <c r="M1233">
        <v>14.53</v>
      </c>
      <c r="N1233">
        <v>6.3</v>
      </c>
      <c r="P1233" t="str">
        <f t="shared" si="120"/>
        <v>BMW</v>
      </c>
      <c r="Q1233" t="str">
        <f t="shared" si="121"/>
        <v>bad</v>
      </c>
      <c r="R1233" t="str">
        <f t="shared" si="122"/>
        <v/>
      </c>
      <c r="S1233" s="3" t="str">
        <f t="shared" si="123"/>
        <v>BMW</v>
      </c>
      <c r="T1233" t="str">
        <f t="shared" si="124"/>
        <v/>
      </c>
      <c r="U1233" t="str">
        <f t="shared" si="125"/>
        <v>C</v>
      </c>
      <c r="V1233" t="str" cm="1">
        <f t="array" ref="V1233">_xlfn.IFS(N1224&gt;25,"A",N1224&gt;20,"B",N1224&gt;15,"C",N1224&gt;10,"D",N1224&lt;10,"E")</f>
        <v>C</v>
      </c>
    </row>
    <row r="1234" spans="1:22" x14ac:dyDescent="0.3">
      <c r="A1234">
        <v>1237</v>
      </c>
      <c r="B1234" t="s">
        <v>838</v>
      </c>
      <c r="C1234" t="s">
        <v>30</v>
      </c>
      <c r="D1234" t="s">
        <v>35</v>
      </c>
      <c r="E1234">
        <v>2013</v>
      </c>
      <c r="F1234">
        <v>60000</v>
      </c>
      <c r="G1234" t="s">
        <v>23</v>
      </c>
      <c r="H1234" t="s">
        <v>32</v>
      </c>
      <c r="I1234" t="s">
        <v>19</v>
      </c>
      <c r="J1234">
        <v>1968</v>
      </c>
      <c r="K1234">
        <v>184</v>
      </c>
      <c r="L1234">
        <v>5</v>
      </c>
      <c r="M1234">
        <v>17.32</v>
      </c>
      <c r="N1234">
        <v>21</v>
      </c>
      <c r="P1234" t="str">
        <f t="shared" si="120"/>
        <v/>
      </c>
      <c r="Q1234" t="str">
        <f t="shared" si="121"/>
        <v>bad</v>
      </c>
      <c r="R1234" t="str">
        <f t="shared" si="122"/>
        <v/>
      </c>
      <c r="S1234" s="3" t="str">
        <f t="shared" si="123"/>
        <v/>
      </c>
      <c r="T1234" t="str">
        <f t="shared" si="124"/>
        <v>Ford</v>
      </c>
      <c r="U1234" t="str">
        <f t="shared" si="125"/>
        <v>E</v>
      </c>
      <c r="V1234" t="str" cm="1">
        <f t="array" ref="V1234">_xlfn.IFS(N1225&gt;25,"A",N1225&gt;20,"B",N1225&gt;15,"C",N1225&gt;10,"D",N1225&lt;10,"E")</f>
        <v>E</v>
      </c>
    </row>
    <row r="1235" spans="1:22" x14ac:dyDescent="0.3">
      <c r="A1235">
        <v>1238</v>
      </c>
      <c r="B1235" t="s">
        <v>309</v>
      </c>
      <c r="C1235" t="s">
        <v>21</v>
      </c>
      <c r="D1235" t="s">
        <v>16</v>
      </c>
      <c r="E1235">
        <v>2014</v>
      </c>
      <c r="F1235">
        <v>12400</v>
      </c>
      <c r="G1235" t="s">
        <v>23</v>
      </c>
      <c r="H1235" t="s">
        <v>18</v>
      </c>
      <c r="I1235" t="s">
        <v>19</v>
      </c>
      <c r="J1235">
        <v>1396</v>
      </c>
      <c r="K1235">
        <v>88.8</v>
      </c>
      <c r="L1235">
        <v>5</v>
      </c>
      <c r="M1235">
        <v>21.9</v>
      </c>
      <c r="N1235">
        <v>4.6500000000000004</v>
      </c>
      <c r="P1235" t="str">
        <f t="shared" si="120"/>
        <v/>
      </c>
      <c r="Q1235" t="str">
        <f t="shared" si="121"/>
        <v>bad</v>
      </c>
      <c r="R1235" t="str">
        <f t="shared" si="122"/>
        <v/>
      </c>
      <c r="S1235" s="3" t="str">
        <f t="shared" si="123"/>
        <v/>
      </c>
      <c r="T1235" t="str">
        <f t="shared" si="124"/>
        <v>Chevrolet</v>
      </c>
      <c r="U1235" t="str">
        <f t="shared" si="125"/>
        <v>E</v>
      </c>
      <c r="V1235" t="str" cm="1">
        <f t="array" ref="V1235">_xlfn.IFS(N1226&gt;25,"A",N1226&gt;20,"B",N1226&gt;15,"C",N1226&gt;10,"D",N1226&lt;10,"E")</f>
        <v>E</v>
      </c>
    </row>
    <row r="1236" spans="1:22" x14ac:dyDescent="0.3">
      <c r="A1236">
        <v>1239</v>
      </c>
      <c r="B1236" t="s">
        <v>256</v>
      </c>
      <c r="C1236" t="s">
        <v>62</v>
      </c>
      <c r="D1236" t="s">
        <v>16</v>
      </c>
      <c r="E1236">
        <v>2013</v>
      </c>
      <c r="F1236">
        <v>87000</v>
      </c>
      <c r="G1236" t="s">
        <v>23</v>
      </c>
      <c r="H1236" t="s">
        <v>32</v>
      </c>
      <c r="I1236" t="s">
        <v>33</v>
      </c>
      <c r="J1236">
        <v>2143</v>
      </c>
      <c r="K1236">
        <v>167.62</v>
      </c>
      <c r="L1236">
        <v>5</v>
      </c>
      <c r="M1236">
        <v>19.27</v>
      </c>
      <c r="N1236">
        <v>17</v>
      </c>
      <c r="P1236" t="str">
        <f t="shared" si="120"/>
        <v/>
      </c>
      <c r="Q1236" t="str">
        <f t="shared" si="121"/>
        <v>good</v>
      </c>
      <c r="R1236" t="str">
        <f t="shared" si="122"/>
        <v/>
      </c>
      <c r="S1236" s="3" t="str">
        <f t="shared" si="123"/>
        <v>Toyota</v>
      </c>
      <c r="T1236" t="str">
        <f t="shared" si="124"/>
        <v>Toyota</v>
      </c>
      <c r="U1236" t="str">
        <f t="shared" si="125"/>
        <v>E</v>
      </c>
      <c r="V1236" t="str" cm="1">
        <f t="array" ref="V1236">_xlfn.IFS(N1227&gt;25,"A",N1227&gt;20,"B",N1227&gt;15,"C",N1227&gt;10,"D",N1227&lt;10,"E")</f>
        <v>E</v>
      </c>
    </row>
    <row r="1237" spans="1:22" x14ac:dyDescent="0.3">
      <c r="A1237">
        <v>1240</v>
      </c>
      <c r="B1237" t="s">
        <v>133</v>
      </c>
      <c r="C1237" t="s">
        <v>15</v>
      </c>
      <c r="D1237" t="s">
        <v>22</v>
      </c>
      <c r="E1237">
        <v>2013</v>
      </c>
      <c r="F1237">
        <v>20248</v>
      </c>
      <c r="G1237" t="s">
        <v>23</v>
      </c>
      <c r="H1237" t="s">
        <v>18</v>
      </c>
      <c r="I1237" t="s">
        <v>19</v>
      </c>
      <c r="J1237">
        <v>1248</v>
      </c>
      <c r="K1237">
        <v>73.900000000000006</v>
      </c>
      <c r="L1237">
        <v>5</v>
      </c>
      <c r="M1237">
        <v>21.1</v>
      </c>
      <c r="N1237">
        <v>4.3499999999999996</v>
      </c>
      <c r="P1237" t="str">
        <f t="shared" si="120"/>
        <v/>
      </c>
      <c r="Q1237" t="str">
        <f t="shared" si="121"/>
        <v>bad</v>
      </c>
      <c r="R1237" t="str">
        <f t="shared" si="122"/>
        <v/>
      </c>
      <c r="S1237" s="3" t="str">
        <f t="shared" si="123"/>
        <v/>
      </c>
      <c r="T1237" t="str">
        <f t="shared" si="124"/>
        <v>Mahindra</v>
      </c>
      <c r="U1237" t="str">
        <f t="shared" si="125"/>
        <v>E</v>
      </c>
      <c r="V1237" t="str" cm="1">
        <f t="array" ref="V1237">_xlfn.IFS(N1228&gt;25,"A",N1228&gt;20,"B",N1228&gt;15,"C",N1228&gt;10,"D",N1228&lt;10,"E")</f>
        <v>E</v>
      </c>
    </row>
    <row r="1238" spans="1:22" x14ac:dyDescent="0.3">
      <c r="A1238">
        <v>1241</v>
      </c>
      <c r="B1238" t="s">
        <v>704</v>
      </c>
      <c r="C1238" t="s">
        <v>21</v>
      </c>
      <c r="D1238" t="s">
        <v>31</v>
      </c>
      <c r="E1238">
        <v>2017</v>
      </c>
      <c r="F1238">
        <v>52383</v>
      </c>
      <c r="G1238" t="s">
        <v>23</v>
      </c>
      <c r="H1238" t="s">
        <v>18</v>
      </c>
      <c r="I1238" t="s">
        <v>19</v>
      </c>
      <c r="J1238">
        <v>1582</v>
      </c>
      <c r="K1238">
        <v>126.2</v>
      </c>
      <c r="L1238">
        <v>5</v>
      </c>
      <c r="M1238">
        <v>19.670000000000002</v>
      </c>
      <c r="N1238">
        <v>14.82</v>
      </c>
      <c r="P1238" t="str">
        <f t="shared" si="120"/>
        <v/>
      </c>
      <c r="Q1238" t="str">
        <f t="shared" si="121"/>
        <v>good</v>
      </c>
      <c r="R1238" t="str">
        <f t="shared" si="122"/>
        <v/>
      </c>
      <c r="S1238" s="3" t="str">
        <f t="shared" si="123"/>
        <v>Hyundai</v>
      </c>
      <c r="T1238" t="str">
        <f t="shared" si="124"/>
        <v>Hyundai</v>
      </c>
      <c r="U1238" t="str">
        <f t="shared" si="125"/>
        <v>E</v>
      </c>
      <c r="V1238" t="str" cm="1">
        <f t="array" ref="V1238">_xlfn.IFS(N1229&gt;25,"A",N1229&gt;20,"B",N1229&gt;15,"C",N1229&gt;10,"D",N1229&lt;10,"E")</f>
        <v>E</v>
      </c>
    </row>
    <row r="1239" spans="1:22" x14ac:dyDescent="0.3">
      <c r="A1239">
        <v>1242</v>
      </c>
      <c r="B1239" t="s">
        <v>839</v>
      </c>
      <c r="C1239" t="s">
        <v>156</v>
      </c>
      <c r="D1239" t="s">
        <v>53</v>
      </c>
      <c r="E1239">
        <v>2018</v>
      </c>
      <c r="F1239">
        <v>1000</v>
      </c>
      <c r="G1239" t="s">
        <v>23</v>
      </c>
      <c r="H1239" t="s">
        <v>32</v>
      </c>
      <c r="I1239" t="s">
        <v>19</v>
      </c>
      <c r="J1239">
        <v>1999</v>
      </c>
      <c r="K1239">
        <v>177</v>
      </c>
      <c r="L1239">
        <v>5</v>
      </c>
      <c r="M1239">
        <v>13.6</v>
      </c>
      <c r="N1239">
        <v>40</v>
      </c>
      <c r="P1239" t="str">
        <f t="shared" si="120"/>
        <v>MercedesBenz</v>
      </c>
      <c r="Q1239" t="str">
        <f t="shared" si="121"/>
        <v>bad</v>
      </c>
      <c r="R1239" t="str">
        <f t="shared" si="122"/>
        <v/>
      </c>
      <c r="S1239" s="3" t="str">
        <f t="shared" si="123"/>
        <v>MercedesBenz</v>
      </c>
      <c r="T1239" t="str">
        <f t="shared" si="124"/>
        <v/>
      </c>
      <c r="U1239" t="str">
        <f t="shared" si="125"/>
        <v>A</v>
      </c>
      <c r="V1239" t="str" cm="1">
        <f t="array" ref="V1239">_xlfn.IFS(N1230&gt;25,"A",N1230&gt;20,"B",N1230&gt;15,"C",N1230&gt;10,"D",N1230&lt;10,"E")</f>
        <v>A</v>
      </c>
    </row>
    <row r="1240" spans="1:22" x14ac:dyDescent="0.3">
      <c r="A1240">
        <v>1243</v>
      </c>
      <c r="B1240" t="s">
        <v>840</v>
      </c>
      <c r="C1240" t="s">
        <v>78</v>
      </c>
      <c r="D1240" t="s">
        <v>26</v>
      </c>
      <c r="E1240">
        <v>2016</v>
      </c>
      <c r="F1240">
        <v>85000</v>
      </c>
      <c r="G1240" t="s">
        <v>23</v>
      </c>
      <c r="H1240" t="s">
        <v>18</v>
      </c>
      <c r="I1240" t="s">
        <v>19</v>
      </c>
      <c r="J1240">
        <v>2489</v>
      </c>
      <c r="K1240">
        <v>93.7</v>
      </c>
      <c r="L1240">
        <v>7</v>
      </c>
      <c r="M1240">
        <v>14.95</v>
      </c>
      <c r="N1240">
        <v>6.15</v>
      </c>
      <c r="P1240" t="str">
        <f t="shared" si="120"/>
        <v/>
      </c>
      <c r="Q1240" t="str">
        <f t="shared" si="121"/>
        <v>good</v>
      </c>
      <c r="R1240" t="str">
        <f t="shared" si="122"/>
        <v/>
      </c>
      <c r="S1240" s="3" t="str">
        <f t="shared" si="123"/>
        <v>Hyundai</v>
      </c>
      <c r="T1240" t="str">
        <f t="shared" si="124"/>
        <v>Hyundai</v>
      </c>
      <c r="U1240" t="str">
        <f t="shared" si="125"/>
        <v>E</v>
      </c>
      <c r="V1240" t="str" cm="1">
        <f t="array" ref="V1240">_xlfn.IFS(N1231&gt;25,"A",N1231&gt;20,"B",N1231&gt;15,"C",N1231&gt;10,"D",N1231&lt;10,"E")</f>
        <v>E</v>
      </c>
    </row>
    <row r="1241" spans="1:22" x14ac:dyDescent="0.3">
      <c r="A1241">
        <v>1244</v>
      </c>
      <c r="B1241" t="s">
        <v>206</v>
      </c>
      <c r="C1241" t="s">
        <v>41</v>
      </c>
      <c r="D1241" t="s">
        <v>93</v>
      </c>
      <c r="E1241">
        <v>2014</v>
      </c>
      <c r="F1241">
        <v>47000</v>
      </c>
      <c r="G1241" t="s">
        <v>23</v>
      </c>
      <c r="H1241" t="s">
        <v>18</v>
      </c>
      <c r="I1241" t="s">
        <v>19</v>
      </c>
      <c r="J1241">
        <v>2494</v>
      </c>
      <c r="K1241">
        <v>100.6</v>
      </c>
      <c r="L1241">
        <v>7</v>
      </c>
      <c r="M1241">
        <v>12.99</v>
      </c>
      <c r="N1241">
        <v>11.25</v>
      </c>
      <c r="P1241" t="str">
        <f t="shared" si="120"/>
        <v/>
      </c>
      <c r="Q1241" t="str">
        <f t="shared" si="121"/>
        <v>bad</v>
      </c>
      <c r="R1241" t="str">
        <f t="shared" si="122"/>
        <v/>
      </c>
      <c r="S1241" s="3" t="str">
        <f t="shared" si="123"/>
        <v/>
      </c>
      <c r="T1241" t="str">
        <f t="shared" si="124"/>
        <v>Toyota</v>
      </c>
      <c r="U1241" t="str">
        <f t="shared" si="125"/>
        <v>E</v>
      </c>
      <c r="V1241" t="str" cm="1">
        <f t="array" ref="V1241">_xlfn.IFS(N1232&gt;25,"A",N1232&gt;20,"B",N1232&gt;15,"C",N1232&gt;10,"D",N1232&lt;10,"E")</f>
        <v>E</v>
      </c>
    </row>
    <row r="1242" spans="1:22" x14ac:dyDescent="0.3">
      <c r="A1242">
        <v>1245</v>
      </c>
      <c r="B1242" t="s">
        <v>841</v>
      </c>
      <c r="C1242" t="s">
        <v>41</v>
      </c>
      <c r="D1242" t="s">
        <v>22</v>
      </c>
      <c r="E1242">
        <v>2018</v>
      </c>
      <c r="F1242">
        <v>17585</v>
      </c>
      <c r="G1242" t="s">
        <v>27</v>
      </c>
      <c r="H1242" t="s">
        <v>32</v>
      </c>
      <c r="I1242" t="s">
        <v>19</v>
      </c>
      <c r="J1242">
        <v>2494</v>
      </c>
      <c r="K1242">
        <v>157.69999999999999</v>
      </c>
      <c r="L1242">
        <v>5</v>
      </c>
      <c r="M1242">
        <v>19.16</v>
      </c>
      <c r="N1242">
        <v>32</v>
      </c>
      <c r="P1242" t="str">
        <f t="shared" si="120"/>
        <v/>
      </c>
      <c r="Q1242" t="str">
        <f t="shared" si="121"/>
        <v>bad</v>
      </c>
      <c r="R1242" t="str">
        <f t="shared" si="122"/>
        <v/>
      </c>
      <c r="S1242" s="3" t="str">
        <f t="shared" si="123"/>
        <v/>
      </c>
      <c r="T1242" t="str">
        <f t="shared" si="124"/>
        <v>Toyota</v>
      </c>
      <c r="U1242" t="str">
        <f t="shared" si="125"/>
        <v>E</v>
      </c>
      <c r="V1242" t="str" cm="1">
        <f t="array" ref="V1242">_xlfn.IFS(N1233&gt;25,"A",N1233&gt;20,"B",N1233&gt;15,"C",N1233&gt;10,"D",N1233&lt;10,"E")</f>
        <v>E</v>
      </c>
    </row>
    <row r="1243" spans="1:22" x14ac:dyDescent="0.3">
      <c r="A1243">
        <v>1246</v>
      </c>
      <c r="B1243" t="s">
        <v>842</v>
      </c>
      <c r="C1243" t="s">
        <v>30</v>
      </c>
      <c r="D1243" t="s">
        <v>31</v>
      </c>
      <c r="E1243">
        <v>2018</v>
      </c>
      <c r="F1243">
        <v>32496</v>
      </c>
      <c r="G1243" t="s">
        <v>23</v>
      </c>
      <c r="H1243" t="s">
        <v>32</v>
      </c>
      <c r="I1243" t="s">
        <v>19</v>
      </c>
      <c r="J1243">
        <v>2967</v>
      </c>
      <c r="K1243">
        <v>241.4</v>
      </c>
      <c r="L1243">
        <v>5</v>
      </c>
      <c r="M1243">
        <v>13.22</v>
      </c>
      <c r="N1243">
        <v>45.62</v>
      </c>
      <c r="P1243" t="str">
        <f t="shared" si="120"/>
        <v>Audi</v>
      </c>
      <c r="Q1243" t="str">
        <f t="shared" si="121"/>
        <v>bad</v>
      </c>
      <c r="R1243" t="str">
        <f t="shared" si="122"/>
        <v/>
      </c>
      <c r="S1243" s="3" t="str">
        <f t="shared" si="123"/>
        <v>Audi</v>
      </c>
      <c r="T1243" t="str">
        <f t="shared" si="124"/>
        <v/>
      </c>
      <c r="U1243" t="str">
        <f t="shared" si="125"/>
        <v>B</v>
      </c>
      <c r="V1243" t="str" cm="1">
        <f t="array" ref="V1243">_xlfn.IFS(N1234&gt;25,"A",N1234&gt;20,"B",N1234&gt;15,"C",N1234&gt;10,"D",N1234&lt;10,"E")</f>
        <v>B</v>
      </c>
    </row>
    <row r="1244" spans="1:22" x14ac:dyDescent="0.3">
      <c r="A1244">
        <v>1247</v>
      </c>
      <c r="B1244" t="s">
        <v>100</v>
      </c>
      <c r="C1244" t="s">
        <v>15</v>
      </c>
      <c r="D1244" t="s">
        <v>47</v>
      </c>
      <c r="E1244">
        <v>2017</v>
      </c>
      <c r="F1244">
        <v>34613</v>
      </c>
      <c r="G1244" t="s">
        <v>23</v>
      </c>
      <c r="H1244" t="s">
        <v>18</v>
      </c>
      <c r="I1244" t="s">
        <v>19</v>
      </c>
      <c r="J1244">
        <v>1248</v>
      </c>
      <c r="K1244">
        <v>74</v>
      </c>
      <c r="L1244">
        <v>5</v>
      </c>
      <c r="M1244">
        <v>28.4</v>
      </c>
      <c r="N1244">
        <v>6.24</v>
      </c>
      <c r="P1244" t="str">
        <f t="shared" si="120"/>
        <v/>
      </c>
      <c r="Q1244" t="str">
        <f t="shared" si="121"/>
        <v>good</v>
      </c>
      <c r="R1244" t="str">
        <f t="shared" si="122"/>
        <v/>
      </c>
      <c r="S1244" s="3" t="str">
        <f t="shared" si="123"/>
        <v>Hyundai</v>
      </c>
      <c r="T1244" t="str">
        <f t="shared" si="124"/>
        <v>Hyundai</v>
      </c>
      <c r="U1244" t="str">
        <f t="shared" si="125"/>
        <v>E</v>
      </c>
      <c r="V1244" t="str" cm="1">
        <f t="array" ref="V1244">_xlfn.IFS(N1235&gt;25,"A",N1235&gt;20,"B",N1235&gt;15,"C",N1235&gt;10,"D",N1235&lt;10,"E")</f>
        <v>E</v>
      </c>
    </row>
    <row r="1245" spans="1:22" x14ac:dyDescent="0.3">
      <c r="A1245">
        <v>1248</v>
      </c>
      <c r="B1245" t="s">
        <v>843</v>
      </c>
      <c r="C1245" t="s">
        <v>15</v>
      </c>
      <c r="D1245" t="s">
        <v>26</v>
      </c>
      <c r="E1245">
        <v>2015</v>
      </c>
      <c r="F1245">
        <v>153000</v>
      </c>
      <c r="G1245" t="s">
        <v>23</v>
      </c>
      <c r="H1245" t="s">
        <v>18</v>
      </c>
      <c r="I1245" t="s">
        <v>19</v>
      </c>
      <c r="J1245">
        <v>1248</v>
      </c>
      <c r="K1245">
        <v>88.76</v>
      </c>
      <c r="L1245">
        <v>7</v>
      </c>
      <c r="M1245">
        <v>20.77</v>
      </c>
      <c r="N1245">
        <v>4.8</v>
      </c>
      <c r="P1245" t="str">
        <f t="shared" si="120"/>
        <v>MercedesBenz</v>
      </c>
      <c r="Q1245" t="str">
        <f t="shared" si="121"/>
        <v>bad</v>
      </c>
      <c r="R1245" t="str">
        <f t="shared" si="122"/>
        <v/>
      </c>
      <c r="S1245" s="3" t="str">
        <f t="shared" si="123"/>
        <v>MercedesBenz</v>
      </c>
      <c r="T1245" t="str">
        <f t="shared" si="124"/>
        <v/>
      </c>
      <c r="U1245" t="str">
        <f t="shared" si="125"/>
        <v>C</v>
      </c>
      <c r="V1245" t="str" cm="1">
        <f t="array" ref="V1245">_xlfn.IFS(N1236&gt;25,"A",N1236&gt;20,"B",N1236&gt;15,"C",N1236&gt;10,"D",N1236&lt;10,"E")</f>
        <v>C</v>
      </c>
    </row>
    <row r="1246" spans="1:22" x14ac:dyDescent="0.3">
      <c r="A1246">
        <v>1249</v>
      </c>
      <c r="B1246" t="s">
        <v>800</v>
      </c>
      <c r="C1246" t="s">
        <v>15</v>
      </c>
      <c r="D1246" t="s">
        <v>26</v>
      </c>
      <c r="E1246">
        <v>2014</v>
      </c>
      <c r="F1246">
        <v>54000</v>
      </c>
      <c r="G1246" t="s">
        <v>27</v>
      </c>
      <c r="H1246" t="s">
        <v>18</v>
      </c>
      <c r="I1246" t="s">
        <v>33</v>
      </c>
      <c r="J1246">
        <v>1197</v>
      </c>
      <c r="K1246">
        <v>85</v>
      </c>
      <c r="L1246">
        <v>5</v>
      </c>
      <c r="M1246">
        <v>16.100000000000001</v>
      </c>
      <c r="N1246">
        <v>4.5</v>
      </c>
      <c r="P1246" t="str">
        <f t="shared" si="120"/>
        <v/>
      </c>
      <c r="Q1246" t="str">
        <f t="shared" si="121"/>
        <v>good</v>
      </c>
      <c r="R1246" t="str">
        <f t="shared" si="122"/>
        <v/>
      </c>
      <c r="S1246" s="3" t="str">
        <f t="shared" si="123"/>
        <v>Maruti</v>
      </c>
      <c r="T1246" t="str">
        <f t="shared" si="124"/>
        <v>Maruti</v>
      </c>
      <c r="U1246" t="str">
        <f t="shared" si="125"/>
        <v>E</v>
      </c>
      <c r="V1246" t="str" cm="1">
        <f t="array" ref="V1246">_xlfn.IFS(N1237&gt;25,"A",N1237&gt;20,"B",N1237&gt;15,"C",N1237&gt;10,"D",N1237&lt;10,"E")</f>
        <v>E</v>
      </c>
    </row>
    <row r="1247" spans="1:22" x14ac:dyDescent="0.3">
      <c r="A1247">
        <v>1250</v>
      </c>
      <c r="B1247" t="s">
        <v>296</v>
      </c>
      <c r="C1247" t="s">
        <v>21</v>
      </c>
      <c r="D1247" t="s">
        <v>47</v>
      </c>
      <c r="E1247">
        <v>2015</v>
      </c>
      <c r="F1247">
        <v>16900</v>
      </c>
      <c r="G1247" t="s">
        <v>27</v>
      </c>
      <c r="H1247" t="s">
        <v>18</v>
      </c>
      <c r="I1247" t="s">
        <v>19</v>
      </c>
      <c r="J1247">
        <v>1197</v>
      </c>
      <c r="K1247">
        <v>78.900000000000006</v>
      </c>
      <c r="L1247">
        <v>5</v>
      </c>
      <c r="M1247">
        <v>20.36</v>
      </c>
      <c r="N1247">
        <v>3.87</v>
      </c>
      <c r="P1247" t="str">
        <f t="shared" si="120"/>
        <v/>
      </c>
      <c r="Q1247" t="str">
        <f t="shared" si="121"/>
        <v>bad</v>
      </c>
      <c r="R1247" t="str">
        <f t="shared" si="122"/>
        <v/>
      </c>
      <c r="S1247" s="3" t="str">
        <f t="shared" si="123"/>
        <v/>
      </c>
      <c r="T1247" t="str">
        <f t="shared" si="124"/>
        <v>Hyundai</v>
      </c>
      <c r="U1247" t="str">
        <f t="shared" si="125"/>
        <v>D</v>
      </c>
      <c r="V1247" t="str" cm="1">
        <f t="array" ref="V1247">_xlfn.IFS(N1238&gt;25,"A",N1238&gt;20,"B",N1238&gt;15,"C",N1238&gt;10,"D",N1238&lt;10,"E")</f>
        <v>D</v>
      </c>
    </row>
    <row r="1248" spans="1:22" x14ac:dyDescent="0.3">
      <c r="A1248">
        <v>1251</v>
      </c>
      <c r="B1248" t="s">
        <v>296</v>
      </c>
      <c r="C1248" t="s">
        <v>21</v>
      </c>
      <c r="D1248" t="s">
        <v>53</v>
      </c>
      <c r="E1248">
        <v>2013</v>
      </c>
      <c r="F1248">
        <v>62334</v>
      </c>
      <c r="G1248" t="s">
        <v>27</v>
      </c>
      <c r="H1248" t="s">
        <v>18</v>
      </c>
      <c r="I1248" t="s">
        <v>19</v>
      </c>
      <c r="J1248">
        <v>1197</v>
      </c>
      <c r="K1248">
        <v>78.900000000000006</v>
      </c>
      <c r="L1248">
        <v>5</v>
      </c>
      <c r="M1248">
        <v>20.36</v>
      </c>
      <c r="N1248">
        <v>2.75</v>
      </c>
      <c r="P1248" t="str">
        <f t="shared" si="120"/>
        <v>Jaguar</v>
      </c>
      <c r="Q1248" t="str">
        <f t="shared" si="121"/>
        <v>bad</v>
      </c>
      <c r="R1248" t="str">
        <f t="shared" si="122"/>
        <v/>
      </c>
      <c r="S1248" s="3" t="str">
        <f t="shared" si="123"/>
        <v>Jaguar</v>
      </c>
      <c r="T1248" t="str">
        <f t="shared" si="124"/>
        <v/>
      </c>
      <c r="U1248" t="str">
        <f t="shared" si="125"/>
        <v>A</v>
      </c>
      <c r="V1248" t="str" cm="1">
        <f t="array" ref="V1248">_xlfn.IFS(N1239&gt;25,"A",N1239&gt;20,"B",N1239&gt;15,"C",N1239&gt;10,"D",N1239&lt;10,"E")</f>
        <v>A</v>
      </c>
    </row>
    <row r="1249" spans="1:22" x14ac:dyDescent="0.3">
      <c r="A1249">
        <v>1252</v>
      </c>
      <c r="B1249" t="s">
        <v>844</v>
      </c>
      <c r="C1249" t="s">
        <v>15</v>
      </c>
      <c r="D1249" t="s">
        <v>47</v>
      </c>
      <c r="E1249">
        <v>2018</v>
      </c>
      <c r="F1249">
        <v>23714</v>
      </c>
      <c r="G1249" t="s">
        <v>27</v>
      </c>
      <c r="H1249" t="s">
        <v>18</v>
      </c>
      <c r="I1249" t="s">
        <v>19</v>
      </c>
      <c r="J1249">
        <v>1197</v>
      </c>
      <c r="K1249">
        <v>83.1</v>
      </c>
      <c r="L1249">
        <v>5</v>
      </c>
      <c r="M1249">
        <v>21.4</v>
      </c>
      <c r="N1249">
        <v>6.57</v>
      </c>
      <c r="P1249" t="str">
        <f t="shared" si="120"/>
        <v/>
      </c>
      <c r="Q1249" t="str">
        <f t="shared" si="121"/>
        <v>bad</v>
      </c>
      <c r="R1249" t="str">
        <f t="shared" si="122"/>
        <v/>
      </c>
      <c r="S1249" s="3" t="str">
        <f t="shared" si="123"/>
        <v/>
      </c>
      <c r="T1249" t="str">
        <f t="shared" si="124"/>
        <v>Mahindra</v>
      </c>
      <c r="U1249" t="str">
        <f t="shared" si="125"/>
        <v>E</v>
      </c>
      <c r="V1249" t="str" cm="1">
        <f t="array" ref="V1249">_xlfn.IFS(N1240&gt;25,"A",N1240&gt;20,"B",N1240&gt;15,"C",N1240&gt;10,"D",N1240&lt;10,"E")</f>
        <v>E</v>
      </c>
    </row>
    <row r="1250" spans="1:22" x14ac:dyDescent="0.3">
      <c r="A1250">
        <v>1253</v>
      </c>
      <c r="B1250" t="s">
        <v>845</v>
      </c>
      <c r="C1250" t="s">
        <v>21</v>
      </c>
      <c r="D1250" t="s">
        <v>39</v>
      </c>
      <c r="E1250">
        <v>2010</v>
      </c>
      <c r="F1250">
        <v>52325</v>
      </c>
      <c r="G1250" t="s">
        <v>27</v>
      </c>
      <c r="H1250" t="s">
        <v>18</v>
      </c>
      <c r="I1250" t="s">
        <v>19</v>
      </c>
      <c r="J1250">
        <v>1495</v>
      </c>
      <c r="K1250">
        <v>93.7</v>
      </c>
      <c r="L1250">
        <v>5</v>
      </c>
      <c r="M1250">
        <v>16.36</v>
      </c>
      <c r="N1250">
        <v>2</v>
      </c>
      <c r="P1250" t="str">
        <f t="shared" si="120"/>
        <v/>
      </c>
      <c r="Q1250" t="str">
        <f t="shared" si="121"/>
        <v>bad</v>
      </c>
      <c r="R1250" t="str">
        <f t="shared" si="122"/>
        <v/>
      </c>
      <c r="S1250" s="3" t="str">
        <f t="shared" si="123"/>
        <v/>
      </c>
      <c r="T1250" t="str">
        <f t="shared" si="124"/>
        <v>Toyota</v>
      </c>
      <c r="U1250" t="str">
        <f t="shared" si="125"/>
        <v>D</v>
      </c>
      <c r="V1250" t="str" cm="1">
        <f t="array" ref="V1250">_xlfn.IFS(N1241&gt;25,"A",N1241&gt;20,"B",N1241&gt;15,"C",N1241&gt;10,"D",N1241&lt;10,"E")</f>
        <v>D</v>
      </c>
    </row>
    <row r="1251" spans="1:22" x14ac:dyDescent="0.3">
      <c r="A1251">
        <v>1254</v>
      </c>
      <c r="B1251" t="s">
        <v>203</v>
      </c>
      <c r="C1251" t="s">
        <v>25</v>
      </c>
      <c r="D1251" t="s">
        <v>93</v>
      </c>
      <c r="E1251">
        <v>2012</v>
      </c>
      <c r="F1251">
        <v>50000</v>
      </c>
      <c r="G1251" t="s">
        <v>27</v>
      </c>
      <c r="H1251" t="s">
        <v>18</v>
      </c>
      <c r="I1251" t="s">
        <v>19</v>
      </c>
      <c r="J1251">
        <v>1198</v>
      </c>
      <c r="K1251">
        <v>86.8</v>
      </c>
      <c r="L1251">
        <v>5</v>
      </c>
      <c r="M1251">
        <v>19.399999999999999</v>
      </c>
      <c r="N1251">
        <v>3.65</v>
      </c>
      <c r="P1251" t="str">
        <f t="shared" si="120"/>
        <v>Toyota</v>
      </c>
      <c r="Q1251" t="str">
        <f t="shared" si="121"/>
        <v>bad</v>
      </c>
      <c r="R1251" t="str">
        <f t="shared" si="122"/>
        <v/>
      </c>
      <c r="S1251" s="3" t="str">
        <f t="shared" si="123"/>
        <v>Toyota</v>
      </c>
      <c r="T1251" t="str">
        <f t="shared" si="124"/>
        <v/>
      </c>
      <c r="U1251" t="str">
        <f t="shared" si="125"/>
        <v>A</v>
      </c>
      <c r="V1251" t="str" cm="1">
        <f t="array" ref="V1251">_xlfn.IFS(N1242&gt;25,"A",N1242&gt;20,"B",N1242&gt;15,"C",N1242&gt;10,"D",N1242&lt;10,"E")</f>
        <v>A</v>
      </c>
    </row>
    <row r="1252" spans="1:22" x14ac:dyDescent="0.3">
      <c r="A1252">
        <v>1255</v>
      </c>
      <c r="B1252" t="s">
        <v>263</v>
      </c>
      <c r="C1252" t="s">
        <v>15</v>
      </c>
      <c r="D1252" t="s">
        <v>35</v>
      </c>
      <c r="E1252">
        <v>2016</v>
      </c>
      <c r="F1252">
        <v>55746</v>
      </c>
      <c r="G1252" t="s">
        <v>23</v>
      </c>
      <c r="H1252" t="s">
        <v>18</v>
      </c>
      <c r="I1252" t="s">
        <v>19</v>
      </c>
      <c r="J1252">
        <v>1248</v>
      </c>
      <c r="K1252">
        <v>74</v>
      </c>
      <c r="L1252">
        <v>5</v>
      </c>
      <c r="M1252">
        <v>22.9</v>
      </c>
      <c r="N1252">
        <v>6.95</v>
      </c>
      <c r="P1252" t="str">
        <f t="shared" si="120"/>
        <v>Audi</v>
      </c>
      <c r="Q1252" t="str">
        <f t="shared" si="121"/>
        <v>bad</v>
      </c>
      <c r="R1252" t="str">
        <f t="shared" si="122"/>
        <v/>
      </c>
      <c r="S1252" s="3" t="str">
        <f t="shared" si="123"/>
        <v>Audi</v>
      </c>
      <c r="T1252" t="str">
        <f t="shared" si="124"/>
        <v/>
      </c>
      <c r="U1252" t="str">
        <f t="shared" si="125"/>
        <v>A</v>
      </c>
      <c r="V1252" t="str" cm="1">
        <f t="array" ref="V1252">_xlfn.IFS(N1243&gt;25,"A",N1243&gt;20,"B",N1243&gt;15,"C",N1243&gt;10,"D",N1243&lt;10,"E")</f>
        <v>A</v>
      </c>
    </row>
    <row r="1253" spans="1:22" x14ac:dyDescent="0.3">
      <c r="A1253">
        <v>1256</v>
      </c>
      <c r="B1253" t="s">
        <v>846</v>
      </c>
      <c r="C1253" t="s">
        <v>21</v>
      </c>
      <c r="D1253" t="s">
        <v>63</v>
      </c>
      <c r="E1253">
        <v>2014</v>
      </c>
      <c r="F1253">
        <v>54000</v>
      </c>
      <c r="G1253" t="s">
        <v>27</v>
      </c>
      <c r="H1253" t="s">
        <v>18</v>
      </c>
      <c r="I1253" t="s">
        <v>19</v>
      </c>
      <c r="J1253">
        <v>1197</v>
      </c>
      <c r="K1253">
        <v>81.86</v>
      </c>
      <c r="L1253">
        <v>5</v>
      </c>
      <c r="M1253">
        <v>20.14</v>
      </c>
      <c r="N1253">
        <v>5.5</v>
      </c>
      <c r="P1253" t="str">
        <f t="shared" si="120"/>
        <v/>
      </c>
      <c r="Q1253" t="str">
        <f t="shared" si="121"/>
        <v>good</v>
      </c>
      <c r="R1253" t="str">
        <f t="shared" si="122"/>
        <v/>
      </c>
      <c r="S1253" s="3" t="str">
        <f t="shared" si="123"/>
        <v>Maruti</v>
      </c>
      <c r="T1253" t="str">
        <f t="shared" si="124"/>
        <v>Maruti</v>
      </c>
      <c r="U1253" t="str">
        <f t="shared" si="125"/>
        <v>E</v>
      </c>
      <c r="V1253" t="str" cm="1">
        <f t="array" ref="V1253">_xlfn.IFS(N1244&gt;25,"A",N1244&gt;20,"B",N1244&gt;15,"C",N1244&gt;10,"D",N1244&lt;10,"E")</f>
        <v>E</v>
      </c>
    </row>
    <row r="1254" spans="1:22" x14ac:dyDescent="0.3">
      <c r="A1254">
        <v>1257</v>
      </c>
      <c r="B1254" t="s">
        <v>141</v>
      </c>
      <c r="C1254" t="s">
        <v>78</v>
      </c>
      <c r="D1254" t="s">
        <v>49</v>
      </c>
      <c r="E1254">
        <v>2013</v>
      </c>
      <c r="F1254">
        <v>43000</v>
      </c>
      <c r="G1254" t="s">
        <v>23</v>
      </c>
      <c r="H1254" t="s">
        <v>18</v>
      </c>
      <c r="I1254" t="s">
        <v>19</v>
      </c>
      <c r="J1254">
        <v>2179</v>
      </c>
      <c r="K1254">
        <v>140</v>
      </c>
      <c r="L1254">
        <v>7</v>
      </c>
      <c r="M1254">
        <v>16</v>
      </c>
      <c r="N1254">
        <v>7</v>
      </c>
      <c r="P1254" t="str">
        <f t="shared" si="120"/>
        <v/>
      </c>
      <c r="Q1254" t="str">
        <f t="shared" si="121"/>
        <v>good</v>
      </c>
      <c r="R1254" t="str">
        <f t="shared" si="122"/>
        <v/>
      </c>
      <c r="S1254" s="3" t="str">
        <f t="shared" si="123"/>
        <v>Maruti</v>
      </c>
      <c r="T1254" t="str">
        <f t="shared" si="124"/>
        <v>Maruti</v>
      </c>
      <c r="U1254" t="str">
        <f t="shared" si="125"/>
        <v>E</v>
      </c>
      <c r="V1254" t="str" cm="1">
        <f t="array" ref="V1254">_xlfn.IFS(N1245&gt;25,"A",N1245&gt;20,"B",N1245&gt;15,"C",N1245&gt;10,"D",N1245&lt;10,"E")</f>
        <v>E</v>
      </c>
    </row>
    <row r="1255" spans="1:22" x14ac:dyDescent="0.3">
      <c r="A1255">
        <v>1258</v>
      </c>
      <c r="B1255" t="s">
        <v>226</v>
      </c>
      <c r="C1255" t="s">
        <v>62</v>
      </c>
      <c r="D1255" t="s">
        <v>53</v>
      </c>
      <c r="E1255">
        <v>2014</v>
      </c>
      <c r="F1255">
        <v>40000</v>
      </c>
      <c r="G1255" t="s">
        <v>23</v>
      </c>
      <c r="H1255" t="s">
        <v>32</v>
      </c>
      <c r="I1255" t="s">
        <v>19</v>
      </c>
      <c r="J1255">
        <v>2143</v>
      </c>
      <c r="K1255">
        <v>201.1</v>
      </c>
      <c r="L1255">
        <v>5</v>
      </c>
      <c r="M1255">
        <v>13</v>
      </c>
      <c r="N1255">
        <v>24</v>
      </c>
      <c r="P1255" t="str">
        <f t="shared" si="120"/>
        <v/>
      </c>
      <c r="Q1255" t="str">
        <f t="shared" si="121"/>
        <v>bad</v>
      </c>
      <c r="R1255" t="str">
        <f t="shared" si="122"/>
        <v/>
      </c>
      <c r="S1255" s="3" t="str">
        <f t="shared" si="123"/>
        <v/>
      </c>
      <c r="T1255" t="str">
        <f t="shared" si="124"/>
        <v>Maruti</v>
      </c>
      <c r="U1255" t="str">
        <f t="shared" si="125"/>
        <v>E</v>
      </c>
      <c r="V1255" t="str" cm="1">
        <f t="array" ref="V1255">_xlfn.IFS(N1246&gt;25,"A",N1246&gt;20,"B",N1246&gt;15,"C",N1246&gt;10,"D",N1246&lt;10,"E")</f>
        <v>E</v>
      </c>
    </row>
    <row r="1256" spans="1:22" x14ac:dyDescent="0.3">
      <c r="A1256">
        <v>1259</v>
      </c>
      <c r="B1256" t="s">
        <v>847</v>
      </c>
      <c r="C1256" t="s">
        <v>52</v>
      </c>
      <c r="D1256" t="s">
        <v>63</v>
      </c>
      <c r="E1256">
        <v>2010</v>
      </c>
      <c r="F1256">
        <v>125000</v>
      </c>
      <c r="G1256" t="s">
        <v>23</v>
      </c>
      <c r="H1256" t="s">
        <v>32</v>
      </c>
      <c r="I1256" t="s">
        <v>33</v>
      </c>
      <c r="J1256">
        <v>2179</v>
      </c>
      <c r="K1256">
        <v>115</v>
      </c>
      <c r="L1256">
        <v>5</v>
      </c>
      <c r="M1256">
        <v>0</v>
      </c>
      <c r="N1256">
        <v>11</v>
      </c>
      <c r="P1256" t="str">
        <f t="shared" si="120"/>
        <v/>
      </c>
      <c r="Q1256" t="str">
        <f t="shared" si="121"/>
        <v>good</v>
      </c>
      <c r="R1256" t="str">
        <f t="shared" si="122"/>
        <v/>
      </c>
      <c r="S1256" s="3" t="str">
        <f t="shared" si="123"/>
        <v>Hyundai</v>
      </c>
      <c r="T1256" t="str">
        <f t="shared" si="124"/>
        <v>Hyundai</v>
      </c>
      <c r="U1256" t="str">
        <f t="shared" si="125"/>
        <v>E</v>
      </c>
      <c r="V1256" t="str" cm="1">
        <f t="array" ref="V1256">_xlfn.IFS(N1247&gt;25,"A",N1247&gt;20,"B",N1247&gt;15,"C",N1247&gt;10,"D",N1247&lt;10,"E")</f>
        <v>E</v>
      </c>
    </row>
    <row r="1257" spans="1:22" x14ac:dyDescent="0.3">
      <c r="A1257">
        <v>1260</v>
      </c>
      <c r="B1257" t="s">
        <v>187</v>
      </c>
      <c r="C1257" t="s">
        <v>62</v>
      </c>
      <c r="D1257" t="s">
        <v>63</v>
      </c>
      <c r="E1257">
        <v>2016</v>
      </c>
      <c r="F1257">
        <v>51944</v>
      </c>
      <c r="G1257" t="s">
        <v>23</v>
      </c>
      <c r="H1257" t="s">
        <v>32</v>
      </c>
      <c r="I1257" t="s">
        <v>19</v>
      </c>
      <c r="J1257">
        <v>2143</v>
      </c>
      <c r="K1257">
        <v>170</v>
      </c>
      <c r="L1257">
        <v>5</v>
      </c>
      <c r="M1257">
        <v>19.27</v>
      </c>
      <c r="N1257">
        <v>32.5</v>
      </c>
      <c r="P1257" t="str">
        <f t="shared" si="120"/>
        <v/>
      </c>
      <c r="Q1257" t="str">
        <f t="shared" si="121"/>
        <v>good</v>
      </c>
      <c r="R1257" t="str">
        <f t="shared" si="122"/>
        <v/>
      </c>
      <c r="S1257" s="3" t="str">
        <f t="shared" si="123"/>
        <v>Hyundai</v>
      </c>
      <c r="T1257" t="str">
        <f t="shared" si="124"/>
        <v>Hyundai</v>
      </c>
      <c r="U1257" t="str">
        <f t="shared" si="125"/>
        <v>E</v>
      </c>
      <c r="V1257" t="str" cm="1">
        <f t="array" ref="V1257">_xlfn.IFS(N1248&gt;25,"A",N1248&gt;20,"B",N1248&gt;15,"C",N1248&gt;10,"D",N1248&lt;10,"E")</f>
        <v>E</v>
      </c>
    </row>
    <row r="1258" spans="1:22" x14ac:dyDescent="0.3">
      <c r="A1258">
        <v>1261</v>
      </c>
      <c r="B1258" t="s">
        <v>219</v>
      </c>
      <c r="C1258" t="s">
        <v>21</v>
      </c>
      <c r="D1258" t="s">
        <v>47</v>
      </c>
      <c r="E1258">
        <v>2015</v>
      </c>
      <c r="F1258">
        <v>46950</v>
      </c>
      <c r="G1258" t="s">
        <v>23</v>
      </c>
      <c r="H1258" t="s">
        <v>18</v>
      </c>
      <c r="I1258" t="s">
        <v>19</v>
      </c>
      <c r="J1258">
        <v>1396</v>
      </c>
      <c r="K1258">
        <v>88.76</v>
      </c>
      <c r="L1258">
        <v>5</v>
      </c>
      <c r="M1258">
        <v>21.27</v>
      </c>
      <c r="N1258">
        <v>6.45</v>
      </c>
      <c r="P1258" t="str">
        <f t="shared" si="120"/>
        <v/>
      </c>
      <c r="Q1258" t="str">
        <f t="shared" si="121"/>
        <v>good</v>
      </c>
      <c r="R1258" t="str">
        <f t="shared" si="122"/>
        <v/>
      </c>
      <c r="S1258" s="3" t="str">
        <f t="shared" si="123"/>
        <v>Maruti</v>
      </c>
      <c r="T1258" t="str">
        <f t="shared" si="124"/>
        <v>Maruti</v>
      </c>
      <c r="U1258" t="str">
        <f t="shared" si="125"/>
        <v>E</v>
      </c>
      <c r="V1258" t="str" cm="1">
        <f t="array" ref="V1258">_xlfn.IFS(N1249&gt;25,"A",N1249&gt;20,"B",N1249&gt;15,"C",N1249&gt;10,"D",N1249&lt;10,"E")</f>
        <v>E</v>
      </c>
    </row>
    <row r="1259" spans="1:22" x14ac:dyDescent="0.3">
      <c r="A1259">
        <v>1262</v>
      </c>
      <c r="B1259" t="s">
        <v>656</v>
      </c>
      <c r="C1259" t="s">
        <v>194</v>
      </c>
      <c r="D1259" t="s">
        <v>16</v>
      </c>
      <c r="E1259">
        <v>2015</v>
      </c>
      <c r="F1259">
        <v>23000</v>
      </c>
      <c r="G1259" t="s">
        <v>23</v>
      </c>
      <c r="H1259" t="s">
        <v>32</v>
      </c>
      <c r="I1259" t="s">
        <v>19</v>
      </c>
      <c r="J1259">
        <v>1968</v>
      </c>
      <c r="K1259">
        <v>141</v>
      </c>
      <c r="L1259">
        <v>5</v>
      </c>
      <c r="M1259">
        <v>19.3</v>
      </c>
      <c r="N1259">
        <v>15.75</v>
      </c>
      <c r="P1259" t="str">
        <f t="shared" si="120"/>
        <v/>
      </c>
      <c r="Q1259" t="str">
        <f t="shared" si="121"/>
        <v>bad</v>
      </c>
      <c r="R1259" t="str">
        <f t="shared" si="122"/>
        <v/>
      </c>
      <c r="S1259" s="3" t="str">
        <f t="shared" si="123"/>
        <v/>
      </c>
      <c r="T1259" t="str">
        <f t="shared" si="124"/>
        <v>Hyundai</v>
      </c>
      <c r="U1259" t="str">
        <f t="shared" si="125"/>
        <v>E</v>
      </c>
      <c r="V1259" t="str" cm="1">
        <f t="array" ref="V1259">_xlfn.IFS(N1250&gt;25,"A",N1250&gt;20,"B",N1250&gt;15,"C",N1250&gt;10,"D",N1250&lt;10,"E")</f>
        <v>E</v>
      </c>
    </row>
    <row r="1260" spans="1:22" x14ac:dyDescent="0.3">
      <c r="A1260">
        <v>1263</v>
      </c>
      <c r="B1260" t="s">
        <v>304</v>
      </c>
      <c r="C1260" t="s">
        <v>25</v>
      </c>
      <c r="D1260" t="s">
        <v>16</v>
      </c>
      <c r="E1260">
        <v>2014</v>
      </c>
      <c r="F1260">
        <v>54546</v>
      </c>
      <c r="G1260" t="s">
        <v>27</v>
      </c>
      <c r="H1260" t="s">
        <v>18</v>
      </c>
      <c r="I1260" t="s">
        <v>19</v>
      </c>
      <c r="J1260">
        <v>1497</v>
      </c>
      <c r="K1260">
        <v>118</v>
      </c>
      <c r="L1260">
        <v>5</v>
      </c>
      <c r="M1260">
        <v>17</v>
      </c>
      <c r="N1260">
        <v>5.5</v>
      </c>
      <c r="P1260" t="str">
        <f t="shared" si="120"/>
        <v/>
      </c>
      <c r="Q1260" t="str">
        <f t="shared" si="121"/>
        <v>bad</v>
      </c>
      <c r="R1260" t="str">
        <f t="shared" si="122"/>
        <v/>
      </c>
      <c r="S1260" s="3" t="str">
        <f t="shared" si="123"/>
        <v/>
      </c>
      <c r="T1260" t="str">
        <f t="shared" si="124"/>
        <v>Honda</v>
      </c>
      <c r="U1260" t="str">
        <f t="shared" si="125"/>
        <v>E</v>
      </c>
      <c r="V1260" t="str" cm="1">
        <f t="array" ref="V1260">_xlfn.IFS(N1251&gt;25,"A",N1251&gt;20,"B",N1251&gt;15,"C",N1251&gt;10,"D",N1251&lt;10,"E")</f>
        <v>E</v>
      </c>
    </row>
    <row r="1261" spans="1:22" x14ac:dyDescent="0.3">
      <c r="A1261">
        <v>1264</v>
      </c>
      <c r="B1261" t="s">
        <v>514</v>
      </c>
      <c r="C1261" t="s">
        <v>41</v>
      </c>
      <c r="D1261" t="s">
        <v>47</v>
      </c>
      <c r="E1261">
        <v>2015</v>
      </c>
      <c r="F1261">
        <v>51535</v>
      </c>
      <c r="G1261" t="s">
        <v>23</v>
      </c>
      <c r="H1261" t="s">
        <v>32</v>
      </c>
      <c r="I1261" t="s">
        <v>19</v>
      </c>
      <c r="J1261">
        <v>2982</v>
      </c>
      <c r="K1261">
        <v>168.5</v>
      </c>
      <c r="L1261">
        <v>7</v>
      </c>
      <c r="M1261">
        <v>12.55</v>
      </c>
      <c r="N1261">
        <v>19.03</v>
      </c>
      <c r="P1261" t="str">
        <f t="shared" si="120"/>
        <v/>
      </c>
      <c r="Q1261" t="str">
        <f t="shared" si="121"/>
        <v>good</v>
      </c>
      <c r="R1261" t="str">
        <f t="shared" si="122"/>
        <v/>
      </c>
      <c r="S1261" s="3" t="str">
        <f t="shared" si="123"/>
        <v>Maruti</v>
      </c>
      <c r="T1261" t="str">
        <f t="shared" si="124"/>
        <v>Maruti</v>
      </c>
      <c r="U1261" t="str">
        <f t="shared" si="125"/>
        <v>E</v>
      </c>
      <c r="V1261" t="str" cm="1">
        <f t="array" ref="V1261">_xlfn.IFS(N1252&gt;25,"A",N1252&gt;20,"B",N1252&gt;15,"C",N1252&gt;10,"D",N1252&lt;10,"E")</f>
        <v>E</v>
      </c>
    </row>
    <row r="1262" spans="1:22" x14ac:dyDescent="0.3">
      <c r="A1262">
        <v>1265</v>
      </c>
      <c r="B1262" t="s">
        <v>838</v>
      </c>
      <c r="C1262" t="s">
        <v>30</v>
      </c>
      <c r="D1262" t="s">
        <v>49</v>
      </c>
      <c r="E1262">
        <v>2013</v>
      </c>
      <c r="F1262">
        <v>45000</v>
      </c>
      <c r="G1262" t="s">
        <v>23</v>
      </c>
      <c r="H1262" t="s">
        <v>32</v>
      </c>
      <c r="I1262" t="s">
        <v>19</v>
      </c>
      <c r="J1262">
        <v>1968</v>
      </c>
      <c r="K1262">
        <v>184</v>
      </c>
      <c r="L1262">
        <v>5</v>
      </c>
      <c r="M1262">
        <v>17.32</v>
      </c>
      <c r="N1262">
        <v>15.25</v>
      </c>
      <c r="P1262" t="str">
        <f t="shared" si="120"/>
        <v/>
      </c>
      <c r="Q1262" t="str">
        <f t="shared" si="121"/>
        <v>good</v>
      </c>
      <c r="R1262" t="str">
        <f t="shared" si="122"/>
        <v/>
      </c>
      <c r="S1262" s="3" t="str">
        <f t="shared" si="123"/>
        <v>Hyundai</v>
      </c>
      <c r="T1262" t="str">
        <f t="shared" si="124"/>
        <v>Hyundai</v>
      </c>
      <c r="U1262" t="str">
        <f t="shared" si="125"/>
        <v>E</v>
      </c>
      <c r="V1262" t="str" cm="1">
        <f t="array" ref="V1262">_xlfn.IFS(N1253&gt;25,"A",N1253&gt;20,"B",N1253&gt;15,"C",N1253&gt;10,"D",N1253&lt;10,"E")</f>
        <v>E</v>
      </c>
    </row>
    <row r="1263" spans="1:22" x14ac:dyDescent="0.3">
      <c r="A1263">
        <v>1266</v>
      </c>
      <c r="B1263" t="s">
        <v>71</v>
      </c>
      <c r="C1263" t="s">
        <v>15</v>
      </c>
      <c r="D1263" t="s">
        <v>35</v>
      </c>
      <c r="E1263">
        <v>2012</v>
      </c>
      <c r="F1263">
        <v>46004</v>
      </c>
      <c r="G1263" t="s">
        <v>27</v>
      </c>
      <c r="H1263" t="s">
        <v>18</v>
      </c>
      <c r="I1263" t="s">
        <v>19</v>
      </c>
      <c r="J1263">
        <v>998</v>
      </c>
      <c r="K1263">
        <v>67.099999999999994</v>
      </c>
      <c r="L1263">
        <v>5</v>
      </c>
      <c r="M1263">
        <v>20.92</v>
      </c>
      <c r="N1263">
        <v>2.4</v>
      </c>
      <c r="P1263" t="str">
        <f t="shared" si="120"/>
        <v/>
      </c>
      <c r="Q1263" t="str">
        <f t="shared" si="121"/>
        <v>bad</v>
      </c>
      <c r="R1263" t="str">
        <f t="shared" si="122"/>
        <v/>
      </c>
      <c r="S1263" s="3" t="str">
        <f t="shared" si="123"/>
        <v/>
      </c>
      <c r="T1263" t="str">
        <f t="shared" si="124"/>
        <v>Mahindra</v>
      </c>
      <c r="U1263" t="str">
        <f t="shared" si="125"/>
        <v>E</v>
      </c>
      <c r="V1263" t="str" cm="1">
        <f t="array" ref="V1263">_xlfn.IFS(N1254&gt;25,"A",N1254&gt;20,"B",N1254&gt;15,"C",N1254&gt;10,"D",N1254&lt;10,"E")</f>
        <v>E</v>
      </c>
    </row>
    <row r="1264" spans="1:22" x14ac:dyDescent="0.3">
      <c r="A1264">
        <v>1267</v>
      </c>
      <c r="B1264" t="s">
        <v>848</v>
      </c>
      <c r="C1264" t="s">
        <v>45</v>
      </c>
      <c r="D1264" t="s">
        <v>26</v>
      </c>
      <c r="E1264">
        <v>2011</v>
      </c>
      <c r="F1264">
        <v>124000</v>
      </c>
      <c r="G1264" t="s">
        <v>23</v>
      </c>
      <c r="H1264" t="s">
        <v>18</v>
      </c>
      <c r="I1264" t="s">
        <v>19</v>
      </c>
      <c r="J1264">
        <v>1396</v>
      </c>
      <c r="K1264">
        <v>69</v>
      </c>
      <c r="L1264">
        <v>5</v>
      </c>
      <c r="M1264">
        <v>23.03</v>
      </c>
      <c r="N1264">
        <v>2.2999999999999998</v>
      </c>
      <c r="P1264" t="str">
        <f t="shared" si="120"/>
        <v>MercedesBenz</v>
      </c>
      <c r="Q1264" t="str">
        <f t="shared" si="121"/>
        <v>bad</v>
      </c>
      <c r="R1264" t="str">
        <f t="shared" si="122"/>
        <v/>
      </c>
      <c r="S1264" s="3" t="str">
        <f t="shared" si="123"/>
        <v>MercedesBenz</v>
      </c>
      <c r="T1264" t="str">
        <f t="shared" si="124"/>
        <v/>
      </c>
      <c r="U1264" t="str">
        <f t="shared" si="125"/>
        <v>B</v>
      </c>
      <c r="V1264" t="str" cm="1">
        <f t="array" ref="V1264">_xlfn.IFS(N1255&gt;25,"A",N1255&gt;20,"B",N1255&gt;15,"C",N1255&gt;10,"D",N1255&lt;10,"E")</f>
        <v>B</v>
      </c>
    </row>
    <row r="1265" spans="1:22" x14ac:dyDescent="0.3">
      <c r="A1265">
        <v>1268</v>
      </c>
      <c r="B1265" t="s">
        <v>97</v>
      </c>
      <c r="C1265" t="s">
        <v>30</v>
      </c>
      <c r="D1265" t="s">
        <v>47</v>
      </c>
      <c r="E1265">
        <v>2014</v>
      </c>
      <c r="F1265">
        <v>77395</v>
      </c>
      <c r="G1265" t="s">
        <v>23</v>
      </c>
      <c r="H1265" t="s">
        <v>32</v>
      </c>
      <c r="I1265" t="s">
        <v>19</v>
      </c>
      <c r="J1265">
        <v>1968</v>
      </c>
      <c r="K1265">
        <v>174.33</v>
      </c>
      <c r="L1265">
        <v>5</v>
      </c>
      <c r="M1265">
        <v>17.11</v>
      </c>
      <c r="N1265">
        <v>14.35</v>
      </c>
      <c r="P1265" t="str">
        <f t="shared" si="120"/>
        <v/>
      </c>
      <c r="Q1265" t="str">
        <f t="shared" si="121"/>
        <v>bad</v>
      </c>
      <c r="R1265" t="str">
        <f t="shared" si="122"/>
        <v/>
      </c>
      <c r="S1265" s="3" t="str">
        <f t="shared" si="123"/>
        <v/>
      </c>
      <c r="T1265" t="str">
        <f t="shared" si="124"/>
        <v>Land</v>
      </c>
      <c r="U1265" t="str">
        <f t="shared" si="125"/>
        <v>D</v>
      </c>
      <c r="V1265" t="str" cm="1">
        <f t="array" ref="V1265">_xlfn.IFS(N1256&gt;25,"A",N1256&gt;20,"B",N1256&gt;15,"C",N1256&gt;10,"D",N1256&lt;10,"E")</f>
        <v>D</v>
      </c>
    </row>
    <row r="1266" spans="1:22" x14ac:dyDescent="0.3">
      <c r="A1266">
        <v>1269</v>
      </c>
      <c r="B1266" t="s">
        <v>849</v>
      </c>
      <c r="C1266" t="s">
        <v>15</v>
      </c>
      <c r="D1266" t="s">
        <v>16</v>
      </c>
      <c r="E1266">
        <v>2018</v>
      </c>
      <c r="F1266">
        <v>10600</v>
      </c>
      <c r="G1266" t="s">
        <v>17</v>
      </c>
      <c r="H1266" t="s">
        <v>18</v>
      </c>
      <c r="I1266" t="s">
        <v>19</v>
      </c>
      <c r="J1266">
        <v>796</v>
      </c>
      <c r="K1266">
        <v>40.299999999999997</v>
      </c>
      <c r="L1266">
        <v>4</v>
      </c>
      <c r="M1266">
        <v>33.44</v>
      </c>
      <c r="N1266">
        <v>3.5</v>
      </c>
      <c r="P1266" t="str">
        <f t="shared" si="120"/>
        <v>MercedesBenz</v>
      </c>
      <c r="Q1266" t="str">
        <f t="shared" si="121"/>
        <v>bad</v>
      </c>
      <c r="R1266" t="str">
        <f t="shared" si="122"/>
        <v/>
      </c>
      <c r="S1266" s="3" t="str">
        <f t="shared" si="123"/>
        <v>MercedesBenz</v>
      </c>
      <c r="T1266" t="str">
        <f t="shared" si="124"/>
        <v/>
      </c>
      <c r="U1266" t="str">
        <f t="shared" si="125"/>
        <v>A</v>
      </c>
      <c r="V1266" t="str" cm="1">
        <f t="array" ref="V1266">_xlfn.IFS(N1257&gt;25,"A",N1257&gt;20,"B",N1257&gt;15,"C",N1257&gt;10,"D",N1257&lt;10,"E")</f>
        <v>A</v>
      </c>
    </row>
    <row r="1267" spans="1:22" x14ac:dyDescent="0.3">
      <c r="A1267">
        <v>1270</v>
      </c>
      <c r="B1267" t="s">
        <v>618</v>
      </c>
      <c r="C1267" t="s">
        <v>25</v>
      </c>
      <c r="D1267" t="s">
        <v>47</v>
      </c>
      <c r="E1267">
        <v>2018</v>
      </c>
      <c r="F1267">
        <v>22974</v>
      </c>
      <c r="G1267" t="s">
        <v>27</v>
      </c>
      <c r="H1267" t="s">
        <v>32</v>
      </c>
      <c r="I1267" t="s">
        <v>19</v>
      </c>
      <c r="J1267">
        <v>1497</v>
      </c>
      <c r="K1267">
        <v>117.3</v>
      </c>
      <c r="L1267">
        <v>5</v>
      </c>
      <c r="M1267">
        <v>18</v>
      </c>
      <c r="N1267">
        <v>11.97</v>
      </c>
      <c r="P1267" t="str">
        <f t="shared" si="120"/>
        <v/>
      </c>
      <c r="Q1267" t="str">
        <f t="shared" si="121"/>
        <v>good</v>
      </c>
      <c r="R1267" t="str">
        <f t="shared" si="122"/>
        <v/>
      </c>
      <c r="S1267" s="3" t="str">
        <f t="shared" si="123"/>
        <v>Hyundai</v>
      </c>
      <c r="T1267" t="str">
        <f t="shared" si="124"/>
        <v>Hyundai</v>
      </c>
      <c r="U1267" t="str">
        <f t="shared" si="125"/>
        <v>E</v>
      </c>
      <c r="V1267" t="str" cm="1">
        <f t="array" ref="V1267">_xlfn.IFS(N1258&gt;25,"A",N1258&gt;20,"B",N1258&gt;15,"C",N1258&gt;10,"D",N1258&lt;10,"E")</f>
        <v>E</v>
      </c>
    </row>
    <row r="1268" spans="1:22" x14ac:dyDescent="0.3">
      <c r="A1268">
        <v>1271</v>
      </c>
      <c r="B1268" t="s">
        <v>850</v>
      </c>
      <c r="C1268" t="s">
        <v>21</v>
      </c>
      <c r="D1268" t="s">
        <v>39</v>
      </c>
      <c r="E1268">
        <v>2009</v>
      </c>
      <c r="F1268">
        <v>89000</v>
      </c>
      <c r="G1268" t="s">
        <v>27</v>
      </c>
      <c r="H1268" t="s">
        <v>18</v>
      </c>
      <c r="I1268" t="s">
        <v>33</v>
      </c>
      <c r="J1268">
        <v>999</v>
      </c>
      <c r="K1268">
        <v>74</v>
      </c>
      <c r="L1268">
        <v>5</v>
      </c>
      <c r="M1268">
        <v>0</v>
      </c>
      <c r="N1268">
        <v>1.6</v>
      </c>
      <c r="P1268" t="str">
        <f t="shared" si="120"/>
        <v>Skoda</v>
      </c>
      <c r="Q1268" t="str">
        <f t="shared" si="121"/>
        <v>bad</v>
      </c>
      <c r="R1268" t="str">
        <f t="shared" si="122"/>
        <v/>
      </c>
      <c r="S1268" s="3" t="str">
        <f t="shared" si="123"/>
        <v>Skoda</v>
      </c>
      <c r="T1268" t="str">
        <f t="shared" si="124"/>
        <v/>
      </c>
      <c r="U1268" t="str">
        <f t="shared" si="125"/>
        <v>C</v>
      </c>
      <c r="V1268" t="str" cm="1">
        <f t="array" ref="V1268">_xlfn.IFS(N1259&gt;25,"A",N1259&gt;20,"B",N1259&gt;15,"C",N1259&gt;10,"D",N1259&lt;10,"E")</f>
        <v>C</v>
      </c>
    </row>
    <row r="1269" spans="1:22" x14ac:dyDescent="0.3">
      <c r="A1269">
        <v>1272</v>
      </c>
      <c r="B1269" t="s">
        <v>851</v>
      </c>
      <c r="C1269" t="s">
        <v>41</v>
      </c>
      <c r="D1269" t="s">
        <v>93</v>
      </c>
      <c r="E1269">
        <v>2015</v>
      </c>
      <c r="F1269">
        <v>65012</v>
      </c>
      <c r="G1269" t="s">
        <v>23</v>
      </c>
      <c r="H1269" t="s">
        <v>18</v>
      </c>
      <c r="I1269" t="s">
        <v>19</v>
      </c>
      <c r="J1269">
        <v>2755</v>
      </c>
      <c r="K1269">
        <v>174.5</v>
      </c>
      <c r="L1269">
        <v>7</v>
      </c>
      <c r="M1269">
        <v>14.24</v>
      </c>
      <c r="N1269">
        <v>18.899999999999999</v>
      </c>
      <c r="P1269" t="str">
        <f t="shared" si="120"/>
        <v/>
      </c>
      <c r="Q1269" t="str">
        <f t="shared" si="121"/>
        <v>bad</v>
      </c>
      <c r="R1269" t="str">
        <f t="shared" si="122"/>
        <v/>
      </c>
      <c r="S1269" s="3" t="str">
        <f t="shared" si="123"/>
        <v/>
      </c>
      <c r="T1269" t="str">
        <f t="shared" si="124"/>
        <v>Honda</v>
      </c>
      <c r="U1269" t="str">
        <f t="shared" si="125"/>
        <v>E</v>
      </c>
      <c r="V1269" t="str" cm="1">
        <f t="array" ref="V1269">_xlfn.IFS(N1260&gt;25,"A",N1260&gt;20,"B",N1260&gt;15,"C",N1260&gt;10,"D",N1260&lt;10,"E")</f>
        <v>E</v>
      </c>
    </row>
    <row r="1270" spans="1:22" x14ac:dyDescent="0.3">
      <c r="A1270">
        <v>1273</v>
      </c>
      <c r="B1270" t="s">
        <v>101</v>
      </c>
      <c r="C1270" t="s">
        <v>21</v>
      </c>
      <c r="D1270" t="s">
        <v>93</v>
      </c>
      <c r="E1270">
        <v>2017</v>
      </c>
      <c r="F1270">
        <v>17125</v>
      </c>
      <c r="G1270" t="s">
        <v>27</v>
      </c>
      <c r="H1270" t="s">
        <v>18</v>
      </c>
      <c r="I1270" t="s">
        <v>19</v>
      </c>
      <c r="J1270">
        <v>1197</v>
      </c>
      <c r="K1270">
        <v>82</v>
      </c>
      <c r="L1270">
        <v>5</v>
      </c>
      <c r="M1270">
        <v>18.899999999999999</v>
      </c>
      <c r="N1270">
        <v>5.4</v>
      </c>
      <c r="P1270" t="str">
        <f t="shared" si="120"/>
        <v>Toyota</v>
      </c>
      <c r="Q1270" t="str">
        <f t="shared" si="121"/>
        <v>bad</v>
      </c>
      <c r="R1270" t="str">
        <f t="shared" si="122"/>
        <v/>
      </c>
      <c r="S1270" s="3" t="str">
        <f t="shared" si="123"/>
        <v>Toyota</v>
      </c>
      <c r="T1270" t="str">
        <f t="shared" si="124"/>
        <v/>
      </c>
      <c r="U1270" t="str">
        <f t="shared" si="125"/>
        <v>C</v>
      </c>
      <c r="V1270" t="str" cm="1">
        <f t="array" ref="V1270">_xlfn.IFS(N1261&gt;25,"A",N1261&gt;20,"B",N1261&gt;15,"C",N1261&gt;10,"D",N1261&lt;10,"E")</f>
        <v>C</v>
      </c>
    </row>
    <row r="1271" spans="1:22" x14ac:dyDescent="0.3">
      <c r="A1271">
        <v>1274</v>
      </c>
      <c r="B1271" t="s">
        <v>688</v>
      </c>
      <c r="C1271" t="s">
        <v>15</v>
      </c>
      <c r="D1271" t="s">
        <v>35</v>
      </c>
      <c r="E1271">
        <v>2015</v>
      </c>
      <c r="F1271">
        <v>90413</v>
      </c>
      <c r="G1271" t="s">
        <v>27</v>
      </c>
      <c r="H1271" t="s">
        <v>18</v>
      </c>
      <c r="I1271" t="s">
        <v>19</v>
      </c>
      <c r="J1271">
        <v>1196</v>
      </c>
      <c r="K1271">
        <v>73</v>
      </c>
      <c r="L1271">
        <v>7</v>
      </c>
      <c r="M1271">
        <v>15.1</v>
      </c>
      <c r="N1271">
        <v>2.95</v>
      </c>
      <c r="P1271" t="str">
        <f t="shared" si="120"/>
        <v>Audi</v>
      </c>
      <c r="Q1271" t="str">
        <f t="shared" si="121"/>
        <v>bad</v>
      </c>
      <c r="R1271" t="str">
        <f t="shared" si="122"/>
        <v/>
      </c>
      <c r="S1271" s="3" t="str">
        <f t="shared" si="123"/>
        <v>Audi</v>
      </c>
      <c r="T1271" t="str">
        <f t="shared" si="124"/>
        <v/>
      </c>
      <c r="U1271" t="str">
        <f t="shared" si="125"/>
        <v>C</v>
      </c>
      <c r="V1271" t="str" cm="1">
        <f t="array" ref="V1271">_xlfn.IFS(N1262&gt;25,"A",N1262&gt;20,"B",N1262&gt;15,"C",N1262&gt;10,"D",N1262&lt;10,"E")</f>
        <v>C</v>
      </c>
    </row>
    <row r="1272" spans="1:22" x14ac:dyDescent="0.3">
      <c r="A1272">
        <v>1275</v>
      </c>
      <c r="B1272" t="s">
        <v>703</v>
      </c>
      <c r="C1272" t="s">
        <v>43</v>
      </c>
      <c r="D1272" t="s">
        <v>63</v>
      </c>
      <c r="E1272">
        <v>2013</v>
      </c>
      <c r="F1272">
        <v>37000</v>
      </c>
      <c r="G1272" t="s">
        <v>27</v>
      </c>
      <c r="H1272" t="s">
        <v>18</v>
      </c>
      <c r="I1272" t="s">
        <v>19</v>
      </c>
      <c r="J1272">
        <v>1198</v>
      </c>
      <c r="K1272">
        <v>73.900000000000006</v>
      </c>
      <c r="L1272">
        <v>5</v>
      </c>
      <c r="M1272">
        <v>16.47</v>
      </c>
      <c r="N1272">
        <v>5.0999999999999996</v>
      </c>
      <c r="P1272" t="str">
        <f t="shared" si="120"/>
        <v/>
      </c>
      <c r="Q1272" t="str">
        <f t="shared" si="121"/>
        <v>good</v>
      </c>
      <c r="R1272" t="str">
        <f t="shared" si="122"/>
        <v/>
      </c>
      <c r="S1272" s="3" t="str">
        <f t="shared" si="123"/>
        <v>Maruti</v>
      </c>
      <c r="T1272" t="str">
        <f t="shared" si="124"/>
        <v>Maruti</v>
      </c>
      <c r="U1272" t="str">
        <f t="shared" si="125"/>
        <v>E</v>
      </c>
      <c r="V1272" t="str" cm="1">
        <f t="array" ref="V1272">_xlfn.IFS(N1263&gt;25,"A",N1263&gt;20,"B",N1263&gt;15,"C",N1263&gt;10,"D",N1263&lt;10,"E")</f>
        <v>E</v>
      </c>
    </row>
    <row r="1273" spans="1:22" x14ac:dyDescent="0.3">
      <c r="A1273">
        <v>1276</v>
      </c>
      <c r="B1273" t="s">
        <v>314</v>
      </c>
      <c r="C1273" t="s">
        <v>15</v>
      </c>
      <c r="D1273" t="s">
        <v>39</v>
      </c>
      <c r="E1273">
        <v>2006</v>
      </c>
      <c r="F1273">
        <v>65000</v>
      </c>
      <c r="G1273" t="s">
        <v>27</v>
      </c>
      <c r="H1273" t="s">
        <v>18</v>
      </c>
      <c r="I1273" t="s">
        <v>19</v>
      </c>
      <c r="J1273">
        <v>1061</v>
      </c>
      <c r="K1273">
        <v>67</v>
      </c>
      <c r="L1273">
        <v>5</v>
      </c>
      <c r="M1273">
        <v>18.899999999999999</v>
      </c>
      <c r="N1273">
        <v>1.5</v>
      </c>
      <c r="P1273" t="str">
        <f t="shared" si="120"/>
        <v/>
      </c>
      <c r="Q1273" t="str">
        <f t="shared" si="121"/>
        <v>good</v>
      </c>
      <c r="R1273" t="str">
        <f t="shared" si="122"/>
        <v/>
      </c>
      <c r="S1273" s="3" t="str">
        <f t="shared" si="123"/>
        <v>Tata</v>
      </c>
      <c r="T1273" t="str">
        <f t="shared" si="124"/>
        <v>Tata</v>
      </c>
      <c r="U1273" t="str">
        <f t="shared" si="125"/>
        <v>E</v>
      </c>
      <c r="V1273" t="str" cm="1">
        <f t="array" ref="V1273">_xlfn.IFS(N1264&gt;25,"A",N1264&gt;20,"B",N1264&gt;15,"C",N1264&gt;10,"D",N1264&lt;10,"E")</f>
        <v>E</v>
      </c>
    </row>
    <row r="1274" spans="1:22" x14ac:dyDescent="0.3">
      <c r="A1274">
        <v>1277</v>
      </c>
      <c r="B1274" t="s">
        <v>348</v>
      </c>
      <c r="C1274" t="s">
        <v>25</v>
      </c>
      <c r="D1274" t="s">
        <v>63</v>
      </c>
      <c r="E1274">
        <v>2011</v>
      </c>
      <c r="F1274">
        <v>66000</v>
      </c>
      <c r="G1274" t="s">
        <v>27</v>
      </c>
      <c r="H1274" t="s">
        <v>18</v>
      </c>
      <c r="I1274" t="s">
        <v>19</v>
      </c>
      <c r="J1274">
        <v>1497</v>
      </c>
      <c r="K1274">
        <v>118</v>
      </c>
      <c r="L1274">
        <v>5</v>
      </c>
      <c r="M1274">
        <v>17</v>
      </c>
      <c r="N1274">
        <v>4.9000000000000004</v>
      </c>
      <c r="P1274" t="str">
        <f t="shared" si="120"/>
        <v/>
      </c>
      <c r="Q1274" t="str">
        <f t="shared" si="121"/>
        <v>bad</v>
      </c>
      <c r="R1274" t="str">
        <f t="shared" si="122"/>
        <v/>
      </c>
      <c r="S1274" s="3" t="str">
        <f t="shared" si="123"/>
        <v/>
      </c>
      <c r="T1274" t="str">
        <f t="shared" si="124"/>
        <v>Audi</v>
      </c>
      <c r="U1274" t="str">
        <f t="shared" si="125"/>
        <v>D</v>
      </c>
      <c r="V1274" t="str" cm="1">
        <f t="array" ref="V1274">_xlfn.IFS(N1265&gt;25,"A",N1265&gt;20,"B",N1265&gt;15,"C",N1265&gt;10,"D",N1265&lt;10,"E")</f>
        <v>D</v>
      </c>
    </row>
    <row r="1275" spans="1:22" x14ac:dyDescent="0.3">
      <c r="A1275">
        <v>1278</v>
      </c>
      <c r="B1275" t="s">
        <v>820</v>
      </c>
      <c r="C1275" t="s">
        <v>25</v>
      </c>
      <c r="D1275" t="s">
        <v>16</v>
      </c>
      <c r="E1275">
        <v>2010</v>
      </c>
      <c r="F1275">
        <v>86000</v>
      </c>
      <c r="G1275" t="s">
        <v>27</v>
      </c>
      <c r="H1275" t="s">
        <v>18</v>
      </c>
      <c r="I1275" t="s">
        <v>19</v>
      </c>
      <c r="J1275">
        <v>1799</v>
      </c>
      <c r="K1275">
        <v>130.19999999999999</v>
      </c>
      <c r="L1275">
        <v>5</v>
      </c>
      <c r="M1275">
        <v>14.8</v>
      </c>
      <c r="N1275">
        <v>2.9</v>
      </c>
      <c r="P1275" t="str">
        <f t="shared" si="120"/>
        <v/>
      </c>
      <c r="Q1275" t="str">
        <f t="shared" si="121"/>
        <v>good</v>
      </c>
      <c r="R1275" t="str">
        <f t="shared" si="122"/>
        <v/>
      </c>
      <c r="S1275" s="3" t="str">
        <f t="shared" si="123"/>
        <v>Maruti</v>
      </c>
      <c r="T1275" t="str">
        <f t="shared" si="124"/>
        <v>Maruti</v>
      </c>
      <c r="U1275" t="str">
        <f t="shared" si="125"/>
        <v>E</v>
      </c>
      <c r="V1275" t="str" cm="1">
        <f t="array" ref="V1275">_xlfn.IFS(N1266&gt;25,"A",N1266&gt;20,"B",N1266&gt;15,"C",N1266&gt;10,"D",N1266&lt;10,"E")</f>
        <v>E</v>
      </c>
    </row>
    <row r="1276" spans="1:22" x14ac:dyDescent="0.3">
      <c r="A1276">
        <v>1279</v>
      </c>
      <c r="B1276" t="s">
        <v>852</v>
      </c>
      <c r="C1276" t="s">
        <v>25</v>
      </c>
      <c r="D1276" t="s">
        <v>22</v>
      </c>
      <c r="E1276">
        <v>2005</v>
      </c>
      <c r="F1276">
        <v>98437</v>
      </c>
      <c r="G1276" t="s">
        <v>27</v>
      </c>
      <c r="H1276" t="s">
        <v>18</v>
      </c>
      <c r="I1276" t="s">
        <v>19</v>
      </c>
      <c r="J1276">
        <v>1493</v>
      </c>
      <c r="K1276">
        <v>100</v>
      </c>
      <c r="L1276">
        <v>5</v>
      </c>
      <c r="M1276">
        <v>13</v>
      </c>
      <c r="N1276">
        <v>1.1499999999999999</v>
      </c>
      <c r="P1276" t="str">
        <f t="shared" si="120"/>
        <v/>
      </c>
      <c r="Q1276" t="str">
        <f t="shared" si="121"/>
        <v>bad</v>
      </c>
      <c r="R1276" t="str">
        <f t="shared" si="122"/>
        <v/>
      </c>
      <c r="S1276" s="3" t="str">
        <f t="shared" si="123"/>
        <v/>
      </c>
      <c r="T1276" t="str">
        <f t="shared" si="124"/>
        <v>Honda</v>
      </c>
      <c r="U1276" t="str">
        <f t="shared" si="125"/>
        <v>D</v>
      </c>
      <c r="V1276" t="str" cm="1">
        <f t="array" ref="V1276">_xlfn.IFS(N1267&gt;25,"A",N1267&gt;20,"B",N1267&gt;15,"C",N1267&gt;10,"D",N1267&lt;10,"E")</f>
        <v>D</v>
      </c>
    </row>
    <row r="1277" spans="1:22" x14ac:dyDescent="0.3">
      <c r="A1277">
        <v>1280</v>
      </c>
      <c r="B1277" t="s">
        <v>68</v>
      </c>
      <c r="C1277" t="s">
        <v>21</v>
      </c>
      <c r="D1277" t="s">
        <v>49</v>
      </c>
      <c r="E1277">
        <v>2010</v>
      </c>
      <c r="F1277">
        <v>18000</v>
      </c>
      <c r="G1277" t="s">
        <v>27</v>
      </c>
      <c r="H1277" t="s">
        <v>18</v>
      </c>
      <c r="I1277" t="s">
        <v>19</v>
      </c>
      <c r="J1277">
        <v>1197</v>
      </c>
      <c r="K1277">
        <v>80</v>
      </c>
      <c r="L1277">
        <v>5</v>
      </c>
      <c r="M1277">
        <v>18.5</v>
      </c>
      <c r="N1277">
        <v>2.2999999999999998</v>
      </c>
      <c r="P1277" t="str">
        <f t="shared" si="120"/>
        <v/>
      </c>
      <c r="Q1277" t="str">
        <f t="shared" si="121"/>
        <v>bad</v>
      </c>
      <c r="R1277" t="str">
        <f t="shared" si="122"/>
        <v/>
      </c>
      <c r="S1277" s="3" t="str">
        <f t="shared" si="123"/>
        <v/>
      </c>
      <c r="T1277" t="str">
        <f t="shared" si="124"/>
        <v>Hyundai</v>
      </c>
      <c r="U1277" t="str">
        <f t="shared" si="125"/>
        <v>E</v>
      </c>
      <c r="V1277" t="str" cm="1">
        <f t="array" ref="V1277">_xlfn.IFS(N1268&gt;25,"A",N1268&gt;20,"B",N1268&gt;15,"C",N1268&gt;10,"D",N1268&lt;10,"E")</f>
        <v>E</v>
      </c>
    </row>
    <row r="1278" spans="1:22" x14ac:dyDescent="0.3">
      <c r="A1278">
        <v>1281</v>
      </c>
      <c r="B1278" t="s">
        <v>853</v>
      </c>
      <c r="C1278" t="s">
        <v>21</v>
      </c>
      <c r="D1278" t="s">
        <v>47</v>
      </c>
      <c r="E1278">
        <v>2018</v>
      </c>
      <c r="F1278">
        <v>35070</v>
      </c>
      <c r="G1278" t="s">
        <v>23</v>
      </c>
      <c r="H1278" t="s">
        <v>18</v>
      </c>
      <c r="I1278" t="s">
        <v>19</v>
      </c>
      <c r="J1278">
        <v>1120</v>
      </c>
      <c r="K1278">
        <v>70</v>
      </c>
      <c r="L1278">
        <v>5</v>
      </c>
      <c r="M1278">
        <v>24</v>
      </c>
      <c r="N1278">
        <v>5.99</v>
      </c>
      <c r="P1278" t="str">
        <f t="shared" si="120"/>
        <v>Toyota</v>
      </c>
      <c r="Q1278" t="str">
        <f t="shared" si="121"/>
        <v>bad</v>
      </c>
      <c r="R1278" t="str">
        <f t="shared" si="122"/>
        <v/>
      </c>
      <c r="S1278" s="3" t="str">
        <f t="shared" si="123"/>
        <v>Toyota</v>
      </c>
      <c r="T1278" t="str">
        <f t="shared" si="124"/>
        <v/>
      </c>
      <c r="U1278" t="str">
        <f t="shared" si="125"/>
        <v>C</v>
      </c>
      <c r="V1278" t="str" cm="1">
        <f t="array" ref="V1278">_xlfn.IFS(N1269&gt;25,"A",N1269&gt;20,"B",N1269&gt;15,"C",N1269&gt;10,"D",N1269&lt;10,"E")</f>
        <v>C</v>
      </c>
    </row>
    <row r="1279" spans="1:22" x14ac:dyDescent="0.3">
      <c r="A1279">
        <v>1282</v>
      </c>
      <c r="B1279" t="s">
        <v>69</v>
      </c>
      <c r="C1279" t="s">
        <v>43</v>
      </c>
      <c r="D1279" t="s">
        <v>22</v>
      </c>
      <c r="E1279">
        <v>2011</v>
      </c>
      <c r="F1279">
        <v>42000</v>
      </c>
      <c r="G1279" t="s">
        <v>27</v>
      </c>
      <c r="H1279" t="s">
        <v>32</v>
      </c>
      <c r="I1279" t="s">
        <v>102</v>
      </c>
      <c r="J1279">
        <v>1598</v>
      </c>
      <c r="K1279">
        <v>103.6</v>
      </c>
      <c r="L1279">
        <v>5</v>
      </c>
      <c r="M1279">
        <v>14.4</v>
      </c>
      <c r="N1279">
        <v>3.4</v>
      </c>
      <c r="P1279" t="str">
        <f t="shared" si="120"/>
        <v/>
      </c>
      <c r="Q1279" t="str">
        <f t="shared" si="121"/>
        <v>bad</v>
      </c>
      <c r="R1279" t="str">
        <f t="shared" si="122"/>
        <v/>
      </c>
      <c r="S1279" s="3" t="str">
        <f t="shared" si="123"/>
        <v/>
      </c>
      <c r="T1279" t="str">
        <f t="shared" si="124"/>
        <v>Hyundai</v>
      </c>
      <c r="U1279" t="str">
        <f t="shared" si="125"/>
        <v>E</v>
      </c>
      <c r="V1279" t="str" cm="1">
        <f t="array" ref="V1279">_xlfn.IFS(N1270&gt;25,"A",N1270&gt;20,"B",N1270&gt;15,"C",N1270&gt;10,"D",N1270&lt;10,"E")</f>
        <v>E</v>
      </c>
    </row>
    <row r="1280" spans="1:22" x14ac:dyDescent="0.3">
      <c r="A1280">
        <v>1283</v>
      </c>
      <c r="B1280" t="s">
        <v>136</v>
      </c>
      <c r="C1280" t="s">
        <v>21</v>
      </c>
      <c r="D1280" t="s">
        <v>49</v>
      </c>
      <c r="E1280">
        <v>2009</v>
      </c>
      <c r="F1280">
        <v>40000</v>
      </c>
      <c r="G1280" t="s">
        <v>27</v>
      </c>
      <c r="H1280" t="s">
        <v>18</v>
      </c>
      <c r="I1280" t="s">
        <v>19</v>
      </c>
      <c r="J1280">
        <v>1197</v>
      </c>
      <c r="K1280">
        <v>78.900000000000006</v>
      </c>
      <c r="L1280">
        <v>5</v>
      </c>
      <c r="M1280">
        <v>20.36</v>
      </c>
      <c r="N1280">
        <v>1.7</v>
      </c>
      <c r="P1280" t="str">
        <f t="shared" si="120"/>
        <v/>
      </c>
      <c r="Q1280" t="str">
        <f t="shared" si="121"/>
        <v>bad</v>
      </c>
      <c r="R1280" t="str">
        <f t="shared" si="122"/>
        <v/>
      </c>
      <c r="S1280" s="3" t="str">
        <f t="shared" si="123"/>
        <v/>
      </c>
      <c r="T1280" t="str">
        <f t="shared" si="124"/>
        <v>Maruti</v>
      </c>
      <c r="U1280" t="str">
        <f t="shared" si="125"/>
        <v>E</v>
      </c>
      <c r="V1280" t="str" cm="1">
        <f t="array" ref="V1280">_xlfn.IFS(N1271&gt;25,"A",N1271&gt;20,"B",N1271&gt;15,"C",N1271&gt;10,"D",N1271&lt;10,"E")</f>
        <v>E</v>
      </c>
    </row>
    <row r="1281" spans="1:22" x14ac:dyDescent="0.3">
      <c r="A1281">
        <v>1284</v>
      </c>
      <c r="B1281" t="s">
        <v>582</v>
      </c>
      <c r="C1281" t="s">
        <v>21</v>
      </c>
      <c r="D1281" t="s">
        <v>49</v>
      </c>
      <c r="E1281">
        <v>2009</v>
      </c>
      <c r="F1281">
        <v>43000</v>
      </c>
      <c r="G1281" t="s">
        <v>27</v>
      </c>
      <c r="H1281" t="s">
        <v>18</v>
      </c>
      <c r="I1281" t="s">
        <v>19</v>
      </c>
      <c r="J1281">
        <v>1197</v>
      </c>
      <c r="K1281">
        <v>80</v>
      </c>
      <c r="L1281">
        <v>5</v>
      </c>
      <c r="M1281">
        <v>17</v>
      </c>
      <c r="N1281">
        <v>1.99</v>
      </c>
      <c r="P1281" t="str">
        <f t="shared" si="120"/>
        <v/>
      </c>
      <c r="Q1281" t="str">
        <f t="shared" si="121"/>
        <v>bad</v>
      </c>
      <c r="R1281" t="str">
        <f t="shared" si="122"/>
        <v/>
      </c>
      <c r="S1281" s="3" t="str">
        <f t="shared" si="123"/>
        <v/>
      </c>
      <c r="T1281" t="str">
        <f t="shared" si="124"/>
        <v>Volkswagen</v>
      </c>
      <c r="U1281" t="str">
        <f t="shared" si="125"/>
        <v>E</v>
      </c>
      <c r="V1281" t="str" cm="1">
        <f t="array" ref="V1281">_xlfn.IFS(N1272&gt;25,"A",N1272&gt;20,"B",N1272&gt;15,"C",N1272&gt;10,"D",N1272&lt;10,"E")</f>
        <v>E</v>
      </c>
    </row>
    <row r="1282" spans="1:22" x14ac:dyDescent="0.3">
      <c r="A1282">
        <v>1285</v>
      </c>
      <c r="B1282" t="s">
        <v>462</v>
      </c>
      <c r="C1282" t="s">
        <v>192</v>
      </c>
      <c r="D1282" t="s">
        <v>22</v>
      </c>
      <c r="E1282">
        <v>2012</v>
      </c>
      <c r="F1282">
        <v>65000</v>
      </c>
      <c r="G1282" t="s">
        <v>27</v>
      </c>
      <c r="H1282" t="s">
        <v>18</v>
      </c>
      <c r="I1282" t="s">
        <v>19</v>
      </c>
      <c r="J1282">
        <v>1199</v>
      </c>
      <c r="K1282">
        <v>79.400000000000006</v>
      </c>
      <c r="L1282">
        <v>5</v>
      </c>
      <c r="M1282">
        <v>18.600000000000001</v>
      </c>
      <c r="N1282">
        <v>2.5</v>
      </c>
      <c r="P1282" t="str">
        <f t="shared" si="120"/>
        <v/>
      </c>
      <c r="Q1282" t="str">
        <f t="shared" si="121"/>
        <v>bad</v>
      </c>
      <c r="R1282" t="str">
        <f t="shared" si="122"/>
        <v/>
      </c>
      <c r="S1282" s="3" t="str">
        <f t="shared" si="123"/>
        <v/>
      </c>
      <c r="T1282" t="str">
        <f t="shared" si="124"/>
        <v>Maruti</v>
      </c>
      <c r="U1282" t="str">
        <f t="shared" si="125"/>
        <v>E</v>
      </c>
      <c r="V1282" t="str" cm="1">
        <f t="array" ref="V1282">_xlfn.IFS(N1273&gt;25,"A",N1273&gt;20,"B",N1273&gt;15,"C",N1273&gt;10,"D",N1273&lt;10,"E")</f>
        <v>E</v>
      </c>
    </row>
    <row r="1283" spans="1:22" x14ac:dyDescent="0.3">
      <c r="A1283">
        <v>1286</v>
      </c>
      <c r="B1283" t="s">
        <v>143</v>
      </c>
      <c r="C1283" t="s">
        <v>43</v>
      </c>
      <c r="D1283" t="s">
        <v>35</v>
      </c>
      <c r="E1283">
        <v>2013</v>
      </c>
      <c r="F1283">
        <v>74000</v>
      </c>
      <c r="G1283" t="s">
        <v>23</v>
      </c>
      <c r="H1283" t="s">
        <v>18</v>
      </c>
      <c r="I1283" t="s">
        <v>19</v>
      </c>
      <c r="J1283">
        <v>1199</v>
      </c>
      <c r="K1283">
        <v>73.900000000000006</v>
      </c>
      <c r="L1283">
        <v>5</v>
      </c>
      <c r="M1283">
        <v>22.07</v>
      </c>
      <c r="N1283">
        <v>4.8499999999999996</v>
      </c>
      <c r="P1283" t="str">
        <f t="shared" si="120"/>
        <v/>
      </c>
      <c r="Q1283" t="str">
        <f t="shared" si="121"/>
        <v>bad</v>
      </c>
      <c r="R1283" t="str">
        <f t="shared" si="122"/>
        <v/>
      </c>
      <c r="S1283" s="3" t="str">
        <f t="shared" si="123"/>
        <v/>
      </c>
      <c r="T1283" t="str">
        <f t="shared" si="124"/>
        <v>Honda</v>
      </c>
      <c r="U1283" t="str">
        <f t="shared" si="125"/>
        <v>E</v>
      </c>
      <c r="V1283" t="str" cm="1">
        <f t="array" ref="V1283">_xlfn.IFS(N1274&gt;25,"A",N1274&gt;20,"B",N1274&gt;15,"C",N1274&gt;10,"D",N1274&lt;10,"E")</f>
        <v>E</v>
      </c>
    </row>
    <row r="1284" spans="1:22" x14ac:dyDescent="0.3">
      <c r="A1284">
        <v>1287</v>
      </c>
      <c r="B1284" t="s">
        <v>854</v>
      </c>
      <c r="C1284" t="s">
        <v>110</v>
      </c>
      <c r="D1284" t="s">
        <v>35</v>
      </c>
      <c r="E1284">
        <v>2010</v>
      </c>
      <c r="F1284">
        <v>51192</v>
      </c>
      <c r="G1284" t="s">
        <v>27</v>
      </c>
      <c r="H1284" t="s">
        <v>18</v>
      </c>
      <c r="I1284" t="s">
        <v>19</v>
      </c>
      <c r="J1284">
        <v>1196</v>
      </c>
      <c r="K1284">
        <v>70</v>
      </c>
      <c r="L1284">
        <v>5</v>
      </c>
      <c r="M1284">
        <v>15.6</v>
      </c>
      <c r="N1284">
        <v>2.65</v>
      </c>
      <c r="P1284" t="str">
        <f t="shared" si="120"/>
        <v/>
      </c>
      <c r="Q1284" t="str">
        <f t="shared" si="121"/>
        <v>bad</v>
      </c>
      <c r="R1284" t="str">
        <f t="shared" si="122"/>
        <v/>
      </c>
      <c r="S1284" s="3" t="str">
        <f t="shared" si="123"/>
        <v/>
      </c>
      <c r="T1284" t="str">
        <f t="shared" si="124"/>
        <v>Honda</v>
      </c>
      <c r="U1284" t="str">
        <f t="shared" si="125"/>
        <v>E</v>
      </c>
      <c r="V1284" t="str" cm="1">
        <f t="array" ref="V1284">_xlfn.IFS(N1275&gt;25,"A",N1275&gt;20,"B",N1275&gt;15,"C",N1275&gt;10,"D",N1275&lt;10,"E")</f>
        <v>E</v>
      </c>
    </row>
    <row r="1285" spans="1:22" x14ac:dyDescent="0.3">
      <c r="A1285">
        <v>1288</v>
      </c>
      <c r="B1285" t="s">
        <v>495</v>
      </c>
      <c r="C1285" t="s">
        <v>30</v>
      </c>
      <c r="D1285" t="s">
        <v>47</v>
      </c>
      <c r="E1285">
        <v>2014</v>
      </c>
      <c r="F1285">
        <v>14262</v>
      </c>
      <c r="G1285" t="s">
        <v>27</v>
      </c>
      <c r="H1285" t="s">
        <v>32</v>
      </c>
      <c r="I1285" t="s">
        <v>19</v>
      </c>
      <c r="J1285">
        <v>1984</v>
      </c>
      <c r="K1285">
        <v>207.8</v>
      </c>
      <c r="L1285">
        <v>2</v>
      </c>
      <c r="M1285">
        <v>9.9</v>
      </c>
      <c r="N1285">
        <v>27.35</v>
      </c>
      <c r="P1285" t="str">
        <f t="shared" si="120"/>
        <v/>
      </c>
      <c r="Q1285" t="str">
        <f t="shared" si="121"/>
        <v>bad</v>
      </c>
      <c r="R1285" t="str">
        <f t="shared" si="122"/>
        <v/>
      </c>
      <c r="S1285" s="3" t="str">
        <f t="shared" si="123"/>
        <v/>
      </c>
      <c r="T1285" t="str">
        <f t="shared" si="124"/>
        <v>Honda</v>
      </c>
      <c r="U1285" t="str">
        <f t="shared" si="125"/>
        <v>E</v>
      </c>
      <c r="V1285" t="str" cm="1">
        <f t="array" ref="V1285">_xlfn.IFS(N1276&gt;25,"A",N1276&gt;20,"B",N1276&gt;15,"C",N1276&gt;10,"D",N1276&lt;10,"E")</f>
        <v>E</v>
      </c>
    </row>
    <row r="1286" spans="1:22" x14ac:dyDescent="0.3">
      <c r="A1286">
        <v>1289</v>
      </c>
      <c r="B1286" t="s">
        <v>670</v>
      </c>
      <c r="C1286" t="s">
        <v>25</v>
      </c>
      <c r="D1286" t="s">
        <v>39</v>
      </c>
      <c r="E1286">
        <v>2015</v>
      </c>
      <c r="F1286">
        <v>66339</v>
      </c>
      <c r="G1286" t="s">
        <v>23</v>
      </c>
      <c r="H1286" t="s">
        <v>18</v>
      </c>
      <c r="I1286" t="s">
        <v>33</v>
      </c>
      <c r="J1286">
        <v>1498</v>
      </c>
      <c r="K1286">
        <v>98.6</v>
      </c>
      <c r="L1286">
        <v>5</v>
      </c>
      <c r="M1286">
        <v>25.1</v>
      </c>
      <c r="N1286">
        <v>6.9</v>
      </c>
      <c r="P1286" t="str">
        <f t="shared" si="120"/>
        <v/>
      </c>
      <c r="Q1286" t="str">
        <f t="shared" si="121"/>
        <v>bad</v>
      </c>
      <c r="R1286" t="str">
        <f t="shared" si="122"/>
        <v/>
      </c>
      <c r="S1286" s="3" t="str">
        <f t="shared" si="123"/>
        <v/>
      </c>
      <c r="T1286" t="str">
        <f t="shared" si="124"/>
        <v>Hyundai</v>
      </c>
      <c r="U1286" t="str">
        <f t="shared" si="125"/>
        <v>E</v>
      </c>
      <c r="V1286" t="str" cm="1">
        <f t="array" ref="V1286">_xlfn.IFS(N1277&gt;25,"A",N1277&gt;20,"B",N1277&gt;15,"C",N1277&gt;10,"D",N1277&lt;10,"E")</f>
        <v>E</v>
      </c>
    </row>
    <row r="1287" spans="1:22" x14ac:dyDescent="0.3">
      <c r="A1287">
        <v>1290</v>
      </c>
      <c r="B1287" t="s">
        <v>109</v>
      </c>
      <c r="C1287" t="s">
        <v>110</v>
      </c>
      <c r="D1287" t="s">
        <v>35</v>
      </c>
      <c r="E1287">
        <v>2013</v>
      </c>
      <c r="F1287">
        <v>90200</v>
      </c>
      <c r="G1287" t="s">
        <v>23</v>
      </c>
      <c r="H1287" t="s">
        <v>18</v>
      </c>
      <c r="I1287" t="s">
        <v>19</v>
      </c>
      <c r="J1287">
        <v>1399</v>
      </c>
      <c r="K1287">
        <v>68.05</v>
      </c>
      <c r="L1287">
        <v>5</v>
      </c>
      <c r="M1287">
        <v>20</v>
      </c>
      <c r="N1287">
        <v>3.5</v>
      </c>
      <c r="P1287" t="str">
        <f t="shared" si="120"/>
        <v/>
      </c>
      <c r="Q1287" t="str">
        <f t="shared" si="121"/>
        <v>good</v>
      </c>
      <c r="R1287" t="str">
        <f t="shared" si="122"/>
        <v/>
      </c>
      <c r="S1287" s="3" t="str">
        <f t="shared" si="123"/>
        <v>Hyundai</v>
      </c>
      <c r="T1287" t="str">
        <f t="shared" si="124"/>
        <v>Hyundai</v>
      </c>
      <c r="U1287" t="str">
        <f t="shared" si="125"/>
        <v>E</v>
      </c>
      <c r="V1287" t="str" cm="1">
        <f t="array" ref="V1287">_xlfn.IFS(N1278&gt;25,"A",N1278&gt;20,"B",N1278&gt;15,"C",N1278&gt;10,"D",N1278&lt;10,"E")</f>
        <v>E</v>
      </c>
    </row>
    <row r="1288" spans="1:22" x14ac:dyDescent="0.3">
      <c r="A1288">
        <v>1291</v>
      </c>
      <c r="B1288" t="s">
        <v>855</v>
      </c>
      <c r="C1288" t="s">
        <v>41</v>
      </c>
      <c r="D1288" t="s">
        <v>53</v>
      </c>
      <c r="E1288">
        <v>2015</v>
      </c>
      <c r="F1288">
        <v>57854</v>
      </c>
      <c r="G1288" t="s">
        <v>23</v>
      </c>
      <c r="H1288" t="s">
        <v>18</v>
      </c>
      <c r="I1288" t="s">
        <v>19</v>
      </c>
      <c r="J1288">
        <v>2494</v>
      </c>
      <c r="K1288">
        <v>100.6</v>
      </c>
      <c r="L1288">
        <v>7</v>
      </c>
      <c r="M1288">
        <v>12.99</v>
      </c>
      <c r="N1288">
        <v>12.5</v>
      </c>
      <c r="P1288" t="str">
        <f t="shared" si="120"/>
        <v/>
      </c>
      <c r="Q1288" t="str">
        <f t="shared" si="121"/>
        <v>bad</v>
      </c>
      <c r="R1288" t="str">
        <f t="shared" si="122"/>
        <v/>
      </c>
      <c r="S1288" s="3" t="str">
        <f t="shared" si="123"/>
        <v/>
      </c>
      <c r="T1288" t="str">
        <f t="shared" si="124"/>
        <v>Volkswagen</v>
      </c>
      <c r="U1288" t="str">
        <f t="shared" si="125"/>
        <v>E</v>
      </c>
      <c r="V1288" t="str" cm="1">
        <f t="array" ref="V1288">_xlfn.IFS(N1279&gt;25,"A",N1279&gt;20,"B",N1279&gt;15,"C",N1279&gt;10,"D",N1279&lt;10,"E")</f>
        <v>E</v>
      </c>
    </row>
    <row r="1289" spans="1:22" x14ac:dyDescent="0.3">
      <c r="A1289">
        <v>1292</v>
      </c>
      <c r="B1289" t="s">
        <v>856</v>
      </c>
      <c r="C1289" t="s">
        <v>15</v>
      </c>
      <c r="D1289" t="s">
        <v>53</v>
      </c>
      <c r="E1289">
        <v>2017</v>
      </c>
      <c r="F1289">
        <v>32000</v>
      </c>
      <c r="G1289" t="s">
        <v>27</v>
      </c>
      <c r="H1289" t="s">
        <v>32</v>
      </c>
      <c r="I1289" t="s">
        <v>19</v>
      </c>
      <c r="J1289">
        <v>1373</v>
      </c>
      <c r="K1289">
        <v>91.1</v>
      </c>
      <c r="L1289">
        <v>5</v>
      </c>
      <c r="M1289">
        <v>19.12</v>
      </c>
      <c r="N1289">
        <v>9.1999999999999993</v>
      </c>
      <c r="P1289" t="str">
        <f t="shared" si="120"/>
        <v/>
      </c>
      <c r="Q1289" t="str">
        <f t="shared" si="121"/>
        <v>good</v>
      </c>
      <c r="R1289" t="str">
        <f t="shared" si="122"/>
        <v/>
      </c>
      <c r="S1289" s="3" t="str">
        <f t="shared" si="123"/>
        <v>Hyundai</v>
      </c>
      <c r="T1289" t="str">
        <f t="shared" si="124"/>
        <v>Hyundai</v>
      </c>
      <c r="U1289" t="str">
        <f t="shared" si="125"/>
        <v>E</v>
      </c>
      <c r="V1289" t="str" cm="1">
        <f t="array" ref="V1289">_xlfn.IFS(N1280&gt;25,"A",N1280&gt;20,"B",N1280&gt;15,"C",N1280&gt;10,"D",N1280&lt;10,"E")</f>
        <v>E</v>
      </c>
    </row>
    <row r="1290" spans="1:22" x14ac:dyDescent="0.3">
      <c r="A1290">
        <v>1293</v>
      </c>
      <c r="B1290" t="s">
        <v>367</v>
      </c>
      <c r="C1290" t="s">
        <v>21</v>
      </c>
      <c r="D1290" t="s">
        <v>16</v>
      </c>
      <c r="E1290">
        <v>2015</v>
      </c>
      <c r="F1290">
        <v>29631</v>
      </c>
      <c r="G1290" t="s">
        <v>27</v>
      </c>
      <c r="H1290" t="s">
        <v>32</v>
      </c>
      <c r="I1290" t="s">
        <v>19</v>
      </c>
      <c r="J1290">
        <v>1197</v>
      </c>
      <c r="K1290">
        <v>82</v>
      </c>
      <c r="L1290">
        <v>5</v>
      </c>
      <c r="M1290">
        <v>18.899999999999999</v>
      </c>
      <c r="N1290">
        <v>4.9000000000000004</v>
      </c>
      <c r="P1290" t="str">
        <f t="shared" si="120"/>
        <v/>
      </c>
      <c r="Q1290" t="str">
        <f t="shared" si="121"/>
        <v>bad</v>
      </c>
      <c r="R1290" t="str">
        <f t="shared" si="122"/>
        <v/>
      </c>
      <c r="S1290" s="3" t="str">
        <f t="shared" si="123"/>
        <v/>
      </c>
      <c r="T1290" t="str">
        <f t="shared" si="124"/>
        <v>Hyundai</v>
      </c>
      <c r="U1290" t="str">
        <f t="shared" si="125"/>
        <v>E</v>
      </c>
      <c r="V1290" t="str" cm="1">
        <f t="array" ref="V1290">_xlfn.IFS(N1281&gt;25,"A",N1281&gt;20,"B",N1281&gt;15,"C",N1281&gt;10,"D",N1281&lt;10,"E")</f>
        <v>E</v>
      </c>
    </row>
    <row r="1291" spans="1:22" x14ac:dyDescent="0.3">
      <c r="A1291">
        <v>1295</v>
      </c>
      <c r="B1291" t="s">
        <v>857</v>
      </c>
      <c r="C1291" t="s">
        <v>110</v>
      </c>
      <c r="D1291" t="s">
        <v>47</v>
      </c>
      <c r="E1291">
        <v>2014</v>
      </c>
      <c r="F1291">
        <v>54173</v>
      </c>
      <c r="G1291" t="s">
        <v>27</v>
      </c>
      <c r="H1291" t="s">
        <v>18</v>
      </c>
      <c r="I1291" t="s">
        <v>19</v>
      </c>
      <c r="J1291">
        <v>999</v>
      </c>
      <c r="K1291">
        <v>123.24</v>
      </c>
      <c r="L1291">
        <v>5</v>
      </c>
      <c r="M1291">
        <v>18.88</v>
      </c>
      <c r="N1291">
        <v>5.55</v>
      </c>
      <c r="P1291" t="str">
        <f t="shared" si="120"/>
        <v/>
      </c>
      <c r="Q1291" t="str">
        <f t="shared" si="121"/>
        <v>bad</v>
      </c>
      <c r="R1291" t="str">
        <f t="shared" si="122"/>
        <v/>
      </c>
      <c r="S1291" s="3" t="str">
        <f t="shared" si="123"/>
        <v/>
      </c>
      <c r="T1291" t="str">
        <f t="shared" si="124"/>
        <v>Chevrolet</v>
      </c>
      <c r="U1291" t="str">
        <f t="shared" si="125"/>
        <v>E</v>
      </c>
      <c r="V1291" t="str" cm="1">
        <f t="array" ref="V1291">_xlfn.IFS(N1282&gt;25,"A",N1282&gt;20,"B",N1282&gt;15,"C",N1282&gt;10,"D",N1282&lt;10,"E")</f>
        <v>E</v>
      </c>
    </row>
    <row r="1292" spans="1:22" x14ac:dyDescent="0.3">
      <c r="A1292">
        <v>1296</v>
      </c>
      <c r="B1292" t="s">
        <v>858</v>
      </c>
      <c r="C1292" t="s">
        <v>194</v>
      </c>
      <c r="D1292" t="s">
        <v>93</v>
      </c>
      <c r="E1292">
        <v>2014</v>
      </c>
      <c r="F1292">
        <v>50000</v>
      </c>
      <c r="G1292" t="s">
        <v>27</v>
      </c>
      <c r="H1292" t="s">
        <v>32</v>
      </c>
      <c r="I1292" t="s">
        <v>19</v>
      </c>
      <c r="J1292">
        <v>1798</v>
      </c>
      <c r="K1292">
        <v>177.6</v>
      </c>
      <c r="L1292">
        <v>5</v>
      </c>
      <c r="M1292">
        <v>14.7</v>
      </c>
      <c r="N1292">
        <v>13.5</v>
      </c>
      <c r="P1292" t="str">
        <f t="shared" ref="P1292:P1355" si="126">IF(N1283&gt;15,C1283,"")</f>
        <v/>
      </c>
      <c r="Q1292" t="str">
        <f t="shared" ref="Q1292:Q1355" si="127">IF(M1283&gt;20,"good","bad")</f>
        <v>good</v>
      </c>
      <c r="R1292" t="str">
        <f t="shared" ref="R1292:R1355" si="128">IF(AND(M1283&gt;20,N1283&gt;15),C1283,"")</f>
        <v/>
      </c>
      <c r="S1292" s="3" t="str">
        <f t="shared" ref="S1292:S1355" si="129">IF(OR(M1283&gt;20,N1283&gt;15),C1283,"")</f>
        <v>Volkswagen</v>
      </c>
      <c r="T1292" t="str">
        <f t="shared" ref="T1292:T1355" si="130">IF(NOT(N1283&gt;15),C1283,"")</f>
        <v>Volkswagen</v>
      </c>
      <c r="U1292" t="str">
        <f t="shared" ref="U1292:U1355" si="131">IF(N1283&gt;25,"A",IF(N1283&gt;20,"B",IF(N1283&gt;15,"C",IF(N1283&gt;10,"D","E"))))</f>
        <v>E</v>
      </c>
      <c r="V1292" t="str" cm="1">
        <f t="array" ref="V1292">_xlfn.IFS(N1283&gt;25,"A",N1283&gt;20,"B",N1283&gt;15,"C",N1283&gt;10,"D",N1283&lt;10,"E")</f>
        <v>E</v>
      </c>
    </row>
    <row r="1293" spans="1:22" x14ac:dyDescent="0.3">
      <c r="A1293">
        <v>1297</v>
      </c>
      <c r="B1293" t="s">
        <v>859</v>
      </c>
      <c r="C1293" t="s">
        <v>294</v>
      </c>
      <c r="D1293" t="s">
        <v>49</v>
      </c>
      <c r="E1293">
        <v>2010</v>
      </c>
      <c r="F1293">
        <v>145000</v>
      </c>
      <c r="G1293" t="s">
        <v>23</v>
      </c>
      <c r="H1293" t="s">
        <v>18</v>
      </c>
      <c r="I1293" t="s">
        <v>19</v>
      </c>
      <c r="J1293">
        <v>1248</v>
      </c>
      <c r="K1293">
        <v>91.7</v>
      </c>
      <c r="L1293">
        <v>5</v>
      </c>
      <c r="M1293">
        <v>20.399999999999999</v>
      </c>
      <c r="N1293">
        <v>2.6</v>
      </c>
      <c r="P1293" t="str">
        <f t="shared" si="126"/>
        <v/>
      </c>
      <c r="Q1293" t="str">
        <f t="shared" si="127"/>
        <v>bad</v>
      </c>
      <c r="R1293" t="str">
        <f t="shared" si="128"/>
        <v/>
      </c>
      <c r="S1293" s="3" t="str">
        <f t="shared" si="129"/>
        <v/>
      </c>
      <c r="T1293" t="str">
        <f t="shared" si="130"/>
        <v>Ford</v>
      </c>
      <c r="U1293" t="str">
        <f t="shared" si="131"/>
        <v>E</v>
      </c>
      <c r="V1293" t="str" cm="1">
        <f t="array" ref="V1293">_xlfn.IFS(N1284&gt;25,"A",N1284&gt;20,"B",N1284&gt;15,"C",N1284&gt;10,"D",N1284&lt;10,"E")</f>
        <v>E</v>
      </c>
    </row>
    <row r="1294" spans="1:22" x14ac:dyDescent="0.3">
      <c r="A1294">
        <v>1298</v>
      </c>
      <c r="B1294" t="s">
        <v>860</v>
      </c>
      <c r="C1294" t="s">
        <v>15</v>
      </c>
      <c r="D1294" t="s">
        <v>39</v>
      </c>
      <c r="E1294">
        <v>2015</v>
      </c>
      <c r="F1294">
        <v>78000</v>
      </c>
      <c r="G1294" t="s">
        <v>27</v>
      </c>
      <c r="H1294" t="s">
        <v>18</v>
      </c>
      <c r="I1294" t="s">
        <v>19</v>
      </c>
      <c r="J1294">
        <v>1298</v>
      </c>
      <c r="K1294">
        <v>88.2</v>
      </c>
      <c r="L1294">
        <v>5</v>
      </c>
      <c r="M1294">
        <v>16.100000000000001</v>
      </c>
      <c r="N1294">
        <v>4.5</v>
      </c>
      <c r="P1294" t="str">
        <f t="shared" si="126"/>
        <v>Audi</v>
      </c>
      <c r="Q1294" t="str">
        <f t="shared" si="127"/>
        <v>bad</v>
      </c>
      <c r="R1294" t="str">
        <f t="shared" si="128"/>
        <v/>
      </c>
      <c r="S1294" s="3" t="str">
        <f t="shared" si="129"/>
        <v>Audi</v>
      </c>
      <c r="T1294" t="str">
        <f t="shared" si="130"/>
        <v/>
      </c>
      <c r="U1294" t="str">
        <f t="shared" si="131"/>
        <v>A</v>
      </c>
      <c r="V1294" t="str" cm="1">
        <f t="array" ref="V1294">_xlfn.IFS(N1285&gt;25,"A",N1285&gt;20,"B",N1285&gt;15,"C",N1285&gt;10,"D",N1285&lt;10,"E")</f>
        <v>A</v>
      </c>
    </row>
    <row r="1295" spans="1:22" x14ac:dyDescent="0.3">
      <c r="A1295">
        <v>1299</v>
      </c>
      <c r="B1295" t="s">
        <v>861</v>
      </c>
      <c r="C1295" t="s">
        <v>52</v>
      </c>
      <c r="D1295" t="s">
        <v>53</v>
      </c>
      <c r="E1295">
        <v>2013</v>
      </c>
      <c r="F1295">
        <v>65000</v>
      </c>
      <c r="G1295" t="s">
        <v>23</v>
      </c>
      <c r="H1295" t="s">
        <v>32</v>
      </c>
      <c r="I1295" t="s">
        <v>33</v>
      </c>
      <c r="J1295">
        <v>2993</v>
      </c>
      <c r="K1295">
        <v>180</v>
      </c>
      <c r="L1295">
        <v>7</v>
      </c>
      <c r="M1295">
        <v>11.8</v>
      </c>
      <c r="N1295">
        <v>34</v>
      </c>
      <c r="P1295" t="str">
        <f t="shared" si="126"/>
        <v/>
      </c>
      <c r="Q1295" t="str">
        <f t="shared" si="127"/>
        <v>good</v>
      </c>
      <c r="R1295" t="str">
        <f t="shared" si="128"/>
        <v/>
      </c>
      <c r="S1295" s="3" t="str">
        <f t="shared" si="129"/>
        <v>Honda</v>
      </c>
      <c r="T1295" t="str">
        <f t="shared" si="130"/>
        <v>Honda</v>
      </c>
      <c r="U1295" t="str">
        <f t="shared" si="131"/>
        <v>E</v>
      </c>
      <c r="V1295" t="str" cm="1">
        <f t="array" ref="V1295">_xlfn.IFS(N1286&gt;25,"A",N1286&gt;20,"B",N1286&gt;15,"C",N1286&gt;10,"D",N1286&lt;10,"E")</f>
        <v>E</v>
      </c>
    </row>
    <row r="1296" spans="1:22" x14ac:dyDescent="0.3">
      <c r="A1296">
        <v>1300</v>
      </c>
      <c r="B1296" t="s">
        <v>73</v>
      </c>
      <c r="C1296" t="s">
        <v>41</v>
      </c>
      <c r="D1296" t="s">
        <v>35</v>
      </c>
      <c r="E1296">
        <v>2012</v>
      </c>
      <c r="F1296">
        <v>120000</v>
      </c>
      <c r="G1296" t="s">
        <v>23</v>
      </c>
      <c r="H1296" t="s">
        <v>18</v>
      </c>
      <c r="I1296" t="s">
        <v>19</v>
      </c>
      <c r="J1296">
        <v>2494</v>
      </c>
      <c r="K1296">
        <v>102</v>
      </c>
      <c r="L1296">
        <v>7</v>
      </c>
      <c r="M1296">
        <v>12.8</v>
      </c>
      <c r="N1296">
        <v>12</v>
      </c>
      <c r="P1296" t="str">
        <f t="shared" si="126"/>
        <v/>
      </c>
      <c r="Q1296" t="str">
        <f t="shared" si="127"/>
        <v>bad</v>
      </c>
      <c r="R1296" t="str">
        <f t="shared" si="128"/>
        <v/>
      </c>
      <c r="S1296" s="3" t="str">
        <f t="shared" si="129"/>
        <v/>
      </c>
      <c r="T1296" t="str">
        <f t="shared" si="130"/>
        <v>Ford</v>
      </c>
      <c r="U1296" t="str">
        <f t="shared" si="131"/>
        <v>E</v>
      </c>
      <c r="V1296" t="str" cm="1">
        <f t="array" ref="V1296">_xlfn.IFS(N1287&gt;25,"A",N1287&gt;20,"B",N1287&gt;15,"C",N1287&gt;10,"D",N1287&lt;10,"E")</f>
        <v>E</v>
      </c>
    </row>
    <row r="1297" spans="1:22" x14ac:dyDescent="0.3">
      <c r="A1297">
        <v>1301</v>
      </c>
      <c r="B1297" t="s">
        <v>98</v>
      </c>
      <c r="C1297" t="s">
        <v>15</v>
      </c>
      <c r="D1297" t="s">
        <v>16</v>
      </c>
      <c r="E1297">
        <v>2015</v>
      </c>
      <c r="F1297">
        <v>14000</v>
      </c>
      <c r="G1297" t="s">
        <v>23</v>
      </c>
      <c r="H1297" t="s">
        <v>18</v>
      </c>
      <c r="I1297" t="s">
        <v>19</v>
      </c>
      <c r="J1297">
        <v>1248</v>
      </c>
      <c r="K1297">
        <v>74</v>
      </c>
      <c r="L1297">
        <v>5</v>
      </c>
      <c r="M1297">
        <v>28.4</v>
      </c>
      <c r="N1297">
        <v>5.25</v>
      </c>
      <c r="P1297" t="str">
        <f t="shared" si="126"/>
        <v/>
      </c>
      <c r="Q1297" t="str">
        <f t="shared" si="127"/>
        <v>bad</v>
      </c>
      <c r="R1297" t="str">
        <f t="shared" si="128"/>
        <v/>
      </c>
      <c r="S1297" s="3" t="str">
        <f t="shared" si="129"/>
        <v/>
      </c>
      <c r="T1297" t="str">
        <f t="shared" si="130"/>
        <v>Toyota</v>
      </c>
      <c r="U1297" t="str">
        <f t="shared" si="131"/>
        <v>D</v>
      </c>
      <c r="V1297" t="str" cm="1">
        <f t="array" ref="V1297">_xlfn.IFS(N1288&gt;25,"A",N1288&gt;20,"B",N1288&gt;15,"C",N1288&gt;10,"D",N1288&lt;10,"E")</f>
        <v>D</v>
      </c>
    </row>
    <row r="1298" spans="1:22" x14ac:dyDescent="0.3">
      <c r="A1298">
        <v>1302</v>
      </c>
      <c r="B1298" t="s">
        <v>216</v>
      </c>
      <c r="C1298" t="s">
        <v>30</v>
      </c>
      <c r="D1298" t="s">
        <v>47</v>
      </c>
      <c r="E1298">
        <v>2014</v>
      </c>
      <c r="F1298">
        <v>57456</v>
      </c>
      <c r="G1298" t="s">
        <v>23</v>
      </c>
      <c r="H1298" t="s">
        <v>32</v>
      </c>
      <c r="I1298" t="s">
        <v>19</v>
      </c>
      <c r="J1298">
        <v>1968</v>
      </c>
      <c r="K1298">
        <v>174.33</v>
      </c>
      <c r="L1298">
        <v>5</v>
      </c>
      <c r="M1298">
        <v>17.68</v>
      </c>
      <c r="N1298">
        <v>21.56</v>
      </c>
      <c r="P1298" t="str">
        <f t="shared" si="126"/>
        <v/>
      </c>
      <c r="Q1298" t="str">
        <f t="shared" si="127"/>
        <v>bad</v>
      </c>
      <c r="R1298" t="str">
        <f t="shared" si="128"/>
        <v/>
      </c>
      <c r="S1298" s="3" t="str">
        <f t="shared" si="129"/>
        <v/>
      </c>
      <c r="T1298" t="str">
        <f t="shared" si="130"/>
        <v>Maruti</v>
      </c>
      <c r="U1298" t="str">
        <f t="shared" si="131"/>
        <v>E</v>
      </c>
      <c r="V1298" t="str" cm="1">
        <f t="array" ref="V1298">_xlfn.IFS(N1289&gt;25,"A",N1289&gt;20,"B",N1289&gt;15,"C",N1289&gt;10,"D",N1289&lt;10,"E")</f>
        <v>E</v>
      </c>
    </row>
    <row r="1299" spans="1:22" x14ac:dyDescent="0.3">
      <c r="A1299">
        <v>1303</v>
      </c>
      <c r="B1299" t="s">
        <v>223</v>
      </c>
      <c r="C1299" t="s">
        <v>65</v>
      </c>
      <c r="D1299" t="s">
        <v>31</v>
      </c>
      <c r="E1299">
        <v>2012</v>
      </c>
      <c r="F1299">
        <v>44450</v>
      </c>
      <c r="G1299" t="s">
        <v>23</v>
      </c>
      <c r="H1299" t="s">
        <v>32</v>
      </c>
      <c r="I1299" t="s">
        <v>19</v>
      </c>
      <c r="J1299">
        <v>1995</v>
      </c>
      <c r="K1299">
        <v>190</v>
      </c>
      <c r="L1299">
        <v>5</v>
      </c>
      <c r="M1299">
        <v>22.48</v>
      </c>
      <c r="N1299">
        <v>24.68</v>
      </c>
      <c r="P1299" t="str">
        <f t="shared" si="126"/>
        <v/>
      </c>
      <c r="Q1299" t="str">
        <f t="shared" si="127"/>
        <v>bad</v>
      </c>
      <c r="R1299" t="str">
        <f t="shared" si="128"/>
        <v/>
      </c>
      <c r="S1299" s="3" t="str">
        <f t="shared" si="129"/>
        <v/>
      </c>
      <c r="T1299" t="str">
        <f t="shared" si="130"/>
        <v>Hyundai</v>
      </c>
      <c r="U1299" t="str">
        <f t="shared" si="131"/>
        <v>E</v>
      </c>
      <c r="V1299" t="str" cm="1">
        <f t="array" ref="V1299">_xlfn.IFS(N1290&gt;25,"A",N1290&gt;20,"B",N1290&gt;15,"C",N1290&gt;10,"D",N1290&lt;10,"E")</f>
        <v>E</v>
      </c>
    </row>
    <row r="1300" spans="1:22" x14ac:dyDescent="0.3">
      <c r="A1300">
        <v>1304</v>
      </c>
      <c r="B1300" t="s">
        <v>89</v>
      </c>
      <c r="C1300" t="s">
        <v>21</v>
      </c>
      <c r="D1300" t="s">
        <v>53</v>
      </c>
      <c r="E1300">
        <v>2013</v>
      </c>
      <c r="F1300">
        <v>63777</v>
      </c>
      <c r="G1300" t="s">
        <v>27</v>
      </c>
      <c r="H1300" t="s">
        <v>18</v>
      </c>
      <c r="I1300" t="s">
        <v>19</v>
      </c>
      <c r="J1300">
        <v>1197</v>
      </c>
      <c r="K1300">
        <v>82.9</v>
      </c>
      <c r="L1300">
        <v>5</v>
      </c>
      <c r="M1300">
        <v>18.5</v>
      </c>
      <c r="N1300">
        <v>3.67</v>
      </c>
      <c r="P1300" t="str">
        <f t="shared" si="126"/>
        <v/>
      </c>
      <c r="Q1300" t="str">
        <f t="shared" si="127"/>
        <v>bad</v>
      </c>
      <c r="R1300" t="str">
        <f t="shared" si="128"/>
        <v/>
      </c>
      <c r="S1300" s="3" t="str">
        <f t="shared" si="129"/>
        <v/>
      </c>
      <c r="T1300" t="str">
        <f t="shared" si="130"/>
        <v>Ford</v>
      </c>
      <c r="U1300" t="str">
        <f t="shared" si="131"/>
        <v>E</v>
      </c>
      <c r="V1300" t="str" cm="1">
        <f t="array" ref="V1300">_xlfn.IFS(N1291&gt;25,"A",N1291&gt;20,"B",N1291&gt;15,"C",N1291&gt;10,"D",N1291&lt;10,"E")</f>
        <v>E</v>
      </c>
    </row>
    <row r="1301" spans="1:22" x14ac:dyDescent="0.3">
      <c r="A1301">
        <v>1305</v>
      </c>
      <c r="B1301" t="s">
        <v>862</v>
      </c>
      <c r="C1301" t="s">
        <v>65</v>
      </c>
      <c r="D1301" t="s">
        <v>16</v>
      </c>
      <c r="E1301">
        <v>2016</v>
      </c>
      <c r="F1301">
        <v>31000</v>
      </c>
      <c r="G1301" t="s">
        <v>23</v>
      </c>
      <c r="H1301" t="s">
        <v>32</v>
      </c>
      <c r="I1301" t="s">
        <v>19</v>
      </c>
      <c r="J1301">
        <v>1995</v>
      </c>
      <c r="K1301">
        <v>190</v>
      </c>
      <c r="L1301">
        <v>5</v>
      </c>
      <c r="M1301">
        <v>17.05</v>
      </c>
      <c r="N1301">
        <v>29.5</v>
      </c>
      <c r="P1301" t="str">
        <f t="shared" si="126"/>
        <v/>
      </c>
      <c r="Q1301" t="str">
        <f t="shared" si="127"/>
        <v>bad</v>
      </c>
      <c r="R1301" t="str">
        <f t="shared" si="128"/>
        <v/>
      </c>
      <c r="S1301" s="3" t="str">
        <f t="shared" si="129"/>
        <v/>
      </c>
      <c r="T1301" t="str">
        <f t="shared" si="130"/>
        <v>Skoda</v>
      </c>
      <c r="U1301" t="str">
        <f t="shared" si="131"/>
        <v>D</v>
      </c>
      <c r="V1301" t="str" cm="1">
        <f t="array" ref="V1301">_xlfn.IFS(N1292&gt;25,"A",N1292&gt;20,"B",N1292&gt;15,"C",N1292&gt;10,"D",N1292&lt;10,"E")</f>
        <v>D</v>
      </c>
    </row>
    <row r="1302" spans="1:22" x14ac:dyDescent="0.3">
      <c r="A1302">
        <v>1306</v>
      </c>
      <c r="B1302" t="s">
        <v>471</v>
      </c>
      <c r="C1302" t="s">
        <v>41</v>
      </c>
      <c r="D1302" t="s">
        <v>53</v>
      </c>
      <c r="E1302">
        <v>2012</v>
      </c>
      <c r="F1302">
        <v>60000</v>
      </c>
      <c r="G1302" t="s">
        <v>27</v>
      </c>
      <c r="H1302" t="s">
        <v>18</v>
      </c>
      <c r="I1302" t="s">
        <v>19</v>
      </c>
      <c r="J1302">
        <v>1496</v>
      </c>
      <c r="K1302">
        <v>88.73</v>
      </c>
      <c r="L1302">
        <v>5</v>
      </c>
      <c r="M1302">
        <v>17.600000000000001</v>
      </c>
      <c r="N1302">
        <v>3.1</v>
      </c>
      <c r="P1302" t="str">
        <f t="shared" si="126"/>
        <v/>
      </c>
      <c r="Q1302" t="str">
        <f t="shared" si="127"/>
        <v>good</v>
      </c>
      <c r="R1302" t="str">
        <f t="shared" si="128"/>
        <v/>
      </c>
      <c r="S1302" s="3" t="str">
        <f t="shared" si="129"/>
        <v>Fiat</v>
      </c>
      <c r="T1302" t="str">
        <f t="shared" si="130"/>
        <v>Fiat</v>
      </c>
      <c r="U1302" t="str">
        <f t="shared" si="131"/>
        <v>E</v>
      </c>
      <c r="V1302" t="str" cm="1">
        <f t="array" ref="V1302">_xlfn.IFS(N1293&gt;25,"A",N1293&gt;20,"B",N1293&gt;15,"C",N1293&gt;10,"D",N1293&lt;10,"E")</f>
        <v>E</v>
      </c>
    </row>
    <row r="1303" spans="1:22" x14ac:dyDescent="0.3">
      <c r="A1303">
        <v>1307</v>
      </c>
      <c r="B1303" t="s">
        <v>322</v>
      </c>
      <c r="C1303" t="s">
        <v>45</v>
      </c>
      <c r="D1303" t="s">
        <v>93</v>
      </c>
      <c r="E1303">
        <v>2015</v>
      </c>
      <c r="F1303">
        <v>78008</v>
      </c>
      <c r="G1303" t="s">
        <v>23</v>
      </c>
      <c r="H1303" t="s">
        <v>18</v>
      </c>
      <c r="I1303" t="s">
        <v>19</v>
      </c>
      <c r="J1303">
        <v>1405</v>
      </c>
      <c r="K1303">
        <v>70</v>
      </c>
      <c r="L1303">
        <v>5</v>
      </c>
      <c r="M1303">
        <v>17</v>
      </c>
      <c r="N1303">
        <v>2.9</v>
      </c>
      <c r="P1303" t="str">
        <f t="shared" si="126"/>
        <v/>
      </c>
      <c r="Q1303" t="str">
        <f t="shared" si="127"/>
        <v>bad</v>
      </c>
      <c r="R1303" t="str">
        <f t="shared" si="128"/>
        <v/>
      </c>
      <c r="S1303" s="3" t="str">
        <f t="shared" si="129"/>
        <v/>
      </c>
      <c r="T1303" t="str">
        <f t="shared" si="130"/>
        <v>Maruti</v>
      </c>
      <c r="U1303" t="str">
        <f t="shared" si="131"/>
        <v>E</v>
      </c>
      <c r="V1303" t="str" cm="1">
        <f t="array" ref="V1303">_xlfn.IFS(N1294&gt;25,"A",N1294&gt;20,"B",N1294&gt;15,"C",N1294&gt;10,"D",N1294&lt;10,"E")</f>
        <v>E</v>
      </c>
    </row>
    <row r="1304" spans="1:22" x14ac:dyDescent="0.3">
      <c r="A1304">
        <v>1308</v>
      </c>
      <c r="B1304" t="s">
        <v>595</v>
      </c>
      <c r="C1304" t="s">
        <v>62</v>
      </c>
      <c r="D1304" t="s">
        <v>63</v>
      </c>
      <c r="E1304">
        <v>2014</v>
      </c>
      <c r="F1304">
        <v>33000</v>
      </c>
      <c r="G1304" t="s">
        <v>23</v>
      </c>
      <c r="H1304" t="s">
        <v>32</v>
      </c>
      <c r="I1304" t="s">
        <v>33</v>
      </c>
      <c r="J1304">
        <v>2987</v>
      </c>
      <c r="K1304">
        <v>165</v>
      </c>
      <c r="L1304">
        <v>5</v>
      </c>
      <c r="M1304">
        <v>0</v>
      </c>
      <c r="N1304">
        <v>43</v>
      </c>
      <c r="P1304" t="str">
        <f t="shared" si="126"/>
        <v>Land</v>
      </c>
      <c r="Q1304" t="str">
        <f t="shared" si="127"/>
        <v>bad</v>
      </c>
      <c r="R1304" t="str">
        <f t="shared" si="128"/>
        <v/>
      </c>
      <c r="S1304" s="3" t="str">
        <f t="shared" si="129"/>
        <v>Land</v>
      </c>
      <c r="T1304" t="str">
        <f t="shared" si="130"/>
        <v/>
      </c>
      <c r="U1304" t="str">
        <f t="shared" si="131"/>
        <v>A</v>
      </c>
      <c r="V1304" t="str" cm="1">
        <f t="array" ref="V1304">_xlfn.IFS(N1295&gt;25,"A",N1295&gt;20,"B",N1295&gt;15,"C",N1295&gt;10,"D",N1295&lt;10,"E")</f>
        <v>A</v>
      </c>
    </row>
    <row r="1305" spans="1:22" x14ac:dyDescent="0.3">
      <c r="A1305">
        <v>1309</v>
      </c>
      <c r="B1305" t="s">
        <v>863</v>
      </c>
      <c r="C1305" t="s">
        <v>43</v>
      </c>
      <c r="D1305" t="s">
        <v>16</v>
      </c>
      <c r="E1305">
        <v>2009</v>
      </c>
      <c r="F1305">
        <v>27078</v>
      </c>
      <c r="G1305" t="s">
        <v>27</v>
      </c>
      <c r="H1305" t="s">
        <v>32</v>
      </c>
      <c r="I1305" t="s">
        <v>19</v>
      </c>
      <c r="J1305">
        <v>1984</v>
      </c>
      <c r="K1305">
        <v>114.4</v>
      </c>
      <c r="L1305">
        <v>4</v>
      </c>
      <c r="M1305">
        <v>10.98</v>
      </c>
      <c r="N1305">
        <v>15.95</v>
      </c>
      <c r="P1305" t="str">
        <f t="shared" si="126"/>
        <v/>
      </c>
      <c r="Q1305" t="str">
        <f t="shared" si="127"/>
        <v>bad</v>
      </c>
      <c r="R1305" t="str">
        <f t="shared" si="128"/>
        <v/>
      </c>
      <c r="S1305" s="3" t="str">
        <f t="shared" si="129"/>
        <v/>
      </c>
      <c r="T1305" t="str">
        <f t="shared" si="130"/>
        <v>Toyota</v>
      </c>
      <c r="U1305" t="str">
        <f t="shared" si="131"/>
        <v>D</v>
      </c>
      <c r="V1305" t="str" cm="1">
        <f t="array" ref="V1305">_xlfn.IFS(N1296&gt;25,"A",N1296&gt;20,"B",N1296&gt;15,"C",N1296&gt;10,"D",N1296&lt;10,"E")</f>
        <v>D</v>
      </c>
    </row>
    <row r="1306" spans="1:22" x14ac:dyDescent="0.3">
      <c r="A1306">
        <v>1310</v>
      </c>
      <c r="B1306" t="s">
        <v>864</v>
      </c>
      <c r="C1306" t="s">
        <v>43</v>
      </c>
      <c r="D1306" t="s">
        <v>35</v>
      </c>
      <c r="E1306">
        <v>2011</v>
      </c>
      <c r="F1306">
        <v>57275</v>
      </c>
      <c r="G1306" t="s">
        <v>23</v>
      </c>
      <c r="H1306" t="s">
        <v>18</v>
      </c>
      <c r="I1306" t="s">
        <v>19</v>
      </c>
      <c r="J1306">
        <v>1598</v>
      </c>
      <c r="K1306">
        <v>103.6</v>
      </c>
      <c r="L1306">
        <v>5</v>
      </c>
      <c r="M1306">
        <v>19.7</v>
      </c>
      <c r="N1306">
        <v>4.5</v>
      </c>
      <c r="P1306" t="str">
        <f t="shared" si="126"/>
        <v/>
      </c>
      <c r="Q1306" t="str">
        <f t="shared" si="127"/>
        <v>good</v>
      </c>
      <c r="R1306" t="str">
        <f t="shared" si="128"/>
        <v/>
      </c>
      <c r="S1306" s="3" t="str">
        <f t="shared" si="129"/>
        <v>Maruti</v>
      </c>
      <c r="T1306" t="str">
        <f t="shared" si="130"/>
        <v>Maruti</v>
      </c>
      <c r="U1306" t="str">
        <f t="shared" si="131"/>
        <v>E</v>
      </c>
      <c r="V1306" t="str" cm="1">
        <f t="array" ref="V1306">_xlfn.IFS(N1297&gt;25,"A",N1297&gt;20,"B",N1297&gt;15,"C",N1297&gt;10,"D",N1297&lt;10,"E")</f>
        <v>E</v>
      </c>
    </row>
    <row r="1307" spans="1:22" x14ac:dyDescent="0.3">
      <c r="A1307">
        <v>1311</v>
      </c>
      <c r="B1307" t="s">
        <v>435</v>
      </c>
      <c r="C1307" t="s">
        <v>21</v>
      </c>
      <c r="D1307" t="s">
        <v>53</v>
      </c>
      <c r="E1307">
        <v>2014</v>
      </c>
      <c r="F1307">
        <v>45000</v>
      </c>
      <c r="G1307" t="s">
        <v>23</v>
      </c>
      <c r="H1307" t="s">
        <v>18</v>
      </c>
      <c r="I1307" t="s">
        <v>19</v>
      </c>
      <c r="J1307">
        <v>1120</v>
      </c>
      <c r="K1307">
        <v>70</v>
      </c>
      <c r="L1307">
        <v>5</v>
      </c>
      <c r="M1307">
        <v>24</v>
      </c>
      <c r="N1307">
        <v>3.49</v>
      </c>
      <c r="P1307" t="str">
        <f t="shared" si="126"/>
        <v>Audi</v>
      </c>
      <c r="Q1307" t="str">
        <f t="shared" si="127"/>
        <v>bad</v>
      </c>
      <c r="R1307" t="str">
        <f t="shared" si="128"/>
        <v/>
      </c>
      <c r="S1307" s="3" t="str">
        <f t="shared" si="129"/>
        <v>Audi</v>
      </c>
      <c r="T1307" t="str">
        <f t="shared" si="130"/>
        <v/>
      </c>
      <c r="U1307" t="str">
        <f t="shared" si="131"/>
        <v>B</v>
      </c>
      <c r="V1307" t="str" cm="1">
        <f t="array" ref="V1307">_xlfn.IFS(N1298&gt;25,"A",N1298&gt;20,"B",N1298&gt;15,"C",N1298&gt;10,"D",N1298&lt;10,"E")</f>
        <v>B</v>
      </c>
    </row>
    <row r="1308" spans="1:22" x14ac:dyDescent="0.3">
      <c r="A1308">
        <v>1312</v>
      </c>
      <c r="B1308" t="s">
        <v>50</v>
      </c>
      <c r="C1308" t="s">
        <v>15</v>
      </c>
      <c r="D1308" t="s">
        <v>53</v>
      </c>
      <c r="E1308">
        <v>2014</v>
      </c>
      <c r="F1308">
        <v>57319</v>
      </c>
      <c r="G1308" t="s">
        <v>23</v>
      </c>
      <c r="H1308" t="s">
        <v>18</v>
      </c>
      <c r="I1308" t="s">
        <v>19</v>
      </c>
      <c r="J1308">
        <v>1248</v>
      </c>
      <c r="K1308">
        <v>74</v>
      </c>
      <c r="L1308">
        <v>5</v>
      </c>
      <c r="M1308">
        <v>25.2</v>
      </c>
      <c r="N1308">
        <v>4.25</v>
      </c>
      <c r="P1308" t="str">
        <f t="shared" si="126"/>
        <v>BMW</v>
      </c>
      <c r="Q1308" t="str">
        <f t="shared" si="127"/>
        <v>good</v>
      </c>
      <c r="R1308" t="str">
        <f t="shared" si="128"/>
        <v>BMW</v>
      </c>
      <c r="S1308" s="3" t="str">
        <f t="shared" si="129"/>
        <v>BMW</v>
      </c>
      <c r="T1308" t="str">
        <f t="shared" si="130"/>
        <v/>
      </c>
      <c r="U1308" t="str">
        <f t="shared" si="131"/>
        <v>B</v>
      </c>
      <c r="V1308" t="str" cm="1">
        <f t="array" ref="V1308">_xlfn.IFS(N1299&gt;25,"A",N1299&gt;20,"B",N1299&gt;15,"C",N1299&gt;10,"D",N1299&lt;10,"E")</f>
        <v>B</v>
      </c>
    </row>
    <row r="1309" spans="1:22" x14ac:dyDescent="0.3">
      <c r="A1309">
        <v>1313</v>
      </c>
      <c r="B1309" t="s">
        <v>865</v>
      </c>
      <c r="C1309" t="s">
        <v>21</v>
      </c>
      <c r="D1309" t="s">
        <v>26</v>
      </c>
      <c r="E1309">
        <v>2008</v>
      </c>
      <c r="F1309">
        <v>121097</v>
      </c>
      <c r="G1309" t="s">
        <v>23</v>
      </c>
      <c r="H1309" t="s">
        <v>18</v>
      </c>
      <c r="I1309" t="s">
        <v>33</v>
      </c>
      <c r="J1309">
        <v>1396</v>
      </c>
      <c r="K1309">
        <v>88.76</v>
      </c>
      <c r="L1309">
        <v>5</v>
      </c>
      <c r="M1309">
        <v>24</v>
      </c>
      <c r="N1309">
        <v>1.9</v>
      </c>
      <c r="P1309" t="str">
        <f t="shared" si="126"/>
        <v/>
      </c>
      <c r="Q1309" t="str">
        <f t="shared" si="127"/>
        <v>bad</v>
      </c>
      <c r="R1309" t="str">
        <f t="shared" si="128"/>
        <v/>
      </c>
      <c r="S1309" s="3" t="str">
        <f t="shared" si="129"/>
        <v/>
      </c>
      <c r="T1309" t="str">
        <f t="shared" si="130"/>
        <v>Hyundai</v>
      </c>
      <c r="U1309" t="str">
        <f t="shared" si="131"/>
        <v>E</v>
      </c>
      <c r="V1309" t="str" cm="1">
        <f t="array" ref="V1309">_xlfn.IFS(N1300&gt;25,"A",N1300&gt;20,"B",N1300&gt;15,"C",N1300&gt;10,"D",N1300&lt;10,"E")</f>
        <v>E</v>
      </c>
    </row>
    <row r="1310" spans="1:22" x14ac:dyDescent="0.3">
      <c r="A1310">
        <v>1314</v>
      </c>
      <c r="B1310" t="s">
        <v>135</v>
      </c>
      <c r="C1310" t="s">
        <v>65</v>
      </c>
      <c r="D1310" t="s">
        <v>16</v>
      </c>
      <c r="E1310">
        <v>2011</v>
      </c>
      <c r="F1310">
        <v>89000</v>
      </c>
      <c r="G1310" t="s">
        <v>23</v>
      </c>
      <c r="H1310" t="s">
        <v>32</v>
      </c>
      <c r="I1310" t="s">
        <v>19</v>
      </c>
      <c r="J1310">
        <v>1995</v>
      </c>
      <c r="K1310">
        <v>218</v>
      </c>
      <c r="L1310">
        <v>5</v>
      </c>
      <c r="M1310">
        <v>16.73</v>
      </c>
      <c r="N1310">
        <v>16.57</v>
      </c>
      <c r="P1310" t="str">
        <f t="shared" si="126"/>
        <v>BMW</v>
      </c>
      <c r="Q1310" t="str">
        <f t="shared" si="127"/>
        <v>bad</v>
      </c>
      <c r="R1310" t="str">
        <f t="shared" si="128"/>
        <v/>
      </c>
      <c r="S1310" s="3" t="str">
        <f t="shared" si="129"/>
        <v>BMW</v>
      </c>
      <c r="T1310" t="str">
        <f t="shared" si="130"/>
        <v/>
      </c>
      <c r="U1310" t="str">
        <f t="shared" si="131"/>
        <v>A</v>
      </c>
      <c r="V1310" t="str" cm="1">
        <f t="array" ref="V1310">_xlfn.IFS(N1301&gt;25,"A",N1301&gt;20,"B",N1301&gt;15,"C",N1301&gt;10,"D",N1301&lt;10,"E")</f>
        <v>A</v>
      </c>
    </row>
    <row r="1311" spans="1:22" x14ac:dyDescent="0.3">
      <c r="A1311">
        <v>1315</v>
      </c>
      <c r="B1311" t="s">
        <v>304</v>
      </c>
      <c r="C1311" t="s">
        <v>25</v>
      </c>
      <c r="D1311" t="s">
        <v>63</v>
      </c>
      <c r="E1311">
        <v>2012</v>
      </c>
      <c r="F1311">
        <v>72000</v>
      </c>
      <c r="G1311" t="s">
        <v>27</v>
      </c>
      <c r="H1311" t="s">
        <v>18</v>
      </c>
      <c r="I1311" t="s">
        <v>19</v>
      </c>
      <c r="J1311">
        <v>1497</v>
      </c>
      <c r="K1311">
        <v>118</v>
      </c>
      <c r="L1311">
        <v>5</v>
      </c>
      <c r="M1311">
        <v>17</v>
      </c>
      <c r="N1311">
        <v>5.75</v>
      </c>
      <c r="P1311" t="str">
        <f t="shared" si="126"/>
        <v/>
      </c>
      <c r="Q1311" t="str">
        <f t="shared" si="127"/>
        <v>bad</v>
      </c>
      <c r="R1311" t="str">
        <f t="shared" si="128"/>
        <v/>
      </c>
      <c r="S1311" s="3" t="str">
        <f t="shared" si="129"/>
        <v/>
      </c>
      <c r="T1311" t="str">
        <f t="shared" si="130"/>
        <v>Toyota</v>
      </c>
      <c r="U1311" t="str">
        <f t="shared" si="131"/>
        <v>E</v>
      </c>
      <c r="V1311" t="str" cm="1">
        <f t="array" ref="V1311">_xlfn.IFS(N1302&gt;25,"A",N1302&gt;20,"B",N1302&gt;15,"C",N1302&gt;10,"D",N1302&lt;10,"E")</f>
        <v>E</v>
      </c>
    </row>
    <row r="1312" spans="1:22" x14ac:dyDescent="0.3">
      <c r="A1312">
        <v>1316</v>
      </c>
      <c r="B1312" t="s">
        <v>660</v>
      </c>
      <c r="C1312" t="s">
        <v>30</v>
      </c>
      <c r="D1312" t="s">
        <v>53</v>
      </c>
      <c r="E1312">
        <v>2013</v>
      </c>
      <c r="F1312">
        <v>36000</v>
      </c>
      <c r="G1312" t="s">
        <v>23</v>
      </c>
      <c r="H1312" t="s">
        <v>32</v>
      </c>
      <c r="I1312" t="s">
        <v>33</v>
      </c>
      <c r="J1312">
        <v>1968</v>
      </c>
      <c r="K1312">
        <v>147.51</v>
      </c>
      <c r="L1312">
        <v>5</v>
      </c>
      <c r="M1312">
        <v>16.55</v>
      </c>
      <c r="N1312">
        <v>14</v>
      </c>
      <c r="P1312" t="str">
        <f t="shared" si="126"/>
        <v/>
      </c>
      <c r="Q1312" t="str">
        <f t="shared" si="127"/>
        <v>bad</v>
      </c>
      <c r="R1312" t="str">
        <f t="shared" si="128"/>
        <v/>
      </c>
      <c r="S1312" s="3" t="str">
        <f t="shared" si="129"/>
        <v/>
      </c>
      <c r="T1312" t="str">
        <f t="shared" si="130"/>
        <v>Tata</v>
      </c>
      <c r="U1312" t="str">
        <f t="shared" si="131"/>
        <v>E</v>
      </c>
      <c r="V1312" t="str" cm="1">
        <f t="array" ref="V1312">_xlfn.IFS(N1303&gt;25,"A",N1303&gt;20,"B",N1303&gt;15,"C",N1303&gt;10,"D",N1303&lt;10,"E")</f>
        <v>E</v>
      </c>
    </row>
    <row r="1313" spans="1:22" x14ac:dyDescent="0.3">
      <c r="A1313">
        <v>1317</v>
      </c>
      <c r="B1313" t="s">
        <v>866</v>
      </c>
      <c r="C1313" t="s">
        <v>294</v>
      </c>
      <c r="D1313" t="s">
        <v>39</v>
      </c>
      <c r="E1313">
        <v>2013</v>
      </c>
      <c r="F1313">
        <v>86000</v>
      </c>
      <c r="G1313" t="s">
        <v>23</v>
      </c>
      <c r="H1313" t="s">
        <v>18</v>
      </c>
      <c r="I1313" t="s">
        <v>33</v>
      </c>
      <c r="J1313">
        <v>1248</v>
      </c>
      <c r="K1313">
        <v>75</v>
      </c>
      <c r="L1313">
        <v>5</v>
      </c>
      <c r="M1313">
        <v>19.5</v>
      </c>
      <c r="N1313">
        <v>2.5</v>
      </c>
      <c r="P1313" t="str">
        <f t="shared" si="126"/>
        <v>MercedesBenz</v>
      </c>
      <c r="Q1313" t="str">
        <f t="shared" si="127"/>
        <v>bad</v>
      </c>
      <c r="R1313" t="str">
        <f t="shared" si="128"/>
        <v/>
      </c>
      <c r="S1313" s="3" t="str">
        <f t="shared" si="129"/>
        <v>MercedesBenz</v>
      </c>
      <c r="T1313" t="str">
        <f t="shared" si="130"/>
        <v/>
      </c>
      <c r="U1313" t="str">
        <f t="shared" si="131"/>
        <v>A</v>
      </c>
      <c r="V1313" t="str" cm="1">
        <f t="array" ref="V1313">_xlfn.IFS(N1304&gt;25,"A",N1304&gt;20,"B",N1304&gt;15,"C",N1304&gt;10,"D",N1304&lt;10,"E")</f>
        <v>A</v>
      </c>
    </row>
    <row r="1314" spans="1:22" x14ac:dyDescent="0.3">
      <c r="A1314">
        <v>1318</v>
      </c>
      <c r="B1314" t="s">
        <v>867</v>
      </c>
      <c r="C1314" t="s">
        <v>25</v>
      </c>
      <c r="D1314" t="s">
        <v>93</v>
      </c>
      <c r="E1314">
        <v>2002</v>
      </c>
      <c r="F1314">
        <v>85000</v>
      </c>
      <c r="G1314" t="s">
        <v>27</v>
      </c>
      <c r="H1314" t="s">
        <v>18</v>
      </c>
      <c r="I1314" t="s">
        <v>19</v>
      </c>
      <c r="J1314">
        <v>1343</v>
      </c>
      <c r="K1314">
        <v>90</v>
      </c>
      <c r="L1314">
        <v>5</v>
      </c>
      <c r="M1314">
        <v>13</v>
      </c>
      <c r="N1314">
        <v>1.2</v>
      </c>
      <c r="P1314" t="str">
        <f t="shared" si="126"/>
        <v>Volkswagen</v>
      </c>
      <c r="Q1314" t="str">
        <f t="shared" si="127"/>
        <v>bad</v>
      </c>
      <c r="R1314" t="str">
        <f t="shared" si="128"/>
        <v/>
      </c>
      <c r="S1314" s="3" t="str">
        <f t="shared" si="129"/>
        <v>Volkswagen</v>
      </c>
      <c r="T1314" t="str">
        <f t="shared" si="130"/>
        <v/>
      </c>
      <c r="U1314" t="str">
        <f t="shared" si="131"/>
        <v>C</v>
      </c>
      <c r="V1314" t="str" cm="1">
        <f t="array" ref="V1314">_xlfn.IFS(N1305&gt;25,"A",N1305&gt;20,"B",N1305&gt;15,"C",N1305&gt;10,"D",N1305&lt;10,"E")</f>
        <v>C</v>
      </c>
    </row>
    <row r="1315" spans="1:22" x14ac:dyDescent="0.3">
      <c r="A1315">
        <v>1319</v>
      </c>
      <c r="B1315" t="s">
        <v>868</v>
      </c>
      <c r="C1315" t="s">
        <v>294</v>
      </c>
      <c r="D1315" t="s">
        <v>22</v>
      </c>
      <c r="E1315">
        <v>2005</v>
      </c>
      <c r="F1315">
        <v>120000</v>
      </c>
      <c r="G1315" t="s">
        <v>27</v>
      </c>
      <c r="H1315" t="s">
        <v>18</v>
      </c>
      <c r="I1315" t="s">
        <v>33</v>
      </c>
      <c r="J1315">
        <v>1242</v>
      </c>
      <c r="K1315">
        <v>74</v>
      </c>
      <c r="L1315">
        <v>5</v>
      </c>
      <c r="M1315">
        <v>15.5</v>
      </c>
      <c r="N1315">
        <v>0.85</v>
      </c>
      <c r="P1315" t="str">
        <f t="shared" si="126"/>
        <v/>
      </c>
      <c r="Q1315" t="str">
        <f t="shared" si="127"/>
        <v>bad</v>
      </c>
      <c r="R1315" t="str">
        <f t="shared" si="128"/>
        <v/>
      </c>
      <c r="S1315" s="3" t="str">
        <f t="shared" si="129"/>
        <v/>
      </c>
      <c r="T1315" t="str">
        <f t="shared" si="130"/>
        <v>Volkswagen</v>
      </c>
      <c r="U1315" t="str">
        <f t="shared" si="131"/>
        <v>E</v>
      </c>
      <c r="V1315" t="str" cm="1">
        <f t="array" ref="V1315">_xlfn.IFS(N1306&gt;25,"A",N1306&gt;20,"B",N1306&gt;15,"C",N1306&gt;10,"D",N1306&lt;10,"E")</f>
        <v>E</v>
      </c>
    </row>
    <row r="1316" spans="1:22" x14ac:dyDescent="0.3">
      <c r="A1316">
        <v>1320</v>
      </c>
      <c r="B1316" t="s">
        <v>161</v>
      </c>
      <c r="C1316" t="s">
        <v>65</v>
      </c>
      <c r="D1316" t="s">
        <v>47</v>
      </c>
      <c r="E1316">
        <v>2013</v>
      </c>
      <c r="F1316">
        <v>37613</v>
      </c>
      <c r="G1316" t="s">
        <v>23</v>
      </c>
      <c r="H1316" t="s">
        <v>32</v>
      </c>
      <c r="I1316" t="s">
        <v>19</v>
      </c>
      <c r="J1316">
        <v>1995</v>
      </c>
      <c r="K1316">
        <v>190</v>
      </c>
      <c r="L1316">
        <v>5</v>
      </c>
      <c r="M1316">
        <v>22.69</v>
      </c>
      <c r="N1316">
        <v>13.95</v>
      </c>
      <c r="P1316" t="str">
        <f t="shared" si="126"/>
        <v/>
      </c>
      <c r="Q1316" t="str">
        <f t="shared" si="127"/>
        <v>good</v>
      </c>
      <c r="R1316" t="str">
        <f t="shared" si="128"/>
        <v/>
      </c>
      <c r="S1316" s="3" t="str">
        <f t="shared" si="129"/>
        <v>Hyundai</v>
      </c>
      <c r="T1316" t="str">
        <f t="shared" si="130"/>
        <v>Hyundai</v>
      </c>
      <c r="U1316" t="str">
        <f t="shared" si="131"/>
        <v>E</v>
      </c>
      <c r="V1316" t="str" cm="1">
        <f t="array" ref="V1316">_xlfn.IFS(N1307&gt;25,"A",N1307&gt;20,"B",N1307&gt;15,"C",N1307&gt;10,"D",N1307&lt;10,"E")</f>
        <v>E</v>
      </c>
    </row>
    <row r="1317" spans="1:22" x14ac:dyDescent="0.3">
      <c r="A1317">
        <v>1321</v>
      </c>
      <c r="B1317" t="s">
        <v>869</v>
      </c>
      <c r="C1317" t="s">
        <v>110</v>
      </c>
      <c r="D1317" t="s">
        <v>26</v>
      </c>
      <c r="E1317">
        <v>2007</v>
      </c>
      <c r="F1317">
        <v>100000</v>
      </c>
      <c r="G1317" t="s">
        <v>27</v>
      </c>
      <c r="H1317" t="s">
        <v>18</v>
      </c>
      <c r="I1317" t="s">
        <v>19</v>
      </c>
      <c r="J1317">
        <v>1388</v>
      </c>
      <c r="K1317">
        <v>68</v>
      </c>
      <c r="L1317">
        <v>5</v>
      </c>
      <c r="M1317">
        <v>16.600000000000001</v>
      </c>
      <c r="N1317">
        <v>1.6</v>
      </c>
      <c r="P1317" t="str">
        <f t="shared" si="126"/>
        <v/>
      </c>
      <c r="Q1317" t="str">
        <f t="shared" si="127"/>
        <v>good</v>
      </c>
      <c r="R1317" t="str">
        <f t="shared" si="128"/>
        <v/>
      </c>
      <c r="S1317" s="3" t="str">
        <f t="shared" si="129"/>
        <v>Maruti</v>
      </c>
      <c r="T1317" t="str">
        <f t="shared" si="130"/>
        <v>Maruti</v>
      </c>
      <c r="U1317" t="str">
        <f t="shared" si="131"/>
        <v>E</v>
      </c>
      <c r="V1317" t="str" cm="1">
        <f t="array" ref="V1317">_xlfn.IFS(N1308&gt;25,"A",N1308&gt;20,"B",N1308&gt;15,"C",N1308&gt;10,"D",N1308&lt;10,"E")</f>
        <v>E</v>
      </c>
    </row>
    <row r="1318" spans="1:22" x14ac:dyDescent="0.3">
      <c r="A1318">
        <v>1322</v>
      </c>
      <c r="B1318" t="s">
        <v>173</v>
      </c>
      <c r="C1318" t="s">
        <v>45</v>
      </c>
      <c r="D1318" t="s">
        <v>31</v>
      </c>
      <c r="E1318">
        <v>2016</v>
      </c>
      <c r="F1318">
        <v>5240</v>
      </c>
      <c r="G1318" t="s">
        <v>27</v>
      </c>
      <c r="H1318" t="s">
        <v>32</v>
      </c>
      <c r="I1318" t="s">
        <v>19</v>
      </c>
      <c r="J1318">
        <v>624</v>
      </c>
      <c r="K1318">
        <v>37.479999999999997</v>
      </c>
      <c r="L1318">
        <v>4</v>
      </c>
      <c r="M1318">
        <v>21.9</v>
      </c>
      <c r="N1318">
        <v>3.6</v>
      </c>
      <c r="P1318" t="str">
        <f t="shared" si="126"/>
        <v/>
      </c>
      <c r="Q1318" t="str">
        <f t="shared" si="127"/>
        <v>good</v>
      </c>
      <c r="R1318" t="str">
        <f t="shared" si="128"/>
        <v/>
      </c>
      <c r="S1318" s="3" t="str">
        <f t="shared" si="129"/>
        <v>Hyundai</v>
      </c>
      <c r="T1318" t="str">
        <f t="shared" si="130"/>
        <v>Hyundai</v>
      </c>
      <c r="U1318" t="str">
        <f t="shared" si="131"/>
        <v>E</v>
      </c>
      <c r="V1318" t="str" cm="1">
        <f t="array" ref="V1318">_xlfn.IFS(N1309&gt;25,"A",N1309&gt;20,"B",N1309&gt;15,"C",N1309&gt;10,"D",N1309&lt;10,"E")</f>
        <v>E</v>
      </c>
    </row>
    <row r="1319" spans="1:22" x14ac:dyDescent="0.3">
      <c r="A1319">
        <v>1323</v>
      </c>
      <c r="B1319" t="s">
        <v>415</v>
      </c>
      <c r="C1319" t="s">
        <v>15</v>
      </c>
      <c r="D1319" t="s">
        <v>16</v>
      </c>
      <c r="E1319">
        <v>2018</v>
      </c>
      <c r="F1319">
        <v>20000</v>
      </c>
      <c r="G1319" t="s">
        <v>17</v>
      </c>
      <c r="H1319" t="s">
        <v>18</v>
      </c>
      <c r="I1319" t="s">
        <v>19</v>
      </c>
      <c r="J1319">
        <v>1196</v>
      </c>
      <c r="K1319">
        <v>73</v>
      </c>
      <c r="L1319">
        <v>5</v>
      </c>
      <c r="M1319">
        <v>15.1</v>
      </c>
      <c r="N1319">
        <v>4.5</v>
      </c>
      <c r="P1319" t="str">
        <f t="shared" si="126"/>
        <v>BMW</v>
      </c>
      <c r="Q1319" t="str">
        <f t="shared" si="127"/>
        <v>bad</v>
      </c>
      <c r="R1319" t="str">
        <f t="shared" si="128"/>
        <v/>
      </c>
      <c r="S1319" s="3" t="str">
        <f t="shared" si="129"/>
        <v>BMW</v>
      </c>
      <c r="T1319" t="str">
        <f t="shared" si="130"/>
        <v/>
      </c>
      <c r="U1319" t="str">
        <f t="shared" si="131"/>
        <v>C</v>
      </c>
      <c r="V1319" t="str" cm="1">
        <f t="array" ref="V1319">_xlfn.IFS(N1310&gt;25,"A",N1310&gt;20,"B",N1310&gt;15,"C",N1310&gt;10,"D",N1310&lt;10,"E")</f>
        <v>C</v>
      </c>
    </row>
    <row r="1320" spans="1:22" x14ac:dyDescent="0.3">
      <c r="A1320">
        <v>1324</v>
      </c>
      <c r="B1320" t="s">
        <v>870</v>
      </c>
      <c r="C1320" t="s">
        <v>15</v>
      </c>
      <c r="D1320" t="s">
        <v>31</v>
      </c>
      <c r="E1320">
        <v>2019</v>
      </c>
      <c r="F1320">
        <v>16862</v>
      </c>
      <c r="G1320" t="s">
        <v>27</v>
      </c>
      <c r="H1320" t="s">
        <v>18</v>
      </c>
      <c r="I1320" t="s">
        <v>19</v>
      </c>
      <c r="J1320">
        <v>1197</v>
      </c>
      <c r="K1320">
        <v>81.8</v>
      </c>
      <c r="L1320">
        <v>5</v>
      </c>
      <c r="M1320">
        <v>20.89</v>
      </c>
      <c r="N1320">
        <v>6.06</v>
      </c>
      <c r="P1320" t="str">
        <f t="shared" si="126"/>
        <v/>
      </c>
      <c r="Q1320" t="str">
        <f t="shared" si="127"/>
        <v>bad</v>
      </c>
      <c r="R1320" t="str">
        <f t="shared" si="128"/>
        <v/>
      </c>
      <c r="S1320" s="3" t="str">
        <f t="shared" si="129"/>
        <v/>
      </c>
      <c r="T1320" t="str">
        <f t="shared" si="130"/>
        <v>Honda</v>
      </c>
      <c r="U1320" t="str">
        <f t="shared" si="131"/>
        <v>E</v>
      </c>
      <c r="V1320" t="str" cm="1">
        <f t="array" ref="V1320">_xlfn.IFS(N1311&gt;25,"A",N1311&gt;20,"B",N1311&gt;15,"C",N1311&gt;10,"D",N1311&lt;10,"E")</f>
        <v>E</v>
      </c>
    </row>
    <row r="1321" spans="1:22" x14ac:dyDescent="0.3">
      <c r="A1321">
        <v>1325</v>
      </c>
      <c r="B1321" t="s">
        <v>596</v>
      </c>
      <c r="C1321" t="s">
        <v>15</v>
      </c>
      <c r="D1321" t="s">
        <v>31</v>
      </c>
      <c r="E1321">
        <v>2013</v>
      </c>
      <c r="F1321">
        <v>59254</v>
      </c>
      <c r="G1321" t="s">
        <v>27</v>
      </c>
      <c r="H1321" t="s">
        <v>18</v>
      </c>
      <c r="I1321" t="s">
        <v>33</v>
      </c>
      <c r="J1321">
        <v>1298</v>
      </c>
      <c r="K1321">
        <v>85.8</v>
      </c>
      <c r="L1321">
        <v>5</v>
      </c>
      <c r="M1321">
        <v>17.5</v>
      </c>
      <c r="N1321">
        <v>5.29</v>
      </c>
      <c r="P1321" t="str">
        <f t="shared" si="126"/>
        <v/>
      </c>
      <c r="Q1321" t="str">
        <f t="shared" si="127"/>
        <v>bad</v>
      </c>
      <c r="R1321" t="str">
        <f t="shared" si="128"/>
        <v/>
      </c>
      <c r="S1321" s="3" t="str">
        <f t="shared" si="129"/>
        <v/>
      </c>
      <c r="T1321" t="str">
        <f t="shared" si="130"/>
        <v>Audi</v>
      </c>
      <c r="U1321" t="str">
        <f t="shared" si="131"/>
        <v>D</v>
      </c>
      <c r="V1321" t="str" cm="1">
        <f t="array" ref="V1321">_xlfn.IFS(N1312&gt;25,"A",N1312&gt;20,"B",N1312&gt;15,"C",N1312&gt;10,"D",N1312&lt;10,"E")</f>
        <v>D</v>
      </c>
    </row>
    <row r="1322" spans="1:22" x14ac:dyDescent="0.3">
      <c r="A1322">
        <v>1326</v>
      </c>
      <c r="B1322" t="s">
        <v>434</v>
      </c>
      <c r="C1322" t="s">
        <v>110</v>
      </c>
      <c r="D1322" t="s">
        <v>39</v>
      </c>
      <c r="E1322">
        <v>2014</v>
      </c>
      <c r="F1322">
        <v>60000</v>
      </c>
      <c r="G1322" t="s">
        <v>23</v>
      </c>
      <c r="H1322" t="s">
        <v>18</v>
      </c>
      <c r="I1322" t="s">
        <v>19</v>
      </c>
      <c r="J1322">
        <v>1498</v>
      </c>
      <c r="K1322">
        <v>89.84</v>
      </c>
      <c r="L1322">
        <v>5</v>
      </c>
      <c r="M1322">
        <v>22.7</v>
      </c>
      <c r="N1322">
        <v>5.75</v>
      </c>
      <c r="P1322" t="str">
        <f t="shared" si="126"/>
        <v/>
      </c>
      <c r="Q1322" t="str">
        <f t="shared" si="127"/>
        <v>bad</v>
      </c>
      <c r="R1322" t="str">
        <f t="shared" si="128"/>
        <v/>
      </c>
      <c r="S1322" s="3" t="str">
        <f t="shared" si="129"/>
        <v/>
      </c>
      <c r="T1322" t="str">
        <f t="shared" si="130"/>
        <v>Fiat</v>
      </c>
      <c r="U1322" t="str">
        <f t="shared" si="131"/>
        <v>E</v>
      </c>
      <c r="V1322" t="str" cm="1">
        <f t="array" ref="V1322">_xlfn.IFS(N1313&gt;25,"A",N1313&gt;20,"B",N1313&gt;15,"C",N1313&gt;10,"D",N1313&lt;10,"E")</f>
        <v>E</v>
      </c>
    </row>
    <row r="1323" spans="1:22" x14ac:dyDescent="0.3">
      <c r="A1323">
        <v>1328</v>
      </c>
      <c r="B1323" t="s">
        <v>605</v>
      </c>
      <c r="C1323" t="s">
        <v>15</v>
      </c>
      <c r="D1323" t="s">
        <v>31</v>
      </c>
      <c r="E1323">
        <v>2014</v>
      </c>
      <c r="F1323">
        <v>47674</v>
      </c>
      <c r="G1323" t="s">
        <v>27</v>
      </c>
      <c r="H1323" t="s">
        <v>18</v>
      </c>
      <c r="I1323" t="s">
        <v>19</v>
      </c>
      <c r="J1323">
        <v>1197</v>
      </c>
      <c r="K1323">
        <v>85.8</v>
      </c>
      <c r="L1323">
        <v>5</v>
      </c>
      <c r="M1323">
        <v>19.100000000000001</v>
      </c>
      <c r="N1323">
        <v>5.72</v>
      </c>
      <c r="P1323" t="str">
        <f t="shared" si="126"/>
        <v/>
      </c>
      <c r="Q1323" t="str">
        <f t="shared" si="127"/>
        <v>bad</v>
      </c>
      <c r="R1323" t="str">
        <f t="shared" si="128"/>
        <v/>
      </c>
      <c r="S1323" s="3" t="str">
        <f t="shared" si="129"/>
        <v/>
      </c>
      <c r="T1323" t="str">
        <f t="shared" si="130"/>
        <v>Honda</v>
      </c>
      <c r="U1323" t="str">
        <f t="shared" si="131"/>
        <v>E</v>
      </c>
      <c r="V1323" t="str" cm="1">
        <f t="array" ref="V1323">_xlfn.IFS(N1314&gt;25,"A",N1314&gt;20,"B",N1314&gt;15,"C",N1314&gt;10,"D",N1314&lt;10,"E")</f>
        <v>E</v>
      </c>
    </row>
    <row r="1324" spans="1:22" x14ac:dyDescent="0.3">
      <c r="A1324">
        <v>1329</v>
      </c>
      <c r="B1324" t="s">
        <v>342</v>
      </c>
      <c r="C1324" t="s">
        <v>21</v>
      </c>
      <c r="D1324" t="s">
        <v>47</v>
      </c>
      <c r="E1324">
        <v>2014</v>
      </c>
      <c r="F1324">
        <v>61517</v>
      </c>
      <c r="G1324" t="s">
        <v>27</v>
      </c>
      <c r="H1324" t="s">
        <v>32</v>
      </c>
      <c r="I1324" t="s">
        <v>19</v>
      </c>
      <c r="J1324">
        <v>1197</v>
      </c>
      <c r="K1324">
        <v>78.900000000000006</v>
      </c>
      <c r="L1324">
        <v>5</v>
      </c>
      <c r="M1324">
        <v>16.95</v>
      </c>
      <c r="N1324">
        <v>4.3899999999999997</v>
      </c>
      <c r="P1324" t="str">
        <f t="shared" si="126"/>
        <v/>
      </c>
      <c r="Q1324" t="str">
        <f t="shared" si="127"/>
        <v>bad</v>
      </c>
      <c r="R1324" t="str">
        <f t="shared" si="128"/>
        <v/>
      </c>
      <c r="S1324" s="3" t="str">
        <f t="shared" si="129"/>
        <v/>
      </c>
      <c r="T1324" t="str">
        <f t="shared" si="130"/>
        <v>Fiat</v>
      </c>
      <c r="U1324" t="str">
        <f t="shared" si="131"/>
        <v>E</v>
      </c>
      <c r="V1324" t="str" cm="1">
        <f t="array" ref="V1324">_xlfn.IFS(N1315&gt;25,"A",N1315&gt;20,"B",N1315&gt;15,"C",N1315&gt;10,"D",N1315&lt;10,"E")</f>
        <v>E</v>
      </c>
    </row>
    <row r="1325" spans="1:22" x14ac:dyDescent="0.3">
      <c r="A1325">
        <v>1330</v>
      </c>
      <c r="B1325" t="s">
        <v>492</v>
      </c>
      <c r="C1325" t="s">
        <v>78</v>
      </c>
      <c r="D1325" t="s">
        <v>31</v>
      </c>
      <c r="E1325">
        <v>2016</v>
      </c>
      <c r="F1325">
        <v>62946</v>
      </c>
      <c r="G1325" t="s">
        <v>23</v>
      </c>
      <c r="H1325" t="s">
        <v>18</v>
      </c>
      <c r="I1325" t="s">
        <v>19</v>
      </c>
      <c r="J1325">
        <v>2179</v>
      </c>
      <c r="K1325">
        <v>140</v>
      </c>
      <c r="L1325">
        <v>7</v>
      </c>
      <c r="M1325">
        <v>15.1</v>
      </c>
      <c r="N1325">
        <v>11.05</v>
      </c>
      <c r="P1325" t="str">
        <f t="shared" si="126"/>
        <v/>
      </c>
      <c r="Q1325" t="str">
        <f t="shared" si="127"/>
        <v>good</v>
      </c>
      <c r="R1325" t="str">
        <f t="shared" si="128"/>
        <v/>
      </c>
      <c r="S1325" s="3" t="str">
        <f t="shared" si="129"/>
        <v>BMW</v>
      </c>
      <c r="T1325" t="str">
        <f t="shared" si="130"/>
        <v>BMW</v>
      </c>
      <c r="U1325" t="str">
        <f t="shared" si="131"/>
        <v>D</v>
      </c>
      <c r="V1325" t="str" cm="1">
        <f t="array" ref="V1325">_xlfn.IFS(N1316&gt;25,"A",N1316&gt;20,"B",N1316&gt;15,"C",N1316&gt;10,"D",N1316&lt;10,"E")</f>
        <v>D</v>
      </c>
    </row>
    <row r="1326" spans="1:22" x14ac:dyDescent="0.3">
      <c r="A1326">
        <v>1331</v>
      </c>
      <c r="B1326" t="s">
        <v>785</v>
      </c>
      <c r="C1326" t="s">
        <v>21</v>
      </c>
      <c r="D1326" t="s">
        <v>53</v>
      </c>
      <c r="E1326">
        <v>2015</v>
      </c>
      <c r="F1326">
        <v>66823</v>
      </c>
      <c r="G1326" t="s">
        <v>23</v>
      </c>
      <c r="H1326" t="s">
        <v>18</v>
      </c>
      <c r="I1326" t="s">
        <v>33</v>
      </c>
      <c r="J1326">
        <v>1396</v>
      </c>
      <c r="K1326">
        <v>88.73</v>
      </c>
      <c r="L1326">
        <v>5</v>
      </c>
      <c r="M1326">
        <v>22.54</v>
      </c>
      <c r="N1326">
        <v>4.83</v>
      </c>
      <c r="P1326" t="str">
        <f t="shared" si="126"/>
        <v/>
      </c>
      <c r="Q1326" t="str">
        <f t="shared" si="127"/>
        <v>bad</v>
      </c>
      <c r="R1326" t="str">
        <f t="shared" si="128"/>
        <v/>
      </c>
      <c r="S1326" s="3" t="str">
        <f t="shared" si="129"/>
        <v/>
      </c>
      <c r="T1326" t="str">
        <f t="shared" si="130"/>
        <v>Ford</v>
      </c>
      <c r="U1326" t="str">
        <f t="shared" si="131"/>
        <v>E</v>
      </c>
      <c r="V1326" t="str" cm="1">
        <f t="array" ref="V1326">_xlfn.IFS(N1317&gt;25,"A",N1317&gt;20,"B",N1317&gt;15,"C",N1317&gt;10,"D",N1317&lt;10,"E")</f>
        <v>E</v>
      </c>
    </row>
    <row r="1327" spans="1:22" x14ac:dyDescent="0.3">
      <c r="A1327">
        <v>1332</v>
      </c>
      <c r="B1327" t="s">
        <v>871</v>
      </c>
      <c r="C1327" t="s">
        <v>15</v>
      </c>
      <c r="D1327" t="s">
        <v>22</v>
      </c>
      <c r="E1327">
        <v>2013</v>
      </c>
      <c r="F1327">
        <v>79494</v>
      </c>
      <c r="G1327" t="s">
        <v>17</v>
      </c>
      <c r="H1327" t="s">
        <v>18</v>
      </c>
      <c r="I1327" t="s">
        <v>19</v>
      </c>
      <c r="J1327">
        <v>998</v>
      </c>
      <c r="K1327">
        <v>67.040000000000006</v>
      </c>
      <c r="L1327">
        <v>5</v>
      </c>
      <c r="M1327">
        <v>33.54</v>
      </c>
      <c r="N1327">
        <v>2.96</v>
      </c>
      <c r="P1327" t="str">
        <f t="shared" si="126"/>
        <v/>
      </c>
      <c r="Q1327" t="str">
        <f t="shared" si="127"/>
        <v>good</v>
      </c>
      <c r="R1327" t="str">
        <f t="shared" si="128"/>
        <v/>
      </c>
      <c r="S1327" s="3" t="str">
        <f t="shared" si="129"/>
        <v>Tata</v>
      </c>
      <c r="T1327" t="str">
        <f t="shared" si="130"/>
        <v>Tata</v>
      </c>
      <c r="U1327" t="str">
        <f t="shared" si="131"/>
        <v>E</v>
      </c>
      <c r="V1327" t="str" cm="1">
        <f t="array" ref="V1327">_xlfn.IFS(N1318&gt;25,"A",N1318&gt;20,"B",N1318&gt;15,"C",N1318&gt;10,"D",N1318&lt;10,"E")</f>
        <v>E</v>
      </c>
    </row>
    <row r="1328" spans="1:22" x14ac:dyDescent="0.3">
      <c r="A1328">
        <v>1333</v>
      </c>
      <c r="B1328" t="s">
        <v>219</v>
      </c>
      <c r="C1328" t="s">
        <v>21</v>
      </c>
      <c r="D1328" t="s">
        <v>26</v>
      </c>
      <c r="E1328">
        <v>2012</v>
      </c>
      <c r="F1328">
        <v>107000</v>
      </c>
      <c r="G1328" t="s">
        <v>23</v>
      </c>
      <c r="H1328" t="s">
        <v>18</v>
      </c>
      <c r="I1328" t="s">
        <v>33</v>
      </c>
      <c r="J1328">
        <v>1396</v>
      </c>
      <c r="K1328">
        <v>88.76</v>
      </c>
      <c r="L1328">
        <v>5</v>
      </c>
      <c r="M1328">
        <v>21.27</v>
      </c>
      <c r="N1328">
        <v>4.5</v>
      </c>
      <c r="P1328" t="str">
        <f t="shared" si="126"/>
        <v/>
      </c>
      <c r="Q1328" t="str">
        <f t="shared" si="127"/>
        <v>bad</v>
      </c>
      <c r="R1328" t="str">
        <f t="shared" si="128"/>
        <v/>
      </c>
      <c r="S1328" s="3" t="str">
        <f t="shared" si="129"/>
        <v/>
      </c>
      <c r="T1328" t="str">
        <f t="shared" si="130"/>
        <v>Maruti</v>
      </c>
      <c r="U1328" t="str">
        <f t="shared" si="131"/>
        <v>E</v>
      </c>
      <c r="V1328" t="str" cm="1">
        <f t="array" ref="V1328">_xlfn.IFS(N1319&gt;25,"A",N1319&gt;20,"B",N1319&gt;15,"C",N1319&gt;10,"D",N1319&lt;10,"E")</f>
        <v>E</v>
      </c>
    </row>
    <row r="1329" spans="1:22" x14ac:dyDescent="0.3">
      <c r="A1329">
        <v>1334</v>
      </c>
      <c r="B1329" t="s">
        <v>872</v>
      </c>
      <c r="C1329" t="s">
        <v>65</v>
      </c>
      <c r="D1329" t="s">
        <v>16</v>
      </c>
      <c r="E1329">
        <v>2011</v>
      </c>
      <c r="F1329">
        <v>55000</v>
      </c>
      <c r="G1329" t="s">
        <v>23</v>
      </c>
      <c r="H1329" t="s">
        <v>32</v>
      </c>
      <c r="I1329" t="s">
        <v>33</v>
      </c>
      <c r="J1329">
        <v>2993</v>
      </c>
      <c r="K1329">
        <v>258</v>
      </c>
      <c r="L1329">
        <v>5</v>
      </c>
      <c r="M1329">
        <v>16.46</v>
      </c>
      <c r="N1329">
        <v>19.5</v>
      </c>
      <c r="P1329" t="str">
        <f t="shared" si="126"/>
        <v/>
      </c>
      <c r="Q1329" t="str">
        <f t="shared" si="127"/>
        <v>good</v>
      </c>
      <c r="R1329" t="str">
        <f t="shared" si="128"/>
        <v/>
      </c>
      <c r="S1329" s="3" t="str">
        <f t="shared" si="129"/>
        <v>Maruti</v>
      </c>
      <c r="T1329" t="str">
        <f t="shared" si="130"/>
        <v>Maruti</v>
      </c>
      <c r="U1329" t="str">
        <f t="shared" si="131"/>
        <v>E</v>
      </c>
      <c r="V1329" t="str" cm="1">
        <f t="array" ref="V1329">_xlfn.IFS(N1320&gt;25,"A",N1320&gt;20,"B",N1320&gt;15,"C",N1320&gt;10,"D",N1320&lt;10,"E")</f>
        <v>E</v>
      </c>
    </row>
    <row r="1330" spans="1:22" x14ac:dyDescent="0.3">
      <c r="A1330">
        <v>1335</v>
      </c>
      <c r="B1330" t="s">
        <v>873</v>
      </c>
      <c r="C1330" t="s">
        <v>194</v>
      </c>
      <c r="D1330" t="s">
        <v>16</v>
      </c>
      <c r="E1330">
        <v>2017</v>
      </c>
      <c r="F1330">
        <v>24000</v>
      </c>
      <c r="G1330" t="s">
        <v>27</v>
      </c>
      <c r="H1330" t="s">
        <v>32</v>
      </c>
      <c r="I1330" t="s">
        <v>19</v>
      </c>
      <c r="J1330">
        <v>1598</v>
      </c>
      <c r="K1330">
        <v>103.52</v>
      </c>
      <c r="L1330">
        <v>5</v>
      </c>
      <c r="M1330">
        <v>14.3</v>
      </c>
      <c r="N1330">
        <v>8.75</v>
      </c>
      <c r="P1330" t="str">
        <f t="shared" si="126"/>
        <v/>
      </c>
      <c r="Q1330" t="str">
        <f t="shared" si="127"/>
        <v>bad</v>
      </c>
      <c r="R1330" t="str">
        <f t="shared" si="128"/>
        <v/>
      </c>
      <c r="S1330" s="3" t="str">
        <f t="shared" si="129"/>
        <v/>
      </c>
      <c r="T1330" t="str">
        <f t="shared" si="130"/>
        <v>Maruti</v>
      </c>
      <c r="U1330" t="str">
        <f t="shared" si="131"/>
        <v>E</v>
      </c>
      <c r="V1330" t="str" cm="1">
        <f t="array" ref="V1330">_xlfn.IFS(N1321&gt;25,"A",N1321&gt;20,"B",N1321&gt;15,"C",N1321&gt;10,"D",N1321&lt;10,"E")</f>
        <v>E</v>
      </c>
    </row>
    <row r="1331" spans="1:22" x14ac:dyDescent="0.3">
      <c r="A1331">
        <v>1336</v>
      </c>
      <c r="B1331" t="s">
        <v>339</v>
      </c>
      <c r="C1331" t="s">
        <v>30</v>
      </c>
      <c r="D1331" t="s">
        <v>16</v>
      </c>
      <c r="E1331">
        <v>2016</v>
      </c>
      <c r="F1331">
        <v>20002</v>
      </c>
      <c r="G1331" t="s">
        <v>23</v>
      </c>
      <c r="H1331" t="s">
        <v>32</v>
      </c>
      <c r="I1331" t="s">
        <v>19</v>
      </c>
      <c r="J1331">
        <v>2967</v>
      </c>
      <c r="K1331">
        <v>245</v>
      </c>
      <c r="L1331">
        <v>7</v>
      </c>
      <c r="M1331">
        <v>14.75</v>
      </c>
      <c r="N1331">
        <v>67</v>
      </c>
      <c r="P1331" t="str">
        <f t="shared" si="126"/>
        <v/>
      </c>
      <c r="Q1331" t="str">
        <f t="shared" si="127"/>
        <v>good</v>
      </c>
      <c r="R1331" t="str">
        <f t="shared" si="128"/>
        <v/>
      </c>
      <c r="S1331" s="3" t="str">
        <f t="shared" si="129"/>
        <v>Ford</v>
      </c>
      <c r="T1331" t="str">
        <f t="shared" si="130"/>
        <v>Ford</v>
      </c>
      <c r="U1331" t="str">
        <f t="shared" si="131"/>
        <v>E</v>
      </c>
      <c r="V1331" t="str" cm="1">
        <f t="array" ref="V1331">_xlfn.IFS(N1322&gt;25,"A",N1322&gt;20,"B",N1322&gt;15,"C",N1322&gt;10,"D",N1322&lt;10,"E")</f>
        <v>E</v>
      </c>
    </row>
    <row r="1332" spans="1:22" x14ac:dyDescent="0.3">
      <c r="A1332">
        <v>1337</v>
      </c>
      <c r="B1332" t="s">
        <v>312</v>
      </c>
      <c r="C1332" t="s">
        <v>25</v>
      </c>
      <c r="D1332" t="s">
        <v>47</v>
      </c>
      <c r="E1332">
        <v>2016</v>
      </c>
      <c r="F1332">
        <v>54317</v>
      </c>
      <c r="G1332" t="s">
        <v>27</v>
      </c>
      <c r="H1332" t="s">
        <v>18</v>
      </c>
      <c r="I1332" t="s">
        <v>19</v>
      </c>
      <c r="J1332">
        <v>1497</v>
      </c>
      <c r="K1332">
        <v>117.3</v>
      </c>
      <c r="L1332">
        <v>5</v>
      </c>
      <c r="M1332">
        <v>17.399999999999999</v>
      </c>
      <c r="N1332">
        <v>8.4</v>
      </c>
      <c r="P1332" t="str">
        <f t="shared" si="126"/>
        <v/>
      </c>
      <c r="Q1332" t="str">
        <f t="shared" si="127"/>
        <v>bad</v>
      </c>
      <c r="R1332" t="str">
        <f t="shared" si="128"/>
        <v/>
      </c>
      <c r="S1332" s="3" t="str">
        <f t="shared" si="129"/>
        <v/>
      </c>
      <c r="T1332" t="str">
        <f t="shared" si="130"/>
        <v>Maruti</v>
      </c>
      <c r="U1332" t="str">
        <f t="shared" si="131"/>
        <v>E</v>
      </c>
      <c r="V1332" t="str" cm="1">
        <f t="array" ref="V1332">_xlfn.IFS(N1323&gt;25,"A",N1323&gt;20,"B",N1323&gt;15,"C",N1323&gt;10,"D",N1323&lt;10,"E")</f>
        <v>E</v>
      </c>
    </row>
    <row r="1333" spans="1:22" x14ac:dyDescent="0.3">
      <c r="A1333">
        <v>1338</v>
      </c>
      <c r="B1333" t="s">
        <v>806</v>
      </c>
      <c r="C1333" t="s">
        <v>21</v>
      </c>
      <c r="D1333" t="s">
        <v>16</v>
      </c>
      <c r="E1333">
        <v>2016</v>
      </c>
      <c r="F1333">
        <v>10200</v>
      </c>
      <c r="G1333" t="s">
        <v>27</v>
      </c>
      <c r="H1333" t="s">
        <v>18</v>
      </c>
      <c r="I1333" t="s">
        <v>19</v>
      </c>
      <c r="J1333">
        <v>1197</v>
      </c>
      <c r="K1333">
        <v>82</v>
      </c>
      <c r="L1333">
        <v>5</v>
      </c>
      <c r="M1333">
        <v>19.100000000000001</v>
      </c>
      <c r="N1333">
        <v>4.99</v>
      </c>
      <c r="P1333" t="str">
        <f t="shared" si="126"/>
        <v/>
      </c>
      <c r="Q1333" t="str">
        <f t="shared" si="127"/>
        <v>bad</v>
      </c>
      <c r="R1333" t="str">
        <f t="shared" si="128"/>
        <v/>
      </c>
      <c r="S1333" s="3" t="str">
        <f t="shared" si="129"/>
        <v/>
      </c>
      <c r="T1333" t="str">
        <f t="shared" si="130"/>
        <v>Hyundai</v>
      </c>
      <c r="U1333" t="str">
        <f t="shared" si="131"/>
        <v>E</v>
      </c>
      <c r="V1333" t="str" cm="1">
        <f t="array" ref="V1333">_xlfn.IFS(N1324&gt;25,"A",N1324&gt;20,"B",N1324&gt;15,"C",N1324&gt;10,"D",N1324&lt;10,"E")</f>
        <v>E</v>
      </c>
    </row>
    <row r="1334" spans="1:22" x14ac:dyDescent="0.3">
      <c r="A1334">
        <v>1339</v>
      </c>
      <c r="B1334" t="s">
        <v>874</v>
      </c>
      <c r="C1334" t="s">
        <v>25</v>
      </c>
      <c r="D1334" t="s">
        <v>31</v>
      </c>
      <c r="E1334">
        <v>2016</v>
      </c>
      <c r="F1334">
        <v>24337</v>
      </c>
      <c r="G1334" t="s">
        <v>23</v>
      </c>
      <c r="H1334" t="s">
        <v>18</v>
      </c>
      <c r="I1334" t="s">
        <v>19</v>
      </c>
      <c r="J1334">
        <v>1498</v>
      </c>
      <c r="K1334">
        <v>98.6</v>
      </c>
      <c r="L1334">
        <v>5</v>
      </c>
      <c r="M1334">
        <v>26</v>
      </c>
      <c r="N1334">
        <v>8.18</v>
      </c>
      <c r="P1334" t="str">
        <f t="shared" si="126"/>
        <v/>
      </c>
      <c r="Q1334" t="str">
        <f t="shared" si="127"/>
        <v>bad</v>
      </c>
      <c r="R1334" t="str">
        <f t="shared" si="128"/>
        <v/>
      </c>
      <c r="S1334" s="3" t="str">
        <f t="shared" si="129"/>
        <v/>
      </c>
      <c r="T1334" t="str">
        <f t="shared" si="130"/>
        <v>Mahindra</v>
      </c>
      <c r="U1334" t="str">
        <f t="shared" si="131"/>
        <v>D</v>
      </c>
      <c r="V1334" t="str" cm="1">
        <f t="array" ref="V1334">_xlfn.IFS(N1325&gt;25,"A",N1325&gt;20,"B",N1325&gt;15,"C",N1325&gt;10,"D",N1325&lt;10,"E")</f>
        <v>D</v>
      </c>
    </row>
    <row r="1335" spans="1:22" x14ac:dyDescent="0.3">
      <c r="A1335">
        <v>1340</v>
      </c>
      <c r="B1335" t="s">
        <v>875</v>
      </c>
      <c r="C1335" t="s">
        <v>25</v>
      </c>
      <c r="D1335" t="s">
        <v>22</v>
      </c>
      <c r="E1335">
        <v>2012</v>
      </c>
      <c r="F1335">
        <v>79000</v>
      </c>
      <c r="G1335" t="s">
        <v>27</v>
      </c>
      <c r="H1335" t="s">
        <v>18</v>
      </c>
      <c r="I1335" t="s">
        <v>19</v>
      </c>
      <c r="J1335">
        <v>1198</v>
      </c>
      <c r="K1335">
        <v>86.8</v>
      </c>
      <c r="L1335">
        <v>5</v>
      </c>
      <c r="M1335">
        <v>18.399999999999999</v>
      </c>
      <c r="N1335">
        <v>2.9</v>
      </c>
      <c r="P1335" t="str">
        <f t="shared" si="126"/>
        <v/>
      </c>
      <c r="Q1335" t="str">
        <f t="shared" si="127"/>
        <v>good</v>
      </c>
      <c r="R1335" t="str">
        <f t="shared" si="128"/>
        <v/>
      </c>
      <c r="S1335" s="3" t="str">
        <f t="shared" si="129"/>
        <v>Hyundai</v>
      </c>
      <c r="T1335" t="str">
        <f t="shared" si="130"/>
        <v>Hyundai</v>
      </c>
      <c r="U1335" t="str">
        <f t="shared" si="131"/>
        <v>E</v>
      </c>
      <c r="V1335" t="str" cm="1">
        <f t="array" ref="V1335">_xlfn.IFS(N1326&gt;25,"A",N1326&gt;20,"B",N1326&gt;15,"C",N1326&gt;10,"D",N1326&lt;10,"E")</f>
        <v>E</v>
      </c>
    </row>
    <row r="1336" spans="1:22" x14ac:dyDescent="0.3">
      <c r="A1336">
        <v>1341</v>
      </c>
      <c r="B1336" t="s">
        <v>559</v>
      </c>
      <c r="C1336" t="s">
        <v>15</v>
      </c>
      <c r="D1336" t="s">
        <v>39</v>
      </c>
      <c r="E1336">
        <v>2015</v>
      </c>
      <c r="F1336">
        <v>40500</v>
      </c>
      <c r="G1336" t="s">
        <v>23</v>
      </c>
      <c r="H1336" t="s">
        <v>18</v>
      </c>
      <c r="I1336" t="s">
        <v>19</v>
      </c>
      <c r="J1336">
        <v>1248</v>
      </c>
      <c r="K1336">
        <v>88.5</v>
      </c>
      <c r="L1336">
        <v>5</v>
      </c>
      <c r="M1336">
        <v>28.09</v>
      </c>
      <c r="N1336">
        <v>7.1</v>
      </c>
      <c r="P1336" t="str">
        <f t="shared" si="126"/>
        <v/>
      </c>
      <c r="Q1336" t="str">
        <f t="shared" si="127"/>
        <v>good</v>
      </c>
      <c r="R1336" t="str">
        <f t="shared" si="128"/>
        <v/>
      </c>
      <c r="S1336" s="3" t="str">
        <f t="shared" si="129"/>
        <v>Maruti</v>
      </c>
      <c r="T1336" t="str">
        <f t="shared" si="130"/>
        <v>Maruti</v>
      </c>
      <c r="U1336" t="str">
        <f t="shared" si="131"/>
        <v>E</v>
      </c>
      <c r="V1336" t="str" cm="1">
        <f t="array" ref="V1336">_xlfn.IFS(N1327&gt;25,"A",N1327&gt;20,"B",N1327&gt;15,"C",N1327&gt;10,"D",N1327&lt;10,"E")</f>
        <v>E</v>
      </c>
    </row>
    <row r="1337" spans="1:22" x14ac:dyDescent="0.3">
      <c r="A1337">
        <v>1342</v>
      </c>
      <c r="B1337" t="s">
        <v>745</v>
      </c>
      <c r="C1337" t="s">
        <v>15</v>
      </c>
      <c r="D1337" t="s">
        <v>22</v>
      </c>
      <c r="E1337">
        <v>2016</v>
      </c>
      <c r="F1337">
        <v>23000</v>
      </c>
      <c r="G1337" t="s">
        <v>23</v>
      </c>
      <c r="H1337" t="s">
        <v>18</v>
      </c>
      <c r="I1337" t="s">
        <v>19</v>
      </c>
      <c r="J1337">
        <v>1248</v>
      </c>
      <c r="K1337">
        <v>74</v>
      </c>
      <c r="L1337">
        <v>5</v>
      </c>
      <c r="M1337">
        <v>26.59</v>
      </c>
      <c r="N1337">
        <v>7.05</v>
      </c>
      <c r="P1337" t="str">
        <f t="shared" si="126"/>
        <v/>
      </c>
      <c r="Q1337" t="str">
        <f t="shared" si="127"/>
        <v>good</v>
      </c>
      <c r="R1337" t="str">
        <f t="shared" si="128"/>
        <v/>
      </c>
      <c r="S1337" s="3" t="str">
        <f t="shared" si="129"/>
        <v>Hyundai</v>
      </c>
      <c r="T1337" t="str">
        <f t="shared" si="130"/>
        <v>Hyundai</v>
      </c>
      <c r="U1337" t="str">
        <f t="shared" si="131"/>
        <v>E</v>
      </c>
      <c r="V1337" t="str" cm="1">
        <f t="array" ref="V1337">_xlfn.IFS(N1328&gt;25,"A",N1328&gt;20,"B",N1328&gt;15,"C",N1328&gt;10,"D",N1328&lt;10,"E")</f>
        <v>E</v>
      </c>
    </row>
    <row r="1338" spans="1:22" x14ac:dyDescent="0.3">
      <c r="A1338">
        <v>1343</v>
      </c>
      <c r="B1338" t="s">
        <v>453</v>
      </c>
      <c r="C1338" t="s">
        <v>25</v>
      </c>
      <c r="D1338" t="s">
        <v>22</v>
      </c>
      <c r="E1338">
        <v>2015</v>
      </c>
      <c r="F1338">
        <v>63050</v>
      </c>
      <c r="G1338" t="s">
        <v>27</v>
      </c>
      <c r="H1338" t="s">
        <v>32</v>
      </c>
      <c r="I1338" t="s">
        <v>19</v>
      </c>
      <c r="J1338">
        <v>2354</v>
      </c>
      <c r="K1338">
        <v>158.80000000000001</v>
      </c>
      <c r="L1338">
        <v>5</v>
      </c>
      <c r="M1338">
        <v>11.1</v>
      </c>
      <c r="N1338">
        <v>17.5</v>
      </c>
      <c r="P1338" t="str">
        <f t="shared" si="126"/>
        <v>BMW</v>
      </c>
      <c r="Q1338" t="str">
        <f t="shared" si="127"/>
        <v>bad</v>
      </c>
      <c r="R1338" t="str">
        <f t="shared" si="128"/>
        <v/>
      </c>
      <c r="S1338" s="3" t="str">
        <f t="shared" si="129"/>
        <v>BMW</v>
      </c>
      <c r="T1338" t="str">
        <f t="shared" si="130"/>
        <v/>
      </c>
      <c r="U1338" t="str">
        <f t="shared" si="131"/>
        <v>C</v>
      </c>
      <c r="V1338" t="str" cm="1">
        <f t="array" ref="V1338">_xlfn.IFS(N1329&gt;25,"A",N1329&gt;20,"B",N1329&gt;15,"C",N1329&gt;10,"D",N1329&lt;10,"E")</f>
        <v>C</v>
      </c>
    </row>
    <row r="1339" spans="1:22" x14ac:dyDescent="0.3">
      <c r="A1339">
        <v>1344</v>
      </c>
      <c r="B1339" t="s">
        <v>876</v>
      </c>
      <c r="C1339" t="s">
        <v>41</v>
      </c>
      <c r="D1339" t="s">
        <v>16</v>
      </c>
      <c r="E1339">
        <v>2008</v>
      </c>
      <c r="F1339">
        <v>78000</v>
      </c>
      <c r="G1339" t="s">
        <v>27</v>
      </c>
      <c r="H1339" t="s">
        <v>32</v>
      </c>
      <c r="I1339" t="s">
        <v>33</v>
      </c>
      <c r="J1339">
        <v>1794</v>
      </c>
      <c r="K1339">
        <v>138.1</v>
      </c>
      <c r="L1339">
        <v>5</v>
      </c>
      <c r="M1339">
        <v>14.53</v>
      </c>
      <c r="N1339">
        <v>3.41</v>
      </c>
      <c r="P1339" t="str">
        <f t="shared" si="126"/>
        <v/>
      </c>
      <c r="Q1339" t="str">
        <f t="shared" si="127"/>
        <v>bad</v>
      </c>
      <c r="R1339" t="str">
        <f t="shared" si="128"/>
        <v/>
      </c>
      <c r="S1339" s="3" t="str">
        <f t="shared" si="129"/>
        <v/>
      </c>
      <c r="T1339" t="str">
        <f t="shared" si="130"/>
        <v>Skoda</v>
      </c>
      <c r="U1339" t="str">
        <f t="shared" si="131"/>
        <v>E</v>
      </c>
      <c r="V1339" t="str" cm="1">
        <f t="array" ref="V1339">_xlfn.IFS(N1330&gt;25,"A",N1330&gt;20,"B",N1330&gt;15,"C",N1330&gt;10,"D",N1330&lt;10,"E")</f>
        <v>E</v>
      </c>
    </row>
    <row r="1340" spans="1:22" x14ac:dyDescent="0.3">
      <c r="A1340">
        <v>1345</v>
      </c>
      <c r="B1340" t="s">
        <v>877</v>
      </c>
      <c r="C1340" t="s">
        <v>15</v>
      </c>
      <c r="D1340" t="s">
        <v>22</v>
      </c>
      <c r="E1340">
        <v>2005</v>
      </c>
      <c r="F1340">
        <v>70000</v>
      </c>
      <c r="G1340" t="s">
        <v>27</v>
      </c>
      <c r="H1340" t="s">
        <v>18</v>
      </c>
      <c r="I1340" t="s">
        <v>19</v>
      </c>
      <c r="J1340">
        <v>1590</v>
      </c>
      <c r="K1340">
        <v>74</v>
      </c>
      <c r="L1340">
        <v>5</v>
      </c>
      <c r="M1340">
        <v>0</v>
      </c>
      <c r="N1340">
        <v>1.3</v>
      </c>
      <c r="P1340" t="str">
        <f t="shared" si="126"/>
        <v>Audi</v>
      </c>
      <c r="Q1340" t="str">
        <f t="shared" si="127"/>
        <v>bad</v>
      </c>
      <c r="R1340" t="str">
        <f t="shared" si="128"/>
        <v/>
      </c>
      <c r="S1340" s="3" t="str">
        <f t="shared" si="129"/>
        <v>Audi</v>
      </c>
      <c r="T1340" t="str">
        <f t="shared" si="130"/>
        <v/>
      </c>
      <c r="U1340" t="str">
        <f t="shared" si="131"/>
        <v>A</v>
      </c>
      <c r="V1340" t="str" cm="1">
        <f t="array" ref="V1340">_xlfn.IFS(N1331&gt;25,"A",N1331&gt;20,"B",N1331&gt;15,"C",N1331&gt;10,"D",N1331&lt;10,"E")</f>
        <v>A</v>
      </c>
    </row>
    <row r="1341" spans="1:22" x14ac:dyDescent="0.3">
      <c r="A1341">
        <v>1346</v>
      </c>
      <c r="B1341" t="s">
        <v>348</v>
      </c>
      <c r="C1341" t="s">
        <v>25</v>
      </c>
      <c r="D1341" t="s">
        <v>31</v>
      </c>
      <c r="E1341">
        <v>2012</v>
      </c>
      <c r="F1341">
        <v>66245</v>
      </c>
      <c r="G1341" t="s">
        <v>27</v>
      </c>
      <c r="H1341" t="s">
        <v>18</v>
      </c>
      <c r="I1341" t="s">
        <v>19</v>
      </c>
      <c r="J1341">
        <v>1497</v>
      </c>
      <c r="K1341">
        <v>118</v>
      </c>
      <c r="L1341">
        <v>5</v>
      </c>
      <c r="M1341">
        <v>17</v>
      </c>
      <c r="N1341">
        <v>5.68</v>
      </c>
      <c r="P1341" t="str">
        <f t="shared" si="126"/>
        <v/>
      </c>
      <c r="Q1341" t="str">
        <f t="shared" si="127"/>
        <v>bad</v>
      </c>
      <c r="R1341" t="str">
        <f t="shared" si="128"/>
        <v/>
      </c>
      <c r="S1341" s="3" t="str">
        <f t="shared" si="129"/>
        <v/>
      </c>
      <c r="T1341" t="str">
        <f t="shared" si="130"/>
        <v>Honda</v>
      </c>
      <c r="U1341" t="str">
        <f t="shared" si="131"/>
        <v>E</v>
      </c>
      <c r="V1341" t="str" cm="1">
        <f t="array" ref="V1341">_xlfn.IFS(N1332&gt;25,"A",N1332&gt;20,"B",N1332&gt;15,"C",N1332&gt;10,"D",N1332&lt;10,"E")</f>
        <v>E</v>
      </c>
    </row>
    <row r="1342" spans="1:22" x14ac:dyDescent="0.3">
      <c r="A1342">
        <v>1347</v>
      </c>
      <c r="B1342" t="s">
        <v>878</v>
      </c>
      <c r="C1342" t="s">
        <v>78</v>
      </c>
      <c r="D1342" t="s">
        <v>63</v>
      </c>
      <c r="E1342">
        <v>2007</v>
      </c>
      <c r="F1342">
        <v>74112</v>
      </c>
      <c r="G1342" t="s">
        <v>23</v>
      </c>
      <c r="H1342" t="s">
        <v>18</v>
      </c>
      <c r="I1342" t="s">
        <v>19</v>
      </c>
      <c r="J1342">
        <v>2179</v>
      </c>
      <c r="K1342">
        <v>120</v>
      </c>
      <c r="L1342">
        <v>9</v>
      </c>
      <c r="M1342">
        <v>12.05</v>
      </c>
      <c r="N1342">
        <v>4.0999999999999996</v>
      </c>
      <c r="P1342" t="str">
        <f t="shared" si="126"/>
        <v/>
      </c>
      <c r="Q1342" t="str">
        <f t="shared" si="127"/>
        <v>bad</v>
      </c>
      <c r="R1342" t="str">
        <f t="shared" si="128"/>
        <v/>
      </c>
      <c r="S1342" s="3" t="str">
        <f t="shared" si="129"/>
        <v/>
      </c>
      <c r="T1342" t="str">
        <f t="shared" si="130"/>
        <v>Hyundai</v>
      </c>
      <c r="U1342" t="str">
        <f t="shared" si="131"/>
        <v>E</v>
      </c>
      <c r="V1342" t="str" cm="1">
        <f t="array" ref="V1342">_xlfn.IFS(N1333&gt;25,"A",N1333&gt;20,"B",N1333&gt;15,"C",N1333&gt;10,"D",N1333&lt;10,"E")</f>
        <v>E</v>
      </c>
    </row>
    <row r="1343" spans="1:22" x14ac:dyDescent="0.3">
      <c r="A1343">
        <v>1348</v>
      </c>
      <c r="B1343" t="s">
        <v>879</v>
      </c>
      <c r="C1343" t="s">
        <v>194</v>
      </c>
      <c r="D1343" t="s">
        <v>53</v>
      </c>
      <c r="E1343">
        <v>2011</v>
      </c>
      <c r="F1343">
        <v>87670</v>
      </c>
      <c r="G1343" t="s">
        <v>27</v>
      </c>
      <c r="H1343" t="s">
        <v>18</v>
      </c>
      <c r="I1343" t="s">
        <v>19</v>
      </c>
      <c r="J1343">
        <v>1798</v>
      </c>
      <c r="K1343">
        <v>157.80000000000001</v>
      </c>
      <c r="L1343">
        <v>5</v>
      </c>
      <c r="M1343">
        <v>13.4</v>
      </c>
      <c r="N1343">
        <v>4</v>
      </c>
      <c r="P1343" t="str">
        <f t="shared" si="126"/>
        <v/>
      </c>
      <c r="Q1343" t="str">
        <f t="shared" si="127"/>
        <v>good</v>
      </c>
      <c r="R1343" t="str">
        <f t="shared" si="128"/>
        <v/>
      </c>
      <c r="S1343" s="3" t="str">
        <f t="shared" si="129"/>
        <v>Honda</v>
      </c>
      <c r="T1343" t="str">
        <f t="shared" si="130"/>
        <v>Honda</v>
      </c>
      <c r="U1343" t="str">
        <f t="shared" si="131"/>
        <v>E</v>
      </c>
      <c r="V1343" t="str" cm="1">
        <f t="array" ref="V1343">_xlfn.IFS(N1334&gt;25,"A",N1334&gt;20,"B",N1334&gt;15,"C",N1334&gt;10,"D",N1334&lt;10,"E")</f>
        <v>E</v>
      </c>
    </row>
    <row r="1344" spans="1:22" x14ac:dyDescent="0.3">
      <c r="A1344">
        <v>1349</v>
      </c>
      <c r="B1344" t="s">
        <v>739</v>
      </c>
      <c r="C1344" t="s">
        <v>65</v>
      </c>
      <c r="D1344" t="s">
        <v>35</v>
      </c>
      <c r="E1344">
        <v>2015</v>
      </c>
      <c r="F1344">
        <v>10000</v>
      </c>
      <c r="G1344" t="s">
        <v>23</v>
      </c>
      <c r="H1344" t="s">
        <v>32</v>
      </c>
      <c r="I1344" t="s">
        <v>19</v>
      </c>
      <c r="J1344">
        <v>1995</v>
      </c>
      <c r="K1344">
        <v>184</v>
      </c>
      <c r="L1344">
        <v>5</v>
      </c>
      <c r="M1344">
        <v>18.88</v>
      </c>
      <c r="N1344">
        <v>30</v>
      </c>
      <c r="P1344" t="str">
        <f t="shared" si="126"/>
        <v/>
      </c>
      <c r="Q1344" t="str">
        <f t="shared" si="127"/>
        <v>bad</v>
      </c>
      <c r="R1344" t="str">
        <f t="shared" si="128"/>
        <v/>
      </c>
      <c r="S1344" s="3" t="str">
        <f t="shared" si="129"/>
        <v/>
      </c>
      <c r="T1344" t="str">
        <f t="shared" si="130"/>
        <v>Honda</v>
      </c>
      <c r="U1344" t="str">
        <f t="shared" si="131"/>
        <v>E</v>
      </c>
      <c r="V1344" t="str" cm="1">
        <f t="array" ref="V1344">_xlfn.IFS(N1335&gt;25,"A",N1335&gt;20,"B",N1335&gt;15,"C",N1335&gt;10,"D",N1335&lt;10,"E")</f>
        <v>E</v>
      </c>
    </row>
    <row r="1345" spans="1:22" x14ac:dyDescent="0.3">
      <c r="A1345">
        <v>1350</v>
      </c>
      <c r="B1345" t="s">
        <v>880</v>
      </c>
      <c r="C1345" t="s">
        <v>15</v>
      </c>
      <c r="D1345" t="s">
        <v>26</v>
      </c>
      <c r="E1345">
        <v>2007</v>
      </c>
      <c r="F1345">
        <v>62493</v>
      </c>
      <c r="G1345" t="s">
        <v>27</v>
      </c>
      <c r="H1345" t="s">
        <v>18</v>
      </c>
      <c r="I1345" t="s">
        <v>19</v>
      </c>
      <c r="J1345">
        <v>1586</v>
      </c>
      <c r="K1345">
        <v>104.68</v>
      </c>
      <c r="L1345">
        <v>5</v>
      </c>
      <c r="M1345">
        <v>15</v>
      </c>
      <c r="N1345">
        <v>1.8</v>
      </c>
      <c r="P1345" t="str">
        <f t="shared" si="126"/>
        <v/>
      </c>
      <c r="Q1345" t="str">
        <f t="shared" si="127"/>
        <v>good</v>
      </c>
      <c r="R1345" t="str">
        <f t="shared" si="128"/>
        <v/>
      </c>
      <c r="S1345" s="3" t="str">
        <f t="shared" si="129"/>
        <v>Maruti</v>
      </c>
      <c r="T1345" t="str">
        <f t="shared" si="130"/>
        <v>Maruti</v>
      </c>
      <c r="U1345" t="str">
        <f t="shared" si="131"/>
        <v>E</v>
      </c>
      <c r="V1345" t="str" cm="1">
        <f t="array" ref="V1345">_xlfn.IFS(N1336&gt;25,"A",N1336&gt;20,"B",N1336&gt;15,"C",N1336&gt;10,"D",N1336&lt;10,"E")</f>
        <v>E</v>
      </c>
    </row>
    <row r="1346" spans="1:22" x14ac:dyDescent="0.3">
      <c r="A1346">
        <v>1351</v>
      </c>
      <c r="B1346" t="s">
        <v>178</v>
      </c>
      <c r="C1346" t="s">
        <v>15</v>
      </c>
      <c r="D1346" t="s">
        <v>47</v>
      </c>
      <c r="E1346">
        <v>2015</v>
      </c>
      <c r="F1346">
        <v>44620</v>
      </c>
      <c r="G1346" t="s">
        <v>27</v>
      </c>
      <c r="H1346" t="s">
        <v>18</v>
      </c>
      <c r="I1346" t="s">
        <v>19</v>
      </c>
      <c r="J1346">
        <v>1373</v>
      </c>
      <c r="K1346">
        <v>91.1</v>
      </c>
      <c r="L1346">
        <v>5</v>
      </c>
      <c r="M1346">
        <v>20.73</v>
      </c>
      <c r="N1346">
        <v>6.93</v>
      </c>
      <c r="P1346" t="str">
        <f t="shared" si="126"/>
        <v/>
      </c>
      <c r="Q1346" t="str">
        <f t="shared" si="127"/>
        <v>good</v>
      </c>
      <c r="R1346" t="str">
        <f t="shared" si="128"/>
        <v/>
      </c>
      <c r="S1346" s="3" t="str">
        <f t="shared" si="129"/>
        <v>Maruti</v>
      </c>
      <c r="T1346" t="str">
        <f t="shared" si="130"/>
        <v>Maruti</v>
      </c>
      <c r="U1346" t="str">
        <f t="shared" si="131"/>
        <v>E</v>
      </c>
      <c r="V1346" t="str" cm="1">
        <f t="array" ref="V1346">_xlfn.IFS(N1337&gt;25,"A",N1337&gt;20,"B",N1337&gt;15,"C",N1337&gt;10,"D",N1337&lt;10,"E")</f>
        <v>E</v>
      </c>
    </row>
    <row r="1347" spans="1:22" x14ac:dyDescent="0.3">
      <c r="A1347">
        <v>1352</v>
      </c>
      <c r="B1347" t="s">
        <v>881</v>
      </c>
      <c r="C1347" t="s">
        <v>52</v>
      </c>
      <c r="D1347" t="s">
        <v>63</v>
      </c>
      <c r="E1347">
        <v>2012</v>
      </c>
      <c r="F1347">
        <v>66538</v>
      </c>
      <c r="G1347" t="s">
        <v>23</v>
      </c>
      <c r="H1347" t="s">
        <v>32</v>
      </c>
      <c r="I1347" t="s">
        <v>19</v>
      </c>
      <c r="J1347">
        <v>4367</v>
      </c>
      <c r="K1347">
        <v>308</v>
      </c>
      <c r="L1347">
        <v>7</v>
      </c>
      <c r="M1347">
        <v>10.199999999999999</v>
      </c>
      <c r="N1347">
        <v>70</v>
      </c>
      <c r="P1347" t="str">
        <f t="shared" si="126"/>
        <v>Honda</v>
      </c>
      <c r="Q1347" t="str">
        <f t="shared" si="127"/>
        <v>bad</v>
      </c>
      <c r="R1347" t="str">
        <f t="shared" si="128"/>
        <v/>
      </c>
      <c r="S1347" s="3" t="str">
        <f t="shared" si="129"/>
        <v>Honda</v>
      </c>
      <c r="T1347" t="str">
        <f t="shared" si="130"/>
        <v/>
      </c>
      <c r="U1347" t="str">
        <f t="shared" si="131"/>
        <v>C</v>
      </c>
      <c r="V1347" t="str" cm="1">
        <f t="array" ref="V1347">_xlfn.IFS(N1338&gt;25,"A",N1338&gt;20,"B",N1338&gt;15,"C",N1338&gt;10,"D",N1338&lt;10,"E")</f>
        <v>C</v>
      </c>
    </row>
    <row r="1348" spans="1:22" x14ac:dyDescent="0.3">
      <c r="A1348">
        <v>1353</v>
      </c>
      <c r="B1348" t="s">
        <v>664</v>
      </c>
      <c r="C1348" t="s">
        <v>41</v>
      </c>
      <c r="D1348" t="s">
        <v>93</v>
      </c>
      <c r="E1348">
        <v>2013</v>
      </c>
      <c r="F1348">
        <v>60000</v>
      </c>
      <c r="G1348" t="s">
        <v>23</v>
      </c>
      <c r="H1348" t="s">
        <v>18</v>
      </c>
      <c r="I1348" t="s">
        <v>19</v>
      </c>
      <c r="J1348">
        <v>2494</v>
      </c>
      <c r="K1348">
        <v>100</v>
      </c>
      <c r="L1348">
        <v>7</v>
      </c>
      <c r="M1348">
        <v>12.99</v>
      </c>
      <c r="N1348">
        <v>7.9</v>
      </c>
      <c r="P1348" t="str">
        <f t="shared" si="126"/>
        <v/>
      </c>
      <c r="Q1348" t="str">
        <f t="shared" si="127"/>
        <v>bad</v>
      </c>
      <c r="R1348" t="str">
        <f t="shared" si="128"/>
        <v/>
      </c>
      <c r="S1348" s="3" t="str">
        <f t="shared" si="129"/>
        <v/>
      </c>
      <c r="T1348" t="str">
        <f t="shared" si="130"/>
        <v>Toyota</v>
      </c>
      <c r="U1348" t="str">
        <f t="shared" si="131"/>
        <v>E</v>
      </c>
      <c r="V1348" t="str" cm="1">
        <f t="array" ref="V1348">_xlfn.IFS(N1339&gt;25,"A",N1339&gt;20,"B",N1339&gt;15,"C",N1339&gt;10,"D",N1339&lt;10,"E")</f>
        <v>E</v>
      </c>
    </row>
    <row r="1349" spans="1:22" x14ac:dyDescent="0.3">
      <c r="A1349">
        <v>1354</v>
      </c>
      <c r="B1349" t="s">
        <v>733</v>
      </c>
      <c r="C1349" t="s">
        <v>21</v>
      </c>
      <c r="D1349" t="s">
        <v>47</v>
      </c>
      <c r="E1349">
        <v>2011</v>
      </c>
      <c r="F1349">
        <v>20842</v>
      </c>
      <c r="G1349" t="s">
        <v>27</v>
      </c>
      <c r="H1349" t="s">
        <v>18</v>
      </c>
      <c r="I1349" t="s">
        <v>19</v>
      </c>
      <c r="J1349">
        <v>1086</v>
      </c>
      <c r="K1349">
        <v>62</v>
      </c>
      <c r="L1349">
        <v>5</v>
      </c>
      <c r="M1349">
        <v>0</v>
      </c>
      <c r="N1349">
        <v>2.78</v>
      </c>
      <c r="P1349" t="str">
        <f t="shared" si="126"/>
        <v/>
      </c>
      <c r="Q1349" t="str">
        <f t="shared" si="127"/>
        <v>bad</v>
      </c>
      <c r="R1349" t="str">
        <f t="shared" si="128"/>
        <v/>
      </c>
      <c r="S1349" s="3" t="str">
        <f t="shared" si="129"/>
        <v/>
      </c>
      <c r="T1349" t="str">
        <f t="shared" si="130"/>
        <v>Maruti</v>
      </c>
      <c r="U1349" t="str">
        <f t="shared" si="131"/>
        <v>E</v>
      </c>
      <c r="V1349" t="str" cm="1">
        <f t="array" ref="V1349">_xlfn.IFS(N1340&gt;25,"A",N1340&gt;20,"B",N1340&gt;15,"C",N1340&gt;10,"D",N1340&lt;10,"E")</f>
        <v>E</v>
      </c>
    </row>
    <row r="1350" spans="1:22" x14ac:dyDescent="0.3">
      <c r="A1350">
        <v>1355</v>
      </c>
      <c r="B1350" t="s">
        <v>882</v>
      </c>
      <c r="C1350" t="s">
        <v>21</v>
      </c>
      <c r="D1350" t="s">
        <v>26</v>
      </c>
      <c r="E1350">
        <v>2014</v>
      </c>
      <c r="F1350">
        <v>110000</v>
      </c>
      <c r="G1350" t="s">
        <v>23</v>
      </c>
      <c r="H1350" t="s">
        <v>32</v>
      </c>
      <c r="I1350" t="s">
        <v>19</v>
      </c>
      <c r="J1350">
        <v>2199</v>
      </c>
      <c r="K1350">
        <v>194.3</v>
      </c>
      <c r="L1350">
        <v>7</v>
      </c>
      <c r="M1350">
        <v>13.01</v>
      </c>
      <c r="N1350">
        <v>14.4</v>
      </c>
      <c r="P1350" t="str">
        <f t="shared" si="126"/>
        <v/>
      </c>
      <c r="Q1350" t="str">
        <f t="shared" si="127"/>
        <v>bad</v>
      </c>
      <c r="R1350" t="str">
        <f t="shared" si="128"/>
        <v/>
      </c>
      <c r="S1350" s="3" t="str">
        <f t="shared" si="129"/>
        <v/>
      </c>
      <c r="T1350" t="str">
        <f t="shared" si="130"/>
        <v>Honda</v>
      </c>
      <c r="U1350" t="str">
        <f t="shared" si="131"/>
        <v>E</v>
      </c>
      <c r="V1350" t="str" cm="1">
        <f t="array" ref="V1350">_xlfn.IFS(N1341&gt;25,"A",N1341&gt;20,"B",N1341&gt;15,"C",N1341&gt;10,"D",N1341&lt;10,"E")</f>
        <v>E</v>
      </c>
    </row>
    <row r="1351" spans="1:22" x14ac:dyDescent="0.3">
      <c r="A1351">
        <v>1356</v>
      </c>
      <c r="B1351" t="s">
        <v>248</v>
      </c>
      <c r="C1351" t="s">
        <v>62</v>
      </c>
      <c r="D1351" t="s">
        <v>16</v>
      </c>
      <c r="E1351">
        <v>2011</v>
      </c>
      <c r="F1351">
        <v>45000</v>
      </c>
      <c r="G1351" t="s">
        <v>27</v>
      </c>
      <c r="H1351" t="s">
        <v>32</v>
      </c>
      <c r="I1351" t="s">
        <v>33</v>
      </c>
      <c r="J1351">
        <v>1796</v>
      </c>
      <c r="K1351">
        <v>186</v>
      </c>
      <c r="L1351">
        <v>5</v>
      </c>
      <c r="M1351">
        <v>11.74</v>
      </c>
      <c r="N1351">
        <v>13.5</v>
      </c>
      <c r="P1351" t="str">
        <f t="shared" si="126"/>
        <v/>
      </c>
      <c r="Q1351" t="str">
        <f t="shared" si="127"/>
        <v>bad</v>
      </c>
      <c r="R1351" t="str">
        <f t="shared" si="128"/>
        <v/>
      </c>
      <c r="S1351" s="3" t="str">
        <f t="shared" si="129"/>
        <v/>
      </c>
      <c r="T1351" t="str">
        <f t="shared" si="130"/>
        <v>Mahindra</v>
      </c>
      <c r="U1351" t="str">
        <f t="shared" si="131"/>
        <v>E</v>
      </c>
      <c r="V1351" t="str" cm="1">
        <f t="array" ref="V1351">_xlfn.IFS(N1342&gt;25,"A",N1342&gt;20,"B",N1342&gt;15,"C",N1342&gt;10,"D",N1342&lt;10,"E")</f>
        <v>E</v>
      </c>
    </row>
    <row r="1352" spans="1:22" x14ac:dyDescent="0.3">
      <c r="A1352">
        <v>1357</v>
      </c>
      <c r="B1352" t="s">
        <v>14</v>
      </c>
      <c r="C1352" t="s">
        <v>15</v>
      </c>
      <c r="D1352" t="s">
        <v>16</v>
      </c>
      <c r="E1352">
        <v>2014</v>
      </c>
      <c r="F1352">
        <v>40000</v>
      </c>
      <c r="G1352" t="s">
        <v>17</v>
      </c>
      <c r="H1352" t="s">
        <v>18</v>
      </c>
      <c r="I1352" t="s">
        <v>33</v>
      </c>
      <c r="J1352">
        <v>998</v>
      </c>
      <c r="K1352">
        <v>58.16</v>
      </c>
      <c r="L1352">
        <v>5</v>
      </c>
      <c r="M1352">
        <v>26.6</v>
      </c>
      <c r="N1352">
        <v>3.15</v>
      </c>
      <c r="P1352" t="str">
        <f t="shared" si="126"/>
        <v/>
      </c>
      <c r="Q1352" t="str">
        <f t="shared" si="127"/>
        <v>bad</v>
      </c>
      <c r="R1352" t="str">
        <f t="shared" si="128"/>
        <v/>
      </c>
      <c r="S1352" s="3" t="str">
        <f t="shared" si="129"/>
        <v/>
      </c>
      <c r="T1352" t="str">
        <f t="shared" si="130"/>
        <v>Skoda</v>
      </c>
      <c r="U1352" t="str">
        <f t="shared" si="131"/>
        <v>E</v>
      </c>
      <c r="V1352" t="str" cm="1">
        <f t="array" ref="V1352">_xlfn.IFS(N1343&gt;25,"A",N1343&gt;20,"B",N1343&gt;15,"C",N1343&gt;10,"D",N1343&lt;10,"E")</f>
        <v>E</v>
      </c>
    </row>
    <row r="1353" spans="1:22" x14ac:dyDescent="0.3">
      <c r="A1353">
        <v>1358</v>
      </c>
      <c r="B1353" t="s">
        <v>86</v>
      </c>
      <c r="C1353" t="s">
        <v>15</v>
      </c>
      <c r="D1353" t="s">
        <v>31</v>
      </c>
      <c r="E1353">
        <v>2012</v>
      </c>
      <c r="F1353">
        <v>49008</v>
      </c>
      <c r="G1353" t="s">
        <v>27</v>
      </c>
      <c r="H1353" t="s">
        <v>18</v>
      </c>
      <c r="I1353" t="s">
        <v>19</v>
      </c>
      <c r="J1353">
        <v>796</v>
      </c>
      <c r="K1353">
        <v>46.3</v>
      </c>
      <c r="L1353">
        <v>5</v>
      </c>
      <c r="M1353">
        <v>19.7</v>
      </c>
      <c r="N1353">
        <v>2.88</v>
      </c>
      <c r="P1353" t="str">
        <f t="shared" si="126"/>
        <v>BMW</v>
      </c>
      <c r="Q1353" t="str">
        <f t="shared" si="127"/>
        <v>bad</v>
      </c>
      <c r="R1353" t="str">
        <f t="shared" si="128"/>
        <v/>
      </c>
      <c r="S1353" s="3" t="str">
        <f t="shared" si="129"/>
        <v>BMW</v>
      </c>
      <c r="T1353" t="str">
        <f t="shared" si="130"/>
        <v/>
      </c>
      <c r="U1353" t="str">
        <f t="shared" si="131"/>
        <v>A</v>
      </c>
      <c r="V1353" t="str" cm="1">
        <f t="array" ref="V1353">_xlfn.IFS(N1344&gt;25,"A",N1344&gt;20,"B",N1344&gt;15,"C",N1344&gt;10,"D",N1344&lt;10,"E")</f>
        <v>A</v>
      </c>
    </row>
    <row r="1354" spans="1:22" x14ac:dyDescent="0.3">
      <c r="A1354">
        <v>1359</v>
      </c>
      <c r="B1354" t="s">
        <v>363</v>
      </c>
      <c r="C1354" t="s">
        <v>15</v>
      </c>
      <c r="D1354" t="s">
        <v>49</v>
      </c>
      <c r="E1354">
        <v>2016</v>
      </c>
      <c r="F1354">
        <v>31000</v>
      </c>
      <c r="G1354" t="s">
        <v>27</v>
      </c>
      <c r="H1354" t="s">
        <v>18</v>
      </c>
      <c r="I1354" t="s">
        <v>19</v>
      </c>
      <c r="J1354">
        <v>796</v>
      </c>
      <c r="K1354">
        <v>47.3</v>
      </c>
      <c r="L1354">
        <v>5</v>
      </c>
      <c r="M1354">
        <v>24.7</v>
      </c>
      <c r="N1354">
        <v>2.15</v>
      </c>
      <c r="P1354" t="str">
        <f t="shared" si="126"/>
        <v/>
      </c>
      <c r="Q1354" t="str">
        <f t="shared" si="127"/>
        <v>bad</v>
      </c>
      <c r="R1354" t="str">
        <f t="shared" si="128"/>
        <v/>
      </c>
      <c r="S1354" s="3" t="str">
        <f t="shared" si="129"/>
        <v/>
      </c>
      <c r="T1354" t="str">
        <f t="shared" si="130"/>
        <v>Maruti</v>
      </c>
      <c r="U1354" t="str">
        <f t="shared" si="131"/>
        <v>E</v>
      </c>
      <c r="V1354" t="str" cm="1">
        <f t="array" ref="V1354">_xlfn.IFS(N1345&gt;25,"A",N1345&gt;20,"B",N1345&gt;15,"C",N1345&gt;10,"D",N1345&lt;10,"E")</f>
        <v>E</v>
      </c>
    </row>
    <row r="1355" spans="1:22" x14ac:dyDescent="0.3">
      <c r="A1355">
        <v>1360</v>
      </c>
      <c r="B1355" t="s">
        <v>883</v>
      </c>
      <c r="C1355" t="s">
        <v>38</v>
      </c>
      <c r="D1355" t="s">
        <v>22</v>
      </c>
      <c r="E1355">
        <v>2013</v>
      </c>
      <c r="F1355">
        <v>8000</v>
      </c>
      <c r="G1355" t="s">
        <v>27</v>
      </c>
      <c r="H1355" t="s">
        <v>18</v>
      </c>
      <c r="I1355" t="s">
        <v>19</v>
      </c>
      <c r="J1355">
        <v>1498</v>
      </c>
      <c r="K1355">
        <v>97.7</v>
      </c>
      <c r="L1355">
        <v>5</v>
      </c>
      <c r="M1355">
        <v>16.95</v>
      </c>
      <c r="N1355">
        <v>3.75</v>
      </c>
      <c r="P1355" t="str">
        <f t="shared" si="126"/>
        <v/>
      </c>
      <c r="Q1355" t="str">
        <f t="shared" si="127"/>
        <v>good</v>
      </c>
      <c r="R1355" t="str">
        <f t="shared" si="128"/>
        <v/>
      </c>
      <c r="S1355" s="3" t="str">
        <f t="shared" si="129"/>
        <v>Maruti</v>
      </c>
      <c r="T1355" t="str">
        <f t="shared" si="130"/>
        <v>Maruti</v>
      </c>
      <c r="U1355" t="str">
        <f t="shared" si="131"/>
        <v>E</v>
      </c>
      <c r="V1355" t="str" cm="1">
        <f t="array" ref="V1355">_xlfn.IFS(N1346&gt;25,"A",N1346&gt;20,"B",N1346&gt;15,"C",N1346&gt;10,"D",N1346&lt;10,"E")</f>
        <v>E</v>
      </c>
    </row>
    <row r="1356" spans="1:22" x14ac:dyDescent="0.3">
      <c r="A1356">
        <v>1361</v>
      </c>
      <c r="B1356" t="s">
        <v>884</v>
      </c>
      <c r="C1356" t="s">
        <v>15</v>
      </c>
      <c r="D1356" t="s">
        <v>16</v>
      </c>
      <c r="E1356">
        <v>2019</v>
      </c>
      <c r="F1356">
        <v>171</v>
      </c>
      <c r="G1356" t="s">
        <v>27</v>
      </c>
      <c r="H1356" t="s">
        <v>18</v>
      </c>
      <c r="I1356" t="s">
        <v>19</v>
      </c>
      <c r="J1356">
        <v>796</v>
      </c>
      <c r="K1356">
        <v>47.3</v>
      </c>
      <c r="L1356">
        <v>5</v>
      </c>
      <c r="M1356">
        <v>24.7</v>
      </c>
      <c r="N1356">
        <v>3.6</v>
      </c>
      <c r="P1356" t="str">
        <f t="shared" ref="P1356:P1419" si="132">IF(N1347&gt;15,C1347,"")</f>
        <v>Land</v>
      </c>
      <c r="Q1356" t="str">
        <f t="shared" ref="Q1356:Q1419" si="133">IF(M1347&gt;20,"good","bad")</f>
        <v>bad</v>
      </c>
      <c r="R1356" t="str">
        <f t="shared" ref="R1356:R1419" si="134">IF(AND(M1347&gt;20,N1347&gt;15),C1347,"")</f>
        <v/>
      </c>
      <c r="S1356" s="3" t="str">
        <f t="shared" ref="S1356:S1419" si="135">IF(OR(M1347&gt;20,N1347&gt;15),C1347,"")</f>
        <v>Land</v>
      </c>
      <c r="T1356" t="str">
        <f t="shared" ref="T1356:T1419" si="136">IF(NOT(N1347&gt;15),C1347,"")</f>
        <v/>
      </c>
      <c r="U1356" t="str">
        <f t="shared" ref="U1356:U1419" si="137">IF(N1347&gt;25,"A",IF(N1347&gt;20,"B",IF(N1347&gt;15,"C",IF(N1347&gt;10,"D","E"))))</f>
        <v>A</v>
      </c>
      <c r="V1356" t="str" cm="1">
        <f t="array" ref="V1356">_xlfn.IFS(N1347&gt;25,"A",N1347&gt;20,"B",N1347&gt;15,"C",N1347&gt;10,"D",N1347&lt;10,"E")</f>
        <v>A</v>
      </c>
    </row>
    <row r="1357" spans="1:22" x14ac:dyDescent="0.3">
      <c r="A1357">
        <v>1362</v>
      </c>
      <c r="B1357" t="s">
        <v>181</v>
      </c>
      <c r="C1357" t="s">
        <v>15</v>
      </c>
      <c r="D1357" t="s">
        <v>49</v>
      </c>
      <c r="E1357">
        <v>2018</v>
      </c>
      <c r="F1357">
        <v>2100</v>
      </c>
      <c r="G1357" t="s">
        <v>27</v>
      </c>
      <c r="H1357" t="s">
        <v>18</v>
      </c>
      <c r="I1357" t="s">
        <v>19</v>
      </c>
      <c r="J1357">
        <v>998</v>
      </c>
      <c r="K1357">
        <v>67.099999999999994</v>
      </c>
      <c r="L1357">
        <v>5</v>
      </c>
      <c r="M1357">
        <v>24.07</v>
      </c>
      <c r="N1357">
        <v>3.6</v>
      </c>
      <c r="P1357" t="str">
        <f t="shared" si="132"/>
        <v/>
      </c>
      <c r="Q1357" t="str">
        <f t="shared" si="133"/>
        <v>bad</v>
      </c>
      <c r="R1357" t="str">
        <f t="shared" si="134"/>
        <v/>
      </c>
      <c r="S1357" s="3" t="str">
        <f t="shared" si="135"/>
        <v/>
      </c>
      <c r="T1357" t="str">
        <f t="shared" si="136"/>
        <v>Toyota</v>
      </c>
      <c r="U1357" t="str">
        <f t="shared" si="137"/>
        <v>E</v>
      </c>
      <c r="V1357" t="str" cm="1">
        <f t="array" ref="V1357">_xlfn.IFS(N1348&gt;25,"A",N1348&gt;20,"B",N1348&gt;15,"C",N1348&gt;10,"D",N1348&lt;10,"E")</f>
        <v>E</v>
      </c>
    </row>
    <row r="1358" spans="1:22" x14ac:dyDescent="0.3">
      <c r="A1358">
        <v>1363</v>
      </c>
      <c r="B1358" t="s">
        <v>885</v>
      </c>
      <c r="C1358" t="s">
        <v>21</v>
      </c>
      <c r="D1358" t="s">
        <v>31</v>
      </c>
      <c r="E1358">
        <v>2018</v>
      </c>
      <c r="F1358">
        <v>20667</v>
      </c>
      <c r="G1358" t="s">
        <v>27</v>
      </c>
      <c r="H1358" t="s">
        <v>32</v>
      </c>
      <c r="I1358" t="s">
        <v>19</v>
      </c>
      <c r="J1358">
        <v>1197</v>
      </c>
      <c r="K1358">
        <v>81.86</v>
      </c>
      <c r="L1358">
        <v>5</v>
      </c>
      <c r="M1358">
        <v>18.899999999999999</v>
      </c>
      <c r="N1358">
        <v>7.55</v>
      </c>
      <c r="P1358" t="str">
        <f t="shared" si="132"/>
        <v/>
      </c>
      <c r="Q1358" t="str">
        <f t="shared" si="133"/>
        <v>bad</v>
      </c>
      <c r="R1358" t="str">
        <f t="shared" si="134"/>
        <v/>
      </c>
      <c r="S1358" s="3" t="str">
        <f t="shared" si="135"/>
        <v/>
      </c>
      <c r="T1358" t="str">
        <f t="shared" si="136"/>
        <v>Hyundai</v>
      </c>
      <c r="U1358" t="str">
        <f t="shared" si="137"/>
        <v>E</v>
      </c>
      <c r="V1358" t="str" cm="1">
        <f t="array" ref="V1358">_xlfn.IFS(N1349&gt;25,"A",N1349&gt;20,"B",N1349&gt;15,"C",N1349&gt;10,"D",N1349&lt;10,"E")</f>
        <v>E</v>
      </c>
    </row>
    <row r="1359" spans="1:22" x14ac:dyDescent="0.3">
      <c r="A1359">
        <v>1364</v>
      </c>
      <c r="B1359" t="s">
        <v>642</v>
      </c>
      <c r="C1359" t="s">
        <v>25</v>
      </c>
      <c r="D1359" t="s">
        <v>49</v>
      </c>
      <c r="E1359">
        <v>2015</v>
      </c>
      <c r="F1359">
        <v>50000</v>
      </c>
      <c r="G1359" t="s">
        <v>23</v>
      </c>
      <c r="H1359" t="s">
        <v>18</v>
      </c>
      <c r="I1359" t="s">
        <v>19</v>
      </c>
      <c r="J1359">
        <v>1498</v>
      </c>
      <c r="K1359">
        <v>98.6</v>
      </c>
      <c r="L1359">
        <v>7</v>
      </c>
      <c r="M1359">
        <v>24.2</v>
      </c>
      <c r="N1359">
        <v>4.7</v>
      </c>
      <c r="P1359" t="str">
        <f t="shared" si="132"/>
        <v/>
      </c>
      <c r="Q1359" t="str">
        <f t="shared" si="133"/>
        <v>bad</v>
      </c>
      <c r="R1359" t="str">
        <f t="shared" si="134"/>
        <v/>
      </c>
      <c r="S1359" s="3" t="str">
        <f t="shared" si="135"/>
        <v/>
      </c>
      <c r="T1359" t="str">
        <f t="shared" si="136"/>
        <v>Hyundai</v>
      </c>
      <c r="U1359" t="str">
        <f t="shared" si="137"/>
        <v>D</v>
      </c>
      <c r="V1359" t="str" cm="1">
        <f t="array" ref="V1359">_xlfn.IFS(N1350&gt;25,"A",N1350&gt;20,"B",N1350&gt;15,"C",N1350&gt;10,"D",N1350&lt;10,"E")</f>
        <v>D</v>
      </c>
    </row>
    <row r="1360" spans="1:22" x14ac:dyDescent="0.3">
      <c r="A1360">
        <v>1365</v>
      </c>
      <c r="B1360" t="s">
        <v>886</v>
      </c>
      <c r="C1360" t="s">
        <v>45</v>
      </c>
      <c r="D1360" t="s">
        <v>39</v>
      </c>
      <c r="E1360">
        <v>2010</v>
      </c>
      <c r="F1360">
        <v>100030</v>
      </c>
      <c r="G1360" t="s">
        <v>23</v>
      </c>
      <c r="H1360" t="s">
        <v>18</v>
      </c>
      <c r="I1360" t="s">
        <v>33</v>
      </c>
      <c r="J1360">
        <v>1248</v>
      </c>
      <c r="K1360">
        <v>90</v>
      </c>
      <c r="L1360">
        <v>5</v>
      </c>
      <c r="M1360">
        <v>18.8</v>
      </c>
      <c r="N1360">
        <v>1.6</v>
      </c>
      <c r="P1360" t="str">
        <f t="shared" si="132"/>
        <v/>
      </c>
      <c r="Q1360" t="str">
        <f t="shared" si="133"/>
        <v>bad</v>
      </c>
      <c r="R1360" t="str">
        <f t="shared" si="134"/>
        <v/>
      </c>
      <c r="S1360" s="3" t="str">
        <f t="shared" si="135"/>
        <v/>
      </c>
      <c r="T1360" t="str">
        <f t="shared" si="136"/>
        <v>MercedesBenz</v>
      </c>
      <c r="U1360" t="str">
        <f t="shared" si="137"/>
        <v>D</v>
      </c>
      <c r="V1360" t="str" cm="1">
        <f t="array" ref="V1360">_xlfn.IFS(N1351&gt;25,"A",N1351&gt;20,"B",N1351&gt;15,"C",N1351&gt;10,"D",N1351&lt;10,"E")</f>
        <v>D</v>
      </c>
    </row>
    <row r="1361" spans="1:22" x14ac:dyDescent="0.3">
      <c r="A1361">
        <v>1366</v>
      </c>
      <c r="B1361" t="s">
        <v>887</v>
      </c>
      <c r="C1361" t="s">
        <v>192</v>
      </c>
      <c r="D1361" t="s">
        <v>22</v>
      </c>
      <c r="E1361">
        <v>2011</v>
      </c>
      <c r="F1361">
        <v>75372</v>
      </c>
      <c r="G1361" t="s">
        <v>23</v>
      </c>
      <c r="H1361" t="s">
        <v>18</v>
      </c>
      <c r="I1361" t="s">
        <v>19</v>
      </c>
      <c r="J1361">
        <v>1991</v>
      </c>
      <c r="K1361">
        <v>123.7</v>
      </c>
      <c r="L1361">
        <v>5</v>
      </c>
      <c r="M1361">
        <v>16.52</v>
      </c>
      <c r="N1361">
        <v>3.34</v>
      </c>
      <c r="P1361" t="str">
        <f t="shared" si="132"/>
        <v/>
      </c>
      <c r="Q1361" t="str">
        <f t="shared" si="133"/>
        <v>good</v>
      </c>
      <c r="R1361" t="str">
        <f t="shared" si="134"/>
        <v/>
      </c>
      <c r="S1361" s="3" t="str">
        <f t="shared" si="135"/>
        <v>Maruti</v>
      </c>
      <c r="T1361" t="str">
        <f t="shared" si="136"/>
        <v>Maruti</v>
      </c>
      <c r="U1361" t="str">
        <f t="shared" si="137"/>
        <v>E</v>
      </c>
      <c r="V1361" t="str" cm="1">
        <f t="array" ref="V1361">_xlfn.IFS(N1352&gt;25,"A",N1352&gt;20,"B",N1352&gt;15,"C",N1352&gt;10,"D",N1352&lt;10,"E")</f>
        <v>E</v>
      </c>
    </row>
    <row r="1362" spans="1:22" x14ac:dyDescent="0.3">
      <c r="A1362">
        <v>1367</v>
      </c>
      <c r="B1362" t="s">
        <v>484</v>
      </c>
      <c r="C1362" t="s">
        <v>25</v>
      </c>
      <c r="D1362" t="s">
        <v>47</v>
      </c>
      <c r="E1362">
        <v>2016</v>
      </c>
      <c r="F1362">
        <v>60475</v>
      </c>
      <c r="G1362" t="s">
        <v>27</v>
      </c>
      <c r="H1362" t="s">
        <v>32</v>
      </c>
      <c r="I1362" t="s">
        <v>19</v>
      </c>
      <c r="J1362">
        <v>1497</v>
      </c>
      <c r="K1362">
        <v>117.3</v>
      </c>
      <c r="L1362">
        <v>5</v>
      </c>
      <c r="M1362">
        <v>18</v>
      </c>
      <c r="N1362">
        <v>9.1</v>
      </c>
      <c r="P1362" t="str">
        <f t="shared" si="132"/>
        <v/>
      </c>
      <c r="Q1362" t="str">
        <f t="shared" si="133"/>
        <v>bad</v>
      </c>
      <c r="R1362" t="str">
        <f t="shared" si="134"/>
        <v/>
      </c>
      <c r="S1362" s="3" t="str">
        <f t="shared" si="135"/>
        <v/>
      </c>
      <c r="T1362" t="str">
        <f t="shared" si="136"/>
        <v>Maruti</v>
      </c>
      <c r="U1362" t="str">
        <f t="shared" si="137"/>
        <v>E</v>
      </c>
      <c r="V1362" t="str" cm="1">
        <f t="array" ref="V1362">_xlfn.IFS(N1353&gt;25,"A",N1353&gt;20,"B",N1353&gt;15,"C",N1353&gt;10,"D",N1353&lt;10,"E")</f>
        <v>E</v>
      </c>
    </row>
    <row r="1363" spans="1:22" x14ac:dyDescent="0.3">
      <c r="A1363">
        <v>1368</v>
      </c>
      <c r="B1363" t="s">
        <v>888</v>
      </c>
      <c r="C1363" t="s">
        <v>21</v>
      </c>
      <c r="D1363" t="s">
        <v>47</v>
      </c>
      <c r="E1363">
        <v>2019</v>
      </c>
      <c r="F1363">
        <v>18453</v>
      </c>
      <c r="G1363" t="s">
        <v>27</v>
      </c>
      <c r="H1363" t="s">
        <v>18</v>
      </c>
      <c r="I1363" t="s">
        <v>19</v>
      </c>
      <c r="J1363">
        <v>1197</v>
      </c>
      <c r="K1363">
        <v>81.86</v>
      </c>
      <c r="L1363">
        <v>5</v>
      </c>
      <c r="M1363">
        <v>18.899999999999999</v>
      </c>
      <c r="N1363">
        <v>6.17</v>
      </c>
      <c r="P1363" t="str">
        <f t="shared" si="132"/>
        <v/>
      </c>
      <c r="Q1363" t="str">
        <f t="shared" si="133"/>
        <v>good</v>
      </c>
      <c r="R1363" t="str">
        <f t="shared" si="134"/>
        <v/>
      </c>
      <c r="S1363" s="3" t="str">
        <f t="shared" si="135"/>
        <v>Maruti</v>
      </c>
      <c r="T1363" t="str">
        <f t="shared" si="136"/>
        <v>Maruti</v>
      </c>
      <c r="U1363" t="str">
        <f t="shared" si="137"/>
        <v>E</v>
      </c>
      <c r="V1363" t="str" cm="1">
        <f t="array" ref="V1363">_xlfn.IFS(N1354&gt;25,"A",N1354&gt;20,"B",N1354&gt;15,"C",N1354&gt;10,"D",N1354&lt;10,"E")</f>
        <v>E</v>
      </c>
    </row>
    <row r="1364" spans="1:22" x14ac:dyDescent="0.3">
      <c r="A1364">
        <v>1369</v>
      </c>
      <c r="B1364" t="s">
        <v>285</v>
      </c>
      <c r="C1364" t="s">
        <v>21</v>
      </c>
      <c r="D1364" t="s">
        <v>35</v>
      </c>
      <c r="E1364">
        <v>2008</v>
      </c>
      <c r="F1364">
        <v>96578</v>
      </c>
      <c r="G1364" t="s">
        <v>23</v>
      </c>
      <c r="H1364" t="s">
        <v>18</v>
      </c>
      <c r="I1364" t="s">
        <v>19</v>
      </c>
      <c r="J1364">
        <v>1582</v>
      </c>
      <c r="K1364">
        <v>126.2</v>
      </c>
      <c r="L1364">
        <v>5</v>
      </c>
      <c r="M1364">
        <v>22</v>
      </c>
      <c r="N1364">
        <v>2.5</v>
      </c>
      <c r="P1364" t="str">
        <f t="shared" si="132"/>
        <v/>
      </c>
      <c r="Q1364" t="str">
        <f t="shared" si="133"/>
        <v>bad</v>
      </c>
      <c r="R1364" t="str">
        <f t="shared" si="134"/>
        <v/>
      </c>
      <c r="S1364" s="3" t="str">
        <f t="shared" si="135"/>
        <v/>
      </c>
      <c r="T1364" t="str">
        <f t="shared" si="136"/>
        <v>Nissan</v>
      </c>
      <c r="U1364" t="str">
        <f t="shared" si="137"/>
        <v>E</v>
      </c>
      <c r="V1364" t="str" cm="1">
        <f t="array" ref="V1364">_xlfn.IFS(N1355&gt;25,"A",N1355&gt;20,"B",N1355&gt;15,"C",N1355&gt;10,"D",N1355&lt;10,"E")</f>
        <v>E</v>
      </c>
    </row>
    <row r="1365" spans="1:22" x14ac:dyDescent="0.3">
      <c r="A1365">
        <v>1370</v>
      </c>
      <c r="B1365" t="s">
        <v>889</v>
      </c>
      <c r="C1365" t="s">
        <v>38</v>
      </c>
      <c r="D1365" t="s">
        <v>49</v>
      </c>
      <c r="E1365">
        <v>2016</v>
      </c>
      <c r="F1365">
        <v>31001</v>
      </c>
      <c r="G1365" t="s">
        <v>27</v>
      </c>
      <c r="H1365" t="s">
        <v>18</v>
      </c>
      <c r="I1365" t="s">
        <v>19</v>
      </c>
      <c r="J1365">
        <v>1198</v>
      </c>
      <c r="K1365">
        <v>75</v>
      </c>
      <c r="L1365">
        <v>5</v>
      </c>
      <c r="M1365">
        <v>18.440000000000001</v>
      </c>
      <c r="N1365">
        <v>3</v>
      </c>
      <c r="P1365" t="str">
        <f t="shared" si="132"/>
        <v/>
      </c>
      <c r="Q1365" t="str">
        <f t="shared" si="133"/>
        <v>good</v>
      </c>
      <c r="R1365" t="str">
        <f t="shared" si="134"/>
        <v/>
      </c>
      <c r="S1365" s="3" t="str">
        <f t="shared" si="135"/>
        <v>Maruti</v>
      </c>
      <c r="T1365" t="str">
        <f t="shared" si="136"/>
        <v>Maruti</v>
      </c>
      <c r="U1365" t="str">
        <f t="shared" si="137"/>
        <v>E</v>
      </c>
      <c r="V1365" t="str" cm="1">
        <f t="array" ref="V1365">_xlfn.IFS(N1356&gt;25,"A",N1356&gt;20,"B",N1356&gt;15,"C",N1356&gt;10,"D",N1356&lt;10,"E")</f>
        <v>E</v>
      </c>
    </row>
    <row r="1366" spans="1:22" x14ac:dyDescent="0.3">
      <c r="A1366">
        <v>1371</v>
      </c>
      <c r="B1366" t="s">
        <v>228</v>
      </c>
      <c r="C1366" t="s">
        <v>21</v>
      </c>
      <c r="D1366" t="s">
        <v>39</v>
      </c>
      <c r="E1366">
        <v>2012</v>
      </c>
      <c r="F1366">
        <v>65900</v>
      </c>
      <c r="G1366" t="s">
        <v>23</v>
      </c>
      <c r="H1366" t="s">
        <v>18</v>
      </c>
      <c r="I1366" t="s">
        <v>19</v>
      </c>
      <c r="J1366">
        <v>1582</v>
      </c>
      <c r="K1366">
        <v>126.32</v>
      </c>
      <c r="L1366">
        <v>5</v>
      </c>
      <c r="M1366">
        <v>22.32</v>
      </c>
      <c r="N1366">
        <v>5.75</v>
      </c>
      <c r="P1366" t="str">
        <f t="shared" si="132"/>
        <v/>
      </c>
      <c r="Q1366" t="str">
        <f t="shared" si="133"/>
        <v>good</v>
      </c>
      <c r="R1366" t="str">
        <f t="shared" si="134"/>
        <v/>
      </c>
      <c r="S1366" s="3" t="str">
        <f t="shared" si="135"/>
        <v>Maruti</v>
      </c>
      <c r="T1366" t="str">
        <f t="shared" si="136"/>
        <v>Maruti</v>
      </c>
      <c r="U1366" t="str">
        <f t="shared" si="137"/>
        <v>E</v>
      </c>
      <c r="V1366" t="str" cm="1">
        <f t="array" ref="V1366">_xlfn.IFS(N1357&gt;25,"A",N1357&gt;20,"B",N1357&gt;15,"C",N1357&gt;10,"D",N1357&lt;10,"E")</f>
        <v>E</v>
      </c>
    </row>
    <row r="1367" spans="1:22" x14ac:dyDescent="0.3">
      <c r="A1367">
        <v>1372</v>
      </c>
      <c r="B1367" t="s">
        <v>890</v>
      </c>
      <c r="C1367" t="s">
        <v>21</v>
      </c>
      <c r="D1367" t="s">
        <v>63</v>
      </c>
      <c r="E1367">
        <v>2017</v>
      </c>
      <c r="F1367">
        <v>26246</v>
      </c>
      <c r="G1367" t="s">
        <v>27</v>
      </c>
      <c r="H1367" t="s">
        <v>18</v>
      </c>
      <c r="I1367" t="s">
        <v>19</v>
      </c>
      <c r="J1367">
        <v>1591</v>
      </c>
      <c r="K1367">
        <v>121.3</v>
      </c>
      <c r="L1367">
        <v>5</v>
      </c>
      <c r="M1367">
        <v>15.29</v>
      </c>
      <c r="N1367">
        <v>10.75</v>
      </c>
      <c r="P1367" t="str">
        <f t="shared" si="132"/>
        <v/>
      </c>
      <c r="Q1367" t="str">
        <f t="shared" si="133"/>
        <v>bad</v>
      </c>
      <c r="R1367" t="str">
        <f t="shared" si="134"/>
        <v/>
      </c>
      <c r="S1367" s="3" t="str">
        <f t="shared" si="135"/>
        <v/>
      </c>
      <c r="T1367" t="str">
        <f t="shared" si="136"/>
        <v>Hyundai</v>
      </c>
      <c r="U1367" t="str">
        <f t="shared" si="137"/>
        <v>E</v>
      </c>
      <c r="V1367" t="str" cm="1">
        <f t="array" ref="V1367">_xlfn.IFS(N1358&gt;25,"A",N1358&gt;20,"B",N1358&gt;15,"C",N1358&gt;10,"D",N1358&lt;10,"E")</f>
        <v>E</v>
      </c>
    </row>
    <row r="1368" spans="1:22" x14ac:dyDescent="0.3">
      <c r="A1368">
        <v>1373</v>
      </c>
      <c r="B1368" t="s">
        <v>145</v>
      </c>
      <c r="C1368" t="s">
        <v>15</v>
      </c>
      <c r="D1368" t="s">
        <v>39</v>
      </c>
      <c r="E1368">
        <v>2013</v>
      </c>
      <c r="F1368">
        <v>62700</v>
      </c>
      <c r="G1368" t="s">
        <v>27</v>
      </c>
      <c r="H1368" t="s">
        <v>18</v>
      </c>
      <c r="I1368" t="s">
        <v>33</v>
      </c>
      <c r="J1368">
        <v>998</v>
      </c>
      <c r="K1368">
        <v>67.040000000000006</v>
      </c>
      <c r="L1368">
        <v>5</v>
      </c>
      <c r="M1368">
        <v>20.51</v>
      </c>
      <c r="N1368">
        <v>2.85</v>
      </c>
      <c r="P1368" t="str">
        <f t="shared" si="132"/>
        <v/>
      </c>
      <c r="Q1368" t="str">
        <f t="shared" si="133"/>
        <v>good</v>
      </c>
      <c r="R1368" t="str">
        <f t="shared" si="134"/>
        <v/>
      </c>
      <c r="S1368" s="3" t="str">
        <f t="shared" si="135"/>
        <v>Honda</v>
      </c>
      <c r="T1368" t="str">
        <f t="shared" si="136"/>
        <v>Honda</v>
      </c>
      <c r="U1368" t="str">
        <f t="shared" si="137"/>
        <v>E</v>
      </c>
      <c r="V1368" t="str" cm="1">
        <f t="array" ref="V1368">_xlfn.IFS(N1359&gt;25,"A",N1359&gt;20,"B",N1359&gt;15,"C",N1359&gt;10,"D",N1359&lt;10,"E")</f>
        <v>E</v>
      </c>
    </row>
    <row r="1369" spans="1:22" x14ac:dyDescent="0.3">
      <c r="A1369">
        <v>1374</v>
      </c>
      <c r="B1369" t="s">
        <v>891</v>
      </c>
      <c r="C1369" t="s">
        <v>25</v>
      </c>
      <c r="D1369" t="s">
        <v>26</v>
      </c>
      <c r="E1369">
        <v>2008</v>
      </c>
      <c r="F1369">
        <v>90000</v>
      </c>
      <c r="G1369" t="s">
        <v>27</v>
      </c>
      <c r="H1369" t="s">
        <v>32</v>
      </c>
      <c r="I1369" t="s">
        <v>19</v>
      </c>
      <c r="J1369">
        <v>2354</v>
      </c>
      <c r="K1369">
        <v>180</v>
      </c>
      <c r="L1369">
        <v>5</v>
      </c>
      <c r="M1369">
        <v>10.199999999999999</v>
      </c>
      <c r="N1369">
        <v>6.5</v>
      </c>
      <c r="P1369" t="str">
        <f t="shared" si="132"/>
        <v/>
      </c>
      <c r="Q1369" t="str">
        <f t="shared" si="133"/>
        <v>bad</v>
      </c>
      <c r="R1369" t="str">
        <f t="shared" si="134"/>
        <v/>
      </c>
      <c r="S1369" s="3" t="str">
        <f t="shared" si="135"/>
        <v/>
      </c>
      <c r="T1369" t="str">
        <f t="shared" si="136"/>
        <v>Tata</v>
      </c>
      <c r="U1369" t="str">
        <f t="shared" si="137"/>
        <v>E</v>
      </c>
      <c r="V1369" t="str" cm="1">
        <f t="array" ref="V1369">_xlfn.IFS(N1360&gt;25,"A",N1360&gt;20,"B",N1360&gt;15,"C",N1360&gt;10,"D",N1360&lt;10,"E")</f>
        <v>E</v>
      </c>
    </row>
    <row r="1370" spans="1:22" x14ac:dyDescent="0.3">
      <c r="A1370">
        <v>1375</v>
      </c>
      <c r="B1370" t="s">
        <v>892</v>
      </c>
      <c r="C1370" t="s">
        <v>25</v>
      </c>
      <c r="D1370" t="s">
        <v>63</v>
      </c>
      <c r="E1370">
        <v>2016</v>
      </c>
      <c r="F1370">
        <v>36000</v>
      </c>
      <c r="G1370" t="s">
        <v>27</v>
      </c>
      <c r="H1370" t="s">
        <v>32</v>
      </c>
      <c r="I1370" t="s">
        <v>19</v>
      </c>
      <c r="J1370">
        <v>1497</v>
      </c>
      <c r="K1370">
        <v>118</v>
      </c>
      <c r="L1370">
        <v>5</v>
      </c>
      <c r="M1370">
        <v>16.8</v>
      </c>
      <c r="N1370">
        <v>9.4499999999999993</v>
      </c>
      <c r="P1370" t="str">
        <f t="shared" si="132"/>
        <v/>
      </c>
      <c r="Q1370" t="str">
        <f t="shared" si="133"/>
        <v>bad</v>
      </c>
      <c r="R1370" t="str">
        <f t="shared" si="134"/>
        <v/>
      </c>
      <c r="S1370" s="3" t="str">
        <f t="shared" si="135"/>
        <v/>
      </c>
      <c r="T1370" t="str">
        <f t="shared" si="136"/>
        <v>Chevrolet</v>
      </c>
      <c r="U1370" t="str">
        <f t="shared" si="137"/>
        <v>E</v>
      </c>
      <c r="V1370" t="str" cm="1">
        <f t="array" ref="V1370">_xlfn.IFS(N1361&gt;25,"A",N1361&gt;20,"B",N1361&gt;15,"C",N1361&gt;10,"D",N1361&lt;10,"E")</f>
        <v>E</v>
      </c>
    </row>
    <row r="1371" spans="1:22" x14ac:dyDescent="0.3">
      <c r="A1371">
        <v>1376</v>
      </c>
      <c r="B1371" t="s">
        <v>893</v>
      </c>
      <c r="C1371" t="s">
        <v>15</v>
      </c>
      <c r="D1371" t="s">
        <v>53</v>
      </c>
      <c r="E1371">
        <v>2016</v>
      </c>
      <c r="F1371">
        <v>46000</v>
      </c>
      <c r="G1371" t="s">
        <v>23</v>
      </c>
      <c r="H1371" t="s">
        <v>18</v>
      </c>
      <c r="I1371" t="s">
        <v>19</v>
      </c>
      <c r="J1371">
        <v>1248</v>
      </c>
      <c r="K1371">
        <v>74</v>
      </c>
      <c r="L1371">
        <v>5</v>
      </c>
      <c r="M1371">
        <v>27.39</v>
      </c>
      <c r="N1371">
        <v>6.75</v>
      </c>
      <c r="P1371" t="str">
        <f t="shared" si="132"/>
        <v/>
      </c>
      <c r="Q1371" t="str">
        <f t="shared" si="133"/>
        <v>bad</v>
      </c>
      <c r="R1371" t="str">
        <f t="shared" si="134"/>
        <v/>
      </c>
      <c r="S1371" s="3" t="str">
        <f t="shared" si="135"/>
        <v/>
      </c>
      <c r="T1371" t="str">
        <f t="shared" si="136"/>
        <v>Honda</v>
      </c>
      <c r="U1371" t="str">
        <f t="shared" si="137"/>
        <v>E</v>
      </c>
      <c r="V1371" t="str" cm="1">
        <f t="array" ref="V1371">_xlfn.IFS(N1362&gt;25,"A",N1362&gt;20,"B",N1362&gt;15,"C",N1362&gt;10,"D",N1362&lt;10,"E")</f>
        <v>E</v>
      </c>
    </row>
    <row r="1372" spans="1:22" x14ac:dyDescent="0.3">
      <c r="A1372">
        <v>1377</v>
      </c>
      <c r="B1372" t="s">
        <v>684</v>
      </c>
      <c r="C1372" t="s">
        <v>25</v>
      </c>
      <c r="D1372" t="s">
        <v>31</v>
      </c>
      <c r="E1372">
        <v>2017</v>
      </c>
      <c r="F1372">
        <v>73003</v>
      </c>
      <c r="G1372" t="s">
        <v>23</v>
      </c>
      <c r="H1372" t="s">
        <v>18</v>
      </c>
      <c r="I1372" t="s">
        <v>19</v>
      </c>
      <c r="J1372">
        <v>1498</v>
      </c>
      <c r="K1372">
        <v>98.6</v>
      </c>
      <c r="L1372">
        <v>5</v>
      </c>
      <c r="M1372">
        <v>26</v>
      </c>
      <c r="N1372">
        <v>7.75</v>
      </c>
      <c r="P1372" t="str">
        <f t="shared" si="132"/>
        <v/>
      </c>
      <c r="Q1372" t="str">
        <f t="shared" si="133"/>
        <v>bad</v>
      </c>
      <c r="R1372" t="str">
        <f t="shared" si="134"/>
        <v/>
      </c>
      <c r="S1372" s="3" t="str">
        <f t="shared" si="135"/>
        <v/>
      </c>
      <c r="T1372" t="str">
        <f t="shared" si="136"/>
        <v>Hyundai</v>
      </c>
      <c r="U1372" t="str">
        <f t="shared" si="137"/>
        <v>E</v>
      </c>
      <c r="V1372" t="str" cm="1">
        <f t="array" ref="V1372">_xlfn.IFS(N1363&gt;25,"A",N1363&gt;20,"B",N1363&gt;15,"C",N1363&gt;10,"D",N1363&lt;10,"E")</f>
        <v>E</v>
      </c>
    </row>
    <row r="1373" spans="1:22" x14ac:dyDescent="0.3">
      <c r="A1373">
        <v>1378</v>
      </c>
      <c r="B1373" t="s">
        <v>894</v>
      </c>
      <c r="C1373" t="s">
        <v>21</v>
      </c>
      <c r="D1373" t="s">
        <v>47</v>
      </c>
      <c r="E1373">
        <v>2014</v>
      </c>
      <c r="F1373">
        <v>46566</v>
      </c>
      <c r="G1373" t="s">
        <v>23</v>
      </c>
      <c r="H1373" t="s">
        <v>18</v>
      </c>
      <c r="I1373" t="s">
        <v>19</v>
      </c>
      <c r="J1373">
        <v>1396</v>
      </c>
      <c r="K1373">
        <v>88.76</v>
      </c>
      <c r="L1373">
        <v>5</v>
      </c>
      <c r="M1373">
        <v>22.54</v>
      </c>
      <c r="N1373">
        <v>4.4000000000000004</v>
      </c>
      <c r="P1373" t="str">
        <f t="shared" si="132"/>
        <v/>
      </c>
      <c r="Q1373" t="str">
        <f t="shared" si="133"/>
        <v>good</v>
      </c>
      <c r="R1373" t="str">
        <f t="shared" si="134"/>
        <v/>
      </c>
      <c r="S1373" s="3" t="str">
        <f t="shared" si="135"/>
        <v>Hyundai</v>
      </c>
      <c r="T1373" t="str">
        <f t="shared" si="136"/>
        <v>Hyundai</v>
      </c>
      <c r="U1373" t="str">
        <f t="shared" si="137"/>
        <v>E</v>
      </c>
      <c r="V1373" t="str" cm="1">
        <f t="array" ref="V1373">_xlfn.IFS(N1364&gt;25,"A",N1364&gt;20,"B",N1364&gt;15,"C",N1364&gt;10,"D",N1364&lt;10,"E")</f>
        <v>E</v>
      </c>
    </row>
    <row r="1374" spans="1:22" x14ac:dyDescent="0.3">
      <c r="A1374">
        <v>1379</v>
      </c>
      <c r="B1374" t="s">
        <v>895</v>
      </c>
      <c r="C1374" t="s">
        <v>62</v>
      </c>
      <c r="D1374" t="s">
        <v>39</v>
      </c>
      <c r="E1374">
        <v>2015</v>
      </c>
      <c r="F1374">
        <v>41493</v>
      </c>
      <c r="G1374" t="s">
        <v>23</v>
      </c>
      <c r="H1374" t="s">
        <v>32</v>
      </c>
      <c r="I1374" t="s">
        <v>19</v>
      </c>
      <c r="J1374">
        <v>2987</v>
      </c>
      <c r="K1374">
        <v>265</v>
      </c>
      <c r="L1374">
        <v>5</v>
      </c>
      <c r="M1374">
        <v>13</v>
      </c>
      <c r="N1374">
        <v>42</v>
      </c>
      <c r="P1374" t="str">
        <f t="shared" si="132"/>
        <v/>
      </c>
      <c r="Q1374" t="str">
        <f t="shared" si="133"/>
        <v>bad</v>
      </c>
      <c r="R1374" t="str">
        <f t="shared" si="134"/>
        <v/>
      </c>
      <c r="S1374" s="3" t="str">
        <f t="shared" si="135"/>
        <v/>
      </c>
      <c r="T1374" t="str">
        <f t="shared" si="136"/>
        <v>Nissan</v>
      </c>
      <c r="U1374" t="str">
        <f t="shared" si="137"/>
        <v>E</v>
      </c>
      <c r="V1374" t="str" cm="1">
        <f t="array" ref="V1374">_xlfn.IFS(N1365&gt;25,"A",N1365&gt;20,"B",N1365&gt;15,"C",N1365&gt;10,"D",N1365&lt;10,"E")</f>
        <v>E</v>
      </c>
    </row>
    <row r="1375" spans="1:22" x14ac:dyDescent="0.3">
      <c r="A1375">
        <v>1380</v>
      </c>
      <c r="B1375" t="s">
        <v>896</v>
      </c>
      <c r="C1375" t="s">
        <v>38</v>
      </c>
      <c r="D1375" t="s">
        <v>47</v>
      </c>
      <c r="E1375">
        <v>2014</v>
      </c>
      <c r="F1375">
        <v>103788</v>
      </c>
      <c r="G1375" t="s">
        <v>23</v>
      </c>
      <c r="H1375" t="s">
        <v>18</v>
      </c>
      <c r="I1375" t="s">
        <v>19</v>
      </c>
      <c r="J1375">
        <v>1461</v>
      </c>
      <c r="K1375">
        <v>108.5</v>
      </c>
      <c r="L1375">
        <v>5</v>
      </c>
      <c r="M1375">
        <v>19.010000000000002</v>
      </c>
      <c r="N1375">
        <v>5.67</v>
      </c>
      <c r="P1375" t="str">
        <f t="shared" si="132"/>
        <v/>
      </c>
      <c r="Q1375" t="str">
        <f t="shared" si="133"/>
        <v>good</v>
      </c>
      <c r="R1375" t="str">
        <f t="shared" si="134"/>
        <v/>
      </c>
      <c r="S1375" s="3" t="str">
        <f t="shared" si="135"/>
        <v>Hyundai</v>
      </c>
      <c r="T1375" t="str">
        <f t="shared" si="136"/>
        <v>Hyundai</v>
      </c>
      <c r="U1375" t="str">
        <f t="shared" si="137"/>
        <v>E</v>
      </c>
      <c r="V1375" t="str" cm="1">
        <f t="array" ref="V1375">_xlfn.IFS(N1366&gt;25,"A",N1366&gt;20,"B",N1366&gt;15,"C",N1366&gt;10,"D",N1366&lt;10,"E")</f>
        <v>E</v>
      </c>
    </row>
    <row r="1376" spans="1:22" x14ac:dyDescent="0.3">
      <c r="A1376">
        <v>1381</v>
      </c>
      <c r="B1376" t="s">
        <v>795</v>
      </c>
      <c r="C1376" t="s">
        <v>60</v>
      </c>
      <c r="D1376" t="s">
        <v>63</v>
      </c>
      <c r="E1376">
        <v>2016</v>
      </c>
      <c r="F1376">
        <v>45000</v>
      </c>
      <c r="G1376" t="s">
        <v>23</v>
      </c>
      <c r="H1376" t="s">
        <v>32</v>
      </c>
      <c r="I1376" t="s">
        <v>19</v>
      </c>
      <c r="J1376">
        <v>1461</v>
      </c>
      <c r="K1376">
        <v>108.45</v>
      </c>
      <c r="L1376">
        <v>5</v>
      </c>
      <c r="M1376">
        <v>19.600000000000001</v>
      </c>
      <c r="N1376">
        <v>11.5</v>
      </c>
      <c r="P1376" t="str">
        <f t="shared" si="132"/>
        <v/>
      </c>
      <c r="Q1376" t="str">
        <f t="shared" si="133"/>
        <v>bad</v>
      </c>
      <c r="R1376" t="str">
        <f t="shared" si="134"/>
        <v/>
      </c>
      <c r="S1376" s="3" t="str">
        <f t="shared" si="135"/>
        <v/>
      </c>
      <c r="T1376" t="str">
        <f t="shared" si="136"/>
        <v>Hyundai</v>
      </c>
      <c r="U1376" t="str">
        <f t="shared" si="137"/>
        <v>D</v>
      </c>
      <c r="V1376" t="str" cm="1">
        <f t="array" ref="V1376">_xlfn.IFS(N1367&gt;25,"A",N1367&gt;20,"B",N1367&gt;15,"C",N1367&gt;10,"D",N1367&lt;10,"E")</f>
        <v>D</v>
      </c>
    </row>
    <row r="1377" spans="1:22" x14ac:dyDescent="0.3">
      <c r="A1377">
        <v>1382</v>
      </c>
      <c r="B1377" t="s">
        <v>314</v>
      </c>
      <c r="C1377" t="s">
        <v>15</v>
      </c>
      <c r="D1377" t="s">
        <v>22</v>
      </c>
      <c r="E1377">
        <v>2009</v>
      </c>
      <c r="F1377">
        <v>120000</v>
      </c>
      <c r="G1377" t="s">
        <v>27</v>
      </c>
      <c r="H1377" t="s">
        <v>18</v>
      </c>
      <c r="I1377" t="s">
        <v>19</v>
      </c>
      <c r="J1377">
        <v>998</v>
      </c>
      <c r="K1377">
        <v>67.099999999999994</v>
      </c>
      <c r="L1377">
        <v>5</v>
      </c>
      <c r="M1377">
        <v>18.899999999999999</v>
      </c>
      <c r="N1377">
        <v>1.69</v>
      </c>
      <c r="P1377" t="str">
        <f t="shared" si="132"/>
        <v/>
      </c>
      <c r="Q1377" t="str">
        <f t="shared" si="133"/>
        <v>good</v>
      </c>
      <c r="R1377" t="str">
        <f t="shared" si="134"/>
        <v/>
      </c>
      <c r="S1377" s="3" t="str">
        <f t="shared" si="135"/>
        <v>Maruti</v>
      </c>
      <c r="T1377" t="str">
        <f t="shared" si="136"/>
        <v>Maruti</v>
      </c>
      <c r="U1377" t="str">
        <f t="shared" si="137"/>
        <v>E</v>
      </c>
      <c r="V1377" t="str" cm="1">
        <f t="array" ref="V1377">_xlfn.IFS(N1368&gt;25,"A",N1368&gt;20,"B",N1368&gt;15,"C",N1368&gt;10,"D",N1368&lt;10,"E")</f>
        <v>E</v>
      </c>
    </row>
    <row r="1378" spans="1:22" x14ac:dyDescent="0.3">
      <c r="A1378">
        <v>1383</v>
      </c>
      <c r="B1378" t="s">
        <v>897</v>
      </c>
      <c r="C1378" t="s">
        <v>21</v>
      </c>
      <c r="D1378" t="s">
        <v>39</v>
      </c>
      <c r="E1378">
        <v>2009</v>
      </c>
      <c r="F1378">
        <v>97359</v>
      </c>
      <c r="G1378" t="s">
        <v>23</v>
      </c>
      <c r="H1378" t="s">
        <v>18</v>
      </c>
      <c r="I1378" t="s">
        <v>33</v>
      </c>
      <c r="J1378">
        <v>1493</v>
      </c>
      <c r="K1378">
        <v>110</v>
      </c>
      <c r="L1378">
        <v>5</v>
      </c>
      <c r="M1378">
        <v>17.100000000000001</v>
      </c>
      <c r="N1378">
        <v>1.8</v>
      </c>
      <c r="P1378" t="str">
        <f t="shared" si="132"/>
        <v/>
      </c>
      <c r="Q1378" t="str">
        <f t="shared" si="133"/>
        <v>bad</v>
      </c>
      <c r="R1378" t="str">
        <f t="shared" si="134"/>
        <v/>
      </c>
      <c r="S1378" s="3" t="str">
        <f t="shared" si="135"/>
        <v/>
      </c>
      <c r="T1378" t="str">
        <f t="shared" si="136"/>
        <v>Honda</v>
      </c>
      <c r="U1378" t="str">
        <f t="shared" si="137"/>
        <v>E</v>
      </c>
      <c r="V1378" t="str" cm="1">
        <f t="array" ref="V1378">_xlfn.IFS(N1369&gt;25,"A",N1369&gt;20,"B",N1369&gt;15,"C",N1369&gt;10,"D",N1369&lt;10,"E")</f>
        <v>E</v>
      </c>
    </row>
    <row r="1379" spans="1:22" x14ac:dyDescent="0.3">
      <c r="A1379">
        <v>1384</v>
      </c>
      <c r="B1379" t="s">
        <v>588</v>
      </c>
      <c r="C1379" t="s">
        <v>15</v>
      </c>
      <c r="D1379" t="s">
        <v>16</v>
      </c>
      <c r="E1379">
        <v>2016</v>
      </c>
      <c r="F1379">
        <v>62000</v>
      </c>
      <c r="G1379" t="s">
        <v>27</v>
      </c>
      <c r="H1379" t="s">
        <v>18</v>
      </c>
      <c r="I1379" t="s">
        <v>19</v>
      </c>
      <c r="J1379">
        <v>1197</v>
      </c>
      <c r="K1379">
        <v>85.8</v>
      </c>
      <c r="L1379">
        <v>5</v>
      </c>
      <c r="M1379">
        <v>18.5</v>
      </c>
      <c r="N1379">
        <v>3.2</v>
      </c>
      <c r="P1379" t="str">
        <f t="shared" si="132"/>
        <v/>
      </c>
      <c r="Q1379" t="str">
        <f t="shared" si="133"/>
        <v>bad</v>
      </c>
      <c r="R1379" t="str">
        <f t="shared" si="134"/>
        <v/>
      </c>
      <c r="S1379" s="3" t="str">
        <f t="shared" si="135"/>
        <v/>
      </c>
      <c r="T1379" t="str">
        <f t="shared" si="136"/>
        <v>Honda</v>
      </c>
      <c r="U1379" t="str">
        <f t="shared" si="137"/>
        <v>E</v>
      </c>
      <c r="V1379" t="str" cm="1">
        <f t="array" ref="V1379">_xlfn.IFS(N1370&gt;25,"A",N1370&gt;20,"B",N1370&gt;15,"C",N1370&gt;10,"D",N1370&lt;10,"E")</f>
        <v>E</v>
      </c>
    </row>
    <row r="1380" spans="1:22" x14ac:dyDescent="0.3">
      <c r="A1380">
        <v>1386</v>
      </c>
      <c r="B1380" t="s">
        <v>898</v>
      </c>
      <c r="C1380" t="s">
        <v>65</v>
      </c>
      <c r="D1380" t="s">
        <v>47</v>
      </c>
      <c r="E1380">
        <v>2019</v>
      </c>
      <c r="F1380">
        <v>18373</v>
      </c>
      <c r="G1380" t="s">
        <v>23</v>
      </c>
      <c r="H1380" t="s">
        <v>32</v>
      </c>
      <c r="I1380" t="s">
        <v>19</v>
      </c>
      <c r="J1380">
        <v>1995</v>
      </c>
      <c r="K1380">
        <v>187.74</v>
      </c>
      <c r="L1380">
        <v>5</v>
      </c>
      <c r="M1380">
        <v>22.48</v>
      </c>
      <c r="N1380">
        <v>45.86</v>
      </c>
      <c r="P1380" t="str">
        <f t="shared" si="132"/>
        <v/>
      </c>
      <c r="Q1380" t="str">
        <f t="shared" si="133"/>
        <v>good</v>
      </c>
      <c r="R1380" t="str">
        <f t="shared" si="134"/>
        <v/>
      </c>
      <c r="S1380" s="3" t="str">
        <f t="shared" si="135"/>
        <v>Maruti</v>
      </c>
      <c r="T1380" t="str">
        <f t="shared" si="136"/>
        <v>Maruti</v>
      </c>
      <c r="U1380" t="str">
        <f t="shared" si="137"/>
        <v>E</v>
      </c>
      <c r="V1380" t="str" cm="1">
        <f t="array" ref="V1380">_xlfn.IFS(N1371&gt;25,"A",N1371&gt;20,"B",N1371&gt;15,"C",N1371&gt;10,"D",N1371&lt;10,"E")</f>
        <v>E</v>
      </c>
    </row>
    <row r="1381" spans="1:22" x14ac:dyDescent="0.3">
      <c r="A1381">
        <v>1387</v>
      </c>
      <c r="B1381" t="s">
        <v>577</v>
      </c>
      <c r="C1381" t="s">
        <v>43</v>
      </c>
      <c r="D1381" t="s">
        <v>35</v>
      </c>
      <c r="E1381">
        <v>2016</v>
      </c>
      <c r="F1381">
        <v>60453</v>
      </c>
      <c r="G1381" t="s">
        <v>27</v>
      </c>
      <c r="H1381" t="s">
        <v>18</v>
      </c>
      <c r="I1381" t="s">
        <v>19</v>
      </c>
      <c r="J1381">
        <v>1198</v>
      </c>
      <c r="K1381">
        <v>74</v>
      </c>
      <c r="L1381">
        <v>5</v>
      </c>
      <c r="M1381">
        <v>16.47</v>
      </c>
      <c r="N1381">
        <v>5.0999999999999996</v>
      </c>
      <c r="P1381" t="str">
        <f t="shared" si="132"/>
        <v/>
      </c>
      <c r="Q1381" t="str">
        <f t="shared" si="133"/>
        <v>good</v>
      </c>
      <c r="R1381" t="str">
        <f t="shared" si="134"/>
        <v/>
      </c>
      <c r="S1381" s="3" t="str">
        <f t="shared" si="135"/>
        <v>Honda</v>
      </c>
      <c r="T1381" t="str">
        <f t="shared" si="136"/>
        <v>Honda</v>
      </c>
      <c r="U1381" t="str">
        <f t="shared" si="137"/>
        <v>E</v>
      </c>
      <c r="V1381" t="str" cm="1">
        <f t="array" ref="V1381">_xlfn.IFS(N1372&gt;25,"A",N1372&gt;20,"B",N1372&gt;15,"C",N1372&gt;10,"D",N1372&lt;10,"E")</f>
        <v>E</v>
      </c>
    </row>
    <row r="1382" spans="1:22" x14ac:dyDescent="0.3">
      <c r="A1382">
        <v>1388</v>
      </c>
      <c r="B1382" t="s">
        <v>50</v>
      </c>
      <c r="C1382" t="s">
        <v>15</v>
      </c>
      <c r="D1382" t="s">
        <v>22</v>
      </c>
      <c r="E1382">
        <v>2013</v>
      </c>
      <c r="F1382">
        <v>37000</v>
      </c>
      <c r="G1382" t="s">
        <v>23</v>
      </c>
      <c r="H1382" t="s">
        <v>18</v>
      </c>
      <c r="I1382" t="s">
        <v>19</v>
      </c>
      <c r="J1382">
        <v>1248</v>
      </c>
      <c r="K1382">
        <v>74</v>
      </c>
      <c r="L1382">
        <v>5</v>
      </c>
      <c r="M1382">
        <v>17.8</v>
      </c>
      <c r="N1382">
        <v>4.8499999999999996</v>
      </c>
      <c r="P1382" t="str">
        <f t="shared" si="132"/>
        <v/>
      </c>
      <c r="Q1382" t="str">
        <f t="shared" si="133"/>
        <v>good</v>
      </c>
      <c r="R1382" t="str">
        <f t="shared" si="134"/>
        <v/>
      </c>
      <c r="S1382" s="3" t="str">
        <f t="shared" si="135"/>
        <v>Hyundai</v>
      </c>
      <c r="T1382" t="str">
        <f t="shared" si="136"/>
        <v>Hyundai</v>
      </c>
      <c r="U1382" t="str">
        <f t="shared" si="137"/>
        <v>E</v>
      </c>
      <c r="V1382" t="str" cm="1">
        <f t="array" ref="V1382">_xlfn.IFS(N1373&gt;25,"A",N1373&gt;20,"B",N1373&gt;15,"C",N1373&gt;10,"D",N1373&lt;10,"E")</f>
        <v>E</v>
      </c>
    </row>
    <row r="1383" spans="1:22" x14ac:dyDescent="0.3">
      <c r="A1383">
        <v>1389</v>
      </c>
      <c r="B1383" t="s">
        <v>899</v>
      </c>
      <c r="C1383" t="s">
        <v>110</v>
      </c>
      <c r="D1383" t="s">
        <v>16</v>
      </c>
      <c r="E1383">
        <v>2010</v>
      </c>
      <c r="F1383">
        <v>69009</v>
      </c>
      <c r="G1383" t="s">
        <v>27</v>
      </c>
      <c r="H1383" t="s">
        <v>18</v>
      </c>
      <c r="I1383" t="s">
        <v>33</v>
      </c>
      <c r="J1383">
        <v>1196</v>
      </c>
      <c r="K1383">
        <v>70</v>
      </c>
      <c r="L1383">
        <v>5</v>
      </c>
      <c r="M1383">
        <v>15.6</v>
      </c>
      <c r="N1383">
        <v>2.4</v>
      </c>
      <c r="P1383" t="str">
        <f t="shared" si="132"/>
        <v>MercedesBenz</v>
      </c>
      <c r="Q1383" t="str">
        <f t="shared" si="133"/>
        <v>bad</v>
      </c>
      <c r="R1383" t="str">
        <f t="shared" si="134"/>
        <v/>
      </c>
      <c r="S1383" s="3" t="str">
        <f t="shared" si="135"/>
        <v>MercedesBenz</v>
      </c>
      <c r="T1383" t="str">
        <f t="shared" si="136"/>
        <v/>
      </c>
      <c r="U1383" t="str">
        <f t="shared" si="137"/>
        <v>A</v>
      </c>
      <c r="V1383" t="str" cm="1">
        <f t="array" ref="V1383">_xlfn.IFS(N1374&gt;25,"A",N1374&gt;20,"B",N1374&gt;15,"C",N1374&gt;10,"D",N1374&lt;10,"E")</f>
        <v>A</v>
      </c>
    </row>
    <row r="1384" spans="1:22" x14ac:dyDescent="0.3">
      <c r="A1384">
        <v>1390</v>
      </c>
      <c r="B1384" t="s">
        <v>161</v>
      </c>
      <c r="C1384" t="s">
        <v>65</v>
      </c>
      <c r="D1384" t="s">
        <v>35</v>
      </c>
      <c r="E1384">
        <v>2013</v>
      </c>
      <c r="F1384">
        <v>30000</v>
      </c>
      <c r="G1384" t="s">
        <v>23</v>
      </c>
      <c r="H1384" t="s">
        <v>32</v>
      </c>
      <c r="I1384" t="s">
        <v>19</v>
      </c>
      <c r="J1384">
        <v>1995</v>
      </c>
      <c r="K1384">
        <v>184</v>
      </c>
      <c r="L1384">
        <v>5</v>
      </c>
      <c r="M1384">
        <v>18.88</v>
      </c>
      <c r="N1384">
        <v>22</v>
      </c>
      <c r="P1384" t="str">
        <f t="shared" si="132"/>
        <v/>
      </c>
      <c r="Q1384" t="str">
        <f t="shared" si="133"/>
        <v>bad</v>
      </c>
      <c r="R1384" t="str">
        <f t="shared" si="134"/>
        <v/>
      </c>
      <c r="S1384" s="3" t="str">
        <f t="shared" si="135"/>
        <v/>
      </c>
      <c r="T1384" t="str">
        <f t="shared" si="136"/>
        <v>Nissan</v>
      </c>
      <c r="U1384" t="str">
        <f t="shared" si="137"/>
        <v>E</v>
      </c>
      <c r="V1384" t="str" cm="1">
        <f t="array" ref="V1384">_xlfn.IFS(N1375&gt;25,"A",N1375&gt;20,"B",N1375&gt;15,"C",N1375&gt;10,"D",N1375&lt;10,"E")</f>
        <v>E</v>
      </c>
    </row>
    <row r="1385" spans="1:22" x14ac:dyDescent="0.3">
      <c r="A1385">
        <v>1391</v>
      </c>
      <c r="B1385" t="s">
        <v>528</v>
      </c>
      <c r="C1385" t="s">
        <v>21</v>
      </c>
      <c r="D1385" t="s">
        <v>53</v>
      </c>
      <c r="E1385">
        <v>2012</v>
      </c>
      <c r="F1385">
        <v>70707</v>
      </c>
      <c r="G1385" t="s">
        <v>23</v>
      </c>
      <c r="H1385" t="s">
        <v>18</v>
      </c>
      <c r="I1385" t="s">
        <v>19</v>
      </c>
      <c r="J1385">
        <v>1582</v>
      </c>
      <c r="K1385">
        <v>126.32</v>
      </c>
      <c r="L1385">
        <v>5</v>
      </c>
      <c r="M1385">
        <v>22.32</v>
      </c>
      <c r="N1385">
        <v>4.28</v>
      </c>
      <c r="P1385" t="str">
        <f t="shared" si="132"/>
        <v/>
      </c>
      <c r="Q1385" t="str">
        <f t="shared" si="133"/>
        <v>bad</v>
      </c>
      <c r="R1385" t="str">
        <f t="shared" si="134"/>
        <v/>
      </c>
      <c r="S1385" s="3" t="str">
        <f t="shared" si="135"/>
        <v/>
      </c>
      <c r="T1385" t="str">
        <f t="shared" si="136"/>
        <v>Renault</v>
      </c>
      <c r="U1385" t="str">
        <f t="shared" si="137"/>
        <v>D</v>
      </c>
      <c r="V1385" t="str" cm="1">
        <f t="array" ref="V1385">_xlfn.IFS(N1376&gt;25,"A",N1376&gt;20,"B",N1376&gt;15,"C",N1376&gt;10,"D",N1376&lt;10,"E")</f>
        <v>D</v>
      </c>
    </row>
    <row r="1386" spans="1:22" x14ac:dyDescent="0.3">
      <c r="A1386">
        <v>1392</v>
      </c>
      <c r="B1386" t="s">
        <v>235</v>
      </c>
      <c r="C1386" t="s">
        <v>60</v>
      </c>
      <c r="D1386" t="s">
        <v>31</v>
      </c>
      <c r="E1386">
        <v>2015</v>
      </c>
      <c r="F1386">
        <v>64677</v>
      </c>
      <c r="G1386" t="s">
        <v>23</v>
      </c>
      <c r="H1386" t="s">
        <v>18</v>
      </c>
      <c r="I1386" t="s">
        <v>19</v>
      </c>
      <c r="J1386">
        <v>1461</v>
      </c>
      <c r="K1386">
        <v>83.8</v>
      </c>
      <c r="L1386">
        <v>5</v>
      </c>
      <c r="M1386">
        <v>20.45</v>
      </c>
      <c r="N1386">
        <v>5.67</v>
      </c>
      <c r="P1386" t="str">
        <f t="shared" si="132"/>
        <v/>
      </c>
      <c r="Q1386" t="str">
        <f t="shared" si="133"/>
        <v>bad</v>
      </c>
      <c r="R1386" t="str">
        <f t="shared" si="134"/>
        <v/>
      </c>
      <c r="S1386" s="3" t="str">
        <f t="shared" si="135"/>
        <v/>
      </c>
      <c r="T1386" t="str">
        <f t="shared" si="136"/>
        <v>Maruti</v>
      </c>
      <c r="U1386" t="str">
        <f t="shared" si="137"/>
        <v>E</v>
      </c>
      <c r="V1386" t="str" cm="1">
        <f t="array" ref="V1386">_xlfn.IFS(N1377&gt;25,"A",N1377&gt;20,"B",N1377&gt;15,"C",N1377&gt;10,"D",N1377&lt;10,"E")</f>
        <v>E</v>
      </c>
    </row>
    <row r="1387" spans="1:22" x14ac:dyDescent="0.3">
      <c r="A1387">
        <v>1393</v>
      </c>
      <c r="B1387" t="s">
        <v>900</v>
      </c>
      <c r="C1387" t="s">
        <v>21</v>
      </c>
      <c r="D1387" t="s">
        <v>63</v>
      </c>
      <c r="E1387">
        <v>2018</v>
      </c>
      <c r="F1387">
        <v>3000</v>
      </c>
      <c r="G1387" t="s">
        <v>27</v>
      </c>
      <c r="H1387" t="s">
        <v>32</v>
      </c>
      <c r="I1387" t="s">
        <v>19</v>
      </c>
      <c r="J1387">
        <v>1197</v>
      </c>
      <c r="K1387">
        <v>81.86</v>
      </c>
      <c r="L1387">
        <v>5</v>
      </c>
      <c r="M1387">
        <v>18.899999999999999</v>
      </c>
      <c r="N1387">
        <v>6.2</v>
      </c>
      <c r="P1387" t="str">
        <f t="shared" si="132"/>
        <v/>
      </c>
      <c r="Q1387" t="str">
        <f t="shared" si="133"/>
        <v>bad</v>
      </c>
      <c r="R1387" t="str">
        <f t="shared" si="134"/>
        <v/>
      </c>
      <c r="S1387" s="3" t="str">
        <f t="shared" si="135"/>
        <v/>
      </c>
      <c r="T1387" t="str">
        <f t="shared" si="136"/>
        <v>Hyundai</v>
      </c>
      <c r="U1387" t="str">
        <f t="shared" si="137"/>
        <v>E</v>
      </c>
      <c r="V1387" t="str" cm="1">
        <f t="array" ref="V1387">_xlfn.IFS(N1378&gt;25,"A",N1378&gt;20,"B",N1378&gt;15,"C",N1378&gt;10,"D",N1378&lt;10,"E")</f>
        <v>E</v>
      </c>
    </row>
    <row r="1388" spans="1:22" x14ac:dyDescent="0.3">
      <c r="A1388">
        <v>1394</v>
      </c>
      <c r="B1388" t="s">
        <v>272</v>
      </c>
      <c r="C1388" t="s">
        <v>65</v>
      </c>
      <c r="D1388" t="s">
        <v>63</v>
      </c>
      <c r="E1388">
        <v>2013</v>
      </c>
      <c r="F1388">
        <v>49000</v>
      </c>
      <c r="G1388" t="s">
        <v>23</v>
      </c>
      <c r="H1388" t="s">
        <v>32</v>
      </c>
      <c r="I1388" t="s">
        <v>33</v>
      </c>
      <c r="J1388">
        <v>1995</v>
      </c>
      <c r="K1388">
        <v>184</v>
      </c>
      <c r="L1388">
        <v>5</v>
      </c>
      <c r="M1388">
        <v>17.05</v>
      </c>
      <c r="N1388">
        <v>14.49</v>
      </c>
      <c r="P1388" t="str">
        <f t="shared" si="132"/>
        <v/>
      </c>
      <c r="Q1388" t="str">
        <f t="shared" si="133"/>
        <v>bad</v>
      </c>
      <c r="R1388" t="str">
        <f t="shared" si="134"/>
        <v/>
      </c>
      <c r="S1388" s="3" t="str">
        <f t="shared" si="135"/>
        <v/>
      </c>
      <c r="T1388" t="str">
        <f t="shared" si="136"/>
        <v>Maruti</v>
      </c>
      <c r="U1388" t="str">
        <f t="shared" si="137"/>
        <v>E</v>
      </c>
      <c r="V1388" t="str" cm="1">
        <f t="array" ref="V1388">_xlfn.IFS(N1379&gt;25,"A",N1379&gt;20,"B",N1379&gt;15,"C",N1379&gt;10,"D",N1379&lt;10,"E")</f>
        <v>E</v>
      </c>
    </row>
    <row r="1389" spans="1:22" x14ac:dyDescent="0.3">
      <c r="A1389">
        <v>1395</v>
      </c>
      <c r="B1389" t="s">
        <v>133</v>
      </c>
      <c r="C1389" t="s">
        <v>15</v>
      </c>
      <c r="D1389" t="s">
        <v>22</v>
      </c>
      <c r="E1389">
        <v>2010</v>
      </c>
      <c r="F1389">
        <v>71000</v>
      </c>
      <c r="G1389" t="s">
        <v>23</v>
      </c>
      <c r="H1389" t="s">
        <v>18</v>
      </c>
      <c r="I1389" t="s">
        <v>19</v>
      </c>
      <c r="J1389">
        <v>1248</v>
      </c>
      <c r="K1389">
        <v>73.900000000000006</v>
      </c>
      <c r="L1389">
        <v>5</v>
      </c>
      <c r="M1389">
        <v>21.1</v>
      </c>
      <c r="N1389">
        <v>3</v>
      </c>
      <c r="P1389" t="str">
        <f t="shared" si="132"/>
        <v>BMW</v>
      </c>
      <c r="Q1389" t="str">
        <f t="shared" si="133"/>
        <v>good</v>
      </c>
      <c r="R1389" t="str">
        <f t="shared" si="134"/>
        <v>BMW</v>
      </c>
      <c r="S1389" s="3" t="str">
        <f t="shared" si="135"/>
        <v>BMW</v>
      </c>
      <c r="T1389" t="str">
        <f t="shared" si="136"/>
        <v/>
      </c>
      <c r="U1389" t="str">
        <f t="shared" si="137"/>
        <v>A</v>
      </c>
      <c r="V1389" t="str" cm="1">
        <f t="array" ref="V1389">_xlfn.IFS(N1380&gt;25,"A",N1380&gt;20,"B",N1380&gt;15,"C",N1380&gt;10,"D",N1380&lt;10,"E")</f>
        <v>A</v>
      </c>
    </row>
    <row r="1390" spans="1:22" x14ac:dyDescent="0.3">
      <c r="A1390">
        <v>1396</v>
      </c>
      <c r="B1390" t="s">
        <v>901</v>
      </c>
      <c r="C1390" t="s">
        <v>21</v>
      </c>
      <c r="D1390" t="s">
        <v>39</v>
      </c>
      <c r="E1390">
        <v>2010</v>
      </c>
      <c r="F1390">
        <v>52000</v>
      </c>
      <c r="G1390" t="s">
        <v>27</v>
      </c>
      <c r="H1390" t="s">
        <v>18</v>
      </c>
      <c r="I1390" t="s">
        <v>33</v>
      </c>
      <c r="J1390">
        <v>1086</v>
      </c>
      <c r="K1390">
        <v>68.05</v>
      </c>
      <c r="L1390">
        <v>5</v>
      </c>
      <c r="M1390">
        <v>19.809999999999999</v>
      </c>
      <c r="N1390">
        <v>2.25</v>
      </c>
      <c r="P1390" t="str">
        <f t="shared" si="132"/>
        <v/>
      </c>
      <c r="Q1390" t="str">
        <f t="shared" si="133"/>
        <v>bad</v>
      </c>
      <c r="R1390" t="str">
        <f t="shared" si="134"/>
        <v/>
      </c>
      <c r="S1390" s="3" t="str">
        <f t="shared" si="135"/>
        <v/>
      </c>
      <c r="T1390" t="str">
        <f t="shared" si="136"/>
        <v>Volkswagen</v>
      </c>
      <c r="U1390" t="str">
        <f t="shared" si="137"/>
        <v>E</v>
      </c>
      <c r="V1390" t="str" cm="1">
        <f t="array" ref="V1390">_xlfn.IFS(N1381&gt;25,"A",N1381&gt;20,"B",N1381&gt;15,"C",N1381&gt;10,"D",N1381&lt;10,"E")</f>
        <v>E</v>
      </c>
    </row>
    <row r="1391" spans="1:22" x14ac:dyDescent="0.3">
      <c r="A1391">
        <v>1397</v>
      </c>
      <c r="B1391" t="s">
        <v>517</v>
      </c>
      <c r="C1391" t="s">
        <v>65</v>
      </c>
      <c r="D1391" t="s">
        <v>47</v>
      </c>
      <c r="E1391">
        <v>2016</v>
      </c>
      <c r="F1391">
        <v>35659</v>
      </c>
      <c r="G1391" t="s">
        <v>23</v>
      </c>
      <c r="H1391" t="s">
        <v>32</v>
      </c>
      <c r="I1391" t="s">
        <v>19</v>
      </c>
      <c r="J1391">
        <v>2993</v>
      </c>
      <c r="K1391">
        <v>258</v>
      </c>
      <c r="L1391">
        <v>7</v>
      </c>
      <c r="M1391">
        <v>15.97</v>
      </c>
      <c r="N1391">
        <v>43.78</v>
      </c>
      <c r="P1391" t="str">
        <f t="shared" si="132"/>
        <v/>
      </c>
      <c r="Q1391" t="str">
        <f t="shared" si="133"/>
        <v>bad</v>
      </c>
      <c r="R1391" t="str">
        <f t="shared" si="134"/>
        <v/>
      </c>
      <c r="S1391" s="3" t="str">
        <f t="shared" si="135"/>
        <v/>
      </c>
      <c r="T1391" t="str">
        <f t="shared" si="136"/>
        <v>Maruti</v>
      </c>
      <c r="U1391" t="str">
        <f t="shared" si="137"/>
        <v>E</v>
      </c>
      <c r="V1391" t="str" cm="1">
        <f t="array" ref="V1391">_xlfn.IFS(N1382&gt;25,"A",N1382&gt;20,"B",N1382&gt;15,"C",N1382&gt;10,"D",N1382&lt;10,"E")</f>
        <v>E</v>
      </c>
    </row>
    <row r="1392" spans="1:22" x14ac:dyDescent="0.3">
      <c r="A1392">
        <v>1398</v>
      </c>
      <c r="B1392" t="s">
        <v>902</v>
      </c>
      <c r="C1392" t="s">
        <v>25</v>
      </c>
      <c r="D1392" t="s">
        <v>47</v>
      </c>
      <c r="E1392">
        <v>2019</v>
      </c>
      <c r="F1392">
        <v>5377</v>
      </c>
      <c r="G1392" t="s">
        <v>27</v>
      </c>
      <c r="H1392" t="s">
        <v>18</v>
      </c>
      <c r="I1392" t="s">
        <v>19</v>
      </c>
      <c r="J1392">
        <v>1497</v>
      </c>
      <c r="K1392">
        <v>116.3</v>
      </c>
      <c r="L1392">
        <v>5</v>
      </c>
      <c r="M1392">
        <v>16.8</v>
      </c>
      <c r="N1392">
        <v>11.45</v>
      </c>
      <c r="P1392" t="str">
        <f t="shared" si="132"/>
        <v/>
      </c>
      <c r="Q1392" t="str">
        <f t="shared" si="133"/>
        <v>bad</v>
      </c>
      <c r="R1392" t="str">
        <f t="shared" si="134"/>
        <v/>
      </c>
      <c r="S1392" s="3" t="str">
        <f t="shared" si="135"/>
        <v/>
      </c>
      <c r="T1392" t="str">
        <f t="shared" si="136"/>
        <v>Ford</v>
      </c>
      <c r="U1392" t="str">
        <f t="shared" si="137"/>
        <v>E</v>
      </c>
      <c r="V1392" t="str" cm="1">
        <f t="array" ref="V1392">_xlfn.IFS(N1383&gt;25,"A",N1383&gt;20,"B",N1383&gt;15,"C",N1383&gt;10,"D",N1383&lt;10,"E")</f>
        <v>E</v>
      </c>
    </row>
    <row r="1393" spans="1:22" x14ac:dyDescent="0.3">
      <c r="A1393">
        <v>1399</v>
      </c>
      <c r="B1393" t="s">
        <v>77</v>
      </c>
      <c r="C1393" t="s">
        <v>78</v>
      </c>
      <c r="D1393" t="s">
        <v>53</v>
      </c>
      <c r="E1393">
        <v>2014</v>
      </c>
      <c r="F1393">
        <v>65000</v>
      </c>
      <c r="G1393" t="s">
        <v>23</v>
      </c>
      <c r="H1393" t="s">
        <v>32</v>
      </c>
      <c r="I1393" t="s">
        <v>19</v>
      </c>
      <c r="J1393">
        <v>2696</v>
      </c>
      <c r="K1393">
        <v>184</v>
      </c>
      <c r="L1393">
        <v>7</v>
      </c>
      <c r="M1393">
        <v>11.18</v>
      </c>
      <c r="N1393">
        <v>10.5</v>
      </c>
      <c r="P1393" t="str">
        <f t="shared" si="132"/>
        <v>BMW</v>
      </c>
      <c r="Q1393" t="str">
        <f t="shared" si="133"/>
        <v>bad</v>
      </c>
      <c r="R1393" t="str">
        <f t="shared" si="134"/>
        <v/>
      </c>
      <c r="S1393" s="3" t="str">
        <f t="shared" si="135"/>
        <v>BMW</v>
      </c>
      <c r="T1393" t="str">
        <f t="shared" si="136"/>
        <v/>
      </c>
      <c r="U1393" t="str">
        <f t="shared" si="137"/>
        <v>B</v>
      </c>
      <c r="V1393" t="str" cm="1">
        <f t="array" ref="V1393">_xlfn.IFS(N1384&gt;25,"A",N1384&gt;20,"B",N1384&gt;15,"C",N1384&gt;10,"D",N1384&lt;10,"E")</f>
        <v>B</v>
      </c>
    </row>
    <row r="1394" spans="1:22" x14ac:dyDescent="0.3">
      <c r="A1394">
        <v>1400</v>
      </c>
      <c r="B1394" t="s">
        <v>140</v>
      </c>
      <c r="C1394" t="s">
        <v>110</v>
      </c>
      <c r="D1394" t="s">
        <v>31</v>
      </c>
      <c r="E1394">
        <v>2015</v>
      </c>
      <c r="F1394">
        <v>92708</v>
      </c>
      <c r="G1394" t="s">
        <v>23</v>
      </c>
      <c r="H1394" t="s">
        <v>18</v>
      </c>
      <c r="I1394" t="s">
        <v>19</v>
      </c>
      <c r="J1394">
        <v>1498</v>
      </c>
      <c r="K1394">
        <v>89.84</v>
      </c>
      <c r="L1394">
        <v>5</v>
      </c>
      <c r="M1394">
        <v>22.7</v>
      </c>
      <c r="N1394">
        <v>7.48</v>
      </c>
      <c r="P1394" t="str">
        <f t="shared" si="132"/>
        <v/>
      </c>
      <c r="Q1394" t="str">
        <f t="shared" si="133"/>
        <v>good</v>
      </c>
      <c r="R1394" t="str">
        <f t="shared" si="134"/>
        <v/>
      </c>
      <c r="S1394" s="3" t="str">
        <f t="shared" si="135"/>
        <v>Hyundai</v>
      </c>
      <c r="T1394" t="str">
        <f t="shared" si="136"/>
        <v>Hyundai</v>
      </c>
      <c r="U1394" t="str">
        <f t="shared" si="137"/>
        <v>E</v>
      </c>
      <c r="V1394" t="str" cm="1">
        <f t="array" ref="V1394">_xlfn.IFS(N1385&gt;25,"A",N1385&gt;20,"B",N1385&gt;15,"C",N1385&gt;10,"D",N1385&lt;10,"E")</f>
        <v>E</v>
      </c>
    </row>
    <row r="1395" spans="1:22" x14ac:dyDescent="0.3">
      <c r="A1395">
        <v>1401</v>
      </c>
      <c r="B1395" t="s">
        <v>86</v>
      </c>
      <c r="C1395" t="s">
        <v>15</v>
      </c>
      <c r="D1395" t="s">
        <v>31</v>
      </c>
      <c r="E1395">
        <v>2010</v>
      </c>
      <c r="F1395">
        <v>48105</v>
      </c>
      <c r="G1395" t="s">
        <v>27</v>
      </c>
      <c r="H1395" t="s">
        <v>18</v>
      </c>
      <c r="I1395" t="s">
        <v>19</v>
      </c>
      <c r="J1395">
        <v>796</v>
      </c>
      <c r="K1395">
        <v>46.3</v>
      </c>
      <c r="L1395">
        <v>5</v>
      </c>
      <c r="M1395">
        <v>19.7</v>
      </c>
      <c r="N1395">
        <v>3.1</v>
      </c>
      <c r="P1395" t="str">
        <f t="shared" si="132"/>
        <v/>
      </c>
      <c r="Q1395" t="str">
        <f t="shared" si="133"/>
        <v>good</v>
      </c>
      <c r="R1395" t="str">
        <f t="shared" si="134"/>
        <v/>
      </c>
      <c r="S1395" s="3" t="str">
        <f t="shared" si="135"/>
        <v>Renault</v>
      </c>
      <c r="T1395" t="str">
        <f t="shared" si="136"/>
        <v>Renault</v>
      </c>
      <c r="U1395" t="str">
        <f t="shared" si="137"/>
        <v>E</v>
      </c>
      <c r="V1395" t="str" cm="1">
        <f t="array" ref="V1395">_xlfn.IFS(N1386&gt;25,"A",N1386&gt;20,"B",N1386&gt;15,"C",N1386&gt;10,"D",N1386&lt;10,"E")</f>
        <v>E</v>
      </c>
    </row>
    <row r="1396" spans="1:22" x14ac:dyDescent="0.3">
      <c r="A1396">
        <v>1402</v>
      </c>
      <c r="B1396" t="s">
        <v>577</v>
      </c>
      <c r="C1396" t="s">
        <v>43</v>
      </c>
      <c r="D1396" t="s">
        <v>16</v>
      </c>
      <c r="E1396">
        <v>2011</v>
      </c>
      <c r="F1396">
        <v>46759</v>
      </c>
      <c r="G1396" t="s">
        <v>27</v>
      </c>
      <c r="H1396" t="s">
        <v>18</v>
      </c>
      <c r="I1396" t="s">
        <v>19</v>
      </c>
      <c r="J1396">
        <v>1198</v>
      </c>
      <c r="K1396">
        <v>74</v>
      </c>
      <c r="L1396">
        <v>5</v>
      </c>
      <c r="M1396">
        <v>16.47</v>
      </c>
      <c r="N1396">
        <v>2.5499999999999998</v>
      </c>
      <c r="P1396" t="str">
        <f t="shared" si="132"/>
        <v/>
      </c>
      <c r="Q1396" t="str">
        <f t="shared" si="133"/>
        <v>bad</v>
      </c>
      <c r="R1396" t="str">
        <f t="shared" si="134"/>
        <v/>
      </c>
      <c r="S1396" s="3" t="str">
        <f t="shared" si="135"/>
        <v/>
      </c>
      <c r="T1396" t="str">
        <f t="shared" si="136"/>
        <v>Hyundai</v>
      </c>
      <c r="U1396" t="str">
        <f t="shared" si="137"/>
        <v>E</v>
      </c>
      <c r="V1396" t="str" cm="1">
        <f t="array" ref="V1396">_xlfn.IFS(N1387&gt;25,"A",N1387&gt;20,"B",N1387&gt;15,"C",N1387&gt;10,"D",N1387&lt;10,"E")</f>
        <v>E</v>
      </c>
    </row>
    <row r="1397" spans="1:22" x14ac:dyDescent="0.3">
      <c r="A1397">
        <v>1403</v>
      </c>
      <c r="B1397" t="s">
        <v>262</v>
      </c>
      <c r="C1397" t="s">
        <v>43</v>
      </c>
      <c r="D1397" t="s">
        <v>39</v>
      </c>
      <c r="E1397">
        <v>2013</v>
      </c>
      <c r="F1397">
        <v>62000</v>
      </c>
      <c r="G1397" t="s">
        <v>23</v>
      </c>
      <c r="H1397" t="s">
        <v>18</v>
      </c>
      <c r="I1397" t="s">
        <v>19</v>
      </c>
      <c r="J1397">
        <v>1199</v>
      </c>
      <c r="K1397">
        <v>73.900000000000006</v>
      </c>
      <c r="L1397">
        <v>5</v>
      </c>
      <c r="M1397">
        <v>22.07</v>
      </c>
      <c r="N1397">
        <v>3.5</v>
      </c>
      <c r="P1397" t="str">
        <f t="shared" si="132"/>
        <v/>
      </c>
      <c r="Q1397" t="str">
        <f t="shared" si="133"/>
        <v>bad</v>
      </c>
      <c r="R1397" t="str">
        <f t="shared" si="134"/>
        <v/>
      </c>
      <c r="S1397" s="3" t="str">
        <f t="shared" si="135"/>
        <v/>
      </c>
      <c r="T1397" t="str">
        <f t="shared" si="136"/>
        <v>BMW</v>
      </c>
      <c r="U1397" t="str">
        <f t="shared" si="137"/>
        <v>D</v>
      </c>
      <c r="V1397" t="str" cm="1">
        <f t="array" ref="V1397">_xlfn.IFS(N1388&gt;25,"A",N1388&gt;20,"B",N1388&gt;15,"C",N1388&gt;10,"D",N1388&lt;10,"E")</f>
        <v>D</v>
      </c>
    </row>
    <row r="1398" spans="1:22" x14ac:dyDescent="0.3">
      <c r="A1398">
        <v>1404</v>
      </c>
      <c r="B1398" t="s">
        <v>143</v>
      </c>
      <c r="C1398" t="s">
        <v>43</v>
      </c>
      <c r="D1398" t="s">
        <v>49</v>
      </c>
      <c r="E1398">
        <v>2012</v>
      </c>
      <c r="F1398">
        <v>35175</v>
      </c>
      <c r="G1398" t="s">
        <v>23</v>
      </c>
      <c r="H1398" t="s">
        <v>18</v>
      </c>
      <c r="I1398" t="s">
        <v>19</v>
      </c>
      <c r="J1398">
        <v>1199</v>
      </c>
      <c r="K1398">
        <v>73.900000000000006</v>
      </c>
      <c r="L1398">
        <v>5</v>
      </c>
      <c r="M1398">
        <v>22.07</v>
      </c>
      <c r="N1398">
        <v>2.59</v>
      </c>
      <c r="P1398" t="str">
        <f t="shared" si="132"/>
        <v/>
      </c>
      <c r="Q1398" t="str">
        <f t="shared" si="133"/>
        <v>good</v>
      </c>
      <c r="R1398" t="str">
        <f t="shared" si="134"/>
        <v/>
      </c>
      <c r="S1398" s="3" t="str">
        <f t="shared" si="135"/>
        <v>Maruti</v>
      </c>
      <c r="T1398" t="str">
        <f t="shared" si="136"/>
        <v>Maruti</v>
      </c>
      <c r="U1398" t="str">
        <f t="shared" si="137"/>
        <v>E</v>
      </c>
      <c r="V1398" t="str" cm="1">
        <f t="array" ref="V1398">_xlfn.IFS(N1389&gt;25,"A",N1389&gt;20,"B",N1389&gt;15,"C",N1389&gt;10,"D",N1389&lt;10,"E")</f>
        <v>E</v>
      </c>
    </row>
    <row r="1399" spans="1:22" x14ac:dyDescent="0.3">
      <c r="A1399">
        <v>1405</v>
      </c>
      <c r="B1399" t="s">
        <v>232</v>
      </c>
      <c r="C1399" t="s">
        <v>15</v>
      </c>
      <c r="D1399" t="s">
        <v>49</v>
      </c>
      <c r="E1399">
        <v>2013</v>
      </c>
      <c r="F1399">
        <v>70000</v>
      </c>
      <c r="G1399" t="s">
        <v>23</v>
      </c>
      <c r="H1399" t="s">
        <v>18</v>
      </c>
      <c r="I1399" t="s">
        <v>19</v>
      </c>
      <c r="J1399">
        <v>1248</v>
      </c>
      <c r="K1399">
        <v>88.8</v>
      </c>
      <c r="L1399">
        <v>7</v>
      </c>
      <c r="M1399">
        <v>20.77</v>
      </c>
      <c r="N1399">
        <v>5.45</v>
      </c>
      <c r="P1399" t="str">
        <f t="shared" si="132"/>
        <v/>
      </c>
      <c r="Q1399" t="str">
        <f t="shared" si="133"/>
        <v>bad</v>
      </c>
      <c r="R1399" t="str">
        <f t="shared" si="134"/>
        <v/>
      </c>
      <c r="S1399" s="3" t="str">
        <f t="shared" si="135"/>
        <v/>
      </c>
      <c r="T1399" t="str">
        <f t="shared" si="136"/>
        <v>Hyundai</v>
      </c>
      <c r="U1399" t="str">
        <f t="shared" si="137"/>
        <v>E</v>
      </c>
      <c r="V1399" t="str" cm="1">
        <f t="array" ref="V1399">_xlfn.IFS(N1390&gt;25,"A",N1390&gt;20,"B",N1390&gt;15,"C",N1390&gt;10,"D",N1390&lt;10,"E")</f>
        <v>E</v>
      </c>
    </row>
    <row r="1400" spans="1:22" x14ac:dyDescent="0.3">
      <c r="A1400">
        <v>1406</v>
      </c>
      <c r="B1400" t="s">
        <v>903</v>
      </c>
      <c r="C1400" t="s">
        <v>110</v>
      </c>
      <c r="D1400" t="s">
        <v>49</v>
      </c>
      <c r="E1400">
        <v>2017</v>
      </c>
      <c r="F1400">
        <v>30000</v>
      </c>
      <c r="G1400" t="s">
        <v>23</v>
      </c>
      <c r="H1400" t="s">
        <v>18</v>
      </c>
      <c r="I1400" t="s">
        <v>19</v>
      </c>
      <c r="J1400">
        <v>1498</v>
      </c>
      <c r="K1400">
        <v>98.59</v>
      </c>
      <c r="L1400">
        <v>5</v>
      </c>
      <c r="M1400">
        <v>22.77</v>
      </c>
      <c r="N1400">
        <v>6</v>
      </c>
      <c r="P1400" t="str">
        <f t="shared" si="132"/>
        <v>BMW</v>
      </c>
      <c r="Q1400" t="str">
        <f t="shared" si="133"/>
        <v>bad</v>
      </c>
      <c r="R1400" t="str">
        <f t="shared" si="134"/>
        <v/>
      </c>
      <c r="S1400" s="3" t="str">
        <f t="shared" si="135"/>
        <v>BMW</v>
      </c>
      <c r="T1400" t="str">
        <f t="shared" si="136"/>
        <v/>
      </c>
      <c r="U1400" t="str">
        <f t="shared" si="137"/>
        <v>A</v>
      </c>
      <c r="V1400" t="str" cm="1">
        <f t="array" ref="V1400">_xlfn.IFS(N1391&gt;25,"A",N1391&gt;20,"B",N1391&gt;15,"C",N1391&gt;10,"D",N1391&lt;10,"E")</f>
        <v>A</v>
      </c>
    </row>
    <row r="1401" spans="1:22" x14ac:dyDescent="0.3">
      <c r="A1401">
        <v>1407</v>
      </c>
      <c r="B1401" t="s">
        <v>158</v>
      </c>
      <c r="C1401" t="s">
        <v>41</v>
      </c>
      <c r="D1401" t="s">
        <v>49</v>
      </c>
      <c r="E1401">
        <v>2016</v>
      </c>
      <c r="F1401">
        <v>66618</v>
      </c>
      <c r="G1401" t="s">
        <v>23</v>
      </c>
      <c r="H1401" t="s">
        <v>32</v>
      </c>
      <c r="I1401" t="s">
        <v>19</v>
      </c>
      <c r="J1401">
        <v>2755</v>
      </c>
      <c r="K1401">
        <v>171.5</v>
      </c>
      <c r="L1401">
        <v>7</v>
      </c>
      <c r="M1401">
        <v>11.36</v>
      </c>
      <c r="N1401">
        <v>15.49</v>
      </c>
      <c r="P1401" t="str">
        <f t="shared" si="132"/>
        <v/>
      </c>
      <c r="Q1401" t="str">
        <f t="shared" si="133"/>
        <v>bad</v>
      </c>
      <c r="R1401" t="str">
        <f t="shared" si="134"/>
        <v/>
      </c>
      <c r="S1401" s="3" t="str">
        <f t="shared" si="135"/>
        <v/>
      </c>
      <c r="T1401" t="str">
        <f t="shared" si="136"/>
        <v>Honda</v>
      </c>
      <c r="U1401" t="str">
        <f t="shared" si="137"/>
        <v>D</v>
      </c>
      <c r="V1401" t="str" cm="1">
        <f t="array" ref="V1401">_xlfn.IFS(N1392&gt;25,"A",N1392&gt;20,"B",N1392&gt;15,"C",N1392&gt;10,"D",N1392&lt;10,"E")</f>
        <v>D</v>
      </c>
    </row>
    <row r="1402" spans="1:22" x14ac:dyDescent="0.3">
      <c r="A1402">
        <v>1408</v>
      </c>
      <c r="B1402" t="s">
        <v>904</v>
      </c>
      <c r="C1402" t="s">
        <v>65</v>
      </c>
      <c r="D1402" t="s">
        <v>16</v>
      </c>
      <c r="E1402">
        <v>2010</v>
      </c>
      <c r="F1402">
        <v>69300</v>
      </c>
      <c r="G1402" t="s">
        <v>27</v>
      </c>
      <c r="H1402" t="s">
        <v>32</v>
      </c>
      <c r="I1402" t="s">
        <v>33</v>
      </c>
      <c r="J1402">
        <v>2497</v>
      </c>
      <c r="K1402">
        <v>150</v>
      </c>
      <c r="L1402">
        <v>5</v>
      </c>
      <c r="M1402">
        <v>10.8</v>
      </c>
      <c r="N1402">
        <v>12.5</v>
      </c>
      <c r="P1402" t="str">
        <f t="shared" si="132"/>
        <v/>
      </c>
      <c r="Q1402" t="str">
        <f t="shared" si="133"/>
        <v>bad</v>
      </c>
      <c r="R1402" t="str">
        <f t="shared" si="134"/>
        <v/>
      </c>
      <c r="S1402" s="3" t="str">
        <f t="shared" si="135"/>
        <v/>
      </c>
      <c r="T1402" t="str">
        <f t="shared" si="136"/>
        <v>Mahindra</v>
      </c>
      <c r="U1402" t="str">
        <f t="shared" si="137"/>
        <v>D</v>
      </c>
      <c r="V1402" t="str" cm="1">
        <f t="array" ref="V1402">_xlfn.IFS(N1393&gt;25,"A",N1393&gt;20,"B",N1393&gt;15,"C",N1393&gt;10,"D",N1393&lt;10,"E")</f>
        <v>D</v>
      </c>
    </row>
    <row r="1403" spans="1:22" x14ac:dyDescent="0.3">
      <c r="A1403">
        <v>1409</v>
      </c>
      <c r="B1403" t="s">
        <v>358</v>
      </c>
      <c r="C1403" t="s">
        <v>15</v>
      </c>
      <c r="D1403" t="s">
        <v>49</v>
      </c>
      <c r="E1403">
        <v>2017</v>
      </c>
      <c r="F1403">
        <v>148000</v>
      </c>
      <c r="G1403" t="s">
        <v>23</v>
      </c>
      <c r="H1403" t="s">
        <v>18</v>
      </c>
      <c r="I1403" t="s">
        <v>19</v>
      </c>
      <c r="J1403">
        <v>1248</v>
      </c>
      <c r="K1403">
        <v>74</v>
      </c>
      <c r="L1403">
        <v>5</v>
      </c>
      <c r="M1403">
        <v>23.4</v>
      </c>
      <c r="N1403">
        <v>4.75</v>
      </c>
      <c r="P1403" t="str">
        <f t="shared" si="132"/>
        <v/>
      </c>
      <c r="Q1403" t="str">
        <f t="shared" si="133"/>
        <v>good</v>
      </c>
      <c r="R1403" t="str">
        <f t="shared" si="134"/>
        <v/>
      </c>
      <c r="S1403" s="3" t="str">
        <f t="shared" si="135"/>
        <v>Ford</v>
      </c>
      <c r="T1403" t="str">
        <f t="shared" si="136"/>
        <v>Ford</v>
      </c>
      <c r="U1403" t="str">
        <f t="shared" si="137"/>
        <v>E</v>
      </c>
      <c r="V1403" t="str" cm="1">
        <f t="array" ref="V1403">_xlfn.IFS(N1394&gt;25,"A",N1394&gt;20,"B",N1394&gt;15,"C",N1394&gt;10,"D",N1394&lt;10,"E")</f>
        <v>E</v>
      </c>
    </row>
    <row r="1404" spans="1:22" x14ac:dyDescent="0.3">
      <c r="A1404">
        <v>1410</v>
      </c>
      <c r="B1404" t="s">
        <v>905</v>
      </c>
      <c r="C1404" t="s">
        <v>110</v>
      </c>
      <c r="D1404" t="s">
        <v>16</v>
      </c>
      <c r="E1404">
        <v>2017</v>
      </c>
      <c r="F1404">
        <v>22000</v>
      </c>
      <c r="G1404" t="s">
        <v>27</v>
      </c>
      <c r="H1404" t="s">
        <v>18</v>
      </c>
      <c r="I1404" t="s">
        <v>19</v>
      </c>
      <c r="J1404">
        <v>999</v>
      </c>
      <c r="K1404">
        <v>123.24</v>
      </c>
      <c r="L1404">
        <v>5</v>
      </c>
      <c r="M1404">
        <v>18.88</v>
      </c>
      <c r="N1404">
        <v>7.85</v>
      </c>
      <c r="P1404" t="str">
        <f t="shared" si="132"/>
        <v/>
      </c>
      <c r="Q1404" t="str">
        <f t="shared" si="133"/>
        <v>bad</v>
      </c>
      <c r="R1404" t="str">
        <f t="shared" si="134"/>
        <v/>
      </c>
      <c r="S1404" s="3" t="str">
        <f t="shared" si="135"/>
        <v/>
      </c>
      <c r="T1404" t="str">
        <f t="shared" si="136"/>
        <v>Maruti</v>
      </c>
      <c r="U1404" t="str">
        <f t="shared" si="137"/>
        <v>E</v>
      </c>
      <c r="V1404" t="str" cm="1">
        <f t="array" ref="V1404">_xlfn.IFS(N1395&gt;25,"A",N1395&gt;20,"B",N1395&gt;15,"C",N1395&gt;10,"D",N1395&lt;10,"E")</f>
        <v>E</v>
      </c>
    </row>
    <row r="1405" spans="1:22" x14ac:dyDescent="0.3">
      <c r="A1405">
        <v>1411</v>
      </c>
      <c r="B1405" t="s">
        <v>569</v>
      </c>
      <c r="C1405" t="s">
        <v>21</v>
      </c>
      <c r="D1405" t="s">
        <v>93</v>
      </c>
      <c r="E1405">
        <v>2013</v>
      </c>
      <c r="F1405">
        <v>75000</v>
      </c>
      <c r="G1405" t="s">
        <v>23</v>
      </c>
      <c r="H1405" t="s">
        <v>18</v>
      </c>
      <c r="I1405" t="s">
        <v>19</v>
      </c>
      <c r="J1405">
        <v>1493</v>
      </c>
      <c r="K1405">
        <v>110</v>
      </c>
      <c r="L1405">
        <v>5</v>
      </c>
      <c r="M1405">
        <v>16.8</v>
      </c>
      <c r="N1405">
        <v>6</v>
      </c>
      <c r="P1405" t="str">
        <f t="shared" si="132"/>
        <v/>
      </c>
      <c r="Q1405" t="str">
        <f t="shared" si="133"/>
        <v>bad</v>
      </c>
      <c r="R1405" t="str">
        <f t="shared" si="134"/>
        <v/>
      </c>
      <c r="S1405" s="3" t="str">
        <f t="shared" si="135"/>
        <v/>
      </c>
      <c r="T1405" t="str">
        <f t="shared" si="136"/>
        <v>Volkswagen</v>
      </c>
      <c r="U1405" t="str">
        <f t="shared" si="137"/>
        <v>E</v>
      </c>
      <c r="V1405" t="str" cm="1">
        <f t="array" ref="V1405">_xlfn.IFS(N1396&gt;25,"A",N1396&gt;20,"B",N1396&gt;15,"C",N1396&gt;10,"D",N1396&lt;10,"E")</f>
        <v>E</v>
      </c>
    </row>
    <row r="1406" spans="1:22" x14ac:dyDescent="0.3">
      <c r="A1406">
        <v>1412</v>
      </c>
      <c r="B1406" t="s">
        <v>906</v>
      </c>
      <c r="C1406" t="s">
        <v>45</v>
      </c>
      <c r="D1406" t="s">
        <v>16</v>
      </c>
      <c r="E1406">
        <v>2016</v>
      </c>
      <c r="F1406">
        <v>43706</v>
      </c>
      <c r="G1406" t="s">
        <v>27</v>
      </c>
      <c r="H1406" t="s">
        <v>18</v>
      </c>
      <c r="I1406" t="s">
        <v>19</v>
      </c>
      <c r="J1406">
        <v>1193</v>
      </c>
      <c r="K1406">
        <v>88.7</v>
      </c>
      <c r="L1406">
        <v>5</v>
      </c>
      <c r="M1406">
        <v>17.57</v>
      </c>
      <c r="N1406">
        <v>4</v>
      </c>
      <c r="P1406" t="str">
        <f t="shared" si="132"/>
        <v/>
      </c>
      <c r="Q1406" t="str">
        <f t="shared" si="133"/>
        <v>good</v>
      </c>
      <c r="R1406" t="str">
        <f t="shared" si="134"/>
        <v/>
      </c>
      <c r="S1406" s="3" t="str">
        <f t="shared" si="135"/>
        <v>Volkswagen</v>
      </c>
      <c r="T1406" t="str">
        <f t="shared" si="136"/>
        <v>Volkswagen</v>
      </c>
      <c r="U1406" t="str">
        <f t="shared" si="137"/>
        <v>E</v>
      </c>
      <c r="V1406" t="str" cm="1">
        <f t="array" ref="V1406">_xlfn.IFS(N1397&gt;25,"A",N1397&gt;20,"B",N1397&gt;15,"C",N1397&gt;10,"D",N1397&lt;10,"E")</f>
        <v>E</v>
      </c>
    </row>
    <row r="1407" spans="1:22" x14ac:dyDescent="0.3">
      <c r="A1407">
        <v>1413</v>
      </c>
      <c r="B1407" t="s">
        <v>907</v>
      </c>
      <c r="C1407" t="s">
        <v>30</v>
      </c>
      <c r="D1407" t="s">
        <v>16</v>
      </c>
      <c r="E1407">
        <v>2011</v>
      </c>
      <c r="F1407">
        <v>42000</v>
      </c>
      <c r="G1407" t="s">
        <v>23</v>
      </c>
      <c r="H1407" t="s">
        <v>32</v>
      </c>
      <c r="I1407" t="s">
        <v>19</v>
      </c>
      <c r="J1407">
        <v>2967</v>
      </c>
      <c r="K1407">
        <v>241.4</v>
      </c>
      <c r="L1407">
        <v>5</v>
      </c>
      <c r="M1407">
        <v>14.4</v>
      </c>
      <c r="N1407">
        <v>28.75</v>
      </c>
      <c r="P1407" t="str">
        <f t="shared" si="132"/>
        <v/>
      </c>
      <c r="Q1407" t="str">
        <f t="shared" si="133"/>
        <v>good</v>
      </c>
      <c r="R1407" t="str">
        <f t="shared" si="134"/>
        <v/>
      </c>
      <c r="S1407" s="3" t="str">
        <f t="shared" si="135"/>
        <v>Volkswagen</v>
      </c>
      <c r="T1407" t="str">
        <f t="shared" si="136"/>
        <v>Volkswagen</v>
      </c>
      <c r="U1407" t="str">
        <f t="shared" si="137"/>
        <v>E</v>
      </c>
      <c r="V1407" t="str" cm="1">
        <f t="array" ref="V1407">_xlfn.IFS(N1398&gt;25,"A",N1398&gt;20,"B",N1398&gt;15,"C",N1398&gt;10,"D",N1398&lt;10,"E")</f>
        <v>E</v>
      </c>
    </row>
    <row r="1408" spans="1:22" x14ac:dyDescent="0.3">
      <c r="A1408">
        <v>1414</v>
      </c>
      <c r="B1408" t="s">
        <v>908</v>
      </c>
      <c r="C1408" t="s">
        <v>45</v>
      </c>
      <c r="D1408" t="s">
        <v>22</v>
      </c>
      <c r="E1408">
        <v>2012</v>
      </c>
      <c r="F1408">
        <v>65000</v>
      </c>
      <c r="G1408" t="s">
        <v>23</v>
      </c>
      <c r="H1408" t="s">
        <v>18</v>
      </c>
      <c r="I1408" t="s">
        <v>19</v>
      </c>
      <c r="J1408">
        <v>1248</v>
      </c>
      <c r="K1408">
        <v>74</v>
      </c>
      <c r="L1408">
        <v>5</v>
      </c>
      <c r="M1408">
        <v>22.3</v>
      </c>
      <c r="N1408">
        <v>2.5</v>
      </c>
      <c r="P1408" t="str">
        <f t="shared" si="132"/>
        <v/>
      </c>
      <c r="Q1408" t="str">
        <f t="shared" si="133"/>
        <v>good</v>
      </c>
      <c r="R1408" t="str">
        <f t="shared" si="134"/>
        <v/>
      </c>
      <c r="S1408" s="3" t="str">
        <f t="shared" si="135"/>
        <v>Maruti</v>
      </c>
      <c r="T1408" t="str">
        <f t="shared" si="136"/>
        <v>Maruti</v>
      </c>
      <c r="U1408" t="str">
        <f t="shared" si="137"/>
        <v>E</v>
      </c>
      <c r="V1408" t="str" cm="1">
        <f t="array" ref="V1408">_xlfn.IFS(N1399&gt;25,"A",N1399&gt;20,"B",N1399&gt;15,"C",N1399&gt;10,"D",N1399&lt;10,"E")</f>
        <v>E</v>
      </c>
    </row>
    <row r="1409" spans="1:22" x14ac:dyDescent="0.3">
      <c r="A1409">
        <v>1415</v>
      </c>
      <c r="B1409" t="s">
        <v>502</v>
      </c>
      <c r="C1409" t="s">
        <v>15</v>
      </c>
      <c r="D1409" t="s">
        <v>53</v>
      </c>
      <c r="E1409">
        <v>2015</v>
      </c>
      <c r="F1409">
        <v>76128</v>
      </c>
      <c r="G1409" t="s">
        <v>23</v>
      </c>
      <c r="H1409" t="s">
        <v>18</v>
      </c>
      <c r="I1409" t="s">
        <v>19</v>
      </c>
      <c r="J1409">
        <v>1248</v>
      </c>
      <c r="K1409">
        <v>74</v>
      </c>
      <c r="L1409">
        <v>5</v>
      </c>
      <c r="M1409">
        <v>26.59</v>
      </c>
      <c r="N1409">
        <v>5.5</v>
      </c>
      <c r="P1409" t="str">
        <f t="shared" si="132"/>
        <v/>
      </c>
      <c r="Q1409" t="str">
        <f t="shared" si="133"/>
        <v>good</v>
      </c>
      <c r="R1409" t="str">
        <f t="shared" si="134"/>
        <v/>
      </c>
      <c r="S1409" s="3" t="str">
        <f t="shared" si="135"/>
        <v>Ford</v>
      </c>
      <c r="T1409" t="str">
        <f t="shared" si="136"/>
        <v>Ford</v>
      </c>
      <c r="U1409" t="str">
        <f t="shared" si="137"/>
        <v>E</v>
      </c>
      <c r="V1409" t="str" cm="1">
        <f t="array" ref="V1409">_xlfn.IFS(N1400&gt;25,"A",N1400&gt;20,"B",N1400&gt;15,"C",N1400&gt;10,"D",N1400&lt;10,"E")</f>
        <v>E</v>
      </c>
    </row>
    <row r="1410" spans="1:22" x14ac:dyDescent="0.3">
      <c r="A1410">
        <v>1416</v>
      </c>
      <c r="B1410" t="s">
        <v>622</v>
      </c>
      <c r="C1410" t="s">
        <v>294</v>
      </c>
      <c r="D1410" t="s">
        <v>49</v>
      </c>
      <c r="E1410">
        <v>2010</v>
      </c>
      <c r="F1410">
        <v>39852</v>
      </c>
      <c r="G1410" t="s">
        <v>27</v>
      </c>
      <c r="H1410" t="s">
        <v>18</v>
      </c>
      <c r="I1410" t="s">
        <v>19</v>
      </c>
      <c r="J1410">
        <v>1368</v>
      </c>
      <c r="K1410">
        <v>90</v>
      </c>
      <c r="L1410">
        <v>5</v>
      </c>
      <c r="M1410">
        <v>16</v>
      </c>
      <c r="N1410">
        <v>1.59</v>
      </c>
      <c r="P1410" t="str">
        <f t="shared" si="132"/>
        <v>Toyota</v>
      </c>
      <c r="Q1410" t="str">
        <f t="shared" si="133"/>
        <v>bad</v>
      </c>
      <c r="R1410" t="str">
        <f t="shared" si="134"/>
        <v/>
      </c>
      <c r="S1410" s="3" t="str">
        <f t="shared" si="135"/>
        <v>Toyota</v>
      </c>
      <c r="T1410" t="str">
        <f t="shared" si="136"/>
        <v/>
      </c>
      <c r="U1410" t="str">
        <f t="shared" si="137"/>
        <v>C</v>
      </c>
      <c r="V1410" t="str" cm="1">
        <f t="array" ref="V1410">_xlfn.IFS(N1401&gt;25,"A",N1401&gt;20,"B",N1401&gt;15,"C",N1401&gt;10,"D",N1401&lt;10,"E")</f>
        <v>C</v>
      </c>
    </row>
    <row r="1411" spans="1:22" x14ac:dyDescent="0.3">
      <c r="A1411">
        <v>1417</v>
      </c>
      <c r="B1411" t="s">
        <v>511</v>
      </c>
      <c r="C1411" t="s">
        <v>21</v>
      </c>
      <c r="D1411" t="s">
        <v>16</v>
      </c>
      <c r="E1411">
        <v>2017</v>
      </c>
      <c r="F1411">
        <v>18673</v>
      </c>
      <c r="G1411" t="s">
        <v>27</v>
      </c>
      <c r="H1411" t="s">
        <v>18</v>
      </c>
      <c r="I1411" t="s">
        <v>19</v>
      </c>
      <c r="J1411">
        <v>1197</v>
      </c>
      <c r="K1411">
        <v>81.83</v>
      </c>
      <c r="L1411">
        <v>5</v>
      </c>
      <c r="M1411">
        <v>18.600000000000001</v>
      </c>
      <c r="N1411">
        <v>6.22</v>
      </c>
      <c r="P1411" t="str">
        <f t="shared" si="132"/>
        <v/>
      </c>
      <c r="Q1411" t="str">
        <f t="shared" si="133"/>
        <v>bad</v>
      </c>
      <c r="R1411" t="str">
        <f t="shared" si="134"/>
        <v/>
      </c>
      <c r="S1411" s="3" t="str">
        <f t="shared" si="135"/>
        <v/>
      </c>
      <c r="T1411" t="str">
        <f t="shared" si="136"/>
        <v>BMW</v>
      </c>
      <c r="U1411" t="str">
        <f t="shared" si="137"/>
        <v>D</v>
      </c>
      <c r="V1411" t="str" cm="1">
        <f t="array" ref="V1411">_xlfn.IFS(N1402&gt;25,"A",N1402&gt;20,"B",N1402&gt;15,"C",N1402&gt;10,"D",N1402&lt;10,"E")</f>
        <v>D</v>
      </c>
    </row>
    <row r="1412" spans="1:22" x14ac:dyDescent="0.3">
      <c r="A1412">
        <v>1418</v>
      </c>
      <c r="B1412" t="s">
        <v>410</v>
      </c>
      <c r="C1412" t="s">
        <v>21</v>
      </c>
      <c r="D1412" t="s">
        <v>49</v>
      </c>
      <c r="E1412">
        <v>2016</v>
      </c>
      <c r="F1412">
        <v>11583</v>
      </c>
      <c r="G1412" t="s">
        <v>27</v>
      </c>
      <c r="H1412" t="s">
        <v>18</v>
      </c>
      <c r="I1412" t="s">
        <v>19</v>
      </c>
      <c r="J1412">
        <v>814</v>
      </c>
      <c r="K1412">
        <v>55.2</v>
      </c>
      <c r="L1412">
        <v>5</v>
      </c>
      <c r="M1412">
        <v>21.1</v>
      </c>
      <c r="N1412">
        <v>2.75</v>
      </c>
      <c r="P1412" t="str">
        <f t="shared" si="132"/>
        <v/>
      </c>
      <c r="Q1412" t="str">
        <f t="shared" si="133"/>
        <v>good</v>
      </c>
      <c r="R1412" t="str">
        <f t="shared" si="134"/>
        <v/>
      </c>
      <c r="S1412" s="3" t="str">
        <f t="shared" si="135"/>
        <v>Maruti</v>
      </c>
      <c r="T1412" t="str">
        <f t="shared" si="136"/>
        <v>Maruti</v>
      </c>
      <c r="U1412" t="str">
        <f t="shared" si="137"/>
        <v>E</v>
      </c>
      <c r="V1412" t="str" cm="1">
        <f t="array" ref="V1412">_xlfn.IFS(N1403&gt;25,"A",N1403&gt;20,"B",N1403&gt;15,"C",N1403&gt;10,"D",N1403&lt;10,"E")</f>
        <v>E</v>
      </c>
    </row>
    <row r="1413" spans="1:22" x14ac:dyDescent="0.3">
      <c r="A1413">
        <v>1419</v>
      </c>
      <c r="B1413" t="s">
        <v>129</v>
      </c>
      <c r="C1413" t="s">
        <v>21</v>
      </c>
      <c r="D1413" t="s">
        <v>26</v>
      </c>
      <c r="E1413">
        <v>2007</v>
      </c>
      <c r="F1413">
        <v>82000</v>
      </c>
      <c r="G1413" t="s">
        <v>27</v>
      </c>
      <c r="H1413" t="s">
        <v>18</v>
      </c>
      <c r="I1413" t="s">
        <v>33</v>
      </c>
      <c r="J1413">
        <v>1086</v>
      </c>
      <c r="K1413">
        <v>74</v>
      </c>
      <c r="L1413">
        <v>5</v>
      </c>
      <c r="M1413">
        <v>0</v>
      </c>
      <c r="N1413">
        <v>1.35</v>
      </c>
      <c r="P1413" t="str">
        <f t="shared" si="132"/>
        <v/>
      </c>
      <c r="Q1413" t="str">
        <f t="shared" si="133"/>
        <v>bad</v>
      </c>
      <c r="R1413" t="str">
        <f t="shared" si="134"/>
        <v/>
      </c>
      <c r="S1413" s="3" t="str">
        <f t="shared" si="135"/>
        <v/>
      </c>
      <c r="T1413" t="str">
        <f t="shared" si="136"/>
        <v>Ford</v>
      </c>
      <c r="U1413" t="str">
        <f t="shared" si="137"/>
        <v>E</v>
      </c>
      <c r="V1413" t="str" cm="1">
        <f t="array" ref="V1413">_xlfn.IFS(N1404&gt;25,"A",N1404&gt;20,"B",N1404&gt;15,"C",N1404&gt;10,"D",N1404&lt;10,"E")</f>
        <v>E</v>
      </c>
    </row>
    <row r="1414" spans="1:22" x14ac:dyDescent="0.3">
      <c r="A1414">
        <v>1420</v>
      </c>
      <c r="B1414" t="s">
        <v>323</v>
      </c>
      <c r="C1414" t="s">
        <v>62</v>
      </c>
      <c r="D1414" t="s">
        <v>22</v>
      </c>
      <c r="E1414">
        <v>2017</v>
      </c>
      <c r="F1414">
        <v>50000</v>
      </c>
      <c r="G1414" t="s">
        <v>23</v>
      </c>
      <c r="H1414" t="s">
        <v>32</v>
      </c>
      <c r="I1414" t="s">
        <v>19</v>
      </c>
      <c r="J1414">
        <v>2143</v>
      </c>
      <c r="K1414">
        <v>136</v>
      </c>
      <c r="L1414">
        <v>5</v>
      </c>
      <c r="M1414">
        <v>17.899999999999999</v>
      </c>
      <c r="N1414">
        <v>25</v>
      </c>
      <c r="P1414" t="str">
        <f t="shared" si="132"/>
        <v/>
      </c>
      <c r="Q1414" t="str">
        <f t="shared" si="133"/>
        <v>bad</v>
      </c>
      <c r="R1414" t="str">
        <f t="shared" si="134"/>
        <v/>
      </c>
      <c r="S1414" s="3" t="str">
        <f t="shared" si="135"/>
        <v/>
      </c>
      <c r="T1414" t="str">
        <f t="shared" si="136"/>
        <v>Hyundai</v>
      </c>
      <c r="U1414" t="str">
        <f t="shared" si="137"/>
        <v>E</v>
      </c>
      <c r="V1414" t="str" cm="1">
        <f t="array" ref="V1414">_xlfn.IFS(N1405&gt;25,"A",N1405&gt;20,"B",N1405&gt;15,"C",N1405&gt;10,"D",N1405&lt;10,"E")</f>
        <v>E</v>
      </c>
    </row>
    <row r="1415" spans="1:22" x14ac:dyDescent="0.3">
      <c r="A1415">
        <v>1421</v>
      </c>
      <c r="B1415" t="s">
        <v>473</v>
      </c>
      <c r="C1415" t="s">
        <v>15</v>
      </c>
      <c r="D1415" t="s">
        <v>53</v>
      </c>
      <c r="E1415">
        <v>2014</v>
      </c>
      <c r="F1415">
        <v>77000</v>
      </c>
      <c r="G1415" t="s">
        <v>27</v>
      </c>
      <c r="H1415" t="s">
        <v>18</v>
      </c>
      <c r="I1415" t="s">
        <v>19</v>
      </c>
      <c r="J1415">
        <v>998</v>
      </c>
      <c r="K1415">
        <v>67.040000000000006</v>
      </c>
      <c r="L1415">
        <v>5</v>
      </c>
      <c r="M1415">
        <v>23.1</v>
      </c>
      <c r="N1415">
        <v>2.8</v>
      </c>
      <c r="P1415" t="str">
        <f t="shared" si="132"/>
        <v/>
      </c>
      <c r="Q1415" t="str">
        <f t="shared" si="133"/>
        <v>bad</v>
      </c>
      <c r="R1415" t="str">
        <f t="shared" si="134"/>
        <v/>
      </c>
      <c r="S1415" s="3" t="str">
        <f t="shared" si="135"/>
        <v/>
      </c>
      <c r="T1415" t="str">
        <f t="shared" si="136"/>
        <v>Tata</v>
      </c>
      <c r="U1415" t="str">
        <f t="shared" si="137"/>
        <v>E</v>
      </c>
      <c r="V1415" t="str" cm="1">
        <f t="array" ref="V1415">_xlfn.IFS(N1406&gt;25,"A",N1406&gt;20,"B",N1406&gt;15,"C",N1406&gt;10,"D",N1406&lt;10,"E")</f>
        <v>E</v>
      </c>
    </row>
    <row r="1416" spans="1:22" x14ac:dyDescent="0.3">
      <c r="A1416">
        <v>1422</v>
      </c>
      <c r="B1416" t="s">
        <v>261</v>
      </c>
      <c r="C1416" t="s">
        <v>192</v>
      </c>
      <c r="D1416" t="s">
        <v>16</v>
      </c>
      <c r="E1416">
        <v>2014</v>
      </c>
      <c r="F1416">
        <v>54890</v>
      </c>
      <c r="G1416" t="s">
        <v>27</v>
      </c>
      <c r="H1416" t="s">
        <v>18</v>
      </c>
      <c r="I1416" t="s">
        <v>33</v>
      </c>
      <c r="J1416">
        <v>1199</v>
      </c>
      <c r="K1416">
        <v>76.8</v>
      </c>
      <c r="L1416">
        <v>5</v>
      </c>
      <c r="M1416">
        <v>17.8</v>
      </c>
      <c r="N1416">
        <v>2.4500000000000002</v>
      </c>
      <c r="P1416" t="str">
        <f t="shared" si="132"/>
        <v>Audi</v>
      </c>
      <c r="Q1416" t="str">
        <f t="shared" si="133"/>
        <v>bad</v>
      </c>
      <c r="R1416" t="str">
        <f t="shared" si="134"/>
        <v/>
      </c>
      <c r="S1416" s="3" t="str">
        <f t="shared" si="135"/>
        <v>Audi</v>
      </c>
      <c r="T1416" t="str">
        <f t="shared" si="136"/>
        <v/>
      </c>
      <c r="U1416" t="str">
        <f t="shared" si="137"/>
        <v>A</v>
      </c>
      <c r="V1416" t="str" cm="1">
        <f t="array" ref="V1416">_xlfn.IFS(N1407&gt;25,"A",N1407&gt;20,"B",N1407&gt;15,"C",N1407&gt;10,"D",N1407&lt;10,"E")</f>
        <v>A</v>
      </c>
    </row>
    <row r="1417" spans="1:22" x14ac:dyDescent="0.3">
      <c r="A1417">
        <v>1423</v>
      </c>
      <c r="B1417" t="s">
        <v>909</v>
      </c>
      <c r="C1417" t="s">
        <v>25</v>
      </c>
      <c r="D1417" t="s">
        <v>22</v>
      </c>
      <c r="E1417">
        <v>2016</v>
      </c>
      <c r="F1417">
        <v>21000</v>
      </c>
      <c r="G1417" t="s">
        <v>27</v>
      </c>
      <c r="H1417" t="s">
        <v>32</v>
      </c>
      <c r="I1417" t="s">
        <v>19</v>
      </c>
      <c r="J1417">
        <v>1199</v>
      </c>
      <c r="K1417">
        <v>88.7</v>
      </c>
      <c r="L1417">
        <v>5</v>
      </c>
      <c r="M1417">
        <v>19</v>
      </c>
      <c r="N1417">
        <v>6.35</v>
      </c>
      <c r="P1417" t="str">
        <f t="shared" si="132"/>
        <v/>
      </c>
      <c r="Q1417" t="str">
        <f t="shared" si="133"/>
        <v>good</v>
      </c>
      <c r="R1417" t="str">
        <f t="shared" si="134"/>
        <v/>
      </c>
      <c r="S1417" s="3" t="str">
        <f t="shared" si="135"/>
        <v>Tata</v>
      </c>
      <c r="T1417" t="str">
        <f t="shared" si="136"/>
        <v>Tata</v>
      </c>
      <c r="U1417" t="str">
        <f t="shared" si="137"/>
        <v>E</v>
      </c>
      <c r="V1417" t="str" cm="1">
        <f t="array" ref="V1417">_xlfn.IFS(N1408&gt;25,"A",N1408&gt;20,"B",N1408&gt;15,"C",N1408&gt;10,"D",N1408&lt;10,"E")</f>
        <v>E</v>
      </c>
    </row>
    <row r="1418" spans="1:22" x14ac:dyDescent="0.3">
      <c r="A1418">
        <v>1424</v>
      </c>
      <c r="B1418" t="s">
        <v>554</v>
      </c>
      <c r="C1418" t="s">
        <v>65</v>
      </c>
      <c r="D1418" t="s">
        <v>16</v>
      </c>
      <c r="E1418">
        <v>2009</v>
      </c>
      <c r="F1418">
        <v>58557</v>
      </c>
      <c r="G1418" t="s">
        <v>23</v>
      </c>
      <c r="H1418" t="s">
        <v>32</v>
      </c>
      <c r="I1418" t="s">
        <v>102</v>
      </c>
      <c r="J1418">
        <v>1995</v>
      </c>
      <c r="K1418">
        <v>181</v>
      </c>
      <c r="L1418">
        <v>5</v>
      </c>
      <c r="M1418">
        <v>16.07</v>
      </c>
      <c r="N1418">
        <v>8</v>
      </c>
      <c r="P1418" t="str">
        <f t="shared" si="132"/>
        <v/>
      </c>
      <c r="Q1418" t="str">
        <f t="shared" si="133"/>
        <v>good</v>
      </c>
      <c r="R1418" t="str">
        <f t="shared" si="134"/>
        <v/>
      </c>
      <c r="S1418" s="3" t="str">
        <f t="shared" si="135"/>
        <v>Maruti</v>
      </c>
      <c r="T1418" t="str">
        <f t="shared" si="136"/>
        <v>Maruti</v>
      </c>
      <c r="U1418" t="str">
        <f t="shared" si="137"/>
        <v>E</v>
      </c>
      <c r="V1418" t="str" cm="1">
        <f t="array" ref="V1418">_xlfn.IFS(N1409&gt;25,"A",N1409&gt;20,"B",N1409&gt;15,"C",N1409&gt;10,"D",N1409&lt;10,"E")</f>
        <v>E</v>
      </c>
    </row>
    <row r="1419" spans="1:22" x14ac:dyDescent="0.3">
      <c r="A1419">
        <v>1425</v>
      </c>
      <c r="B1419" t="s">
        <v>432</v>
      </c>
      <c r="C1419" t="s">
        <v>60</v>
      </c>
      <c r="D1419" t="s">
        <v>63</v>
      </c>
      <c r="E1419">
        <v>2014</v>
      </c>
      <c r="F1419">
        <v>70000</v>
      </c>
      <c r="G1419" t="s">
        <v>23</v>
      </c>
      <c r="H1419" t="s">
        <v>18</v>
      </c>
      <c r="I1419" t="s">
        <v>19</v>
      </c>
      <c r="J1419">
        <v>1461</v>
      </c>
      <c r="K1419">
        <v>108.45</v>
      </c>
      <c r="L1419">
        <v>5</v>
      </c>
      <c r="M1419">
        <v>19.010000000000002</v>
      </c>
      <c r="N1419">
        <v>8.25</v>
      </c>
      <c r="P1419" t="str">
        <f t="shared" si="132"/>
        <v/>
      </c>
      <c r="Q1419" t="str">
        <f t="shared" si="133"/>
        <v>bad</v>
      </c>
      <c r="R1419" t="str">
        <f t="shared" si="134"/>
        <v/>
      </c>
      <c r="S1419" s="3" t="str">
        <f t="shared" si="135"/>
        <v/>
      </c>
      <c r="T1419" t="str">
        <f t="shared" si="136"/>
        <v>Fiat</v>
      </c>
      <c r="U1419" t="str">
        <f t="shared" si="137"/>
        <v>E</v>
      </c>
      <c r="V1419" t="str" cm="1">
        <f t="array" ref="V1419">_xlfn.IFS(N1410&gt;25,"A",N1410&gt;20,"B",N1410&gt;15,"C",N1410&gt;10,"D",N1410&lt;10,"E")</f>
        <v>E</v>
      </c>
    </row>
    <row r="1420" spans="1:22" x14ac:dyDescent="0.3">
      <c r="A1420">
        <v>1426</v>
      </c>
      <c r="B1420" t="s">
        <v>910</v>
      </c>
      <c r="C1420" t="s">
        <v>110</v>
      </c>
      <c r="D1420" t="s">
        <v>16</v>
      </c>
      <c r="E1420">
        <v>2017</v>
      </c>
      <c r="F1420">
        <v>16000</v>
      </c>
      <c r="G1420" t="s">
        <v>27</v>
      </c>
      <c r="H1420" t="s">
        <v>32</v>
      </c>
      <c r="I1420" t="s">
        <v>19</v>
      </c>
      <c r="J1420">
        <v>1499</v>
      </c>
      <c r="K1420">
        <v>110.4</v>
      </c>
      <c r="L1420">
        <v>5</v>
      </c>
      <c r="M1420">
        <v>17.010000000000002</v>
      </c>
      <c r="N1420">
        <v>5.95</v>
      </c>
      <c r="P1420" t="str">
        <f t="shared" ref="P1420:P1483" si="138">IF(N1411&gt;15,C1411,"")</f>
        <v/>
      </c>
      <c r="Q1420" t="str">
        <f t="shared" ref="Q1420:Q1483" si="139">IF(M1411&gt;20,"good","bad")</f>
        <v>bad</v>
      </c>
      <c r="R1420" t="str">
        <f t="shared" ref="R1420:R1483" si="140">IF(AND(M1411&gt;20,N1411&gt;15),C1411,"")</f>
        <v/>
      </c>
      <c r="S1420" s="3" t="str">
        <f t="shared" ref="S1420:S1483" si="141">IF(OR(M1411&gt;20,N1411&gt;15),C1411,"")</f>
        <v/>
      </c>
      <c r="T1420" t="str">
        <f t="shared" ref="T1420:T1483" si="142">IF(NOT(N1411&gt;15),C1411,"")</f>
        <v>Hyundai</v>
      </c>
      <c r="U1420" t="str">
        <f t="shared" ref="U1420:U1483" si="143">IF(N1411&gt;25,"A",IF(N1411&gt;20,"B",IF(N1411&gt;15,"C",IF(N1411&gt;10,"D","E"))))</f>
        <v>E</v>
      </c>
      <c r="V1420" t="str" cm="1">
        <f t="array" ref="V1420">_xlfn.IFS(N1411&gt;25,"A",N1411&gt;20,"B",N1411&gt;15,"C",N1411&gt;10,"D",N1411&lt;10,"E")</f>
        <v>E</v>
      </c>
    </row>
    <row r="1421" spans="1:22" x14ac:dyDescent="0.3">
      <c r="A1421">
        <v>1427</v>
      </c>
      <c r="B1421" t="s">
        <v>818</v>
      </c>
      <c r="C1421" t="s">
        <v>41</v>
      </c>
      <c r="D1421" t="s">
        <v>47</v>
      </c>
      <c r="E1421">
        <v>2018</v>
      </c>
      <c r="F1421">
        <v>8899</v>
      </c>
      <c r="G1421" t="s">
        <v>23</v>
      </c>
      <c r="H1421" t="s">
        <v>18</v>
      </c>
      <c r="I1421" t="s">
        <v>19</v>
      </c>
      <c r="J1421">
        <v>2393</v>
      </c>
      <c r="K1421">
        <v>147.80000000000001</v>
      </c>
      <c r="L1421">
        <v>7</v>
      </c>
      <c r="M1421">
        <v>13.68</v>
      </c>
      <c r="N1421">
        <v>19.920000000000002</v>
      </c>
      <c r="P1421" t="str">
        <f t="shared" si="138"/>
        <v/>
      </c>
      <c r="Q1421" t="str">
        <f t="shared" si="139"/>
        <v>good</v>
      </c>
      <c r="R1421" t="str">
        <f t="shared" si="140"/>
        <v/>
      </c>
      <c r="S1421" s="3" t="str">
        <f t="shared" si="141"/>
        <v>Hyundai</v>
      </c>
      <c r="T1421" t="str">
        <f t="shared" si="142"/>
        <v>Hyundai</v>
      </c>
      <c r="U1421" t="str">
        <f t="shared" si="143"/>
        <v>E</v>
      </c>
      <c r="V1421" t="str" cm="1">
        <f t="array" ref="V1421">_xlfn.IFS(N1412&gt;25,"A",N1412&gt;20,"B",N1412&gt;15,"C",N1412&gt;10,"D",N1412&lt;10,"E")</f>
        <v>E</v>
      </c>
    </row>
    <row r="1422" spans="1:22" x14ac:dyDescent="0.3">
      <c r="A1422">
        <v>1428</v>
      </c>
      <c r="B1422" t="s">
        <v>911</v>
      </c>
      <c r="C1422" t="s">
        <v>192</v>
      </c>
      <c r="D1422" t="s">
        <v>47</v>
      </c>
      <c r="E1422">
        <v>2016</v>
      </c>
      <c r="F1422">
        <v>83629</v>
      </c>
      <c r="G1422" t="s">
        <v>23</v>
      </c>
      <c r="H1422" t="s">
        <v>18</v>
      </c>
      <c r="I1422" t="s">
        <v>19</v>
      </c>
      <c r="J1422">
        <v>936</v>
      </c>
      <c r="K1422">
        <v>56.3</v>
      </c>
      <c r="L1422">
        <v>5</v>
      </c>
      <c r="M1422">
        <v>25.44</v>
      </c>
      <c r="N1422">
        <v>3.15</v>
      </c>
      <c r="P1422" t="str">
        <f t="shared" si="138"/>
        <v/>
      </c>
      <c r="Q1422" t="str">
        <f t="shared" si="139"/>
        <v>bad</v>
      </c>
      <c r="R1422" t="str">
        <f t="shared" si="140"/>
        <v/>
      </c>
      <c r="S1422" s="3" t="str">
        <f t="shared" si="141"/>
        <v/>
      </c>
      <c r="T1422" t="str">
        <f t="shared" si="142"/>
        <v>Hyundai</v>
      </c>
      <c r="U1422" t="str">
        <f t="shared" si="143"/>
        <v>E</v>
      </c>
      <c r="V1422" t="str" cm="1">
        <f t="array" ref="V1422">_xlfn.IFS(N1413&gt;25,"A",N1413&gt;20,"B",N1413&gt;15,"C",N1413&gt;10,"D",N1413&lt;10,"E")</f>
        <v>E</v>
      </c>
    </row>
    <row r="1423" spans="1:22" x14ac:dyDescent="0.3">
      <c r="A1423">
        <v>1429</v>
      </c>
      <c r="B1423" t="s">
        <v>912</v>
      </c>
      <c r="C1423" t="s">
        <v>43</v>
      </c>
      <c r="D1423" t="s">
        <v>26</v>
      </c>
      <c r="E1423">
        <v>2014</v>
      </c>
      <c r="F1423">
        <v>35059</v>
      </c>
      <c r="G1423" t="s">
        <v>27</v>
      </c>
      <c r="H1423" t="s">
        <v>32</v>
      </c>
      <c r="I1423" t="s">
        <v>19</v>
      </c>
      <c r="J1423">
        <v>1798</v>
      </c>
      <c r="K1423">
        <v>189</v>
      </c>
      <c r="L1423">
        <v>4</v>
      </c>
      <c r="M1423">
        <v>17.21</v>
      </c>
      <c r="N1423">
        <v>5.75</v>
      </c>
      <c r="P1423" t="str">
        <f t="shared" si="138"/>
        <v>MercedesBenz</v>
      </c>
      <c r="Q1423" t="str">
        <f t="shared" si="139"/>
        <v>bad</v>
      </c>
      <c r="R1423" t="str">
        <f t="shared" si="140"/>
        <v/>
      </c>
      <c r="S1423" s="3" t="str">
        <f t="shared" si="141"/>
        <v>MercedesBenz</v>
      </c>
      <c r="T1423" t="str">
        <f t="shared" si="142"/>
        <v/>
      </c>
      <c r="U1423" t="str">
        <f t="shared" si="143"/>
        <v>B</v>
      </c>
      <c r="V1423" t="str" cm="1">
        <f t="array" ref="V1423">_xlfn.IFS(N1414&gt;25,"A",N1414&gt;20,"B",N1414&gt;15,"C",N1414&gt;10,"D",N1414&lt;10,"E")</f>
        <v>B</v>
      </c>
    </row>
    <row r="1424" spans="1:22" x14ac:dyDescent="0.3">
      <c r="A1424">
        <v>1430</v>
      </c>
      <c r="B1424" t="s">
        <v>591</v>
      </c>
      <c r="C1424" t="s">
        <v>110</v>
      </c>
      <c r="D1424" t="s">
        <v>47</v>
      </c>
      <c r="E1424">
        <v>2018</v>
      </c>
      <c r="F1424">
        <v>30552</v>
      </c>
      <c r="G1424" t="s">
        <v>23</v>
      </c>
      <c r="H1424" t="s">
        <v>32</v>
      </c>
      <c r="I1424" t="s">
        <v>19</v>
      </c>
      <c r="J1424">
        <v>3198</v>
      </c>
      <c r="K1424">
        <v>197.2</v>
      </c>
      <c r="L1424">
        <v>7</v>
      </c>
      <c r="M1424">
        <v>10.91</v>
      </c>
      <c r="N1424">
        <v>32.44</v>
      </c>
      <c r="P1424" t="str">
        <f t="shared" si="138"/>
        <v/>
      </c>
      <c r="Q1424" t="str">
        <f t="shared" si="139"/>
        <v>good</v>
      </c>
      <c r="R1424" t="str">
        <f t="shared" si="140"/>
        <v/>
      </c>
      <c r="S1424" s="3" t="str">
        <f t="shared" si="141"/>
        <v>Maruti</v>
      </c>
      <c r="T1424" t="str">
        <f t="shared" si="142"/>
        <v>Maruti</v>
      </c>
      <c r="U1424" t="str">
        <f t="shared" si="143"/>
        <v>E</v>
      </c>
      <c r="V1424" t="str" cm="1">
        <f t="array" ref="V1424">_xlfn.IFS(N1415&gt;25,"A",N1415&gt;20,"B",N1415&gt;15,"C",N1415&gt;10,"D",N1415&lt;10,"E")</f>
        <v>E</v>
      </c>
    </row>
    <row r="1425" spans="1:22" x14ac:dyDescent="0.3">
      <c r="A1425">
        <v>1431</v>
      </c>
      <c r="B1425" t="s">
        <v>157</v>
      </c>
      <c r="C1425" t="s">
        <v>21</v>
      </c>
      <c r="D1425" t="s">
        <v>47</v>
      </c>
      <c r="E1425">
        <v>2016</v>
      </c>
      <c r="F1425">
        <v>44875</v>
      </c>
      <c r="G1425" t="s">
        <v>23</v>
      </c>
      <c r="H1425" t="s">
        <v>32</v>
      </c>
      <c r="I1425" t="s">
        <v>33</v>
      </c>
      <c r="J1425">
        <v>1582</v>
      </c>
      <c r="K1425">
        <v>126.32</v>
      </c>
      <c r="L1425">
        <v>5</v>
      </c>
      <c r="M1425">
        <v>22.32</v>
      </c>
      <c r="N1425">
        <v>8.01</v>
      </c>
      <c r="P1425" t="str">
        <f t="shared" si="138"/>
        <v/>
      </c>
      <c r="Q1425" t="str">
        <f t="shared" si="139"/>
        <v>bad</v>
      </c>
      <c r="R1425" t="str">
        <f t="shared" si="140"/>
        <v/>
      </c>
      <c r="S1425" s="3" t="str">
        <f t="shared" si="141"/>
        <v/>
      </c>
      <c r="T1425" t="str">
        <f t="shared" si="142"/>
        <v>Chevrolet</v>
      </c>
      <c r="U1425" t="str">
        <f t="shared" si="143"/>
        <v>E</v>
      </c>
      <c r="V1425" t="str" cm="1">
        <f t="array" ref="V1425">_xlfn.IFS(N1416&gt;25,"A",N1416&gt;20,"B",N1416&gt;15,"C",N1416&gt;10,"D",N1416&lt;10,"E")</f>
        <v>E</v>
      </c>
    </row>
    <row r="1426" spans="1:22" x14ac:dyDescent="0.3">
      <c r="A1426">
        <v>1432</v>
      </c>
      <c r="B1426" t="s">
        <v>913</v>
      </c>
      <c r="C1426" t="s">
        <v>110</v>
      </c>
      <c r="D1426" t="s">
        <v>31</v>
      </c>
      <c r="E1426">
        <v>2017</v>
      </c>
      <c r="F1426">
        <v>25095</v>
      </c>
      <c r="G1426" t="s">
        <v>27</v>
      </c>
      <c r="H1426" t="s">
        <v>18</v>
      </c>
      <c r="I1426" t="s">
        <v>19</v>
      </c>
      <c r="J1426">
        <v>1196</v>
      </c>
      <c r="K1426">
        <v>86.8</v>
      </c>
      <c r="L1426">
        <v>5</v>
      </c>
      <c r="M1426">
        <v>18.16</v>
      </c>
      <c r="N1426">
        <v>6.48</v>
      </c>
      <c r="P1426" t="str">
        <f t="shared" si="138"/>
        <v/>
      </c>
      <c r="Q1426" t="str">
        <f t="shared" si="139"/>
        <v>bad</v>
      </c>
      <c r="R1426" t="str">
        <f t="shared" si="140"/>
        <v/>
      </c>
      <c r="S1426" s="3" t="str">
        <f t="shared" si="141"/>
        <v/>
      </c>
      <c r="T1426" t="str">
        <f t="shared" si="142"/>
        <v>Honda</v>
      </c>
      <c r="U1426" t="str">
        <f t="shared" si="143"/>
        <v>E</v>
      </c>
      <c r="V1426" t="str" cm="1">
        <f t="array" ref="V1426">_xlfn.IFS(N1417&gt;25,"A",N1417&gt;20,"B",N1417&gt;15,"C",N1417&gt;10,"D",N1417&lt;10,"E")</f>
        <v>E</v>
      </c>
    </row>
    <row r="1427" spans="1:22" x14ac:dyDescent="0.3">
      <c r="A1427">
        <v>1433</v>
      </c>
      <c r="B1427" t="s">
        <v>370</v>
      </c>
      <c r="C1427" t="s">
        <v>15</v>
      </c>
      <c r="D1427" t="s">
        <v>39</v>
      </c>
      <c r="E1427">
        <v>2007</v>
      </c>
      <c r="F1427">
        <v>59000</v>
      </c>
      <c r="G1427" t="s">
        <v>27</v>
      </c>
      <c r="H1427" t="s">
        <v>18</v>
      </c>
      <c r="I1427" t="s">
        <v>19</v>
      </c>
      <c r="J1427">
        <v>796</v>
      </c>
      <c r="K1427">
        <v>37</v>
      </c>
      <c r="L1427">
        <v>4</v>
      </c>
      <c r="M1427">
        <v>16.100000000000001</v>
      </c>
      <c r="N1427">
        <v>0.75</v>
      </c>
      <c r="P1427" t="str">
        <f t="shared" si="138"/>
        <v/>
      </c>
      <c r="Q1427" t="str">
        <f t="shared" si="139"/>
        <v>bad</v>
      </c>
      <c r="R1427" t="str">
        <f t="shared" si="140"/>
        <v/>
      </c>
      <c r="S1427" s="3" t="str">
        <f t="shared" si="141"/>
        <v/>
      </c>
      <c r="T1427" t="str">
        <f t="shared" si="142"/>
        <v>BMW</v>
      </c>
      <c r="U1427" t="str">
        <f t="shared" si="143"/>
        <v>E</v>
      </c>
      <c r="V1427" t="str" cm="1">
        <f t="array" ref="V1427">_xlfn.IFS(N1418&gt;25,"A",N1418&gt;20,"B",N1418&gt;15,"C",N1418&gt;10,"D",N1418&lt;10,"E")</f>
        <v>E</v>
      </c>
    </row>
    <row r="1428" spans="1:22" x14ac:dyDescent="0.3">
      <c r="A1428">
        <v>1434</v>
      </c>
      <c r="B1428" t="s">
        <v>205</v>
      </c>
      <c r="C1428" t="s">
        <v>25</v>
      </c>
      <c r="D1428" t="s">
        <v>49</v>
      </c>
      <c r="E1428">
        <v>2014</v>
      </c>
      <c r="F1428">
        <v>36000</v>
      </c>
      <c r="G1428" t="s">
        <v>23</v>
      </c>
      <c r="H1428" t="s">
        <v>18</v>
      </c>
      <c r="I1428" t="s">
        <v>19</v>
      </c>
      <c r="J1428">
        <v>1498</v>
      </c>
      <c r="K1428">
        <v>98.6</v>
      </c>
      <c r="L1428">
        <v>5</v>
      </c>
      <c r="M1428">
        <v>26</v>
      </c>
      <c r="N1428">
        <v>5</v>
      </c>
      <c r="P1428" t="str">
        <f t="shared" si="138"/>
        <v/>
      </c>
      <c r="Q1428" t="str">
        <f t="shared" si="139"/>
        <v>bad</v>
      </c>
      <c r="R1428" t="str">
        <f t="shared" si="140"/>
        <v/>
      </c>
      <c r="S1428" s="3" t="str">
        <f t="shared" si="141"/>
        <v/>
      </c>
      <c r="T1428" t="str">
        <f t="shared" si="142"/>
        <v>Renault</v>
      </c>
      <c r="U1428" t="str">
        <f t="shared" si="143"/>
        <v>E</v>
      </c>
      <c r="V1428" t="str" cm="1">
        <f t="array" ref="V1428">_xlfn.IFS(N1419&gt;25,"A",N1419&gt;20,"B",N1419&gt;15,"C",N1419&gt;10,"D",N1419&lt;10,"E")</f>
        <v>E</v>
      </c>
    </row>
    <row r="1429" spans="1:22" x14ac:dyDescent="0.3">
      <c r="A1429">
        <v>1435</v>
      </c>
      <c r="B1429" t="s">
        <v>141</v>
      </c>
      <c r="C1429" t="s">
        <v>78</v>
      </c>
      <c r="D1429" t="s">
        <v>16</v>
      </c>
      <c r="E1429">
        <v>2012</v>
      </c>
      <c r="F1429">
        <v>37000</v>
      </c>
      <c r="G1429" t="s">
        <v>23</v>
      </c>
      <c r="H1429" t="s">
        <v>18</v>
      </c>
      <c r="I1429" t="s">
        <v>19</v>
      </c>
      <c r="J1429">
        <v>2179</v>
      </c>
      <c r="K1429">
        <v>140</v>
      </c>
      <c r="L1429">
        <v>7</v>
      </c>
      <c r="M1429">
        <v>16</v>
      </c>
      <c r="N1429">
        <v>7.75</v>
      </c>
      <c r="P1429" t="str">
        <f t="shared" si="138"/>
        <v/>
      </c>
      <c r="Q1429" t="str">
        <f t="shared" si="139"/>
        <v>bad</v>
      </c>
      <c r="R1429" t="str">
        <f t="shared" si="140"/>
        <v/>
      </c>
      <c r="S1429" s="3" t="str">
        <f t="shared" si="141"/>
        <v/>
      </c>
      <c r="T1429" t="str">
        <f t="shared" si="142"/>
        <v>Ford</v>
      </c>
      <c r="U1429" t="str">
        <f t="shared" si="143"/>
        <v>E</v>
      </c>
      <c r="V1429" t="str" cm="1">
        <f t="array" ref="V1429">_xlfn.IFS(N1420&gt;25,"A",N1420&gt;20,"B",N1420&gt;15,"C",N1420&gt;10,"D",N1420&lt;10,"E")</f>
        <v>E</v>
      </c>
    </row>
    <row r="1430" spans="1:22" x14ac:dyDescent="0.3">
      <c r="A1430">
        <v>1436</v>
      </c>
      <c r="B1430" t="s">
        <v>132</v>
      </c>
      <c r="C1430" t="s">
        <v>110</v>
      </c>
      <c r="D1430" t="s">
        <v>26</v>
      </c>
      <c r="E1430">
        <v>2010</v>
      </c>
      <c r="F1430">
        <v>90000</v>
      </c>
      <c r="G1430" t="s">
        <v>23</v>
      </c>
      <c r="H1430" t="s">
        <v>18</v>
      </c>
      <c r="I1430" t="s">
        <v>19</v>
      </c>
      <c r="J1430">
        <v>1399</v>
      </c>
      <c r="K1430">
        <v>68</v>
      </c>
      <c r="L1430">
        <v>5</v>
      </c>
      <c r="M1430">
        <v>20</v>
      </c>
      <c r="N1430">
        <v>2.6</v>
      </c>
      <c r="P1430" t="str">
        <f t="shared" si="138"/>
        <v>Toyota</v>
      </c>
      <c r="Q1430" t="str">
        <f t="shared" si="139"/>
        <v>bad</v>
      </c>
      <c r="R1430" t="str">
        <f t="shared" si="140"/>
        <v/>
      </c>
      <c r="S1430" s="3" t="str">
        <f t="shared" si="141"/>
        <v>Toyota</v>
      </c>
      <c r="T1430" t="str">
        <f t="shared" si="142"/>
        <v/>
      </c>
      <c r="U1430" t="str">
        <f t="shared" si="143"/>
        <v>C</v>
      </c>
      <c r="V1430" t="str" cm="1">
        <f t="array" ref="V1430">_xlfn.IFS(N1421&gt;25,"A",N1421&gt;20,"B",N1421&gt;15,"C",N1421&gt;10,"D",N1421&lt;10,"E")</f>
        <v>C</v>
      </c>
    </row>
    <row r="1431" spans="1:22" x14ac:dyDescent="0.3">
      <c r="A1431">
        <v>1437</v>
      </c>
      <c r="B1431" t="s">
        <v>914</v>
      </c>
      <c r="C1431" t="s">
        <v>110</v>
      </c>
      <c r="D1431" t="s">
        <v>22</v>
      </c>
      <c r="E1431">
        <v>2018</v>
      </c>
      <c r="F1431">
        <v>17000</v>
      </c>
      <c r="G1431" t="s">
        <v>27</v>
      </c>
      <c r="H1431" t="s">
        <v>18</v>
      </c>
      <c r="I1431" t="s">
        <v>19</v>
      </c>
      <c r="J1431">
        <v>1497</v>
      </c>
      <c r="K1431">
        <v>121.36</v>
      </c>
      <c r="L1431">
        <v>5</v>
      </c>
      <c r="M1431">
        <v>17</v>
      </c>
      <c r="N1431">
        <v>9.1999999999999993</v>
      </c>
      <c r="P1431" t="str">
        <f t="shared" si="138"/>
        <v/>
      </c>
      <c r="Q1431" t="str">
        <f t="shared" si="139"/>
        <v>good</v>
      </c>
      <c r="R1431" t="str">
        <f t="shared" si="140"/>
        <v/>
      </c>
      <c r="S1431" s="3" t="str">
        <f t="shared" si="141"/>
        <v>Chevrolet</v>
      </c>
      <c r="T1431" t="str">
        <f t="shared" si="142"/>
        <v>Chevrolet</v>
      </c>
      <c r="U1431" t="str">
        <f t="shared" si="143"/>
        <v>E</v>
      </c>
      <c r="V1431" t="str" cm="1">
        <f t="array" ref="V1431">_xlfn.IFS(N1422&gt;25,"A",N1422&gt;20,"B",N1422&gt;15,"C",N1422&gt;10,"D",N1422&lt;10,"E")</f>
        <v>E</v>
      </c>
    </row>
    <row r="1432" spans="1:22" x14ac:dyDescent="0.3">
      <c r="A1432">
        <v>1438</v>
      </c>
      <c r="B1432" t="s">
        <v>148</v>
      </c>
      <c r="C1432" t="s">
        <v>21</v>
      </c>
      <c r="D1432" t="s">
        <v>16</v>
      </c>
      <c r="E1432">
        <v>2015</v>
      </c>
      <c r="F1432">
        <v>42575</v>
      </c>
      <c r="G1432" t="s">
        <v>27</v>
      </c>
      <c r="H1432" t="s">
        <v>18</v>
      </c>
      <c r="I1432" t="s">
        <v>19</v>
      </c>
      <c r="J1432">
        <v>1197</v>
      </c>
      <c r="K1432">
        <v>81.83</v>
      </c>
      <c r="L1432">
        <v>5</v>
      </c>
      <c r="M1432">
        <v>18.600000000000001</v>
      </c>
      <c r="N1432">
        <v>5.05</v>
      </c>
      <c r="P1432" t="str">
        <f t="shared" si="138"/>
        <v/>
      </c>
      <c r="Q1432" t="str">
        <f t="shared" si="139"/>
        <v>bad</v>
      </c>
      <c r="R1432" t="str">
        <f t="shared" si="140"/>
        <v/>
      </c>
      <c r="S1432" s="3" t="str">
        <f t="shared" si="141"/>
        <v/>
      </c>
      <c r="T1432" t="str">
        <f t="shared" si="142"/>
        <v>Volkswagen</v>
      </c>
      <c r="U1432" t="str">
        <f t="shared" si="143"/>
        <v>E</v>
      </c>
      <c r="V1432" t="str" cm="1">
        <f t="array" ref="V1432">_xlfn.IFS(N1423&gt;25,"A",N1423&gt;20,"B",N1423&gt;15,"C",N1423&gt;10,"D",N1423&lt;10,"E")</f>
        <v>E</v>
      </c>
    </row>
    <row r="1433" spans="1:22" x14ac:dyDescent="0.3">
      <c r="A1433">
        <v>1439</v>
      </c>
      <c r="B1433" t="s">
        <v>664</v>
      </c>
      <c r="C1433" t="s">
        <v>41</v>
      </c>
      <c r="D1433" t="s">
        <v>35</v>
      </c>
      <c r="E1433">
        <v>2012</v>
      </c>
      <c r="F1433">
        <v>131000</v>
      </c>
      <c r="G1433" t="s">
        <v>23</v>
      </c>
      <c r="H1433" t="s">
        <v>18</v>
      </c>
      <c r="I1433" t="s">
        <v>19</v>
      </c>
      <c r="J1433">
        <v>2494</v>
      </c>
      <c r="K1433">
        <v>100</v>
      </c>
      <c r="L1433">
        <v>7</v>
      </c>
      <c r="M1433">
        <v>12.99</v>
      </c>
      <c r="N1433">
        <v>9.6</v>
      </c>
      <c r="P1433" t="str">
        <f t="shared" si="138"/>
        <v>Ford</v>
      </c>
      <c r="Q1433" t="str">
        <f t="shared" si="139"/>
        <v>bad</v>
      </c>
      <c r="R1433" t="str">
        <f t="shared" si="140"/>
        <v/>
      </c>
      <c r="S1433" s="3" t="str">
        <f t="shared" si="141"/>
        <v>Ford</v>
      </c>
      <c r="T1433" t="str">
        <f t="shared" si="142"/>
        <v/>
      </c>
      <c r="U1433" t="str">
        <f t="shared" si="143"/>
        <v>A</v>
      </c>
      <c r="V1433" t="str" cm="1">
        <f t="array" ref="V1433">_xlfn.IFS(N1424&gt;25,"A",N1424&gt;20,"B",N1424&gt;15,"C",N1424&gt;10,"D",N1424&lt;10,"E")</f>
        <v>A</v>
      </c>
    </row>
    <row r="1434" spans="1:22" x14ac:dyDescent="0.3">
      <c r="A1434">
        <v>1440</v>
      </c>
      <c r="B1434" t="s">
        <v>245</v>
      </c>
      <c r="C1434" t="s">
        <v>60</v>
      </c>
      <c r="D1434" t="s">
        <v>16</v>
      </c>
      <c r="E1434">
        <v>2013</v>
      </c>
      <c r="F1434">
        <v>74000</v>
      </c>
      <c r="G1434" t="s">
        <v>23</v>
      </c>
      <c r="H1434" t="s">
        <v>18</v>
      </c>
      <c r="I1434" t="s">
        <v>19</v>
      </c>
      <c r="J1434">
        <v>1461</v>
      </c>
      <c r="K1434">
        <v>83.8</v>
      </c>
      <c r="L1434">
        <v>5</v>
      </c>
      <c r="M1434">
        <v>20.46</v>
      </c>
      <c r="N1434">
        <v>5.5</v>
      </c>
      <c r="P1434" t="str">
        <f t="shared" si="138"/>
        <v/>
      </c>
      <c r="Q1434" t="str">
        <f t="shared" si="139"/>
        <v>good</v>
      </c>
      <c r="R1434" t="str">
        <f t="shared" si="140"/>
        <v/>
      </c>
      <c r="S1434" s="3" t="str">
        <f t="shared" si="141"/>
        <v>Hyundai</v>
      </c>
      <c r="T1434" t="str">
        <f t="shared" si="142"/>
        <v>Hyundai</v>
      </c>
      <c r="U1434" t="str">
        <f t="shared" si="143"/>
        <v>E</v>
      </c>
      <c r="V1434" t="str" cm="1">
        <f t="array" ref="V1434">_xlfn.IFS(N1425&gt;25,"A",N1425&gt;20,"B",N1425&gt;15,"C",N1425&gt;10,"D",N1425&lt;10,"E")</f>
        <v>E</v>
      </c>
    </row>
    <row r="1435" spans="1:22" x14ac:dyDescent="0.3">
      <c r="A1435">
        <v>1441</v>
      </c>
      <c r="B1435" t="s">
        <v>915</v>
      </c>
      <c r="C1435" t="s">
        <v>41</v>
      </c>
      <c r="D1435" t="s">
        <v>16</v>
      </c>
      <c r="E1435">
        <v>2013</v>
      </c>
      <c r="F1435">
        <v>47234</v>
      </c>
      <c r="G1435" t="s">
        <v>23</v>
      </c>
      <c r="H1435" t="s">
        <v>18</v>
      </c>
      <c r="I1435" t="s">
        <v>19</v>
      </c>
      <c r="J1435">
        <v>2494</v>
      </c>
      <c r="K1435">
        <v>100.6</v>
      </c>
      <c r="L1435">
        <v>8</v>
      </c>
      <c r="M1435">
        <v>12.99</v>
      </c>
      <c r="N1435">
        <v>9.35</v>
      </c>
      <c r="P1435" t="str">
        <f t="shared" si="138"/>
        <v/>
      </c>
      <c r="Q1435" t="str">
        <f t="shared" si="139"/>
        <v>bad</v>
      </c>
      <c r="R1435" t="str">
        <f t="shared" si="140"/>
        <v/>
      </c>
      <c r="S1435" s="3" t="str">
        <f t="shared" si="141"/>
        <v/>
      </c>
      <c r="T1435" t="str">
        <f t="shared" si="142"/>
        <v>Ford</v>
      </c>
      <c r="U1435" t="str">
        <f t="shared" si="143"/>
        <v>E</v>
      </c>
      <c r="V1435" t="str" cm="1">
        <f t="array" ref="V1435">_xlfn.IFS(N1426&gt;25,"A",N1426&gt;20,"B",N1426&gt;15,"C",N1426&gt;10,"D",N1426&lt;10,"E")</f>
        <v>E</v>
      </c>
    </row>
    <row r="1436" spans="1:22" x14ac:dyDescent="0.3">
      <c r="A1436">
        <v>1442</v>
      </c>
      <c r="B1436" t="s">
        <v>304</v>
      </c>
      <c r="C1436" t="s">
        <v>25</v>
      </c>
      <c r="D1436" t="s">
        <v>53</v>
      </c>
      <c r="E1436">
        <v>2009</v>
      </c>
      <c r="F1436">
        <v>231673</v>
      </c>
      <c r="G1436" t="s">
        <v>27</v>
      </c>
      <c r="H1436" t="s">
        <v>18</v>
      </c>
      <c r="I1436" t="s">
        <v>19</v>
      </c>
      <c r="J1436">
        <v>1497</v>
      </c>
      <c r="K1436">
        <v>118</v>
      </c>
      <c r="L1436">
        <v>5</v>
      </c>
      <c r="M1436">
        <v>17</v>
      </c>
      <c r="N1436">
        <v>2.6</v>
      </c>
      <c r="P1436" t="str">
        <f t="shared" si="138"/>
        <v/>
      </c>
      <c r="Q1436" t="str">
        <f t="shared" si="139"/>
        <v>bad</v>
      </c>
      <c r="R1436" t="str">
        <f t="shared" si="140"/>
        <v/>
      </c>
      <c r="S1436" s="3" t="str">
        <f t="shared" si="141"/>
        <v/>
      </c>
      <c r="T1436" t="str">
        <f t="shared" si="142"/>
        <v>Maruti</v>
      </c>
      <c r="U1436" t="str">
        <f t="shared" si="143"/>
        <v>E</v>
      </c>
      <c r="V1436" t="str" cm="1">
        <f t="array" ref="V1436">_xlfn.IFS(N1427&gt;25,"A",N1427&gt;20,"B",N1427&gt;15,"C",N1427&gt;10,"D",N1427&lt;10,"E")</f>
        <v>E</v>
      </c>
    </row>
    <row r="1437" spans="1:22" x14ac:dyDescent="0.3">
      <c r="A1437">
        <v>1443</v>
      </c>
      <c r="B1437" t="s">
        <v>181</v>
      </c>
      <c r="C1437" t="s">
        <v>15</v>
      </c>
      <c r="D1437" t="s">
        <v>35</v>
      </c>
      <c r="E1437">
        <v>2016</v>
      </c>
      <c r="F1437">
        <v>10000</v>
      </c>
      <c r="G1437" t="s">
        <v>27</v>
      </c>
      <c r="H1437" t="s">
        <v>18</v>
      </c>
      <c r="I1437" t="s">
        <v>19</v>
      </c>
      <c r="J1437">
        <v>998</v>
      </c>
      <c r="K1437">
        <v>67.099999999999994</v>
      </c>
      <c r="L1437">
        <v>5</v>
      </c>
      <c r="M1437">
        <v>24.07</v>
      </c>
      <c r="N1437">
        <v>3.5</v>
      </c>
      <c r="P1437" t="str">
        <f t="shared" si="138"/>
        <v/>
      </c>
      <c r="Q1437" t="str">
        <f t="shared" si="139"/>
        <v>good</v>
      </c>
      <c r="R1437" t="str">
        <f t="shared" si="140"/>
        <v/>
      </c>
      <c r="S1437" s="3" t="str">
        <f t="shared" si="141"/>
        <v>Honda</v>
      </c>
      <c r="T1437" t="str">
        <f t="shared" si="142"/>
        <v>Honda</v>
      </c>
      <c r="U1437" t="str">
        <f t="shared" si="143"/>
        <v>E</v>
      </c>
      <c r="V1437" t="str" cm="1">
        <f t="array" ref="V1437">_xlfn.IFS(N1428&gt;25,"A",N1428&gt;20,"B",N1428&gt;15,"C",N1428&gt;10,"D",N1428&lt;10,"E")</f>
        <v>E</v>
      </c>
    </row>
    <row r="1438" spans="1:22" x14ac:dyDescent="0.3">
      <c r="A1438">
        <v>1444</v>
      </c>
      <c r="B1438" t="s">
        <v>916</v>
      </c>
      <c r="C1438" t="s">
        <v>38</v>
      </c>
      <c r="D1438" t="s">
        <v>47</v>
      </c>
      <c r="E1438">
        <v>2016</v>
      </c>
      <c r="F1438">
        <v>49389</v>
      </c>
      <c r="G1438" t="s">
        <v>27</v>
      </c>
      <c r="H1438" t="s">
        <v>18</v>
      </c>
      <c r="I1438" t="s">
        <v>19</v>
      </c>
      <c r="J1438">
        <v>1198</v>
      </c>
      <c r="K1438">
        <v>67.040000000000006</v>
      </c>
      <c r="L1438">
        <v>5</v>
      </c>
      <c r="M1438">
        <v>19.489999999999998</v>
      </c>
      <c r="N1438">
        <v>4.26</v>
      </c>
      <c r="P1438" t="str">
        <f t="shared" si="138"/>
        <v/>
      </c>
      <c r="Q1438" t="str">
        <f t="shared" si="139"/>
        <v>bad</v>
      </c>
      <c r="R1438" t="str">
        <f t="shared" si="140"/>
        <v/>
      </c>
      <c r="S1438" s="3" t="str">
        <f t="shared" si="141"/>
        <v/>
      </c>
      <c r="T1438" t="str">
        <f t="shared" si="142"/>
        <v>Mahindra</v>
      </c>
      <c r="U1438" t="str">
        <f t="shared" si="143"/>
        <v>E</v>
      </c>
      <c r="V1438" t="str" cm="1">
        <f t="array" ref="V1438">_xlfn.IFS(N1429&gt;25,"A",N1429&gt;20,"B",N1429&gt;15,"C",N1429&gt;10,"D",N1429&lt;10,"E")</f>
        <v>E</v>
      </c>
    </row>
    <row r="1439" spans="1:22" x14ac:dyDescent="0.3">
      <c r="A1439">
        <v>1445</v>
      </c>
      <c r="B1439" t="s">
        <v>324</v>
      </c>
      <c r="C1439" t="s">
        <v>15</v>
      </c>
      <c r="D1439" t="s">
        <v>26</v>
      </c>
      <c r="E1439">
        <v>2016</v>
      </c>
      <c r="F1439">
        <v>12000</v>
      </c>
      <c r="G1439" t="s">
        <v>27</v>
      </c>
      <c r="H1439" t="s">
        <v>32</v>
      </c>
      <c r="I1439" t="s">
        <v>33</v>
      </c>
      <c r="J1439">
        <v>998</v>
      </c>
      <c r="K1439">
        <v>67.040000000000006</v>
      </c>
      <c r="L1439">
        <v>5</v>
      </c>
      <c r="M1439">
        <v>23.1</v>
      </c>
      <c r="N1439">
        <v>4.25</v>
      </c>
      <c r="P1439" t="str">
        <f t="shared" si="138"/>
        <v/>
      </c>
      <c r="Q1439" t="str">
        <f t="shared" si="139"/>
        <v>bad</v>
      </c>
      <c r="R1439" t="str">
        <f t="shared" si="140"/>
        <v/>
      </c>
      <c r="S1439" s="3" t="str">
        <f t="shared" si="141"/>
        <v/>
      </c>
      <c r="T1439" t="str">
        <f t="shared" si="142"/>
        <v>Ford</v>
      </c>
      <c r="U1439" t="str">
        <f t="shared" si="143"/>
        <v>E</v>
      </c>
      <c r="V1439" t="str" cm="1">
        <f t="array" ref="V1439">_xlfn.IFS(N1430&gt;25,"A",N1430&gt;20,"B",N1430&gt;15,"C",N1430&gt;10,"D",N1430&lt;10,"E")</f>
        <v>E</v>
      </c>
    </row>
    <row r="1440" spans="1:22" x14ac:dyDescent="0.3">
      <c r="A1440">
        <v>1446</v>
      </c>
      <c r="B1440" t="s">
        <v>917</v>
      </c>
      <c r="C1440" t="s">
        <v>62</v>
      </c>
      <c r="D1440" t="s">
        <v>35</v>
      </c>
      <c r="E1440">
        <v>2010</v>
      </c>
      <c r="F1440">
        <v>65000</v>
      </c>
      <c r="G1440" t="s">
        <v>27</v>
      </c>
      <c r="H1440" t="s">
        <v>18</v>
      </c>
      <c r="I1440" t="s">
        <v>33</v>
      </c>
      <c r="J1440">
        <v>1796</v>
      </c>
      <c r="K1440">
        <v>178</v>
      </c>
      <c r="L1440">
        <v>5</v>
      </c>
      <c r="M1440">
        <v>11.7</v>
      </c>
      <c r="N1440">
        <v>11.75</v>
      </c>
      <c r="P1440" t="str">
        <f t="shared" si="138"/>
        <v/>
      </c>
      <c r="Q1440" t="str">
        <f t="shared" si="139"/>
        <v>bad</v>
      </c>
      <c r="R1440" t="str">
        <f t="shared" si="140"/>
        <v/>
      </c>
      <c r="S1440" s="3" t="str">
        <f t="shared" si="141"/>
        <v/>
      </c>
      <c r="T1440" t="str">
        <f t="shared" si="142"/>
        <v>Ford</v>
      </c>
      <c r="U1440" t="str">
        <f t="shared" si="143"/>
        <v>E</v>
      </c>
      <c r="V1440" t="str" cm="1">
        <f t="array" ref="V1440">_xlfn.IFS(N1431&gt;25,"A",N1431&gt;20,"B",N1431&gt;15,"C",N1431&gt;10,"D",N1431&lt;10,"E")</f>
        <v>E</v>
      </c>
    </row>
    <row r="1441" spans="1:22" x14ac:dyDescent="0.3">
      <c r="A1441">
        <v>1447</v>
      </c>
      <c r="B1441" t="s">
        <v>918</v>
      </c>
      <c r="C1441" t="s">
        <v>110</v>
      </c>
      <c r="D1441" t="s">
        <v>26</v>
      </c>
      <c r="E1441">
        <v>2013</v>
      </c>
      <c r="F1441">
        <v>177000</v>
      </c>
      <c r="G1441" t="s">
        <v>23</v>
      </c>
      <c r="H1441" t="s">
        <v>18</v>
      </c>
      <c r="I1441" t="s">
        <v>19</v>
      </c>
      <c r="J1441">
        <v>1498</v>
      </c>
      <c r="K1441">
        <v>88.7</v>
      </c>
      <c r="L1441">
        <v>5</v>
      </c>
      <c r="M1441">
        <v>23.5</v>
      </c>
      <c r="N1441">
        <v>3.5</v>
      </c>
      <c r="P1441" t="str">
        <f t="shared" si="138"/>
        <v/>
      </c>
      <c r="Q1441" t="str">
        <f t="shared" si="139"/>
        <v>bad</v>
      </c>
      <c r="R1441" t="str">
        <f t="shared" si="140"/>
        <v/>
      </c>
      <c r="S1441" s="3" t="str">
        <f t="shared" si="141"/>
        <v/>
      </c>
      <c r="T1441" t="str">
        <f t="shared" si="142"/>
        <v>Hyundai</v>
      </c>
      <c r="U1441" t="str">
        <f t="shared" si="143"/>
        <v>E</v>
      </c>
      <c r="V1441" t="str" cm="1">
        <f t="array" ref="V1441">_xlfn.IFS(N1432&gt;25,"A",N1432&gt;20,"B",N1432&gt;15,"C",N1432&gt;10,"D",N1432&lt;10,"E")</f>
        <v>E</v>
      </c>
    </row>
    <row r="1442" spans="1:22" x14ac:dyDescent="0.3">
      <c r="A1442">
        <v>1448</v>
      </c>
      <c r="B1442" t="s">
        <v>919</v>
      </c>
      <c r="C1442" t="s">
        <v>21</v>
      </c>
      <c r="D1442" t="s">
        <v>39</v>
      </c>
      <c r="E1442">
        <v>2015</v>
      </c>
      <c r="F1442">
        <v>89000</v>
      </c>
      <c r="G1442" t="s">
        <v>27</v>
      </c>
      <c r="H1442" t="s">
        <v>18</v>
      </c>
      <c r="I1442" t="s">
        <v>19</v>
      </c>
      <c r="J1442">
        <v>1591</v>
      </c>
      <c r="K1442">
        <v>121.3</v>
      </c>
      <c r="L1442">
        <v>5</v>
      </c>
      <c r="M1442">
        <v>17.010000000000002</v>
      </c>
      <c r="N1442">
        <v>7.5</v>
      </c>
      <c r="P1442" t="str">
        <f t="shared" si="138"/>
        <v/>
      </c>
      <c r="Q1442" t="str">
        <f t="shared" si="139"/>
        <v>bad</v>
      </c>
      <c r="R1442" t="str">
        <f t="shared" si="140"/>
        <v/>
      </c>
      <c r="S1442" s="3" t="str">
        <f t="shared" si="141"/>
        <v/>
      </c>
      <c r="T1442" t="str">
        <f t="shared" si="142"/>
        <v>Toyota</v>
      </c>
      <c r="U1442" t="str">
        <f t="shared" si="143"/>
        <v>E</v>
      </c>
      <c r="V1442" t="str" cm="1">
        <f t="array" ref="V1442">_xlfn.IFS(N1433&gt;25,"A",N1433&gt;20,"B",N1433&gt;15,"C",N1433&gt;10,"D",N1433&lt;10,"E")</f>
        <v>E</v>
      </c>
    </row>
    <row r="1443" spans="1:22" x14ac:dyDescent="0.3">
      <c r="A1443">
        <v>1449</v>
      </c>
      <c r="B1443" t="s">
        <v>920</v>
      </c>
      <c r="C1443" t="s">
        <v>21</v>
      </c>
      <c r="D1443" t="s">
        <v>26</v>
      </c>
      <c r="E1443">
        <v>2009</v>
      </c>
      <c r="F1443">
        <v>72000</v>
      </c>
      <c r="G1443" t="s">
        <v>27</v>
      </c>
      <c r="H1443" t="s">
        <v>32</v>
      </c>
      <c r="I1443" t="s">
        <v>102</v>
      </c>
      <c r="J1443">
        <v>1396</v>
      </c>
      <c r="K1443">
        <v>100</v>
      </c>
      <c r="L1443">
        <v>5</v>
      </c>
      <c r="M1443">
        <v>15</v>
      </c>
      <c r="N1443">
        <v>3.25</v>
      </c>
      <c r="P1443" t="str">
        <f t="shared" si="138"/>
        <v/>
      </c>
      <c r="Q1443" t="str">
        <f t="shared" si="139"/>
        <v>good</v>
      </c>
      <c r="R1443" t="str">
        <f t="shared" si="140"/>
        <v/>
      </c>
      <c r="S1443" s="3" t="str">
        <f t="shared" si="141"/>
        <v>Renault</v>
      </c>
      <c r="T1443" t="str">
        <f t="shared" si="142"/>
        <v>Renault</v>
      </c>
      <c r="U1443" t="str">
        <f t="shared" si="143"/>
        <v>E</v>
      </c>
      <c r="V1443" t="str" cm="1">
        <f t="array" ref="V1443">_xlfn.IFS(N1434&gt;25,"A",N1434&gt;20,"B",N1434&gt;15,"C",N1434&gt;10,"D",N1434&lt;10,"E")</f>
        <v>E</v>
      </c>
    </row>
    <row r="1444" spans="1:22" x14ac:dyDescent="0.3">
      <c r="A1444">
        <v>1450</v>
      </c>
      <c r="B1444" t="s">
        <v>491</v>
      </c>
      <c r="C1444" t="s">
        <v>15</v>
      </c>
      <c r="D1444" t="s">
        <v>26</v>
      </c>
      <c r="E1444">
        <v>2012</v>
      </c>
      <c r="F1444">
        <v>49000</v>
      </c>
      <c r="G1444" t="s">
        <v>27</v>
      </c>
      <c r="H1444" t="s">
        <v>18</v>
      </c>
      <c r="I1444" t="s">
        <v>19</v>
      </c>
      <c r="J1444">
        <v>1298</v>
      </c>
      <c r="K1444">
        <v>85.8</v>
      </c>
      <c r="L1444">
        <v>5</v>
      </c>
      <c r="M1444">
        <v>17.5</v>
      </c>
      <c r="N1444">
        <v>4.9000000000000004</v>
      </c>
      <c r="P1444" t="str">
        <f t="shared" si="138"/>
        <v/>
      </c>
      <c r="Q1444" t="str">
        <f t="shared" si="139"/>
        <v>bad</v>
      </c>
      <c r="R1444" t="str">
        <f t="shared" si="140"/>
        <v/>
      </c>
      <c r="S1444" s="3" t="str">
        <f t="shared" si="141"/>
        <v/>
      </c>
      <c r="T1444" t="str">
        <f t="shared" si="142"/>
        <v>Toyota</v>
      </c>
      <c r="U1444" t="str">
        <f t="shared" si="143"/>
        <v>E</v>
      </c>
      <c r="V1444" t="str" cm="1">
        <f t="array" ref="V1444">_xlfn.IFS(N1435&gt;25,"A",N1435&gt;20,"B",N1435&gt;15,"C",N1435&gt;10,"D",N1435&lt;10,"E")</f>
        <v>E</v>
      </c>
    </row>
    <row r="1445" spans="1:22" x14ac:dyDescent="0.3">
      <c r="A1445">
        <v>1451</v>
      </c>
      <c r="B1445" t="s">
        <v>921</v>
      </c>
      <c r="C1445" t="s">
        <v>62</v>
      </c>
      <c r="D1445" t="s">
        <v>35</v>
      </c>
      <c r="E1445">
        <v>2014</v>
      </c>
      <c r="F1445">
        <v>51355</v>
      </c>
      <c r="G1445" t="s">
        <v>23</v>
      </c>
      <c r="H1445" t="s">
        <v>32</v>
      </c>
      <c r="I1445" t="s">
        <v>19</v>
      </c>
      <c r="J1445">
        <v>2143</v>
      </c>
      <c r="K1445">
        <v>170</v>
      </c>
      <c r="L1445">
        <v>5</v>
      </c>
      <c r="M1445">
        <v>14.84</v>
      </c>
      <c r="N1445">
        <v>27</v>
      </c>
      <c r="P1445" t="str">
        <f t="shared" si="138"/>
        <v/>
      </c>
      <c r="Q1445" t="str">
        <f t="shared" si="139"/>
        <v>bad</v>
      </c>
      <c r="R1445" t="str">
        <f t="shared" si="140"/>
        <v/>
      </c>
      <c r="S1445" s="3" t="str">
        <f t="shared" si="141"/>
        <v/>
      </c>
      <c r="T1445" t="str">
        <f t="shared" si="142"/>
        <v>Honda</v>
      </c>
      <c r="U1445" t="str">
        <f t="shared" si="143"/>
        <v>E</v>
      </c>
      <c r="V1445" t="str" cm="1">
        <f t="array" ref="V1445">_xlfn.IFS(N1436&gt;25,"A",N1436&gt;20,"B",N1436&gt;15,"C",N1436&gt;10,"D",N1436&lt;10,"E")</f>
        <v>E</v>
      </c>
    </row>
    <row r="1446" spans="1:22" x14ac:dyDescent="0.3">
      <c r="A1446">
        <v>1452</v>
      </c>
      <c r="B1446" t="s">
        <v>922</v>
      </c>
      <c r="C1446" t="s">
        <v>21</v>
      </c>
      <c r="D1446" t="s">
        <v>47</v>
      </c>
      <c r="E1446">
        <v>2017</v>
      </c>
      <c r="F1446">
        <v>13460</v>
      </c>
      <c r="G1446" t="s">
        <v>27</v>
      </c>
      <c r="H1446" t="s">
        <v>18</v>
      </c>
      <c r="I1446" t="s">
        <v>19</v>
      </c>
      <c r="J1446">
        <v>1197</v>
      </c>
      <c r="K1446">
        <v>81.86</v>
      </c>
      <c r="L1446">
        <v>5</v>
      </c>
      <c r="M1446">
        <v>18.600000000000001</v>
      </c>
      <c r="N1446">
        <v>8.91</v>
      </c>
      <c r="P1446" t="str">
        <f t="shared" si="138"/>
        <v/>
      </c>
      <c r="Q1446" t="str">
        <f t="shared" si="139"/>
        <v>good</v>
      </c>
      <c r="R1446" t="str">
        <f t="shared" si="140"/>
        <v/>
      </c>
      <c r="S1446" s="3" t="str">
        <f t="shared" si="141"/>
        <v>Maruti</v>
      </c>
      <c r="T1446" t="str">
        <f t="shared" si="142"/>
        <v>Maruti</v>
      </c>
      <c r="U1446" t="str">
        <f t="shared" si="143"/>
        <v>E</v>
      </c>
      <c r="V1446" t="str" cm="1">
        <f t="array" ref="V1446">_xlfn.IFS(N1437&gt;25,"A",N1437&gt;20,"B",N1437&gt;15,"C",N1437&gt;10,"D",N1437&lt;10,"E")</f>
        <v>E</v>
      </c>
    </row>
    <row r="1447" spans="1:22" x14ac:dyDescent="0.3">
      <c r="A1447">
        <v>1453</v>
      </c>
      <c r="B1447" t="s">
        <v>923</v>
      </c>
      <c r="C1447" t="s">
        <v>21</v>
      </c>
      <c r="D1447" t="s">
        <v>47</v>
      </c>
      <c r="E1447">
        <v>2014</v>
      </c>
      <c r="F1447">
        <v>35642</v>
      </c>
      <c r="G1447" t="s">
        <v>27</v>
      </c>
      <c r="H1447" t="s">
        <v>32</v>
      </c>
      <c r="I1447" t="s">
        <v>19</v>
      </c>
      <c r="J1447">
        <v>1591</v>
      </c>
      <c r="K1447">
        <v>121.4</v>
      </c>
      <c r="L1447">
        <v>5</v>
      </c>
      <c r="M1447">
        <v>17.010000000000002</v>
      </c>
      <c r="N1447">
        <v>6.69</v>
      </c>
      <c r="P1447" t="str">
        <f t="shared" si="138"/>
        <v/>
      </c>
      <c r="Q1447" t="str">
        <f t="shared" si="139"/>
        <v>bad</v>
      </c>
      <c r="R1447" t="str">
        <f t="shared" si="140"/>
        <v/>
      </c>
      <c r="S1447" s="3" t="str">
        <f t="shared" si="141"/>
        <v/>
      </c>
      <c r="T1447" t="str">
        <f t="shared" si="142"/>
        <v>Nissan</v>
      </c>
      <c r="U1447" t="str">
        <f t="shared" si="143"/>
        <v>E</v>
      </c>
      <c r="V1447" t="str" cm="1">
        <f t="array" ref="V1447">_xlfn.IFS(N1438&gt;25,"A",N1438&gt;20,"B",N1438&gt;15,"C",N1438&gt;10,"D",N1438&lt;10,"E")</f>
        <v>E</v>
      </c>
    </row>
    <row r="1448" spans="1:22" x14ac:dyDescent="0.3">
      <c r="A1448">
        <v>1454</v>
      </c>
      <c r="B1448" t="s">
        <v>619</v>
      </c>
      <c r="C1448" t="s">
        <v>192</v>
      </c>
      <c r="D1448" t="s">
        <v>47</v>
      </c>
      <c r="E1448">
        <v>2014</v>
      </c>
      <c r="F1448">
        <v>52895</v>
      </c>
      <c r="G1448" t="s">
        <v>23</v>
      </c>
      <c r="H1448" t="s">
        <v>18</v>
      </c>
      <c r="I1448" t="s">
        <v>19</v>
      </c>
      <c r="J1448">
        <v>1998</v>
      </c>
      <c r="K1448">
        <v>163.69999999999999</v>
      </c>
      <c r="L1448">
        <v>5</v>
      </c>
      <c r="M1448">
        <v>17.3</v>
      </c>
      <c r="N1448">
        <v>6.02</v>
      </c>
      <c r="P1448" t="str">
        <f t="shared" si="138"/>
        <v/>
      </c>
      <c r="Q1448" t="str">
        <f t="shared" si="139"/>
        <v>good</v>
      </c>
      <c r="R1448" t="str">
        <f t="shared" si="140"/>
        <v/>
      </c>
      <c r="S1448" s="3" t="str">
        <f t="shared" si="141"/>
        <v>Maruti</v>
      </c>
      <c r="T1448" t="str">
        <f t="shared" si="142"/>
        <v>Maruti</v>
      </c>
      <c r="U1448" t="str">
        <f t="shared" si="143"/>
        <v>E</v>
      </c>
      <c r="V1448" t="str" cm="1">
        <f t="array" ref="V1448">_xlfn.IFS(N1439&gt;25,"A",N1439&gt;20,"B",N1439&gt;15,"C",N1439&gt;10,"D",N1439&lt;10,"E")</f>
        <v>E</v>
      </c>
    </row>
    <row r="1449" spans="1:22" x14ac:dyDescent="0.3">
      <c r="A1449">
        <v>1455</v>
      </c>
      <c r="B1449" t="s">
        <v>924</v>
      </c>
      <c r="C1449" t="s">
        <v>41</v>
      </c>
      <c r="D1449" t="s">
        <v>16</v>
      </c>
      <c r="E1449">
        <v>2010</v>
      </c>
      <c r="F1449">
        <v>93000</v>
      </c>
      <c r="G1449" t="s">
        <v>27</v>
      </c>
      <c r="H1449" t="s">
        <v>18</v>
      </c>
      <c r="I1449" t="s">
        <v>19</v>
      </c>
      <c r="J1449">
        <v>1798</v>
      </c>
      <c r="K1449">
        <v>138.03</v>
      </c>
      <c r="L1449">
        <v>5</v>
      </c>
      <c r="M1449">
        <v>14.28</v>
      </c>
      <c r="N1449">
        <v>4.5</v>
      </c>
      <c r="P1449" t="str">
        <f t="shared" si="138"/>
        <v/>
      </c>
      <c r="Q1449" t="str">
        <f t="shared" si="139"/>
        <v>bad</v>
      </c>
      <c r="R1449" t="str">
        <f t="shared" si="140"/>
        <v/>
      </c>
      <c r="S1449" s="3" t="str">
        <f t="shared" si="141"/>
        <v/>
      </c>
      <c r="T1449" t="str">
        <f t="shared" si="142"/>
        <v>MercedesBenz</v>
      </c>
      <c r="U1449" t="str">
        <f t="shared" si="143"/>
        <v>D</v>
      </c>
      <c r="V1449" t="str" cm="1">
        <f t="array" ref="V1449">_xlfn.IFS(N1440&gt;25,"A",N1440&gt;20,"B",N1440&gt;15,"C",N1440&gt;10,"D",N1440&lt;10,"E")</f>
        <v>D</v>
      </c>
    </row>
    <row r="1450" spans="1:22" x14ac:dyDescent="0.3">
      <c r="A1450">
        <v>1456</v>
      </c>
      <c r="B1450" t="s">
        <v>291</v>
      </c>
      <c r="C1450" t="s">
        <v>15</v>
      </c>
      <c r="D1450" t="s">
        <v>22</v>
      </c>
      <c r="E1450">
        <v>2011</v>
      </c>
      <c r="F1450">
        <v>70000</v>
      </c>
      <c r="G1450" t="s">
        <v>27</v>
      </c>
      <c r="H1450" t="s">
        <v>18</v>
      </c>
      <c r="I1450" t="s">
        <v>19</v>
      </c>
      <c r="J1450">
        <v>998</v>
      </c>
      <c r="K1450">
        <v>66.099999999999994</v>
      </c>
      <c r="L1450">
        <v>5</v>
      </c>
      <c r="M1450">
        <v>19</v>
      </c>
      <c r="N1450">
        <v>2</v>
      </c>
      <c r="P1450" t="str">
        <f t="shared" si="138"/>
        <v/>
      </c>
      <c r="Q1450" t="str">
        <f t="shared" si="139"/>
        <v>good</v>
      </c>
      <c r="R1450" t="str">
        <f t="shared" si="140"/>
        <v/>
      </c>
      <c r="S1450" s="3" t="str">
        <f t="shared" si="141"/>
        <v>Ford</v>
      </c>
      <c r="T1450" t="str">
        <f t="shared" si="142"/>
        <v>Ford</v>
      </c>
      <c r="U1450" t="str">
        <f t="shared" si="143"/>
        <v>E</v>
      </c>
      <c r="V1450" t="str" cm="1">
        <f t="array" ref="V1450">_xlfn.IFS(N1441&gt;25,"A",N1441&gt;20,"B",N1441&gt;15,"C",N1441&gt;10,"D",N1441&lt;10,"E")</f>
        <v>E</v>
      </c>
    </row>
    <row r="1451" spans="1:22" x14ac:dyDescent="0.3">
      <c r="A1451">
        <v>1457</v>
      </c>
      <c r="B1451" t="s">
        <v>450</v>
      </c>
      <c r="C1451" t="s">
        <v>38</v>
      </c>
      <c r="D1451" t="s">
        <v>49</v>
      </c>
      <c r="E1451">
        <v>2012</v>
      </c>
      <c r="F1451">
        <v>32048</v>
      </c>
      <c r="G1451" t="s">
        <v>23</v>
      </c>
      <c r="H1451" t="s">
        <v>18</v>
      </c>
      <c r="I1451" t="s">
        <v>19</v>
      </c>
      <c r="J1451">
        <v>1461</v>
      </c>
      <c r="K1451">
        <v>63.1</v>
      </c>
      <c r="L1451">
        <v>5</v>
      </c>
      <c r="M1451">
        <v>23.08</v>
      </c>
      <c r="N1451">
        <v>2.4</v>
      </c>
      <c r="P1451" t="str">
        <f t="shared" si="138"/>
        <v/>
      </c>
      <c r="Q1451" t="str">
        <f t="shared" si="139"/>
        <v>bad</v>
      </c>
      <c r="R1451" t="str">
        <f t="shared" si="140"/>
        <v/>
      </c>
      <c r="S1451" s="3" t="str">
        <f t="shared" si="141"/>
        <v/>
      </c>
      <c r="T1451" t="str">
        <f t="shared" si="142"/>
        <v>Hyundai</v>
      </c>
      <c r="U1451" t="str">
        <f t="shared" si="143"/>
        <v>E</v>
      </c>
      <c r="V1451" t="str" cm="1">
        <f t="array" ref="V1451">_xlfn.IFS(N1442&gt;25,"A",N1442&gt;20,"B",N1442&gt;15,"C",N1442&gt;10,"D",N1442&lt;10,"E")</f>
        <v>E</v>
      </c>
    </row>
    <row r="1452" spans="1:22" x14ac:dyDescent="0.3">
      <c r="A1452">
        <v>1458</v>
      </c>
      <c r="B1452" t="s">
        <v>925</v>
      </c>
      <c r="C1452" t="s">
        <v>45</v>
      </c>
      <c r="D1452" t="s">
        <v>22</v>
      </c>
      <c r="E1452">
        <v>2013</v>
      </c>
      <c r="F1452">
        <v>4700</v>
      </c>
      <c r="G1452" t="s">
        <v>27</v>
      </c>
      <c r="H1452" t="s">
        <v>18</v>
      </c>
      <c r="I1452" t="s">
        <v>19</v>
      </c>
      <c r="J1452">
        <v>624</v>
      </c>
      <c r="K1452">
        <v>37.479999999999997</v>
      </c>
      <c r="L1452">
        <v>4</v>
      </c>
      <c r="M1452">
        <v>25.4</v>
      </c>
      <c r="N1452">
        <v>1.2</v>
      </c>
      <c r="P1452" t="str">
        <f t="shared" si="138"/>
        <v/>
      </c>
      <c r="Q1452" t="str">
        <f t="shared" si="139"/>
        <v>bad</v>
      </c>
      <c r="R1452" t="str">
        <f t="shared" si="140"/>
        <v/>
      </c>
      <c r="S1452" s="3" t="str">
        <f t="shared" si="141"/>
        <v/>
      </c>
      <c r="T1452" t="str">
        <f t="shared" si="142"/>
        <v>Hyundai</v>
      </c>
      <c r="U1452" t="str">
        <f t="shared" si="143"/>
        <v>E</v>
      </c>
      <c r="V1452" t="str" cm="1">
        <f t="array" ref="V1452">_xlfn.IFS(N1443&gt;25,"A",N1443&gt;20,"B",N1443&gt;15,"C",N1443&gt;10,"D",N1443&lt;10,"E")</f>
        <v>E</v>
      </c>
    </row>
    <row r="1453" spans="1:22" x14ac:dyDescent="0.3">
      <c r="A1453">
        <v>1459</v>
      </c>
      <c r="B1453" t="s">
        <v>358</v>
      </c>
      <c r="C1453" t="s">
        <v>15</v>
      </c>
      <c r="D1453" t="s">
        <v>53</v>
      </c>
      <c r="E1453">
        <v>2014</v>
      </c>
      <c r="F1453">
        <v>71800</v>
      </c>
      <c r="G1453" t="s">
        <v>23</v>
      </c>
      <c r="H1453" t="s">
        <v>18</v>
      </c>
      <c r="I1453" t="s">
        <v>19</v>
      </c>
      <c r="J1453">
        <v>1248</v>
      </c>
      <c r="K1453">
        <v>74</v>
      </c>
      <c r="L1453">
        <v>5</v>
      </c>
      <c r="M1453">
        <v>23.4</v>
      </c>
      <c r="N1453">
        <v>2.9</v>
      </c>
      <c r="P1453" t="str">
        <f t="shared" si="138"/>
        <v/>
      </c>
      <c r="Q1453" t="str">
        <f t="shared" si="139"/>
        <v>bad</v>
      </c>
      <c r="R1453" t="str">
        <f t="shared" si="140"/>
        <v/>
      </c>
      <c r="S1453" s="3" t="str">
        <f t="shared" si="141"/>
        <v/>
      </c>
      <c r="T1453" t="str">
        <f t="shared" si="142"/>
        <v>Maruti</v>
      </c>
      <c r="U1453" t="str">
        <f t="shared" si="143"/>
        <v>E</v>
      </c>
      <c r="V1453" t="str" cm="1">
        <f t="array" ref="V1453">_xlfn.IFS(N1444&gt;25,"A",N1444&gt;20,"B",N1444&gt;15,"C",N1444&gt;10,"D",N1444&lt;10,"E")</f>
        <v>E</v>
      </c>
    </row>
    <row r="1454" spans="1:22" x14ac:dyDescent="0.3">
      <c r="A1454">
        <v>1461</v>
      </c>
      <c r="B1454" t="s">
        <v>838</v>
      </c>
      <c r="C1454" t="s">
        <v>30</v>
      </c>
      <c r="D1454" t="s">
        <v>93</v>
      </c>
      <c r="E1454">
        <v>2016</v>
      </c>
      <c r="F1454">
        <v>45000</v>
      </c>
      <c r="G1454" t="s">
        <v>23</v>
      </c>
      <c r="H1454" t="s">
        <v>32</v>
      </c>
      <c r="I1454" t="s">
        <v>19</v>
      </c>
      <c r="J1454">
        <v>1968</v>
      </c>
      <c r="K1454">
        <v>184</v>
      </c>
      <c r="L1454">
        <v>5</v>
      </c>
      <c r="M1454">
        <v>17.32</v>
      </c>
      <c r="N1454">
        <v>27</v>
      </c>
      <c r="P1454" t="str">
        <f t="shared" si="138"/>
        <v>MercedesBenz</v>
      </c>
      <c r="Q1454" t="str">
        <f t="shared" si="139"/>
        <v>bad</v>
      </c>
      <c r="R1454" t="str">
        <f t="shared" si="140"/>
        <v/>
      </c>
      <c r="S1454" s="3" t="str">
        <f t="shared" si="141"/>
        <v>MercedesBenz</v>
      </c>
      <c r="T1454" t="str">
        <f t="shared" si="142"/>
        <v/>
      </c>
      <c r="U1454" t="str">
        <f t="shared" si="143"/>
        <v>A</v>
      </c>
      <c r="V1454" t="str" cm="1">
        <f t="array" ref="V1454">_xlfn.IFS(N1445&gt;25,"A",N1445&gt;20,"B",N1445&gt;15,"C",N1445&gt;10,"D",N1445&lt;10,"E")</f>
        <v>A</v>
      </c>
    </row>
    <row r="1455" spans="1:22" x14ac:dyDescent="0.3">
      <c r="A1455">
        <v>1462</v>
      </c>
      <c r="B1455" t="s">
        <v>253</v>
      </c>
      <c r="C1455" t="s">
        <v>25</v>
      </c>
      <c r="D1455" t="s">
        <v>26</v>
      </c>
      <c r="E1455">
        <v>2016</v>
      </c>
      <c r="F1455">
        <v>15388</v>
      </c>
      <c r="G1455" t="s">
        <v>23</v>
      </c>
      <c r="H1455" t="s">
        <v>18</v>
      </c>
      <c r="I1455" t="s">
        <v>19</v>
      </c>
      <c r="J1455">
        <v>1498</v>
      </c>
      <c r="K1455">
        <v>98.6</v>
      </c>
      <c r="L1455">
        <v>5</v>
      </c>
      <c r="M1455">
        <v>25.8</v>
      </c>
      <c r="N1455">
        <v>7.5</v>
      </c>
      <c r="P1455" t="str">
        <f t="shared" si="138"/>
        <v/>
      </c>
      <c r="Q1455" t="str">
        <f t="shared" si="139"/>
        <v>bad</v>
      </c>
      <c r="R1455" t="str">
        <f t="shared" si="140"/>
        <v/>
      </c>
      <c r="S1455" s="3" t="str">
        <f t="shared" si="141"/>
        <v/>
      </c>
      <c r="T1455" t="str">
        <f t="shared" si="142"/>
        <v>Hyundai</v>
      </c>
      <c r="U1455" t="str">
        <f t="shared" si="143"/>
        <v>E</v>
      </c>
      <c r="V1455" t="str" cm="1">
        <f t="array" ref="V1455">_xlfn.IFS(N1446&gt;25,"A",N1446&gt;20,"B",N1446&gt;15,"C",N1446&gt;10,"D",N1446&lt;10,"E")</f>
        <v>E</v>
      </c>
    </row>
    <row r="1456" spans="1:22" x14ac:dyDescent="0.3">
      <c r="A1456">
        <v>1463</v>
      </c>
      <c r="B1456" t="s">
        <v>926</v>
      </c>
      <c r="C1456" t="s">
        <v>192</v>
      </c>
      <c r="D1456" t="s">
        <v>16</v>
      </c>
      <c r="E1456">
        <v>2004</v>
      </c>
      <c r="F1456">
        <v>98798</v>
      </c>
      <c r="G1456" t="s">
        <v>27</v>
      </c>
      <c r="H1456" t="s">
        <v>18</v>
      </c>
      <c r="I1456" t="s">
        <v>19</v>
      </c>
      <c r="J1456">
        <v>1599</v>
      </c>
      <c r="K1456">
        <v>104</v>
      </c>
      <c r="L1456">
        <v>5</v>
      </c>
      <c r="M1456">
        <v>14.7</v>
      </c>
      <c r="N1456">
        <v>1.5</v>
      </c>
      <c r="P1456" t="str">
        <f t="shared" si="138"/>
        <v/>
      </c>
      <c r="Q1456" t="str">
        <f t="shared" si="139"/>
        <v>bad</v>
      </c>
      <c r="R1456" t="str">
        <f t="shared" si="140"/>
        <v/>
      </c>
      <c r="S1456" s="3" t="str">
        <f t="shared" si="141"/>
        <v/>
      </c>
      <c r="T1456" t="str">
        <f t="shared" si="142"/>
        <v>Hyundai</v>
      </c>
      <c r="U1456" t="str">
        <f t="shared" si="143"/>
        <v>E</v>
      </c>
      <c r="V1456" t="str" cm="1">
        <f t="array" ref="V1456">_xlfn.IFS(N1447&gt;25,"A",N1447&gt;20,"B",N1447&gt;15,"C",N1447&gt;10,"D",N1447&lt;10,"E")</f>
        <v>E</v>
      </c>
    </row>
    <row r="1457" spans="1:22" x14ac:dyDescent="0.3">
      <c r="A1457">
        <v>1464</v>
      </c>
      <c r="B1457" t="s">
        <v>927</v>
      </c>
      <c r="C1457" t="s">
        <v>30</v>
      </c>
      <c r="D1457" t="s">
        <v>35</v>
      </c>
      <c r="E1457">
        <v>2016</v>
      </c>
      <c r="F1457">
        <v>43000</v>
      </c>
      <c r="G1457" t="s">
        <v>23</v>
      </c>
      <c r="H1457" t="s">
        <v>32</v>
      </c>
      <c r="I1457" t="s">
        <v>19</v>
      </c>
      <c r="J1457">
        <v>1968</v>
      </c>
      <c r="K1457">
        <v>174.3</v>
      </c>
      <c r="L1457">
        <v>5</v>
      </c>
      <c r="M1457">
        <v>14.16</v>
      </c>
      <c r="N1457">
        <v>39.5</v>
      </c>
      <c r="P1457" t="str">
        <f t="shared" si="138"/>
        <v/>
      </c>
      <c r="Q1457" t="str">
        <f t="shared" si="139"/>
        <v>bad</v>
      </c>
      <c r="R1457" t="str">
        <f t="shared" si="140"/>
        <v/>
      </c>
      <c r="S1457" s="3" t="str">
        <f t="shared" si="141"/>
        <v/>
      </c>
      <c r="T1457" t="str">
        <f t="shared" si="142"/>
        <v>Chevrolet</v>
      </c>
      <c r="U1457" t="str">
        <f t="shared" si="143"/>
        <v>E</v>
      </c>
      <c r="V1457" t="str" cm="1">
        <f t="array" ref="V1457">_xlfn.IFS(N1448&gt;25,"A",N1448&gt;20,"B",N1448&gt;15,"C",N1448&gt;10,"D",N1448&lt;10,"E")</f>
        <v>E</v>
      </c>
    </row>
    <row r="1458" spans="1:22" x14ac:dyDescent="0.3">
      <c r="A1458">
        <v>1465</v>
      </c>
      <c r="B1458" t="s">
        <v>133</v>
      </c>
      <c r="C1458" t="s">
        <v>15</v>
      </c>
      <c r="D1458" t="s">
        <v>35</v>
      </c>
      <c r="E1458">
        <v>2012</v>
      </c>
      <c r="F1458">
        <v>85112</v>
      </c>
      <c r="G1458" t="s">
        <v>23</v>
      </c>
      <c r="H1458" t="s">
        <v>18</v>
      </c>
      <c r="I1458" t="s">
        <v>19</v>
      </c>
      <c r="J1458">
        <v>1248</v>
      </c>
      <c r="K1458">
        <v>73.94</v>
      </c>
      <c r="L1458">
        <v>5</v>
      </c>
      <c r="M1458">
        <v>23.2</v>
      </c>
      <c r="N1458">
        <v>3.39</v>
      </c>
      <c r="P1458" t="str">
        <f t="shared" si="138"/>
        <v/>
      </c>
      <c r="Q1458" t="str">
        <f t="shared" si="139"/>
        <v>bad</v>
      </c>
      <c r="R1458" t="str">
        <f t="shared" si="140"/>
        <v/>
      </c>
      <c r="S1458" s="3" t="str">
        <f t="shared" si="141"/>
        <v/>
      </c>
      <c r="T1458" t="str">
        <f t="shared" si="142"/>
        <v>Toyota</v>
      </c>
      <c r="U1458" t="str">
        <f t="shared" si="143"/>
        <v>E</v>
      </c>
      <c r="V1458" t="str" cm="1">
        <f t="array" ref="V1458">_xlfn.IFS(N1449&gt;25,"A",N1449&gt;20,"B",N1449&gt;15,"C",N1449&gt;10,"D",N1449&lt;10,"E")</f>
        <v>E</v>
      </c>
    </row>
    <row r="1459" spans="1:22" x14ac:dyDescent="0.3">
      <c r="A1459">
        <v>1466</v>
      </c>
      <c r="B1459" t="s">
        <v>928</v>
      </c>
      <c r="C1459" t="s">
        <v>78</v>
      </c>
      <c r="D1459" t="s">
        <v>47</v>
      </c>
      <c r="E1459">
        <v>2018</v>
      </c>
      <c r="F1459">
        <v>37804</v>
      </c>
      <c r="G1459" t="s">
        <v>23</v>
      </c>
      <c r="H1459" t="s">
        <v>18</v>
      </c>
      <c r="I1459" t="s">
        <v>19</v>
      </c>
      <c r="J1459">
        <v>2179</v>
      </c>
      <c r="K1459">
        <v>120</v>
      </c>
      <c r="L1459">
        <v>7</v>
      </c>
      <c r="M1459">
        <v>15.4</v>
      </c>
      <c r="N1459">
        <v>12.4</v>
      </c>
      <c r="P1459" t="str">
        <f t="shared" si="138"/>
        <v/>
      </c>
      <c r="Q1459" t="str">
        <f t="shared" si="139"/>
        <v>bad</v>
      </c>
      <c r="R1459" t="str">
        <f t="shared" si="140"/>
        <v/>
      </c>
      <c r="S1459" s="3" t="str">
        <f t="shared" si="141"/>
        <v/>
      </c>
      <c r="T1459" t="str">
        <f t="shared" si="142"/>
        <v>Maruti</v>
      </c>
      <c r="U1459" t="str">
        <f t="shared" si="143"/>
        <v>E</v>
      </c>
      <c r="V1459" t="str" cm="1">
        <f t="array" ref="V1459">_xlfn.IFS(N1450&gt;25,"A",N1450&gt;20,"B",N1450&gt;15,"C",N1450&gt;10,"D",N1450&lt;10,"E")</f>
        <v>E</v>
      </c>
    </row>
    <row r="1460" spans="1:22" x14ac:dyDescent="0.3">
      <c r="A1460">
        <v>1467</v>
      </c>
      <c r="B1460" t="s">
        <v>708</v>
      </c>
      <c r="C1460" t="s">
        <v>15</v>
      </c>
      <c r="D1460" t="s">
        <v>26</v>
      </c>
      <c r="E1460">
        <v>2014</v>
      </c>
      <c r="F1460">
        <v>45000</v>
      </c>
      <c r="G1460" t="s">
        <v>23</v>
      </c>
      <c r="H1460" t="s">
        <v>18</v>
      </c>
      <c r="I1460" t="s">
        <v>19</v>
      </c>
      <c r="J1460">
        <v>1248</v>
      </c>
      <c r="K1460">
        <v>88.5</v>
      </c>
      <c r="L1460">
        <v>5</v>
      </c>
      <c r="M1460">
        <v>28.09</v>
      </c>
      <c r="N1460">
        <v>6.85</v>
      </c>
      <c r="P1460" t="str">
        <f t="shared" si="138"/>
        <v/>
      </c>
      <c r="Q1460" t="str">
        <f t="shared" si="139"/>
        <v>good</v>
      </c>
      <c r="R1460" t="str">
        <f t="shared" si="140"/>
        <v/>
      </c>
      <c r="S1460" s="3" t="str">
        <f t="shared" si="141"/>
        <v>Nissan</v>
      </c>
      <c r="T1460" t="str">
        <f t="shared" si="142"/>
        <v>Nissan</v>
      </c>
      <c r="U1460" t="str">
        <f t="shared" si="143"/>
        <v>E</v>
      </c>
      <c r="V1460" t="str" cm="1">
        <f t="array" ref="V1460">_xlfn.IFS(N1451&gt;25,"A",N1451&gt;20,"B",N1451&gt;15,"C",N1451&gt;10,"D",N1451&lt;10,"E")</f>
        <v>E</v>
      </c>
    </row>
    <row r="1461" spans="1:22" x14ac:dyDescent="0.3">
      <c r="A1461">
        <v>1468</v>
      </c>
      <c r="B1461" t="s">
        <v>929</v>
      </c>
      <c r="C1461" t="s">
        <v>41</v>
      </c>
      <c r="D1461" t="s">
        <v>22</v>
      </c>
      <c r="E1461">
        <v>2011</v>
      </c>
      <c r="F1461">
        <v>116000</v>
      </c>
      <c r="G1461" t="s">
        <v>23</v>
      </c>
      <c r="H1461" t="s">
        <v>18</v>
      </c>
      <c r="I1461" t="s">
        <v>33</v>
      </c>
      <c r="J1461">
        <v>1364</v>
      </c>
      <c r="K1461">
        <v>138</v>
      </c>
      <c r="L1461">
        <v>5</v>
      </c>
      <c r="M1461">
        <v>21.43</v>
      </c>
      <c r="N1461">
        <v>5.75</v>
      </c>
      <c r="P1461" t="str">
        <f t="shared" si="138"/>
        <v/>
      </c>
      <c r="Q1461" t="str">
        <f t="shared" si="139"/>
        <v>good</v>
      </c>
      <c r="R1461" t="str">
        <f t="shared" si="140"/>
        <v/>
      </c>
      <c r="S1461" s="3" t="str">
        <f t="shared" si="141"/>
        <v>Tata</v>
      </c>
      <c r="T1461" t="str">
        <f t="shared" si="142"/>
        <v>Tata</v>
      </c>
      <c r="U1461" t="str">
        <f t="shared" si="143"/>
        <v>E</v>
      </c>
      <c r="V1461" t="str" cm="1">
        <f t="array" ref="V1461">_xlfn.IFS(N1452&gt;25,"A",N1452&gt;20,"B",N1452&gt;15,"C",N1452&gt;10,"D",N1452&lt;10,"E")</f>
        <v>E</v>
      </c>
    </row>
    <row r="1462" spans="1:22" x14ac:dyDescent="0.3">
      <c r="A1462">
        <v>1469</v>
      </c>
      <c r="B1462" t="s">
        <v>113</v>
      </c>
      <c r="C1462" t="s">
        <v>45</v>
      </c>
      <c r="D1462" t="s">
        <v>26</v>
      </c>
      <c r="E1462">
        <v>2015</v>
      </c>
      <c r="F1462">
        <v>100073</v>
      </c>
      <c r="G1462" t="s">
        <v>23</v>
      </c>
      <c r="H1462" t="s">
        <v>18</v>
      </c>
      <c r="I1462" t="s">
        <v>33</v>
      </c>
      <c r="J1462">
        <v>1396</v>
      </c>
      <c r="K1462">
        <v>69</v>
      </c>
      <c r="L1462">
        <v>5</v>
      </c>
      <c r="M1462">
        <v>25</v>
      </c>
      <c r="N1462">
        <v>2</v>
      </c>
      <c r="P1462" t="str">
        <f t="shared" si="138"/>
        <v/>
      </c>
      <c r="Q1462" t="str">
        <f t="shared" si="139"/>
        <v>good</v>
      </c>
      <c r="R1462" t="str">
        <f t="shared" si="140"/>
        <v/>
      </c>
      <c r="S1462" s="3" t="str">
        <f t="shared" si="141"/>
        <v>Maruti</v>
      </c>
      <c r="T1462" t="str">
        <f t="shared" si="142"/>
        <v>Maruti</v>
      </c>
      <c r="U1462" t="str">
        <f t="shared" si="143"/>
        <v>E</v>
      </c>
      <c r="V1462" t="str" cm="1">
        <f t="array" ref="V1462">_xlfn.IFS(N1453&gt;25,"A",N1453&gt;20,"B",N1453&gt;15,"C",N1453&gt;10,"D",N1453&lt;10,"E")</f>
        <v>E</v>
      </c>
    </row>
    <row r="1463" spans="1:22" x14ac:dyDescent="0.3">
      <c r="A1463">
        <v>1470</v>
      </c>
      <c r="B1463" t="s">
        <v>930</v>
      </c>
      <c r="C1463" t="s">
        <v>15</v>
      </c>
      <c r="D1463" t="s">
        <v>39</v>
      </c>
      <c r="E1463">
        <v>2006</v>
      </c>
      <c r="F1463">
        <v>165000</v>
      </c>
      <c r="G1463" t="s">
        <v>27</v>
      </c>
      <c r="H1463" t="s">
        <v>18</v>
      </c>
      <c r="I1463" t="s">
        <v>19</v>
      </c>
      <c r="J1463">
        <v>796</v>
      </c>
      <c r="K1463">
        <v>37</v>
      </c>
      <c r="L1463">
        <v>4</v>
      </c>
      <c r="M1463">
        <v>16.100000000000001</v>
      </c>
      <c r="N1463">
        <v>0.9</v>
      </c>
      <c r="P1463" t="str">
        <f t="shared" si="138"/>
        <v>Audi</v>
      </c>
      <c r="Q1463" t="str">
        <f t="shared" si="139"/>
        <v>bad</v>
      </c>
      <c r="R1463" t="str">
        <f t="shared" si="140"/>
        <v/>
      </c>
      <c r="S1463" s="3" t="str">
        <f t="shared" si="141"/>
        <v>Audi</v>
      </c>
      <c r="T1463" t="str">
        <f t="shared" si="142"/>
        <v/>
      </c>
      <c r="U1463" t="str">
        <f t="shared" si="143"/>
        <v>A</v>
      </c>
      <c r="V1463" t="str" cm="1">
        <f t="array" ref="V1463">_xlfn.IFS(N1454&gt;25,"A",N1454&gt;20,"B",N1454&gt;15,"C",N1454&gt;10,"D",N1454&lt;10,"E")</f>
        <v>A</v>
      </c>
    </row>
    <row r="1464" spans="1:22" x14ac:dyDescent="0.3">
      <c r="A1464">
        <v>1471</v>
      </c>
      <c r="B1464" t="s">
        <v>577</v>
      </c>
      <c r="C1464" t="s">
        <v>43</v>
      </c>
      <c r="D1464" t="s">
        <v>49</v>
      </c>
      <c r="E1464">
        <v>2015</v>
      </c>
      <c r="F1464">
        <v>22000</v>
      </c>
      <c r="G1464" t="s">
        <v>27</v>
      </c>
      <c r="H1464" t="s">
        <v>18</v>
      </c>
      <c r="I1464" t="s">
        <v>19</v>
      </c>
      <c r="J1464">
        <v>1198</v>
      </c>
      <c r="K1464">
        <v>74</v>
      </c>
      <c r="L1464">
        <v>5</v>
      </c>
      <c r="M1464">
        <v>16.47</v>
      </c>
      <c r="N1464">
        <v>3.8</v>
      </c>
      <c r="P1464" t="str">
        <f t="shared" si="138"/>
        <v/>
      </c>
      <c r="Q1464" t="str">
        <f t="shared" si="139"/>
        <v>good</v>
      </c>
      <c r="R1464" t="str">
        <f t="shared" si="140"/>
        <v/>
      </c>
      <c r="S1464" s="3" t="str">
        <f t="shared" si="141"/>
        <v>Honda</v>
      </c>
      <c r="T1464" t="str">
        <f t="shared" si="142"/>
        <v>Honda</v>
      </c>
      <c r="U1464" t="str">
        <f t="shared" si="143"/>
        <v>E</v>
      </c>
      <c r="V1464" t="str" cm="1">
        <f t="array" ref="V1464">_xlfn.IFS(N1455&gt;25,"A",N1455&gt;20,"B",N1455&gt;15,"C",N1455&gt;10,"D",N1455&lt;10,"E")</f>
        <v>E</v>
      </c>
    </row>
    <row r="1465" spans="1:22" x14ac:dyDescent="0.3">
      <c r="A1465">
        <v>1472</v>
      </c>
      <c r="B1465" t="s">
        <v>90</v>
      </c>
      <c r="C1465" t="s">
        <v>21</v>
      </c>
      <c r="D1465" t="s">
        <v>53</v>
      </c>
      <c r="E1465">
        <v>2017</v>
      </c>
      <c r="F1465">
        <v>9500</v>
      </c>
      <c r="G1465" t="s">
        <v>27</v>
      </c>
      <c r="H1465" t="s">
        <v>32</v>
      </c>
      <c r="I1465" t="s">
        <v>19</v>
      </c>
      <c r="J1465">
        <v>1999</v>
      </c>
      <c r="K1465">
        <v>149.91999999999999</v>
      </c>
      <c r="L1465">
        <v>5</v>
      </c>
      <c r="M1465">
        <v>14.62</v>
      </c>
      <c r="N1465">
        <v>16.350000000000001</v>
      </c>
      <c r="P1465" t="str">
        <f t="shared" si="138"/>
        <v/>
      </c>
      <c r="Q1465" t="str">
        <f t="shared" si="139"/>
        <v>bad</v>
      </c>
      <c r="R1465" t="str">
        <f t="shared" si="140"/>
        <v/>
      </c>
      <c r="S1465" s="3" t="str">
        <f t="shared" si="141"/>
        <v/>
      </c>
      <c r="T1465" t="str">
        <f t="shared" si="142"/>
        <v>Chevrolet</v>
      </c>
      <c r="U1465" t="str">
        <f t="shared" si="143"/>
        <v>E</v>
      </c>
      <c r="V1465" t="str" cm="1">
        <f t="array" ref="V1465">_xlfn.IFS(N1456&gt;25,"A",N1456&gt;20,"B",N1456&gt;15,"C",N1456&gt;10,"D",N1456&lt;10,"E")</f>
        <v>E</v>
      </c>
    </row>
    <row r="1466" spans="1:22" x14ac:dyDescent="0.3">
      <c r="A1466">
        <v>1473</v>
      </c>
      <c r="B1466" t="s">
        <v>561</v>
      </c>
      <c r="C1466" t="s">
        <v>41</v>
      </c>
      <c r="D1466" t="s">
        <v>35</v>
      </c>
      <c r="E1466">
        <v>2012</v>
      </c>
      <c r="F1466">
        <v>152000</v>
      </c>
      <c r="G1466" t="s">
        <v>23</v>
      </c>
      <c r="H1466" t="s">
        <v>32</v>
      </c>
      <c r="I1466" t="s">
        <v>19</v>
      </c>
      <c r="J1466">
        <v>2982</v>
      </c>
      <c r="K1466">
        <v>169</v>
      </c>
      <c r="L1466">
        <v>7</v>
      </c>
      <c r="M1466">
        <v>11.5</v>
      </c>
      <c r="N1466">
        <v>16.5</v>
      </c>
      <c r="P1466" t="str">
        <f t="shared" si="138"/>
        <v>Audi</v>
      </c>
      <c r="Q1466" t="str">
        <f t="shared" si="139"/>
        <v>bad</v>
      </c>
      <c r="R1466" t="str">
        <f t="shared" si="140"/>
        <v/>
      </c>
      <c r="S1466" s="3" t="str">
        <f t="shared" si="141"/>
        <v>Audi</v>
      </c>
      <c r="T1466" t="str">
        <f t="shared" si="142"/>
        <v/>
      </c>
      <c r="U1466" t="str">
        <f t="shared" si="143"/>
        <v>A</v>
      </c>
      <c r="V1466" t="str" cm="1">
        <f t="array" ref="V1466">_xlfn.IFS(N1457&gt;25,"A",N1457&gt;20,"B",N1457&gt;15,"C",N1457&gt;10,"D",N1457&lt;10,"E")</f>
        <v>A</v>
      </c>
    </row>
    <row r="1467" spans="1:22" x14ac:dyDescent="0.3">
      <c r="A1467">
        <v>1474</v>
      </c>
      <c r="B1467" t="s">
        <v>931</v>
      </c>
      <c r="C1467" t="s">
        <v>15</v>
      </c>
      <c r="D1467" t="s">
        <v>31</v>
      </c>
      <c r="E1467">
        <v>2019</v>
      </c>
      <c r="F1467">
        <v>17705</v>
      </c>
      <c r="G1467" t="s">
        <v>27</v>
      </c>
      <c r="H1467" t="s">
        <v>18</v>
      </c>
      <c r="I1467" t="s">
        <v>19</v>
      </c>
      <c r="J1467">
        <v>1197</v>
      </c>
      <c r="K1467">
        <v>83.1</v>
      </c>
      <c r="L1467">
        <v>5</v>
      </c>
      <c r="M1467">
        <v>21.4</v>
      </c>
      <c r="N1467">
        <v>8.6999999999999993</v>
      </c>
      <c r="P1467" t="str">
        <f t="shared" si="138"/>
        <v/>
      </c>
      <c r="Q1467" t="str">
        <f t="shared" si="139"/>
        <v>good</v>
      </c>
      <c r="R1467" t="str">
        <f t="shared" si="140"/>
        <v/>
      </c>
      <c r="S1467" s="3" t="str">
        <f t="shared" si="141"/>
        <v>Maruti</v>
      </c>
      <c r="T1467" t="str">
        <f t="shared" si="142"/>
        <v>Maruti</v>
      </c>
      <c r="U1467" t="str">
        <f t="shared" si="143"/>
        <v>E</v>
      </c>
      <c r="V1467" t="str" cm="1">
        <f t="array" ref="V1467">_xlfn.IFS(N1458&gt;25,"A",N1458&gt;20,"B",N1458&gt;15,"C",N1458&gt;10,"D",N1458&lt;10,"E")</f>
        <v>E</v>
      </c>
    </row>
    <row r="1468" spans="1:22" x14ac:dyDescent="0.3">
      <c r="A1468">
        <v>1475</v>
      </c>
      <c r="B1468" t="s">
        <v>931</v>
      </c>
      <c r="C1468" t="s">
        <v>15</v>
      </c>
      <c r="D1468" t="s">
        <v>16</v>
      </c>
      <c r="E1468">
        <v>2016</v>
      </c>
      <c r="F1468">
        <v>12000</v>
      </c>
      <c r="G1468" t="s">
        <v>27</v>
      </c>
      <c r="H1468" t="s">
        <v>18</v>
      </c>
      <c r="I1468" t="s">
        <v>19</v>
      </c>
      <c r="J1468">
        <v>1197</v>
      </c>
      <c r="K1468">
        <v>83.1</v>
      </c>
      <c r="L1468">
        <v>5</v>
      </c>
      <c r="M1468">
        <v>21.4</v>
      </c>
      <c r="N1468">
        <v>6.1</v>
      </c>
      <c r="P1468" t="str">
        <f t="shared" si="138"/>
        <v/>
      </c>
      <c r="Q1468" t="str">
        <f t="shared" si="139"/>
        <v>bad</v>
      </c>
      <c r="R1468" t="str">
        <f t="shared" si="140"/>
        <v/>
      </c>
      <c r="S1468" s="3" t="str">
        <f t="shared" si="141"/>
        <v/>
      </c>
      <c r="T1468" t="str">
        <f t="shared" si="142"/>
        <v>Mahindra</v>
      </c>
      <c r="U1468" t="str">
        <f t="shared" si="143"/>
        <v>D</v>
      </c>
      <c r="V1468" t="str" cm="1">
        <f t="array" ref="V1468">_xlfn.IFS(N1459&gt;25,"A",N1459&gt;20,"B",N1459&gt;15,"C",N1459&gt;10,"D",N1459&lt;10,"E")</f>
        <v>D</v>
      </c>
    </row>
    <row r="1469" spans="1:22" x14ac:dyDescent="0.3">
      <c r="A1469">
        <v>1476</v>
      </c>
      <c r="B1469" t="s">
        <v>932</v>
      </c>
      <c r="C1469" t="s">
        <v>218</v>
      </c>
      <c r="D1469" t="s">
        <v>35</v>
      </c>
      <c r="E1469">
        <v>2013</v>
      </c>
      <c r="F1469">
        <v>51000</v>
      </c>
      <c r="G1469" t="s">
        <v>23</v>
      </c>
      <c r="H1469" t="s">
        <v>32</v>
      </c>
      <c r="I1469" t="s">
        <v>19</v>
      </c>
      <c r="J1469">
        <v>1998</v>
      </c>
      <c r="K1469">
        <v>112</v>
      </c>
      <c r="L1469">
        <v>5</v>
      </c>
      <c r="M1469">
        <v>23.8</v>
      </c>
      <c r="N1469">
        <v>21.94</v>
      </c>
      <c r="P1469" t="str">
        <f t="shared" si="138"/>
        <v/>
      </c>
      <c r="Q1469" t="str">
        <f t="shared" si="139"/>
        <v>good</v>
      </c>
      <c r="R1469" t="str">
        <f t="shared" si="140"/>
        <v/>
      </c>
      <c r="S1469" s="3" t="str">
        <f t="shared" si="141"/>
        <v>Maruti</v>
      </c>
      <c r="T1469" t="str">
        <f t="shared" si="142"/>
        <v>Maruti</v>
      </c>
      <c r="U1469" t="str">
        <f t="shared" si="143"/>
        <v>E</v>
      </c>
      <c r="V1469" t="str" cm="1">
        <f t="array" ref="V1469">_xlfn.IFS(N1460&gt;25,"A",N1460&gt;20,"B",N1460&gt;15,"C",N1460&gt;10,"D",N1460&lt;10,"E")</f>
        <v>E</v>
      </c>
    </row>
    <row r="1470" spans="1:22" x14ac:dyDescent="0.3">
      <c r="A1470">
        <v>1477</v>
      </c>
      <c r="B1470" t="s">
        <v>933</v>
      </c>
      <c r="C1470" t="s">
        <v>62</v>
      </c>
      <c r="D1470" t="s">
        <v>26</v>
      </c>
      <c r="E1470">
        <v>2009</v>
      </c>
      <c r="F1470">
        <v>42000</v>
      </c>
      <c r="G1470" t="s">
        <v>23</v>
      </c>
      <c r="H1470" t="s">
        <v>32</v>
      </c>
      <c r="I1470" t="s">
        <v>33</v>
      </c>
      <c r="J1470">
        <v>2987</v>
      </c>
      <c r="K1470">
        <v>210</v>
      </c>
      <c r="L1470">
        <v>5</v>
      </c>
      <c r="M1470">
        <v>13</v>
      </c>
      <c r="N1470">
        <v>22</v>
      </c>
      <c r="P1470" t="str">
        <f t="shared" si="138"/>
        <v/>
      </c>
      <c r="Q1470" t="str">
        <f t="shared" si="139"/>
        <v>good</v>
      </c>
      <c r="R1470" t="str">
        <f t="shared" si="140"/>
        <v/>
      </c>
      <c r="S1470" s="3" t="str">
        <f t="shared" si="141"/>
        <v>Toyota</v>
      </c>
      <c r="T1470" t="str">
        <f t="shared" si="142"/>
        <v>Toyota</v>
      </c>
      <c r="U1470" t="str">
        <f t="shared" si="143"/>
        <v>E</v>
      </c>
      <c r="V1470" t="str" cm="1">
        <f t="array" ref="V1470">_xlfn.IFS(N1461&gt;25,"A",N1461&gt;20,"B",N1461&gt;15,"C",N1461&gt;10,"D",N1461&lt;10,"E")</f>
        <v>E</v>
      </c>
    </row>
    <row r="1471" spans="1:22" x14ac:dyDescent="0.3">
      <c r="A1471">
        <v>1478</v>
      </c>
      <c r="B1471" t="s">
        <v>320</v>
      </c>
      <c r="C1471" t="s">
        <v>15</v>
      </c>
      <c r="D1471" t="s">
        <v>53</v>
      </c>
      <c r="E1471">
        <v>2015</v>
      </c>
      <c r="F1471">
        <v>51000</v>
      </c>
      <c r="G1471" t="s">
        <v>27</v>
      </c>
      <c r="H1471" t="s">
        <v>18</v>
      </c>
      <c r="I1471" t="s">
        <v>19</v>
      </c>
      <c r="J1471">
        <v>998</v>
      </c>
      <c r="K1471">
        <v>67.099999999999994</v>
      </c>
      <c r="L1471">
        <v>5</v>
      </c>
      <c r="M1471">
        <v>20.92</v>
      </c>
      <c r="N1471">
        <v>2.65</v>
      </c>
      <c r="P1471" t="str">
        <f t="shared" si="138"/>
        <v/>
      </c>
      <c r="Q1471" t="str">
        <f t="shared" si="139"/>
        <v>good</v>
      </c>
      <c r="R1471" t="str">
        <f t="shared" si="140"/>
        <v/>
      </c>
      <c r="S1471" s="3" t="str">
        <f t="shared" si="141"/>
        <v>Tata</v>
      </c>
      <c r="T1471" t="str">
        <f t="shared" si="142"/>
        <v>Tata</v>
      </c>
      <c r="U1471" t="str">
        <f t="shared" si="143"/>
        <v>E</v>
      </c>
      <c r="V1471" t="str" cm="1">
        <f t="array" ref="V1471">_xlfn.IFS(N1462&gt;25,"A",N1462&gt;20,"B",N1462&gt;15,"C",N1462&gt;10,"D",N1462&lt;10,"E")</f>
        <v>E</v>
      </c>
    </row>
    <row r="1472" spans="1:22" x14ac:dyDescent="0.3">
      <c r="A1472">
        <v>1479</v>
      </c>
      <c r="B1472" t="s">
        <v>207</v>
      </c>
      <c r="C1472" t="s">
        <v>15</v>
      </c>
      <c r="D1472" t="s">
        <v>47</v>
      </c>
      <c r="E1472">
        <v>2017</v>
      </c>
      <c r="F1472">
        <v>42527</v>
      </c>
      <c r="G1472" t="s">
        <v>27</v>
      </c>
      <c r="H1472" t="s">
        <v>18</v>
      </c>
      <c r="I1472" t="s">
        <v>19</v>
      </c>
      <c r="J1472">
        <v>1197</v>
      </c>
      <c r="K1472">
        <v>81.8</v>
      </c>
      <c r="L1472">
        <v>5</v>
      </c>
      <c r="M1472">
        <v>20.399999999999999</v>
      </c>
      <c r="N1472">
        <v>5.27</v>
      </c>
      <c r="P1472" t="str">
        <f t="shared" si="138"/>
        <v/>
      </c>
      <c r="Q1472" t="str">
        <f t="shared" si="139"/>
        <v>bad</v>
      </c>
      <c r="R1472" t="str">
        <f t="shared" si="140"/>
        <v/>
      </c>
      <c r="S1472" s="3" t="str">
        <f t="shared" si="141"/>
        <v/>
      </c>
      <c r="T1472" t="str">
        <f t="shared" si="142"/>
        <v>Maruti</v>
      </c>
      <c r="U1472" t="str">
        <f t="shared" si="143"/>
        <v>E</v>
      </c>
      <c r="V1472" t="str" cm="1">
        <f t="array" ref="V1472">_xlfn.IFS(N1463&gt;25,"A",N1463&gt;20,"B",N1463&gt;15,"C",N1463&gt;10,"D",N1463&lt;10,"E")</f>
        <v>E</v>
      </c>
    </row>
    <row r="1473" spans="1:22" x14ac:dyDescent="0.3">
      <c r="A1473">
        <v>1480</v>
      </c>
      <c r="B1473" t="s">
        <v>934</v>
      </c>
      <c r="C1473" t="s">
        <v>192</v>
      </c>
      <c r="D1473" t="s">
        <v>49</v>
      </c>
      <c r="E1473">
        <v>2014</v>
      </c>
      <c r="F1473">
        <v>45000</v>
      </c>
      <c r="G1473" t="s">
        <v>23</v>
      </c>
      <c r="H1473" t="s">
        <v>18</v>
      </c>
      <c r="I1473" t="s">
        <v>19</v>
      </c>
      <c r="J1473">
        <v>1248</v>
      </c>
      <c r="K1473">
        <v>74</v>
      </c>
      <c r="L1473">
        <v>5</v>
      </c>
      <c r="M1473">
        <v>22.1</v>
      </c>
      <c r="N1473">
        <v>2.48</v>
      </c>
      <c r="P1473" t="str">
        <f t="shared" si="138"/>
        <v/>
      </c>
      <c r="Q1473" t="str">
        <f t="shared" si="139"/>
        <v>bad</v>
      </c>
      <c r="R1473" t="str">
        <f t="shared" si="140"/>
        <v/>
      </c>
      <c r="S1473" s="3" t="str">
        <f t="shared" si="141"/>
        <v/>
      </c>
      <c r="T1473" t="str">
        <f t="shared" si="142"/>
        <v>Volkswagen</v>
      </c>
      <c r="U1473" t="str">
        <f t="shared" si="143"/>
        <v>E</v>
      </c>
      <c r="V1473" t="str" cm="1">
        <f t="array" ref="V1473">_xlfn.IFS(N1464&gt;25,"A",N1464&gt;20,"B",N1464&gt;15,"C",N1464&gt;10,"D",N1464&lt;10,"E")</f>
        <v>E</v>
      </c>
    </row>
    <row r="1474" spans="1:22" x14ac:dyDescent="0.3">
      <c r="A1474">
        <v>1481</v>
      </c>
      <c r="B1474" t="s">
        <v>935</v>
      </c>
      <c r="C1474" t="s">
        <v>41</v>
      </c>
      <c r="D1474" t="s">
        <v>49</v>
      </c>
      <c r="E1474">
        <v>2011</v>
      </c>
      <c r="F1474">
        <v>70000</v>
      </c>
      <c r="G1474" t="s">
        <v>23</v>
      </c>
      <c r="H1474" t="s">
        <v>18</v>
      </c>
      <c r="I1474" t="s">
        <v>19</v>
      </c>
      <c r="J1474">
        <v>2494</v>
      </c>
      <c r="K1474">
        <v>102</v>
      </c>
      <c r="L1474">
        <v>8</v>
      </c>
      <c r="M1474">
        <v>12.8</v>
      </c>
      <c r="N1474">
        <v>6</v>
      </c>
      <c r="P1474" t="str">
        <f t="shared" si="138"/>
        <v>Hyundai</v>
      </c>
      <c r="Q1474" t="str">
        <f t="shared" si="139"/>
        <v>bad</v>
      </c>
      <c r="R1474" t="str">
        <f t="shared" si="140"/>
        <v/>
      </c>
      <c r="S1474" s="3" t="str">
        <f t="shared" si="141"/>
        <v>Hyundai</v>
      </c>
      <c r="T1474" t="str">
        <f t="shared" si="142"/>
        <v/>
      </c>
      <c r="U1474" t="str">
        <f t="shared" si="143"/>
        <v>C</v>
      </c>
      <c r="V1474" t="str" cm="1">
        <f t="array" ref="V1474">_xlfn.IFS(N1465&gt;25,"A",N1465&gt;20,"B",N1465&gt;15,"C",N1465&gt;10,"D",N1465&lt;10,"E")</f>
        <v>C</v>
      </c>
    </row>
    <row r="1475" spans="1:22" x14ac:dyDescent="0.3">
      <c r="A1475">
        <v>1482</v>
      </c>
      <c r="B1475" t="s">
        <v>190</v>
      </c>
      <c r="C1475" t="s">
        <v>41</v>
      </c>
      <c r="D1475" t="s">
        <v>16</v>
      </c>
      <c r="E1475">
        <v>2009</v>
      </c>
      <c r="F1475">
        <v>92000</v>
      </c>
      <c r="G1475" t="s">
        <v>23</v>
      </c>
      <c r="H1475" t="s">
        <v>18</v>
      </c>
      <c r="I1475" t="s">
        <v>19</v>
      </c>
      <c r="J1475">
        <v>2982</v>
      </c>
      <c r="K1475">
        <v>171</v>
      </c>
      <c r="L1475">
        <v>7</v>
      </c>
      <c r="M1475">
        <v>11.5</v>
      </c>
      <c r="N1475">
        <v>8.9</v>
      </c>
      <c r="P1475" t="str">
        <f t="shared" si="138"/>
        <v>Toyota</v>
      </c>
      <c r="Q1475" t="str">
        <f t="shared" si="139"/>
        <v>bad</v>
      </c>
      <c r="R1475" t="str">
        <f t="shared" si="140"/>
        <v/>
      </c>
      <c r="S1475" s="3" t="str">
        <f t="shared" si="141"/>
        <v>Toyota</v>
      </c>
      <c r="T1475" t="str">
        <f t="shared" si="142"/>
        <v/>
      </c>
      <c r="U1475" t="str">
        <f t="shared" si="143"/>
        <v>C</v>
      </c>
      <c r="V1475" t="str" cm="1">
        <f t="array" ref="V1475">_xlfn.IFS(N1466&gt;25,"A",N1466&gt;20,"B",N1466&gt;15,"C",N1466&gt;10,"D",N1466&lt;10,"E")</f>
        <v>C</v>
      </c>
    </row>
    <row r="1476" spans="1:22" x14ac:dyDescent="0.3">
      <c r="A1476">
        <v>1483</v>
      </c>
      <c r="B1476" t="s">
        <v>739</v>
      </c>
      <c r="C1476" t="s">
        <v>65</v>
      </c>
      <c r="D1476" t="s">
        <v>35</v>
      </c>
      <c r="E1476">
        <v>2012</v>
      </c>
      <c r="F1476">
        <v>57156</v>
      </c>
      <c r="G1476" t="s">
        <v>23</v>
      </c>
      <c r="H1476" t="s">
        <v>32</v>
      </c>
      <c r="I1476" t="s">
        <v>33</v>
      </c>
      <c r="J1476">
        <v>1995</v>
      </c>
      <c r="K1476">
        <v>184</v>
      </c>
      <c r="L1476">
        <v>5</v>
      </c>
      <c r="M1476">
        <v>18.88</v>
      </c>
      <c r="N1476">
        <v>18</v>
      </c>
      <c r="P1476" t="str">
        <f t="shared" si="138"/>
        <v/>
      </c>
      <c r="Q1476" t="str">
        <f t="shared" si="139"/>
        <v>good</v>
      </c>
      <c r="R1476" t="str">
        <f t="shared" si="140"/>
        <v/>
      </c>
      <c r="S1476" s="3" t="str">
        <f t="shared" si="141"/>
        <v>Maruti</v>
      </c>
      <c r="T1476" t="str">
        <f t="shared" si="142"/>
        <v>Maruti</v>
      </c>
      <c r="U1476" t="str">
        <f t="shared" si="143"/>
        <v>E</v>
      </c>
      <c r="V1476" t="str" cm="1">
        <f t="array" ref="V1476">_xlfn.IFS(N1467&gt;25,"A",N1467&gt;20,"B",N1467&gt;15,"C",N1467&gt;10,"D",N1467&lt;10,"E")</f>
        <v>E</v>
      </c>
    </row>
    <row r="1477" spans="1:22" x14ac:dyDescent="0.3">
      <c r="A1477">
        <v>1484</v>
      </c>
      <c r="B1477" t="s">
        <v>445</v>
      </c>
      <c r="C1477" t="s">
        <v>194</v>
      </c>
      <c r="D1477" t="s">
        <v>31</v>
      </c>
      <c r="E1477">
        <v>2016</v>
      </c>
      <c r="F1477">
        <v>53211</v>
      </c>
      <c r="G1477" t="s">
        <v>27</v>
      </c>
      <c r="H1477" t="s">
        <v>18</v>
      </c>
      <c r="I1477" t="s">
        <v>19</v>
      </c>
      <c r="J1477">
        <v>1395</v>
      </c>
      <c r="K1477">
        <v>138.02000000000001</v>
      </c>
      <c r="L1477">
        <v>5</v>
      </c>
      <c r="M1477">
        <v>16.8</v>
      </c>
      <c r="N1477">
        <v>11.64</v>
      </c>
      <c r="P1477" t="str">
        <f t="shared" si="138"/>
        <v/>
      </c>
      <c r="Q1477" t="str">
        <f t="shared" si="139"/>
        <v>good</v>
      </c>
      <c r="R1477" t="str">
        <f t="shared" si="140"/>
        <v/>
      </c>
      <c r="S1477" s="3" t="str">
        <f t="shared" si="141"/>
        <v>Maruti</v>
      </c>
      <c r="T1477" t="str">
        <f t="shared" si="142"/>
        <v>Maruti</v>
      </c>
      <c r="U1477" t="str">
        <f t="shared" si="143"/>
        <v>E</v>
      </c>
      <c r="V1477" t="str" cm="1">
        <f t="array" ref="V1477">_xlfn.IFS(N1468&gt;25,"A",N1468&gt;20,"B",N1468&gt;15,"C",N1468&gt;10,"D",N1468&lt;10,"E")</f>
        <v>E</v>
      </c>
    </row>
    <row r="1478" spans="1:22" x14ac:dyDescent="0.3">
      <c r="A1478">
        <v>1485</v>
      </c>
      <c r="B1478" t="s">
        <v>190</v>
      </c>
      <c r="C1478" t="s">
        <v>41</v>
      </c>
      <c r="D1478" t="s">
        <v>49</v>
      </c>
      <c r="E1478">
        <v>2019</v>
      </c>
      <c r="F1478">
        <v>80000</v>
      </c>
      <c r="G1478" t="s">
        <v>23</v>
      </c>
      <c r="H1478" t="s">
        <v>18</v>
      </c>
      <c r="I1478" t="s">
        <v>19</v>
      </c>
      <c r="J1478">
        <v>2982</v>
      </c>
      <c r="K1478">
        <v>171</v>
      </c>
      <c r="L1478">
        <v>7</v>
      </c>
      <c r="M1478">
        <v>11.5</v>
      </c>
      <c r="N1478">
        <v>8.99</v>
      </c>
      <c r="P1478" t="str">
        <f t="shared" si="138"/>
        <v>Mini</v>
      </c>
      <c r="Q1478" t="str">
        <f t="shared" si="139"/>
        <v>good</v>
      </c>
      <c r="R1478" t="str">
        <f t="shared" si="140"/>
        <v>Mini</v>
      </c>
      <c r="S1478" s="3" t="str">
        <f t="shared" si="141"/>
        <v>Mini</v>
      </c>
      <c r="T1478" t="str">
        <f t="shared" si="142"/>
        <v/>
      </c>
      <c r="U1478" t="str">
        <f t="shared" si="143"/>
        <v>B</v>
      </c>
      <c r="V1478" t="str" cm="1">
        <f t="array" ref="V1478">_xlfn.IFS(N1469&gt;25,"A",N1469&gt;20,"B",N1469&gt;15,"C",N1469&gt;10,"D",N1469&lt;10,"E")</f>
        <v>B</v>
      </c>
    </row>
    <row r="1479" spans="1:22" x14ac:dyDescent="0.3">
      <c r="A1479">
        <v>1486</v>
      </c>
      <c r="B1479" t="s">
        <v>616</v>
      </c>
      <c r="C1479" t="s">
        <v>43</v>
      </c>
      <c r="D1479" t="s">
        <v>63</v>
      </c>
      <c r="E1479">
        <v>2009</v>
      </c>
      <c r="F1479">
        <v>74000</v>
      </c>
      <c r="G1479" t="s">
        <v>23</v>
      </c>
      <c r="H1479" t="s">
        <v>32</v>
      </c>
      <c r="I1479" t="s">
        <v>19</v>
      </c>
      <c r="J1479">
        <v>1896</v>
      </c>
      <c r="K1479">
        <v>105</v>
      </c>
      <c r="L1479">
        <v>5</v>
      </c>
      <c r="M1479">
        <v>15.5</v>
      </c>
      <c r="N1479">
        <v>5.25</v>
      </c>
      <c r="P1479" t="str">
        <f t="shared" si="138"/>
        <v>MercedesBenz</v>
      </c>
      <c r="Q1479" t="str">
        <f t="shared" si="139"/>
        <v>bad</v>
      </c>
      <c r="R1479" t="str">
        <f t="shared" si="140"/>
        <v/>
      </c>
      <c r="S1479" s="3" t="str">
        <f t="shared" si="141"/>
        <v>MercedesBenz</v>
      </c>
      <c r="T1479" t="str">
        <f t="shared" si="142"/>
        <v/>
      </c>
      <c r="U1479" t="str">
        <f t="shared" si="143"/>
        <v>B</v>
      </c>
      <c r="V1479" t="str" cm="1">
        <f t="array" ref="V1479">_xlfn.IFS(N1470&gt;25,"A",N1470&gt;20,"B",N1470&gt;15,"C",N1470&gt;10,"D",N1470&lt;10,"E")</f>
        <v>B</v>
      </c>
    </row>
    <row r="1480" spans="1:22" x14ac:dyDescent="0.3">
      <c r="A1480">
        <v>1487</v>
      </c>
      <c r="B1480" t="s">
        <v>341</v>
      </c>
      <c r="C1480" t="s">
        <v>21</v>
      </c>
      <c r="D1480" t="s">
        <v>49</v>
      </c>
      <c r="E1480">
        <v>2011</v>
      </c>
      <c r="F1480">
        <v>37000</v>
      </c>
      <c r="G1480" t="s">
        <v>23</v>
      </c>
      <c r="H1480" t="s">
        <v>18</v>
      </c>
      <c r="I1480" t="s">
        <v>19</v>
      </c>
      <c r="J1480">
        <v>1396</v>
      </c>
      <c r="K1480">
        <v>90</v>
      </c>
      <c r="L1480">
        <v>5</v>
      </c>
      <c r="M1480">
        <v>23</v>
      </c>
      <c r="N1480">
        <v>2.95</v>
      </c>
      <c r="P1480" t="str">
        <f t="shared" si="138"/>
        <v/>
      </c>
      <c r="Q1480" t="str">
        <f t="shared" si="139"/>
        <v>good</v>
      </c>
      <c r="R1480" t="str">
        <f t="shared" si="140"/>
        <v/>
      </c>
      <c r="S1480" s="3" t="str">
        <f t="shared" si="141"/>
        <v>Maruti</v>
      </c>
      <c r="T1480" t="str">
        <f t="shared" si="142"/>
        <v>Maruti</v>
      </c>
      <c r="U1480" t="str">
        <f t="shared" si="143"/>
        <v>E</v>
      </c>
      <c r="V1480" t="str" cm="1">
        <f t="array" ref="V1480">_xlfn.IFS(N1471&gt;25,"A",N1471&gt;20,"B",N1471&gt;15,"C",N1471&gt;10,"D",N1471&lt;10,"E")</f>
        <v>E</v>
      </c>
    </row>
    <row r="1481" spans="1:22" x14ac:dyDescent="0.3">
      <c r="A1481">
        <v>1488</v>
      </c>
      <c r="B1481" t="s">
        <v>936</v>
      </c>
      <c r="C1481" t="s">
        <v>45</v>
      </c>
      <c r="D1481" t="s">
        <v>16</v>
      </c>
      <c r="E1481">
        <v>2013</v>
      </c>
      <c r="F1481">
        <v>64000</v>
      </c>
      <c r="G1481" t="s">
        <v>23</v>
      </c>
      <c r="H1481" t="s">
        <v>18</v>
      </c>
      <c r="I1481" t="s">
        <v>33</v>
      </c>
      <c r="J1481">
        <v>1248</v>
      </c>
      <c r="K1481">
        <v>88.76</v>
      </c>
      <c r="L1481">
        <v>5</v>
      </c>
      <c r="M1481">
        <v>21.02</v>
      </c>
      <c r="N1481">
        <v>2.65</v>
      </c>
      <c r="P1481" t="str">
        <f t="shared" si="138"/>
        <v/>
      </c>
      <c r="Q1481" t="str">
        <f t="shared" si="139"/>
        <v>good</v>
      </c>
      <c r="R1481" t="str">
        <f t="shared" si="140"/>
        <v/>
      </c>
      <c r="S1481" s="3" t="str">
        <f t="shared" si="141"/>
        <v>Maruti</v>
      </c>
      <c r="T1481" t="str">
        <f t="shared" si="142"/>
        <v>Maruti</v>
      </c>
      <c r="U1481" t="str">
        <f t="shared" si="143"/>
        <v>E</v>
      </c>
      <c r="V1481" t="str" cm="1">
        <f t="array" ref="V1481">_xlfn.IFS(N1472&gt;25,"A",N1472&gt;20,"B",N1472&gt;15,"C",N1472&gt;10,"D",N1472&lt;10,"E")</f>
        <v>E</v>
      </c>
    </row>
    <row r="1482" spans="1:22" x14ac:dyDescent="0.3">
      <c r="A1482">
        <v>1489</v>
      </c>
      <c r="B1482" t="s">
        <v>615</v>
      </c>
      <c r="C1482" t="s">
        <v>43</v>
      </c>
      <c r="D1482" t="s">
        <v>22</v>
      </c>
      <c r="E1482">
        <v>2013</v>
      </c>
      <c r="F1482">
        <v>57197</v>
      </c>
      <c r="G1482" t="s">
        <v>27</v>
      </c>
      <c r="H1482" t="s">
        <v>18</v>
      </c>
      <c r="I1482" t="s">
        <v>19</v>
      </c>
      <c r="J1482">
        <v>1598</v>
      </c>
      <c r="K1482">
        <v>103.6</v>
      </c>
      <c r="L1482">
        <v>5</v>
      </c>
      <c r="M1482">
        <v>15.04</v>
      </c>
      <c r="N1482">
        <v>4</v>
      </c>
      <c r="P1482" t="str">
        <f t="shared" si="138"/>
        <v/>
      </c>
      <c r="Q1482" t="str">
        <f t="shared" si="139"/>
        <v>good</v>
      </c>
      <c r="R1482" t="str">
        <f t="shared" si="140"/>
        <v/>
      </c>
      <c r="S1482" s="3" t="str">
        <f t="shared" si="141"/>
        <v>Chevrolet</v>
      </c>
      <c r="T1482" t="str">
        <f t="shared" si="142"/>
        <v>Chevrolet</v>
      </c>
      <c r="U1482" t="str">
        <f t="shared" si="143"/>
        <v>E</v>
      </c>
      <c r="V1482" t="str" cm="1">
        <f t="array" ref="V1482">_xlfn.IFS(N1473&gt;25,"A",N1473&gt;20,"B",N1473&gt;15,"C",N1473&gt;10,"D",N1473&lt;10,"E")</f>
        <v>E</v>
      </c>
    </row>
    <row r="1483" spans="1:22" x14ac:dyDescent="0.3">
      <c r="A1483">
        <v>1490</v>
      </c>
      <c r="B1483" t="s">
        <v>937</v>
      </c>
      <c r="C1483" t="s">
        <v>21</v>
      </c>
      <c r="D1483" t="s">
        <v>26</v>
      </c>
      <c r="E1483">
        <v>2016</v>
      </c>
      <c r="F1483">
        <v>55000</v>
      </c>
      <c r="G1483" t="s">
        <v>23</v>
      </c>
      <c r="H1483" t="s">
        <v>32</v>
      </c>
      <c r="I1483" t="s">
        <v>19</v>
      </c>
      <c r="J1483">
        <v>1582</v>
      </c>
      <c r="K1483">
        <v>126.2</v>
      </c>
      <c r="L1483">
        <v>5</v>
      </c>
      <c r="M1483">
        <v>17.600000000000001</v>
      </c>
      <c r="N1483">
        <v>12.5</v>
      </c>
      <c r="P1483" t="str">
        <f t="shared" si="138"/>
        <v/>
      </c>
      <c r="Q1483" t="str">
        <f t="shared" si="139"/>
        <v>bad</v>
      </c>
      <c r="R1483" t="str">
        <f t="shared" si="140"/>
        <v/>
      </c>
      <c r="S1483" s="3" t="str">
        <f t="shared" si="141"/>
        <v/>
      </c>
      <c r="T1483" t="str">
        <f t="shared" si="142"/>
        <v>Toyota</v>
      </c>
      <c r="U1483" t="str">
        <f t="shared" si="143"/>
        <v>E</v>
      </c>
      <c r="V1483" t="str" cm="1">
        <f t="array" ref="V1483">_xlfn.IFS(N1474&gt;25,"A",N1474&gt;20,"B",N1474&gt;15,"C",N1474&gt;10,"D",N1474&lt;10,"E")</f>
        <v>E</v>
      </c>
    </row>
    <row r="1484" spans="1:22" x14ac:dyDescent="0.3">
      <c r="A1484">
        <v>1491</v>
      </c>
      <c r="B1484" t="s">
        <v>938</v>
      </c>
      <c r="C1484" t="s">
        <v>15</v>
      </c>
      <c r="D1484" t="s">
        <v>16</v>
      </c>
      <c r="E1484">
        <v>2014</v>
      </c>
      <c r="F1484">
        <v>33000</v>
      </c>
      <c r="G1484" t="s">
        <v>27</v>
      </c>
      <c r="H1484" t="s">
        <v>18</v>
      </c>
      <c r="I1484" t="s">
        <v>19</v>
      </c>
      <c r="J1484">
        <v>1197</v>
      </c>
      <c r="K1484">
        <v>85.8</v>
      </c>
      <c r="L1484">
        <v>5</v>
      </c>
      <c r="M1484">
        <v>21.1</v>
      </c>
      <c r="N1484">
        <v>3.25</v>
      </c>
      <c r="P1484" t="str">
        <f t="shared" ref="P1484:P1547" si="144">IF(N1475&gt;15,C1475,"")</f>
        <v/>
      </c>
      <c r="Q1484" t="str">
        <f t="shared" ref="Q1484:Q1547" si="145">IF(M1475&gt;20,"good","bad")</f>
        <v>bad</v>
      </c>
      <c r="R1484" t="str">
        <f t="shared" ref="R1484:R1547" si="146">IF(AND(M1475&gt;20,N1475&gt;15),C1475,"")</f>
        <v/>
      </c>
      <c r="S1484" s="3" t="str">
        <f t="shared" ref="S1484:S1547" si="147">IF(OR(M1475&gt;20,N1475&gt;15),C1475,"")</f>
        <v/>
      </c>
      <c r="T1484" t="str">
        <f t="shared" ref="T1484:T1547" si="148">IF(NOT(N1475&gt;15),C1475,"")</f>
        <v>Toyota</v>
      </c>
      <c r="U1484" t="str">
        <f t="shared" ref="U1484:U1547" si="149">IF(N1475&gt;25,"A",IF(N1475&gt;20,"B",IF(N1475&gt;15,"C",IF(N1475&gt;10,"D","E"))))</f>
        <v>E</v>
      </c>
      <c r="V1484" t="str" cm="1">
        <f t="array" ref="V1484">_xlfn.IFS(N1475&gt;25,"A",N1475&gt;20,"B",N1475&gt;15,"C",N1475&gt;10,"D",N1475&lt;10,"E")</f>
        <v>E</v>
      </c>
    </row>
    <row r="1485" spans="1:22" x14ac:dyDescent="0.3">
      <c r="A1485">
        <v>1492</v>
      </c>
      <c r="B1485" t="s">
        <v>822</v>
      </c>
      <c r="C1485" t="s">
        <v>25</v>
      </c>
      <c r="D1485" t="s">
        <v>53</v>
      </c>
      <c r="E1485">
        <v>2008</v>
      </c>
      <c r="F1485">
        <v>70000</v>
      </c>
      <c r="G1485" t="s">
        <v>27</v>
      </c>
      <c r="H1485" t="s">
        <v>18</v>
      </c>
      <c r="I1485" t="s">
        <v>19</v>
      </c>
      <c r="J1485">
        <v>1997</v>
      </c>
      <c r="K1485">
        <v>141.1</v>
      </c>
      <c r="L1485">
        <v>5</v>
      </c>
      <c r="M1485">
        <v>13.1</v>
      </c>
      <c r="N1485">
        <v>4</v>
      </c>
      <c r="P1485" t="str">
        <f t="shared" si="144"/>
        <v>BMW</v>
      </c>
      <c r="Q1485" t="str">
        <f t="shared" si="145"/>
        <v>bad</v>
      </c>
      <c r="R1485" t="str">
        <f t="shared" si="146"/>
        <v/>
      </c>
      <c r="S1485" s="3" t="str">
        <f t="shared" si="147"/>
        <v>BMW</v>
      </c>
      <c r="T1485" t="str">
        <f t="shared" si="148"/>
        <v/>
      </c>
      <c r="U1485" t="str">
        <f t="shared" si="149"/>
        <v>C</v>
      </c>
      <c r="V1485" t="str" cm="1">
        <f t="array" ref="V1485">_xlfn.IFS(N1476&gt;25,"A",N1476&gt;20,"B",N1476&gt;15,"C",N1476&gt;10,"D",N1476&lt;10,"E")</f>
        <v>C</v>
      </c>
    </row>
    <row r="1486" spans="1:22" x14ac:dyDescent="0.3">
      <c r="A1486">
        <v>1493</v>
      </c>
      <c r="B1486" t="s">
        <v>141</v>
      </c>
      <c r="C1486" t="s">
        <v>78</v>
      </c>
      <c r="D1486" t="s">
        <v>53</v>
      </c>
      <c r="E1486">
        <v>2012</v>
      </c>
      <c r="F1486">
        <v>75000</v>
      </c>
      <c r="G1486" t="s">
        <v>23</v>
      </c>
      <c r="H1486" t="s">
        <v>18</v>
      </c>
      <c r="I1486" t="s">
        <v>33</v>
      </c>
      <c r="J1486">
        <v>2179</v>
      </c>
      <c r="K1486">
        <v>140</v>
      </c>
      <c r="L1486">
        <v>7</v>
      </c>
      <c r="M1486">
        <v>15.1</v>
      </c>
      <c r="N1486">
        <v>6.25</v>
      </c>
      <c r="P1486" t="str">
        <f t="shared" si="144"/>
        <v/>
      </c>
      <c r="Q1486" t="str">
        <f t="shared" si="145"/>
        <v>bad</v>
      </c>
      <c r="R1486" t="str">
        <f t="shared" si="146"/>
        <v/>
      </c>
      <c r="S1486" s="3" t="str">
        <f t="shared" si="147"/>
        <v/>
      </c>
      <c r="T1486" t="str">
        <f t="shared" si="148"/>
        <v>Skoda</v>
      </c>
      <c r="U1486" t="str">
        <f t="shared" si="149"/>
        <v>D</v>
      </c>
      <c r="V1486" t="str" cm="1">
        <f t="array" ref="V1486">_xlfn.IFS(N1477&gt;25,"A",N1477&gt;20,"B",N1477&gt;15,"C",N1477&gt;10,"D",N1477&lt;10,"E")</f>
        <v>D</v>
      </c>
    </row>
    <row r="1487" spans="1:22" x14ac:dyDescent="0.3">
      <c r="A1487">
        <v>1494</v>
      </c>
      <c r="B1487" t="s">
        <v>939</v>
      </c>
      <c r="C1487" t="s">
        <v>43</v>
      </c>
      <c r="D1487" t="s">
        <v>39</v>
      </c>
      <c r="E1487">
        <v>2016</v>
      </c>
      <c r="F1487">
        <v>58095</v>
      </c>
      <c r="G1487" t="s">
        <v>23</v>
      </c>
      <c r="H1487" t="s">
        <v>18</v>
      </c>
      <c r="I1487" t="s">
        <v>19</v>
      </c>
      <c r="J1487">
        <v>1498</v>
      </c>
      <c r="K1487">
        <v>108.62</v>
      </c>
      <c r="L1487">
        <v>5</v>
      </c>
      <c r="M1487">
        <v>21.66</v>
      </c>
      <c r="N1487">
        <v>5.8</v>
      </c>
      <c r="P1487" t="str">
        <f t="shared" si="144"/>
        <v/>
      </c>
      <c r="Q1487" t="str">
        <f t="shared" si="145"/>
        <v>bad</v>
      </c>
      <c r="R1487" t="str">
        <f t="shared" si="146"/>
        <v/>
      </c>
      <c r="S1487" s="3" t="str">
        <f t="shared" si="147"/>
        <v/>
      </c>
      <c r="T1487" t="str">
        <f t="shared" si="148"/>
        <v>Toyota</v>
      </c>
      <c r="U1487" t="str">
        <f t="shared" si="149"/>
        <v>E</v>
      </c>
      <c r="V1487" t="str" cm="1">
        <f t="array" ref="V1487">_xlfn.IFS(N1478&gt;25,"A",N1478&gt;20,"B",N1478&gt;15,"C",N1478&gt;10,"D",N1478&lt;10,"E")</f>
        <v>E</v>
      </c>
    </row>
    <row r="1488" spans="1:22" x14ac:dyDescent="0.3">
      <c r="A1488">
        <v>1495</v>
      </c>
      <c r="B1488" t="s">
        <v>772</v>
      </c>
      <c r="C1488" t="s">
        <v>45</v>
      </c>
      <c r="D1488" t="s">
        <v>49</v>
      </c>
      <c r="E1488">
        <v>2015</v>
      </c>
      <c r="F1488">
        <v>7445</v>
      </c>
      <c r="G1488" t="s">
        <v>27</v>
      </c>
      <c r="H1488" t="s">
        <v>18</v>
      </c>
      <c r="I1488" t="s">
        <v>19</v>
      </c>
      <c r="J1488">
        <v>1193</v>
      </c>
      <c r="K1488">
        <v>88.7</v>
      </c>
      <c r="L1488">
        <v>5</v>
      </c>
      <c r="M1488">
        <v>17.57</v>
      </c>
      <c r="N1488">
        <v>5</v>
      </c>
      <c r="P1488" t="str">
        <f t="shared" si="144"/>
        <v/>
      </c>
      <c r="Q1488" t="str">
        <f t="shared" si="145"/>
        <v>bad</v>
      </c>
      <c r="R1488" t="str">
        <f t="shared" si="146"/>
        <v/>
      </c>
      <c r="S1488" s="3" t="str">
        <f t="shared" si="147"/>
        <v/>
      </c>
      <c r="T1488" t="str">
        <f t="shared" si="148"/>
        <v>Volkswagen</v>
      </c>
      <c r="U1488" t="str">
        <f t="shared" si="149"/>
        <v>E</v>
      </c>
      <c r="V1488" t="str" cm="1">
        <f t="array" ref="V1488">_xlfn.IFS(N1479&gt;25,"A",N1479&gt;20,"B",N1479&gt;15,"C",N1479&gt;10,"D",N1479&lt;10,"E")</f>
        <v>E</v>
      </c>
    </row>
    <row r="1489" spans="1:22" x14ac:dyDescent="0.3">
      <c r="A1489">
        <v>1496</v>
      </c>
      <c r="B1489" t="s">
        <v>940</v>
      </c>
      <c r="C1489" t="s">
        <v>156</v>
      </c>
      <c r="D1489" t="s">
        <v>47</v>
      </c>
      <c r="E1489">
        <v>2016</v>
      </c>
      <c r="F1489">
        <v>17652</v>
      </c>
      <c r="G1489" t="s">
        <v>23</v>
      </c>
      <c r="H1489" t="s">
        <v>32</v>
      </c>
      <c r="I1489" t="s">
        <v>19</v>
      </c>
      <c r="J1489">
        <v>2993</v>
      </c>
      <c r="K1489">
        <v>270.88</v>
      </c>
      <c r="L1489">
        <v>5</v>
      </c>
      <c r="M1489">
        <v>12.9</v>
      </c>
      <c r="N1489">
        <v>58.73</v>
      </c>
      <c r="P1489" t="str">
        <f t="shared" si="144"/>
        <v/>
      </c>
      <c r="Q1489" t="str">
        <f t="shared" si="145"/>
        <v>good</v>
      </c>
      <c r="R1489" t="str">
        <f t="shared" si="146"/>
        <v/>
      </c>
      <c r="S1489" s="3" t="str">
        <f t="shared" si="147"/>
        <v>Hyundai</v>
      </c>
      <c r="T1489" t="str">
        <f t="shared" si="148"/>
        <v>Hyundai</v>
      </c>
      <c r="U1489" t="str">
        <f t="shared" si="149"/>
        <v>E</v>
      </c>
      <c r="V1489" t="str" cm="1">
        <f t="array" ref="V1489">_xlfn.IFS(N1480&gt;25,"A",N1480&gt;20,"B",N1480&gt;15,"C",N1480&gt;10,"D",N1480&lt;10,"E")</f>
        <v>E</v>
      </c>
    </row>
    <row r="1490" spans="1:22" x14ac:dyDescent="0.3">
      <c r="A1490">
        <v>1497</v>
      </c>
      <c r="B1490" t="s">
        <v>833</v>
      </c>
      <c r="C1490" t="s">
        <v>41</v>
      </c>
      <c r="D1490" t="s">
        <v>47</v>
      </c>
      <c r="E1490">
        <v>2018</v>
      </c>
      <c r="F1490">
        <v>28321</v>
      </c>
      <c r="G1490" t="s">
        <v>27</v>
      </c>
      <c r="H1490" t="s">
        <v>32</v>
      </c>
      <c r="I1490" t="s">
        <v>19</v>
      </c>
      <c r="J1490">
        <v>1798</v>
      </c>
      <c r="K1490">
        <v>138.03</v>
      </c>
      <c r="L1490">
        <v>5</v>
      </c>
      <c r="M1490">
        <v>14.28</v>
      </c>
      <c r="N1490">
        <v>17.489999999999998</v>
      </c>
      <c r="P1490" t="str">
        <f t="shared" si="144"/>
        <v/>
      </c>
      <c r="Q1490" t="str">
        <f t="shared" si="145"/>
        <v>good</v>
      </c>
      <c r="R1490" t="str">
        <f t="shared" si="146"/>
        <v/>
      </c>
      <c r="S1490" s="3" t="str">
        <f t="shared" si="147"/>
        <v>Tata</v>
      </c>
      <c r="T1490" t="str">
        <f t="shared" si="148"/>
        <v>Tata</v>
      </c>
      <c r="U1490" t="str">
        <f t="shared" si="149"/>
        <v>E</v>
      </c>
      <c r="V1490" t="str" cm="1">
        <f t="array" ref="V1490">_xlfn.IFS(N1481&gt;25,"A",N1481&gt;20,"B",N1481&gt;15,"C",N1481&gt;10,"D",N1481&lt;10,"E")</f>
        <v>E</v>
      </c>
    </row>
    <row r="1491" spans="1:22" x14ac:dyDescent="0.3">
      <c r="A1491">
        <v>1498</v>
      </c>
      <c r="B1491" t="s">
        <v>291</v>
      </c>
      <c r="C1491" t="s">
        <v>15</v>
      </c>
      <c r="D1491" t="s">
        <v>22</v>
      </c>
      <c r="E1491">
        <v>2011</v>
      </c>
      <c r="F1491">
        <v>69000</v>
      </c>
      <c r="G1491" t="s">
        <v>27</v>
      </c>
      <c r="H1491" t="s">
        <v>18</v>
      </c>
      <c r="I1491" t="s">
        <v>33</v>
      </c>
      <c r="J1491">
        <v>998</v>
      </c>
      <c r="K1491">
        <v>66.099999999999994</v>
      </c>
      <c r="L1491">
        <v>5</v>
      </c>
      <c r="M1491">
        <v>19</v>
      </c>
      <c r="N1491">
        <v>1.95</v>
      </c>
      <c r="P1491" t="str">
        <f t="shared" si="144"/>
        <v/>
      </c>
      <c r="Q1491" t="str">
        <f t="shared" si="145"/>
        <v>bad</v>
      </c>
      <c r="R1491" t="str">
        <f t="shared" si="146"/>
        <v/>
      </c>
      <c r="S1491" s="3" t="str">
        <f t="shared" si="147"/>
        <v/>
      </c>
      <c r="T1491" t="str">
        <f t="shared" si="148"/>
        <v>Volkswagen</v>
      </c>
      <c r="U1491" t="str">
        <f t="shared" si="149"/>
        <v>E</v>
      </c>
      <c r="V1491" t="str" cm="1">
        <f t="array" ref="V1491">_xlfn.IFS(N1482&gt;25,"A",N1482&gt;20,"B",N1482&gt;15,"C",N1482&gt;10,"D",N1482&lt;10,"E")</f>
        <v>E</v>
      </c>
    </row>
    <row r="1492" spans="1:22" x14ac:dyDescent="0.3">
      <c r="A1492">
        <v>1499</v>
      </c>
      <c r="B1492" t="s">
        <v>941</v>
      </c>
      <c r="C1492" t="s">
        <v>25</v>
      </c>
      <c r="D1492" t="s">
        <v>16</v>
      </c>
      <c r="E1492">
        <v>2007</v>
      </c>
      <c r="F1492">
        <v>80000</v>
      </c>
      <c r="G1492" t="s">
        <v>27</v>
      </c>
      <c r="H1492" t="s">
        <v>32</v>
      </c>
      <c r="I1492" t="s">
        <v>19</v>
      </c>
      <c r="J1492">
        <v>2354</v>
      </c>
      <c r="K1492">
        <v>142</v>
      </c>
      <c r="L1492">
        <v>5</v>
      </c>
      <c r="M1492">
        <v>11.1</v>
      </c>
      <c r="N1492">
        <v>3</v>
      </c>
      <c r="P1492" t="str">
        <f t="shared" si="144"/>
        <v/>
      </c>
      <c r="Q1492" t="str">
        <f t="shared" si="145"/>
        <v>bad</v>
      </c>
      <c r="R1492" t="str">
        <f t="shared" si="146"/>
        <v/>
      </c>
      <c r="S1492" s="3" t="str">
        <f t="shared" si="147"/>
        <v/>
      </c>
      <c r="T1492" t="str">
        <f t="shared" si="148"/>
        <v>Hyundai</v>
      </c>
      <c r="U1492" t="str">
        <f t="shared" si="149"/>
        <v>D</v>
      </c>
      <c r="V1492" t="str" cm="1">
        <f t="array" ref="V1492">_xlfn.IFS(N1483&gt;25,"A",N1483&gt;20,"B",N1483&gt;15,"C",N1483&gt;10,"D",N1483&lt;10,"E")</f>
        <v>D</v>
      </c>
    </row>
    <row r="1493" spans="1:22" x14ac:dyDescent="0.3">
      <c r="A1493">
        <v>1500</v>
      </c>
      <c r="B1493" t="s">
        <v>942</v>
      </c>
      <c r="C1493" t="s">
        <v>21</v>
      </c>
      <c r="D1493" t="s">
        <v>53</v>
      </c>
      <c r="E1493">
        <v>2014</v>
      </c>
      <c r="F1493">
        <v>42365</v>
      </c>
      <c r="G1493" t="s">
        <v>27</v>
      </c>
      <c r="H1493" t="s">
        <v>18</v>
      </c>
      <c r="I1493" t="s">
        <v>19</v>
      </c>
      <c r="J1493">
        <v>1197</v>
      </c>
      <c r="K1493">
        <v>80</v>
      </c>
      <c r="L1493">
        <v>5</v>
      </c>
      <c r="M1493">
        <v>17</v>
      </c>
      <c r="N1493">
        <v>5.5</v>
      </c>
      <c r="P1493" t="str">
        <f t="shared" si="144"/>
        <v/>
      </c>
      <c r="Q1493" t="str">
        <f t="shared" si="145"/>
        <v>good</v>
      </c>
      <c r="R1493" t="str">
        <f t="shared" si="146"/>
        <v/>
      </c>
      <c r="S1493" s="3" t="str">
        <f t="shared" si="147"/>
        <v>Maruti</v>
      </c>
      <c r="T1493" t="str">
        <f t="shared" si="148"/>
        <v>Maruti</v>
      </c>
      <c r="U1493" t="str">
        <f t="shared" si="149"/>
        <v>E</v>
      </c>
      <c r="V1493" t="str" cm="1">
        <f t="array" ref="V1493">_xlfn.IFS(N1484&gt;25,"A",N1484&gt;20,"B",N1484&gt;15,"C",N1484&gt;10,"D",N1484&lt;10,"E")</f>
        <v>E</v>
      </c>
    </row>
    <row r="1494" spans="1:22" x14ac:dyDescent="0.3">
      <c r="A1494">
        <v>1501</v>
      </c>
      <c r="B1494" t="s">
        <v>514</v>
      </c>
      <c r="C1494" t="s">
        <v>41</v>
      </c>
      <c r="D1494" t="s">
        <v>53</v>
      </c>
      <c r="E1494">
        <v>2013</v>
      </c>
      <c r="F1494">
        <v>123000</v>
      </c>
      <c r="G1494" t="s">
        <v>23</v>
      </c>
      <c r="H1494" t="s">
        <v>32</v>
      </c>
      <c r="I1494" t="s">
        <v>19</v>
      </c>
      <c r="J1494">
        <v>2982</v>
      </c>
      <c r="K1494">
        <v>168.5</v>
      </c>
      <c r="L1494">
        <v>7</v>
      </c>
      <c r="M1494">
        <v>12.55</v>
      </c>
      <c r="N1494">
        <v>16.5</v>
      </c>
      <c r="P1494" t="str">
        <f t="shared" si="144"/>
        <v/>
      </c>
      <c r="Q1494" t="str">
        <f t="shared" si="145"/>
        <v>bad</v>
      </c>
      <c r="R1494" t="str">
        <f t="shared" si="146"/>
        <v/>
      </c>
      <c r="S1494" s="3" t="str">
        <f t="shared" si="147"/>
        <v/>
      </c>
      <c r="T1494" t="str">
        <f t="shared" si="148"/>
        <v>Honda</v>
      </c>
      <c r="U1494" t="str">
        <f t="shared" si="149"/>
        <v>E</v>
      </c>
      <c r="V1494" t="str" cm="1">
        <f t="array" ref="V1494">_xlfn.IFS(N1485&gt;25,"A",N1485&gt;20,"B",N1485&gt;15,"C",N1485&gt;10,"D",N1485&lt;10,"E")</f>
        <v>E</v>
      </c>
    </row>
    <row r="1495" spans="1:22" x14ac:dyDescent="0.3">
      <c r="A1495">
        <v>1502</v>
      </c>
      <c r="B1495" t="s">
        <v>111</v>
      </c>
      <c r="C1495" t="s">
        <v>62</v>
      </c>
      <c r="D1495" t="s">
        <v>16</v>
      </c>
      <c r="E1495">
        <v>2011</v>
      </c>
      <c r="F1495">
        <v>40000</v>
      </c>
      <c r="G1495" t="s">
        <v>27</v>
      </c>
      <c r="H1495" t="s">
        <v>32</v>
      </c>
      <c r="I1495" t="s">
        <v>33</v>
      </c>
      <c r="J1495">
        <v>1796</v>
      </c>
      <c r="K1495">
        <v>186</v>
      </c>
      <c r="L1495">
        <v>5</v>
      </c>
      <c r="M1495">
        <v>11.74</v>
      </c>
      <c r="N1495">
        <v>14.5</v>
      </c>
      <c r="P1495" t="str">
        <f t="shared" si="144"/>
        <v/>
      </c>
      <c r="Q1495" t="str">
        <f t="shared" si="145"/>
        <v>bad</v>
      </c>
      <c r="R1495" t="str">
        <f t="shared" si="146"/>
        <v/>
      </c>
      <c r="S1495" s="3" t="str">
        <f t="shared" si="147"/>
        <v/>
      </c>
      <c r="T1495" t="str">
        <f t="shared" si="148"/>
        <v>Mahindra</v>
      </c>
      <c r="U1495" t="str">
        <f t="shared" si="149"/>
        <v>E</v>
      </c>
      <c r="V1495" t="str" cm="1">
        <f t="array" ref="V1495">_xlfn.IFS(N1486&gt;25,"A",N1486&gt;20,"B",N1486&gt;15,"C",N1486&gt;10,"D",N1486&lt;10,"E")</f>
        <v>E</v>
      </c>
    </row>
    <row r="1496" spans="1:22" x14ac:dyDescent="0.3">
      <c r="A1496">
        <v>1503</v>
      </c>
      <c r="B1496" t="s">
        <v>893</v>
      </c>
      <c r="C1496" t="s">
        <v>15</v>
      </c>
      <c r="D1496" t="s">
        <v>35</v>
      </c>
      <c r="E1496">
        <v>2016</v>
      </c>
      <c r="F1496">
        <v>30112</v>
      </c>
      <c r="G1496" t="s">
        <v>23</v>
      </c>
      <c r="H1496" t="s">
        <v>18</v>
      </c>
      <c r="I1496" t="s">
        <v>19</v>
      </c>
      <c r="J1496">
        <v>1248</v>
      </c>
      <c r="K1496">
        <v>74</v>
      </c>
      <c r="L1496">
        <v>5</v>
      </c>
      <c r="M1496">
        <v>27.39</v>
      </c>
      <c r="N1496">
        <v>7.79</v>
      </c>
      <c r="P1496" t="str">
        <f t="shared" si="144"/>
        <v/>
      </c>
      <c r="Q1496" t="str">
        <f t="shared" si="145"/>
        <v>good</v>
      </c>
      <c r="R1496" t="str">
        <f t="shared" si="146"/>
        <v/>
      </c>
      <c r="S1496" s="3" t="str">
        <f t="shared" si="147"/>
        <v>Volkswagen</v>
      </c>
      <c r="T1496" t="str">
        <f t="shared" si="148"/>
        <v>Volkswagen</v>
      </c>
      <c r="U1496" t="str">
        <f t="shared" si="149"/>
        <v>E</v>
      </c>
      <c r="V1496" t="str" cm="1">
        <f t="array" ref="V1496">_xlfn.IFS(N1487&gt;25,"A",N1487&gt;20,"B",N1487&gt;15,"C",N1487&gt;10,"D",N1487&lt;10,"E")</f>
        <v>E</v>
      </c>
    </row>
    <row r="1497" spans="1:22" x14ac:dyDescent="0.3">
      <c r="A1497">
        <v>1504</v>
      </c>
      <c r="B1497" t="s">
        <v>28</v>
      </c>
      <c r="C1497" t="s">
        <v>15</v>
      </c>
      <c r="D1497" t="s">
        <v>47</v>
      </c>
      <c r="E1497">
        <v>2017</v>
      </c>
      <c r="F1497">
        <v>43775</v>
      </c>
      <c r="G1497" t="s">
        <v>23</v>
      </c>
      <c r="H1497" t="s">
        <v>18</v>
      </c>
      <c r="I1497" t="s">
        <v>19</v>
      </c>
      <c r="J1497">
        <v>1248</v>
      </c>
      <c r="K1497">
        <v>88.76</v>
      </c>
      <c r="L1497">
        <v>7</v>
      </c>
      <c r="M1497">
        <v>20.77</v>
      </c>
      <c r="N1497">
        <v>8.27</v>
      </c>
      <c r="P1497" t="str">
        <f t="shared" si="144"/>
        <v/>
      </c>
      <c r="Q1497" t="str">
        <f t="shared" si="145"/>
        <v>bad</v>
      </c>
      <c r="R1497" t="str">
        <f t="shared" si="146"/>
        <v/>
      </c>
      <c r="S1497" s="3" t="str">
        <f t="shared" si="147"/>
        <v/>
      </c>
      <c r="T1497" t="str">
        <f t="shared" si="148"/>
        <v>Tata</v>
      </c>
      <c r="U1497" t="str">
        <f t="shared" si="149"/>
        <v>E</v>
      </c>
      <c r="V1497" t="str" cm="1">
        <f t="array" ref="V1497">_xlfn.IFS(N1488&gt;25,"A",N1488&gt;20,"B",N1488&gt;15,"C",N1488&gt;10,"D",N1488&lt;10,"E")</f>
        <v>E</v>
      </c>
    </row>
    <row r="1498" spans="1:22" x14ac:dyDescent="0.3">
      <c r="A1498">
        <v>1505</v>
      </c>
      <c r="B1498" t="s">
        <v>943</v>
      </c>
      <c r="C1498" t="s">
        <v>52</v>
      </c>
      <c r="D1498" t="s">
        <v>47</v>
      </c>
      <c r="E1498">
        <v>2019</v>
      </c>
      <c r="F1498">
        <v>26013</v>
      </c>
      <c r="G1498" t="s">
        <v>23</v>
      </c>
      <c r="H1498" t="s">
        <v>32</v>
      </c>
      <c r="I1498" t="s">
        <v>19</v>
      </c>
      <c r="J1498">
        <v>2993</v>
      </c>
      <c r="K1498">
        <v>255</v>
      </c>
      <c r="L1498">
        <v>5</v>
      </c>
      <c r="M1498">
        <v>12.65</v>
      </c>
      <c r="N1498">
        <v>97.07</v>
      </c>
      <c r="P1498" t="str">
        <f t="shared" si="144"/>
        <v>Jaguar</v>
      </c>
      <c r="Q1498" t="str">
        <f t="shared" si="145"/>
        <v>bad</v>
      </c>
      <c r="R1498" t="str">
        <f t="shared" si="146"/>
        <v/>
      </c>
      <c r="S1498" s="3" t="str">
        <f t="shared" si="147"/>
        <v>Jaguar</v>
      </c>
      <c r="T1498" t="str">
        <f t="shared" si="148"/>
        <v/>
      </c>
      <c r="U1498" t="str">
        <f t="shared" si="149"/>
        <v>A</v>
      </c>
      <c r="V1498" t="str" cm="1">
        <f t="array" ref="V1498">_xlfn.IFS(N1489&gt;25,"A",N1489&gt;20,"B",N1489&gt;15,"C",N1489&gt;10,"D",N1489&lt;10,"E")</f>
        <v>A</v>
      </c>
    </row>
    <row r="1499" spans="1:22" x14ac:dyDescent="0.3">
      <c r="A1499">
        <v>1506</v>
      </c>
      <c r="B1499" t="s">
        <v>944</v>
      </c>
      <c r="C1499" t="s">
        <v>192</v>
      </c>
      <c r="D1499" t="s">
        <v>16</v>
      </c>
      <c r="E1499">
        <v>2012</v>
      </c>
      <c r="F1499">
        <v>56000</v>
      </c>
      <c r="G1499" t="s">
        <v>27</v>
      </c>
      <c r="H1499" t="s">
        <v>18</v>
      </c>
      <c r="I1499" t="s">
        <v>19</v>
      </c>
      <c r="J1499">
        <v>1598</v>
      </c>
      <c r="K1499">
        <v>102.5</v>
      </c>
      <c r="L1499">
        <v>5</v>
      </c>
      <c r="M1499">
        <v>12.9</v>
      </c>
      <c r="N1499">
        <v>2.15</v>
      </c>
      <c r="P1499" t="str">
        <f t="shared" si="144"/>
        <v>Toyota</v>
      </c>
      <c r="Q1499" t="str">
        <f t="shared" si="145"/>
        <v>bad</v>
      </c>
      <c r="R1499" t="str">
        <f t="shared" si="146"/>
        <v/>
      </c>
      <c r="S1499" s="3" t="str">
        <f t="shared" si="147"/>
        <v>Toyota</v>
      </c>
      <c r="T1499" t="str">
        <f t="shared" si="148"/>
        <v/>
      </c>
      <c r="U1499" t="str">
        <f t="shared" si="149"/>
        <v>C</v>
      </c>
      <c r="V1499" t="str" cm="1">
        <f t="array" ref="V1499">_xlfn.IFS(N1490&gt;25,"A",N1490&gt;20,"B",N1490&gt;15,"C",N1490&gt;10,"D",N1490&lt;10,"E")</f>
        <v>C</v>
      </c>
    </row>
    <row r="1500" spans="1:22" x14ac:dyDescent="0.3">
      <c r="A1500">
        <v>1507</v>
      </c>
      <c r="B1500" t="s">
        <v>945</v>
      </c>
      <c r="C1500" t="s">
        <v>25</v>
      </c>
      <c r="D1500" t="s">
        <v>35</v>
      </c>
      <c r="E1500">
        <v>2008</v>
      </c>
      <c r="F1500">
        <v>95000</v>
      </c>
      <c r="G1500" t="s">
        <v>27</v>
      </c>
      <c r="H1500" t="s">
        <v>32</v>
      </c>
      <c r="I1500" t="s">
        <v>33</v>
      </c>
      <c r="J1500">
        <v>1799</v>
      </c>
      <c r="K1500">
        <v>130</v>
      </c>
      <c r="L1500">
        <v>5</v>
      </c>
      <c r="M1500">
        <v>12.9</v>
      </c>
      <c r="N1500">
        <v>3</v>
      </c>
      <c r="P1500" t="str">
        <f t="shared" si="144"/>
        <v/>
      </c>
      <c r="Q1500" t="str">
        <f t="shared" si="145"/>
        <v>bad</v>
      </c>
      <c r="R1500" t="str">
        <f t="shared" si="146"/>
        <v/>
      </c>
      <c r="S1500" s="3" t="str">
        <f t="shared" si="147"/>
        <v/>
      </c>
      <c r="T1500" t="str">
        <f t="shared" si="148"/>
        <v>Maruti</v>
      </c>
      <c r="U1500" t="str">
        <f t="shared" si="149"/>
        <v>E</v>
      </c>
      <c r="V1500" t="str" cm="1">
        <f t="array" ref="V1500">_xlfn.IFS(N1491&gt;25,"A",N1491&gt;20,"B",N1491&gt;15,"C",N1491&gt;10,"D",N1491&lt;10,"E")</f>
        <v>E</v>
      </c>
    </row>
    <row r="1501" spans="1:22" x14ac:dyDescent="0.3">
      <c r="A1501">
        <v>1508</v>
      </c>
      <c r="B1501" t="s">
        <v>946</v>
      </c>
      <c r="C1501" t="s">
        <v>65</v>
      </c>
      <c r="D1501" t="s">
        <v>31</v>
      </c>
      <c r="E1501">
        <v>2014</v>
      </c>
      <c r="F1501">
        <v>41089</v>
      </c>
      <c r="G1501" t="s">
        <v>23</v>
      </c>
      <c r="H1501" t="s">
        <v>32</v>
      </c>
      <c r="I1501" t="s">
        <v>19</v>
      </c>
      <c r="J1501">
        <v>1995</v>
      </c>
      <c r="K1501">
        <v>184</v>
      </c>
      <c r="L1501">
        <v>5</v>
      </c>
      <c r="M1501">
        <v>16.09</v>
      </c>
      <c r="N1501">
        <v>28.79</v>
      </c>
      <c r="P1501" t="str">
        <f t="shared" si="144"/>
        <v/>
      </c>
      <c r="Q1501" t="str">
        <f t="shared" si="145"/>
        <v>bad</v>
      </c>
      <c r="R1501" t="str">
        <f t="shared" si="146"/>
        <v/>
      </c>
      <c r="S1501" s="3" t="str">
        <f t="shared" si="147"/>
        <v/>
      </c>
      <c r="T1501" t="str">
        <f t="shared" si="148"/>
        <v>Honda</v>
      </c>
      <c r="U1501" t="str">
        <f t="shared" si="149"/>
        <v>E</v>
      </c>
      <c r="V1501" t="str" cm="1">
        <f t="array" ref="V1501">_xlfn.IFS(N1492&gt;25,"A",N1492&gt;20,"B",N1492&gt;15,"C",N1492&gt;10,"D",N1492&lt;10,"E")</f>
        <v>E</v>
      </c>
    </row>
    <row r="1502" spans="1:22" x14ac:dyDescent="0.3">
      <c r="A1502">
        <v>1509</v>
      </c>
      <c r="B1502" t="s">
        <v>947</v>
      </c>
      <c r="C1502" t="s">
        <v>194</v>
      </c>
      <c r="D1502" t="s">
        <v>16</v>
      </c>
      <c r="E1502">
        <v>2011</v>
      </c>
      <c r="F1502">
        <v>41988</v>
      </c>
      <c r="G1502" t="s">
        <v>23</v>
      </c>
      <c r="H1502" t="s">
        <v>32</v>
      </c>
      <c r="I1502" t="s">
        <v>19</v>
      </c>
      <c r="J1502">
        <v>1968</v>
      </c>
      <c r="K1502">
        <v>138.1</v>
      </c>
      <c r="L1502">
        <v>5</v>
      </c>
      <c r="M1502">
        <v>20</v>
      </c>
      <c r="N1502">
        <v>5.45</v>
      </c>
      <c r="P1502" t="str">
        <f t="shared" si="144"/>
        <v/>
      </c>
      <c r="Q1502" t="str">
        <f t="shared" si="145"/>
        <v>bad</v>
      </c>
      <c r="R1502" t="str">
        <f t="shared" si="146"/>
        <v/>
      </c>
      <c r="S1502" s="3" t="str">
        <f t="shared" si="147"/>
        <v/>
      </c>
      <c r="T1502" t="str">
        <f t="shared" si="148"/>
        <v>Hyundai</v>
      </c>
      <c r="U1502" t="str">
        <f t="shared" si="149"/>
        <v>E</v>
      </c>
      <c r="V1502" t="str" cm="1">
        <f t="array" ref="V1502">_xlfn.IFS(N1493&gt;25,"A",N1493&gt;20,"B",N1493&gt;15,"C",N1493&gt;10,"D",N1493&lt;10,"E")</f>
        <v>E</v>
      </c>
    </row>
    <row r="1503" spans="1:22" x14ac:dyDescent="0.3">
      <c r="A1503">
        <v>1510</v>
      </c>
      <c r="B1503" t="s">
        <v>502</v>
      </c>
      <c r="C1503" t="s">
        <v>15</v>
      </c>
      <c r="D1503" t="s">
        <v>53</v>
      </c>
      <c r="E1503">
        <v>2013</v>
      </c>
      <c r="F1503">
        <v>72486</v>
      </c>
      <c r="G1503" t="s">
        <v>23</v>
      </c>
      <c r="H1503" t="s">
        <v>18</v>
      </c>
      <c r="I1503" t="s">
        <v>19</v>
      </c>
      <c r="J1503">
        <v>1248</v>
      </c>
      <c r="K1503">
        <v>74</v>
      </c>
      <c r="L1503">
        <v>5</v>
      </c>
      <c r="M1503">
        <v>23.4</v>
      </c>
      <c r="N1503">
        <v>3.95</v>
      </c>
      <c r="P1503" t="str">
        <f t="shared" si="144"/>
        <v>Toyota</v>
      </c>
      <c r="Q1503" t="str">
        <f t="shared" si="145"/>
        <v>bad</v>
      </c>
      <c r="R1503" t="str">
        <f t="shared" si="146"/>
        <v/>
      </c>
      <c r="S1503" s="3" t="str">
        <f t="shared" si="147"/>
        <v>Toyota</v>
      </c>
      <c r="T1503" t="str">
        <f t="shared" si="148"/>
        <v/>
      </c>
      <c r="U1503" t="str">
        <f t="shared" si="149"/>
        <v>C</v>
      </c>
      <c r="V1503" t="str" cm="1">
        <f t="array" ref="V1503">_xlfn.IFS(N1494&gt;25,"A",N1494&gt;20,"B",N1494&gt;15,"C",N1494&gt;10,"D",N1494&lt;10,"E")</f>
        <v>C</v>
      </c>
    </row>
    <row r="1504" spans="1:22" x14ac:dyDescent="0.3">
      <c r="A1504">
        <v>1511</v>
      </c>
      <c r="B1504" t="s">
        <v>164</v>
      </c>
      <c r="C1504" t="s">
        <v>165</v>
      </c>
      <c r="D1504" t="s">
        <v>22</v>
      </c>
      <c r="E1504">
        <v>2013</v>
      </c>
      <c r="F1504">
        <v>92000</v>
      </c>
      <c r="G1504" t="s">
        <v>23</v>
      </c>
      <c r="H1504" t="s">
        <v>32</v>
      </c>
      <c r="I1504" t="s">
        <v>19</v>
      </c>
      <c r="J1504">
        <v>1984</v>
      </c>
      <c r="K1504">
        <v>150</v>
      </c>
      <c r="L1504">
        <v>5</v>
      </c>
      <c r="M1504">
        <v>23.3</v>
      </c>
      <c r="N1504">
        <v>16</v>
      </c>
      <c r="P1504" t="str">
        <f t="shared" si="144"/>
        <v/>
      </c>
      <c r="Q1504" t="str">
        <f t="shared" si="145"/>
        <v>bad</v>
      </c>
      <c r="R1504" t="str">
        <f t="shared" si="146"/>
        <v/>
      </c>
      <c r="S1504" s="3" t="str">
        <f t="shared" si="147"/>
        <v/>
      </c>
      <c r="T1504" t="str">
        <f t="shared" si="148"/>
        <v>MercedesBenz</v>
      </c>
      <c r="U1504" t="str">
        <f t="shared" si="149"/>
        <v>D</v>
      </c>
      <c r="V1504" t="str" cm="1">
        <f t="array" ref="V1504">_xlfn.IFS(N1495&gt;25,"A",N1495&gt;20,"B",N1495&gt;15,"C",N1495&gt;10,"D",N1495&lt;10,"E")</f>
        <v>D</v>
      </c>
    </row>
    <row r="1505" spans="1:22" x14ac:dyDescent="0.3">
      <c r="A1505">
        <v>1512</v>
      </c>
      <c r="B1505" t="s">
        <v>596</v>
      </c>
      <c r="C1505" t="s">
        <v>15</v>
      </c>
      <c r="D1505" t="s">
        <v>53</v>
      </c>
      <c r="E1505">
        <v>2013</v>
      </c>
      <c r="F1505">
        <v>40000</v>
      </c>
      <c r="G1505" t="s">
        <v>27</v>
      </c>
      <c r="H1505" t="s">
        <v>18</v>
      </c>
      <c r="I1505" t="s">
        <v>19</v>
      </c>
      <c r="J1505">
        <v>1298</v>
      </c>
      <c r="K1505">
        <v>85.8</v>
      </c>
      <c r="L1505">
        <v>5</v>
      </c>
      <c r="M1505">
        <v>17.5</v>
      </c>
      <c r="N1505">
        <v>4.25</v>
      </c>
      <c r="P1505" t="str">
        <f t="shared" si="144"/>
        <v/>
      </c>
      <c r="Q1505" t="str">
        <f t="shared" si="145"/>
        <v>good</v>
      </c>
      <c r="R1505" t="str">
        <f t="shared" si="146"/>
        <v/>
      </c>
      <c r="S1505" s="3" t="str">
        <f t="shared" si="147"/>
        <v>Maruti</v>
      </c>
      <c r="T1505" t="str">
        <f t="shared" si="148"/>
        <v>Maruti</v>
      </c>
      <c r="U1505" t="str">
        <f t="shared" si="149"/>
        <v>E</v>
      </c>
      <c r="V1505" t="str" cm="1">
        <f t="array" ref="V1505">_xlfn.IFS(N1496&gt;25,"A",N1496&gt;20,"B",N1496&gt;15,"C",N1496&gt;10,"D",N1496&lt;10,"E")</f>
        <v>E</v>
      </c>
    </row>
    <row r="1506" spans="1:22" x14ac:dyDescent="0.3">
      <c r="A1506">
        <v>1513</v>
      </c>
      <c r="B1506" t="s">
        <v>51</v>
      </c>
      <c r="C1506" t="s">
        <v>52</v>
      </c>
      <c r="D1506" t="s">
        <v>63</v>
      </c>
      <c r="E1506">
        <v>2014</v>
      </c>
      <c r="F1506">
        <v>56000</v>
      </c>
      <c r="G1506" t="s">
        <v>23</v>
      </c>
      <c r="H1506" t="s">
        <v>32</v>
      </c>
      <c r="I1506" t="s">
        <v>19</v>
      </c>
      <c r="J1506">
        <v>2179</v>
      </c>
      <c r="K1506">
        <v>187.7</v>
      </c>
      <c r="L1506">
        <v>5</v>
      </c>
      <c r="M1506">
        <v>12.7</v>
      </c>
      <c r="N1506">
        <v>34.5</v>
      </c>
      <c r="P1506" t="str">
        <f t="shared" si="144"/>
        <v/>
      </c>
      <c r="Q1506" t="str">
        <f t="shared" si="145"/>
        <v>good</v>
      </c>
      <c r="R1506" t="str">
        <f t="shared" si="146"/>
        <v/>
      </c>
      <c r="S1506" s="3" t="str">
        <f t="shared" si="147"/>
        <v>Maruti</v>
      </c>
      <c r="T1506" t="str">
        <f t="shared" si="148"/>
        <v>Maruti</v>
      </c>
      <c r="U1506" t="str">
        <f t="shared" si="149"/>
        <v>E</v>
      </c>
      <c r="V1506" t="str" cm="1">
        <f t="array" ref="V1506">_xlfn.IFS(N1497&gt;25,"A",N1497&gt;20,"B",N1497&gt;15,"C",N1497&gt;10,"D",N1497&lt;10,"E")</f>
        <v>E</v>
      </c>
    </row>
    <row r="1507" spans="1:22" x14ac:dyDescent="0.3">
      <c r="A1507">
        <v>1514</v>
      </c>
      <c r="B1507" t="s">
        <v>948</v>
      </c>
      <c r="C1507" t="s">
        <v>25</v>
      </c>
      <c r="D1507" t="s">
        <v>16</v>
      </c>
      <c r="E1507">
        <v>2008</v>
      </c>
      <c r="F1507">
        <v>125000</v>
      </c>
      <c r="G1507" t="s">
        <v>27</v>
      </c>
      <c r="H1507" t="s">
        <v>32</v>
      </c>
      <c r="I1507" t="s">
        <v>102</v>
      </c>
      <c r="J1507">
        <v>2354</v>
      </c>
      <c r="K1507">
        <v>177.6</v>
      </c>
      <c r="L1507">
        <v>5</v>
      </c>
      <c r="M1507">
        <v>11.7</v>
      </c>
      <c r="N1507">
        <v>2.6</v>
      </c>
      <c r="P1507" t="str">
        <f t="shared" si="144"/>
        <v>Land</v>
      </c>
      <c r="Q1507" t="str">
        <f t="shared" si="145"/>
        <v>bad</v>
      </c>
      <c r="R1507" t="str">
        <f t="shared" si="146"/>
        <v/>
      </c>
      <c r="S1507" s="3" t="str">
        <f t="shared" si="147"/>
        <v>Land</v>
      </c>
      <c r="T1507" t="str">
        <f t="shared" si="148"/>
        <v/>
      </c>
      <c r="U1507" t="str">
        <f t="shared" si="149"/>
        <v>A</v>
      </c>
      <c r="V1507" t="str" cm="1">
        <f t="array" ref="V1507">_xlfn.IFS(N1498&gt;25,"A",N1498&gt;20,"B",N1498&gt;15,"C",N1498&gt;10,"D",N1498&lt;10,"E")</f>
        <v>A</v>
      </c>
    </row>
    <row r="1508" spans="1:22" x14ac:dyDescent="0.3">
      <c r="A1508">
        <v>1515</v>
      </c>
      <c r="B1508" t="s">
        <v>760</v>
      </c>
      <c r="C1508" t="s">
        <v>41</v>
      </c>
      <c r="D1508" t="s">
        <v>47</v>
      </c>
      <c r="E1508">
        <v>2017</v>
      </c>
      <c r="F1508">
        <v>29219</v>
      </c>
      <c r="G1508" t="s">
        <v>23</v>
      </c>
      <c r="H1508" t="s">
        <v>18</v>
      </c>
      <c r="I1508" t="s">
        <v>19</v>
      </c>
      <c r="J1508">
        <v>2494</v>
      </c>
      <c r="K1508">
        <v>100.6</v>
      </c>
      <c r="L1508">
        <v>8</v>
      </c>
      <c r="M1508">
        <v>12.99</v>
      </c>
      <c r="N1508">
        <v>13.48</v>
      </c>
      <c r="P1508" t="str">
        <f t="shared" si="144"/>
        <v/>
      </c>
      <c r="Q1508" t="str">
        <f t="shared" si="145"/>
        <v>bad</v>
      </c>
      <c r="R1508" t="str">
        <f t="shared" si="146"/>
        <v/>
      </c>
      <c r="S1508" s="3" t="str">
        <f t="shared" si="147"/>
        <v/>
      </c>
      <c r="T1508" t="str">
        <f t="shared" si="148"/>
        <v>Chevrolet</v>
      </c>
      <c r="U1508" t="str">
        <f t="shared" si="149"/>
        <v>E</v>
      </c>
      <c r="V1508" t="str" cm="1">
        <f t="array" ref="V1508">_xlfn.IFS(N1499&gt;25,"A",N1499&gt;20,"B",N1499&gt;15,"C",N1499&gt;10,"D",N1499&lt;10,"E")</f>
        <v>E</v>
      </c>
    </row>
    <row r="1509" spans="1:22" x14ac:dyDescent="0.3">
      <c r="A1509">
        <v>1516</v>
      </c>
      <c r="B1509" t="s">
        <v>449</v>
      </c>
      <c r="C1509" t="s">
        <v>41</v>
      </c>
      <c r="D1509" t="s">
        <v>35</v>
      </c>
      <c r="E1509">
        <v>2018</v>
      </c>
      <c r="F1509">
        <v>39927</v>
      </c>
      <c r="G1509" t="s">
        <v>23</v>
      </c>
      <c r="H1509" t="s">
        <v>18</v>
      </c>
      <c r="I1509" t="s">
        <v>19</v>
      </c>
      <c r="J1509">
        <v>2982</v>
      </c>
      <c r="K1509">
        <v>168.5</v>
      </c>
      <c r="L1509">
        <v>7</v>
      </c>
      <c r="M1509">
        <v>12.55</v>
      </c>
      <c r="N1509">
        <v>32.1</v>
      </c>
      <c r="P1509" t="str">
        <f t="shared" si="144"/>
        <v/>
      </c>
      <c r="Q1509" t="str">
        <f t="shared" si="145"/>
        <v>bad</v>
      </c>
      <c r="R1509" t="str">
        <f t="shared" si="146"/>
        <v/>
      </c>
      <c r="S1509" s="3" t="str">
        <f t="shared" si="147"/>
        <v/>
      </c>
      <c r="T1509" t="str">
        <f t="shared" si="148"/>
        <v>Honda</v>
      </c>
      <c r="U1509" t="str">
        <f t="shared" si="149"/>
        <v>E</v>
      </c>
      <c r="V1509" t="str" cm="1">
        <f t="array" ref="V1509">_xlfn.IFS(N1500&gt;25,"A",N1500&gt;20,"B",N1500&gt;15,"C",N1500&gt;10,"D",N1500&lt;10,"E")</f>
        <v>E</v>
      </c>
    </row>
    <row r="1510" spans="1:22" x14ac:dyDescent="0.3">
      <c r="A1510">
        <v>1517</v>
      </c>
      <c r="B1510" t="s">
        <v>949</v>
      </c>
      <c r="C1510" t="s">
        <v>25</v>
      </c>
      <c r="D1510" t="s">
        <v>47</v>
      </c>
      <c r="E1510">
        <v>2018</v>
      </c>
      <c r="F1510">
        <v>38593</v>
      </c>
      <c r="G1510" t="s">
        <v>27</v>
      </c>
      <c r="H1510" t="s">
        <v>18</v>
      </c>
      <c r="I1510" t="s">
        <v>19</v>
      </c>
      <c r="J1510">
        <v>1199</v>
      </c>
      <c r="K1510">
        <v>88.7</v>
      </c>
      <c r="L1510">
        <v>5</v>
      </c>
      <c r="M1510">
        <v>18.7</v>
      </c>
      <c r="N1510">
        <v>6.17</v>
      </c>
      <c r="P1510" t="str">
        <f t="shared" si="144"/>
        <v>BMW</v>
      </c>
      <c r="Q1510" t="str">
        <f t="shared" si="145"/>
        <v>bad</v>
      </c>
      <c r="R1510" t="str">
        <f t="shared" si="146"/>
        <v/>
      </c>
      <c r="S1510" s="3" t="str">
        <f t="shared" si="147"/>
        <v>BMW</v>
      </c>
      <c r="T1510" t="str">
        <f t="shared" si="148"/>
        <v/>
      </c>
      <c r="U1510" t="str">
        <f t="shared" si="149"/>
        <v>A</v>
      </c>
      <c r="V1510" t="str" cm="1">
        <f t="array" ref="V1510">_xlfn.IFS(N1501&gt;25,"A",N1501&gt;20,"B",N1501&gt;15,"C",N1501&gt;10,"D",N1501&lt;10,"E")</f>
        <v>A</v>
      </c>
    </row>
    <row r="1511" spans="1:22" x14ac:dyDescent="0.3">
      <c r="A1511">
        <v>1518</v>
      </c>
      <c r="B1511" t="s">
        <v>348</v>
      </c>
      <c r="C1511" t="s">
        <v>25</v>
      </c>
      <c r="D1511" t="s">
        <v>49</v>
      </c>
      <c r="E1511">
        <v>2015</v>
      </c>
      <c r="F1511">
        <v>32000</v>
      </c>
      <c r="G1511" t="s">
        <v>27</v>
      </c>
      <c r="H1511" t="s">
        <v>18</v>
      </c>
      <c r="I1511" t="s">
        <v>19</v>
      </c>
      <c r="J1511">
        <v>1497</v>
      </c>
      <c r="K1511">
        <v>118</v>
      </c>
      <c r="L1511">
        <v>5</v>
      </c>
      <c r="M1511">
        <v>17</v>
      </c>
      <c r="N1511">
        <v>5.5</v>
      </c>
      <c r="P1511" t="str">
        <f t="shared" si="144"/>
        <v/>
      </c>
      <c r="Q1511" t="str">
        <f t="shared" si="145"/>
        <v>bad</v>
      </c>
      <c r="R1511" t="str">
        <f t="shared" si="146"/>
        <v/>
      </c>
      <c r="S1511" s="3" t="str">
        <f t="shared" si="147"/>
        <v/>
      </c>
      <c r="T1511" t="str">
        <f t="shared" si="148"/>
        <v>Skoda</v>
      </c>
      <c r="U1511" t="str">
        <f t="shared" si="149"/>
        <v>E</v>
      </c>
      <c r="V1511" t="str" cm="1">
        <f t="array" ref="V1511">_xlfn.IFS(N1502&gt;25,"A",N1502&gt;20,"B",N1502&gt;15,"C",N1502&gt;10,"D",N1502&lt;10,"E")</f>
        <v>E</v>
      </c>
    </row>
    <row r="1512" spans="1:22" x14ac:dyDescent="0.3">
      <c r="A1512">
        <v>1519</v>
      </c>
      <c r="B1512" t="s">
        <v>950</v>
      </c>
      <c r="C1512" t="s">
        <v>15</v>
      </c>
      <c r="D1512" t="s">
        <v>35</v>
      </c>
      <c r="E1512">
        <v>2017</v>
      </c>
      <c r="F1512">
        <v>28226</v>
      </c>
      <c r="G1512" t="s">
        <v>23</v>
      </c>
      <c r="H1512" t="s">
        <v>32</v>
      </c>
      <c r="I1512" t="s">
        <v>19</v>
      </c>
      <c r="J1512">
        <v>1248</v>
      </c>
      <c r="K1512">
        <v>73.75</v>
      </c>
      <c r="L1512">
        <v>5</v>
      </c>
      <c r="M1512">
        <v>28.4</v>
      </c>
      <c r="N1512">
        <v>9.15</v>
      </c>
      <c r="P1512" t="str">
        <f t="shared" si="144"/>
        <v/>
      </c>
      <c r="Q1512" t="str">
        <f t="shared" si="145"/>
        <v>good</v>
      </c>
      <c r="R1512" t="str">
        <f t="shared" si="146"/>
        <v/>
      </c>
      <c r="S1512" s="3" t="str">
        <f t="shared" si="147"/>
        <v>Maruti</v>
      </c>
      <c r="T1512" t="str">
        <f t="shared" si="148"/>
        <v>Maruti</v>
      </c>
      <c r="U1512" t="str">
        <f t="shared" si="149"/>
        <v>E</v>
      </c>
      <c r="V1512" t="str" cm="1">
        <f t="array" ref="V1512">_xlfn.IFS(N1503&gt;25,"A",N1503&gt;20,"B",N1503&gt;15,"C",N1503&gt;10,"D",N1503&lt;10,"E")</f>
        <v>E</v>
      </c>
    </row>
    <row r="1513" spans="1:22" x14ac:dyDescent="0.3">
      <c r="A1513">
        <v>1520</v>
      </c>
      <c r="B1513" t="s">
        <v>951</v>
      </c>
      <c r="C1513" t="s">
        <v>38</v>
      </c>
      <c r="D1513" t="s">
        <v>22</v>
      </c>
      <c r="E1513">
        <v>2014</v>
      </c>
      <c r="F1513">
        <v>95000</v>
      </c>
      <c r="G1513" t="s">
        <v>23</v>
      </c>
      <c r="H1513" t="s">
        <v>18</v>
      </c>
      <c r="I1513" t="s">
        <v>19</v>
      </c>
      <c r="J1513">
        <v>1461</v>
      </c>
      <c r="K1513">
        <v>84.8</v>
      </c>
      <c r="L1513">
        <v>5</v>
      </c>
      <c r="M1513">
        <v>21.64</v>
      </c>
      <c r="N1513">
        <v>4.5</v>
      </c>
      <c r="P1513" t="str">
        <f t="shared" si="144"/>
        <v>Volvo</v>
      </c>
      <c r="Q1513" t="str">
        <f t="shared" si="145"/>
        <v>good</v>
      </c>
      <c r="R1513" t="str">
        <f t="shared" si="146"/>
        <v>Volvo</v>
      </c>
      <c r="S1513" s="3" t="str">
        <f t="shared" si="147"/>
        <v>Volvo</v>
      </c>
      <c r="T1513" t="str">
        <f t="shared" si="148"/>
        <v/>
      </c>
      <c r="U1513" t="str">
        <f t="shared" si="149"/>
        <v>C</v>
      </c>
      <c r="V1513" t="str" cm="1">
        <f t="array" ref="V1513">_xlfn.IFS(N1504&gt;25,"A",N1504&gt;20,"B",N1504&gt;15,"C",N1504&gt;10,"D",N1504&lt;10,"E")</f>
        <v>C</v>
      </c>
    </row>
    <row r="1514" spans="1:22" x14ac:dyDescent="0.3">
      <c r="A1514">
        <v>1521</v>
      </c>
      <c r="B1514" t="s">
        <v>760</v>
      </c>
      <c r="C1514" t="s">
        <v>41</v>
      </c>
      <c r="D1514" t="s">
        <v>26</v>
      </c>
      <c r="E1514">
        <v>2014</v>
      </c>
      <c r="F1514">
        <v>194000</v>
      </c>
      <c r="G1514" t="s">
        <v>23</v>
      </c>
      <c r="H1514" t="s">
        <v>18</v>
      </c>
      <c r="I1514" t="s">
        <v>19</v>
      </c>
      <c r="J1514">
        <v>2494</v>
      </c>
      <c r="K1514">
        <v>100.6</v>
      </c>
      <c r="L1514">
        <v>8</v>
      </c>
      <c r="M1514">
        <v>12.99</v>
      </c>
      <c r="N1514">
        <v>10.5</v>
      </c>
      <c r="P1514" t="str">
        <f t="shared" si="144"/>
        <v/>
      </c>
      <c r="Q1514" t="str">
        <f t="shared" si="145"/>
        <v>bad</v>
      </c>
      <c r="R1514" t="str">
        <f t="shared" si="146"/>
        <v/>
      </c>
      <c r="S1514" s="3" t="str">
        <f t="shared" si="147"/>
        <v/>
      </c>
      <c r="T1514" t="str">
        <f t="shared" si="148"/>
        <v>Maruti</v>
      </c>
      <c r="U1514" t="str">
        <f t="shared" si="149"/>
        <v>E</v>
      </c>
      <c r="V1514" t="str" cm="1">
        <f t="array" ref="V1514">_xlfn.IFS(N1505&gt;25,"A",N1505&gt;20,"B",N1505&gt;15,"C",N1505&gt;10,"D",N1505&lt;10,"E")</f>
        <v>E</v>
      </c>
    </row>
    <row r="1515" spans="1:22" x14ac:dyDescent="0.3">
      <c r="A1515">
        <v>1522</v>
      </c>
      <c r="B1515" t="s">
        <v>203</v>
      </c>
      <c r="C1515" t="s">
        <v>25</v>
      </c>
      <c r="D1515" t="s">
        <v>31</v>
      </c>
      <c r="E1515">
        <v>2016</v>
      </c>
      <c r="F1515">
        <v>14821</v>
      </c>
      <c r="G1515" t="s">
        <v>27</v>
      </c>
      <c r="H1515" t="s">
        <v>18</v>
      </c>
      <c r="I1515" t="s">
        <v>19</v>
      </c>
      <c r="J1515">
        <v>1198</v>
      </c>
      <c r="K1515">
        <v>86.8</v>
      </c>
      <c r="L1515">
        <v>5</v>
      </c>
      <c r="M1515">
        <v>19.399999999999999</v>
      </c>
      <c r="N1515">
        <v>5.37</v>
      </c>
      <c r="P1515" t="str">
        <f t="shared" si="144"/>
        <v>Land</v>
      </c>
      <c r="Q1515" t="str">
        <f t="shared" si="145"/>
        <v>bad</v>
      </c>
      <c r="R1515" t="str">
        <f t="shared" si="146"/>
        <v/>
      </c>
      <c r="S1515" s="3" t="str">
        <f t="shared" si="147"/>
        <v>Land</v>
      </c>
      <c r="T1515" t="str">
        <f t="shared" si="148"/>
        <v/>
      </c>
      <c r="U1515" t="str">
        <f t="shared" si="149"/>
        <v>A</v>
      </c>
      <c r="V1515" t="str" cm="1">
        <f t="array" ref="V1515">_xlfn.IFS(N1506&gt;25,"A",N1506&gt;20,"B",N1506&gt;15,"C",N1506&gt;10,"D",N1506&lt;10,"E")</f>
        <v>A</v>
      </c>
    </row>
    <row r="1516" spans="1:22" x14ac:dyDescent="0.3">
      <c r="A1516">
        <v>1523</v>
      </c>
      <c r="B1516" t="s">
        <v>807</v>
      </c>
      <c r="C1516" t="s">
        <v>43</v>
      </c>
      <c r="D1516" t="s">
        <v>63</v>
      </c>
      <c r="E1516">
        <v>2012</v>
      </c>
      <c r="F1516">
        <v>52000</v>
      </c>
      <c r="G1516" t="s">
        <v>27</v>
      </c>
      <c r="H1516" t="s">
        <v>18</v>
      </c>
      <c r="I1516" t="s">
        <v>19</v>
      </c>
      <c r="J1516">
        <v>1598</v>
      </c>
      <c r="K1516">
        <v>103.6</v>
      </c>
      <c r="L1516">
        <v>5</v>
      </c>
      <c r="M1516">
        <v>15.04</v>
      </c>
      <c r="N1516">
        <v>5.45</v>
      </c>
      <c r="P1516" t="str">
        <f t="shared" si="144"/>
        <v/>
      </c>
      <c r="Q1516" t="str">
        <f t="shared" si="145"/>
        <v>bad</v>
      </c>
      <c r="R1516" t="str">
        <f t="shared" si="146"/>
        <v/>
      </c>
      <c r="S1516" s="3" t="str">
        <f t="shared" si="147"/>
        <v/>
      </c>
      <c r="T1516" t="str">
        <f t="shared" si="148"/>
        <v>Honda</v>
      </c>
      <c r="U1516" t="str">
        <f t="shared" si="149"/>
        <v>E</v>
      </c>
      <c r="V1516" t="str" cm="1">
        <f t="array" ref="V1516">_xlfn.IFS(N1507&gt;25,"A",N1507&gt;20,"B",N1507&gt;15,"C",N1507&gt;10,"D",N1507&lt;10,"E")</f>
        <v>E</v>
      </c>
    </row>
    <row r="1517" spans="1:22" x14ac:dyDescent="0.3">
      <c r="A1517">
        <v>1524</v>
      </c>
      <c r="B1517" t="s">
        <v>836</v>
      </c>
      <c r="C1517" t="s">
        <v>78</v>
      </c>
      <c r="D1517" t="s">
        <v>16</v>
      </c>
      <c r="E1517">
        <v>2016</v>
      </c>
      <c r="F1517">
        <v>33000</v>
      </c>
      <c r="G1517" t="s">
        <v>23</v>
      </c>
      <c r="H1517" t="s">
        <v>18</v>
      </c>
      <c r="I1517" t="s">
        <v>19</v>
      </c>
      <c r="J1517">
        <v>2179</v>
      </c>
      <c r="K1517">
        <v>140</v>
      </c>
      <c r="L1517">
        <v>7</v>
      </c>
      <c r="M1517">
        <v>16</v>
      </c>
      <c r="N1517">
        <v>9.25</v>
      </c>
      <c r="P1517" t="str">
        <f t="shared" si="144"/>
        <v/>
      </c>
      <c r="Q1517" t="str">
        <f t="shared" si="145"/>
        <v>bad</v>
      </c>
      <c r="R1517" t="str">
        <f t="shared" si="146"/>
        <v/>
      </c>
      <c r="S1517" s="3" t="str">
        <f t="shared" si="147"/>
        <v/>
      </c>
      <c r="T1517" t="str">
        <f t="shared" si="148"/>
        <v>Toyota</v>
      </c>
      <c r="U1517" t="str">
        <f t="shared" si="149"/>
        <v>D</v>
      </c>
      <c r="V1517" t="str" cm="1">
        <f t="array" ref="V1517">_xlfn.IFS(N1508&gt;25,"A",N1508&gt;20,"B",N1508&gt;15,"C",N1508&gt;10,"D",N1508&lt;10,"E")</f>
        <v>D</v>
      </c>
    </row>
    <row r="1518" spans="1:22" x14ac:dyDescent="0.3">
      <c r="A1518">
        <v>1525</v>
      </c>
      <c r="B1518" t="s">
        <v>952</v>
      </c>
      <c r="C1518" t="s">
        <v>110</v>
      </c>
      <c r="D1518" t="s">
        <v>26</v>
      </c>
      <c r="E1518">
        <v>2016</v>
      </c>
      <c r="F1518">
        <v>29200</v>
      </c>
      <c r="G1518" t="s">
        <v>23</v>
      </c>
      <c r="H1518" t="s">
        <v>18</v>
      </c>
      <c r="I1518" t="s">
        <v>19</v>
      </c>
      <c r="J1518">
        <v>1498</v>
      </c>
      <c r="K1518">
        <v>98.96</v>
      </c>
      <c r="L1518">
        <v>5</v>
      </c>
      <c r="M1518">
        <v>23</v>
      </c>
      <c r="N1518">
        <v>7.7</v>
      </c>
      <c r="P1518" t="str">
        <f t="shared" si="144"/>
        <v>Toyota</v>
      </c>
      <c r="Q1518" t="str">
        <f t="shared" si="145"/>
        <v>bad</v>
      </c>
      <c r="R1518" t="str">
        <f t="shared" si="146"/>
        <v/>
      </c>
      <c r="S1518" s="3" t="str">
        <f t="shared" si="147"/>
        <v>Toyota</v>
      </c>
      <c r="T1518" t="str">
        <f t="shared" si="148"/>
        <v/>
      </c>
      <c r="U1518" t="str">
        <f t="shared" si="149"/>
        <v>A</v>
      </c>
      <c r="V1518" t="str" cm="1">
        <f t="array" ref="V1518">_xlfn.IFS(N1509&gt;25,"A",N1509&gt;20,"B",N1509&gt;15,"C",N1509&gt;10,"D",N1509&lt;10,"E")</f>
        <v>A</v>
      </c>
    </row>
    <row r="1519" spans="1:22" x14ac:dyDescent="0.3">
      <c r="A1519">
        <v>1526</v>
      </c>
      <c r="B1519" t="s">
        <v>443</v>
      </c>
      <c r="C1519" t="s">
        <v>194</v>
      </c>
      <c r="D1519" t="s">
        <v>35</v>
      </c>
      <c r="E1519">
        <v>2012</v>
      </c>
      <c r="F1519">
        <v>99754</v>
      </c>
      <c r="G1519" t="s">
        <v>23</v>
      </c>
      <c r="H1519" t="s">
        <v>18</v>
      </c>
      <c r="I1519" t="s">
        <v>19</v>
      </c>
      <c r="J1519">
        <v>1968</v>
      </c>
      <c r="K1519">
        <v>108.49</v>
      </c>
      <c r="L1519">
        <v>5</v>
      </c>
      <c r="M1519">
        <v>17.72</v>
      </c>
      <c r="N1519">
        <v>7.99</v>
      </c>
      <c r="P1519" t="str">
        <f t="shared" si="144"/>
        <v/>
      </c>
      <c r="Q1519" t="str">
        <f t="shared" si="145"/>
        <v>bad</v>
      </c>
      <c r="R1519" t="str">
        <f t="shared" si="146"/>
        <v/>
      </c>
      <c r="S1519" s="3" t="str">
        <f t="shared" si="147"/>
        <v/>
      </c>
      <c r="T1519" t="str">
        <f t="shared" si="148"/>
        <v>Honda</v>
      </c>
      <c r="U1519" t="str">
        <f t="shared" si="149"/>
        <v>E</v>
      </c>
      <c r="V1519" t="str" cm="1">
        <f t="array" ref="V1519">_xlfn.IFS(N1510&gt;25,"A",N1510&gt;20,"B",N1510&gt;15,"C",N1510&gt;10,"D",N1510&lt;10,"E")</f>
        <v>E</v>
      </c>
    </row>
    <row r="1520" spans="1:22" x14ac:dyDescent="0.3">
      <c r="A1520">
        <v>1527</v>
      </c>
      <c r="B1520" t="s">
        <v>296</v>
      </c>
      <c r="C1520" t="s">
        <v>21</v>
      </c>
      <c r="D1520" t="s">
        <v>26</v>
      </c>
      <c r="E1520">
        <v>2012</v>
      </c>
      <c r="F1520">
        <v>49000</v>
      </c>
      <c r="G1520" t="s">
        <v>27</v>
      </c>
      <c r="H1520" t="s">
        <v>18</v>
      </c>
      <c r="I1520" t="s">
        <v>19</v>
      </c>
      <c r="J1520">
        <v>1197</v>
      </c>
      <c r="K1520">
        <v>78.900000000000006</v>
      </c>
      <c r="L1520">
        <v>5</v>
      </c>
      <c r="M1520">
        <v>20.36</v>
      </c>
      <c r="N1520">
        <v>3</v>
      </c>
      <c r="P1520" t="str">
        <f t="shared" si="144"/>
        <v/>
      </c>
      <c r="Q1520" t="str">
        <f t="shared" si="145"/>
        <v>bad</v>
      </c>
      <c r="R1520" t="str">
        <f t="shared" si="146"/>
        <v/>
      </c>
      <c r="S1520" s="3" t="str">
        <f t="shared" si="147"/>
        <v/>
      </c>
      <c r="T1520" t="str">
        <f t="shared" si="148"/>
        <v>Honda</v>
      </c>
      <c r="U1520" t="str">
        <f t="shared" si="149"/>
        <v>E</v>
      </c>
      <c r="V1520" t="str" cm="1">
        <f t="array" ref="V1520">_xlfn.IFS(N1511&gt;25,"A",N1511&gt;20,"B",N1511&gt;15,"C",N1511&gt;10,"D",N1511&lt;10,"E")</f>
        <v>E</v>
      </c>
    </row>
    <row r="1521" spans="1:22" x14ac:dyDescent="0.3">
      <c r="A1521">
        <v>1528</v>
      </c>
      <c r="B1521" t="s">
        <v>935</v>
      </c>
      <c r="C1521" t="s">
        <v>41</v>
      </c>
      <c r="D1521" t="s">
        <v>35</v>
      </c>
      <c r="E1521">
        <v>2005</v>
      </c>
      <c r="F1521">
        <v>299322</v>
      </c>
      <c r="G1521" t="s">
        <v>23</v>
      </c>
      <c r="H1521" t="s">
        <v>18</v>
      </c>
      <c r="I1521" t="s">
        <v>19</v>
      </c>
      <c r="J1521">
        <v>2494</v>
      </c>
      <c r="K1521">
        <v>102</v>
      </c>
      <c r="L1521">
        <v>8</v>
      </c>
      <c r="M1521">
        <v>12.8</v>
      </c>
      <c r="N1521">
        <v>4</v>
      </c>
      <c r="P1521" t="str">
        <f t="shared" si="144"/>
        <v/>
      </c>
      <c r="Q1521" t="str">
        <f t="shared" si="145"/>
        <v>good</v>
      </c>
      <c r="R1521" t="str">
        <f t="shared" si="146"/>
        <v/>
      </c>
      <c r="S1521" s="3" t="str">
        <f t="shared" si="147"/>
        <v>Maruti</v>
      </c>
      <c r="T1521" t="str">
        <f t="shared" si="148"/>
        <v>Maruti</v>
      </c>
      <c r="U1521" t="str">
        <f t="shared" si="149"/>
        <v>E</v>
      </c>
      <c r="V1521" t="str" cm="1">
        <f t="array" ref="V1521">_xlfn.IFS(N1512&gt;25,"A",N1512&gt;20,"B",N1512&gt;15,"C",N1512&gt;10,"D",N1512&lt;10,"E")</f>
        <v>E</v>
      </c>
    </row>
    <row r="1522" spans="1:22" x14ac:dyDescent="0.3">
      <c r="A1522">
        <v>1529</v>
      </c>
      <c r="B1522" t="s">
        <v>953</v>
      </c>
      <c r="C1522" t="s">
        <v>45</v>
      </c>
      <c r="D1522" t="s">
        <v>31</v>
      </c>
      <c r="E1522">
        <v>2018</v>
      </c>
      <c r="F1522">
        <v>38310</v>
      </c>
      <c r="G1522" t="s">
        <v>23</v>
      </c>
      <c r="H1522" t="s">
        <v>18</v>
      </c>
      <c r="I1522" t="s">
        <v>19</v>
      </c>
      <c r="J1522">
        <v>1248</v>
      </c>
      <c r="K1522">
        <v>88.7</v>
      </c>
      <c r="L1522">
        <v>5</v>
      </c>
      <c r="M1522">
        <v>20.65</v>
      </c>
      <c r="N1522">
        <v>6.69</v>
      </c>
      <c r="P1522" t="str">
        <f t="shared" si="144"/>
        <v/>
      </c>
      <c r="Q1522" t="str">
        <f t="shared" si="145"/>
        <v>good</v>
      </c>
      <c r="R1522" t="str">
        <f t="shared" si="146"/>
        <v/>
      </c>
      <c r="S1522" s="3" t="str">
        <f t="shared" si="147"/>
        <v>Nissan</v>
      </c>
      <c r="T1522" t="str">
        <f t="shared" si="148"/>
        <v>Nissan</v>
      </c>
      <c r="U1522" t="str">
        <f t="shared" si="149"/>
        <v>E</v>
      </c>
      <c r="V1522" t="str" cm="1">
        <f t="array" ref="V1522">_xlfn.IFS(N1513&gt;25,"A",N1513&gt;20,"B",N1513&gt;15,"C",N1513&gt;10,"D",N1513&lt;10,"E")</f>
        <v>E</v>
      </c>
    </row>
    <row r="1523" spans="1:22" x14ac:dyDescent="0.3">
      <c r="A1523">
        <v>1530</v>
      </c>
      <c r="B1523" t="s">
        <v>100</v>
      </c>
      <c r="C1523" t="s">
        <v>15</v>
      </c>
      <c r="D1523" t="s">
        <v>53</v>
      </c>
      <c r="E1523">
        <v>2014</v>
      </c>
      <c r="F1523">
        <v>56000</v>
      </c>
      <c r="G1523" t="s">
        <v>23</v>
      </c>
      <c r="H1523" t="s">
        <v>18</v>
      </c>
      <c r="I1523" t="s">
        <v>19</v>
      </c>
      <c r="J1523">
        <v>1248</v>
      </c>
      <c r="K1523">
        <v>74</v>
      </c>
      <c r="L1523">
        <v>5</v>
      </c>
      <c r="M1523">
        <v>22.9</v>
      </c>
      <c r="N1523">
        <v>4.25</v>
      </c>
      <c r="P1523" t="str">
        <f t="shared" si="144"/>
        <v/>
      </c>
      <c r="Q1523" t="str">
        <f t="shared" si="145"/>
        <v>bad</v>
      </c>
      <c r="R1523" t="str">
        <f t="shared" si="146"/>
        <v/>
      </c>
      <c r="S1523" s="3" t="str">
        <f t="shared" si="147"/>
        <v/>
      </c>
      <c r="T1523" t="str">
        <f t="shared" si="148"/>
        <v>Toyota</v>
      </c>
      <c r="U1523" t="str">
        <f t="shared" si="149"/>
        <v>D</v>
      </c>
      <c r="V1523" t="str" cm="1">
        <f t="array" ref="V1523">_xlfn.IFS(N1514&gt;25,"A",N1514&gt;20,"B",N1514&gt;15,"C",N1514&gt;10,"D",N1514&lt;10,"E")</f>
        <v>D</v>
      </c>
    </row>
    <row r="1524" spans="1:22" x14ac:dyDescent="0.3">
      <c r="A1524">
        <v>1531</v>
      </c>
      <c r="B1524" t="s">
        <v>954</v>
      </c>
      <c r="C1524" t="s">
        <v>194</v>
      </c>
      <c r="D1524" t="s">
        <v>49</v>
      </c>
      <c r="E1524">
        <v>2017</v>
      </c>
      <c r="F1524">
        <v>31300</v>
      </c>
      <c r="G1524" t="s">
        <v>23</v>
      </c>
      <c r="H1524" t="s">
        <v>32</v>
      </c>
      <c r="I1524" t="s">
        <v>19</v>
      </c>
      <c r="J1524">
        <v>1498</v>
      </c>
      <c r="K1524">
        <v>108.4</v>
      </c>
      <c r="L1524">
        <v>5</v>
      </c>
      <c r="M1524">
        <v>21.72</v>
      </c>
      <c r="N1524">
        <v>10.5</v>
      </c>
      <c r="P1524" t="str">
        <f t="shared" si="144"/>
        <v/>
      </c>
      <c r="Q1524" t="str">
        <f t="shared" si="145"/>
        <v>bad</v>
      </c>
      <c r="R1524" t="str">
        <f t="shared" si="146"/>
        <v/>
      </c>
      <c r="S1524" s="3" t="str">
        <f t="shared" si="147"/>
        <v/>
      </c>
      <c r="T1524" t="str">
        <f t="shared" si="148"/>
        <v>Honda</v>
      </c>
      <c r="U1524" t="str">
        <f t="shared" si="149"/>
        <v>E</v>
      </c>
      <c r="V1524" t="str" cm="1">
        <f t="array" ref="V1524">_xlfn.IFS(N1515&gt;25,"A",N1515&gt;20,"B",N1515&gt;15,"C",N1515&gt;10,"D",N1515&lt;10,"E")</f>
        <v>E</v>
      </c>
    </row>
    <row r="1525" spans="1:22" x14ac:dyDescent="0.3">
      <c r="A1525">
        <v>1532</v>
      </c>
      <c r="B1525" t="s">
        <v>955</v>
      </c>
      <c r="C1525" t="s">
        <v>41</v>
      </c>
      <c r="D1525" t="s">
        <v>31</v>
      </c>
      <c r="E1525">
        <v>2019</v>
      </c>
      <c r="F1525">
        <v>11241</v>
      </c>
      <c r="G1525" t="s">
        <v>23</v>
      </c>
      <c r="H1525" t="s">
        <v>18</v>
      </c>
      <c r="I1525" t="s">
        <v>19</v>
      </c>
      <c r="J1525">
        <v>2393</v>
      </c>
      <c r="K1525">
        <v>147.80000000000001</v>
      </c>
      <c r="L1525">
        <v>8</v>
      </c>
      <c r="M1525">
        <v>13.68</v>
      </c>
      <c r="N1525">
        <v>22.55</v>
      </c>
      <c r="P1525" t="str">
        <f t="shared" si="144"/>
        <v/>
      </c>
      <c r="Q1525" t="str">
        <f t="shared" si="145"/>
        <v>bad</v>
      </c>
      <c r="R1525" t="str">
        <f t="shared" si="146"/>
        <v/>
      </c>
      <c r="S1525" s="3" t="str">
        <f t="shared" si="147"/>
        <v/>
      </c>
      <c r="T1525" t="str">
        <f t="shared" si="148"/>
        <v>Volkswagen</v>
      </c>
      <c r="U1525" t="str">
        <f t="shared" si="149"/>
        <v>E</v>
      </c>
      <c r="V1525" t="str" cm="1">
        <f t="array" ref="V1525">_xlfn.IFS(N1516&gt;25,"A",N1516&gt;20,"B",N1516&gt;15,"C",N1516&gt;10,"D",N1516&lt;10,"E")</f>
        <v>E</v>
      </c>
    </row>
    <row r="1526" spans="1:22" x14ac:dyDescent="0.3">
      <c r="A1526">
        <v>1533</v>
      </c>
      <c r="B1526" t="s">
        <v>391</v>
      </c>
      <c r="C1526" t="s">
        <v>21</v>
      </c>
      <c r="D1526" t="s">
        <v>22</v>
      </c>
      <c r="E1526">
        <v>2014</v>
      </c>
      <c r="F1526">
        <v>48000</v>
      </c>
      <c r="G1526" t="s">
        <v>27</v>
      </c>
      <c r="H1526" t="s">
        <v>18</v>
      </c>
      <c r="I1526" t="s">
        <v>33</v>
      </c>
      <c r="J1526">
        <v>1591</v>
      </c>
      <c r="K1526">
        <v>121.3</v>
      </c>
      <c r="L1526">
        <v>5</v>
      </c>
      <c r="M1526">
        <v>17.010000000000002</v>
      </c>
      <c r="N1526">
        <v>5.2</v>
      </c>
      <c r="P1526" t="str">
        <f t="shared" si="144"/>
        <v/>
      </c>
      <c r="Q1526" t="str">
        <f t="shared" si="145"/>
        <v>bad</v>
      </c>
      <c r="R1526" t="str">
        <f t="shared" si="146"/>
        <v/>
      </c>
      <c r="S1526" s="3" t="str">
        <f t="shared" si="147"/>
        <v/>
      </c>
      <c r="T1526" t="str">
        <f t="shared" si="148"/>
        <v>Mahindra</v>
      </c>
      <c r="U1526" t="str">
        <f t="shared" si="149"/>
        <v>E</v>
      </c>
      <c r="V1526" t="str" cm="1">
        <f t="array" ref="V1526">_xlfn.IFS(N1517&gt;25,"A",N1517&gt;20,"B",N1517&gt;15,"C",N1517&gt;10,"D",N1517&lt;10,"E")</f>
        <v>E</v>
      </c>
    </row>
    <row r="1527" spans="1:22" x14ac:dyDescent="0.3">
      <c r="A1527">
        <v>1534</v>
      </c>
      <c r="B1527" t="s">
        <v>377</v>
      </c>
      <c r="C1527" t="s">
        <v>25</v>
      </c>
      <c r="D1527" t="s">
        <v>31</v>
      </c>
      <c r="E1527">
        <v>2019</v>
      </c>
      <c r="F1527">
        <v>23882</v>
      </c>
      <c r="G1527" t="s">
        <v>27</v>
      </c>
      <c r="H1527" t="s">
        <v>18</v>
      </c>
      <c r="I1527" t="s">
        <v>19</v>
      </c>
      <c r="J1527">
        <v>1497</v>
      </c>
      <c r="K1527">
        <v>117.3</v>
      </c>
      <c r="L1527">
        <v>5</v>
      </c>
      <c r="M1527">
        <v>17.399999999999999</v>
      </c>
      <c r="N1527">
        <v>11.87</v>
      </c>
      <c r="P1527" t="str">
        <f t="shared" si="144"/>
        <v/>
      </c>
      <c r="Q1527" t="str">
        <f t="shared" si="145"/>
        <v>good</v>
      </c>
      <c r="R1527" t="str">
        <f t="shared" si="146"/>
        <v/>
      </c>
      <c r="S1527" s="3" t="str">
        <f t="shared" si="147"/>
        <v>Ford</v>
      </c>
      <c r="T1527" t="str">
        <f t="shared" si="148"/>
        <v>Ford</v>
      </c>
      <c r="U1527" t="str">
        <f t="shared" si="149"/>
        <v>E</v>
      </c>
      <c r="V1527" t="str" cm="1">
        <f t="array" ref="V1527">_xlfn.IFS(N1518&gt;25,"A",N1518&gt;20,"B",N1518&gt;15,"C",N1518&gt;10,"D",N1518&lt;10,"E")</f>
        <v>E</v>
      </c>
    </row>
    <row r="1528" spans="1:22" x14ac:dyDescent="0.3">
      <c r="A1528">
        <v>1535</v>
      </c>
      <c r="B1528" t="s">
        <v>956</v>
      </c>
      <c r="C1528" t="s">
        <v>25</v>
      </c>
      <c r="D1528" t="s">
        <v>35</v>
      </c>
      <c r="E1528">
        <v>2014</v>
      </c>
      <c r="F1528">
        <v>65000</v>
      </c>
      <c r="G1528" t="s">
        <v>23</v>
      </c>
      <c r="H1528" t="s">
        <v>18</v>
      </c>
      <c r="I1528" t="s">
        <v>19</v>
      </c>
      <c r="J1528">
        <v>1498</v>
      </c>
      <c r="K1528">
        <v>98.6</v>
      </c>
      <c r="L1528">
        <v>5</v>
      </c>
      <c r="M1528">
        <v>26</v>
      </c>
      <c r="N1528">
        <v>6.99</v>
      </c>
      <c r="P1528" t="str">
        <f t="shared" si="144"/>
        <v/>
      </c>
      <c r="Q1528" t="str">
        <f t="shared" si="145"/>
        <v>bad</v>
      </c>
      <c r="R1528" t="str">
        <f t="shared" si="146"/>
        <v/>
      </c>
      <c r="S1528" s="3" t="str">
        <f t="shared" si="147"/>
        <v/>
      </c>
      <c r="T1528" t="str">
        <f t="shared" si="148"/>
        <v>Skoda</v>
      </c>
      <c r="U1528" t="str">
        <f t="shared" si="149"/>
        <v>E</v>
      </c>
      <c r="V1528" t="str" cm="1">
        <f t="array" ref="V1528">_xlfn.IFS(N1519&gt;25,"A",N1519&gt;20,"B",N1519&gt;15,"C",N1519&gt;10,"D",N1519&lt;10,"E")</f>
        <v>E</v>
      </c>
    </row>
    <row r="1529" spans="1:22" x14ac:dyDescent="0.3">
      <c r="A1529">
        <v>1536</v>
      </c>
      <c r="B1529" t="s">
        <v>311</v>
      </c>
      <c r="C1529" t="s">
        <v>43</v>
      </c>
      <c r="D1529" t="s">
        <v>39</v>
      </c>
      <c r="E1529">
        <v>2011</v>
      </c>
      <c r="F1529">
        <v>50000</v>
      </c>
      <c r="G1529" t="s">
        <v>23</v>
      </c>
      <c r="H1529" t="s">
        <v>18</v>
      </c>
      <c r="I1529" t="s">
        <v>19</v>
      </c>
      <c r="J1529">
        <v>1598</v>
      </c>
      <c r="K1529">
        <v>103.6</v>
      </c>
      <c r="L1529">
        <v>5</v>
      </c>
      <c r="M1529">
        <v>20.54</v>
      </c>
      <c r="N1529">
        <v>5</v>
      </c>
      <c r="P1529" t="str">
        <f t="shared" si="144"/>
        <v/>
      </c>
      <c r="Q1529" t="str">
        <f t="shared" si="145"/>
        <v>good</v>
      </c>
      <c r="R1529" t="str">
        <f t="shared" si="146"/>
        <v/>
      </c>
      <c r="S1529" s="3" t="str">
        <f t="shared" si="147"/>
        <v>Hyundai</v>
      </c>
      <c r="T1529" t="str">
        <f t="shared" si="148"/>
        <v>Hyundai</v>
      </c>
      <c r="U1529" t="str">
        <f t="shared" si="149"/>
        <v>E</v>
      </c>
      <c r="V1529" t="str" cm="1">
        <f t="array" ref="V1529">_xlfn.IFS(N1520&gt;25,"A",N1520&gt;20,"B",N1520&gt;15,"C",N1520&gt;10,"D",N1520&lt;10,"E")</f>
        <v>E</v>
      </c>
    </row>
    <row r="1530" spans="1:22" x14ac:dyDescent="0.3">
      <c r="A1530">
        <v>1537</v>
      </c>
      <c r="B1530" t="s">
        <v>957</v>
      </c>
      <c r="C1530" t="s">
        <v>30</v>
      </c>
      <c r="D1530" t="s">
        <v>26</v>
      </c>
      <c r="E1530">
        <v>2014</v>
      </c>
      <c r="F1530">
        <v>25000</v>
      </c>
      <c r="G1530" t="s">
        <v>23</v>
      </c>
      <c r="H1530" t="s">
        <v>32</v>
      </c>
      <c r="I1530" t="s">
        <v>19</v>
      </c>
      <c r="J1530">
        <v>2967</v>
      </c>
      <c r="K1530">
        <v>236</v>
      </c>
      <c r="L1530">
        <v>5</v>
      </c>
      <c r="M1530">
        <v>12.19</v>
      </c>
      <c r="N1530">
        <v>44</v>
      </c>
      <c r="P1530" t="str">
        <f t="shared" si="144"/>
        <v/>
      </c>
      <c r="Q1530" t="str">
        <f t="shared" si="145"/>
        <v>bad</v>
      </c>
      <c r="R1530" t="str">
        <f t="shared" si="146"/>
        <v/>
      </c>
      <c r="S1530" s="3" t="str">
        <f t="shared" si="147"/>
        <v/>
      </c>
      <c r="T1530" t="str">
        <f t="shared" si="148"/>
        <v>Toyota</v>
      </c>
      <c r="U1530" t="str">
        <f t="shared" si="149"/>
        <v>E</v>
      </c>
      <c r="V1530" t="str" cm="1">
        <f t="array" ref="V1530">_xlfn.IFS(N1521&gt;25,"A",N1521&gt;20,"B",N1521&gt;15,"C",N1521&gt;10,"D",N1521&lt;10,"E")</f>
        <v>E</v>
      </c>
    </row>
    <row r="1531" spans="1:22" x14ac:dyDescent="0.3">
      <c r="A1531">
        <v>1538</v>
      </c>
      <c r="B1531" t="s">
        <v>303</v>
      </c>
      <c r="C1531" t="s">
        <v>15</v>
      </c>
      <c r="D1531" t="s">
        <v>26</v>
      </c>
      <c r="E1531">
        <v>2015</v>
      </c>
      <c r="F1531">
        <v>21000</v>
      </c>
      <c r="G1531" t="s">
        <v>27</v>
      </c>
      <c r="H1531" t="s">
        <v>18</v>
      </c>
      <c r="I1531" t="s">
        <v>19</v>
      </c>
      <c r="J1531">
        <v>796</v>
      </c>
      <c r="K1531">
        <v>47.3</v>
      </c>
      <c r="L1531">
        <v>5</v>
      </c>
      <c r="M1531">
        <v>22.74</v>
      </c>
      <c r="N1531">
        <v>2.79</v>
      </c>
      <c r="P1531" t="str">
        <f t="shared" si="144"/>
        <v/>
      </c>
      <c r="Q1531" t="str">
        <f t="shared" si="145"/>
        <v>good</v>
      </c>
      <c r="R1531" t="str">
        <f t="shared" si="146"/>
        <v/>
      </c>
      <c r="S1531" s="3" t="str">
        <f t="shared" si="147"/>
        <v>Tata</v>
      </c>
      <c r="T1531" t="str">
        <f t="shared" si="148"/>
        <v>Tata</v>
      </c>
      <c r="U1531" t="str">
        <f t="shared" si="149"/>
        <v>E</v>
      </c>
      <c r="V1531" t="str" cm="1">
        <f t="array" ref="V1531">_xlfn.IFS(N1522&gt;25,"A",N1522&gt;20,"B",N1522&gt;15,"C",N1522&gt;10,"D",N1522&lt;10,"E")</f>
        <v>E</v>
      </c>
    </row>
    <row r="1532" spans="1:22" x14ac:dyDescent="0.3">
      <c r="A1532">
        <v>1539</v>
      </c>
      <c r="B1532" t="s">
        <v>345</v>
      </c>
      <c r="C1532" t="s">
        <v>45</v>
      </c>
      <c r="D1532" t="s">
        <v>22</v>
      </c>
      <c r="E1532">
        <v>2012</v>
      </c>
      <c r="F1532">
        <v>148000</v>
      </c>
      <c r="G1532" t="s">
        <v>23</v>
      </c>
      <c r="H1532" t="s">
        <v>18</v>
      </c>
      <c r="I1532" t="s">
        <v>33</v>
      </c>
      <c r="J1532">
        <v>1248</v>
      </c>
      <c r="K1532">
        <v>88.8</v>
      </c>
      <c r="L1532">
        <v>5</v>
      </c>
      <c r="M1532">
        <v>21.12</v>
      </c>
      <c r="N1532">
        <v>2.9</v>
      </c>
      <c r="P1532" t="str">
        <f t="shared" si="144"/>
        <v/>
      </c>
      <c r="Q1532" t="str">
        <f t="shared" si="145"/>
        <v>good</v>
      </c>
      <c r="R1532" t="str">
        <f t="shared" si="146"/>
        <v/>
      </c>
      <c r="S1532" s="3" t="str">
        <f t="shared" si="147"/>
        <v>Maruti</v>
      </c>
      <c r="T1532" t="str">
        <f t="shared" si="148"/>
        <v>Maruti</v>
      </c>
      <c r="U1532" t="str">
        <f t="shared" si="149"/>
        <v>E</v>
      </c>
      <c r="V1532" t="str" cm="1">
        <f t="array" ref="V1532">_xlfn.IFS(N1523&gt;25,"A",N1523&gt;20,"B",N1523&gt;15,"C",N1523&gt;10,"D",N1523&lt;10,"E")</f>
        <v>E</v>
      </c>
    </row>
    <row r="1533" spans="1:22" x14ac:dyDescent="0.3">
      <c r="A1533">
        <v>1540</v>
      </c>
      <c r="B1533" t="s">
        <v>406</v>
      </c>
      <c r="C1533" t="s">
        <v>21</v>
      </c>
      <c r="D1533" t="s">
        <v>53</v>
      </c>
      <c r="E1533">
        <v>2016</v>
      </c>
      <c r="F1533">
        <v>68000</v>
      </c>
      <c r="G1533" t="s">
        <v>27</v>
      </c>
      <c r="H1533" t="s">
        <v>18</v>
      </c>
      <c r="I1533" t="s">
        <v>19</v>
      </c>
      <c r="J1533">
        <v>1591</v>
      </c>
      <c r="K1533">
        <v>121.3</v>
      </c>
      <c r="L1533">
        <v>5</v>
      </c>
      <c r="M1533">
        <v>15.29</v>
      </c>
      <c r="N1533">
        <v>9.85</v>
      </c>
      <c r="P1533" t="str">
        <f t="shared" si="144"/>
        <v/>
      </c>
      <c r="Q1533" t="str">
        <f t="shared" si="145"/>
        <v>good</v>
      </c>
      <c r="R1533" t="str">
        <f t="shared" si="146"/>
        <v/>
      </c>
      <c r="S1533" s="3" t="str">
        <f t="shared" si="147"/>
        <v>Skoda</v>
      </c>
      <c r="T1533" t="str">
        <f t="shared" si="148"/>
        <v>Skoda</v>
      </c>
      <c r="U1533" t="str">
        <f t="shared" si="149"/>
        <v>D</v>
      </c>
      <c r="V1533" t="str" cm="1">
        <f t="array" ref="V1533">_xlfn.IFS(N1524&gt;25,"A",N1524&gt;20,"B",N1524&gt;15,"C",N1524&gt;10,"D",N1524&lt;10,"E")</f>
        <v>D</v>
      </c>
    </row>
    <row r="1534" spans="1:22" x14ac:dyDescent="0.3">
      <c r="A1534">
        <v>1541</v>
      </c>
      <c r="B1534" t="s">
        <v>387</v>
      </c>
      <c r="C1534" t="s">
        <v>62</v>
      </c>
      <c r="D1534" t="s">
        <v>63</v>
      </c>
      <c r="E1534">
        <v>2014</v>
      </c>
      <c r="F1534">
        <v>52000</v>
      </c>
      <c r="G1534" t="s">
        <v>23</v>
      </c>
      <c r="H1534" t="s">
        <v>32</v>
      </c>
      <c r="I1534" t="s">
        <v>19</v>
      </c>
      <c r="J1534">
        <v>2987</v>
      </c>
      <c r="K1534">
        <v>224</v>
      </c>
      <c r="L1534">
        <v>7</v>
      </c>
      <c r="M1534">
        <v>12</v>
      </c>
      <c r="N1534">
        <v>49</v>
      </c>
      <c r="P1534" t="str">
        <f t="shared" si="144"/>
        <v>Toyota</v>
      </c>
      <c r="Q1534" t="str">
        <f t="shared" si="145"/>
        <v>bad</v>
      </c>
      <c r="R1534" t="str">
        <f t="shared" si="146"/>
        <v/>
      </c>
      <c r="S1534" s="3" t="str">
        <f t="shared" si="147"/>
        <v>Toyota</v>
      </c>
      <c r="T1534" t="str">
        <f t="shared" si="148"/>
        <v/>
      </c>
      <c r="U1534" t="str">
        <f t="shared" si="149"/>
        <v>B</v>
      </c>
      <c r="V1534" t="str" cm="1">
        <f t="array" ref="V1534">_xlfn.IFS(N1525&gt;25,"A",N1525&gt;20,"B",N1525&gt;15,"C",N1525&gt;10,"D",N1525&lt;10,"E")</f>
        <v>B</v>
      </c>
    </row>
    <row r="1535" spans="1:22" x14ac:dyDescent="0.3">
      <c r="A1535">
        <v>1542</v>
      </c>
      <c r="B1535" t="s">
        <v>958</v>
      </c>
      <c r="C1535" t="s">
        <v>78</v>
      </c>
      <c r="D1535" t="s">
        <v>39</v>
      </c>
      <c r="E1535">
        <v>2016</v>
      </c>
      <c r="F1535">
        <v>19000</v>
      </c>
      <c r="G1535" t="s">
        <v>23</v>
      </c>
      <c r="H1535" t="s">
        <v>18</v>
      </c>
      <c r="I1535" t="s">
        <v>19</v>
      </c>
      <c r="J1535">
        <v>2498</v>
      </c>
      <c r="K1535">
        <v>105</v>
      </c>
      <c r="L1535">
        <v>6</v>
      </c>
      <c r="M1535">
        <v>16.55</v>
      </c>
      <c r="N1535">
        <v>9.25</v>
      </c>
      <c r="P1535" t="str">
        <f t="shared" si="144"/>
        <v/>
      </c>
      <c r="Q1535" t="str">
        <f t="shared" si="145"/>
        <v>bad</v>
      </c>
      <c r="R1535" t="str">
        <f t="shared" si="146"/>
        <v/>
      </c>
      <c r="S1535" s="3" t="str">
        <f t="shared" si="147"/>
        <v/>
      </c>
      <c r="T1535" t="str">
        <f t="shared" si="148"/>
        <v>Hyundai</v>
      </c>
      <c r="U1535" t="str">
        <f t="shared" si="149"/>
        <v>E</v>
      </c>
      <c r="V1535" t="str" cm="1">
        <f t="array" ref="V1535">_xlfn.IFS(N1526&gt;25,"A",N1526&gt;20,"B",N1526&gt;15,"C",N1526&gt;10,"D",N1526&lt;10,"E")</f>
        <v>E</v>
      </c>
    </row>
    <row r="1536" spans="1:22" x14ac:dyDescent="0.3">
      <c r="A1536">
        <v>1543</v>
      </c>
      <c r="B1536" t="s">
        <v>553</v>
      </c>
      <c r="C1536" t="s">
        <v>21</v>
      </c>
      <c r="D1536" t="s">
        <v>16</v>
      </c>
      <c r="E1536">
        <v>2011</v>
      </c>
      <c r="F1536">
        <v>74000</v>
      </c>
      <c r="G1536" t="s">
        <v>23</v>
      </c>
      <c r="H1536" t="s">
        <v>18</v>
      </c>
      <c r="I1536" t="s">
        <v>33</v>
      </c>
      <c r="J1536">
        <v>1582</v>
      </c>
      <c r="K1536">
        <v>126.3</v>
      </c>
      <c r="L1536">
        <v>5</v>
      </c>
      <c r="M1536">
        <v>22.32</v>
      </c>
      <c r="N1536">
        <v>3.75</v>
      </c>
      <c r="P1536" t="str">
        <f t="shared" si="144"/>
        <v/>
      </c>
      <c r="Q1536" t="str">
        <f t="shared" si="145"/>
        <v>bad</v>
      </c>
      <c r="R1536" t="str">
        <f t="shared" si="146"/>
        <v/>
      </c>
      <c r="S1536" s="3" t="str">
        <f t="shared" si="147"/>
        <v/>
      </c>
      <c r="T1536" t="str">
        <f t="shared" si="148"/>
        <v>Honda</v>
      </c>
      <c r="U1536" t="str">
        <f t="shared" si="149"/>
        <v>D</v>
      </c>
      <c r="V1536" t="str" cm="1">
        <f t="array" ref="V1536">_xlfn.IFS(N1527&gt;25,"A",N1527&gt;20,"B",N1527&gt;15,"C",N1527&gt;10,"D",N1527&lt;10,"E")</f>
        <v>D</v>
      </c>
    </row>
    <row r="1537" spans="1:22" x14ac:dyDescent="0.3">
      <c r="A1537">
        <v>1544</v>
      </c>
      <c r="B1537" t="s">
        <v>959</v>
      </c>
      <c r="C1537" t="s">
        <v>110</v>
      </c>
      <c r="D1537" t="s">
        <v>31</v>
      </c>
      <c r="E1537">
        <v>2017</v>
      </c>
      <c r="F1537">
        <v>30279</v>
      </c>
      <c r="G1537" t="s">
        <v>23</v>
      </c>
      <c r="H1537" t="s">
        <v>18</v>
      </c>
      <c r="I1537" t="s">
        <v>19</v>
      </c>
      <c r="J1537">
        <v>1498</v>
      </c>
      <c r="K1537">
        <v>99</v>
      </c>
      <c r="L1537">
        <v>5</v>
      </c>
      <c r="M1537">
        <v>26.1</v>
      </c>
      <c r="N1537">
        <v>7.29</v>
      </c>
      <c r="P1537" t="str">
        <f t="shared" si="144"/>
        <v/>
      </c>
      <c r="Q1537" t="str">
        <f t="shared" si="145"/>
        <v>good</v>
      </c>
      <c r="R1537" t="str">
        <f t="shared" si="146"/>
        <v/>
      </c>
      <c r="S1537" s="3" t="str">
        <f t="shared" si="147"/>
        <v>Honda</v>
      </c>
      <c r="T1537" t="str">
        <f t="shared" si="148"/>
        <v>Honda</v>
      </c>
      <c r="U1537" t="str">
        <f t="shared" si="149"/>
        <v>E</v>
      </c>
      <c r="V1537" t="str" cm="1">
        <f t="array" ref="V1537">_xlfn.IFS(N1528&gt;25,"A",N1528&gt;20,"B",N1528&gt;15,"C",N1528&gt;10,"D",N1528&lt;10,"E")</f>
        <v>E</v>
      </c>
    </row>
    <row r="1538" spans="1:22" x14ac:dyDescent="0.3">
      <c r="A1538">
        <v>1545</v>
      </c>
      <c r="B1538" t="s">
        <v>960</v>
      </c>
      <c r="C1538" t="s">
        <v>218</v>
      </c>
      <c r="D1538" t="s">
        <v>16</v>
      </c>
      <c r="E1538">
        <v>2016</v>
      </c>
      <c r="F1538">
        <v>20000</v>
      </c>
      <c r="G1538" t="s">
        <v>23</v>
      </c>
      <c r="H1538" t="s">
        <v>32</v>
      </c>
      <c r="I1538" t="s">
        <v>19</v>
      </c>
      <c r="J1538">
        <v>1496</v>
      </c>
      <c r="K1538">
        <v>113.98</v>
      </c>
      <c r="L1538">
        <v>4</v>
      </c>
      <c r="M1538">
        <v>20.7</v>
      </c>
      <c r="N1538">
        <v>23.5</v>
      </c>
      <c r="P1538" t="str">
        <f t="shared" si="144"/>
        <v/>
      </c>
      <c r="Q1538" t="str">
        <f t="shared" si="145"/>
        <v>good</v>
      </c>
      <c r="R1538" t="str">
        <f t="shared" si="146"/>
        <v/>
      </c>
      <c r="S1538" s="3" t="str">
        <f t="shared" si="147"/>
        <v>Volkswagen</v>
      </c>
      <c r="T1538" t="str">
        <f t="shared" si="148"/>
        <v>Volkswagen</v>
      </c>
      <c r="U1538" t="str">
        <f t="shared" si="149"/>
        <v>E</v>
      </c>
      <c r="V1538" t="str" cm="1">
        <f t="array" ref="V1538">_xlfn.IFS(N1529&gt;25,"A",N1529&gt;20,"B",N1529&gt;15,"C",N1529&gt;10,"D",N1529&lt;10,"E")</f>
        <v>E</v>
      </c>
    </row>
    <row r="1539" spans="1:22" x14ac:dyDescent="0.3">
      <c r="A1539">
        <v>1546</v>
      </c>
      <c r="B1539" t="s">
        <v>328</v>
      </c>
      <c r="C1539" t="s">
        <v>15</v>
      </c>
      <c r="D1539" t="s">
        <v>35</v>
      </c>
      <c r="E1539">
        <v>2013</v>
      </c>
      <c r="F1539">
        <v>34834</v>
      </c>
      <c r="G1539" t="s">
        <v>27</v>
      </c>
      <c r="H1539" t="s">
        <v>18</v>
      </c>
      <c r="I1539" t="s">
        <v>19</v>
      </c>
      <c r="J1539">
        <v>796</v>
      </c>
      <c r="K1539">
        <v>35</v>
      </c>
      <c r="L1539">
        <v>5</v>
      </c>
      <c r="M1539">
        <v>14</v>
      </c>
      <c r="N1539">
        <v>2.6</v>
      </c>
      <c r="P1539" t="str">
        <f t="shared" si="144"/>
        <v>Audi</v>
      </c>
      <c r="Q1539" t="str">
        <f t="shared" si="145"/>
        <v>bad</v>
      </c>
      <c r="R1539" t="str">
        <f t="shared" si="146"/>
        <v/>
      </c>
      <c r="S1539" s="3" t="str">
        <f t="shared" si="147"/>
        <v>Audi</v>
      </c>
      <c r="T1539" t="str">
        <f t="shared" si="148"/>
        <v/>
      </c>
      <c r="U1539" t="str">
        <f t="shared" si="149"/>
        <v>A</v>
      </c>
      <c r="V1539" t="str" cm="1">
        <f t="array" ref="V1539">_xlfn.IFS(N1530&gt;25,"A",N1530&gt;20,"B",N1530&gt;15,"C",N1530&gt;10,"D",N1530&lt;10,"E")</f>
        <v>A</v>
      </c>
    </row>
    <row r="1540" spans="1:22" x14ac:dyDescent="0.3">
      <c r="A1540">
        <v>1547</v>
      </c>
      <c r="B1540" t="s">
        <v>255</v>
      </c>
      <c r="C1540" t="s">
        <v>78</v>
      </c>
      <c r="D1540" t="s">
        <v>22</v>
      </c>
      <c r="E1540">
        <v>2015</v>
      </c>
      <c r="F1540">
        <v>90000</v>
      </c>
      <c r="G1540" t="s">
        <v>23</v>
      </c>
      <c r="H1540" t="s">
        <v>18</v>
      </c>
      <c r="I1540" t="s">
        <v>33</v>
      </c>
      <c r="J1540">
        <v>1461</v>
      </c>
      <c r="K1540">
        <v>65</v>
      </c>
      <c r="L1540">
        <v>5</v>
      </c>
      <c r="M1540">
        <v>21.03</v>
      </c>
      <c r="N1540">
        <v>3.1</v>
      </c>
      <c r="P1540" t="str">
        <f t="shared" si="144"/>
        <v/>
      </c>
      <c r="Q1540" t="str">
        <f t="shared" si="145"/>
        <v>good</v>
      </c>
      <c r="R1540" t="str">
        <f t="shared" si="146"/>
        <v/>
      </c>
      <c r="S1540" s="3" t="str">
        <f t="shared" si="147"/>
        <v>Maruti</v>
      </c>
      <c r="T1540" t="str">
        <f t="shared" si="148"/>
        <v>Maruti</v>
      </c>
      <c r="U1540" t="str">
        <f t="shared" si="149"/>
        <v>E</v>
      </c>
      <c r="V1540" t="str" cm="1">
        <f t="array" ref="V1540">_xlfn.IFS(N1531&gt;25,"A",N1531&gt;20,"B",N1531&gt;15,"C",N1531&gt;10,"D",N1531&lt;10,"E")</f>
        <v>E</v>
      </c>
    </row>
    <row r="1541" spans="1:22" x14ac:dyDescent="0.3">
      <c r="A1541">
        <v>1548</v>
      </c>
      <c r="B1541" t="s">
        <v>647</v>
      </c>
      <c r="C1541" t="s">
        <v>62</v>
      </c>
      <c r="D1541" t="s">
        <v>31</v>
      </c>
      <c r="E1541">
        <v>2016</v>
      </c>
      <c r="F1541">
        <v>38730</v>
      </c>
      <c r="G1541" t="s">
        <v>23</v>
      </c>
      <c r="H1541" t="s">
        <v>32</v>
      </c>
      <c r="I1541" t="s">
        <v>19</v>
      </c>
      <c r="J1541">
        <v>2143</v>
      </c>
      <c r="K1541">
        <v>203</v>
      </c>
      <c r="L1541">
        <v>5</v>
      </c>
      <c r="M1541">
        <v>14.21</v>
      </c>
      <c r="N1541">
        <v>29.98</v>
      </c>
      <c r="P1541" t="str">
        <f t="shared" si="144"/>
        <v/>
      </c>
      <c r="Q1541" t="str">
        <f t="shared" si="145"/>
        <v>good</v>
      </c>
      <c r="R1541" t="str">
        <f t="shared" si="146"/>
        <v/>
      </c>
      <c r="S1541" s="3" t="str">
        <f t="shared" si="147"/>
        <v>Tata</v>
      </c>
      <c r="T1541" t="str">
        <f t="shared" si="148"/>
        <v>Tata</v>
      </c>
      <c r="U1541" t="str">
        <f t="shared" si="149"/>
        <v>E</v>
      </c>
      <c r="V1541" t="str" cm="1">
        <f t="array" ref="V1541">_xlfn.IFS(N1532&gt;25,"A",N1532&gt;20,"B",N1532&gt;15,"C",N1532&gt;10,"D",N1532&lt;10,"E")</f>
        <v>E</v>
      </c>
    </row>
    <row r="1542" spans="1:22" x14ac:dyDescent="0.3">
      <c r="A1542">
        <v>1549</v>
      </c>
      <c r="B1542" t="s">
        <v>470</v>
      </c>
      <c r="C1542" t="s">
        <v>60</v>
      </c>
      <c r="D1542" t="s">
        <v>47</v>
      </c>
      <c r="E1542">
        <v>2016</v>
      </c>
      <c r="F1542">
        <v>57390</v>
      </c>
      <c r="G1542" t="s">
        <v>23</v>
      </c>
      <c r="H1542" t="s">
        <v>18</v>
      </c>
      <c r="I1542" t="s">
        <v>19</v>
      </c>
      <c r="J1542">
        <v>1461</v>
      </c>
      <c r="K1542">
        <v>108.45</v>
      </c>
      <c r="L1542">
        <v>5</v>
      </c>
      <c r="M1542">
        <v>19.010000000000002</v>
      </c>
      <c r="N1542">
        <v>6.73</v>
      </c>
      <c r="P1542" t="str">
        <f t="shared" si="144"/>
        <v/>
      </c>
      <c r="Q1542" t="str">
        <f t="shared" si="145"/>
        <v>bad</v>
      </c>
      <c r="R1542" t="str">
        <f t="shared" si="146"/>
        <v/>
      </c>
      <c r="S1542" s="3" t="str">
        <f t="shared" si="147"/>
        <v/>
      </c>
      <c r="T1542" t="str">
        <f t="shared" si="148"/>
        <v>Hyundai</v>
      </c>
      <c r="U1542" t="str">
        <f t="shared" si="149"/>
        <v>E</v>
      </c>
      <c r="V1542" t="str" cm="1">
        <f t="array" ref="V1542">_xlfn.IFS(N1533&gt;25,"A",N1533&gt;20,"B",N1533&gt;15,"C",N1533&gt;10,"D",N1533&lt;10,"E")</f>
        <v>E</v>
      </c>
    </row>
    <row r="1543" spans="1:22" x14ac:dyDescent="0.3">
      <c r="A1543">
        <v>1550</v>
      </c>
      <c r="B1543" t="s">
        <v>358</v>
      </c>
      <c r="C1543" t="s">
        <v>15</v>
      </c>
      <c r="D1543" t="s">
        <v>49</v>
      </c>
      <c r="E1543">
        <v>2016</v>
      </c>
      <c r="F1543">
        <v>100000</v>
      </c>
      <c r="G1543" t="s">
        <v>23</v>
      </c>
      <c r="H1543" t="s">
        <v>18</v>
      </c>
      <c r="I1543" t="s">
        <v>19</v>
      </c>
      <c r="J1543">
        <v>1248</v>
      </c>
      <c r="K1543">
        <v>74</v>
      </c>
      <c r="L1543">
        <v>5</v>
      </c>
      <c r="M1543">
        <v>23.4</v>
      </c>
      <c r="N1543">
        <v>3.5</v>
      </c>
      <c r="P1543" t="str">
        <f t="shared" si="144"/>
        <v>MercedesBenz</v>
      </c>
      <c r="Q1543" t="str">
        <f t="shared" si="145"/>
        <v>bad</v>
      </c>
      <c r="R1543" t="str">
        <f t="shared" si="146"/>
        <v/>
      </c>
      <c r="S1543" s="3" t="str">
        <f t="shared" si="147"/>
        <v>MercedesBenz</v>
      </c>
      <c r="T1543" t="str">
        <f t="shared" si="148"/>
        <v/>
      </c>
      <c r="U1543" t="str">
        <f t="shared" si="149"/>
        <v>A</v>
      </c>
      <c r="V1543" t="str" cm="1">
        <f t="array" ref="V1543">_xlfn.IFS(N1534&gt;25,"A",N1534&gt;20,"B",N1534&gt;15,"C",N1534&gt;10,"D",N1534&lt;10,"E")</f>
        <v>A</v>
      </c>
    </row>
    <row r="1544" spans="1:22" x14ac:dyDescent="0.3">
      <c r="A1544">
        <v>1551</v>
      </c>
      <c r="B1544" t="s">
        <v>703</v>
      </c>
      <c r="C1544" t="s">
        <v>43</v>
      </c>
      <c r="D1544" t="s">
        <v>49</v>
      </c>
      <c r="E1544">
        <v>2011</v>
      </c>
      <c r="F1544">
        <v>50000</v>
      </c>
      <c r="G1544" t="s">
        <v>27</v>
      </c>
      <c r="H1544" t="s">
        <v>18</v>
      </c>
      <c r="I1544" t="s">
        <v>19</v>
      </c>
      <c r="J1544">
        <v>1198</v>
      </c>
      <c r="K1544">
        <v>73.900000000000006</v>
      </c>
      <c r="L1544">
        <v>5</v>
      </c>
      <c r="M1544">
        <v>16.47</v>
      </c>
      <c r="N1544">
        <v>2.35</v>
      </c>
      <c r="P1544" t="str">
        <f t="shared" si="144"/>
        <v/>
      </c>
      <c r="Q1544" t="str">
        <f t="shared" si="145"/>
        <v>bad</v>
      </c>
      <c r="R1544" t="str">
        <f t="shared" si="146"/>
        <v/>
      </c>
      <c r="S1544" s="3" t="str">
        <f t="shared" si="147"/>
        <v/>
      </c>
      <c r="T1544" t="str">
        <f t="shared" si="148"/>
        <v>Mahindra</v>
      </c>
      <c r="U1544" t="str">
        <f t="shared" si="149"/>
        <v>E</v>
      </c>
      <c r="V1544" t="str" cm="1">
        <f t="array" ref="V1544">_xlfn.IFS(N1535&gt;25,"A",N1535&gt;20,"B",N1535&gt;15,"C",N1535&gt;10,"D",N1535&lt;10,"E")</f>
        <v>E</v>
      </c>
    </row>
    <row r="1545" spans="1:22" x14ac:dyDescent="0.3">
      <c r="A1545">
        <v>1552</v>
      </c>
      <c r="B1545" t="s">
        <v>526</v>
      </c>
      <c r="C1545" t="s">
        <v>78</v>
      </c>
      <c r="D1545" t="s">
        <v>31</v>
      </c>
      <c r="E1545">
        <v>2017</v>
      </c>
      <c r="F1545">
        <v>64961</v>
      </c>
      <c r="G1545" t="s">
        <v>23</v>
      </c>
      <c r="H1545" t="s">
        <v>18</v>
      </c>
      <c r="I1545" t="s">
        <v>19</v>
      </c>
      <c r="J1545">
        <v>2179</v>
      </c>
      <c r="K1545">
        <v>140</v>
      </c>
      <c r="L1545">
        <v>7</v>
      </c>
      <c r="M1545">
        <v>16</v>
      </c>
      <c r="N1545">
        <v>16.13</v>
      </c>
      <c r="P1545" t="str">
        <f t="shared" si="144"/>
        <v/>
      </c>
      <c r="Q1545" t="str">
        <f t="shared" si="145"/>
        <v>good</v>
      </c>
      <c r="R1545" t="str">
        <f t="shared" si="146"/>
        <v/>
      </c>
      <c r="S1545" s="3" t="str">
        <f t="shared" si="147"/>
        <v>Hyundai</v>
      </c>
      <c r="T1545" t="str">
        <f t="shared" si="148"/>
        <v>Hyundai</v>
      </c>
      <c r="U1545" t="str">
        <f t="shared" si="149"/>
        <v>E</v>
      </c>
      <c r="V1545" t="str" cm="1">
        <f t="array" ref="V1545">_xlfn.IFS(N1536&gt;25,"A",N1536&gt;20,"B",N1536&gt;15,"C",N1536&gt;10,"D",N1536&lt;10,"E")</f>
        <v>E</v>
      </c>
    </row>
    <row r="1546" spans="1:22" x14ac:dyDescent="0.3">
      <c r="A1546">
        <v>1553</v>
      </c>
      <c r="B1546" t="s">
        <v>577</v>
      </c>
      <c r="C1546" t="s">
        <v>43</v>
      </c>
      <c r="D1546" t="s">
        <v>31</v>
      </c>
      <c r="E1546">
        <v>2014</v>
      </c>
      <c r="F1546">
        <v>72465</v>
      </c>
      <c r="G1546" t="s">
        <v>27</v>
      </c>
      <c r="H1546" t="s">
        <v>18</v>
      </c>
      <c r="I1546" t="s">
        <v>19</v>
      </c>
      <c r="J1546">
        <v>1198</v>
      </c>
      <c r="K1546">
        <v>74</v>
      </c>
      <c r="L1546">
        <v>5</v>
      </c>
      <c r="M1546">
        <v>16.47</v>
      </c>
      <c r="N1546">
        <v>5.9</v>
      </c>
      <c r="P1546" t="str">
        <f t="shared" si="144"/>
        <v/>
      </c>
      <c r="Q1546" t="str">
        <f t="shared" si="145"/>
        <v>good</v>
      </c>
      <c r="R1546" t="str">
        <f t="shared" si="146"/>
        <v/>
      </c>
      <c r="S1546" s="3" t="str">
        <f t="shared" si="147"/>
        <v>Ford</v>
      </c>
      <c r="T1546" t="str">
        <f t="shared" si="148"/>
        <v>Ford</v>
      </c>
      <c r="U1546" t="str">
        <f t="shared" si="149"/>
        <v>E</v>
      </c>
      <c r="V1546" t="str" cm="1">
        <f t="array" ref="V1546">_xlfn.IFS(N1537&gt;25,"A",N1537&gt;20,"B",N1537&gt;15,"C",N1537&gt;10,"D",N1537&lt;10,"E")</f>
        <v>E</v>
      </c>
    </row>
    <row r="1547" spans="1:22" x14ac:dyDescent="0.3">
      <c r="A1547">
        <v>1554</v>
      </c>
      <c r="B1547" t="s">
        <v>938</v>
      </c>
      <c r="C1547" t="s">
        <v>15</v>
      </c>
      <c r="D1547" t="s">
        <v>35</v>
      </c>
      <c r="E1547">
        <v>2012</v>
      </c>
      <c r="F1547">
        <v>68776</v>
      </c>
      <c r="G1547" t="s">
        <v>27</v>
      </c>
      <c r="H1547" t="s">
        <v>18</v>
      </c>
      <c r="I1547" t="s">
        <v>19</v>
      </c>
      <c r="J1547">
        <v>1197</v>
      </c>
      <c r="K1547">
        <v>85.8</v>
      </c>
      <c r="L1547">
        <v>5</v>
      </c>
      <c r="M1547">
        <v>21.1</v>
      </c>
      <c r="N1547">
        <v>3.9</v>
      </c>
      <c r="P1547" t="str">
        <f t="shared" si="144"/>
        <v>Mini</v>
      </c>
      <c r="Q1547" t="str">
        <f t="shared" si="145"/>
        <v>good</v>
      </c>
      <c r="R1547" t="str">
        <f t="shared" si="146"/>
        <v>Mini</v>
      </c>
      <c r="S1547" s="3" t="str">
        <f t="shared" si="147"/>
        <v>Mini</v>
      </c>
      <c r="T1547" t="str">
        <f t="shared" si="148"/>
        <v/>
      </c>
      <c r="U1547" t="str">
        <f t="shared" si="149"/>
        <v>B</v>
      </c>
      <c r="V1547" t="str" cm="1">
        <f t="array" ref="V1547">_xlfn.IFS(N1538&gt;25,"A",N1538&gt;20,"B",N1538&gt;15,"C",N1538&gt;10,"D",N1538&lt;10,"E")</f>
        <v>B</v>
      </c>
    </row>
    <row r="1548" spans="1:22" x14ac:dyDescent="0.3">
      <c r="A1548">
        <v>1555</v>
      </c>
      <c r="B1548" t="s">
        <v>961</v>
      </c>
      <c r="C1548" t="s">
        <v>192</v>
      </c>
      <c r="D1548" t="s">
        <v>22</v>
      </c>
      <c r="E1548">
        <v>2005</v>
      </c>
      <c r="F1548">
        <v>150000</v>
      </c>
      <c r="G1548" t="s">
        <v>27</v>
      </c>
      <c r="H1548" t="s">
        <v>18</v>
      </c>
      <c r="I1548" t="s">
        <v>19</v>
      </c>
      <c r="J1548">
        <v>1598</v>
      </c>
      <c r="K1548">
        <v>74</v>
      </c>
      <c r="L1548">
        <v>5</v>
      </c>
      <c r="M1548">
        <v>14.7</v>
      </c>
      <c r="N1548">
        <v>1.5</v>
      </c>
      <c r="P1548" t="str">
        <f t="shared" ref="P1548:P1611" si="150">IF(N1539&gt;15,C1539,"")</f>
        <v/>
      </c>
      <c r="Q1548" t="str">
        <f t="shared" ref="Q1548:Q1611" si="151">IF(M1539&gt;20,"good","bad")</f>
        <v>bad</v>
      </c>
      <c r="R1548" t="str">
        <f t="shared" ref="R1548:R1611" si="152">IF(AND(M1539&gt;20,N1539&gt;15),C1539,"")</f>
        <v/>
      </c>
      <c r="S1548" s="3" t="str">
        <f t="shared" ref="S1548:S1611" si="153">IF(OR(M1539&gt;20,N1539&gt;15),C1539,"")</f>
        <v/>
      </c>
      <c r="T1548" t="str">
        <f t="shared" ref="T1548:T1611" si="154">IF(NOT(N1539&gt;15),C1539,"")</f>
        <v>Maruti</v>
      </c>
      <c r="U1548" t="str">
        <f t="shared" ref="U1548:U1611" si="155">IF(N1539&gt;25,"A",IF(N1539&gt;20,"B",IF(N1539&gt;15,"C",IF(N1539&gt;10,"D","E"))))</f>
        <v>E</v>
      </c>
      <c r="V1548" t="str" cm="1">
        <f t="array" ref="V1548">_xlfn.IFS(N1539&gt;25,"A",N1539&gt;20,"B",N1539&gt;15,"C",N1539&gt;10,"D",N1539&lt;10,"E")</f>
        <v>E</v>
      </c>
    </row>
    <row r="1549" spans="1:22" x14ac:dyDescent="0.3">
      <c r="A1549">
        <v>1556</v>
      </c>
      <c r="B1549" t="s">
        <v>962</v>
      </c>
      <c r="C1549" t="s">
        <v>41</v>
      </c>
      <c r="D1549" t="s">
        <v>53</v>
      </c>
      <c r="E1549">
        <v>2012</v>
      </c>
      <c r="F1549">
        <v>68000</v>
      </c>
      <c r="G1549" t="s">
        <v>23</v>
      </c>
      <c r="H1549" t="s">
        <v>18</v>
      </c>
      <c r="I1549" t="s">
        <v>19</v>
      </c>
      <c r="J1549">
        <v>2494</v>
      </c>
      <c r="K1549">
        <v>102</v>
      </c>
      <c r="L1549">
        <v>7</v>
      </c>
      <c r="M1549">
        <v>12.8</v>
      </c>
      <c r="N1549">
        <v>6.95</v>
      </c>
      <c r="P1549" t="str">
        <f t="shared" si="150"/>
        <v/>
      </c>
      <c r="Q1549" t="str">
        <f t="shared" si="151"/>
        <v>good</v>
      </c>
      <c r="R1549" t="str">
        <f t="shared" si="152"/>
        <v/>
      </c>
      <c r="S1549" s="3" t="str">
        <f t="shared" si="153"/>
        <v>Mahindra</v>
      </c>
      <c r="T1549" t="str">
        <f t="shared" si="154"/>
        <v>Mahindra</v>
      </c>
      <c r="U1549" t="str">
        <f t="shared" si="155"/>
        <v>E</v>
      </c>
      <c r="V1549" t="str" cm="1">
        <f t="array" ref="V1549">_xlfn.IFS(N1540&gt;25,"A",N1540&gt;20,"B",N1540&gt;15,"C",N1540&gt;10,"D",N1540&lt;10,"E")</f>
        <v>E</v>
      </c>
    </row>
    <row r="1550" spans="1:22" x14ac:dyDescent="0.3">
      <c r="A1550">
        <v>1557</v>
      </c>
      <c r="B1550" t="s">
        <v>963</v>
      </c>
      <c r="C1550" t="s">
        <v>25</v>
      </c>
      <c r="D1550" t="s">
        <v>53</v>
      </c>
      <c r="E1550">
        <v>2015</v>
      </c>
      <c r="F1550">
        <v>33000</v>
      </c>
      <c r="G1550" t="s">
        <v>23</v>
      </c>
      <c r="H1550" t="s">
        <v>18</v>
      </c>
      <c r="I1550" t="s">
        <v>19</v>
      </c>
      <c r="J1550">
        <v>1498</v>
      </c>
      <c r="K1550">
        <v>98.6</v>
      </c>
      <c r="L1550">
        <v>5</v>
      </c>
      <c r="M1550">
        <v>26</v>
      </c>
      <c r="N1550">
        <v>7</v>
      </c>
      <c r="P1550" t="str">
        <f t="shared" si="150"/>
        <v>MercedesBenz</v>
      </c>
      <c r="Q1550" t="str">
        <f t="shared" si="151"/>
        <v>bad</v>
      </c>
      <c r="R1550" t="str">
        <f t="shared" si="152"/>
        <v/>
      </c>
      <c r="S1550" s="3" t="str">
        <f t="shared" si="153"/>
        <v>MercedesBenz</v>
      </c>
      <c r="T1550" t="str">
        <f t="shared" si="154"/>
        <v/>
      </c>
      <c r="U1550" t="str">
        <f t="shared" si="155"/>
        <v>A</v>
      </c>
      <c r="V1550" t="str" cm="1">
        <f t="array" ref="V1550">_xlfn.IFS(N1541&gt;25,"A",N1541&gt;20,"B",N1541&gt;15,"C",N1541&gt;10,"D",N1541&lt;10,"E")</f>
        <v>A</v>
      </c>
    </row>
    <row r="1551" spans="1:22" x14ac:dyDescent="0.3">
      <c r="A1551">
        <v>1558</v>
      </c>
      <c r="B1551" t="s">
        <v>964</v>
      </c>
      <c r="C1551" t="s">
        <v>43</v>
      </c>
      <c r="D1551" t="s">
        <v>31</v>
      </c>
      <c r="E1551">
        <v>2017</v>
      </c>
      <c r="F1551">
        <v>22389</v>
      </c>
      <c r="G1551" t="s">
        <v>27</v>
      </c>
      <c r="H1551" t="s">
        <v>18</v>
      </c>
      <c r="I1551" t="s">
        <v>19</v>
      </c>
      <c r="J1551">
        <v>1198</v>
      </c>
      <c r="K1551">
        <v>73.75</v>
      </c>
      <c r="L1551">
        <v>5</v>
      </c>
      <c r="M1551">
        <v>17</v>
      </c>
      <c r="N1551">
        <v>7.23</v>
      </c>
      <c r="P1551" t="str">
        <f t="shared" si="150"/>
        <v/>
      </c>
      <c r="Q1551" t="str">
        <f t="shared" si="151"/>
        <v>bad</v>
      </c>
      <c r="R1551" t="str">
        <f t="shared" si="152"/>
        <v/>
      </c>
      <c r="S1551" s="3" t="str">
        <f t="shared" si="153"/>
        <v/>
      </c>
      <c r="T1551" t="str">
        <f t="shared" si="154"/>
        <v>Renault</v>
      </c>
      <c r="U1551" t="str">
        <f t="shared" si="155"/>
        <v>E</v>
      </c>
      <c r="V1551" t="str" cm="1">
        <f t="array" ref="V1551">_xlfn.IFS(N1542&gt;25,"A",N1542&gt;20,"B",N1542&gt;15,"C",N1542&gt;10,"D",N1542&lt;10,"E")</f>
        <v>E</v>
      </c>
    </row>
    <row r="1552" spans="1:22" x14ac:dyDescent="0.3">
      <c r="A1552">
        <v>1559</v>
      </c>
      <c r="B1552" t="s">
        <v>965</v>
      </c>
      <c r="C1552" t="s">
        <v>15</v>
      </c>
      <c r="D1552" t="s">
        <v>16</v>
      </c>
      <c r="E1552">
        <v>2012</v>
      </c>
      <c r="F1552">
        <v>90000</v>
      </c>
      <c r="G1552" t="s">
        <v>23</v>
      </c>
      <c r="H1552" t="s">
        <v>18</v>
      </c>
      <c r="I1552" t="s">
        <v>19</v>
      </c>
      <c r="J1552">
        <v>1248</v>
      </c>
      <c r="K1552">
        <v>88.8</v>
      </c>
      <c r="L1552">
        <v>5</v>
      </c>
      <c r="M1552">
        <v>21.5</v>
      </c>
      <c r="N1552">
        <v>3.81</v>
      </c>
      <c r="P1552" t="str">
        <f t="shared" si="150"/>
        <v/>
      </c>
      <c r="Q1552" t="str">
        <f t="shared" si="151"/>
        <v>good</v>
      </c>
      <c r="R1552" t="str">
        <f t="shared" si="152"/>
        <v/>
      </c>
      <c r="S1552" s="3" t="str">
        <f t="shared" si="153"/>
        <v>Maruti</v>
      </c>
      <c r="T1552" t="str">
        <f t="shared" si="154"/>
        <v>Maruti</v>
      </c>
      <c r="U1552" t="str">
        <f t="shared" si="155"/>
        <v>E</v>
      </c>
      <c r="V1552" t="str" cm="1">
        <f t="array" ref="V1552">_xlfn.IFS(N1543&gt;25,"A",N1543&gt;20,"B",N1543&gt;15,"C",N1543&gt;10,"D",N1543&lt;10,"E")</f>
        <v>E</v>
      </c>
    </row>
    <row r="1553" spans="1:22" x14ac:dyDescent="0.3">
      <c r="A1553">
        <v>1560</v>
      </c>
      <c r="B1553" t="s">
        <v>506</v>
      </c>
      <c r="C1553" t="s">
        <v>15</v>
      </c>
      <c r="D1553" t="s">
        <v>26</v>
      </c>
      <c r="E1553">
        <v>2012</v>
      </c>
      <c r="F1553">
        <v>42000</v>
      </c>
      <c r="G1553" t="s">
        <v>27</v>
      </c>
      <c r="H1553" t="s">
        <v>18</v>
      </c>
      <c r="I1553" t="s">
        <v>102</v>
      </c>
      <c r="J1553">
        <v>1197</v>
      </c>
      <c r="K1553">
        <v>85.8</v>
      </c>
      <c r="L1553">
        <v>5</v>
      </c>
      <c r="M1553">
        <v>18.600000000000001</v>
      </c>
      <c r="N1553">
        <v>4.5</v>
      </c>
      <c r="P1553" t="str">
        <f t="shared" si="150"/>
        <v/>
      </c>
      <c r="Q1553" t="str">
        <f t="shared" si="151"/>
        <v>bad</v>
      </c>
      <c r="R1553" t="str">
        <f t="shared" si="152"/>
        <v/>
      </c>
      <c r="S1553" s="3" t="str">
        <f t="shared" si="153"/>
        <v/>
      </c>
      <c r="T1553" t="str">
        <f t="shared" si="154"/>
        <v>Volkswagen</v>
      </c>
      <c r="U1553" t="str">
        <f t="shared" si="155"/>
        <v>E</v>
      </c>
      <c r="V1553" t="str" cm="1">
        <f t="array" ref="V1553">_xlfn.IFS(N1544&gt;25,"A",N1544&gt;20,"B",N1544&gt;15,"C",N1544&gt;10,"D",N1544&lt;10,"E")</f>
        <v>E</v>
      </c>
    </row>
    <row r="1554" spans="1:22" x14ac:dyDescent="0.3">
      <c r="A1554">
        <v>1561</v>
      </c>
      <c r="B1554" t="s">
        <v>290</v>
      </c>
      <c r="C1554" t="s">
        <v>21</v>
      </c>
      <c r="D1554" t="s">
        <v>22</v>
      </c>
      <c r="E1554">
        <v>2017</v>
      </c>
      <c r="F1554">
        <v>38767</v>
      </c>
      <c r="G1554" t="s">
        <v>23</v>
      </c>
      <c r="H1554" t="s">
        <v>18</v>
      </c>
      <c r="I1554" t="s">
        <v>19</v>
      </c>
      <c r="J1554">
        <v>1582</v>
      </c>
      <c r="K1554">
        <v>126.2</v>
      </c>
      <c r="L1554">
        <v>5</v>
      </c>
      <c r="M1554">
        <v>19.670000000000002</v>
      </c>
      <c r="N1554">
        <v>12.6</v>
      </c>
      <c r="P1554" t="str">
        <f t="shared" si="150"/>
        <v>Mahindra</v>
      </c>
      <c r="Q1554" t="str">
        <f t="shared" si="151"/>
        <v>bad</v>
      </c>
      <c r="R1554" t="str">
        <f t="shared" si="152"/>
        <v/>
      </c>
      <c r="S1554" s="3" t="str">
        <f t="shared" si="153"/>
        <v>Mahindra</v>
      </c>
      <c r="T1554" t="str">
        <f t="shared" si="154"/>
        <v/>
      </c>
      <c r="U1554" t="str">
        <f t="shared" si="155"/>
        <v>C</v>
      </c>
      <c r="V1554" t="str" cm="1">
        <f t="array" ref="V1554">_xlfn.IFS(N1545&gt;25,"A",N1545&gt;20,"B",N1545&gt;15,"C",N1545&gt;10,"D",N1545&lt;10,"E")</f>
        <v>C</v>
      </c>
    </row>
    <row r="1555" spans="1:22" x14ac:dyDescent="0.3">
      <c r="A1555">
        <v>1562</v>
      </c>
      <c r="B1555" t="s">
        <v>966</v>
      </c>
      <c r="C1555" t="s">
        <v>30</v>
      </c>
      <c r="D1555" t="s">
        <v>63</v>
      </c>
      <c r="E1555">
        <v>2015</v>
      </c>
      <c r="F1555">
        <v>21000</v>
      </c>
      <c r="G1555" t="s">
        <v>23</v>
      </c>
      <c r="H1555" t="s">
        <v>32</v>
      </c>
      <c r="I1555" t="s">
        <v>19</v>
      </c>
      <c r="J1555">
        <v>2967</v>
      </c>
      <c r="K1555">
        <v>241.4</v>
      </c>
      <c r="L1555">
        <v>7</v>
      </c>
      <c r="M1555">
        <v>12.07</v>
      </c>
      <c r="N1555">
        <v>48</v>
      </c>
      <c r="P1555" t="str">
        <f t="shared" si="150"/>
        <v/>
      </c>
      <c r="Q1555" t="str">
        <f t="shared" si="151"/>
        <v>bad</v>
      </c>
      <c r="R1555" t="str">
        <f t="shared" si="152"/>
        <v/>
      </c>
      <c r="S1555" s="3" t="str">
        <f t="shared" si="153"/>
        <v/>
      </c>
      <c r="T1555" t="str">
        <f t="shared" si="154"/>
        <v>Volkswagen</v>
      </c>
      <c r="U1555" t="str">
        <f t="shared" si="155"/>
        <v>E</v>
      </c>
      <c r="V1555" t="str" cm="1">
        <f t="array" ref="V1555">_xlfn.IFS(N1546&gt;25,"A",N1546&gt;20,"B",N1546&gt;15,"C",N1546&gt;10,"D",N1546&lt;10,"E")</f>
        <v>E</v>
      </c>
    </row>
    <row r="1556" spans="1:22" x14ac:dyDescent="0.3">
      <c r="A1556">
        <v>1563</v>
      </c>
      <c r="B1556" t="s">
        <v>184</v>
      </c>
      <c r="C1556" t="s">
        <v>15</v>
      </c>
      <c r="D1556" t="s">
        <v>31</v>
      </c>
      <c r="E1556">
        <v>2010</v>
      </c>
      <c r="F1556">
        <v>59136</v>
      </c>
      <c r="G1556" t="s">
        <v>27</v>
      </c>
      <c r="H1556" t="s">
        <v>18</v>
      </c>
      <c r="I1556" t="s">
        <v>19</v>
      </c>
      <c r="J1556">
        <v>796</v>
      </c>
      <c r="K1556">
        <v>46.3</v>
      </c>
      <c r="L1556">
        <v>5</v>
      </c>
      <c r="M1556">
        <v>19.7</v>
      </c>
      <c r="N1556">
        <v>2.96</v>
      </c>
      <c r="P1556" t="str">
        <f t="shared" si="150"/>
        <v/>
      </c>
      <c r="Q1556" t="str">
        <f t="shared" si="151"/>
        <v>good</v>
      </c>
      <c r="R1556" t="str">
        <f t="shared" si="152"/>
        <v/>
      </c>
      <c r="S1556" s="3" t="str">
        <f t="shared" si="153"/>
        <v>Maruti</v>
      </c>
      <c r="T1556" t="str">
        <f t="shared" si="154"/>
        <v>Maruti</v>
      </c>
      <c r="U1556" t="str">
        <f t="shared" si="155"/>
        <v>E</v>
      </c>
      <c r="V1556" t="str" cm="1">
        <f t="array" ref="V1556">_xlfn.IFS(N1547&gt;25,"A",N1547&gt;20,"B",N1547&gt;15,"C",N1547&gt;10,"D",N1547&lt;10,"E")</f>
        <v>E</v>
      </c>
    </row>
    <row r="1557" spans="1:22" x14ac:dyDescent="0.3">
      <c r="A1557">
        <v>1564</v>
      </c>
      <c r="B1557" t="s">
        <v>142</v>
      </c>
      <c r="C1557" t="s">
        <v>25</v>
      </c>
      <c r="D1557" t="s">
        <v>49</v>
      </c>
      <c r="E1557">
        <v>2014</v>
      </c>
      <c r="F1557">
        <v>36000</v>
      </c>
      <c r="G1557" t="s">
        <v>23</v>
      </c>
      <c r="H1557" t="s">
        <v>18</v>
      </c>
      <c r="I1557" t="s">
        <v>19</v>
      </c>
      <c r="J1557">
        <v>1498</v>
      </c>
      <c r="K1557">
        <v>98.6</v>
      </c>
      <c r="L1557">
        <v>5</v>
      </c>
      <c r="M1557">
        <v>25.8</v>
      </c>
      <c r="N1557">
        <v>3.25</v>
      </c>
      <c r="P1557" t="str">
        <f t="shared" si="150"/>
        <v/>
      </c>
      <c r="Q1557" t="str">
        <f t="shared" si="151"/>
        <v>bad</v>
      </c>
      <c r="R1557" t="str">
        <f t="shared" si="152"/>
        <v/>
      </c>
      <c r="S1557" s="3" t="str">
        <f t="shared" si="153"/>
        <v/>
      </c>
      <c r="T1557" t="str">
        <f t="shared" si="154"/>
        <v>Chevrolet</v>
      </c>
      <c r="U1557" t="str">
        <f t="shared" si="155"/>
        <v>E</v>
      </c>
      <c r="V1557" t="str" cm="1">
        <f t="array" ref="V1557">_xlfn.IFS(N1548&gt;25,"A",N1548&gt;20,"B",N1548&gt;15,"C",N1548&gt;10,"D",N1548&lt;10,"E")</f>
        <v>E</v>
      </c>
    </row>
    <row r="1558" spans="1:22" x14ac:dyDescent="0.3">
      <c r="A1558">
        <v>1565</v>
      </c>
      <c r="B1558" t="s">
        <v>967</v>
      </c>
      <c r="C1558" t="s">
        <v>43</v>
      </c>
      <c r="D1558" t="s">
        <v>26</v>
      </c>
      <c r="E1558">
        <v>2011</v>
      </c>
      <c r="F1558">
        <v>95000</v>
      </c>
      <c r="G1558" t="s">
        <v>23</v>
      </c>
      <c r="H1558" t="s">
        <v>32</v>
      </c>
      <c r="I1558" t="s">
        <v>33</v>
      </c>
      <c r="J1558">
        <v>1968</v>
      </c>
      <c r="K1558">
        <v>167.7</v>
      </c>
      <c r="L1558">
        <v>5</v>
      </c>
      <c r="M1558">
        <v>18.329999999999998</v>
      </c>
      <c r="N1558">
        <v>8.5</v>
      </c>
      <c r="P1558" t="str">
        <f t="shared" si="150"/>
        <v/>
      </c>
      <c r="Q1558" t="str">
        <f t="shared" si="151"/>
        <v>bad</v>
      </c>
      <c r="R1558" t="str">
        <f t="shared" si="152"/>
        <v/>
      </c>
      <c r="S1558" s="3" t="str">
        <f t="shared" si="153"/>
        <v/>
      </c>
      <c r="T1558" t="str">
        <f t="shared" si="154"/>
        <v>Toyota</v>
      </c>
      <c r="U1558" t="str">
        <f t="shared" si="155"/>
        <v>E</v>
      </c>
      <c r="V1558" t="str" cm="1">
        <f t="array" ref="V1558">_xlfn.IFS(N1549&gt;25,"A",N1549&gt;20,"B",N1549&gt;15,"C",N1549&gt;10,"D",N1549&lt;10,"E")</f>
        <v>E</v>
      </c>
    </row>
    <row r="1559" spans="1:22" x14ac:dyDescent="0.3">
      <c r="A1559">
        <v>1566</v>
      </c>
      <c r="B1559" t="s">
        <v>968</v>
      </c>
      <c r="C1559" t="s">
        <v>21</v>
      </c>
      <c r="D1559" t="s">
        <v>16</v>
      </c>
      <c r="E1559">
        <v>2013</v>
      </c>
      <c r="F1559">
        <v>51000</v>
      </c>
      <c r="G1559" t="s">
        <v>23</v>
      </c>
      <c r="H1559" t="s">
        <v>32</v>
      </c>
      <c r="I1559" t="s">
        <v>19</v>
      </c>
      <c r="J1559">
        <v>1582</v>
      </c>
      <c r="K1559">
        <v>126.24</v>
      </c>
      <c r="L1559">
        <v>5</v>
      </c>
      <c r="M1559">
        <v>19.5</v>
      </c>
      <c r="N1559">
        <v>8.75</v>
      </c>
      <c r="P1559" t="str">
        <f t="shared" si="150"/>
        <v/>
      </c>
      <c r="Q1559" t="str">
        <f t="shared" si="151"/>
        <v>good</v>
      </c>
      <c r="R1559" t="str">
        <f t="shared" si="152"/>
        <v/>
      </c>
      <c r="S1559" s="3" t="str">
        <f t="shared" si="153"/>
        <v>Honda</v>
      </c>
      <c r="T1559" t="str">
        <f t="shared" si="154"/>
        <v>Honda</v>
      </c>
      <c r="U1559" t="str">
        <f t="shared" si="155"/>
        <v>E</v>
      </c>
      <c r="V1559" t="str" cm="1">
        <f t="array" ref="V1559">_xlfn.IFS(N1550&gt;25,"A",N1550&gt;20,"B",N1550&gt;15,"C",N1550&gt;10,"D",N1550&lt;10,"E")</f>
        <v>E</v>
      </c>
    </row>
    <row r="1560" spans="1:22" x14ac:dyDescent="0.3">
      <c r="A1560">
        <v>1567</v>
      </c>
      <c r="B1560" t="s">
        <v>145</v>
      </c>
      <c r="C1560" t="s">
        <v>15</v>
      </c>
      <c r="D1560" t="s">
        <v>47</v>
      </c>
      <c r="E1560">
        <v>2011</v>
      </c>
      <c r="F1560">
        <v>36411</v>
      </c>
      <c r="G1560" t="s">
        <v>27</v>
      </c>
      <c r="H1560" t="s">
        <v>18</v>
      </c>
      <c r="I1560" t="s">
        <v>19</v>
      </c>
      <c r="J1560">
        <v>998</v>
      </c>
      <c r="K1560">
        <v>67.099999999999994</v>
      </c>
      <c r="L1560">
        <v>5</v>
      </c>
      <c r="M1560">
        <v>18.899999999999999</v>
      </c>
      <c r="N1560">
        <v>3.08</v>
      </c>
      <c r="P1560" t="str">
        <f t="shared" si="150"/>
        <v/>
      </c>
      <c r="Q1560" t="str">
        <f t="shared" si="151"/>
        <v>bad</v>
      </c>
      <c r="R1560" t="str">
        <f t="shared" si="152"/>
        <v/>
      </c>
      <c r="S1560" s="3" t="str">
        <f t="shared" si="153"/>
        <v/>
      </c>
      <c r="T1560" t="str">
        <f t="shared" si="154"/>
        <v>Volkswagen</v>
      </c>
      <c r="U1560" t="str">
        <f t="shared" si="155"/>
        <v>E</v>
      </c>
      <c r="V1560" t="str" cm="1">
        <f t="array" ref="V1560">_xlfn.IFS(N1551&gt;25,"A",N1551&gt;20,"B",N1551&gt;15,"C",N1551&gt;10,"D",N1551&lt;10,"E")</f>
        <v>E</v>
      </c>
    </row>
    <row r="1561" spans="1:22" x14ac:dyDescent="0.3">
      <c r="A1561">
        <v>1568</v>
      </c>
      <c r="B1561" t="s">
        <v>969</v>
      </c>
      <c r="C1561" t="s">
        <v>52</v>
      </c>
      <c r="D1561" t="s">
        <v>16</v>
      </c>
      <c r="E1561">
        <v>2017</v>
      </c>
      <c r="F1561">
        <v>40000</v>
      </c>
      <c r="G1561" t="s">
        <v>23</v>
      </c>
      <c r="H1561" t="s">
        <v>32</v>
      </c>
      <c r="I1561" t="s">
        <v>19</v>
      </c>
      <c r="J1561">
        <v>1999</v>
      </c>
      <c r="K1561">
        <v>148.31</v>
      </c>
      <c r="L1561">
        <v>7</v>
      </c>
      <c r="M1561">
        <v>12.81</v>
      </c>
      <c r="N1561">
        <v>41.5</v>
      </c>
      <c r="P1561" t="str">
        <f t="shared" si="150"/>
        <v/>
      </c>
      <c r="Q1561" t="str">
        <f t="shared" si="151"/>
        <v>good</v>
      </c>
      <c r="R1561" t="str">
        <f t="shared" si="152"/>
        <v/>
      </c>
      <c r="S1561" s="3" t="str">
        <f t="shared" si="153"/>
        <v>Maruti</v>
      </c>
      <c r="T1561" t="str">
        <f t="shared" si="154"/>
        <v>Maruti</v>
      </c>
      <c r="U1561" t="str">
        <f t="shared" si="155"/>
        <v>E</v>
      </c>
      <c r="V1561" t="str" cm="1">
        <f t="array" ref="V1561">_xlfn.IFS(N1552&gt;25,"A",N1552&gt;20,"B",N1552&gt;15,"C",N1552&gt;10,"D",N1552&lt;10,"E")</f>
        <v>E</v>
      </c>
    </row>
    <row r="1562" spans="1:22" x14ac:dyDescent="0.3">
      <c r="A1562">
        <v>1569</v>
      </c>
      <c r="B1562" t="s">
        <v>970</v>
      </c>
      <c r="C1562" t="s">
        <v>25</v>
      </c>
      <c r="D1562" t="s">
        <v>22</v>
      </c>
      <c r="E1562">
        <v>2016</v>
      </c>
      <c r="F1562">
        <v>27300</v>
      </c>
      <c r="G1562" t="s">
        <v>27</v>
      </c>
      <c r="H1562" t="s">
        <v>18</v>
      </c>
      <c r="I1562" t="s">
        <v>19</v>
      </c>
      <c r="J1562">
        <v>1497</v>
      </c>
      <c r="K1562">
        <v>117.3</v>
      </c>
      <c r="L1562">
        <v>5</v>
      </c>
      <c r="M1562">
        <v>17.8</v>
      </c>
      <c r="N1562">
        <v>7</v>
      </c>
      <c r="P1562" t="str">
        <f t="shared" si="150"/>
        <v/>
      </c>
      <c r="Q1562" t="str">
        <f t="shared" si="151"/>
        <v>bad</v>
      </c>
      <c r="R1562" t="str">
        <f t="shared" si="152"/>
        <v/>
      </c>
      <c r="S1562" s="3" t="str">
        <f t="shared" si="153"/>
        <v/>
      </c>
      <c r="T1562" t="str">
        <f t="shared" si="154"/>
        <v>Maruti</v>
      </c>
      <c r="U1562" t="str">
        <f t="shared" si="155"/>
        <v>E</v>
      </c>
      <c r="V1562" t="str" cm="1">
        <f t="array" ref="V1562">_xlfn.IFS(N1553&gt;25,"A",N1553&gt;20,"B",N1553&gt;15,"C",N1553&gt;10,"D",N1553&lt;10,"E")</f>
        <v>E</v>
      </c>
    </row>
    <row r="1563" spans="1:22" x14ac:dyDescent="0.3">
      <c r="A1563">
        <v>1570</v>
      </c>
      <c r="B1563" t="s">
        <v>701</v>
      </c>
      <c r="C1563" t="s">
        <v>62</v>
      </c>
      <c r="D1563" t="s">
        <v>47</v>
      </c>
      <c r="E1563">
        <v>2011</v>
      </c>
      <c r="F1563">
        <v>29813</v>
      </c>
      <c r="G1563" t="s">
        <v>27</v>
      </c>
      <c r="H1563" t="s">
        <v>32</v>
      </c>
      <c r="I1563" t="s">
        <v>33</v>
      </c>
      <c r="J1563">
        <v>1991</v>
      </c>
      <c r="K1563">
        <v>181.03</v>
      </c>
      <c r="L1563">
        <v>5</v>
      </c>
      <c r="M1563">
        <v>14.74</v>
      </c>
      <c r="N1563">
        <v>11.5</v>
      </c>
      <c r="P1563" t="str">
        <f t="shared" si="150"/>
        <v/>
      </c>
      <c r="Q1563" t="str">
        <f t="shared" si="151"/>
        <v>bad</v>
      </c>
      <c r="R1563" t="str">
        <f t="shared" si="152"/>
        <v/>
      </c>
      <c r="S1563" s="3" t="str">
        <f t="shared" si="153"/>
        <v/>
      </c>
      <c r="T1563" t="str">
        <f t="shared" si="154"/>
        <v>Hyundai</v>
      </c>
      <c r="U1563" t="str">
        <f t="shared" si="155"/>
        <v>D</v>
      </c>
      <c r="V1563" t="str" cm="1">
        <f t="array" ref="V1563">_xlfn.IFS(N1554&gt;25,"A",N1554&gt;20,"B",N1554&gt;15,"C",N1554&gt;10,"D",N1554&lt;10,"E")</f>
        <v>D</v>
      </c>
    </row>
    <row r="1564" spans="1:22" x14ac:dyDescent="0.3">
      <c r="A1564">
        <v>1571</v>
      </c>
      <c r="B1564" t="s">
        <v>971</v>
      </c>
      <c r="C1564" t="s">
        <v>15</v>
      </c>
      <c r="D1564" t="s">
        <v>22</v>
      </c>
      <c r="E1564">
        <v>2011</v>
      </c>
      <c r="F1564">
        <v>71000</v>
      </c>
      <c r="G1564" t="s">
        <v>27</v>
      </c>
      <c r="H1564" t="s">
        <v>18</v>
      </c>
      <c r="I1564" t="s">
        <v>19</v>
      </c>
      <c r="J1564">
        <v>998</v>
      </c>
      <c r="K1564">
        <v>67.040000000000006</v>
      </c>
      <c r="L1564">
        <v>5</v>
      </c>
      <c r="M1564">
        <v>20.51</v>
      </c>
      <c r="N1564">
        <v>2.6</v>
      </c>
      <c r="P1564" t="str">
        <f t="shared" si="150"/>
        <v>Audi</v>
      </c>
      <c r="Q1564" t="str">
        <f t="shared" si="151"/>
        <v>bad</v>
      </c>
      <c r="R1564" t="str">
        <f t="shared" si="152"/>
        <v/>
      </c>
      <c r="S1564" s="3" t="str">
        <f t="shared" si="153"/>
        <v>Audi</v>
      </c>
      <c r="T1564" t="str">
        <f t="shared" si="154"/>
        <v/>
      </c>
      <c r="U1564" t="str">
        <f t="shared" si="155"/>
        <v>A</v>
      </c>
      <c r="V1564" t="str" cm="1">
        <f t="array" ref="V1564">_xlfn.IFS(N1555&gt;25,"A",N1555&gt;20,"B",N1555&gt;15,"C",N1555&gt;10,"D",N1555&lt;10,"E")</f>
        <v>A</v>
      </c>
    </row>
    <row r="1565" spans="1:22" x14ac:dyDescent="0.3">
      <c r="A1565">
        <v>1572</v>
      </c>
      <c r="B1565" t="s">
        <v>553</v>
      </c>
      <c r="C1565" t="s">
        <v>21</v>
      </c>
      <c r="D1565" t="s">
        <v>49</v>
      </c>
      <c r="E1565">
        <v>2014</v>
      </c>
      <c r="F1565">
        <v>32000</v>
      </c>
      <c r="G1565" t="s">
        <v>23</v>
      </c>
      <c r="H1565" t="s">
        <v>18</v>
      </c>
      <c r="I1565" t="s">
        <v>19</v>
      </c>
      <c r="J1565">
        <v>1582</v>
      </c>
      <c r="K1565">
        <v>126.3</v>
      </c>
      <c r="L1565">
        <v>5</v>
      </c>
      <c r="M1565">
        <v>22.32</v>
      </c>
      <c r="N1565">
        <v>4.3</v>
      </c>
      <c r="P1565" t="str">
        <f t="shared" si="150"/>
        <v/>
      </c>
      <c r="Q1565" t="str">
        <f t="shared" si="151"/>
        <v>bad</v>
      </c>
      <c r="R1565" t="str">
        <f t="shared" si="152"/>
        <v/>
      </c>
      <c r="S1565" s="3" t="str">
        <f t="shared" si="153"/>
        <v/>
      </c>
      <c r="T1565" t="str">
        <f t="shared" si="154"/>
        <v>Maruti</v>
      </c>
      <c r="U1565" t="str">
        <f t="shared" si="155"/>
        <v>E</v>
      </c>
      <c r="V1565" t="str" cm="1">
        <f t="array" ref="V1565">_xlfn.IFS(N1556&gt;25,"A",N1556&gt;20,"B",N1556&gt;15,"C",N1556&gt;10,"D",N1556&lt;10,"E")</f>
        <v>E</v>
      </c>
    </row>
    <row r="1566" spans="1:22" x14ac:dyDescent="0.3">
      <c r="A1566">
        <v>1573</v>
      </c>
      <c r="B1566" t="s">
        <v>972</v>
      </c>
      <c r="C1566" t="s">
        <v>15</v>
      </c>
      <c r="D1566" t="s">
        <v>16</v>
      </c>
      <c r="E1566">
        <v>2017</v>
      </c>
      <c r="F1566">
        <v>19234</v>
      </c>
      <c r="G1566" t="s">
        <v>17</v>
      </c>
      <c r="H1566" t="s">
        <v>18</v>
      </c>
      <c r="I1566" t="s">
        <v>19</v>
      </c>
      <c r="J1566">
        <v>1373</v>
      </c>
      <c r="K1566">
        <v>80.459999999999994</v>
      </c>
      <c r="L1566">
        <v>7</v>
      </c>
      <c r="M1566">
        <v>17.5</v>
      </c>
      <c r="N1566">
        <v>8.35</v>
      </c>
      <c r="P1566" t="str">
        <f t="shared" si="150"/>
        <v/>
      </c>
      <c r="Q1566" t="str">
        <f t="shared" si="151"/>
        <v>good</v>
      </c>
      <c r="R1566" t="str">
        <f t="shared" si="152"/>
        <v/>
      </c>
      <c r="S1566" s="3" t="str">
        <f t="shared" si="153"/>
        <v>Honda</v>
      </c>
      <c r="T1566" t="str">
        <f t="shared" si="154"/>
        <v>Honda</v>
      </c>
      <c r="U1566" t="str">
        <f t="shared" si="155"/>
        <v>E</v>
      </c>
      <c r="V1566" t="str" cm="1">
        <f t="array" ref="V1566">_xlfn.IFS(N1557&gt;25,"A",N1557&gt;20,"B",N1557&gt;15,"C",N1557&gt;10,"D",N1557&lt;10,"E")</f>
        <v>E</v>
      </c>
    </row>
    <row r="1567" spans="1:22" x14ac:dyDescent="0.3">
      <c r="A1567">
        <v>1574</v>
      </c>
      <c r="B1567" t="s">
        <v>973</v>
      </c>
      <c r="C1567" t="s">
        <v>43</v>
      </c>
      <c r="D1567" t="s">
        <v>39</v>
      </c>
      <c r="E1567">
        <v>2017</v>
      </c>
      <c r="F1567">
        <v>50510</v>
      </c>
      <c r="G1567" t="s">
        <v>23</v>
      </c>
      <c r="H1567" t="s">
        <v>32</v>
      </c>
      <c r="I1567" t="s">
        <v>19</v>
      </c>
      <c r="J1567">
        <v>1968</v>
      </c>
      <c r="K1567">
        <v>141</v>
      </c>
      <c r="L1567">
        <v>5</v>
      </c>
      <c r="M1567">
        <v>17.059999999999999</v>
      </c>
      <c r="N1567">
        <v>24.9</v>
      </c>
      <c r="P1567" t="str">
        <f t="shared" si="150"/>
        <v/>
      </c>
      <c r="Q1567" t="str">
        <f t="shared" si="151"/>
        <v>bad</v>
      </c>
      <c r="R1567" t="str">
        <f t="shared" si="152"/>
        <v/>
      </c>
      <c r="S1567" s="3" t="str">
        <f t="shared" si="153"/>
        <v/>
      </c>
      <c r="T1567" t="str">
        <f t="shared" si="154"/>
        <v>Volkswagen</v>
      </c>
      <c r="U1567" t="str">
        <f t="shared" si="155"/>
        <v>E</v>
      </c>
      <c r="V1567" t="str" cm="1">
        <f t="array" ref="V1567">_xlfn.IFS(N1558&gt;25,"A",N1558&gt;20,"B",N1558&gt;15,"C",N1558&gt;10,"D",N1558&lt;10,"E")</f>
        <v>E</v>
      </c>
    </row>
    <row r="1568" spans="1:22" x14ac:dyDescent="0.3">
      <c r="A1568">
        <v>1575</v>
      </c>
      <c r="B1568" t="s">
        <v>513</v>
      </c>
      <c r="C1568" t="s">
        <v>65</v>
      </c>
      <c r="D1568" t="s">
        <v>22</v>
      </c>
      <c r="E1568">
        <v>2011</v>
      </c>
      <c r="F1568">
        <v>102000</v>
      </c>
      <c r="G1568" t="s">
        <v>23</v>
      </c>
      <c r="H1568" t="s">
        <v>32</v>
      </c>
      <c r="I1568" t="s">
        <v>19</v>
      </c>
      <c r="J1568">
        <v>1995</v>
      </c>
      <c r="K1568">
        <v>177</v>
      </c>
      <c r="L1568">
        <v>5</v>
      </c>
      <c r="M1568">
        <v>15.06</v>
      </c>
      <c r="N1568">
        <v>13.75</v>
      </c>
      <c r="P1568" t="str">
        <f t="shared" si="150"/>
        <v/>
      </c>
      <c r="Q1568" t="str">
        <f t="shared" si="151"/>
        <v>bad</v>
      </c>
      <c r="R1568" t="str">
        <f t="shared" si="152"/>
        <v/>
      </c>
      <c r="S1568" s="3" t="str">
        <f t="shared" si="153"/>
        <v/>
      </c>
      <c r="T1568" t="str">
        <f t="shared" si="154"/>
        <v>Hyundai</v>
      </c>
      <c r="U1568" t="str">
        <f t="shared" si="155"/>
        <v>E</v>
      </c>
      <c r="V1568" t="str" cm="1">
        <f t="array" ref="V1568">_xlfn.IFS(N1559&gt;25,"A",N1559&gt;20,"B",N1559&gt;15,"C",N1559&gt;10,"D",N1559&lt;10,"E")</f>
        <v>E</v>
      </c>
    </row>
    <row r="1569" spans="1:22" x14ac:dyDescent="0.3">
      <c r="A1569">
        <v>1576</v>
      </c>
      <c r="B1569" t="s">
        <v>974</v>
      </c>
      <c r="C1569" t="s">
        <v>21</v>
      </c>
      <c r="D1569" t="s">
        <v>49</v>
      </c>
      <c r="E1569">
        <v>2014</v>
      </c>
      <c r="F1569">
        <v>42277</v>
      </c>
      <c r="G1569" t="s">
        <v>23</v>
      </c>
      <c r="H1569" t="s">
        <v>18</v>
      </c>
      <c r="I1569" t="s">
        <v>19</v>
      </c>
      <c r="J1569">
        <v>1186</v>
      </c>
      <c r="K1569">
        <v>73.97</v>
      </c>
      <c r="L1569">
        <v>5</v>
      </c>
      <c r="M1569">
        <v>24</v>
      </c>
      <c r="N1569">
        <v>3.85</v>
      </c>
      <c r="P1569" t="str">
        <f t="shared" si="150"/>
        <v/>
      </c>
      <c r="Q1569" t="str">
        <f t="shared" si="151"/>
        <v>bad</v>
      </c>
      <c r="R1569" t="str">
        <f t="shared" si="152"/>
        <v/>
      </c>
      <c r="S1569" s="3" t="str">
        <f t="shared" si="153"/>
        <v/>
      </c>
      <c r="T1569" t="str">
        <f t="shared" si="154"/>
        <v>Maruti</v>
      </c>
      <c r="U1569" t="str">
        <f t="shared" si="155"/>
        <v>E</v>
      </c>
      <c r="V1569" t="str" cm="1">
        <f t="array" ref="V1569">_xlfn.IFS(N1560&gt;25,"A",N1560&gt;20,"B",N1560&gt;15,"C",N1560&gt;10,"D",N1560&lt;10,"E")</f>
        <v>E</v>
      </c>
    </row>
    <row r="1570" spans="1:22" x14ac:dyDescent="0.3">
      <c r="A1570">
        <v>1577</v>
      </c>
      <c r="B1570" t="s">
        <v>226</v>
      </c>
      <c r="C1570" t="s">
        <v>62</v>
      </c>
      <c r="D1570" t="s">
        <v>16</v>
      </c>
      <c r="E1570">
        <v>2014</v>
      </c>
      <c r="F1570">
        <v>46000</v>
      </c>
      <c r="G1570" t="s">
        <v>23</v>
      </c>
      <c r="H1570" t="s">
        <v>32</v>
      </c>
      <c r="I1570" t="s">
        <v>19</v>
      </c>
      <c r="J1570">
        <v>2143</v>
      </c>
      <c r="K1570">
        <v>201.1</v>
      </c>
      <c r="L1570">
        <v>5</v>
      </c>
      <c r="M1570">
        <v>13</v>
      </c>
      <c r="N1570">
        <v>23.25</v>
      </c>
      <c r="P1570" t="str">
        <f t="shared" si="150"/>
        <v>Land</v>
      </c>
      <c r="Q1570" t="str">
        <f t="shared" si="151"/>
        <v>bad</v>
      </c>
      <c r="R1570" t="str">
        <f t="shared" si="152"/>
        <v/>
      </c>
      <c r="S1570" s="3" t="str">
        <f t="shared" si="153"/>
        <v>Land</v>
      </c>
      <c r="T1570" t="str">
        <f t="shared" si="154"/>
        <v/>
      </c>
      <c r="U1570" t="str">
        <f t="shared" si="155"/>
        <v>A</v>
      </c>
      <c r="V1570" t="str" cm="1">
        <f t="array" ref="V1570">_xlfn.IFS(N1561&gt;25,"A",N1561&gt;20,"B",N1561&gt;15,"C",N1561&gt;10,"D",N1561&lt;10,"E")</f>
        <v>A</v>
      </c>
    </row>
    <row r="1571" spans="1:22" x14ac:dyDescent="0.3">
      <c r="A1571">
        <v>1578</v>
      </c>
      <c r="B1571" t="s">
        <v>417</v>
      </c>
      <c r="C1571" t="s">
        <v>78</v>
      </c>
      <c r="D1571" t="s">
        <v>26</v>
      </c>
      <c r="E1571">
        <v>2012</v>
      </c>
      <c r="F1571">
        <v>35000</v>
      </c>
      <c r="G1571" t="s">
        <v>23</v>
      </c>
      <c r="H1571" t="s">
        <v>18</v>
      </c>
      <c r="I1571" t="s">
        <v>19</v>
      </c>
      <c r="J1571">
        <v>2523</v>
      </c>
      <c r="K1571">
        <v>74</v>
      </c>
      <c r="L1571">
        <v>7</v>
      </c>
      <c r="M1571">
        <v>13.6</v>
      </c>
      <c r="N1571">
        <v>7</v>
      </c>
      <c r="P1571" t="str">
        <f t="shared" si="150"/>
        <v/>
      </c>
      <c r="Q1571" t="str">
        <f t="shared" si="151"/>
        <v>bad</v>
      </c>
      <c r="R1571" t="str">
        <f t="shared" si="152"/>
        <v/>
      </c>
      <c r="S1571" s="3" t="str">
        <f t="shared" si="153"/>
        <v/>
      </c>
      <c r="T1571" t="str">
        <f t="shared" si="154"/>
        <v>Honda</v>
      </c>
      <c r="U1571" t="str">
        <f t="shared" si="155"/>
        <v>E</v>
      </c>
      <c r="V1571" t="str" cm="1">
        <f t="array" ref="V1571">_xlfn.IFS(N1562&gt;25,"A",N1562&gt;20,"B",N1562&gt;15,"C",N1562&gt;10,"D",N1562&lt;10,"E")</f>
        <v>E</v>
      </c>
    </row>
    <row r="1572" spans="1:22" x14ac:dyDescent="0.3">
      <c r="A1572">
        <v>1579</v>
      </c>
      <c r="B1572" t="s">
        <v>759</v>
      </c>
      <c r="C1572" t="s">
        <v>21</v>
      </c>
      <c r="D1572" t="s">
        <v>63</v>
      </c>
      <c r="E1572">
        <v>2015</v>
      </c>
      <c r="F1572">
        <v>50000</v>
      </c>
      <c r="G1572" t="s">
        <v>27</v>
      </c>
      <c r="H1572" t="s">
        <v>18</v>
      </c>
      <c r="I1572" t="s">
        <v>19</v>
      </c>
      <c r="J1572">
        <v>1197</v>
      </c>
      <c r="K1572">
        <v>82</v>
      </c>
      <c r="L1572">
        <v>5</v>
      </c>
      <c r="M1572">
        <v>18.899999999999999</v>
      </c>
      <c r="N1572">
        <v>5.75</v>
      </c>
      <c r="P1572" t="str">
        <f t="shared" si="150"/>
        <v/>
      </c>
      <c r="Q1572" t="str">
        <f t="shared" si="151"/>
        <v>bad</v>
      </c>
      <c r="R1572" t="str">
        <f t="shared" si="152"/>
        <v/>
      </c>
      <c r="S1572" s="3" t="str">
        <f t="shared" si="153"/>
        <v/>
      </c>
      <c r="T1572" t="str">
        <f t="shared" si="154"/>
        <v>MercedesBenz</v>
      </c>
      <c r="U1572" t="str">
        <f t="shared" si="155"/>
        <v>D</v>
      </c>
      <c r="V1572" t="str" cm="1">
        <f t="array" ref="V1572">_xlfn.IFS(N1563&gt;25,"A",N1563&gt;20,"B",N1563&gt;15,"C",N1563&gt;10,"D",N1563&lt;10,"E")</f>
        <v>D</v>
      </c>
    </row>
    <row r="1573" spans="1:22" x14ac:dyDescent="0.3">
      <c r="A1573">
        <v>1580</v>
      </c>
      <c r="B1573" t="s">
        <v>213</v>
      </c>
      <c r="C1573" t="s">
        <v>21</v>
      </c>
      <c r="D1573" t="s">
        <v>16</v>
      </c>
      <c r="E1573">
        <v>2008</v>
      </c>
      <c r="F1573">
        <v>62000</v>
      </c>
      <c r="G1573" t="s">
        <v>27</v>
      </c>
      <c r="H1573" t="s">
        <v>18</v>
      </c>
      <c r="I1573" t="s">
        <v>33</v>
      </c>
      <c r="J1573">
        <v>1197</v>
      </c>
      <c r="K1573">
        <v>78.900000000000006</v>
      </c>
      <c r="L1573">
        <v>5</v>
      </c>
      <c r="M1573">
        <v>20.36</v>
      </c>
      <c r="N1573">
        <v>1.65</v>
      </c>
      <c r="P1573" t="str">
        <f t="shared" si="150"/>
        <v/>
      </c>
      <c r="Q1573" t="str">
        <f t="shared" si="151"/>
        <v>good</v>
      </c>
      <c r="R1573" t="str">
        <f t="shared" si="152"/>
        <v/>
      </c>
      <c r="S1573" s="3" t="str">
        <f t="shared" si="153"/>
        <v>Maruti</v>
      </c>
      <c r="T1573" t="str">
        <f t="shared" si="154"/>
        <v>Maruti</v>
      </c>
      <c r="U1573" t="str">
        <f t="shared" si="155"/>
        <v>E</v>
      </c>
      <c r="V1573" t="str" cm="1">
        <f t="array" ref="V1573">_xlfn.IFS(N1564&gt;25,"A",N1564&gt;20,"B",N1564&gt;15,"C",N1564&gt;10,"D",N1564&lt;10,"E")</f>
        <v>E</v>
      </c>
    </row>
    <row r="1574" spans="1:22" x14ac:dyDescent="0.3">
      <c r="A1574">
        <v>1581</v>
      </c>
      <c r="B1574" t="s">
        <v>975</v>
      </c>
      <c r="C1574" t="s">
        <v>43</v>
      </c>
      <c r="D1574" t="s">
        <v>16</v>
      </c>
      <c r="E1574">
        <v>2012</v>
      </c>
      <c r="F1574">
        <v>78000</v>
      </c>
      <c r="G1574" t="s">
        <v>23</v>
      </c>
      <c r="H1574" t="s">
        <v>18</v>
      </c>
      <c r="I1574" t="s">
        <v>19</v>
      </c>
      <c r="J1574">
        <v>1968</v>
      </c>
      <c r="K1574">
        <v>138.1</v>
      </c>
      <c r="L1574">
        <v>5</v>
      </c>
      <c r="M1574">
        <v>19.329999999999998</v>
      </c>
      <c r="N1574">
        <v>6.5</v>
      </c>
      <c r="P1574" t="str">
        <f t="shared" si="150"/>
        <v/>
      </c>
      <c r="Q1574" t="str">
        <f t="shared" si="151"/>
        <v>good</v>
      </c>
      <c r="R1574" t="str">
        <f t="shared" si="152"/>
        <v/>
      </c>
      <c r="S1574" s="3" t="str">
        <f t="shared" si="153"/>
        <v>Hyundai</v>
      </c>
      <c r="T1574" t="str">
        <f t="shared" si="154"/>
        <v>Hyundai</v>
      </c>
      <c r="U1574" t="str">
        <f t="shared" si="155"/>
        <v>E</v>
      </c>
      <c r="V1574" t="str" cm="1">
        <f t="array" ref="V1574">_xlfn.IFS(N1565&gt;25,"A",N1565&gt;20,"B",N1565&gt;15,"C",N1565&gt;10,"D",N1565&lt;10,"E")</f>
        <v>E</v>
      </c>
    </row>
    <row r="1575" spans="1:22" x14ac:dyDescent="0.3">
      <c r="A1575">
        <v>1582</v>
      </c>
      <c r="B1575" t="s">
        <v>976</v>
      </c>
      <c r="C1575" t="s">
        <v>194</v>
      </c>
      <c r="D1575" t="s">
        <v>26</v>
      </c>
      <c r="E1575">
        <v>2011</v>
      </c>
      <c r="F1575">
        <v>79000</v>
      </c>
      <c r="G1575" t="s">
        <v>23</v>
      </c>
      <c r="H1575" t="s">
        <v>18</v>
      </c>
      <c r="I1575" t="s">
        <v>19</v>
      </c>
      <c r="J1575">
        <v>1968</v>
      </c>
      <c r="K1575">
        <v>138.08000000000001</v>
      </c>
      <c r="L1575">
        <v>5</v>
      </c>
      <c r="M1575">
        <v>17.670000000000002</v>
      </c>
      <c r="N1575">
        <v>7.5</v>
      </c>
      <c r="P1575" t="str">
        <f t="shared" si="150"/>
        <v/>
      </c>
      <c r="Q1575" t="str">
        <f t="shared" si="151"/>
        <v>bad</v>
      </c>
      <c r="R1575" t="str">
        <f t="shared" si="152"/>
        <v/>
      </c>
      <c r="S1575" s="3" t="str">
        <f t="shared" si="153"/>
        <v/>
      </c>
      <c r="T1575" t="str">
        <f t="shared" si="154"/>
        <v>Maruti</v>
      </c>
      <c r="U1575" t="str">
        <f t="shared" si="155"/>
        <v>E</v>
      </c>
      <c r="V1575" t="str" cm="1">
        <f t="array" ref="V1575">_xlfn.IFS(N1566&gt;25,"A",N1566&gt;20,"B",N1566&gt;15,"C",N1566&gt;10,"D",N1566&lt;10,"E")</f>
        <v>E</v>
      </c>
    </row>
    <row r="1576" spans="1:22" x14ac:dyDescent="0.3">
      <c r="A1576">
        <v>1583</v>
      </c>
      <c r="B1576" t="s">
        <v>977</v>
      </c>
      <c r="C1576" t="s">
        <v>30</v>
      </c>
      <c r="D1576" t="s">
        <v>47</v>
      </c>
      <c r="E1576">
        <v>2019</v>
      </c>
      <c r="F1576">
        <v>6773</v>
      </c>
      <c r="G1576" t="s">
        <v>23</v>
      </c>
      <c r="H1576" t="s">
        <v>32</v>
      </c>
      <c r="I1576" t="s">
        <v>19</v>
      </c>
      <c r="J1576">
        <v>2967</v>
      </c>
      <c r="K1576">
        <v>245</v>
      </c>
      <c r="L1576">
        <v>7</v>
      </c>
      <c r="M1576">
        <v>14.75</v>
      </c>
      <c r="N1576">
        <v>72.94</v>
      </c>
      <c r="P1576" t="str">
        <f t="shared" si="150"/>
        <v>Volkswagen</v>
      </c>
      <c r="Q1576" t="str">
        <f t="shared" si="151"/>
        <v>bad</v>
      </c>
      <c r="R1576" t="str">
        <f t="shared" si="152"/>
        <v/>
      </c>
      <c r="S1576" s="3" t="str">
        <f t="shared" si="153"/>
        <v>Volkswagen</v>
      </c>
      <c r="T1576" t="str">
        <f t="shared" si="154"/>
        <v/>
      </c>
      <c r="U1576" t="str">
        <f t="shared" si="155"/>
        <v>B</v>
      </c>
      <c r="V1576" t="str" cm="1">
        <f t="array" ref="V1576">_xlfn.IFS(N1567&gt;25,"A",N1567&gt;20,"B",N1567&gt;15,"C",N1567&gt;10,"D",N1567&lt;10,"E")</f>
        <v>B</v>
      </c>
    </row>
    <row r="1577" spans="1:22" x14ac:dyDescent="0.3">
      <c r="A1577">
        <v>1584</v>
      </c>
      <c r="B1577" t="s">
        <v>190</v>
      </c>
      <c r="C1577" t="s">
        <v>41</v>
      </c>
      <c r="D1577" t="s">
        <v>26</v>
      </c>
      <c r="E1577">
        <v>2010</v>
      </c>
      <c r="F1577">
        <v>135000</v>
      </c>
      <c r="G1577" t="s">
        <v>23</v>
      </c>
      <c r="H1577" t="s">
        <v>18</v>
      </c>
      <c r="I1577" t="s">
        <v>33</v>
      </c>
      <c r="J1577">
        <v>2982</v>
      </c>
      <c r="K1577">
        <v>171</v>
      </c>
      <c r="L1577">
        <v>7</v>
      </c>
      <c r="M1577">
        <v>11.5</v>
      </c>
      <c r="N1577">
        <v>11</v>
      </c>
      <c r="P1577" t="str">
        <f t="shared" si="150"/>
        <v/>
      </c>
      <c r="Q1577" t="str">
        <f t="shared" si="151"/>
        <v>bad</v>
      </c>
      <c r="R1577" t="str">
        <f t="shared" si="152"/>
        <v/>
      </c>
      <c r="S1577" s="3" t="str">
        <f t="shared" si="153"/>
        <v/>
      </c>
      <c r="T1577" t="str">
        <f t="shared" si="154"/>
        <v>BMW</v>
      </c>
      <c r="U1577" t="str">
        <f t="shared" si="155"/>
        <v>D</v>
      </c>
      <c r="V1577" t="str" cm="1">
        <f t="array" ref="V1577">_xlfn.IFS(N1568&gt;25,"A",N1568&gt;20,"B",N1568&gt;15,"C",N1568&gt;10,"D",N1568&lt;10,"E")</f>
        <v>D</v>
      </c>
    </row>
    <row r="1578" spans="1:22" x14ac:dyDescent="0.3">
      <c r="A1578">
        <v>1585</v>
      </c>
      <c r="B1578" t="s">
        <v>978</v>
      </c>
      <c r="C1578" t="s">
        <v>15</v>
      </c>
      <c r="D1578" t="s">
        <v>47</v>
      </c>
      <c r="E1578">
        <v>2013</v>
      </c>
      <c r="F1578">
        <v>36716</v>
      </c>
      <c r="G1578" t="s">
        <v>27</v>
      </c>
      <c r="H1578" t="s">
        <v>18</v>
      </c>
      <c r="I1578" t="s">
        <v>19</v>
      </c>
      <c r="J1578">
        <v>1061</v>
      </c>
      <c r="K1578">
        <v>67</v>
      </c>
      <c r="L1578">
        <v>5</v>
      </c>
      <c r="M1578">
        <v>18.899999999999999</v>
      </c>
      <c r="N1578">
        <v>3.02</v>
      </c>
      <c r="P1578" t="str">
        <f t="shared" si="150"/>
        <v/>
      </c>
      <c r="Q1578" t="str">
        <f t="shared" si="151"/>
        <v>good</v>
      </c>
      <c r="R1578" t="str">
        <f t="shared" si="152"/>
        <v/>
      </c>
      <c r="S1578" s="3" t="str">
        <f t="shared" si="153"/>
        <v>Hyundai</v>
      </c>
      <c r="T1578" t="str">
        <f t="shared" si="154"/>
        <v>Hyundai</v>
      </c>
      <c r="U1578" t="str">
        <f t="shared" si="155"/>
        <v>E</v>
      </c>
      <c r="V1578" t="str" cm="1">
        <f t="array" ref="V1578">_xlfn.IFS(N1569&gt;25,"A",N1569&gt;20,"B",N1569&gt;15,"C",N1569&gt;10,"D",N1569&lt;10,"E")</f>
        <v>E</v>
      </c>
    </row>
    <row r="1579" spans="1:22" x14ac:dyDescent="0.3">
      <c r="A1579">
        <v>1586</v>
      </c>
      <c r="B1579" t="s">
        <v>784</v>
      </c>
      <c r="C1579" t="s">
        <v>21</v>
      </c>
      <c r="D1579" t="s">
        <v>31</v>
      </c>
      <c r="E1579">
        <v>2013</v>
      </c>
      <c r="F1579">
        <v>65060</v>
      </c>
      <c r="G1579" t="s">
        <v>27</v>
      </c>
      <c r="H1579" t="s">
        <v>18</v>
      </c>
      <c r="I1579" t="s">
        <v>19</v>
      </c>
      <c r="J1579">
        <v>814</v>
      </c>
      <c r="K1579">
        <v>55.2</v>
      </c>
      <c r="L1579">
        <v>5</v>
      </c>
      <c r="M1579">
        <v>21.1</v>
      </c>
      <c r="N1579">
        <v>3.32</v>
      </c>
      <c r="P1579" t="str">
        <f t="shared" si="150"/>
        <v>MercedesBenz</v>
      </c>
      <c r="Q1579" t="str">
        <f t="shared" si="151"/>
        <v>bad</v>
      </c>
      <c r="R1579" t="str">
        <f t="shared" si="152"/>
        <v/>
      </c>
      <c r="S1579" s="3" t="str">
        <f t="shared" si="153"/>
        <v>MercedesBenz</v>
      </c>
      <c r="T1579" t="str">
        <f t="shared" si="154"/>
        <v/>
      </c>
      <c r="U1579" t="str">
        <f t="shared" si="155"/>
        <v>B</v>
      </c>
      <c r="V1579" t="str" cm="1">
        <f t="array" ref="V1579">_xlfn.IFS(N1570&gt;25,"A",N1570&gt;20,"B",N1570&gt;15,"C",N1570&gt;10,"D",N1570&lt;10,"E")</f>
        <v>B</v>
      </c>
    </row>
    <row r="1580" spans="1:22" x14ac:dyDescent="0.3">
      <c r="A1580">
        <v>1587</v>
      </c>
      <c r="B1580" t="s">
        <v>203</v>
      </c>
      <c r="C1580" t="s">
        <v>25</v>
      </c>
      <c r="D1580" t="s">
        <v>53</v>
      </c>
      <c r="E1580">
        <v>2013</v>
      </c>
      <c r="F1580">
        <v>33000</v>
      </c>
      <c r="G1580" t="s">
        <v>27</v>
      </c>
      <c r="H1580" t="s">
        <v>18</v>
      </c>
      <c r="I1580" t="s">
        <v>19</v>
      </c>
      <c r="J1580">
        <v>1198</v>
      </c>
      <c r="K1580">
        <v>86.8</v>
      </c>
      <c r="L1580">
        <v>5</v>
      </c>
      <c r="M1580">
        <v>19.399999999999999</v>
      </c>
      <c r="N1580">
        <v>3.24</v>
      </c>
      <c r="P1580" t="str">
        <f t="shared" si="150"/>
        <v/>
      </c>
      <c r="Q1580" t="str">
        <f t="shared" si="151"/>
        <v>bad</v>
      </c>
      <c r="R1580" t="str">
        <f t="shared" si="152"/>
        <v/>
      </c>
      <c r="S1580" s="3" t="str">
        <f t="shared" si="153"/>
        <v/>
      </c>
      <c r="T1580" t="str">
        <f t="shared" si="154"/>
        <v>Mahindra</v>
      </c>
      <c r="U1580" t="str">
        <f t="shared" si="155"/>
        <v>E</v>
      </c>
      <c r="V1580" t="str" cm="1">
        <f t="array" ref="V1580">_xlfn.IFS(N1571&gt;25,"A",N1571&gt;20,"B",N1571&gt;15,"C",N1571&gt;10,"D",N1571&lt;10,"E")</f>
        <v>E</v>
      </c>
    </row>
    <row r="1581" spans="1:22" x14ac:dyDescent="0.3">
      <c r="A1581">
        <v>1588</v>
      </c>
      <c r="B1581" t="s">
        <v>718</v>
      </c>
      <c r="C1581" t="s">
        <v>15</v>
      </c>
      <c r="D1581" t="s">
        <v>49</v>
      </c>
      <c r="E1581">
        <v>2015</v>
      </c>
      <c r="F1581">
        <v>11110</v>
      </c>
      <c r="G1581" t="s">
        <v>27</v>
      </c>
      <c r="H1581" t="s">
        <v>18</v>
      </c>
      <c r="I1581" t="s">
        <v>19</v>
      </c>
      <c r="J1581">
        <v>796</v>
      </c>
      <c r="K1581">
        <v>47.3</v>
      </c>
      <c r="L1581">
        <v>5</v>
      </c>
      <c r="M1581">
        <v>22.74</v>
      </c>
      <c r="N1581">
        <v>2.35</v>
      </c>
      <c r="P1581" t="str">
        <f t="shared" si="150"/>
        <v/>
      </c>
      <c r="Q1581" t="str">
        <f t="shared" si="151"/>
        <v>bad</v>
      </c>
      <c r="R1581" t="str">
        <f t="shared" si="152"/>
        <v/>
      </c>
      <c r="S1581" s="3" t="str">
        <f t="shared" si="153"/>
        <v/>
      </c>
      <c r="T1581" t="str">
        <f t="shared" si="154"/>
        <v>Hyundai</v>
      </c>
      <c r="U1581" t="str">
        <f t="shared" si="155"/>
        <v>E</v>
      </c>
      <c r="V1581" t="str" cm="1">
        <f t="array" ref="V1581">_xlfn.IFS(N1572&gt;25,"A",N1572&gt;20,"B",N1572&gt;15,"C",N1572&gt;10,"D",N1572&lt;10,"E")</f>
        <v>E</v>
      </c>
    </row>
    <row r="1582" spans="1:22" x14ac:dyDescent="0.3">
      <c r="A1582">
        <v>1589</v>
      </c>
      <c r="B1582" t="s">
        <v>417</v>
      </c>
      <c r="C1582" t="s">
        <v>78</v>
      </c>
      <c r="D1582" t="s">
        <v>39</v>
      </c>
      <c r="E1582">
        <v>2013</v>
      </c>
      <c r="F1582">
        <v>63000</v>
      </c>
      <c r="G1582" t="s">
        <v>23</v>
      </c>
      <c r="H1582" t="s">
        <v>18</v>
      </c>
      <c r="I1582" t="s">
        <v>19</v>
      </c>
      <c r="J1582">
        <v>2523</v>
      </c>
      <c r="K1582">
        <v>62.1</v>
      </c>
      <c r="L1582">
        <v>7</v>
      </c>
      <c r="M1582">
        <v>15.96</v>
      </c>
      <c r="N1582">
        <v>5.5</v>
      </c>
      <c r="P1582" t="str">
        <f t="shared" si="150"/>
        <v/>
      </c>
      <c r="Q1582" t="str">
        <f t="shared" si="151"/>
        <v>good</v>
      </c>
      <c r="R1582" t="str">
        <f t="shared" si="152"/>
        <v/>
      </c>
      <c r="S1582" s="3" t="str">
        <f t="shared" si="153"/>
        <v>Hyundai</v>
      </c>
      <c r="T1582" t="str">
        <f t="shared" si="154"/>
        <v>Hyundai</v>
      </c>
      <c r="U1582" t="str">
        <f t="shared" si="155"/>
        <v>E</v>
      </c>
      <c r="V1582" t="str" cm="1">
        <f t="array" ref="V1582">_xlfn.IFS(N1573&gt;25,"A",N1573&gt;20,"B",N1573&gt;15,"C",N1573&gt;10,"D",N1573&lt;10,"E")</f>
        <v>E</v>
      </c>
    </row>
    <row r="1583" spans="1:22" x14ac:dyDescent="0.3">
      <c r="A1583">
        <v>1590</v>
      </c>
      <c r="B1583" t="s">
        <v>970</v>
      </c>
      <c r="C1583" t="s">
        <v>25</v>
      </c>
      <c r="D1583" t="s">
        <v>16</v>
      </c>
      <c r="E1583">
        <v>2015</v>
      </c>
      <c r="F1583">
        <v>27030</v>
      </c>
      <c r="G1583" t="s">
        <v>27</v>
      </c>
      <c r="H1583" t="s">
        <v>18</v>
      </c>
      <c r="I1583" t="s">
        <v>19</v>
      </c>
      <c r="J1583">
        <v>1497</v>
      </c>
      <c r="K1583">
        <v>117.3</v>
      </c>
      <c r="L1583">
        <v>5</v>
      </c>
      <c r="M1583">
        <v>17.8</v>
      </c>
      <c r="N1583">
        <v>6.75</v>
      </c>
      <c r="P1583" t="str">
        <f t="shared" si="150"/>
        <v/>
      </c>
      <c r="Q1583" t="str">
        <f t="shared" si="151"/>
        <v>bad</v>
      </c>
      <c r="R1583" t="str">
        <f t="shared" si="152"/>
        <v/>
      </c>
      <c r="S1583" s="3" t="str">
        <f t="shared" si="153"/>
        <v/>
      </c>
      <c r="T1583" t="str">
        <f t="shared" si="154"/>
        <v>Volkswagen</v>
      </c>
      <c r="U1583" t="str">
        <f t="shared" si="155"/>
        <v>E</v>
      </c>
      <c r="V1583" t="str" cm="1">
        <f t="array" ref="V1583">_xlfn.IFS(N1574&gt;25,"A",N1574&gt;20,"B",N1574&gt;15,"C",N1574&gt;10,"D",N1574&lt;10,"E")</f>
        <v>E</v>
      </c>
    </row>
    <row r="1584" spans="1:22" x14ac:dyDescent="0.3">
      <c r="A1584">
        <v>1591</v>
      </c>
      <c r="B1584" t="s">
        <v>979</v>
      </c>
      <c r="C1584" t="s">
        <v>194</v>
      </c>
      <c r="D1584" t="s">
        <v>16</v>
      </c>
      <c r="E1584">
        <v>2015</v>
      </c>
      <c r="F1584">
        <v>19600</v>
      </c>
      <c r="G1584" t="s">
        <v>27</v>
      </c>
      <c r="H1584" t="s">
        <v>18</v>
      </c>
      <c r="I1584" t="s">
        <v>19</v>
      </c>
      <c r="J1584">
        <v>1598</v>
      </c>
      <c r="K1584">
        <v>103.52</v>
      </c>
      <c r="L1584">
        <v>5</v>
      </c>
      <c r="M1584">
        <v>15</v>
      </c>
      <c r="N1584">
        <v>6.15</v>
      </c>
      <c r="P1584" t="str">
        <f t="shared" si="150"/>
        <v/>
      </c>
      <c r="Q1584" t="str">
        <f t="shared" si="151"/>
        <v>bad</v>
      </c>
      <c r="R1584" t="str">
        <f t="shared" si="152"/>
        <v/>
      </c>
      <c r="S1584" s="3" t="str">
        <f t="shared" si="153"/>
        <v/>
      </c>
      <c r="T1584" t="str">
        <f t="shared" si="154"/>
        <v>Skoda</v>
      </c>
      <c r="U1584" t="str">
        <f t="shared" si="155"/>
        <v>E</v>
      </c>
      <c r="V1584" t="str" cm="1">
        <f t="array" ref="V1584">_xlfn.IFS(N1575&gt;25,"A",N1575&gt;20,"B",N1575&gt;15,"C",N1575&gt;10,"D",N1575&lt;10,"E")</f>
        <v>E</v>
      </c>
    </row>
    <row r="1585" spans="1:22" x14ac:dyDescent="0.3">
      <c r="A1585">
        <v>1592</v>
      </c>
      <c r="B1585" t="s">
        <v>188</v>
      </c>
      <c r="C1585" t="s">
        <v>15</v>
      </c>
      <c r="D1585" t="s">
        <v>22</v>
      </c>
      <c r="E1585">
        <v>2016</v>
      </c>
      <c r="F1585">
        <v>27755</v>
      </c>
      <c r="G1585" t="s">
        <v>27</v>
      </c>
      <c r="H1585" t="s">
        <v>18</v>
      </c>
      <c r="I1585" t="s">
        <v>19</v>
      </c>
      <c r="J1585">
        <v>1197</v>
      </c>
      <c r="K1585">
        <v>81.8</v>
      </c>
      <c r="L1585">
        <v>5</v>
      </c>
      <c r="M1585">
        <v>22</v>
      </c>
      <c r="N1585">
        <v>5.45</v>
      </c>
      <c r="P1585" t="str">
        <f t="shared" si="150"/>
        <v>Audi</v>
      </c>
      <c r="Q1585" t="str">
        <f t="shared" si="151"/>
        <v>bad</v>
      </c>
      <c r="R1585" t="str">
        <f t="shared" si="152"/>
        <v/>
      </c>
      <c r="S1585" s="3" t="str">
        <f t="shared" si="153"/>
        <v>Audi</v>
      </c>
      <c r="T1585" t="str">
        <f t="shared" si="154"/>
        <v/>
      </c>
      <c r="U1585" t="str">
        <f t="shared" si="155"/>
        <v>A</v>
      </c>
      <c r="V1585" t="str" cm="1">
        <f t="array" ref="V1585">_xlfn.IFS(N1576&gt;25,"A",N1576&gt;20,"B",N1576&gt;15,"C",N1576&gt;10,"D",N1576&lt;10,"E")</f>
        <v>A</v>
      </c>
    </row>
    <row r="1586" spans="1:22" x14ac:dyDescent="0.3">
      <c r="A1586">
        <v>1593</v>
      </c>
      <c r="B1586" t="s">
        <v>201</v>
      </c>
      <c r="C1586" t="s">
        <v>21</v>
      </c>
      <c r="D1586" t="s">
        <v>35</v>
      </c>
      <c r="E1586">
        <v>2013</v>
      </c>
      <c r="F1586">
        <v>20000</v>
      </c>
      <c r="G1586" t="s">
        <v>27</v>
      </c>
      <c r="H1586" t="s">
        <v>18</v>
      </c>
      <c r="I1586" t="s">
        <v>33</v>
      </c>
      <c r="J1586">
        <v>814</v>
      </c>
      <c r="K1586">
        <v>55.2</v>
      </c>
      <c r="L1586">
        <v>5</v>
      </c>
      <c r="M1586">
        <v>21.1</v>
      </c>
      <c r="N1586">
        <v>2.2999999999999998</v>
      </c>
      <c r="P1586" t="str">
        <f t="shared" si="150"/>
        <v/>
      </c>
      <c r="Q1586" t="str">
        <f t="shared" si="151"/>
        <v>bad</v>
      </c>
      <c r="R1586" t="str">
        <f t="shared" si="152"/>
        <v/>
      </c>
      <c r="S1586" s="3" t="str">
        <f t="shared" si="153"/>
        <v/>
      </c>
      <c r="T1586" t="str">
        <f t="shared" si="154"/>
        <v>Toyota</v>
      </c>
      <c r="U1586" t="str">
        <f t="shared" si="155"/>
        <v>D</v>
      </c>
      <c r="V1586" t="str" cm="1">
        <f t="array" ref="V1586">_xlfn.IFS(N1577&gt;25,"A",N1577&gt;20,"B",N1577&gt;15,"C",N1577&gt;10,"D",N1577&lt;10,"E")</f>
        <v>D</v>
      </c>
    </row>
    <row r="1587" spans="1:22" x14ac:dyDescent="0.3">
      <c r="A1587">
        <v>1594</v>
      </c>
      <c r="B1587" t="s">
        <v>980</v>
      </c>
      <c r="C1587" t="s">
        <v>15</v>
      </c>
      <c r="D1587" t="s">
        <v>47</v>
      </c>
      <c r="E1587">
        <v>2015</v>
      </c>
      <c r="F1587">
        <v>24782</v>
      </c>
      <c r="G1587" t="s">
        <v>27</v>
      </c>
      <c r="H1587" t="s">
        <v>18</v>
      </c>
      <c r="I1587" t="s">
        <v>19</v>
      </c>
      <c r="J1587">
        <v>1197</v>
      </c>
      <c r="K1587">
        <v>83.14</v>
      </c>
      <c r="L1587">
        <v>5</v>
      </c>
      <c r="M1587">
        <v>20.85</v>
      </c>
      <c r="N1587">
        <v>6.21</v>
      </c>
      <c r="P1587" t="str">
        <f t="shared" si="150"/>
        <v/>
      </c>
      <c r="Q1587" t="str">
        <f t="shared" si="151"/>
        <v>bad</v>
      </c>
      <c r="R1587" t="str">
        <f t="shared" si="152"/>
        <v/>
      </c>
      <c r="S1587" s="3" t="str">
        <f t="shared" si="153"/>
        <v/>
      </c>
      <c r="T1587" t="str">
        <f t="shared" si="154"/>
        <v>Maruti</v>
      </c>
      <c r="U1587" t="str">
        <f t="shared" si="155"/>
        <v>E</v>
      </c>
      <c r="V1587" t="str" cm="1">
        <f t="array" ref="V1587">_xlfn.IFS(N1578&gt;25,"A",N1578&gt;20,"B",N1578&gt;15,"C",N1578&gt;10,"D",N1578&lt;10,"E")</f>
        <v>E</v>
      </c>
    </row>
    <row r="1588" spans="1:22" x14ac:dyDescent="0.3">
      <c r="A1588">
        <v>1595</v>
      </c>
      <c r="B1588" t="s">
        <v>166</v>
      </c>
      <c r="C1588" t="s">
        <v>38</v>
      </c>
      <c r="D1588" t="s">
        <v>31</v>
      </c>
      <c r="E1588">
        <v>2014</v>
      </c>
      <c r="F1588">
        <v>47303</v>
      </c>
      <c r="G1588" t="s">
        <v>27</v>
      </c>
      <c r="H1588" t="s">
        <v>32</v>
      </c>
      <c r="I1588" t="s">
        <v>19</v>
      </c>
      <c r="J1588">
        <v>1198</v>
      </c>
      <c r="K1588">
        <v>76</v>
      </c>
      <c r="L1588">
        <v>5</v>
      </c>
      <c r="M1588">
        <v>19.34</v>
      </c>
      <c r="N1588">
        <v>5.21</v>
      </c>
      <c r="P1588" t="str">
        <f t="shared" si="150"/>
        <v/>
      </c>
      <c r="Q1588" t="str">
        <f t="shared" si="151"/>
        <v>good</v>
      </c>
      <c r="R1588" t="str">
        <f t="shared" si="152"/>
        <v/>
      </c>
      <c r="S1588" s="3" t="str">
        <f t="shared" si="153"/>
        <v>Hyundai</v>
      </c>
      <c r="T1588" t="str">
        <f t="shared" si="154"/>
        <v>Hyundai</v>
      </c>
      <c r="U1588" t="str">
        <f t="shared" si="155"/>
        <v>E</v>
      </c>
      <c r="V1588" t="str" cm="1">
        <f t="array" ref="V1588">_xlfn.IFS(N1579&gt;25,"A",N1579&gt;20,"B",N1579&gt;15,"C",N1579&gt;10,"D",N1579&lt;10,"E")</f>
        <v>E</v>
      </c>
    </row>
    <row r="1589" spans="1:22" x14ac:dyDescent="0.3">
      <c r="A1589">
        <v>1596</v>
      </c>
      <c r="B1589" t="s">
        <v>981</v>
      </c>
      <c r="C1589" t="s">
        <v>30</v>
      </c>
      <c r="D1589" t="s">
        <v>53</v>
      </c>
      <c r="E1589">
        <v>2008</v>
      </c>
      <c r="F1589">
        <v>71000</v>
      </c>
      <c r="G1589" t="s">
        <v>27</v>
      </c>
      <c r="H1589" t="s">
        <v>32</v>
      </c>
      <c r="I1589" t="s">
        <v>19</v>
      </c>
      <c r="J1589">
        <v>4134</v>
      </c>
      <c r="K1589">
        <v>250</v>
      </c>
      <c r="L1589">
        <v>7</v>
      </c>
      <c r="M1589">
        <v>8.3000000000000007</v>
      </c>
      <c r="N1589">
        <v>11.99</v>
      </c>
      <c r="P1589" t="str">
        <f t="shared" si="150"/>
        <v/>
      </c>
      <c r="Q1589" t="str">
        <f t="shared" si="151"/>
        <v>bad</v>
      </c>
      <c r="R1589" t="str">
        <f t="shared" si="152"/>
        <v/>
      </c>
      <c r="S1589" s="3" t="str">
        <f t="shared" si="153"/>
        <v/>
      </c>
      <c r="T1589" t="str">
        <f t="shared" si="154"/>
        <v>Honda</v>
      </c>
      <c r="U1589" t="str">
        <f t="shared" si="155"/>
        <v>E</v>
      </c>
      <c r="V1589" t="str" cm="1">
        <f t="array" ref="V1589">_xlfn.IFS(N1580&gt;25,"A",N1580&gt;20,"B",N1580&gt;15,"C",N1580&gt;10,"D",N1580&lt;10,"E")</f>
        <v>E</v>
      </c>
    </row>
    <row r="1590" spans="1:22" x14ac:dyDescent="0.3">
      <c r="A1590">
        <v>1597</v>
      </c>
      <c r="B1590" t="s">
        <v>464</v>
      </c>
      <c r="C1590" t="s">
        <v>15</v>
      </c>
      <c r="D1590" t="s">
        <v>22</v>
      </c>
      <c r="E1590">
        <v>2010</v>
      </c>
      <c r="F1590">
        <v>135000</v>
      </c>
      <c r="G1590" t="s">
        <v>23</v>
      </c>
      <c r="H1590" t="s">
        <v>18</v>
      </c>
      <c r="I1590" t="s">
        <v>19</v>
      </c>
      <c r="J1590">
        <v>1248</v>
      </c>
      <c r="K1590">
        <v>75</v>
      </c>
      <c r="L1590">
        <v>5</v>
      </c>
      <c r="M1590">
        <v>17.8</v>
      </c>
      <c r="N1590">
        <v>3.1</v>
      </c>
      <c r="P1590" t="str">
        <f t="shared" si="150"/>
        <v/>
      </c>
      <c r="Q1590" t="str">
        <f t="shared" si="151"/>
        <v>good</v>
      </c>
      <c r="R1590" t="str">
        <f t="shared" si="152"/>
        <v/>
      </c>
      <c r="S1590" s="3" t="str">
        <f t="shared" si="153"/>
        <v>Maruti</v>
      </c>
      <c r="T1590" t="str">
        <f t="shared" si="154"/>
        <v>Maruti</v>
      </c>
      <c r="U1590" t="str">
        <f t="shared" si="155"/>
        <v>E</v>
      </c>
      <c r="V1590" t="str" cm="1">
        <f t="array" ref="V1590">_xlfn.IFS(N1581&gt;25,"A",N1581&gt;20,"B",N1581&gt;15,"C",N1581&gt;10,"D",N1581&lt;10,"E")</f>
        <v>E</v>
      </c>
    </row>
    <row r="1591" spans="1:22" x14ac:dyDescent="0.3">
      <c r="A1591">
        <v>1598</v>
      </c>
      <c r="B1591" t="s">
        <v>385</v>
      </c>
      <c r="C1591" t="s">
        <v>45</v>
      </c>
      <c r="D1591" t="s">
        <v>39</v>
      </c>
      <c r="E1591">
        <v>2017</v>
      </c>
      <c r="F1591">
        <v>1000</v>
      </c>
      <c r="G1591" t="s">
        <v>23</v>
      </c>
      <c r="H1591" t="s">
        <v>18</v>
      </c>
      <c r="I1591" t="s">
        <v>19</v>
      </c>
      <c r="J1591">
        <v>2179</v>
      </c>
      <c r="K1591">
        <v>138.03</v>
      </c>
      <c r="L1591">
        <v>5</v>
      </c>
      <c r="M1591">
        <v>13.49</v>
      </c>
      <c r="N1591">
        <v>7.5</v>
      </c>
      <c r="P1591" t="str">
        <f t="shared" si="150"/>
        <v/>
      </c>
      <c r="Q1591" t="str">
        <f t="shared" si="151"/>
        <v>bad</v>
      </c>
      <c r="R1591" t="str">
        <f t="shared" si="152"/>
        <v/>
      </c>
      <c r="S1591" s="3" t="str">
        <f t="shared" si="153"/>
        <v/>
      </c>
      <c r="T1591" t="str">
        <f t="shared" si="154"/>
        <v>Mahindra</v>
      </c>
      <c r="U1591" t="str">
        <f t="shared" si="155"/>
        <v>E</v>
      </c>
      <c r="V1591" t="str" cm="1">
        <f t="array" ref="V1591">_xlfn.IFS(N1582&gt;25,"A",N1582&gt;20,"B",N1582&gt;15,"C",N1582&gt;10,"D",N1582&lt;10,"E")</f>
        <v>E</v>
      </c>
    </row>
    <row r="1592" spans="1:22" x14ac:dyDescent="0.3">
      <c r="A1592">
        <v>1599</v>
      </c>
      <c r="B1592" t="s">
        <v>982</v>
      </c>
      <c r="C1592" t="s">
        <v>43</v>
      </c>
      <c r="D1592" t="s">
        <v>49</v>
      </c>
      <c r="E1592">
        <v>2016</v>
      </c>
      <c r="F1592">
        <v>29000</v>
      </c>
      <c r="G1592" t="s">
        <v>23</v>
      </c>
      <c r="H1592" t="s">
        <v>18</v>
      </c>
      <c r="I1592" t="s">
        <v>19</v>
      </c>
      <c r="J1592">
        <v>1498</v>
      </c>
      <c r="K1592">
        <v>88.8</v>
      </c>
      <c r="L1592">
        <v>5</v>
      </c>
      <c r="M1592">
        <v>20.14</v>
      </c>
      <c r="N1592">
        <v>4</v>
      </c>
      <c r="P1592" t="str">
        <f t="shared" si="150"/>
        <v/>
      </c>
      <c r="Q1592" t="str">
        <f t="shared" si="151"/>
        <v>bad</v>
      </c>
      <c r="R1592" t="str">
        <f t="shared" si="152"/>
        <v/>
      </c>
      <c r="S1592" s="3" t="str">
        <f t="shared" si="153"/>
        <v/>
      </c>
      <c r="T1592" t="str">
        <f t="shared" si="154"/>
        <v>Honda</v>
      </c>
      <c r="U1592" t="str">
        <f t="shared" si="155"/>
        <v>E</v>
      </c>
      <c r="V1592" t="str" cm="1">
        <f t="array" ref="V1592">_xlfn.IFS(N1583&gt;25,"A",N1583&gt;20,"B",N1583&gt;15,"C",N1583&gt;10,"D",N1583&lt;10,"E")</f>
        <v>E</v>
      </c>
    </row>
    <row r="1593" spans="1:22" x14ac:dyDescent="0.3">
      <c r="A1593">
        <v>1600</v>
      </c>
      <c r="B1593" t="s">
        <v>970</v>
      </c>
      <c r="C1593" t="s">
        <v>25</v>
      </c>
      <c r="D1593" t="s">
        <v>47</v>
      </c>
      <c r="E1593">
        <v>2016</v>
      </c>
      <c r="F1593">
        <v>36367</v>
      </c>
      <c r="G1593" t="s">
        <v>27</v>
      </c>
      <c r="H1593" t="s">
        <v>18</v>
      </c>
      <c r="I1593" t="s">
        <v>19</v>
      </c>
      <c r="J1593">
        <v>1497</v>
      </c>
      <c r="K1593">
        <v>117.3</v>
      </c>
      <c r="L1593">
        <v>5</v>
      </c>
      <c r="M1593">
        <v>17.8</v>
      </c>
      <c r="N1593">
        <v>7.73</v>
      </c>
      <c r="P1593" t="str">
        <f t="shared" si="150"/>
        <v/>
      </c>
      <c r="Q1593" t="str">
        <f t="shared" si="151"/>
        <v>bad</v>
      </c>
      <c r="R1593" t="str">
        <f t="shared" si="152"/>
        <v/>
      </c>
      <c r="S1593" s="3" t="str">
        <f t="shared" si="153"/>
        <v/>
      </c>
      <c r="T1593" t="str">
        <f t="shared" si="154"/>
        <v>Skoda</v>
      </c>
      <c r="U1593" t="str">
        <f t="shared" si="155"/>
        <v>E</v>
      </c>
      <c r="V1593" t="str" cm="1">
        <f t="array" ref="V1593">_xlfn.IFS(N1584&gt;25,"A",N1584&gt;20,"B",N1584&gt;15,"C",N1584&gt;10,"D",N1584&lt;10,"E")</f>
        <v>E</v>
      </c>
    </row>
    <row r="1594" spans="1:22" x14ac:dyDescent="0.3">
      <c r="A1594">
        <v>1601</v>
      </c>
      <c r="B1594" t="s">
        <v>271</v>
      </c>
      <c r="C1594" t="s">
        <v>25</v>
      </c>
      <c r="D1594" t="s">
        <v>63</v>
      </c>
      <c r="E1594">
        <v>2015</v>
      </c>
      <c r="F1594">
        <v>38000</v>
      </c>
      <c r="G1594" t="s">
        <v>27</v>
      </c>
      <c r="H1594" t="s">
        <v>18</v>
      </c>
      <c r="I1594" t="s">
        <v>19</v>
      </c>
      <c r="J1594">
        <v>1497</v>
      </c>
      <c r="K1594">
        <v>117.3</v>
      </c>
      <c r="L1594">
        <v>5</v>
      </c>
      <c r="M1594">
        <v>17.399999999999999</v>
      </c>
      <c r="N1594">
        <v>7.8</v>
      </c>
      <c r="P1594" t="str">
        <f t="shared" si="150"/>
        <v/>
      </c>
      <c r="Q1594" t="str">
        <f t="shared" si="151"/>
        <v>good</v>
      </c>
      <c r="R1594" t="str">
        <f t="shared" si="152"/>
        <v/>
      </c>
      <c r="S1594" s="3" t="str">
        <f t="shared" si="153"/>
        <v>Maruti</v>
      </c>
      <c r="T1594" t="str">
        <f t="shared" si="154"/>
        <v>Maruti</v>
      </c>
      <c r="U1594" t="str">
        <f t="shared" si="155"/>
        <v>E</v>
      </c>
      <c r="V1594" t="str" cm="1">
        <f t="array" ref="V1594">_xlfn.IFS(N1585&gt;25,"A",N1585&gt;20,"B",N1585&gt;15,"C",N1585&gt;10,"D",N1585&lt;10,"E")</f>
        <v>E</v>
      </c>
    </row>
    <row r="1595" spans="1:22" x14ac:dyDescent="0.3">
      <c r="A1595">
        <v>1602</v>
      </c>
      <c r="B1595" t="s">
        <v>983</v>
      </c>
      <c r="C1595" t="s">
        <v>15</v>
      </c>
      <c r="D1595" t="s">
        <v>35</v>
      </c>
      <c r="E1595">
        <v>2011</v>
      </c>
      <c r="F1595">
        <v>83969</v>
      </c>
      <c r="G1595" t="s">
        <v>27</v>
      </c>
      <c r="H1595" t="s">
        <v>18</v>
      </c>
      <c r="I1595" t="s">
        <v>19</v>
      </c>
      <c r="J1595">
        <v>796</v>
      </c>
      <c r="K1595">
        <v>37</v>
      </c>
      <c r="L1595">
        <v>4</v>
      </c>
      <c r="M1595">
        <v>16.100000000000001</v>
      </c>
      <c r="N1595">
        <v>1.3</v>
      </c>
      <c r="P1595" t="str">
        <f t="shared" si="150"/>
        <v/>
      </c>
      <c r="Q1595" t="str">
        <f t="shared" si="151"/>
        <v>good</v>
      </c>
      <c r="R1595" t="str">
        <f t="shared" si="152"/>
        <v/>
      </c>
      <c r="S1595" s="3" t="str">
        <f t="shared" si="153"/>
        <v>Hyundai</v>
      </c>
      <c r="T1595" t="str">
        <f t="shared" si="154"/>
        <v>Hyundai</v>
      </c>
      <c r="U1595" t="str">
        <f t="shared" si="155"/>
        <v>E</v>
      </c>
      <c r="V1595" t="str" cm="1">
        <f t="array" ref="V1595">_xlfn.IFS(N1586&gt;25,"A",N1586&gt;20,"B",N1586&gt;15,"C",N1586&gt;10,"D",N1586&lt;10,"E")</f>
        <v>E</v>
      </c>
    </row>
    <row r="1596" spans="1:22" x14ac:dyDescent="0.3">
      <c r="A1596">
        <v>1603</v>
      </c>
      <c r="B1596" t="s">
        <v>984</v>
      </c>
      <c r="C1596" t="s">
        <v>43</v>
      </c>
      <c r="D1596" t="s">
        <v>39</v>
      </c>
      <c r="E1596">
        <v>2014</v>
      </c>
      <c r="F1596">
        <v>82621</v>
      </c>
      <c r="G1596" t="s">
        <v>23</v>
      </c>
      <c r="H1596" t="s">
        <v>18</v>
      </c>
      <c r="I1596" t="s">
        <v>19</v>
      </c>
      <c r="J1596">
        <v>1498</v>
      </c>
      <c r="K1596">
        <v>88.8</v>
      </c>
      <c r="L1596">
        <v>5</v>
      </c>
      <c r="M1596">
        <v>20.14</v>
      </c>
      <c r="N1596">
        <v>4.42</v>
      </c>
      <c r="P1596" t="str">
        <f t="shared" si="150"/>
        <v/>
      </c>
      <c r="Q1596" t="str">
        <f t="shared" si="151"/>
        <v>good</v>
      </c>
      <c r="R1596" t="str">
        <f t="shared" si="152"/>
        <v/>
      </c>
      <c r="S1596" s="3" t="str">
        <f t="shared" si="153"/>
        <v>Maruti</v>
      </c>
      <c r="T1596" t="str">
        <f t="shared" si="154"/>
        <v>Maruti</v>
      </c>
      <c r="U1596" t="str">
        <f t="shared" si="155"/>
        <v>E</v>
      </c>
      <c r="V1596" t="str" cm="1">
        <f t="array" ref="V1596">_xlfn.IFS(N1587&gt;25,"A",N1587&gt;20,"B",N1587&gt;15,"C",N1587&gt;10,"D",N1587&lt;10,"E")</f>
        <v>E</v>
      </c>
    </row>
    <row r="1597" spans="1:22" x14ac:dyDescent="0.3">
      <c r="A1597">
        <v>1604</v>
      </c>
      <c r="B1597" t="s">
        <v>985</v>
      </c>
      <c r="C1597" t="s">
        <v>192</v>
      </c>
      <c r="D1597" t="s">
        <v>22</v>
      </c>
      <c r="E1597">
        <v>2009</v>
      </c>
      <c r="F1597">
        <v>89000</v>
      </c>
      <c r="G1597" t="s">
        <v>23</v>
      </c>
      <c r="H1597" t="s">
        <v>32</v>
      </c>
      <c r="I1597" t="s">
        <v>19</v>
      </c>
      <c r="J1597">
        <v>1991</v>
      </c>
      <c r="K1597">
        <v>147.9</v>
      </c>
      <c r="L1597">
        <v>7</v>
      </c>
      <c r="M1597">
        <v>12.5</v>
      </c>
      <c r="N1597">
        <v>4</v>
      </c>
      <c r="P1597" t="str">
        <f t="shared" si="150"/>
        <v/>
      </c>
      <c r="Q1597" t="str">
        <f t="shared" si="151"/>
        <v>bad</v>
      </c>
      <c r="R1597" t="str">
        <f t="shared" si="152"/>
        <v/>
      </c>
      <c r="S1597" s="3" t="str">
        <f t="shared" si="153"/>
        <v/>
      </c>
      <c r="T1597" t="str">
        <f t="shared" si="154"/>
        <v>Nissan</v>
      </c>
      <c r="U1597" t="str">
        <f t="shared" si="155"/>
        <v>E</v>
      </c>
      <c r="V1597" t="str" cm="1">
        <f t="array" ref="V1597">_xlfn.IFS(N1588&gt;25,"A",N1588&gt;20,"B",N1588&gt;15,"C",N1588&gt;10,"D",N1588&lt;10,"E")</f>
        <v>E</v>
      </c>
    </row>
    <row r="1598" spans="1:22" x14ac:dyDescent="0.3">
      <c r="A1598">
        <v>1605</v>
      </c>
      <c r="B1598" t="s">
        <v>526</v>
      </c>
      <c r="C1598" t="s">
        <v>78</v>
      </c>
      <c r="D1598" t="s">
        <v>49</v>
      </c>
      <c r="E1598">
        <v>2016</v>
      </c>
      <c r="F1598">
        <v>54000</v>
      </c>
      <c r="G1598" t="s">
        <v>23</v>
      </c>
      <c r="H1598" t="s">
        <v>18</v>
      </c>
      <c r="I1598" t="s">
        <v>19</v>
      </c>
      <c r="J1598">
        <v>2179</v>
      </c>
      <c r="K1598">
        <v>140</v>
      </c>
      <c r="L1598">
        <v>7</v>
      </c>
      <c r="M1598">
        <v>16</v>
      </c>
      <c r="N1598">
        <v>13</v>
      </c>
      <c r="P1598" t="str">
        <f t="shared" si="150"/>
        <v/>
      </c>
      <c r="Q1598" t="str">
        <f t="shared" si="151"/>
        <v>bad</v>
      </c>
      <c r="R1598" t="str">
        <f t="shared" si="152"/>
        <v/>
      </c>
      <c r="S1598" s="3" t="str">
        <f t="shared" si="153"/>
        <v/>
      </c>
      <c r="T1598" t="str">
        <f t="shared" si="154"/>
        <v>Audi</v>
      </c>
      <c r="U1598" t="str">
        <f t="shared" si="155"/>
        <v>D</v>
      </c>
      <c r="V1598" t="str" cm="1">
        <f t="array" ref="V1598">_xlfn.IFS(N1589&gt;25,"A",N1589&gt;20,"B",N1589&gt;15,"C",N1589&gt;10,"D",N1589&lt;10,"E")</f>
        <v>D</v>
      </c>
    </row>
    <row r="1599" spans="1:22" x14ac:dyDescent="0.3">
      <c r="A1599">
        <v>1606</v>
      </c>
      <c r="B1599" t="s">
        <v>253</v>
      </c>
      <c r="C1599" t="s">
        <v>25</v>
      </c>
      <c r="D1599" t="s">
        <v>47</v>
      </c>
      <c r="E1599">
        <v>2015</v>
      </c>
      <c r="F1599">
        <v>61691</v>
      </c>
      <c r="G1599" t="s">
        <v>23</v>
      </c>
      <c r="H1599" t="s">
        <v>18</v>
      </c>
      <c r="I1599" t="s">
        <v>19</v>
      </c>
      <c r="J1599">
        <v>1498</v>
      </c>
      <c r="K1599">
        <v>98.6</v>
      </c>
      <c r="L1599">
        <v>5</v>
      </c>
      <c r="M1599">
        <v>25.8</v>
      </c>
      <c r="N1599">
        <v>5.38</v>
      </c>
      <c r="P1599" t="str">
        <f t="shared" si="150"/>
        <v/>
      </c>
      <c r="Q1599" t="str">
        <f t="shared" si="151"/>
        <v>bad</v>
      </c>
      <c r="R1599" t="str">
        <f t="shared" si="152"/>
        <v/>
      </c>
      <c r="S1599" s="3" t="str">
        <f t="shared" si="153"/>
        <v/>
      </c>
      <c r="T1599" t="str">
        <f t="shared" si="154"/>
        <v>Maruti</v>
      </c>
      <c r="U1599" t="str">
        <f t="shared" si="155"/>
        <v>E</v>
      </c>
      <c r="V1599" t="str" cm="1">
        <f t="array" ref="V1599">_xlfn.IFS(N1590&gt;25,"A",N1590&gt;20,"B",N1590&gt;15,"C",N1590&gt;10,"D",N1590&lt;10,"E")</f>
        <v>E</v>
      </c>
    </row>
    <row r="1600" spans="1:22" x14ac:dyDescent="0.3">
      <c r="A1600">
        <v>1607</v>
      </c>
      <c r="B1600" t="s">
        <v>773</v>
      </c>
      <c r="C1600" t="s">
        <v>21</v>
      </c>
      <c r="D1600" t="s">
        <v>26</v>
      </c>
      <c r="E1600">
        <v>2011</v>
      </c>
      <c r="F1600">
        <v>32200</v>
      </c>
      <c r="G1600" t="s">
        <v>27</v>
      </c>
      <c r="H1600" t="s">
        <v>18</v>
      </c>
      <c r="I1600" t="s">
        <v>33</v>
      </c>
      <c r="J1600">
        <v>1197</v>
      </c>
      <c r="K1600">
        <v>80</v>
      </c>
      <c r="L1600">
        <v>5</v>
      </c>
      <c r="M1600">
        <v>17</v>
      </c>
      <c r="N1600">
        <v>3.25</v>
      </c>
      <c r="P1600" t="str">
        <f t="shared" si="150"/>
        <v/>
      </c>
      <c r="Q1600" t="str">
        <f t="shared" si="151"/>
        <v>bad</v>
      </c>
      <c r="R1600" t="str">
        <f t="shared" si="152"/>
        <v/>
      </c>
      <c r="S1600" s="3" t="str">
        <f t="shared" si="153"/>
        <v/>
      </c>
      <c r="T1600" t="str">
        <f t="shared" si="154"/>
        <v>Tata</v>
      </c>
      <c r="U1600" t="str">
        <f t="shared" si="155"/>
        <v>E</v>
      </c>
      <c r="V1600" t="str" cm="1">
        <f t="array" ref="V1600">_xlfn.IFS(N1591&gt;25,"A",N1591&gt;20,"B",N1591&gt;15,"C",N1591&gt;10,"D",N1591&lt;10,"E")</f>
        <v>E</v>
      </c>
    </row>
    <row r="1601" spans="1:22" x14ac:dyDescent="0.3">
      <c r="A1601">
        <v>1608</v>
      </c>
      <c r="B1601" t="s">
        <v>247</v>
      </c>
      <c r="C1601" t="s">
        <v>15</v>
      </c>
      <c r="D1601" t="s">
        <v>39</v>
      </c>
      <c r="E1601">
        <v>2016</v>
      </c>
      <c r="F1601">
        <v>68630</v>
      </c>
      <c r="G1601" t="s">
        <v>27</v>
      </c>
      <c r="H1601" t="s">
        <v>32</v>
      </c>
      <c r="I1601" t="s">
        <v>19</v>
      </c>
      <c r="J1601">
        <v>998</v>
      </c>
      <c r="K1601">
        <v>67</v>
      </c>
      <c r="L1601">
        <v>5</v>
      </c>
      <c r="M1601">
        <v>20.51</v>
      </c>
      <c r="N1601">
        <v>3.87</v>
      </c>
      <c r="P1601" t="str">
        <f t="shared" si="150"/>
        <v/>
      </c>
      <c r="Q1601" t="str">
        <f t="shared" si="151"/>
        <v>good</v>
      </c>
      <c r="R1601" t="str">
        <f t="shared" si="152"/>
        <v/>
      </c>
      <c r="S1601" s="3" t="str">
        <f t="shared" si="153"/>
        <v>Volkswagen</v>
      </c>
      <c r="T1601" t="str">
        <f t="shared" si="154"/>
        <v>Volkswagen</v>
      </c>
      <c r="U1601" t="str">
        <f t="shared" si="155"/>
        <v>E</v>
      </c>
      <c r="V1601" t="str" cm="1">
        <f t="array" ref="V1601">_xlfn.IFS(N1592&gt;25,"A",N1592&gt;20,"B",N1592&gt;15,"C",N1592&gt;10,"D",N1592&lt;10,"E")</f>
        <v>E</v>
      </c>
    </row>
    <row r="1602" spans="1:22" x14ac:dyDescent="0.3">
      <c r="A1602">
        <v>1609</v>
      </c>
      <c r="B1602" t="s">
        <v>986</v>
      </c>
      <c r="C1602" t="s">
        <v>43</v>
      </c>
      <c r="D1602" t="s">
        <v>16</v>
      </c>
      <c r="E1602">
        <v>2014</v>
      </c>
      <c r="F1602">
        <v>61000</v>
      </c>
      <c r="G1602" t="s">
        <v>23</v>
      </c>
      <c r="H1602" t="s">
        <v>32</v>
      </c>
      <c r="I1602" t="s">
        <v>33</v>
      </c>
      <c r="J1602">
        <v>1968</v>
      </c>
      <c r="K1602">
        <v>138.03</v>
      </c>
      <c r="L1602">
        <v>5</v>
      </c>
      <c r="M1602">
        <v>16.96</v>
      </c>
      <c r="N1602">
        <v>8.25</v>
      </c>
      <c r="P1602" t="str">
        <f t="shared" si="150"/>
        <v/>
      </c>
      <c r="Q1602" t="str">
        <f t="shared" si="151"/>
        <v>bad</v>
      </c>
      <c r="R1602" t="str">
        <f t="shared" si="152"/>
        <v/>
      </c>
      <c r="S1602" s="3" t="str">
        <f t="shared" si="153"/>
        <v/>
      </c>
      <c r="T1602" t="str">
        <f t="shared" si="154"/>
        <v>Honda</v>
      </c>
      <c r="U1602" t="str">
        <f t="shared" si="155"/>
        <v>E</v>
      </c>
      <c r="V1602" t="str" cm="1">
        <f t="array" ref="V1602">_xlfn.IFS(N1593&gt;25,"A",N1593&gt;20,"B",N1593&gt;15,"C",N1593&gt;10,"D",N1593&lt;10,"E")</f>
        <v>E</v>
      </c>
    </row>
    <row r="1603" spans="1:22" x14ac:dyDescent="0.3">
      <c r="A1603">
        <v>1610</v>
      </c>
      <c r="B1603" t="s">
        <v>987</v>
      </c>
      <c r="C1603" t="s">
        <v>15</v>
      </c>
      <c r="D1603" t="s">
        <v>16</v>
      </c>
      <c r="E1603">
        <v>2018</v>
      </c>
      <c r="F1603">
        <v>32644</v>
      </c>
      <c r="G1603" t="s">
        <v>27</v>
      </c>
      <c r="H1603" t="s">
        <v>18</v>
      </c>
      <c r="I1603" t="s">
        <v>19</v>
      </c>
      <c r="J1603">
        <v>1373</v>
      </c>
      <c r="K1603">
        <v>91.1</v>
      </c>
      <c r="L1603">
        <v>5</v>
      </c>
      <c r="M1603">
        <v>20.73</v>
      </c>
      <c r="N1603">
        <v>9.2799999999999994</v>
      </c>
      <c r="P1603" t="str">
        <f t="shared" si="150"/>
        <v/>
      </c>
      <c r="Q1603" t="str">
        <f t="shared" si="151"/>
        <v>bad</v>
      </c>
      <c r="R1603" t="str">
        <f t="shared" si="152"/>
        <v/>
      </c>
      <c r="S1603" s="3" t="str">
        <f t="shared" si="153"/>
        <v/>
      </c>
      <c r="T1603" t="str">
        <f t="shared" si="154"/>
        <v>Honda</v>
      </c>
      <c r="U1603" t="str">
        <f t="shared" si="155"/>
        <v>E</v>
      </c>
      <c r="V1603" t="str" cm="1">
        <f t="array" ref="V1603">_xlfn.IFS(N1594&gt;25,"A",N1594&gt;20,"B",N1594&gt;15,"C",N1594&gt;10,"D",N1594&lt;10,"E")</f>
        <v>E</v>
      </c>
    </row>
    <row r="1604" spans="1:22" x14ac:dyDescent="0.3">
      <c r="A1604">
        <v>1611</v>
      </c>
      <c r="B1604" t="s">
        <v>988</v>
      </c>
      <c r="C1604" t="s">
        <v>78</v>
      </c>
      <c r="D1604" t="s">
        <v>53</v>
      </c>
      <c r="E1604">
        <v>2012</v>
      </c>
      <c r="F1604">
        <v>85000</v>
      </c>
      <c r="G1604" t="s">
        <v>23</v>
      </c>
      <c r="H1604" t="s">
        <v>32</v>
      </c>
      <c r="I1604" t="s">
        <v>19</v>
      </c>
      <c r="J1604">
        <v>2179</v>
      </c>
      <c r="K1604">
        <v>120</v>
      </c>
      <c r="L1604">
        <v>7</v>
      </c>
      <c r="M1604">
        <v>11.79</v>
      </c>
      <c r="N1604">
        <v>6.25</v>
      </c>
      <c r="P1604" t="str">
        <f t="shared" si="150"/>
        <v/>
      </c>
      <c r="Q1604" t="str">
        <f t="shared" si="151"/>
        <v>bad</v>
      </c>
      <c r="R1604" t="str">
        <f t="shared" si="152"/>
        <v/>
      </c>
      <c r="S1604" s="3" t="str">
        <f t="shared" si="153"/>
        <v/>
      </c>
      <c r="T1604" t="str">
        <f t="shared" si="154"/>
        <v>Maruti</v>
      </c>
      <c r="U1604" t="str">
        <f t="shared" si="155"/>
        <v>E</v>
      </c>
      <c r="V1604" t="str" cm="1">
        <f t="array" ref="V1604">_xlfn.IFS(N1595&gt;25,"A",N1595&gt;20,"B",N1595&gt;15,"C",N1595&gt;10,"D",N1595&lt;10,"E")</f>
        <v>E</v>
      </c>
    </row>
    <row r="1605" spans="1:22" x14ac:dyDescent="0.3">
      <c r="A1605">
        <v>1612</v>
      </c>
      <c r="B1605" t="s">
        <v>989</v>
      </c>
      <c r="C1605" t="s">
        <v>192</v>
      </c>
      <c r="D1605" t="s">
        <v>16</v>
      </c>
      <c r="E1605">
        <v>2008</v>
      </c>
      <c r="F1605">
        <v>75000</v>
      </c>
      <c r="G1605" t="s">
        <v>27</v>
      </c>
      <c r="H1605" t="s">
        <v>18</v>
      </c>
      <c r="I1605" t="s">
        <v>33</v>
      </c>
      <c r="J1605">
        <v>1150</v>
      </c>
      <c r="K1605">
        <v>74.900000000000006</v>
      </c>
      <c r="L1605">
        <v>5</v>
      </c>
      <c r="M1605">
        <v>15.26</v>
      </c>
      <c r="N1605">
        <v>1.1499999999999999</v>
      </c>
      <c r="P1605" t="str">
        <f t="shared" si="150"/>
        <v/>
      </c>
      <c r="Q1605" t="str">
        <f t="shared" si="151"/>
        <v>good</v>
      </c>
      <c r="R1605" t="str">
        <f t="shared" si="152"/>
        <v/>
      </c>
      <c r="S1605" s="3" t="str">
        <f t="shared" si="153"/>
        <v>Volkswagen</v>
      </c>
      <c r="T1605" t="str">
        <f t="shared" si="154"/>
        <v>Volkswagen</v>
      </c>
      <c r="U1605" t="str">
        <f t="shared" si="155"/>
        <v>E</v>
      </c>
      <c r="V1605" t="str" cm="1">
        <f t="array" ref="V1605">_xlfn.IFS(N1596&gt;25,"A",N1596&gt;20,"B",N1596&gt;15,"C",N1596&gt;10,"D",N1596&lt;10,"E")</f>
        <v>E</v>
      </c>
    </row>
    <row r="1606" spans="1:22" x14ac:dyDescent="0.3">
      <c r="A1606">
        <v>1613</v>
      </c>
      <c r="B1606" t="s">
        <v>990</v>
      </c>
      <c r="C1606" t="s">
        <v>15</v>
      </c>
      <c r="D1606" t="s">
        <v>47</v>
      </c>
      <c r="E1606">
        <v>2016</v>
      </c>
      <c r="F1606">
        <v>40347</v>
      </c>
      <c r="G1606" t="s">
        <v>27</v>
      </c>
      <c r="H1606" t="s">
        <v>18</v>
      </c>
      <c r="I1606" t="s">
        <v>19</v>
      </c>
      <c r="J1606">
        <v>1373</v>
      </c>
      <c r="K1606">
        <v>91.2</v>
      </c>
      <c r="L1606">
        <v>5</v>
      </c>
      <c r="M1606">
        <v>20.73</v>
      </c>
      <c r="N1606">
        <v>7.8</v>
      </c>
      <c r="P1606" t="str">
        <f t="shared" si="150"/>
        <v/>
      </c>
      <c r="Q1606" t="str">
        <f t="shared" si="151"/>
        <v>bad</v>
      </c>
      <c r="R1606" t="str">
        <f t="shared" si="152"/>
        <v/>
      </c>
      <c r="S1606" s="3" t="str">
        <f t="shared" si="153"/>
        <v/>
      </c>
      <c r="T1606" t="str">
        <f t="shared" si="154"/>
        <v>Chevrolet</v>
      </c>
      <c r="U1606" t="str">
        <f t="shared" si="155"/>
        <v>E</v>
      </c>
      <c r="V1606" t="str" cm="1">
        <f t="array" ref="V1606">_xlfn.IFS(N1597&gt;25,"A",N1597&gt;20,"B",N1597&gt;15,"C",N1597&gt;10,"D",N1597&lt;10,"E")</f>
        <v>E</v>
      </c>
    </row>
    <row r="1607" spans="1:22" x14ac:dyDescent="0.3">
      <c r="A1607">
        <v>1614</v>
      </c>
      <c r="B1607" t="s">
        <v>341</v>
      </c>
      <c r="C1607" t="s">
        <v>21</v>
      </c>
      <c r="D1607" t="s">
        <v>35</v>
      </c>
      <c r="E1607">
        <v>2012</v>
      </c>
      <c r="F1607">
        <v>60788</v>
      </c>
      <c r="G1607" t="s">
        <v>23</v>
      </c>
      <c r="H1607" t="s">
        <v>18</v>
      </c>
      <c r="I1607" t="s">
        <v>19</v>
      </c>
      <c r="J1607">
        <v>1396</v>
      </c>
      <c r="K1607">
        <v>90</v>
      </c>
      <c r="L1607">
        <v>5</v>
      </c>
      <c r="M1607">
        <v>23</v>
      </c>
      <c r="N1607">
        <v>4.5</v>
      </c>
      <c r="P1607" t="str">
        <f t="shared" si="150"/>
        <v/>
      </c>
      <c r="Q1607" t="str">
        <f t="shared" si="151"/>
        <v>bad</v>
      </c>
      <c r="R1607" t="str">
        <f t="shared" si="152"/>
        <v/>
      </c>
      <c r="S1607" s="3" t="str">
        <f t="shared" si="153"/>
        <v/>
      </c>
      <c r="T1607" t="str">
        <f t="shared" si="154"/>
        <v>Mahindra</v>
      </c>
      <c r="U1607" t="str">
        <f t="shared" si="155"/>
        <v>D</v>
      </c>
      <c r="V1607" t="str" cm="1">
        <f t="array" ref="V1607">_xlfn.IFS(N1598&gt;25,"A",N1598&gt;20,"B",N1598&gt;15,"C",N1598&gt;10,"D",N1598&lt;10,"E")</f>
        <v>D</v>
      </c>
    </row>
    <row r="1608" spans="1:22" x14ac:dyDescent="0.3">
      <c r="A1608">
        <v>1615</v>
      </c>
      <c r="B1608" t="s">
        <v>991</v>
      </c>
      <c r="C1608" t="s">
        <v>25</v>
      </c>
      <c r="D1608" t="s">
        <v>47</v>
      </c>
      <c r="E1608">
        <v>2018</v>
      </c>
      <c r="F1608">
        <v>18664</v>
      </c>
      <c r="G1608" t="s">
        <v>27</v>
      </c>
      <c r="H1608" t="s">
        <v>18</v>
      </c>
      <c r="I1608" t="s">
        <v>19</v>
      </c>
      <c r="J1608">
        <v>1199</v>
      </c>
      <c r="K1608">
        <v>88.7</v>
      </c>
      <c r="L1608">
        <v>5</v>
      </c>
      <c r="M1608">
        <v>18.7</v>
      </c>
      <c r="N1608">
        <v>7.56</v>
      </c>
      <c r="P1608" t="str">
        <f t="shared" si="150"/>
        <v/>
      </c>
      <c r="Q1608" t="str">
        <f t="shared" si="151"/>
        <v>good</v>
      </c>
      <c r="R1608" t="str">
        <f t="shared" si="152"/>
        <v/>
      </c>
      <c r="S1608" s="3" t="str">
        <f t="shared" si="153"/>
        <v>Honda</v>
      </c>
      <c r="T1608" t="str">
        <f t="shared" si="154"/>
        <v>Honda</v>
      </c>
      <c r="U1608" t="str">
        <f t="shared" si="155"/>
        <v>E</v>
      </c>
      <c r="V1608" t="str" cm="1">
        <f t="array" ref="V1608">_xlfn.IFS(N1599&gt;25,"A",N1599&gt;20,"B",N1599&gt;15,"C",N1599&gt;10,"D",N1599&lt;10,"E")</f>
        <v>E</v>
      </c>
    </row>
    <row r="1609" spans="1:22" x14ac:dyDescent="0.3">
      <c r="A1609">
        <v>1616</v>
      </c>
      <c r="B1609" t="s">
        <v>526</v>
      </c>
      <c r="C1609" t="s">
        <v>78</v>
      </c>
      <c r="D1609" t="s">
        <v>31</v>
      </c>
      <c r="E1609">
        <v>2017</v>
      </c>
      <c r="F1609">
        <v>57847</v>
      </c>
      <c r="G1609" t="s">
        <v>23</v>
      </c>
      <c r="H1609" t="s">
        <v>18</v>
      </c>
      <c r="I1609" t="s">
        <v>19</v>
      </c>
      <c r="J1609">
        <v>2179</v>
      </c>
      <c r="K1609">
        <v>140</v>
      </c>
      <c r="L1609">
        <v>7</v>
      </c>
      <c r="M1609">
        <v>16</v>
      </c>
      <c r="N1609">
        <v>16.079999999999998</v>
      </c>
      <c r="P1609" t="str">
        <f t="shared" si="150"/>
        <v/>
      </c>
      <c r="Q1609" t="str">
        <f t="shared" si="151"/>
        <v>bad</v>
      </c>
      <c r="R1609" t="str">
        <f t="shared" si="152"/>
        <v/>
      </c>
      <c r="S1609" s="3" t="str">
        <f t="shared" si="153"/>
        <v/>
      </c>
      <c r="T1609" t="str">
        <f t="shared" si="154"/>
        <v>Hyundai</v>
      </c>
      <c r="U1609" t="str">
        <f t="shared" si="155"/>
        <v>E</v>
      </c>
      <c r="V1609" t="str" cm="1">
        <f t="array" ref="V1609">_xlfn.IFS(N1600&gt;25,"A",N1600&gt;20,"B",N1600&gt;15,"C",N1600&gt;10,"D",N1600&lt;10,"E")</f>
        <v>E</v>
      </c>
    </row>
    <row r="1610" spans="1:22" x14ac:dyDescent="0.3">
      <c r="A1610">
        <v>1617</v>
      </c>
      <c r="B1610" t="s">
        <v>286</v>
      </c>
      <c r="C1610" t="s">
        <v>21</v>
      </c>
      <c r="D1610" t="s">
        <v>63</v>
      </c>
      <c r="E1610">
        <v>2012</v>
      </c>
      <c r="F1610">
        <v>52237</v>
      </c>
      <c r="G1610" t="s">
        <v>27</v>
      </c>
      <c r="H1610" t="s">
        <v>18</v>
      </c>
      <c r="I1610" t="s">
        <v>19</v>
      </c>
      <c r="J1610">
        <v>1197</v>
      </c>
      <c r="K1610">
        <v>80</v>
      </c>
      <c r="L1610">
        <v>5</v>
      </c>
      <c r="M1610">
        <v>17</v>
      </c>
      <c r="N1610">
        <v>4.5</v>
      </c>
      <c r="P1610" t="str">
        <f t="shared" si="150"/>
        <v/>
      </c>
      <c r="Q1610" t="str">
        <f t="shared" si="151"/>
        <v>good</v>
      </c>
      <c r="R1610" t="str">
        <f t="shared" si="152"/>
        <v/>
      </c>
      <c r="S1610" s="3" t="str">
        <f t="shared" si="153"/>
        <v>Maruti</v>
      </c>
      <c r="T1610" t="str">
        <f t="shared" si="154"/>
        <v>Maruti</v>
      </c>
      <c r="U1610" t="str">
        <f t="shared" si="155"/>
        <v>E</v>
      </c>
      <c r="V1610" t="str" cm="1">
        <f t="array" ref="V1610">_xlfn.IFS(N1601&gt;25,"A",N1601&gt;20,"B",N1601&gt;15,"C",N1601&gt;10,"D",N1601&lt;10,"E")</f>
        <v>E</v>
      </c>
    </row>
    <row r="1611" spans="1:22" x14ac:dyDescent="0.3">
      <c r="A1611">
        <v>1618</v>
      </c>
      <c r="B1611" t="s">
        <v>228</v>
      </c>
      <c r="C1611" t="s">
        <v>21</v>
      </c>
      <c r="D1611" t="s">
        <v>26</v>
      </c>
      <c r="E1611">
        <v>2012</v>
      </c>
      <c r="F1611">
        <v>128000</v>
      </c>
      <c r="G1611" t="s">
        <v>23</v>
      </c>
      <c r="H1611" t="s">
        <v>18</v>
      </c>
      <c r="I1611" t="s">
        <v>19</v>
      </c>
      <c r="J1611">
        <v>1582</v>
      </c>
      <c r="K1611">
        <v>126.32</v>
      </c>
      <c r="L1611">
        <v>5</v>
      </c>
      <c r="M1611">
        <v>22.32</v>
      </c>
      <c r="N1611">
        <v>5</v>
      </c>
      <c r="P1611" t="str">
        <f t="shared" si="150"/>
        <v/>
      </c>
      <c r="Q1611" t="str">
        <f t="shared" si="151"/>
        <v>bad</v>
      </c>
      <c r="R1611" t="str">
        <f t="shared" si="152"/>
        <v/>
      </c>
      <c r="S1611" s="3" t="str">
        <f t="shared" si="153"/>
        <v/>
      </c>
      <c r="T1611" t="str">
        <f t="shared" si="154"/>
        <v>Volkswagen</v>
      </c>
      <c r="U1611" t="str">
        <f t="shared" si="155"/>
        <v>E</v>
      </c>
      <c r="V1611" t="str" cm="1">
        <f t="array" ref="V1611">_xlfn.IFS(N1602&gt;25,"A",N1602&gt;20,"B",N1602&gt;15,"C",N1602&gt;10,"D",N1602&lt;10,"E")</f>
        <v>E</v>
      </c>
    </row>
    <row r="1612" spans="1:22" x14ac:dyDescent="0.3">
      <c r="A1612">
        <v>1619</v>
      </c>
      <c r="B1612" t="s">
        <v>766</v>
      </c>
      <c r="C1612" t="s">
        <v>21</v>
      </c>
      <c r="D1612" t="s">
        <v>53</v>
      </c>
      <c r="E1612">
        <v>2011</v>
      </c>
      <c r="F1612">
        <v>54000</v>
      </c>
      <c r="G1612" t="s">
        <v>27</v>
      </c>
      <c r="H1612" t="s">
        <v>18</v>
      </c>
      <c r="I1612" t="s">
        <v>19</v>
      </c>
      <c r="J1612">
        <v>1086</v>
      </c>
      <c r="K1612">
        <v>68.05</v>
      </c>
      <c r="L1612">
        <v>5</v>
      </c>
      <c r="M1612">
        <v>19.809999999999999</v>
      </c>
      <c r="N1612">
        <v>2.2000000000000002</v>
      </c>
      <c r="P1612" t="str">
        <f t="shared" ref="P1612:P1675" si="156">IF(N1603&gt;15,C1603,"")</f>
        <v/>
      </c>
      <c r="Q1612" t="str">
        <f t="shared" ref="Q1612:Q1675" si="157">IF(M1603&gt;20,"good","bad")</f>
        <v>good</v>
      </c>
      <c r="R1612" t="str">
        <f t="shared" ref="R1612:R1675" si="158">IF(AND(M1603&gt;20,N1603&gt;15),C1603,"")</f>
        <v/>
      </c>
      <c r="S1612" s="3" t="str">
        <f t="shared" ref="S1612:S1675" si="159">IF(OR(M1603&gt;20,N1603&gt;15),C1603,"")</f>
        <v>Maruti</v>
      </c>
      <c r="T1612" t="str">
        <f t="shared" ref="T1612:T1675" si="160">IF(NOT(N1603&gt;15),C1603,"")</f>
        <v>Maruti</v>
      </c>
      <c r="U1612" t="str">
        <f t="shared" ref="U1612:U1675" si="161">IF(N1603&gt;25,"A",IF(N1603&gt;20,"B",IF(N1603&gt;15,"C",IF(N1603&gt;10,"D","E"))))</f>
        <v>E</v>
      </c>
      <c r="V1612" t="str" cm="1">
        <f t="array" ref="V1612">_xlfn.IFS(N1603&gt;25,"A",N1603&gt;20,"B",N1603&gt;15,"C",N1603&gt;10,"D",N1603&lt;10,"E")</f>
        <v>E</v>
      </c>
    </row>
    <row r="1613" spans="1:22" x14ac:dyDescent="0.3">
      <c r="A1613">
        <v>1620</v>
      </c>
      <c r="B1613" t="s">
        <v>324</v>
      </c>
      <c r="C1613" t="s">
        <v>15</v>
      </c>
      <c r="D1613" t="s">
        <v>63</v>
      </c>
      <c r="E1613">
        <v>2014</v>
      </c>
      <c r="F1613">
        <v>49800</v>
      </c>
      <c r="G1613" t="s">
        <v>27</v>
      </c>
      <c r="H1613" t="s">
        <v>32</v>
      </c>
      <c r="I1613" t="s">
        <v>19</v>
      </c>
      <c r="J1613">
        <v>998</v>
      </c>
      <c r="K1613">
        <v>67.040000000000006</v>
      </c>
      <c r="L1613">
        <v>5</v>
      </c>
      <c r="M1613">
        <v>23.1</v>
      </c>
      <c r="N1613">
        <v>4</v>
      </c>
      <c r="P1613" t="str">
        <f t="shared" si="156"/>
        <v/>
      </c>
      <c r="Q1613" t="str">
        <f t="shared" si="157"/>
        <v>bad</v>
      </c>
      <c r="R1613" t="str">
        <f t="shared" si="158"/>
        <v/>
      </c>
      <c r="S1613" s="3" t="str">
        <f t="shared" si="159"/>
        <v/>
      </c>
      <c r="T1613" t="str">
        <f t="shared" si="160"/>
        <v>Mahindra</v>
      </c>
      <c r="U1613" t="str">
        <f t="shared" si="161"/>
        <v>E</v>
      </c>
      <c r="V1613" t="str" cm="1">
        <f t="array" ref="V1613">_xlfn.IFS(N1604&gt;25,"A",N1604&gt;20,"B",N1604&gt;15,"C",N1604&gt;10,"D",N1604&lt;10,"E")</f>
        <v>E</v>
      </c>
    </row>
    <row r="1614" spans="1:22" x14ac:dyDescent="0.3">
      <c r="A1614">
        <v>1621</v>
      </c>
      <c r="B1614" t="s">
        <v>992</v>
      </c>
      <c r="C1614" t="s">
        <v>194</v>
      </c>
      <c r="D1614" t="s">
        <v>49</v>
      </c>
      <c r="E1614">
        <v>2012</v>
      </c>
      <c r="F1614">
        <v>98000</v>
      </c>
      <c r="G1614" t="s">
        <v>23</v>
      </c>
      <c r="H1614" t="s">
        <v>18</v>
      </c>
      <c r="I1614" t="s">
        <v>19</v>
      </c>
      <c r="J1614">
        <v>1199</v>
      </c>
      <c r="K1614">
        <v>73.900000000000006</v>
      </c>
      <c r="L1614">
        <v>5</v>
      </c>
      <c r="M1614">
        <v>20.86</v>
      </c>
      <c r="N1614">
        <v>2.5099999999999998</v>
      </c>
      <c r="P1614" t="str">
        <f t="shared" si="156"/>
        <v/>
      </c>
      <c r="Q1614" t="str">
        <f t="shared" si="157"/>
        <v>bad</v>
      </c>
      <c r="R1614" t="str">
        <f t="shared" si="158"/>
        <v/>
      </c>
      <c r="S1614" s="3" t="str">
        <f t="shared" si="159"/>
        <v/>
      </c>
      <c r="T1614" t="str">
        <f t="shared" si="160"/>
        <v>Chevrolet</v>
      </c>
      <c r="U1614" t="str">
        <f t="shared" si="161"/>
        <v>E</v>
      </c>
      <c r="V1614" t="str" cm="1">
        <f t="array" ref="V1614">_xlfn.IFS(N1605&gt;25,"A",N1605&gt;20,"B",N1605&gt;15,"C",N1605&gt;10,"D",N1605&lt;10,"E")</f>
        <v>E</v>
      </c>
    </row>
    <row r="1615" spans="1:22" x14ac:dyDescent="0.3">
      <c r="A1615">
        <v>1622</v>
      </c>
      <c r="B1615" t="s">
        <v>50</v>
      </c>
      <c r="C1615" t="s">
        <v>15</v>
      </c>
      <c r="D1615" t="s">
        <v>53</v>
      </c>
      <c r="E1615">
        <v>2015</v>
      </c>
      <c r="F1615">
        <v>60095</v>
      </c>
      <c r="G1615" t="s">
        <v>23</v>
      </c>
      <c r="H1615" t="s">
        <v>18</v>
      </c>
      <c r="I1615" t="s">
        <v>19</v>
      </c>
      <c r="J1615">
        <v>1248</v>
      </c>
      <c r="K1615">
        <v>74</v>
      </c>
      <c r="L1615">
        <v>5</v>
      </c>
      <c r="M1615">
        <v>25.2</v>
      </c>
      <c r="N1615">
        <v>4.75</v>
      </c>
      <c r="P1615" t="str">
        <f t="shared" si="156"/>
        <v/>
      </c>
      <c r="Q1615" t="str">
        <f t="shared" si="157"/>
        <v>good</v>
      </c>
      <c r="R1615" t="str">
        <f t="shared" si="158"/>
        <v/>
      </c>
      <c r="S1615" s="3" t="str">
        <f t="shared" si="159"/>
        <v>Maruti</v>
      </c>
      <c r="T1615" t="str">
        <f t="shared" si="160"/>
        <v>Maruti</v>
      </c>
      <c r="U1615" t="str">
        <f t="shared" si="161"/>
        <v>E</v>
      </c>
      <c r="V1615" t="str" cm="1">
        <f t="array" ref="V1615">_xlfn.IFS(N1606&gt;25,"A",N1606&gt;20,"B",N1606&gt;15,"C",N1606&gt;10,"D",N1606&lt;10,"E")</f>
        <v>E</v>
      </c>
    </row>
    <row r="1616" spans="1:22" x14ac:dyDescent="0.3">
      <c r="A1616">
        <v>1623</v>
      </c>
      <c r="B1616" t="s">
        <v>993</v>
      </c>
      <c r="C1616" t="s">
        <v>21</v>
      </c>
      <c r="D1616" t="s">
        <v>22</v>
      </c>
      <c r="E1616">
        <v>2008</v>
      </c>
      <c r="F1616">
        <v>68000</v>
      </c>
      <c r="G1616" t="s">
        <v>27</v>
      </c>
      <c r="H1616" t="s">
        <v>18</v>
      </c>
      <c r="I1616" t="s">
        <v>33</v>
      </c>
      <c r="J1616">
        <v>1086</v>
      </c>
      <c r="K1616">
        <v>66.7</v>
      </c>
      <c r="L1616">
        <v>5</v>
      </c>
      <c r="M1616">
        <v>16</v>
      </c>
      <c r="N1616">
        <v>2</v>
      </c>
      <c r="P1616" t="str">
        <f t="shared" si="156"/>
        <v/>
      </c>
      <c r="Q1616" t="str">
        <f t="shared" si="157"/>
        <v>good</v>
      </c>
      <c r="R1616" t="str">
        <f t="shared" si="158"/>
        <v/>
      </c>
      <c r="S1616" s="3" t="str">
        <f t="shared" si="159"/>
        <v>Hyundai</v>
      </c>
      <c r="T1616" t="str">
        <f t="shared" si="160"/>
        <v>Hyundai</v>
      </c>
      <c r="U1616" t="str">
        <f t="shared" si="161"/>
        <v>E</v>
      </c>
      <c r="V1616" t="str" cm="1">
        <f t="array" ref="V1616">_xlfn.IFS(N1607&gt;25,"A",N1607&gt;20,"B",N1607&gt;15,"C",N1607&gt;10,"D",N1607&lt;10,"E")</f>
        <v>E</v>
      </c>
    </row>
    <row r="1617" spans="1:22" x14ac:dyDescent="0.3">
      <c r="A1617">
        <v>1624</v>
      </c>
      <c r="B1617" t="s">
        <v>213</v>
      </c>
      <c r="C1617" t="s">
        <v>21</v>
      </c>
      <c r="D1617" t="s">
        <v>39</v>
      </c>
      <c r="E1617">
        <v>2010</v>
      </c>
      <c r="F1617">
        <v>81402</v>
      </c>
      <c r="G1617" t="s">
        <v>27</v>
      </c>
      <c r="H1617" t="s">
        <v>18</v>
      </c>
      <c r="I1617" t="s">
        <v>33</v>
      </c>
      <c r="J1617">
        <v>1197</v>
      </c>
      <c r="K1617">
        <v>78.900000000000006</v>
      </c>
      <c r="L1617">
        <v>5</v>
      </c>
      <c r="M1617">
        <v>20.36</v>
      </c>
      <c r="N1617">
        <v>2.1</v>
      </c>
      <c r="P1617" t="str">
        <f t="shared" si="156"/>
        <v/>
      </c>
      <c r="Q1617" t="str">
        <f t="shared" si="157"/>
        <v>bad</v>
      </c>
      <c r="R1617" t="str">
        <f t="shared" si="158"/>
        <v/>
      </c>
      <c r="S1617" s="3" t="str">
        <f t="shared" si="159"/>
        <v/>
      </c>
      <c r="T1617" t="str">
        <f t="shared" si="160"/>
        <v>Honda</v>
      </c>
      <c r="U1617" t="str">
        <f t="shared" si="161"/>
        <v>E</v>
      </c>
      <c r="V1617" t="str" cm="1">
        <f t="array" ref="V1617">_xlfn.IFS(N1608&gt;25,"A",N1608&gt;20,"B",N1608&gt;15,"C",N1608&gt;10,"D",N1608&lt;10,"E")</f>
        <v>E</v>
      </c>
    </row>
    <row r="1618" spans="1:22" x14ac:dyDescent="0.3">
      <c r="A1618">
        <v>1625</v>
      </c>
      <c r="B1618" t="s">
        <v>994</v>
      </c>
      <c r="C1618" t="s">
        <v>110</v>
      </c>
      <c r="D1618" t="s">
        <v>16</v>
      </c>
      <c r="E1618">
        <v>2013</v>
      </c>
      <c r="F1618">
        <v>38000</v>
      </c>
      <c r="G1618" t="s">
        <v>27</v>
      </c>
      <c r="H1618" t="s">
        <v>32</v>
      </c>
      <c r="I1618" t="s">
        <v>19</v>
      </c>
      <c r="J1618">
        <v>1499</v>
      </c>
      <c r="K1618">
        <v>110</v>
      </c>
      <c r="L1618">
        <v>5</v>
      </c>
      <c r="M1618">
        <v>16.5</v>
      </c>
      <c r="N1618">
        <v>6.25</v>
      </c>
      <c r="P1618" t="str">
        <f t="shared" si="156"/>
        <v>Mahindra</v>
      </c>
      <c r="Q1618" t="str">
        <f t="shared" si="157"/>
        <v>bad</v>
      </c>
      <c r="R1618" t="str">
        <f t="shared" si="158"/>
        <v/>
      </c>
      <c r="S1618" s="3" t="str">
        <f t="shared" si="159"/>
        <v>Mahindra</v>
      </c>
      <c r="T1618" t="str">
        <f t="shared" si="160"/>
        <v/>
      </c>
      <c r="U1618" t="str">
        <f t="shared" si="161"/>
        <v>C</v>
      </c>
      <c r="V1618" t="str" cm="1">
        <f t="array" ref="V1618">_xlfn.IFS(N1609&gt;25,"A",N1609&gt;20,"B",N1609&gt;15,"C",N1609&gt;10,"D",N1609&lt;10,"E")</f>
        <v>C</v>
      </c>
    </row>
    <row r="1619" spans="1:22" x14ac:dyDescent="0.3">
      <c r="A1619">
        <v>1626</v>
      </c>
      <c r="B1619" t="s">
        <v>995</v>
      </c>
      <c r="C1619" t="s">
        <v>62</v>
      </c>
      <c r="D1619" t="s">
        <v>47</v>
      </c>
      <c r="E1619">
        <v>2011</v>
      </c>
      <c r="F1619">
        <v>92239</v>
      </c>
      <c r="G1619" t="s">
        <v>23</v>
      </c>
      <c r="H1619" t="s">
        <v>32</v>
      </c>
      <c r="I1619" t="s">
        <v>33</v>
      </c>
      <c r="J1619">
        <v>2987</v>
      </c>
      <c r="K1619">
        <v>210</v>
      </c>
      <c r="L1619">
        <v>5</v>
      </c>
      <c r="M1619">
        <v>11.5</v>
      </c>
      <c r="N1619">
        <v>10.6</v>
      </c>
      <c r="P1619" t="str">
        <f t="shared" si="156"/>
        <v/>
      </c>
      <c r="Q1619" t="str">
        <f t="shared" si="157"/>
        <v>bad</v>
      </c>
      <c r="R1619" t="str">
        <f t="shared" si="158"/>
        <v/>
      </c>
      <c r="S1619" s="3" t="str">
        <f t="shared" si="159"/>
        <v/>
      </c>
      <c r="T1619" t="str">
        <f t="shared" si="160"/>
        <v>Hyundai</v>
      </c>
      <c r="U1619" t="str">
        <f t="shared" si="161"/>
        <v>E</v>
      </c>
      <c r="V1619" t="str" cm="1">
        <f t="array" ref="V1619">_xlfn.IFS(N1610&gt;25,"A",N1610&gt;20,"B",N1610&gt;15,"C",N1610&gt;10,"D",N1610&lt;10,"E")</f>
        <v>E</v>
      </c>
    </row>
    <row r="1620" spans="1:22" x14ac:dyDescent="0.3">
      <c r="A1620">
        <v>1627</v>
      </c>
      <c r="B1620" t="s">
        <v>50</v>
      </c>
      <c r="C1620" t="s">
        <v>15</v>
      </c>
      <c r="D1620" t="s">
        <v>93</v>
      </c>
      <c r="E1620">
        <v>2017</v>
      </c>
      <c r="F1620">
        <v>49224</v>
      </c>
      <c r="G1620" t="s">
        <v>23</v>
      </c>
      <c r="H1620" t="s">
        <v>18</v>
      </c>
      <c r="I1620" t="s">
        <v>19</v>
      </c>
      <c r="J1620">
        <v>1248</v>
      </c>
      <c r="K1620">
        <v>74</v>
      </c>
      <c r="L1620">
        <v>5</v>
      </c>
      <c r="M1620">
        <v>25.2</v>
      </c>
      <c r="N1620">
        <v>6</v>
      </c>
      <c r="P1620" t="str">
        <f t="shared" si="156"/>
        <v/>
      </c>
      <c r="Q1620" t="str">
        <f t="shared" si="157"/>
        <v>good</v>
      </c>
      <c r="R1620" t="str">
        <f t="shared" si="158"/>
        <v/>
      </c>
      <c r="S1620" s="3" t="str">
        <f t="shared" si="159"/>
        <v>Hyundai</v>
      </c>
      <c r="T1620" t="str">
        <f t="shared" si="160"/>
        <v>Hyundai</v>
      </c>
      <c r="U1620" t="str">
        <f t="shared" si="161"/>
        <v>E</v>
      </c>
      <c r="V1620" t="str" cm="1">
        <f t="array" ref="V1620">_xlfn.IFS(N1611&gt;25,"A",N1611&gt;20,"B",N1611&gt;15,"C",N1611&gt;10,"D",N1611&lt;10,"E")</f>
        <v>E</v>
      </c>
    </row>
    <row r="1621" spans="1:22" x14ac:dyDescent="0.3">
      <c r="A1621">
        <v>1628</v>
      </c>
      <c r="B1621" t="s">
        <v>930</v>
      </c>
      <c r="C1621" t="s">
        <v>15</v>
      </c>
      <c r="D1621" t="s">
        <v>39</v>
      </c>
      <c r="E1621">
        <v>2004</v>
      </c>
      <c r="F1621">
        <v>12000</v>
      </c>
      <c r="G1621" t="s">
        <v>27</v>
      </c>
      <c r="H1621" t="s">
        <v>18</v>
      </c>
      <c r="I1621" t="s">
        <v>33</v>
      </c>
      <c r="J1621">
        <v>796</v>
      </c>
      <c r="K1621">
        <v>37</v>
      </c>
      <c r="L1621">
        <v>4</v>
      </c>
      <c r="M1621">
        <v>16.100000000000001</v>
      </c>
      <c r="N1621">
        <v>0.45</v>
      </c>
      <c r="P1621" t="str">
        <f t="shared" si="156"/>
        <v/>
      </c>
      <c r="Q1621" t="str">
        <f t="shared" si="157"/>
        <v>bad</v>
      </c>
      <c r="R1621" t="str">
        <f t="shared" si="158"/>
        <v/>
      </c>
      <c r="S1621" s="3" t="str">
        <f t="shared" si="159"/>
        <v/>
      </c>
      <c r="T1621" t="str">
        <f t="shared" si="160"/>
        <v>Hyundai</v>
      </c>
      <c r="U1621" t="str">
        <f t="shared" si="161"/>
        <v>E</v>
      </c>
      <c r="V1621" t="str" cm="1">
        <f t="array" ref="V1621">_xlfn.IFS(N1612&gt;25,"A",N1612&gt;20,"B",N1612&gt;15,"C",N1612&gt;10,"D",N1612&lt;10,"E")</f>
        <v>E</v>
      </c>
    </row>
    <row r="1622" spans="1:22" x14ac:dyDescent="0.3">
      <c r="A1622">
        <v>1629</v>
      </c>
      <c r="B1622" t="s">
        <v>860</v>
      </c>
      <c r="C1622" t="s">
        <v>15</v>
      </c>
      <c r="D1622" t="s">
        <v>22</v>
      </c>
      <c r="E1622">
        <v>2010</v>
      </c>
      <c r="F1622">
        <v>54898</v>
      </c>
      <c r="G1622" t="s">
        <v>27</v>
      </c>
      <c r="H1622" t="s">
        <v>18</v>
      </c>
      <c r="I1622" t="s">
        <v>102</v>
      </c>
      <c r="J1622">
        <v>1298</v>
      </c>
      <c r="K1622">
        <v>88.2</v>
      </c>
      <c r="L1622">
        <v>5</v>
      </c>
      <c r="M1622">
        <v>16.100000000000001</v>
      </c>
      <c r="N1622">
        <v>2.5</v>
      </c>
      <c r="P1622" t="str">
        <f t="shared" si="156"/>
        <v/>
      </c>
      <c r="Q1622" t="str">
        <f t="shared" si="157"/>
        <v>good</v>
      </c>
      <c r="R1622" t="str">
        <f t="shared" si="158"/>
        <v/>
      </c>
      <c r="S1622" s="3" t="str">
        <f t="shared" si="159"/>
        <v>Maruti</v>
      </c>
      <c r="T1622" t="str">
        <f t="shared" si="160"/>
        <v>Maruti</v>
      </c>
      <c r="U1622" t="str">
        <f t="shared" si="161"/>
        <v>E</v>
      </c>
      <c r="V1622" t="str" cm="1">
        <f t="array" ref="V1622">_xlfn.IFS(N1613&gt;25,"A",N1613&gt;20,"B",N1613&gt;15,"C",N1613&gt;10,"D",N1613&lt;10,"E")</f>
        <v>E</v>
      </c>
    </row>
    <row r="1623" spans="1:22" x14ac:dyDescent="0.3">
      <c r="A1623">
        <v>1630</v>
      </c>
      <c r="B1623" t="s">
        <v>406</v>
      </c>
      <c r="C1623" t="s">
        <v>21</v>
      </c>
      <c r="D1623" t="s">
        <v>16</v>
      </c>
      <c r="E1623">
        <v>2018</v>
      </c>
      <c r="F1623">
        <v>2500</v>
      </c>
      <c r="G1623" t="s">
        <v>27</v>
      </c>
      <c r="H1623" t="s">
        <v>18</v>
      </c>
      <c r="I1623" t="s">
        <v>19</v>
      </c>
      <c r="J1623">
        <v>1591</v>
      </c>
      <c r="K1623">
        <v>121.3</v>
      </c>
      <c r="L1623">
        <v>5</v>
      </c>
      <c r="M1623">
        <v>15.29</v>
      </c>
      <c r="N1623">
        <v>12.75</v>
      </c>
      <c r="P1623" t="str">
        <f t="shared" si="156"/>
        <v/>
      </c>
      <c r="Q1623" t="str">
        <f t="shared" si="157"/>
        <v>good</v>
      </c>
      <c r="R1623" t="str">
        <f t="shared" si="158"/>
        <v/>
      </c>
      <c r="S1623" s="3" t="str">
        <f t="shared" si="159"/>
        <v>Skoda</v>
      </c>
      <c r="T1623" t="str">
        <f t="shared" si="160"/>
        <v>Skoda</v>
      </c>
      <c r="U1623" t="str">
        <f t="shared" si="161"/>
        <v>E</v>
      </c>
      <c r="V1623" t="str" cm="1">
        <f t="array" ref="V1623">_xlfn.IFS(N1614&gt;25,"A",N1614&gt;20,"B",N1614&gt;15,"C",N1614&gt;10,"D",N1614&lt;10,"E")</f>
        <v>E</v>
      </c>
    </row>
    <row r="1624" spans="1:22" x14ac:dyDescent="0.3">
      <c r="A1624">
        <v>1631</v>
      </c>
      <c r="B1624" t="s">
        <v>862</v>
      </c>
      <c r="C1624" t="s">
        <v>65</v>
      </c>
      <c r="D1624" t="s">
        <v>47</v>
      </c>
      <c r="E1624">
        <v>2017</v>
      </c>
      <c r="F1624">
        <v>32838</v>
      </c>
      <c r="G1624" t="s">
        <v>23</v>
      </c>
      <c r="H1624" t="s">
        <v>32</v>
      </c>
      <c r="I1624" t="s">
        <v>19</v>
      </c>
      <c r="J1624">
        <v>1995</v>
      </c>
      <c r="K1624">
        <v>190</v>
      </c>
      <c r="L1624">
        <v>5</v>
      </c>
      <c r="M1624">
        <v>17.05</v>
      </c>
      <c r="N1624">
        <v>30.29</v>
      </c>
      <c r="P1624" t="str">
        <f t="shared" si="156"/>
        <v/>
      </c>
      <c r="Q1624" t="str">
        <f t="shared" si="157"/>
        <v>good</v>
      </c>
      <c r="R1624" t="str">
        <f t="shared" si="158"/>
        <v/>
      </c>
      <c r="S1624" s="3" t="str">
        <f t="shared" si="159"/>
        <v>Maruti</v>
      </c>
      <c r="T1624" t="str">
        <f t="shared" si="160"/>
        <v>Maruti</v>
      </c>
      <c r="U1624" t="str">
        <f t="shared" si="161"/>
        <v>E</v>
      </c>
      <c r="V1624" t="str" cm="1">
        <f t="array" ref="V1624">_xlfn.IFS(N1615&gt;25,"A",N1615&gt;20,"B",N1615&gt;15,"C",N1615&gt;10,"D",N1615&lt;10,"E")</f>
        <v>E</v>
      </c>
    </row>
    <row r="1625" spans="1:22" x14ac:dyDescent="0.3">
      <c r="A1625">
        <v>1632</v>
      </c>
      <c r="B1625" t="s">
        <v>576</v>
      </c>
      <c r="C1625" t="s">
        <v>110</v>
      </c>
      <c r="D1625" t="s">
        <v>35</v>
      </c>
      <c r="E1625">
        <v>2006</v>
      </c>
      <c r="F1625">
        <v>27076</v>
      </c>
      <c r="G1625" t="s">
        <v>27</v>
      </c>
      <c r="H1625" t="s">
        <v>18</v>
      </c>
      <c r="I1625" t="s">
        <v>19</v>
      </c>
      <c r="J1625">
        <v>1299</v>
      </c>
      <c r="K1625">
        <v>70</v>
      </c>
      <c r="L1625">
        <v>5</v>
      </c>
      <c r="M1625">
        <v>13.8</v>
      </c>
      <c r="N1625">
        <v>1.6</v>
      </c>
      <c r="P1625" t="str">
        <f t="shared" si="156"/>
        <v/>
      </c>
      <c r="Q1625" t="str">
        <f t="shared" si="157"/>
        <v>bad</v>
      </c>
      <c r="R1625" t="str">
        <f t="shared" si="158"/>
        <v/>
      </c>
      <c r="S1625" s="3" t="str">
        <f t="shared" si="159"/>
        <v/>
      </c>
      <c r="T1625" t="str">
        <f t="shared" si="160"/>
        <v>Hyundai</v>
      </c>
      <c r="U1625" t="str">
        <f t="shared" si="161"/>
        <v>E</v>
      </c>
      <c r="V1625" t="str" cm="1">
        <f t="array" ref="V1625">_xlfn.IFS(N1616&gt;25,"A",N1616&gt;20,"B",N1616&gt;15,"C",N1616&gt;10,"D",N1616&lt;10,"E")</f>
        <v>E</v>
      </c>
    </row>
    <row r="1626" spans="1:22" x14ac:dyDescent="0.3">
      <c r="A1626">
        <v>1633</v>
      </c>
      <c r="B1626" t="s">
        <v>140</v>
      </c>
      <c r="C1626" t="s">
        <v>110</v>
      </c>
      <c r="D1626" t="s">
        <v>47</v>
      </c>
      <c r="E1626">
        <v>2017</v>
      </c>
      <c r="F1626">
        <v>75445</v>
      </c>
      <c r="G1626" t="s">
        <v>23</v>
      </c>
      <c r="H1626" t="s">
        <v>18</v>
      </c>
      <c r="I1626" t="s">
        <v>19</v>
      </c>
      <c r="J1626">
        <v>1498</v>
      </c>
      <c r="K1626">
        <v>89.84</v>
      </c>
      <c r="L1626">
        <v>5</v>
      </c>
      <c r="M1626">
        <v>22.7</v>
      </c>
      <c r="N1626">
        <v>7.54</v>
      </c>
      <c r="P1626" t="str">
        <f t="shared" si="156"/>
        <v/>
      </c>
      <c r="Q1626" t="str">
        <f t="shared" si="157"/>
        <v>good</v>
      </c>
      <c r="R1626" t="str">
        <f t="shared" si="158"/>
        <v/>
      </c>
      <c r="S1626" s="3" t="str">
        <f t="shared" si="159"/>
        <v>Hyundai</v>
      </c>
      <c r="T1626" t="str">
        <f t="shared" si="160"/>
        <v>Hyundai</v>
      </c>
      <c r="U1626" t="str">
        <f t="shared" si="161"/>
        <v>E</v>
      </c>
      <c r="V1626" t="str" cm="1">
        <f t="array" ref="V1626">_xlfn.IFS(N1617&gt;25,"A",N1617&gt;20,"B",N1617&gt;15,"C",N1617&gt;10,"D",N1617&lt;10,"E")</f>
        <v>E</v>
      </c>
    </row>
    <row r="1627" spans="1:22" x14ac:dyDescent="0.3">
      <c r="A1627">
        <v>1634</v>
      </c>
      <c r="B1627" t="s">
        <v>178</v>
      </c>
      <c r="C1627" t="s">
        <v>15</v>
      </c>
      <c r="D1627" t="s">
        <v>47</v>
      </c>
      <c r="E1627">
        <v>2015</v>
      </c>
      <c r="F1627">
        <v>46601</v>
      </c>
      <c r="G1627" t="s">
        <v>27</v>
      </c>
      <c r="H1627" t="s">
        <v>18</v>
      </c>
      <c r="I1627" t="s">
        <v>19</v>
      </c>
      <c r="J1627">
        <v>1373</v>
      </c>
      <c r="K1627">
        <v>91.1</v>
      </c>
      <c r="L1627">
        <v>5</v>
      </c>
      <c r="M1627">
        <v>20.73</v>
      </c>
      <c r="N1627">
        <v>6.84</v>
      </c>
      <c r="P1627" t="str">
        <f t="shared" si="156"/>
        <v/>
      </c>
      <c r="Q1627" t="str">
        <f t="shared" si="157"/>
        <v>bad</v>
      </c>
      <c r="R1627" t="str">
        <f t="shared" si="158"/>
        <v/>
      </c>
      <c r="S1627" s="3" t="str">
        <f t="shared" si="159"/>
        <v/>
      </c>
      <c r="T1627" t="str">
        <f t="shared" si="160"/>
        <v>Ford</v>
      </c>
      <c r="U1627" t="str">
        <f t="shared" si="161"/>
        <v>E</v>
      </c>
      <c r="V1627" t="str" cm="1">
        <f t="array" ref="V1627">_xlfn.IFS(N1618&gt;25,"A",N1618&gt;20,"B",N1618&gt;15,"C",N1618&gt;10,"D",N1618&lt;10,"E")</f>
        <v>E</v>
      </c>
    </row>
    <row r="1628" spans="1:22" x14ac:dyDescent="0.3">
      <c r="A1628">
        <v>1635</v>
      </c>
      <c r="B1628" t="s">
        <v>967</v>
      </c>
      <c r="C1628" t="s">
        <v>43</v>
      </c>
      <c r="D1628" t="s">
        <v>49</v>
      </c>
      <c r="E1628">
        <v>2012</v>
      </c>
      <c r="F1628">
        <v>72000</v>
      </c>
      <c r="G1628" t="s">
        <v>23</v>
      </c>
      <c r="H1628" t="s">
        <v>32</v>
      </c>
      <c r="I1628" t="s">
        <v>19</v>
      </c>
      <c r="J1628">
        <v>1968</v>
      </c>
      <c r="K1628">
        <v>167.7</v>
      </c>
      <c r="L1628">
        <v>5</v>
      </c>
      <c r="M1628">
        <v>18.329999999999998</v>
      </c>
      <c r="N1628">
        <v>6</v>
      </c>
      <c r="P1628" t="str">
        <f t="shared" si="156"/>
        <v/>
      </c>
      <c r="Q1628" t="str">
        <f t="shared" si="157"/>
        <v>bad</v>
      </c>
      <c r="R1628" t="str">
        <f t="shared" si="158"/>
        <v/>
      </c>
      <c r="S1628" s="3" t="str">
        <f t="shared" si="159"/>
        <v/>
      </c>
      <c r="T1628" t="str">
        <f t="shared" si="160"/>
        <v>MercedesBenz</v>
      </c>
      <c r="U1628" t="str">
        <f t="shared" si="161"/>
        <v>D</v>
      </c>
      <c r="V1628" t="str" cm="1">
        <f t="array" ref="V1628">_xlfn.IFS(N1619&gt;25,"A",N1619&gt;20,"B",N1619&gt;15,"C",N1619&gt;10,"D",N1619&lt;10,"E")</f>
        <v>D</v>
      </c>
    </row>
    <row r="1629" spans="1:22" x14ac:dyDescent="0.3">
      <c r="A1629">
        <v>1636</v>
      </c>
      <c r="B1629" t="s">
        <v>730</v>
      </c>
      <c r="C1629" t="s">
        <v>25</v>
      </c>
      <c r="D1629" t="s">
        <v>22</v>
      </c>
      <c r="E1629">
        <v>2017</v>
      </c>
      <c r="F1629">
        <v>27000</v>
      </c>
      <c r="G1629" t="s">
        <v>23</v>
      </c>
      <c r="H1629" t="s">
        <v>18</v>
      </c>
      <c r="I1629" t="s">
        <v>19</v>
      </c>
      <c r="J1629">
        <v>1498</v>
      </c>
      <c r="K1629">
        <v>98.6</v>
      </c>
      <c r="L1629">
        <v>5</v>
      </c>
      <c r="M1629">
        <v>27.3</v>
      </c>
      <c r="N1629">
        <v>8</v>
      </c>
      <c r="P1629" t="str">
        <f t="shared" si="156"/>
        <v/>
      </c>
      <c r="Q1629" t="str">
        <f t="shared" si="157"/>
        <v>good</v>
      </c>
      <c r="R1629" t="str">
        <f t="shared" si="158"/>
        <v/>
      </c>
      <c r="S1629" s="3" t="str">
        <f t="shared" si="159"/>
        <v>Maruti</v>
      </c>
      <c r="T1629" t="str">
        <f t="shared" si="160"/>
        <v>Maruti</v>
      </c>
      <c r="U1629" t="str">
        <f t="shared" si="161"/>
        <v>E</v>
      </c>
      <c r="V1629" t="str" cm="1">
        <f t="array" ref="V1629">_xlfn.IFS(N1620&gt;25,"A",N1620&gt;20,"B",N1620&gt;15,"C",N1620&gt;10,"D",N1620&lt;10,"E")</f>
        <v>E</v>
      </c>
    </row>
    <row r="1630" spans="1:22" x14ac:dyDescent="0.3">
      <c r="A1630">
        <v>1637</v>
      </c>
      <c r="B1630" t="s">
        <v>996</v>
      </c>
      <c r="C1630" t="s">
        <v>30</v>
      </c>
      <c r="D1630" t="s">
        <v>31</v>
      </c>
      <c r="E1630">
        <v>2016</v>
      </c>
      <c r="F1630">
        <v>68193</v>
      </c>
      <c r="G1630" t="s">
        <v>23</v>
      </c>
      <c r="H1630" t="s">
        <v>32</v>
      </c>
      <c r="I1630" t="s">
        <v>19</v>
      </c>
      <c r="J1630">
        <v>1968</v>
      </c>
      <c r="K1630">
        <v>174.33</v>
      </c>
      <c r="L1630">
        <v>5</v>
      </c>
      <c r="M1630">
        <v>17.11</v>
      </c>
      <c r="N1630">
        <v>24.74</v>
      </c>
      <c r="P1630" t="str">
        <f t="shared" si="156"/>
        <v/>
      </c>
      <c r="Q1630" t="str">
        <f t="shared" si="157"/>
        <v>bad</v>
      </c>
      <c r="R1630" t="str">
        <f t="shared" si="158"/>
        <v/>
      </c>
      <c r="S1630" s="3" t="str">
        <f t="shared" si="159"/>
        <v/>
      </c>
      <c r="T1630" t="str">
        <f t="shared" si="160"/>
        <v>Maruti</v>
      </c>
      <c r="U1630" t="str">
        <f t="shared" si="161"/>
        <v>E</v>
      </c>
      <c r="V1630" t="str" cm="1">
        <f t="array" ref="V1630">_xlfn.IFS(N1621&gt;25,"A",N1621&gt;20,"B",N1621&gt;15,"C",N1621&gt;10,"D",N1621&lt;10,"E")</f>
        <v>E</v>
      </c>
    </row>
    <row r="1631" spans="1:22" x14ac:dyDescent="0.3">
      <c r="A1631">
        <v>1638</v>
      </c>
      <c r="B1631" t="s">
        <v>853</v>
      </c>
      <c r="C1631" t="s">
        <v>21</v>
      </c>
      <c r="D1631" t="s">
        <v>47</v>
      </c>
      <c r="E1631">
        <v>2017</v>
      </c>
      <c r="F1631">
        <v>34429</v>
      </c>
      <c r="G1631" t="s">
        <v>23</v>
      </c>
      <c r="H1631" t="s">
        <v>18</v>
      </c>
      <c r="I1631" t="s">
        <v>19</v>
      </c>
      <c r="J1631">
        <v>1120</v>
      </c>
      <c r="K1631">
        <v>70</v>
      </c>
      <c r="L1631">
        <v>5</v>
      </c>
      <c r="M1631">
        <v>24</v>
      </c>
      <c r="N1631">
        <v>5.5</v>
      </c>
      <c r="P1631" t="str">
        <f t="shared" si="156"/>
        <v/>
      </c>
      <c r="Q1631" t="str">
        <f t="shared" si="157"/>
        <v>bad</v>
      </c>
      <c r="R1631" t="str">
        <f t="shared" si="158"/>
        <v/>
      </c>
      <c r="S1631" s="3" t="str">
        <f t="shared" si="159"/>
        <v/>
      </c>
      <c r="T1631" t="str">
        <f t="shared" si="160"/>
        <v>Maruti</v>
      </c>
      <c r="U1631" t="str">
        <f t="shared" si="161"/>
        <v>E</v>
      </c>
      <c r="V1631" t="str" cm="1">
        <f t="array" ref="V1631">_xlfn.IFS(N1622&gt;25,"A",N1622&gt;20,"B",N1622&gt;15,"C",N1622&gt;10,"D",N1622&lt;10,"E")</f>
        <v>E</v>
      </c>
    </row>
    <row r="1632" spans="1:22" x14ac:dyDescent="0.3">
      <c r="A1632">
        <v>1639</v>
      </c>
      <c r="B1632" t="s">
        <v>387</v>
      </c>
      <c r="C1632" t="s">
        <v>62</v>
      </c>
      <c r="D1632" t="s">
        <v>53</v>
      </c>
      <c r="E1632">
        <v>2013</v>
      </c>
      <c r="F1632">
        <v>46000</v>
      </c>
      <c r="G1632" t="s">
        <v>23</v>
      </c>
      <c r="H1632" t="s">
        <v>32</v>
      </c>
      <c r="I1632" t="s">
        <v>19</v>
      </c>
      <c r="J1632">
        <v>2987</v>
      </c>
      <c r="K1632">
        <v>224</v>
      </c>
      <c r="L1632">
        <v>7</v>
      </c>
      <c r="M1632">
        <v>12</v>
      </c>
      <c r="N1632">
        <v>36</v>
      </c>
      <c r="P1632" t="str">
        <f t="shared" si="156"/>
        <v/>
      </c>
      <c r="Q1632" t="str">
        <f t="shared" si="157"/>
        <v>bad</v>
      </c>
      <c r="R1632" t="str">
        <f t="shared" si="158"/>
        <v/>
      </c>
      <c r="S1632" s="3" t="str">
        <f t="shared" si="159"/>
        <v/>
      </c>
      <c r="T1632" t="str">
        <f t="shared" si="160"/>
        <v>Hyundai</v>
      </c>
      <c r="U1632" t="str">
        <f t="shared" si="161"/>
        <v>D</v>
      </c>
      <c r="V1632" t="str" cm="1">
        <f t="array" ref="V1632">_xlfn.IFS(N1623&gt;25,"A",N1623&gt;20,"B",N1623&gt;15,"C",N1623&gt;10,"D",N1623&lt;10,"E")</f>
        <v>D</v>
      </c>
    </row>
    <row r="1633" spans="1:22" x14ac:dyDescent="0.3">
      <c r="A1633">
        <v>1640</v>
      </c>
      <c r="B1633" t="s">
        <v>206</v>
      </c>
      <c r="C1633" t="s">
        <v>41</v>
      </c>
      <c r="D1633" t="s">
        <v>31</v>
      </c>
      <c r="E1633">
        <v>2013</v>
      </c>
      <c r="F1633">
        <v>80544</v>
      </c>
      <c r="G1633" t="s">
        <v>23</v>
      </c>
      <c r="H1633" t="s">
        <v>18</v>
      </c>
      <c r="I1633" t="s">
        <v>19</v>
      </c>
      <c r="J1633">
        <v>2494</v>
      </c>
      <c r="K1633">
        <v>100.6</v>
      </c>
      <c r="L1633">
        <v>7</v>
      </c>
      <c r="M1633">
        <v>12.99</v>
      </c>
      <c r="N1633">
        <v>11.79</v>
      </c>
      <c r="P1633" t="str">
        <f t="shared" si="156"/>
        <v>BMW</v>
      </c>
      <c r="Q1633" t="str">
        <f t="shared" si="157"/>
        <v>bad</v>
      </c>
      <c r="R1633" t="str">
        <f t="shared" si="158"/>
        <v/>
      </c>
      <c r="S1633" s="3" t="str">
        <f t="shared" si="159"/>
        <v>BMW</v>
      </c>
      <c r="T1633" t="str">
        <f t="shared" si="160"/>
        <v/>
      </c>
      <c r="U1633" t="str">
        <f t="shared" si="161"/>
        <v>A</v>
      </c>
      <c r="V1633" t="str" cm="1">
        <f t="array" ref="V1633">_xlfn.IFS(N1624&gt;25,"A",N1624&gt;20,"B",N1624&gt;15,"C",N1624&gt;10,"D",N1624&lt;10,"E")</f>
        <v>A</v>
      </c>
    </row>
    <row r="1634" spans="1:22" x14ac:dyDescent="0.3">
      <c r="A1634">
        <v>1641</v>
      </c>
      <c r="B1634" t="s">
        <v>997</v>
      </c>
      <c r="C1634" t="s">
        <v>38</v>
      </c>
      <c r="D1634" t="s">
        <v>39</v>
      </c>
      <c r="E1634">
        <v>2011</v>
      </c>
      <c r="F1634">
        <v>42000</v>
      </c>
      <c r="G1634" t="s">
        <v>27</v>
      </c>
      <c r="H1634" t="s">
        <v>18</v>
      </c>
      <c r="I1634" t="s">
        <v>33</v>
      </c>
      <c r="J1634">
        <v>1498</v>
      </c>
      <c r="K1634">
        <v>97.7</v>
      </c>
      <c r="L1634">
        <v>5</v>
      </c>
      <c r="M1634">
        <v>16.95</v>
      </c>
      <c r="N1634">
        <v>3</v>
      </c>
      <c r="P1634" t="str">
        <f t="shared" si="156"/>
        <v/>
      </c>
      <c r="Q1634" t="str">
        <f t="shared" si="157"/>
        <v>bad</v>
      </c>
      <c r="R1634" t="str">
        <f t="shared" si="158"/>
        <v/>
      </c>
      <c r="S1634" s="3" t="str">
        <f t="shared" si="159"/>
        <v/>
      </c>
      <c r="T1634" t="str">
        <f t="shared" si="160"/>
        <v>Ford</v>
      </c>
      <c r="U1634" t="str">
        <f t="shared" si="161"/>
        <v>E</v>
      </c>
      <c r="V1634" t="str" cm="1">
        <f t="array" ref="V1634">_xlfn.IFS(N1625&gt;25,"A",N1625&gt;20,"B",N1625&gt;15,"C",N1625&gt;10,"D",N1625&lt;10,"E")</f>
        <v>E</v>
      </c>
    </row>
    <row r="1635" spans="1:22" x14ac:dyDescent="0.3">
      <c r="A1635">
        <v>1642</v>
      </c>
      <c r="B1635" t="s">
        <v>409</v>
      </c>
      <c r="C1635" t="s">
        <v>194</v>
      </c>
      <c r="D1635" t="s">
        <v>63</v>
      </c>
      <c r="E1635">
        <v>2011</v>
      </c>
      <c r="F1635">
        <v>94821</v>
      </c>
      <c r="G1635" t="s">
        <v>23</v>
      </c>
      <c r="H1635" t="s">
        <v>32</v>
      </c>
      <c r="I1635" t="s">
        <v>33</v>
      </c>
      <c r="J1635">
        <v>1968</v>
      </c>
      <c r="K1635">
        <v>138.1</v>
      </c>
      <c r="L1635">
        <v>5</v>
      </c>
      <c r="M1635">
        <v>20</v>
      </c>
      <c r="N1635">
        <v>6.75</v>
      </c>
      <c r="P1635" t="str">
        <f t="shared" si="156"/>
        <v/>
      </c>
      <c r="Q1635" t="str">
        <f t="shared" si="157"/>
        <v>good</v>
      </c>
      <c r="R1635" t="str">
        <f t="shared" si="158"/>
        <v/>
      </c>
      <c r="S1635" s="3" t="str">
        <f t="shared" si="159"/>
        <v>Ford</v>
      </c>
      <c r="T1635" t="str">
        <f t="shared" si="160"/>
        <v>Ford</v>
      </c>
      <c r="U1635" t="str">
        <f t="shared" si="161"/>
        <v>E</v>
      </c>
      <c r="V1635" t="str" cm="1">
        <f t="array" ref="V1635">_xlfn.IFS(N1626&gt;25,"A",N1626&gt;20,"B",N1626&gt;15,"C",N1626&gt;10,"D",N1626&lt;10,"E")</f>
        <v>E</v>
      </c>
    </row>
    <row r="1636" spans="1:22" x14ac:dyDescent="0.3">
      <c r="A1636">
        <v>1643</v>
      </c>
      <c r="B1636" t="s">
        <v>998</v>
      </c>
      <c r="C1636" t="s">
        <v>192</v>
      </c>
      <c r="D1636" t="s">
        <v>39</v>
      </c>
      <c r="E1636">
        <v>2006</v>
      </c>
      <c r="F1636">
        <v>100000</v>
      </c>
      <c r="G1636" t="s">
        <v>27</v>
      </c>
      <c r="H1636" t="s">
        <v>18</v>
      </c>
      <c r="I1636" t="s">
        <v>19</v>
      </c>
      <c r="J1636">
        <v>1399</v>
      </c>
      <c r="K1636">
        <v>92.7</v>
      </c>
      <c r="L1636">
        <v>5</v>
      </c>
      <c r="M1636">
        <v>14.49</v>
      </c>
      <c r="N1636">
        <v>1.4</v>
      </c>
      <c r="P1636" t="str">
        <f t="shared" si="156"/>
        <v/>
      </c>
      <c r="Q1636" t="str">
        <f t="shared" si="157"/>
        <v>good</v>
      </c>
      <c r="R1636" t="str">
        <f t="shared" si="158"/>
        <v/>
      </c>
      <c r="S1636" s="3" t="str">
        <f t="shared" si="159"/>
        <v>Maruti</v>
      </c>
      <c r="T1636" t="str">
        <f t="shared" si="160"/>
        <v>Maruti</v>
      </c>
      <c r="U1636" t="str">
        <f t="shared" si="161"/>
        <v>E</v>
      </c>
      <c r="V1636" t="str" cm="1">
        <f t="array" ref="V1636">_xlfn.IFS(N1627&gt;25,"A",N1627&gt;20,"B",N1627&gt;15,"C",N1627&gt;10,"D",N1627&lt;10,"E")</f>
        <v>E</v>
      </c>
    </row>
    <row r="1637" spans="1:22" x14ac:dyDescent="0.3">
      <c r="A1637">
        <v>1644</v>
      </c>
      <c r="B1637" t="s">
        <v>999</v>
      </c>
      <c r="C1637" t="s">
        <v>25</v>
      </c>
      <c r="D1637" t="s">
        <v>16</v>
      </c>
      <c r="E1637">
        <v>2014</v>
      </c>
      <c r="F1637">
        <v>57000</v>
      </c>
      <c r="G1637" t="s">
        <v>23</v>
      </c>
      <c r="H1637" t="s">
        <v>18</v>
      </c>
      <c r="I1637" t="s">
        <v>19</v>
      </c>
      <c r="J1637">
        <v>1498</v>
      </c>
      <c r="K1637">
        <v>98.6</v>
      </c>
      <c r="L1637">
        <v>7</v>
      </c>
      <c r="M1637">
        <v>24.2</v>
      </c>
      <c r="N1637">
        <v>5.75</v>
      </c>
      <c r="P1637" t="str">
        <f t="shared" si="156"/>
        <v/>
      </c>
      <c r="Q1637" t="str">
        <f t="shared" si="157"/>
        <v>bad</v>
      </c>
      <c r="R1637" t="str">
        <f t="shared" si="158"/>
        <v/>
      </c>
      <c r="S1637" s="3" t="str">
        <f t="shared" si="159"/>
        <v/>
      </c>
      <c r="T1637" t="str">
        <f t="shared" si="160"/>
        <v>Volkswagen</v>
      </c>
      <c r="U1637" t="str">
        <f t="shared" si="161"/>
        <v>E</v>
      </c>
      <c r="V1637" t="str" cm="1">
        <f t="array" ref="V1637">_xlfn.IFS(N1628&gt;25,"A",N1628&gt;20,"B",N1628&gt;15,"C",N1628&gt;10,"D",N1628&lt;10,"E")</f>
        <v>E</v>
      </c>
    </row>
    <row r="1638" spans="1:22" x14ac:dyDescent="0.3">
      <c r="A1638">
        <v>1645</v>
      </c>
      <c r="B1638" t="s">
        <v>133</v>
      </c>
      <c r="C1638" t="s">
        <v>15</v>
      </c>
      <c r="D1638" t="s">
        <v>35</v>
      </c>
      <c r="E1638">
        <v>2010</v>
      </c>
      <c r="F1638">
        <v>79894</v>
      </c>
      <c r="G1638" t="s">
        <v>23</v>
      </c>
      <c r="H1638" t="s">
        <v>18</v>
      </c>
      <c r="I1638" t="s">
        <v>19</v>
      </c>
      <c r="J1638">
        <v>1248</v>
      </c>
      <c r="K1638">
        <v>73.900000000000006</v>
      </c>
      <c r="L1638">
        <v>5</v>
      </c>
      <c r="M1638">
        <v>21.1</v>
      </c>
      <c r="N1638">
        <v>3.4</v>
      </c>
      <c r="P1638" t="str">
        <f t="shared" si="156"/>
        <v/>
      </c>
      <c r="Q1638" t="str">
        <f t="shared" si="157"/>
        <v>good</v>
      </c>
      <c r="R1638" t="str">
        <f t="shared" si="158"/>
        <v/>
      </c>
      <c r="S1638" s="3" t="str">
        <f t="shared" si="159"/>
        <v>Honda</v>
      </c>
      <c r="T1638" t="str">
        <f t="shared" si="160"/>
        <v>Honda</v>
      </c>
      <c r="U1638" t="str">
        <f t="shared" si="161"/>
        <v>E</v>
      </c>
      <c r="V1638" t="str" cm="1">
        <f t="array" ref="V1638">_xlfn.IFS(N1629&gt;25,"A",N1629&gt;20,"B",N1629&gt;15,"C",N1629&gt;10,"D",N1629&lt;10,"E")</f>
        <v>E</v>
      </c>
    </row>
    <row r="1639" spans="1:22" x14ac:dyDescent="0.3">
      <c r="A1639">
        <v>1646</v>
      </c>
      <c r="B1639" t="s">
        <v>703</v>
      </c>
      <c r="C1639" t="s">
        <v>43</v>
      </c>
      <c r="D1639" t="s">
        <v>31</v>
      </c>
      <c r="E1639">
        <v>2011</v>
      </c>
      <c r="F1639">
        <v>44748</v>
      </c>
      <c r="G1639" t="s">
        <v>27</v>
      </c>
      <c r="H1639" t="s">
        <v>18</v>
      </c>
      <c r="I1639" t="s">
        <v>33</v>
      </c>
      <c r="J1639">
        <v>1198</v>
      </c>
      <c r="K1639">
        <v>73.900000000000006</v>
      </c>
      <c r="L1639">
        <v>5</v>
      </c>
      <c r="M1639">
        <v>16.47</v>
      </c>
      <c r="N1639">
        <v>4.8899999999999997</v>
      </c>
      <c r="P1639" t="str">
        <f t="shared" si="156"/>
        <v>Audi</v>
      </c>
      <c r="Q1639" t="str">
        <f t="shared" si="157"/>
        <v>bad</v>
      </c>
      <c r="R1639" t="str">
        <f t="shared" si="158"/>
        <v/>
      </c>
      <c r="S1639" s="3" t="str">
        <f t="shared" si="159"/>
        <v>Audi</v>
      </c>
      <c r="T1639" t="str">
        <f t="shared" si="160"/>
        <v/>
      </c>
      <c r="U1639" t="str">
        <f t="shared" si="161"/>
        <v>B</v>
      </c>
      <c r="V1639" t="str" cm="1">
        <f t="array" ref="V1639">_xlfn.IFS(N1630&gt;25,"A",N1630&gt;20,"B",N1630&gt;15,"C",N1630&gt;10,"D",N1630&lt;10,"E")</f>
        <v>B</v>
      </c>
    </row>
    <row r="1640" spans="1:22" x14ac:dyDescent="0.3">
      <c r="A1640">
        <v>1647</v>
      </c>
      <c r="B1640" t="s">
        <v>776</v>
      </c>
      <c r="C1640" t="s">
        <v>38</v>
      </c>
      <c r="D1640" t="s">
        <v>16</v>
      </c>
      <c r="E1640">
        <v>2013</v>
      </c>
      <c r="F1640">
        <v>31000</v>
      </c>
      <c r="G1640" t="s">
        <v>27</v>
      </c>
      <c r="H1640" t="s">
        <v>18</v>
      </c>
      <c r="I1640" t="s">
        <v>19</v>
      </c>
      <c r="J1640">
        <v>1598</v>
      </c>
      <c r="K1640">
        <v>102.5</v>
      </c>
      <c r="L1640">
        <v>5</v>
      </c>
      <c r="M1640">
        <v>13.24</v>
      </c>
      <c r="N1640">
        <v>4.95</v>
      </c>
      <c r="P1640" t="str">
        <f t="shared" si="156"/>
        <v/>
      </c>
      <c r="Q1640" t="str">
        <f t="shared" si="157"/>
        <v>good</v>
      </c>
      <c r="R1640" t="str">
        <f t="shared" si="158"/>
        <v/>
      </c>
      <c r="S1640" s="3" t="str">
        <f t="shared" si="159"/>
        <v>Hyundai</v>
      </c>
      <c r="T1640" t="str">
        <f t="shared" si="160"/>
        <v>Hyundai</v>
      </c>
      <c r="U1640" t="str">
        <f t="shared" si="161"/>
        <v>E</v>
      </c>
      <c r="V1640" t="str" cm="1">
        <f t="array" ref="V1640">_xlfn.IFS(N1631&gt;25,"A",N1631&gt;20,"B",N1631&gt;15,"C",N1631&gt;10,"D",N1631&lt;10,"E")</f>
        <v>E</v>
      </c>
    </row>
    <row r="1641" spans="1:22" x14ac:dyDescent="0.3">
      <c r="A1641">
        <v>1648</v>
      </c>
      <c r="B1641" t="s">
        <v>1000</v>
      </c>
      <c r="C1641" t="s">
        <v>15</v>
      </c>
      <c r="D1641" t="s">
        <v>31</v>
      </c>
      <c r="E1641">
        <v>2013</v>
      </c>
      <c r="F1641">
        <v>60587</v>
      </c>
      <c r="G1641" t="s">
        <v>27</v>
      </c>
      <c r="H1641" t="s">
        <v>32</v>
      </c>
      <c r="I1641" t="s">
        <v>33</v>
      </c>
      <c r="J1641">
        <v>998</v>
      </c>
      <c r="K1641">
        <v>66.099999999999994</v>
      </c>
      <c r="L1641">
        <v>5</v>
      </c>
      <c r="M1641">
        <v>16.98</v>
      </c>
      <c r="N1641">
        <v>3.49</v>
      </c>
      <c r="P1641" t="str">
        <f t="shared" si="156"/>
        <v>MercedesBenz</v>
      </c>
      <c r="Q1641" t="str">
        <f t="shared" si="157"/>
        <v>bad</v>
      </c>
      <c r="R1641" t="str">
        <f t="shared" si="158"/>
        <v/>
      </c>
      <c r="S1641" s="3" t="str">
        <f t="shared" si="159"/>
        <v>MercedesBenz</v>
      </c>
      <c r="T1641" t="str">
        <f t="shared" si="160"/>
        <v/>
      </c>
      <c r="U1641" t="str">
        <f t="shared" si="161"/>
        <v>A</v>
      </c>
      <c r="V1641" t="str" cm="1">
        <f t="array" ref="V1641">_xlfn.IFS(N1632&gt;25,"A",N1632&gt;20,"B",N1632&gt;15,"C",N1632&gt;10,"D",N1632&lt;10,"E")</f>
        <v>A</v>
      </c>
    </row>
    <row r="1642" spans="1:22" x14ac:dyDescent="0.3">
      <c r="A1642">
        <v>1649</v>
      </c>
      <c r="B1642" t="s">
        <v>494</v>
      </c>
      <c r="C1642" t="s">
        <v>41</v>
      </c>
      <c r="D1642" t="s">
        <v>22</v>
      </c>
      <c r="E1642">
        <v>2011</v>
      </c>
      <c r="F1642">
        <v>32000</v>
      </c>
      <c r="G1642" t="s">
        <v>23</v>
      </c>
      <c r="H1642" t="s">
        <v>18</v>
      </c>
      <c r="I1642" t="s">
        <v>19</v>
      </c>
      <c r="J1642">
        <v>1364</v>
      </c>
      <c r="K1642">
        <v>74</v>
      </c>
      <c r="L1642">
        <v>5</v>
      </c>
      <c r="M1642">
        <v>23.59</v>
      </c>
      <c r="N1642">
        <v>3.85</v>
      </c>
      <c r="P1642" t="str">
        <f t="shared" si="156"/>
        <v/>
      </c>
      <c r="Q1642" t="str">
        <f t="shared" si="157"/>
        <v>bad</v>
      </c>
      <c r="R1642" t="str">
        <f t="shared" si="158"/>
        <v/>
      </c>
      <c r="S1642" s="3" t="str">
        <f t="shared" si="159"/>
        <v/>
      </c>
      <c r="T1642" t="str">
        <f t="shared" si="160"/>
        <v>Toyota</v>
      </c>
      <c r="U1642" t="str">
        <f t="shared" si="161"/>
        <v>D</v>
      </c>
      <c r="V1642" t="str" cm="1">
        <f t="array" ref="V1642">_xlfn.IFS(N1633&gt;25,"A",N1633&gt;20,"B",N1633&gt;15,"C",N1633&gt;10,"D",N1633&lt;10,"E")</f>
        <v>D</v>
      </c>
    </row>
    <row r="1643" spans="1:22" x14ac:dyDescent="0.3">
      <c r="A1643">
        <v>1650</v>
      </c>
      <c r="B1643" t="s">
        <v>304</v>
      </c>
      <c r="C1643" t="s">
        <v>25</v>
      </c>
      <c r="D1643" t="s">
        <v>22</v>
      </c>
      <c r="E1643">
        <v>2014</v>
      </c>
      <c r="F1643">
        <v>43772</v>
      </c>
      <c r="G1643" t="s">
        <v>27</v>
      </c>
      <c r="H1643" t="s">
        <v>18</v>
      </c>
      <c r="I1643" t="s">
        <v>19</v>
      </c>
      <c r="J1643">
        <v>1497</v>
      </c>
      <c r="K1643">
        <v>118</v>
      </c>
      <c r="L1643">
        <v>5</v>
      </c>
      <c r="M1643">
        <v>17</v>
      </c>
      <c r="N1643">
        <v>6.35</v>
      </c>
      <c r="P1643" t="str">
        <f t="shared" si="156"/>
        <v/>
      </c>
      <c r="Q1643" t="str">
        <f t="shared" si="157"/>
        <v>bad</v>
      </c>
      <c r="R1643" t="str">
        <f t="shared" si="158"/>
        <v/>
      </c>
      <c r="S1643" s="3" t="str">
        <f t="shared" si="159"/>
        <v/>
      </c>
      <c r="T1643" t="str">
        <f t="shared" si="160"/>
        <v>Nissan</v>
      </c>
      <c r="U1643" t="str">
        <f t="shared" si="161"/>
        <v>E</v>
      </c>
      <c r="V1643" t="str" cm="1">
        <f t="array" ref="V1643">_xlfn.IFS(N1634&gt;25,"A",N1634&gt;20,"B",N1634&gt;15,"C",N1634&gt;10,"D",N1634&lt;10,"E")</f>
        <v>E</v>
      </c>
    </row>
    <row r="1644" spans="1:22" x14ac:dyDescent="0.3">
      <c r="A1644">
        <v>1651</v>
      </c>
      <c r="B1644" t="s">
        <v>367</v>
      </c>
      <c r="C1644" t="s">
        <v>21</v>
      </c>
      <c r="D1644" t="s">
        <v>31</v>
      </c>
      <c r="E1644">
        <v>2017</v>
      </c>
      <c r="F1644">
        <v>23576</v>
      </c>
      <c r="G1644" t="s">
        <v>27</v>
      </c>
      <c r="H1644" t="s">
        <v>32</v>
      </c>
      <c r="I1644" t="s">
        <v>19</v>
      </c>
      <c r="J1644">
        <v>1197</v>
      </c>
      <c r="K1644">
        <v>82</v>
      </c>
      <c r="L1644">
        <v>5</v>
      </c>
      <c r="M1644">
        <v>18.899999999999999</v>
      </c>
      <c r="N1644">
        <v>7.08</v>
      </c>
      <c r="P1644" t="str">
        <f t="shared" si="156"/>
        <v/>
      </c>
      <c r="Q1644" t="str">
        <f t="shared" si="157"/>
        <v>bad</v>
      </c>
      <c r="R1644" t="str">
        <f t="shared" si="158"/>
        <v/>
      </c>
      <c r="S1644" s="3" t="str">
        <f t="shared" si="159"/>
        <v/>
      </c>
      <c r="T1644" t="str">
        <f t="shared" si="160"/>
        <v>Skoda</v>
      </c>
      <c r="U1644" t="str">
        <f t="shared" si="161"/>
        <v>E</v>
      </c>
      <c r="V1644" t="str" cm="1">
        <f t="array" ref="V1644">_xlfn.IFS(N1635&gt;25,"A",N1635&gt;20,"B",N1635&gt;15,"C",N1635&gt;10,"D",N1635&lt;10,"E")</f>
        <v>E</v>
      </c>
    </row>
    <row r="1645" spans="1:22" x14ac:dyDescent="0.3">
      <c r="A1645">
        <v>1652</v>
      </c>
      <c r="B1645" t="s">
        <v>839</v>
      </c>
      <c r="C1645" t="s">
        <v>156</v>
      </c>
      <c r="D1645" t="s">
        <v>35</v>
      </c>
      <c r="E1645">
        <v>2017</v>
      </c>
      <c r="F1645">
        <v>4000</v>
      </c>
      <c r="G1645" t="s">
        <v>23</v>
      </c>
      <c r="H1645" t="s">
        <v>32</v>
      </c>
      <c r="I1645" t="s">
        <v>19</v>
      </c>
      <c r="J1645">
        <v>1999</v>
      </c>
      <c r="K1645">
        <v>177</v>
      </c>
      <c r="L1645">
        <v>5</v>
      </c>
      <c r="M1645">
        <v>13.6</v>
      </c>
      <c r="N1645">
        <v>38</v>
      </c>
      <c r="P1645" t="str">
        <f t="shared" si="156"/>
        <v/>
      </c>
      <c r="Q1645" t="str">
        <f t="shared" si="157"/>
        <v>bad</v>
      </c>
      <c r="R1645" t="str">
        <f t="shared" si="158"/>
        <v/>
      </c>
      <c r="S1645" s="3" t="str">
        <f t="shared" si="159"/>
        <v/>
      </c>
      <c r="T1645" t="str">
        <f t="shared" si="160"/>
        <v>Chevrolet</v>
      </c>
      <c r="U1645" t="str">
        <f t="shared" si="161"/>
        <v>E</v>
      </c>
      <c r="V1645" t="str" cm="1">
        <f t="array" ref="V1645">_xlfn.IFS(N1636&gt;25,"A",N1636&gt;20,"B",N1636&gt;15,"C",N1636&gt;10,"D",N1636&lt;10,"E")</f>
        <v>E</v>
      </c>
    </row>
    <row r="1646" spans="1:22" x14ac:dyDescent="0.3">
      <c r="A1646">
        <v>1653</v>
      </c>
      <c r="B1646" t="s">
        <v>174</v>
      </c>
      <c r="C1646" t="s">
        <v>78</v>
      </c>
      <c r="D1646" t="s">
        <v>49</v>
      </c>
      <c r="E1646">
        <v>2012</v>
      </c>
      <c r="F1646">
        <v>62000</v>
      </c>
      <c r="G1646" t="s">
        <v>23</v>
      </c>
      <c r="H1646" t="s">
        <v>18</v>
      </c>
      <c r="I1646" t="s">
        <v>19</v>
      </c>
      <c r="J1646">
        <v>2179</v>
      </c>
      <c r="K1646">
        <v>120</v>
      </c>
      <c r="L1646">
        <v>8</v>
      </c>
      <c r="M1646">
        <v>12.05</v>
      </c>
      <c r="N1646">
        <v>6.25</v>
      </c>
      <c r="P1646" t="str">
        <f t="shared" si="156"/>
        <v/>
      </c>
      <c r="Q1646" t="str">
        <f t="shared" si="157"/>
        <v>good</v>
      </c>
      <c r="R1646" t="str">
        <f t="shared" si="158"/>
        <v/>
      </c>
      <c r="S1646" s="3" t="str">
        <f t="shared" si="159"/>
        <v>Honda</v>
      </c>
      <c r="T1646" t="str">
        <f t="shared" si="160"/>
        <v>Honda</v>
      </c>
      <c r="U1646" t="str">
        <f t="shared" si="161"/>
        <v>E</v>
      </c>
      <c r="V1646" t="str" cm="1">
        <f t="array" ref="V1646">_xlfn.IFS(N1637&gt;25,"A",N1637&gt;20,"B",N1637&gt;15,"C",N1637&gt;10,"D",N1637&lt;10,"E")</f>
        <v>E</v>
      </c>
    </row>
    <row r="1647" spans="1:22" x14ac:dyDescent="0.3">
      <c r="A1647">
        <v>1654</v>
      </c>
      <c r="B1647" t="s">
        <v>1001</v>
      </c>
      <c r="C1647" t="s">
        <v>62</v>
      </c>
      <c r="D1647" t="s">
        <v>16</v>
      </c>
      <c r="E1647">
        <v>2011</v>
      </c>
      <c r="F1647">
        <v>36000</v>
      </c>
      <c r="G1647" t="s">
        <v>27</v>
      </c>
      <c r="H1647" t="s">
        <v>32</v>
      </c>
      <c r="I1647" t="s">
        <v>19</v>
      </c>
      <c r="J1647">
        <v>1796</v>
      </c>
      <c r="K1647">
        <v>186</v>
      </c>
      <c r="L1647">
        <v>5</v>
      </c>
      <c r="M1647">
        <v>11.74</v>
      </c>
      <c r="N1647">
        <v>10.15</v>
      </c>
      <c r="P1647" t="str">
        <f t="shared" si="156"/>
        <v/>
      </c>
      <c r="Q1647" t="str">
        <f t="shared" si="157"/>
        <v>good</v>
      </c>
      <c r="R1647" t="str">
        <f t="shared" si="158"/>
        <v/>
      </c>
      <c r="S1647" s="3" t="str">
        <f t="shared" si="159"/>
        <v>Maruti</v>
      </c>
      <c r="T1647" t="str">
        <f t="shared" si="160"/>
        <v>Maruti</v>
      </c>
      <c r="U1647" t="str">
        <f t="shared" si="161"/>
        <v>E</v>
      </c>
      <c r="V1647" t="str" cm="1">
        <f t="array" ref="V1647">_xlfn.IFS(N1638&gt;25,"A",N1638&gt;20,"B",N1638&gt;15,"C",N1638&gt;10,"D",N1638&lt;10,"E")</f>
        <v>E</v>
      </c>
    </row>
    <row r="1648" spans="1:22" x14ac:dyDescent="0.3">
      <c r="A1648">
        <v>1655</v>
      </c>
      <c r="B1648" t="s">
        <v>221</v>
      </c>
      <c r="C1648" t="s">
        <v>194</v>
      </c>
      <c r="D1648" t="s">
        <v>53</v>
      </c>
      <c r="E1648">
        <v>2014</v>
      </c>
      <c r="F1648">
        <v>80000</v>
      </c>
      <c r="G1648" t="s">
        <v>27</v>
      </c>
      <c r="H1648" t="s">
        <v>32</v>
      </c>
      <c r="I1648" t="s">
        <v>19</v>
      </c>
      <c r="J1648">
        <v>1798</v>
      </c>
      <c r="K1648">
        <v>157.75</v>
      </c>
      <c r="L1648">
        <v>5</v>
      </c>
      <c r="M1648">
        <v>13.7</v>
      </c>
      <c r="N1648">
        <v>10.75</v>
      </c>
      <c r="P1648" t="str">
        <f t="shared" si="156"/>
        <v/>
      </c>
      <c r="Q1648" t="str">
        <f t="shared" si="157"/>
        <v>bad</v>
      </c>
      <c r="R1648" t="str">
        <f t="shared" si="158"/>
        <v/>
      </c>
      <c r="S1648" s="3" t="str">
        <f t="shared" si="159"/>
        <v/>
      </c>
      <c r="T1648" t="str">
        <f t="shared" si="160"/>
        <v>Volkswagen</v>
      </c>
      <c r="U1648" t="str">
        <f t="shared" si="161"/>
        <v>E</v>
      </c>
      <c r="V1648" t="str" cm="1">
        <f t="array" ref="V1648">_xlfn.IFS(N1639&gt;25,"A",N1639&gt;20,"B",N1639&gt;15,"C",N1639&gt;10,"D",N1639&lt;10,"E")</f>
        <v>E</v>
      </c>
    </row>
    <row r="1649" spans="1:22" x14ac:dyDescent="0.3">
      <c r="A1649">
        <v>1656</v>
      </c>
      <c r="B1649" t="s">
        <v>626</v>
      </c>
      <c r="C1649" t="s">
        <v>192</v>
      </c>
      <c r="D1649" t="s">
        <v>22</v>
      </c>
      <c r="E1649">
        <v>2012</v>
      </c>
      <c r="F1649">
        <v>137008</v>
      </c>
      <c r="G1649" t="s">
        <v>23</v>
      </c>
      <c r="H1649" t="s">
        <v>32</v>
      </c>
      <c r="I1649" t="s">
        <v>19</v>
      </c>
      <c r="J1649">
        <v>1991</v>
      </c>
      <c r="K1649">
        <v>147.9</v>
      </c>
      <c r="L1649">
        <v>4</v>
      </c>
      <c r="M1649">
        <v>18.100000000000001</v>
      </c>
      <c r="N1649">
        <v>4.6500000000000004</v>
      </c>
      <c r="P1649" t="str">
        <f t="shared" si="156"/>
        <v/>
      </c>
      <c r="Q1649" t="str">
        <f t="shared" si="157"/>
        <v>bad</v>
      </c>
      <c r="R1649" t="str">
        <f t="shared" si="158"/>
        <v/>
      </c>
      <c r="S1649" s="3" t="str">
        <f t="shared" si="159"/>
        <v/>
      </c>
      <c r="T1649" t="str">
        <f t="shared" si="160"/>
        <v>Nissan</v>
      </c>
      <c r="U1649" t="str">
        <f t="shared" si="161"/>
        <v>E</v>
      </c>
      <c r="V1649" t="str" cm="1">
        <f t="array" ref="V1649">_xlfn.IFS(N1640&gt;25,"A",N1640&gt;20,"B",N1640&gt;15,"C",N1640&gt;10,"D",N1640&lt;10,"E")</f>
        <v>E</v>
      </c>
    </row>
    <row r="1650" spans="1:22" x14ac:dyDescent="0.3">
      <c r="A1650">
        <v>1657</v>
      </c>
      <c r="B1650" t="s">
        <v>174</v>
      </c>
      <c r="C1650" t="s">
        <v>78</v>
      </c>
      <c r="D1650" t="s">
        <v>53</v>
      </c>
      <c r="E1650">
        <v>2010</v>
      </c>
      <c r="F1650">
        <v>61001</v>
      </c>
      <c r="G1650" t="s">
        <v>23</v>
      </c>
      <c r="H1650" t="s">
        <v>18</v>
      </c>
      <c r="I1650" t="s">
        <v>19</v>
      </c>
      <c r="J1650">
        <v>2179</v>
      </c>
      <c r="K1650">
        <v>120</v>
      </c>
      <c r="L1650">
        <v>8</v>
      </c>
      <c r="M1650">
        <v>12.05</v>
      </c>
      <c r="N1650">
        <v>4.75</v>
      </c>
      <c r="P1650" t="str">
        <f t="shared" si="156"/>
        <v/>
      </c>
      <c r="Q1650" t="str">
        <f t="shared" si="157"/>
        <v>bad</v>
      </c>
      <c r="R1650" t="str">
        <f t="shared" si="158"/>
        <v/>
      </c>
      <c r="S1650" s="3" t="str">
        <f t="shared" si="159"/>
        <v/>
      </c>
      <c r="T1650" t="str">
        <f t="shared" si="160"/>
        <v>Maruti</v>
      </c>
      <c r="U1650" t="str">
        <f t="shared" si="161"/>
        <v>E</v>
      </c>
      <c r="V1650" t="str" cm="1">
        <f t="array" ref="V1650">_xlfn.IFS(N1641&gt;25,"A",N1641&gt;20,"B",N1641&gt;15,"C",N1641&gt;10,"D",N1641&lt;10,"E")</f>
        <v>E</v>
      </c>
    </row>
    <row r="1651" spans="1:22" x14ac:dyDescent="0.3">
      <c r="A1651">
        <v>1658</v>
      </c>
      <c r="B1651" t="s">
        <v>307</v>
      </c>
      <c r="C1651" t="s">
        <v>21</v>
      </c>
      <c r="D1651" t="s">
        <v>31</v>
      </c>
      <c r="E1651">
        <v>2015</v>
      </c>
      <c r="F1651">
        <v>52191</v>
      </c>
      <c r="G1651" t="s">
        <v>27</v>
      </c>
      <c r="H1651" t="s">
        <v>18</v>
      </c>
      <c r="I1651" t="s">
        <v>19</v>
      </c>
      <c r="J1651">
        <v>1591</v>
      </c>
      <c r="K1651">
        <v>121.3</v>
      </c>
      <c r="L1651">
        <v>5</v>
      </c>
      <c r="M1651">
        <v>17.100000000000001</v>
      </c>
      <c r="N1651">
        <v>7.78</v>
      </c>
      <c r="P1651" t="str">
        <f t="shared" si="156"/>
        <v/>
      </c>
      <c r="Q1651" t="str">
        <f t="shared" si="157"/>
        <v>good</v>
      </c>
      <c r="R1651" t="str">
        <f t="shared" si="158"/>
        <v/>
      </c>
      <c r="S1651" s="3" t="str">
        <f t="shared" si="159"/>
        <v>Toyota</v>
      </c>
      <c r="T1651" t="str">
        <f t="shared" si="160"/>
        <v>Toyota</v>
      </c>
      <c r="U1651" t="str">
        <f t="shared" si="161"/>
        <v>E</v>
      </c>
      <c r="V1651" t="str" cm="1">
        <f t="array" ref="V1651">_xlfn.IFS(N1642&gt;25,"A",N1642&gt;20,"B",N1642&gt;15,"C",N1642&gt;10,"D",N1642&lt;10,"E")</f>
        <v>E</v>
      </c>
    </row>
    <row r="1652" spans="1:22" x14ac:dyDescent="0.3">
      <c r="A1652">
        <v>1659</v>
      </c>
      <c r="B1652" t="s">
        <v>1002</v>
      </c>
      <c r="C1652" t="s">
        <v>21</v>
      </c>
      <c r="D1652" t="s">
        <v>35</v>
      </c>
      <c r="E1652">
        <v>2016</v>
      </c>
      <c r="F1652">
        <v>77076</v>
      </c>
      <c r="G1652" t="s">
        <v>23</v>
      </c>
      <c r="H1652" t="s">
        <v>18</v>
      </c>
      <c r="I1652" t="s">
        <v>19</v>
      </c>
      <c r="J1652">
        <v>1396</v>
      </c>
      <c r="K1652">
        <v>90</v>
      </c>
      <c r="L1652">
        <v>5</v>
      </c>
      <c r="M1652">
        <v>23</v>
      </c>
      <c r="N1652">
        <v>6.75</v>
      </c>
      <c r="P1652" t="str">
        <f t="shared" si="156"/>
        <v/>
      </c>
      <c r="Q1652" t="str">
        <f t="shared" si="157"/>
        <v>bad</v>
      </c>
      <c r="R1652" t="str">
        <f t="shared" si="158"/>
        <v/>
      </c>
      <c r="S1652" s="3" t="str">
        <f t="shared" si="159"/>
        <v/>
      </c>
      <c r="T1652" t="str">
        <f t="shared" si="160"/>
        <v>Honda</v>
      </c>
      <c r="U1652" t="str">
        <f t="shared" si="161"/>
        <v>E</v>
      </c>
      <c r="V1652" t="str" cm="1">
        <f t="array" ref="V1652">_xlfn.IFS(N1643&gt;25,"A",N1643&gt;20,"B",N1643&gt;15,"C",N1643&gt;10,"D",N1643&lt;10,"E")</f>
        <v>E</v>
      </c>
    </row>
    <row r="1653" spans="1:22" x14ac:dyDescent="0.3">
      <c r="A1653">
        <v>1660</v>
      </c>
      <c r="B1653" t="s">
        <v>115</v>
      </c>
      <c r="C1653" t="s">
        <v>25</v>
      </c>
      <c r="D1653" t="s">
        <v>35</v>
      </c>
      <c r="E1653">
        <v>2008</v>
      </c>
      <c r="F1653">
        <v>56000</v>
      </c>
      <c r="G1653" t="s">
        <v>27</v>
      </c>
      <c r="H1653" t="s">
        <v>32</v>
      </c>
      <c r="I1653" t="s">
        <v>19</v>
      </c>
      <c r="J1653">
        <v>1497</v>
      </c>
      <c r="K1653">
        <v>78</v>
      </c>
      <c r="L1653">
        <v>5</v>
      </c>
      <c r="M1653">
        <v>16.399999999999999</v>
      </c>
      <c r="N1653">
        <v>2.99</v>
      </c>
      <c r="P1653" t="str">
        <f t="shared" si="156"/>
        <v/>
      </c>
      <c r="Q1653" t="str">
        <f t="shared" si="157"/>
        <v>bad</v>
      </c>
      <c r="R1653" t="str">
        <f t="shared" si="158"/>
        <v/>
      </c>
      <c r="S1653" s="3" t="str">
        <f t="shared" si="159"/>
        <v/>
      </c>
      <c r="T1653" t="str">
        <f t="shared" si="160"/>
        <v>Hyundai</v>
      </c>
      <c r="U1653" t="str">
        <f t="shared" si="161"/>
        <v>E</v>
      </c>
      <c r="V1653" t="str" cm="1">
        <f t="array" ref="V1653">_xlfn.IFS(N1644&gt;25,"A",N1644&gt;20,"B",N1644&gt;15,"C",N1644&gt;10,"D",N1644&lt;10,"E")</f>
        <v>E</v>
      </c>
    </row>
    <row r="1654" spans="1:22" x14ac:dyDescent="0.3">
      <c r="A1654">
        <v>1661</v>
      </c>
      <c r="B1654" t="s">
        <v>233</v>
      </c>
      <c r="C1654" t="s">
        <v>21</v>
      </c>
      <c r="D1654" t="s">
        <v>49</v>
      </c>
      <c r="E1654">
        <v>2013</v>
      </c>
      <c r="F1654">
        <v>21000</v>
      </c>
      <c r="G1654" t="s">
        <v>27</v>
      </c>
      <c r="H1654" t="s">
        <v>18</v>
      </c>
      <c r="I1654" t="s">
        <v>19</v>
      </c>
      <c r="J1654">
        <v>1197</v>
      </c>
      <c r="K1654">
        <v>78.900000000000006</v>
      </c>
      <c r="L1654">
        <v>5</v>
      </c>
      <c r="M1654">
        <v>20.36</v>
      </c>
      <c r="N1654">
        <v>2.35</v>
      </c>
      <c r="P1654" t="str">
        <f t="shared" si="156"/>
        <v>Jaguar</v>
      </c>
      <c r="Q1654" t="str">
        <f t="shared" si="157"/>
        <v>bad</v>
      </c>
      <c r="R1654" t="str">
        <f t="shared" si="158"/>
        <v/>
      </c>
      <c r="S1654" s="3" t="str">
        <f t="shared" si="159"/>
        <v>Jaguar</v>
      </c>
      <c r="T1654" t="str">
        <f t="shared" si="160"/>
        <v/>
      </c>
      <c r="U1654" t="str">
        <f t="shared" si="161"/>
        <v>A</v>
      </c>
      <c r="V1654" t="str" cm="1">
        <f t="array" ref="V1654">_xlfn.IFS(N1645&gt;25,"A",N1645&gt;20,"B",N1645&gt;15,"C",N1645&gt;10,"D",N1645&lt;10,"E")</f>
        <v>A</v>
      </c>
    </row>
    <row r="1655" spans="1:22" x14ac:dyDescent="0.3">
      <c r="A1655">
        <v>1662</v>
      </c>
      <c r="B1655" t="s">
        <v>57</v>
      </c>
      <c r="C1655" t="s">
        <v>25</v>
      </c>
      <c r="D1655" t="s">
        <v>53</v>
      </c>
      <c r="E1655">
        <v>2013</v>
      </c>
      <c r="F1655">
        <v>89429</v>
      </c>
      <c r="G1655" t="s">
        <v>23</v>
      </c>
      <c r="H1655" t="s">
        <v>18</v>
      </c>
      <c r="I1655" t="s">
        <v>19</v>
      </c>
      <c r="J1655">
        <v>1498</v>
      </c>
      <c r="K1655">
        <v>98.6</v>
      </c>
      <c r="L1655">
        <v>5</v>
      </c>
      <c r="M1655">
        <v>25.8</v>
      </c>
      <c r="N1655">
        <v>3.65</v>
      </c>
      <c r="P1655" t="str">
        <f t="shared" si="156"/>
        <v/>
      </c>
      <c r="Q1655" t="str">
        <f t="shared" si="157"/>
        <v>bad</v>
      </c>
      <c r="R1655" t="str">
        <f t="shared" si="158"/>
        <v/>
      </c>
      <c r="S1655" s="3" t="str">
        <f t="shared" si="159"/>
        <v/>
      </c>
      <c r="T1655" t="str">
        <f t="shared" si="160"/>
        <v>Mahindra</v>
      </c>
      <c r="U1655" t="str">
        <f t="shared" si="161"/>
        <v>E</v>
      </c>
      <c r="V1655" t="str" cm="1">
        <f t="array" ref="V1655">_xlfn.IFS(N1646&gt;25,"A",N1646&gt;20,"B",N1646&gt;15,"C",N1646&gt;10,"D",N1646&lt;10,"E")</f>
        <v>E</v>
      </c>
    </row>
    <row r="1656" spans="1:22" x14ac:dyDescent="0.3">
      <c r="A1656">
        <v>1663</v>
      </c>
      <c r="B1656" t="s">
        <v>254</v>
      </c>
      <c r="C1656" t="s">
        <v>15</v>
      </c>
      <c r="D1656" t="s">
        <v>53</v>
      </c>
      <c r="E1656">
        <v>2012</v>
      </c>
      <c r="F1656">
        <v>45631</v>
      </c>
      <c r="G1656" t="s">
        <v>27</v>
      </c>
      <c r="H1656" t="s">
        <v>18</v>
      </c>
      <c r="I1656" t="s">
        <v>33</v>
      </c>
      <c r="J1656">
        <v>998</v>
      </c>
      <c r="K1656">
        <v>67.040000000000006</v>
      </c>
      <c r="L1656">
        <v>5</v>
      </c>
      <c r="M1656">
        <v>22.5</v>
      </c>
      <c r="N1656">
        <v>2.74</v>
      </c>
      <c r="P1656" t="str">
        <f t="shared" si="156"/>
        <v/>
      </c>
      <c r="Q1656" t="str">
        <f t="shared" si="157"/>
        <v>bad</v>
      </c>
      <c r="R1656" t="str">
        <f t="shared" si="158"/>
        <v/>
      </c>
      <c r="S1656" s="3" t="str">
        <f t="shared" si="159"/>
        <v/>
      </c>
      <c r="T1656" t="str">
        <f t="shared" si="160"/>
        <v>MercedesBenz</v>
      </c>
      <c r="U1656" t="str">
        <f t="shared" si="161"/>
        <v>D</v>
      </c>
      <c r="V1656" t="str" cm="1">
        <f t="array" ref="V1656">_xlfn.IFS(N1647&gt;25,"A",N1647&gt;20,"B",N1647&gt;15,"C",N1647&gt;10,"D",N1647&lt;10,"E")</f>
        <v>D</v>
      </c>
    </row>
    <row r="1657" spans="1:22" x14ac:dyDescent="0.3">
      <c r="A1657">
        <v>1664</v>
      </c>
      <c r="B1657" t="s">
        <v>203</v>
      </c>
      <c r="C1657" t="s">
        <v>25</v>
      </c>
      <c r="D1657" t="s">
        <v>39</v>
      </c>
      <c r="E1657">
        <v>2013</v>
      </c>
      <c r="F1657">
        <v>53959</v>
      </c>
      <c r="G1657" t="s">
        <v>27</v>
      </c>
      <c r="H1657" t="s">
        <v>18</v>
      </c>
      <c r="I1657" t="s">
        <v>19</v>
      </c>
      <c r="J1657">
        <v>1198</v>
      </c>
      <c r="K1657">
        <v>86.8</v>
      </c>
      <c r="L1657">
        <v>5</v>
      </c>
      <c r="M1657">
        <v>19.399999999999999</v>
      </c>
      <c r="N1657">
        <v>3.5</v>
      </c>
      <c r="P1657" t="str">
        <f t="shared" si="156"/>
        <v/>
      </c>
      <c r="Q1657" t="str">
        <f t="shared" si="157"/>
        <v>bad</v>
      </c>
      <c r="R1657" t="str">
        <f t="shared" si="158"/>
        <v/>
      </c>
      <c r="S1657" s="3" t="str">
        <f t="shared" si="159"/>
        <v/>
      </c>
      <c r="T1657" t="str">
        <f t="shared" si="160"/>
        <v>Skoda</v>
      </c>
      <c r="U1657" t="str">
        <f t="shared" si="161"/>
        <v>D</v>
      </c>
      <c r="V1657" t="str" cm="1">
        <f t="array" ref="V1657">_xlfn.IFS(N1648&gt;25,"A",N1648&gt;20,"B",N1648&gt;15,"C",N1648&gt;10,"D",N1648&lt;10,"E")</f>
        <v>D</v>
      </c>
    </row>
    <row r="1658" spans="1:22" x14ac:dyDescent="0.3">
      <c r="A1658">
        <v>1665</v>
      </c>
      <c r="B1658" t="s">
        <v>773</v>
      </c>
      <c r="C1658" t="s">
        <v>21</v>
      </c>
      <c r="D1658" t="s">
        <v>47</v>
      </c>
      <c r="E1658">
        <v>2014</v>
      </c>
      <c r="F1658">
        <v>55804</v>
      </c>
      <c r="G1658" t="s">
        <v>27</v>
      </c>
      <c r="H1658" t="s">
        <v>18</v>
      </c>
      <c r="I1658" t="s">
        <v>19</v>
      </c>
      <c r="J1658">
        <v>1197</v>
      </c>
      <c r="K1658">
        <v>80</v>
      </c>
      <c r="L1658">
        <v>5</v>
      </c>
      <c r="M1658">
        <v>17</v>
      </c>
      <c r="N1658">
        <v>4.76</v>
      </c>
      <c r="P1658" t="str">
        <f t="shared" si="156"/>
        <v/>
      </c>
      <c r="Q1658" t="str">
        <f t="shared" si="157"/>
        <v>bad</v>
      </c>
      <c r="R1658" t="str">
        <f t="shared" si="158"/>
        <v/>
      </c>
      <c r="S1658" s="3" t="str">
        <f t="shared" si="159"/>
        <v/>
      </c>
      <c r="T1658" t="str">
        <f t="shared" si="160"/>
        <v>Chevrolet</v>
      </c>
      <c r="U1658" t="str">
        <f t="shared" si="161"/>
        <v>E</v>
      </c>
      <c r="V1658" t="str" cm="1">
        <f t="array" ref="V1658">_xlfn.IFS(N1649&gt;25,"A",N1649&gt;20,"B",N1649&gt;15,"C",N1649&gt;10,"D",N1649&lt;10,"E")</f>
        <v>E</v>
      </c>
    </row>
    <row r="1659" spans="1:22" x14ac:dyDescent="0.3">
      <c r="A1659">
        <v>1666</v>
      </c>
      <c r="B1659" t="s">
        <v>103</v>
      </c>
      <c r="C1659" t="s">
        <v>43</v>
      </c>
      <c r="D1659" t="s">
        <v>47</v>
      </c>
      <c r="E1659">
        <v>2016</v>
      </c>
      <c r="F1659">
        <v>25899</v>
      </c>
      <c r="G1659" t="s">
        <v>27</v>
      </c>
      <c r="H1659" t="s">
        <v>18</v>
      </c>
      <c r="I1659" t="s">
        <v>19</v>
      </c>
      <c r="J1659">
        <v>1598</v>
      </c>
      <c r="K1659">
        <v>103.2</v>
      </c>
      <c r="L1659">
        <v>5</v>
      </c>
      <c r="M1659">
        <v>15.04</v>
      </c>
      <c r="N1659">
        <v>6.2</v>
      </c>
      <c r="P1659" t="str">
        <f t="shared" si="156"/>
        <v/>
      </c>
      <c r="Q1659" t="str">
        <f t="shared" si="157"/>
        <v>bad</v>
      </c>
      <c r="R1659" t="str">
        <f t="shared" si="158"/>
        <v/>
      </c>
      <c r="S1659" s="3" t="str">
        <f t="shared" si="159"/>
        <v/>
      </c>
      <c r="T1659" t="str">
        <f t="shared" si="160"/>
        <v>Mahindra</v>
      </c>
      <c r="U1659" t="str">
        <f t="shared" si="161"/>
        <v>E</v>
      </c>
      <c r="V1659" t="str" cm="1">
        <f t="array" ref="V1659">_xlfn.IFS(N1650&gt;25,"A",N1650&gt;20,"B",N1650&gt;15,"C",N1650&gt;10,"D",N1650&lt;10,"E")</f>
        <v>E</v>
      </c>
    </row>
    <row r="1660" spans="1:22" x14ac:dyDescent="0.3">
      <c r="A1660">
        <v>1667</v>
      </c>
      <c r="B1660" t="s">
        <v>1003</v>
      </c>
      <c r="C1660" t="s">
        <v>194</v>
      </c>
      <c r="D1660" t="s">
        <v>22</v>
      </c>
      <c r="E1660">
        <v>2008</v>
      </c>
      <c r="F1660">
        <v>82000</v>
      </c>
      <c r="G1660" t="s">
        <v>23</v>
      </c>
      <c r="H1660" t="s">
        <v>18</v>
      </c>
      <c r="I1660" t="s">
        <v>33</v>
      </c>
      <c r="J1660">
        <v>1896</v>
      </c>
      <c r="K1660">
        <v>66</v>
      </c>
      <c r="L1660">
        <v>5</v>
      </c>
      <c r="M1660">
        <v>18.7</v>
      </c>
      <c r="N1660">
        <v>2.35</v>
      </c>
      <c r="P1660" t="str">
        <f t="shared" si="156"/>
        <v/>
      </c>
      <c r="Q1660" t="str">
        <f t="shared" si="157"/>
        <v>bad</v>
      </c>
      <c r="R1660" t="str">
        <f t="shared" si="158"/>
        <v/>
      </c>
      <c r="S1660" s="3" t="str">
        <f t="shared" si="159"/>
        <v/>
      </c>
      <c r="T1660" t="str">
        <f t="shared" si="160"/>
        <v>Hyundai</v>
      </c>
      <c r="U1660" t="str">
        <f t="shared" si="161"/>
        <v>E</v>
      </c>
      <c r="V1660" t="str" cm="1">
        <f t="array" ref="V1660">_xlfn.IFS(N1651&gt;25,"A",N1651&gt;20,"B",N1651&gt;15,"C",N1651&gt;10,"D",N1651&lt;10,"E")</f>
        <v>E</v>
      </c>
    </row>
    <row r="1661" spans="1:22" x14ac:dyDescent="0.3">
      <c r="A1661">
        <v>1668</v>
      </c>
      <c r="B1661" t="s">
        <v>594</v>
      </c>
      <c r="C1661" t="s">
        <v>62</v>
      </c>
      <c r="D1661" t="s">
        <v>16</v>
      </c>
      <c r="E1661">
        <v>2014</v>
      </c>
      <c r="F1661">
        <v>52000</v>
      </c>
      <c r="G1661" t="s">
        <v>23</v>
      </c>
      <c r="H1661" t="s">
        <v>32</v>
      </c>
      <c r="I1661" t="s">
        <v>19</v>
      </c>
      <c r="J1661">
        <v>2143</v>
      </c>
      <c r="K1661">
        <v>204</v>
      </c>
      <c r="L1661">
        <v>5</v>
      </c>
      <c r="M1661">
        <v>13</v>
      </c>
      <c r="N1661">
        <v>24.5</v>
      </c>
      <c r="P1661" t="str">
        <f t="shared" si="156"/>
        <v/>
      </c>
      <c r="Q1661" t="str">
        <f t="shared" si="157"/>
        <v>good</v>
      </c>
      <c r="R1661" t="str">
        <f t="shared" si="158"/>
        <v/>
      </c>
      <c r="S1661" s="3" t="str">
        <f t="shared" si="159"/>
        <v>Hyundai</v>
      </c>
      <c r="T1661" t="str">
        <f t="shared" si="160"/>
        <v>Hyundai</v>
      </c>
      <c r="U1661" t="str">
        <f t="shared" si="161"/>
        <v>E</v>
      </c>
      <c r="V1661" t="str" cm="1">
        <f t="array" ref="V1661">_xlfn.IFS(N1652&gt;25,"A",N1652&gt;20,"B",N1652&gt;15,"C",N1652&gt;10,"D",N1652&lt;10,"E")</f>
        <v>E</v>
      </c>
    </row>
    <row r="1662" spans="1:22" x14ac:dyDescent="0.3">
      <c r="A1662">
        <v>1669</v>
      </c>
      <c r="B1662" t="s">
        <v>1004</v>
      </c>
      <c r="C1662" t="s">
        <v>60</v>
      </c>
      <c r="D1662" t="s">
        <v>22</v>
      </c>
      <c r="E1662">
        <v>2013</v>
      </c>
      <c r="F1662">
        <v>20000</v>
      </c>
      <c r="G1662" t="s">
        <v>27</v>
      </c>
      <c r="H1662" t="s">
        <v>18</v>
      </c>
      <c r="I1662" t="s">
        <v>19</v>
      </c>
      <c r="J1662">
        <v>1598</v>
      </c>
      <c r="K1662">
        <v>102.57</v>
      </c>
      <c r="L1662">
        <v>5</v>
      </c>
      <c r="M1662">
        <v>13.24</v>
      </c>
      <c r="N1662">
        <v>6</v>
      </c>
      <c r="P1662" t="str">
        <f t="shared" si="156"/>
        <v/>
      </c>
      <c r="Q1662" t="str">
        <f t="shared" si="157"/>
        <v>bad</v>
      </c>
      <c r="R1662" t="str">
        <f t="shared" si="158"/>
        <v/>
      </c>
      <c r="S1662" s="3" t="str">
        <f t="shared" si="159"/>
        <v/>
      </c>
      <c r="T1662" t="str">
        <f t="shared" si="160"/>
        <v>Honda</v>
      </c>
      <c r="U1662" t="str">
        <f t="shared" si="161"/>
        <v>E</v>
      </c>
      <c r="V1662" t="str" cm="1">
        <f t="array" ref="V1662">_xlfn.IFS(N1653&gt;25,"A",N1653&gt;20,"B",N1653&gt;15,"C",N1653&gt;10,"D",N1653&lt;10,"E")</f>
        <v>E</v>
      </c>
    </row>
    <row r="1663" spans="1:22" x14ac:dyDescent="0.3">
      <c r="A1663">
        <v>1670</v>
      </c>
      <c r="B1663" t="s">
        <v>537</v>
      </c>
      <c r="C1663" t="s">
        <v>21</v>
      </c>
      <c r="D1663" t="s">
        <v>35</v>
      </c>
      <c r="E1663">
        <v>2017</v>
      </c>
      <c r="F1663">
        <v>31829</v>
      </c>
      <c r="G1663" t="s">
        <v>27</v>
      </c>
      <c r="H1663" t="s">
        <v>18</v>
      </c>
      <c r="I1663" t="s">
        <v>19</v>
      </c>
      <c r="J1663">
        <v>814</v>
      </c>
      <c r="K1663">
        <v>55.2</v>
      </c>
      <c r="L1663">
        <v>5</v>
      </c>
      <c r="M1663">
        <v>21.1</v>
      </c>
      <c r="N1663">
        <v>3.65</v>
      </c>
      <c r="P1663" t="str">
        <f t="shared" si="156"/>
        <v/>
      </c>
      <c r="Q1663" t="str">
        <f t="shared" si="157"/>
        <v>good</v>
      </c>
      <c r="R1663" t="str">
        <f t="shared" si="158"/>
        <v/>
      </c>
      <c r="S1663" s="3" t="str">
        <f t="shared" si="159"/>
        <v>Hyundai</v>
      </c>
      <c r="T1663" t="str">
        <f t="shared" si="160"/>
        <v>Hyundai</v>
      </c>
      <c r="U1663" t="str">
        <f t="shared" si="161"/>
        <v>E</v>
      </c>
      <c r="V1663" t="str" cm="1">
        <f t="array" ref="V1663">_xlfn.IFS(N1654&gt;25,"A",N1654&gt;20,"B",N1654&gt;15,"C",N1654&gt;10,"D",N1654&lt;10,"E")</f>
        <v>E</v>
      </c>
    </row>
    <row r="1664" spans="1:22" x14ac:dyDescent="0.3">
      <c r="A1664">
        <v>1671</v>
      </c>
      <c r="B1664" t="s">
        <v>476</v>
      </c>
      <c r="C1664" t="s">
        <v>15</v>
      </c>
      <c r="D1664" t="s">
        <v>31</v>
      </c>
      <c r="E1664">
        <v>2016</v>
      </c>
      <c r="F1664">
        <v>18094</v>
      </c>
      <c r="G1664" t="s">
        <v>27</v>
      </c>
      <c r="H1664" t="s">
        <v>18</v>
      </c>
      <c r="I1664" t="s">
        <v>33</v>
      </c>
      <c r="J1664">
        <v>1197</v>
      </c>
      <c r="K1664">
        <v>85.8</v>
      </c>
      <c r="L1664">
        <v>5</v>
      </c>
      <c r="M1664">
        <v>18.600000000000001</v>
      </c>
      <c r="N1664">
        <v>6.26</v>
      </c>
      <c r="P1664" t="str">
        <f t="shared" si="156"/>
        <v/>
      </c>
      <c r="Q1664" t="str">
        <f t="shared" si="157"/>
        <v>good</v>
      </c>
      <c r="R1664" t="str">
        <f t="shared" si="158"/>
        <v/>
      </c>
      <c r="S1664" s="3" t="str">
        <f t="shared" si="159"/>
        <v>Honda</v>
      </c>
      <c r="T1664" t="str">
        <f t="shared" si="160"/>
        <v>Honda</v>
      </c>
      <c r="U1664" t="str">
        <f t="shared" si="161"/>
        <v>E</v>
      </c>
      <c r="V1664" t="str" cm="1">
        <f t="array" ref="V1664">_xlfn.IFS(N1655&gt;25,"A",N1655&gt;20,"B",N1655&gt;15,"C",N1655&gt;10,"D",N1655&lt;10,"E")</f>
        <v>E</v>
      </c>
    </row>
    <row r="1665" spans="1:22" x14ac:dyDescent="0.3">
      <c r="A1665">
        <v>1672</v>
      </c>
      <c r="B1665" t="s">
        <v>1005</v>
      </c>
      <c r="C1665" t="s">
        <v>38</v>
      </c>
      <c r="D1665" t="s">
        <v>39</v>
      </c>
      <c r="E1665">
        <v>2011</v>
      </c>
      <c r="F1665">
        <v>80000</v>
      </c>
      <c r="G1665" t="s">
        <v>23</v>
      </c>
      <c r="H1665" t="s">
        <v>18</v>
      </c>
      <c r="I1665" t="s">
        <v>33</v>
      </c>
      <c r="J1665">
        <v>1461</v>
      </c>
      <c r="K1665">
        <v>74</v>
      </c>
      <c r="L1665">
        <v>5</v>
      </c>
      <c r="M1665">
        <v>19.5</v>
      </c>
      <c r="N1665">
        <v>2.1</v>
      </c>
      <c r="P1665" t="str">
        <f t="shared" si="156"/>
        <v/>
      </c>
      <c r="Q1665" t="str">
        <f t="shared" si="157"/>
        <v>good</v>
      </c>
      <c r="R1665" t="str">
        <f t="shared" si="158"/>
        <v/>
      </c>
      <c r="S1665" s="3" t="str">
        <f t="shared" si="159"/>
        <v>Maruti</v>
      </c>
      <c r="T1665" t="str">
        <f t="shared" si="160"/>
        <v>Maruti</v>
      </c>
      <c r="U1665" t="str">
        <f t="shared" si="161"/>
        <v>E</v>
      </c>
      <c r="V1665" t="str" cm="1">
        <f t="array" ref="V1665">_xlfn.IFS(N1656&gt;25,"A",N1656&gt;20,"B",N1656&gt;15,"C",N1656&gt;10,"D",N1656&lt;10,"E")</f>
        <v>E</v>
      </c>
    </row>
    <row r="1666" spans="1:22" x14ac:dyDescent="0.3">
      <c r="A1666">
        <v>1673</v>
      </c>
      <c r="B1666" t="s">
        <v>1006</v>
      </c>
      <c r="C1666" t="s">
        <v>30</v>
      </c>
      <c r="D1666" t="s">
        <v>16</v>
      </c>
      <c r="E1666">
        <v>2015</v>
      </c>
      <c r="F1666">
        <v>11964</v>
      </c>
      <c r="G1666" t="s">
        <v>23</v>
      </c>
      <c r="H1666" t="s">
        <v>32</v>
      </c>
      <c r="I1666" t="s">
        <v>19</v>
      </c>
      <c r="J1666">
        <v>2967</v>
      </c>
      <c r="K1666">
        <v>241.4</v>
      </c>
      <c r="L1666">
        <v>5</v>
      </c>
      <c r="M1666">
        <v>13.22</v>
      </c>
      <c r="N1666">
        <v>32.950000000000003</v>
      </c>
      <c r="P1666" t="str">
        <f t="shared" si="156"/>
        <v/>
      </c>
      <c r="Q1666" t="str">
        <f t="shared" si="157"/>
        <v>bad</v>
      </c>
      <c r="R1666" t="str">
        <f t="shared" si="158"/>
        <v/>
      </c>
      <c r="S1666" s="3" t="str">
        <f t="shared" si="159"/>
        <v/>
      </c>
      <c r="T1666" t="str">
        <f t="shared" si="160"/>
        <v>Honda</v>
      </c>
      <c r="U1666" t="str">
        <f t="shared" si="161"/>
        <v>E</v>
      </c>
      <c r="V1666" t="str" cm="1">
        <f t="array" ref="V1666">_xlfn.IFS(N1657&gt;25,"A",N1657&gt;20,"B",N1657&gt;15,"C",N1657&gt;10,"D",N1657&lt;10,"E")</f>
        <v>E</v>
      </c>
    </row>
    <row r="1667" spans="1:22" x14ac:dyDescent="0.3">
      <c r="A1667">
        <v>1674</v>
      </c>
      <c r="B1667" t="s">
        <v>511</v>
      </c>
      <c r="C1667" t="s">
        <v>21</v>
      </c>
      <c r="D1667" t="s">
        <v>31</v>
      </c>
      <c r="E1667">
        <v>2018</v>
      </c>
      <c r="F1667">
        <v>22684</v>
      </c>
      <c r="G1667" t="s">
        <v>27</v>
      </c>
      <c r="H1667" t="s">
        <v>18</v>
      </c>
      <c r="I1667" t="s">
        <v>19</v>
      </c>
      <c r="J1667">
        <v>1197</v>
      </c>
      <c r="K1667">
        <v>81.83</v>
      </c>
      <c r="L1667">
        <v>5</v>
      </c>
      <c r="M1667">
        <v>18.600000000000001</v>
      </c>
      <c r="N1667">
        <v>7.8</v>
      </c>
      <c r="P1667" t="str">
        <f t="shared" si="156"/>
        <v/>
      </c>
      <c r="Q1667" t="str">
        <f t="shared" si="157"/>
        <v>bad</v>
      </c>
      <c r="R1667" t="str">
        <f t="shared" si="158"/>
        <v/>
      </c>
      <c r="S1667" s="3" t="str">
        <f t="shared" si="159"/>
        <v/>
      </c>
      <c r="T1667" t="str">
        <f t="shared" si="160"/>
        <v>Hyundai</v>
      </c>
      <c r="U1667" t="str">
        <f t="shared" si="161"/>
        <v>E</v>
      </c>
      <c r="V1667" t="str" cm="1">
        <f t="array" ref="V1667">_xlfn.IFS(N1658&gt;25,"A",N1658&gt;20,"B",N1658&gt;15,"C",N1658&gt;10,"D",N1658&lt;10,"E")</f>
        <v>E</v>
      </c>
    </row>
    <row r="1668" spans="1:22" x14ac:dyDescent="0.3">
      <c r="A1668">
        <v>1675</v>
      </c>
      <c r="B1668" t="s">
        <v>203</v>
      </c>
      <c r="C1668" t="s">
        <v>25</v>
      </c>
      <c r="D1668" t="s">
        <v>63</v>
      </c>
      <c r="E1668">
        <v>2014</v>
      </c>
      <c r="F1668">
        <v>43521</v>
      </c>
      <c r="G1668" t="s">
        <v>27</v>
      </c>
      <c r="H1668" t="s">
        <v>18</v>
      </c>
      <c r="I1668" t="s">
        <v>19</v>
      </c>
      <c r="J1668">
        <v>1198</v>
      </c>
      <c r="K1668">
        <v>86.8</v>
      </c>
      <c r="L1668">
        <v>5</v>
      </c>
      <c r="M1668">
        <v>19.399999999999999</v>
      </c>
      <c r="N1668">
        <v>4.25</v>
      </c>
      <c r="P1668" t="str">
        <f t="shared" si="156"/>
        <v/>
      </c>
      <c r="Q1668" t="str">
        <f t="shared" si="157"/>
        <v>bad</v>
      </c>
      <c r="R1668" t="str">
        <f t="shared" si="158"/>
        <v/>
      </c>
      <c r="S1668" s="3" t="str">
        <f t="shared" si="159"/>
        <v/>
      </c>
      <c r="T1668" t="str">
        <f t="shared" si="160"/>
        <v>Volkswagen</v>
      </c>
      <c r="U1668" t="str">
        <f t="shared" si="161"/>
        <v>E</v>
      </c>
      <c r="V1668" t="str" cm="1">
        <f t="array" ref="V1668">_xlfn.IFS(N1659&gt;25,"A",N1659&gt;20,"B",N1659&gt;15,"C",N1659&gt;10,"D",N1659&lt;10,"E")</f>
        <v>E</v>
      </c>
    </row>
    <row r="1669" spans="1:22" x14ac:dyDescent="0.3">
      <c r="A1669">
        <v>1676</v>
      </c>
      <c r="B1669" t="s">
        <v>596</v>
      </c>
      <c r="C1669" t="s">
        <v>15</v>
      </c>
      <c r="D1669" t="s">
        <v>47</v>
      </c>
      <c r="E1669">
        <v>2014</v>
      </c>
      <c r="F1669">
        <v>49386</v>
      </c>
      <c r="G1669" t="s">
        <v>27</v>
      </c>
      <c r="H1669" t="s">
        <v>18</v>
      </c>
      <c r="I1669" t="s">
        <v>19</v>
      </c>
      <c r="J1669">
        <v>1298</v>
      </c>
      <c r="K1669">
        <v>85.8</v>
      </c>
      <c r="L1669">
        <v>5</v>
      </c>
      <c r="M1669">
        <v>17.5</v>
      </c>
      <c r="N1669">
        <v>4.8600000000000003</v>
      </c>
      <c r="P1669" t="str">
        <f t="shared" si="156"/>
        <v/>
      </c>
      <c r="Q1669" t="str">
        <f t="shared" si="157"/>
        <v>bad</v>
      </c>
      <c r="R1669" t="str">
        <f t="shared" si="158"/>
        <v/>
      </c>
      <c r="S1669" s="3" t="str">
        <f t="shared" si="159"/>
        <v/>
      </c>
      <c r="T1669" t="str">
        <f t="shared" si="160"/>
        <v>Skoda</v>
      </c>
      <c r="U1669" t="str">
        <f t="shared" si="161"/>
        <v>E</v>
      </c>
      <c r="V1669" t="str" cm="1">
        <f t="array" ref="V1669">_xlfn.IFS(N1660&gt;25,"A",N1660&gt;20,"B",N1660&gt;15,"C",N1660&gt;10,"D",N1660&lt;10,"E")</f>
        <v>E</v>
      </c>
    </row>
    <row r="1670" spans="1:22" x14ac:dyDescent="0.3">
      <c r="A1670">
        <v>1677</v>
      </c>
      <c r="B1670" t="s">
        <v>794</v>
      </c>
      <c r="C1670" t="s">
        <v>21</v>
      </c>
      <c r="D1670" t="s">
        <v>53</v>
      </c>
      <c r="E1670">
        <v>2017</v>
      </c>
      <c r="F1670">
        <v>12248</v>
      </c>
      <c r="G1670" t="s">
        <v>27</v>
      </c>
      <c r="H1670" t="s">
        <v>18</v>
      </c>
      <c r="I1670" t="s">
        <v>19</v>
      </c>
      <c r="J1670">
        <v>1197</v>
      </c>
      <c r="K1670">
        <v>81.86</v>
      </c>
      <c r="L1670">
        <v>5</v>
      </c>
      <c r="M1670">
        <v>18.899999999999999</v>
      </c>
      <c r="N1670">
        <v>4.9000000000000004</v>
      </c>
      <c r="P1670" t="str">
        <f t="shared" si="156"/>
        <v>MercedesBenz</v>
      </c>
      <c r="Q1670" t="str">
        <f t="shared" si="157"/>
        <v>bad</v>
      </c>
      <c r="R1670" t="str">
        <f t="shared" si="158"/>
        <v/>
      </c>
      <c r="S1670" s="3" t="str">
        <f t="shared" si="159"/>
        <v>MercedesBenz</v>
      </c>
      <c r="T1670" t="str">
        <f t="shared" si="160"/>
        <v/>
      </c>
      <c r="U1670" t="str">
        <f t="shared" si="161"/>
        <v>B</v>
      </c>
      <c r="V1670" t="str" cm="1">
        <f t="array" ref="V1670">_xlfn.IFS(N1661&gt;25,"A",N1661&gt;20,"B",N1661&gt;15,"C",N1661&gt;10,"D",N1661&lt;10,"E")</f>
        <v>B</v>
      </c>
    </row>
    <row r="1671" spans="1:22" x14ac:dyDescent="0.3">
      <c r="A1671">
        <v>1678</v>
      </c>
      <c r="B1671" t="s">
        <v>1007</v>
      </c>
      <c r="C1671" t="s">
        <v>78</v>
      </c>
      <c r="D1671" t="s">
        <v>31</v>
      </c>
      <c r="E1671">
        <v>2014</v>
      </c>
      <c r="F1671">
        <v>67771</v>
      </c>
      <c r="G1671" t="s">
        <v>23</v>
      </c>
      <c r="H1671" t="s">
        <v>18</v>
      </c>
      <c r="I1671" t="s">
        <v>19</v>
      </c>
      <c r="J1671">
        <v>2498</v>
      </c>
      <c r="K1671">
        <v>112</v>
      </c>
      <c r="L1671">
        <v>8</v>
      </c>
      <c r="M1671">
        <v>11.68</v>
      </c>
      <c r="N1671">
        <v>7.06</v>
      </c>
      <c r="P1671" t="str">
        <f t="shared" si="156"/>
        <v/>
      </c>
      <c r="Q1671" t="str">
        <f t="shared" si="157"/>
        <v>bad</v>
      </c>
      <c r="R1671" t="str">
        <f t="shared" si="158"/>
        <v/>
      </c>
      <c r="S1671" s="3" t="str">
        <f t="shared" si="159"/>
        <v/>
      </c>
      <c r="T1671" t="str">
        <f t="shared" si="160"/>
        <v>Renault</v>
      </c>
      <c r="U1671" t="str">
        <f t="shared" si="161"/>
        <v>E</v>
      </c>
      <c r="V1671" t="str" cm="1">
        <f t="array" ref="V1671">_xlfn.IFS(N1662&gt;25,"A",N1662&gt;20,"B",N1662&gt;15,"C",N1662&gt;10,"D",N1662&lt;10,"E")</f>
        <v>E</v>
      </c>
    </row>
    <row r="1672" spans="1:22" x14ac:dyDescent="0.3">
      <c r="A1672">
        <v>1679</v>
      </c>
      <c r="B1672" t="s">
        <v>912</v>
      </c>
      <c r="C1672" t="s">
        <v>43</v>
      </c>
      <c r="D1672" t="s">
        <v>53</v>
      </c>
      <c r="E1672">
        <v>2015</v>
      </c>
      <c r="F1672">
        <v>60007</v>
      </c>
      <c r="G1672" t="s">
        <v>27</v>
      </c>
      <c r="H1672" t="s">
        <v>32</v>
      </c>
      <c r="I1672" t="s">
        <v>19</v>
      </c>
      <c r="J1672">
        <v>1798</v>
      </c>
      <c r="K1672">
        <v>189</v>
      </c>
      <c r="L1672">
        <v>4</v>
      </c>
      <c r="M1672">
        <v>17.21</v>
      </c>
      <c r="N1672">
        <v>4.5</v>
      </c>
      <c r="P1672" t="str">
        <f t="shared" si="156"/>
        <v/>
      </c>
      <c r="Q1672" t="str">
        <f t="shared" si="157"/>
        <v>good</v>
      </c>
      <c r="R1672" t="str">
        <f t="shared" si="158"/>
        <v/>
      </c>
      <c r="S1672" s="3" t="str">
        <f t="shared" si="159"/>
        <v>Hyundai</v>
      </c>
      <c r="T1672" t="str">
        <f t="shared" si="160"/>
        <v>Hyundai</v>
      </c>
      <c r="U1672" t="str">
        <f t="shared" si="161"/>
        <v>E</v>
      </c>
      <c r="V1672" t="str" cm="1">
        <f t="array" ref="V1672">_xlfn.IFS(N1663&gt;25,"A",N1663&gt;20,"B",N1663&gt;15,"C",N1663&gt;10,"D",N1663&lt;10,"E")</f>
        <v>E</v>
      </c>
    </row>
    <row r="1673" spans="1:22" x14ac:dyDescent="0.3">
      <c r="A1673">
        <v>1680</v>
      </c>
      <c r="B1673" t="s">
        <v>181</v>
      </c>
      <c r="C1673" t="s">
        <v>15</v>
      </c>
      <c r="D1673" t="s">
        <v>31</v>
      </c>
      <c r="E1673">
        <v>2011</v>
      </c>
      <c r="F1673">
        <v>48624</v>
      </c>
      <c r="G1673" t="s">
        <v>27</v>
      </c>
      <c r="H1673" t="s">
        <v>18</v>
      </c>
      <c r="I1673" t="s">
        <v>19</v>
      </c>
      <c r="J1673">
        <v>998</v>
      </c>
      <c r="K1673">
        <v>67.099999999999994</v>
      </c>
      <c r="L1673">
        <v>5</v>
      </c>
      <c r="M1673">
        <v>24.07</v>
      </c>
      <c r="N1673">
        <v>3.22</v>
      </c>
      <c r="P1673" t="str">
        <f t="shared" si="156"/>
        <v/>
      </c>
      <c r="Q1673" t="str">
        <f t="shared" si="157"/>
        <v>bad</v>
      </c>
      <c r="R1673" t="str">
        <f t="shared" si="158"/>
        <v/>
      </c>
      <c r="S1673" s="3" t="str">
        <f t="shared" si="159"/>
        <v/>
      </c>
      <c r="T1673" t="str">
        <f t="shared" si="160"/>
        <v>Maruti</v>
      </c>
      <c r="U1673" t="str">
        <f t="shared" si="161"/>
        <v>E</v>
      </c>
      <c r="V1673" t="str" cm="1">
        <f t="array" ref="V1673">_xlfn.IFS(N1664&gt;25,"A",N1664&gt;20,"B",N1664&gt;15,"C",N1664&gt;10,"D",N1664&lt;10,"E")</f>
        <v>E</v>
      </c>
    </row>
    <row r="1674" spans="1:22" x14ac:dyDescent="0.3">
      <c r="A1674">
        <v>1681</v>
      </c>
      <c r="B1674" t="s">
        <v>262</v>
      </c>
      <c r="C1674" t="s">
        <v>43</v>
      </c>
      <c r="D1674" t="s">
        <v>49</v>
      </c>
      <c r="E1674">
        <v>2014</v>
      </c>
      <c r="F1674">
        <v>30000</v>
      </c>
      <c r="G1674" t="s">
        <v>23</v>
      </c>
      <c r="H1674" t="s">
        <v>18</v>
      </c>
      <c r="I1674" t="s">
        <v>19</v>
      </c>
      <c r="J1674">
        <v>1199</v>
      </c>
      <c r="K1674">
        <v>73.900000000000006</v>
      </c>
      <c r="L1674">
        <v>5</v>
      </c>
      <c r="M1674">
        <v>22.07</v>
      </c>
      <c r="N1674">
        <v>3.25</v>
      </c>
      <c r="P1674" t="str">
        <f t="shared" si="156"/>
        <v/>
      </c>
      <c r="Q1674" t="str">
        <f t="shared" si="157"/>
        <v>bad</v>
      </c>
      <c r="R1674" t="str">
        <f t="shared" si="158"/>
        <v/>
      </c>
      <c r="S1674" s="3" t="str">
        <f t="shared" si="159"/>
        <v/>
      </c>
      <c r="T1674" t="str">
        <f t="shared" si="160"/>
        <v>Nissan</v>
      </c>
      <c r="U1674" t="str">
        <f t="shared" si="161"/>
        <v>E</v>
      </c>
      <c r="V1674" t="str" cm="1">
        <f t="array" ref="V1674">_xlfn.IFS(N1665&gt;25,"A",N1665&gt;20,"B",N1665&gt;15,"C",N1665&gt;10,"D",N1665&lt;10,"E")</f>
        <v>E</v>
      </c>
    </row>
    <row r="1675" spans="1:22" x14ac:dyDescent="0.3">
      <c r="A1675">
        <v>1682</v>
      </c>
      <c r="B1675" t="s">
        <v>101</v>
      </c>
      <c r="C1675" t="s">
        <v>21</v>
      </c>
      <c r="D1675" t="s">
        <v>53</v>
      </c>
      <c r="E1675">
        <v>2016</v>
      </c>
      <c r="F1675">
        <v>81605</v>
      </c>
      <c r="G1675" t="s">
        <v>27</v>
      </c>
      <c r="H1675" t="s">
        <v>18</v>
      </c>
      <c r="I1675" t="s">
        <v>19</v>
      </c>
      <c r="J1675">
        <v>1197</v>
      </c>
      <c r="K1675">
        <v>82</v>
      </c>
      <c r="L1675">
        <v>5</v>
      </c>
      <c r="M1675">
        <v>18.899999999999999</v>
      </c>
      <c r="N1675">
        <v>4.53</v>
      </c>
      <c r="P1675" t="str">
        <f t="shared" si="156"/>
        <v>Audi</v>
      </c>
      <c r="Q1675" t="str">
        <f t="shared" si="157"/>
        <v>bad</v>
      </c>
      <c r="R1675" t="str">
        <f t="shared" si="158"/>
        <v/>
      </c>
      <c r="S1675" s="3" t="str">
        <f t="shared" si="159"/>
        <v>Audi</v>
      </c>
      <c r="T1675" t="str">
        <f t="shared" si="160"/>
        <v/>
      </c>
      <c r="U1675" t="str">
        <f t="shared" si="161"/>
        <v>A</v>
      </c>
      <c r="V1675" t="str" cm="1">
        <f t="array" ref="V1675">_xlfn.IFS(N1666&gt;25,"A",N1666&gt;20,"B",N1666&gt;15,"C",N1666&gt;10,"D",N1666&lt;10,"E")</f>
        <v>A</v>
      </c>
    </row>
    <row r="1676" spans="1:22" x14ac:dyDescent="0.3">
      <c r="A1676">
        <v>1683</v>
      </c>
      <c r="B1676" t="s">
        <v>573</v>
      </c>
      <c r="C1676" t="s">
        <v>62</v>
      </c>
      <c r="D1676" t="s">
        <v>31</v>
      </c>
      <c r="E1676">
        <v>2017</v>
      </c>
      <c r="F1676">
        <v>32642</v>
      </c>
      <c r="G1676" t="s">
        <v>23</v>
      </c>
      <c r="H1676" t="s">
        <v>32</v>
      </c>
      <c r="I1676" t="s">
        <v>19</v>
      </c>
      <c r="J1676">
        <v>2143</v>
      </c>
      <c r="K1676">
        <v>170</v>
      </c>
      <c r="L1676">
        <v>5</v>
      </c>
      <c r="M1676">
        <v>14.84</v>
      </c>
      <c r="N1676">
        <v>34.78</v>
      </c>
      <c r="P1676" t="str">
        <f t="shared" ref="P1676:P1739" si="162">IF(N1667&gt;15,C1667,"")</f>
        <v/>
      </c>
      <c r="Q1676" t="str">
        <f t="shared" ref="Q1676:Q1739" si="163">IF(M1667&gt;20,"good","bad")</f>
        <v>bad</v>
      </c>
      <c r="R1676" t="str">
        <f t="shared" ref="R1676:R1739" si="164">IF(AND(M1667&gt;20,N1667&gt;15),C1667,"")</f>
        <v/>
      </c>
      <c r="S1676" s="3" t="str">
        <f t="shared" ref="S1676:S1739" si="165">IF(OR(M1667&gt;20,N1667&gt;15),C1667,"")</f>
        <v/>
      </c>
      <c r="T1676" t="str">
        <f t="shared" ref="T1676:T1739" si="166">IF(NOT(N1667&gt;15),C1667,"")</f>
        <v>Hyundai</v>
      </c>
      <c r="U1676" t="str">
        <f t="shared" ref="U1676:U1739" si="167">IF(N1667&gt;25,"A",IF(N1667&gt;20,"B",IF(N1667&gt;15,"C",IF(N1667&gt;10,"D","E"))))</f>
        <v>E</v>
      </c>
      <c r="V1676" t="str" cm="1">
        <f t="array" ref="V1676">_xlfn.IFS(N1667&gt;25,"A",N1667&gt;20,"B",N1667&gt;15,"C",N1667&gt;10,"D",N1667&lt;10,"E")</f>
        <v>E</v>
      </c>
    </row>
    <row r="1677" spans="1:22" x14ac:dyDescent="0.3">
      <c r="A1677">
        <v>1684</v>
      </c>
      <c r="B1677" t="s">
        <v>1008</v>
      </c>
      <c r="C1677" t="s">
        <v>21</v>
      </c>
      <c r="D1677" t="s">
        <v>22</v>
      </c>
      <c r="E1677">
        <v>2014</v>
      </c>
      <c r="F1677">
        <v>34200</v>
      </c>
      <c r="G1677" t="s">
        <v>27</v>
      </c>
      <c r="H1677" t="s">
        <v>32</v>
      </c>
      <c r="I1677" t="s">
        <v>19</v>
      </c>
      <c r="J1677">
        <v>1591</v>
      </c>
      <c r="K1677">
        <v>121.3</v>
      </c>
      <c r="L1677">
        <v>5</v>
      </c>
      <c r="M1677">
        <v>15.74</v>
      </c>
      <c r="N1677">
        <v>6.5</v>
      </c>
      <c r="P1677" t="str">
        <f t="shared" si="162"/>
        <v/>
      </c>
      <c r="Q1677" t="str">
        <f t="shared" si="163"/>
        <v>bad</v>
      </c>
      <c r="R1677" t="str">
        <f t="shared" si="164"/>
        <v/>
      </c>
      <c r="S1677" s="3" t="str">
        <f t="shared" si="165"/>
        <v/>
      </c>
      <c r="T1677" t="str">
        <f t="shared" si="166"/>
        <v>Honda</v>
      </c>
      <c r="U1677" t="str">
        <f t="shared" si="167"/>
        <v>E</v>
      </c>
      <c r="V1677" t="str" cm="1">
        <f t="array" ref="V1677">_xlfn.IFS(N1668&gt;25,"A",N1668&gt;20,"B",N1668&gt;15,"C",N1668&gt;10,"D",N1668&lt;10,"E")</f>
        <v>E</v>
      </c>
    </row>
    <row r="1678" spans="1:22" x14ac:dyDescent="0.3">
      <c r="A1678">
        <v>1685</v>
      </c>
      <c r="B1678" t="s">
        <v>1009</v>
      </c>
      <c r="C1678" t="s">
        <v>294</v>
      </c>
      <c r="D1678" t="s">
        <v>26</v>
      </c>
      <c r="E1678">
        <v>2010</v>
      </c>
      <c r="F1678">
        <v>72204</v>
      </c>
      <c r="G1678" t="s">
        <v>27</v>
      </c>
      <c r="H1678" t="s">
        <v>18</v>
      </c>
      <c r="I1678" t="s">
        <v>19</v>
      </c>
      <c r="J1678">
        <v>1172</v>
      </c>
      <c r="K1678">
        <v>67</v>
      </c>
      <c r="L1678">
        <v>5</v>
      </c>
      <c r="M1678">
        <v>15.7</v>
      </c>
      <c r="N1678">
        <v>2.25</v>
      </c>
      <c r="P1678" t="str">
        <f t="shared" si="162"/>
        <v/>
      </c>
      <c r="Q1678" t="str">
        <f t="shared" si="163"/>
        <v>bad</v>
      </c>
      <c r="R1678" t="str">
        <f t="shared" si="164"/>
        <v/>
      </c>
      <c r="S1678" s="3" t="str">
        <f t="shared" si="165"/>
        <v/>
      </c>
      <c r="T1678" t="str">
        <f t="shared" si="166"/>
        <v>Maruti</v>
      </c>
      <c r="U1678" t="str">
        <f t="shared" si="167"/>
        <v>E</v>
      </c>
      <c r="V1678" t="str" cm="1">
        <f t="array" ref="V1678">_xlfn.IFS(N1669&gt;25,"A",N1669&gt;20,"B",N1669&gt;15,"C",N1669&gt;10,"D",N1669&lt;10,"E")</f>
        <v>E</v>
      </c>
    </row>
    <row r="1679" spans="1:22" x14ac:dyDescent="0.3">
      <c r="A1679">
        <v>1686</v>
      </c>
      <c r="B1679" t="s">
        <v>812</v>
      </c>
      <c r="C1679" t="s">
        <v>41</v>
      </c>
      <c r="D1679" t="s">
        <v>22</v>
      </c>
      <c r="E1679">
        <v>2011</v>
      </c>
      <c r="F1679">
        <v>156347</v>
      </c>
      <c r="G1679" t="s">
        <v>23</v>
      </c>
      <c r="H1679" t="s">
        <v>18</v>
      </c>
      <c r="I1679" t="s">
        <v>33</v>
      </c>
      <c r="J1679">
        <v>2494</v>
      </c>
      <c r="K1679">
        <v>100</v>
      </c>
      <c r="L1679">
        <v>8</v>
      </c>
      <c r="M1679">
        <v>12.99</v>
      </c>
      <c r="N1679">
        <v>8</v>
      </c>
      <c r="P1679" t="str">
        <f t="shared" si="162"/>
        <v/>
      </c>
      <c r="Q1679" t="str">
        <f t="shared" si="163"/>
        <v>bad</v>
      </c>
      <c r="R1679" t="str">
        <f t="shared" si="164"/>
        <v/>
      </c>
      <c r="S1679" s="3" t="str">
        <f t="shared" si="165"/>
        <v/>
      </c>
      <c r="T1679" t="str">
        <f t="shared" si="166"/>
        <v>Hyundai</v>
      </c>
      <c r="U1679" t="str">
        <f t="shared" si="167"/>
        <v>E</v>
      </c>
      <c r="V1679" t="str" cm="1">
        <f t="array" ref="V1679">_xlfn.IFS(N1670&gt;25,"A",N1670&gt;20,"B",N1670&gt;15,"C",N1670&gt;10,"D",N1670&lt;10,"E")</f>
        <v>E</v>
      </c>
    </row>
    <row r="1680" spans="1:22" x14ac:dyDescent="0.3">
      <c r="A1680">
        <v>1687</v>
      </c>
      <c r="B1680" t="s">
        <v>1010</v>
      </c>
      <c r="C1680" t="s">
        <v>78</v>
      </c>
      <c r="D1680" t="s">
        <v>47</v>
      </c>
      <c r="E1680">
        <v>2017</v>
      </c>
      <c r="F1680">
        <v>47357</v>
      </c>
      <c r="G1680" t="s">
        <v>23</v>
      </c>
      <c r="H1680" t="s">
        <v>32</v>
      </c>
      <c r="I1680" t="s">
        <v>19</v>
      </c>
      <c r="J1680">
        <v>1493</v>
      </c>
      <c r="K1680">
        <v>100</v>
      </c>
      <c r="L1680">
        <v>7</v>
      </c>
      <c r="M1680">
        <v>18.489999999999998</v>
      </c>
      <c r="N1680">
        <v>8.3699999999999992</v>
      </c>
      <c r="P1680" t="str">
        <f t="shared" si="162"/>
        <v/>
      </c>
      <c r="Q1680" t="str">
        <f t="shared" si="163"/>
        <v>bad</v>
      </c>
      <c r="R1680" t="str">
        <f t="shared" si="164"/>
        <v/>
      </c>
      <c r="S1680" s="3" t="str">
        <f t="shared" si="165"/>
        <v/>
      </c>
      <c r="T1680" t="str">
        <f t="shared" si="166"/>
        <v>Mahindra</v>
      </c>
      <c r="U1680" t="str">
        <f t="shared" si="167"/>
        <v>E</v>
      </c>
      <c r="V1680" t="str" cm="1">
        <f t="array" ref="V1680">_xlfn.IFS(N1671&gt;25,"A",N1671&gt;20,"B",N1671&gt;15,"C",N1671&gt;10,"D",N1671&lt;10,"E")</f>
        <v>E</v>
      </c>
    </row>
    <row r="1681" spans="1:22" x14ac:dyDescent="0.3">
      <c r="A1681">
        <v>1688</v>
      </c>
      <c r="B1681" t="s">
        <v>982</v>
      </c>
      <c r="C1681" t="s">
        <v>43</v>
      </c>
      <c r="D1681" t="s">
        <v>31</v>
      </c>
      <c r="E1681">
        <v>2015</v>
      </c>
      <c r="F1681">
        <v>61738</v>
      </c>
      <c r="G1681" t="s">
        <v>23</v>
      </c>
      <c r="H1681" t="s">
        <v>18</v>
      </c>
      <c r="I1681" t="s">
        <v>19</v>
      </c>
      <c r="J1681">
        <v>1498</v>
      </c>
      <c r="K1681">
        <v>88.8</v>
      </c>
      <c r="L1681">
        <v>5</v>
      </c>
      <c r="M1681">
        <v>20.14</v>
      </c>
      <c r="N1681">
        <v>5.39</v>
      </c>
      <c r="P1681" t="str">
        <f t="shared" si="162"/>
        <v/>
      </c>
      <c r="Q1681" t="str">
        <f t="shared" si="163"/>
        <v>bad</v>
      </c>
      <c r="R1681" t="str">
        <f t="shared" si="164"/>
        <v/>
      </c>
      <c r="S1681" s="3" t="str">
        <f t="shared" si="165"/>
        <v/>
      </c>
      <c r="T1681" t="str">
        <f t="shared" si="166"/>
        <v>Volkswagen</v>
      </c>
      <c r="U1681" t="str">
        <f t="shared" si="167"/>
        <v>E</v>
      </c>
      <c r="V1681" t="str" cm="1">
        <f t="array" ref="V1681">_xlfn.IFS(N1672&gt;25,"A",N1672&gt;20,"B",N1672&gt;15,"C",N1672&gt;10,"D",N1672&lt;10,"E")</f>
        <v>E</v>
      </c>
    </row>
    <row r="1682" spans="1:22" x14ac:dyDescent="0.3">
      <c r="A1682">
        <v>1689</v>
      </c>
      <c r="B1682" t="s">
        <v>223</v>
      </c>
      <c r="C1682" t="s">
        <v>65</v>
      </c>
      <c r="D1682" t="s">
        <v>47</v>
      </c>
      <c r="E1682">
        <v>2018</v>
      </c>
      <c r="F1682">
        <v>32586</v>
      </c>
      <c r="G1682" t="s">
        <v>23</v>
      </c>
      <c r="H1682" t="s">
        <v>32</v>
      </c>
      <c r="I1682" t="s">
        <v>19</v>
      </c>
      <c r="J1682">
        <v>1995</v>
      </c>
      <c r="K1682">
        <v>190</v>
      </c>
      <c r="L1682">
        <v>5</v>
      </c>
      <c r="M1682">
        <v>22.48</v>
      </c>
      <c r="N1682">
        <v>37.299999999999997</v>
      </c>
      <c r="P1682" t="str">
        <f t="shared" si="162"/>
        <v/>
      </c>
      <c r="Q1682" t="str">
        <f t="shared" si="163"/>
        <v>good</v>
      </c>
      <c r="R1682" t="str">
        <f t="shared" si="164"/>
        <v/>
      </c>
      <c r="S1682" s="3" t="str">
        <f t="shared" si="165"/>
        <v>Maruti</v>
      </c>
      <c r="T1682" t="str">
        <f t="shared" si="166"/>
        <v>Maruti</v>
      </c>
      <c r="U1682" t="str">
        <f t="shared" si="167"/>
        <v>E</v>
      </c>
      <c r="V1682" t="str" cm="1">
        <f t="array" ref="V1682">_xlfn.IFS(N1673&gt;25,"A",N1673&gt;20,"B",N1673&gt;15,"C",N1673&gt;10,"D",N1673&lt;10,"E")</f>
        <v>E</v>
      </c>
    </row>
    <row r="1683" spans="1:22" x14ac:dyDescent="0.3">
      <c r="A1683">
        <v>1690</v>
      </c>
      <c r="B1683" t="s">
        <v>287</v>
      </c>
      <c r="C1683" t="s">
        <v>62</v>
      </c>
      <c r="D1683" t="s">
        <v>31</v>
      </c>
      <c r="E1683">
        <v>2018</v>
      </c>
      <c r="F1683">
        <v>40129</v>
      </c>
      <c r="G1683" t="s">
        <v>23</v>
      </c>
      <c r="H1683" t="s">
        <v>32</v>
      </c>
      <c r="I1683" t="s">
        <v>19</v>
      </c>
      <c r="J1683">
        <v>2987</v>
      </c>
      <c r="K1683">
        <v>254.79</v>
      </c>
      <c r="L1683">
        <v>5</v>
      </c>
      <c r="M1683">
        <v>11.57</v>
      </c>
      <c r="N1683">
        <v>70.8</v>
      </c>
      <c r="P1683" t="str">
        <f t="shared" si="162"/>
        <v/>
      </c>
      <c r="Q1683" t="str">
        <f t="shared" si="163"/>
        <v>good</v>
      </c>
      <c r="R1683" t="str">
        <f t="shared" si="164"/>
        <v/>
      </c>
      <c r="S1683" s="3" t="str">
        <f t="shared" si="165"/>
        <v>Volkswagen</v>
      </c>
      <c r="T1683" t="str">
        <f t="shared" si="166"/>
        <v>Volkswagen</v>
      </c>
      <c r="U1683" t="str">
        <f t="shared" si="167"/>
        <v>E</v>
      </c>
      <c r="V1683" t="str" cm="1">
        <f t="array" ref="V1683">_xlfn.IFS(N1674&gt;25,"A",N1674&gt;20,"B",N1674&gt;15,"C",N1674&gt;10,"D",N1674&lt;10,"E")</f>
        <v>E</v>
      </c>
    </row>
    <row r="1684" spans="1:22" x14ac:dyDescent="0.3">
      <c r="A1684">
        <v>1691</v>
      </c>
      <c r="B1684" t="s">
        <v>84</v>
      </c>
      <c r="C1684" t="s">
        <v>62</v>
      </c>
      <c r="D1684" t="s">
        <v>16</v>
      </c>
      <c r="E1684">
        <v>2012</v>
      </c>
      <c r="F1684">
        <v>51000</v>
      </c>
      <c r="G1684" t="s">
        <v>23</v>
      </c>
      <c r="H1684" t="s">
        <v>32</v>
      </c>
      <c r="I1684" t="s">
        <v>19</v>
      </c>
      <c r="J1684">
        <v>2987</v>
      </c>
      <c r="K1684">
        <v>254.8</v>
      </c>
      <c r="L1684">
        <v>5</v>
      </c>
      <c r="M1684">
        <v>11.74</v>
      </c>
      <c r="N1684">
        <v>22.25</v>
      </c>
      <c r="P1684" t="str">
        <f t="shared" si="162"/>
        <v/>
      </c>
      <c r="Q1684" t="str">
        <f t="shared" si="163"/>
        <v>bad</v>
      </c>
      <c r="R1684" t="str">
        <f t="shared" si="164"/>
        <v/>
      </c>
      <c r="S1684" s="3" t="str">
        <f t="shared" si="165"/>
        <v/>
      </c>
      <c r="T1684" t="str">
        <f t="shared" si="166"/>
        <v>Hyundai</v>
      </c>
      <c r="U1684" t="str">
        <f t="shared" si="167"/>
        <v>E</v>
      </c>
      <c r="V1684" t="str" cm="1">
        <f t="array" ref="V1684">_xlfn.IFS(N1675&gt;25,"A",N1675&gt;20,"B",N1675&gt;15,"C",N1675&gt;10,"D",N1675&lt;10,"E")</f>
        <v>E</v>
      </c>
    </row>
    <row r="1685" spans="1:22" x14ac:dyDescent="0.3">
      <c r="A1685">
        <v>1692</v>
      </c>
      <c r="B1685" t="s">
        <v>888</v>
      </c>
      <c r="C1685" t="s">
        <v>21</v>
      </c>
      <c r="D1685" t="s">
        <v>47</v>
      </c>
      <c r="E1685">
        <v>2018</v>
      </c>
      <c r="F1685">
        <v>10393</v>
      </c>
      <c r="G1685" t="s">
        <v>27</v>
      </c>
      <c r="H1685" t="s">
        <v>18</v>
      </c>
      <c r="I1685" t="s">
        <v>19</v>
      </c>
      <c r="J1685">
        <v>1197</v>
      </c>
      <c r="K1685">
        <v>81.86</v>
      </c>
      <c r="L1685">
        <v>5</v>
      </c>
      <c r="M1685">
        <v>18.899999999999999</v>
      </c>
      <c r="N1685">
        <v>6.03</v>
      </c>
      <c r="P1685" t="str">
        <f t="shared" si="162"/>
        <v>MercedesBenz</v>
      </c>
      <c r="Q1685" t="str">
        <f t="shared" si="163"/>
        <v>bad</v>
      </c>
      <c r="R1685" t="str">
        <f t="shared" si="164"/>
        <v/>
      </c>
      <c r="S1685" s="3" t="str">
        <f t="shared" si="165"/>
        <v>MercedesBenz</v>
      </c>
      <c r="T1685" t="str">
        <f t="shared" si="166"/>
        <v/>
      </c>
      <c r="U1685" t="str">
        <f t="shared" si="167"/>
        <v>A</v>
      </c>
      <c r="V1685" t="str" cm="1">
        <f t="array" ref="V1685">_xlfn.IFS(N1676&gt;25,"A",N1676&gt;20,"B",N1676&gt;15,"C",N1676&gt;10,"D",N1676&lt;10,"E")</f>
        <v>A</v>
      </c>
    </row>
    <row r="1686" spans="1:22" x14ac:dyDescent="0.3">
      <c r="A1686">
        <v>1693</v>
      </c>
      <c r="B1686" t="s">
        <v>221</v>
      </c>
      <c r="C1686" t="s">
        <v>194</v>
      </c>
      <c r="D1686" t="s">
        <v>16</v>
      </c>
      <c r="E1686">
        <v>2011</v>
      </c>
      <c r="F1686">
        <v>46000</v>
      </c>
      <c r="G1686" t="s">
        <v>27</v>
      </c>
      <c r="H1686" t="s">
        <v>32</v>
      </c>
      <c r="I1686" t="s">
        <v>19</v>
      </c>
      <c r="J1686">
        <v>1798</v>
      </c>
      <c r="K1686">
        <v>157.75</v>
      </c>
      <c r="L1686">
        <v>5</v>
      </c>
      <c r="M1686">
        <v>13.7</v>
      </c>
      <c r="N1686">
        <v>4.9000000000000004</v>
      </c>
      <c r="P1686" t="str">
        <f t="shared" si="162"/>
        <v/>
      </c>
      <c r="Q1686" t="str">
        <f t="shared" si="163"/>
        <v>bad</v>
      </c>
      <c r="R1686" t="str">
        <f t="shared" si="164"/>
        <v/>
      </c>
      <c r="S1686" s="3" t="str">
        <f t="shared" si="165"/>
        <v/>
      </c>
      <c r="T1686" t="str">
        <f t="shared" si="166"/>
        <v>Hyundai</v>
      </c>
      <c r="U1686" t="str">
        <f t="shared" si="167"/>
        <v>E</v>
      </c>
      <c r="V1686" t="str" cm="1">
        <f t="array" ref="V1686">_xlfn.IFS(N1677&gt;25,"A",N1677&gt;20,"B",N1677&gt;15,"C",N1677&gt;10,"D",N1677&lt;10,"E")</f>
        <v>E</v>
      </c>
    </row>
    <row r="1687" spans="1:22" x14ac:dyDescent="0.3">
      <c r="A1687">
        <v>1694</v>
      </c>
      <c r="B1687" t="s">
        <v>342</v>
      </c>
      <c r="C1687" t="s">
        <v>21</v>
      </c>
      <c r="D1687" t="s">
        <v>26</v>
      </c>
      <c r="E1687">
        <v>2013</v>
      </c>
      <c r="F1687">
        <v>21000</v>
      </c>
      <c r="G1687" t="s">
        <v>27</v>
      </c>
      <c r="H1687" t="s">
        <v>32</v>
      </c>
      <c r="I1687" t="s">
        <v>19</v>
      </c>
      <c r="J1687">
        <v>1197</v>
      </c>
      <c r="K1687">
        <v>78.900000000000006</v>
      </c>
      <c r="L1687">
        <v>5</v>
      </c>
      <c r="M1687">
        <v>16.95</v>
      </c>
      <c r="N1687">
        <v>3.96</v>
      </c>
      <c r="P1687" t="str">
        <f t="shared" si="162"/>
        <v/>
      </c>
      <c r="Q1687" t="str">
        <f t="shared" si="163"/>
        <v>bad</v>
      </c>
      <c r="R1687" t="str">
        <f t="shared" si="164"/>
        <v/>
      </c>
      <c r="S1687" s="3" t="str">
        <f t="shared" si="165"/>
        <v/>
      </c>
      <c r="T1687" t="str">
        <f t="shared" si="166"/>
        <v>Fiat</v>
      </c>
      <c r="U1687" t="str">
        <f t="shared" si="167"/>
        <v>E</v>
      </c>
      <c r="V1687" t="str" cm="1">
        <f t="array" ref="V1687">_xlfn.IFS(N1678&gt;25,"A",N1678&gt;20,"B",N1678&gt;15,"C",N1678&gt;10,"D",N1678&lt;10,"E")</f>
        <v>E</v>
      </c>
    </row>
    <row r="1688" spans="1:22" x14ac:dyDescent="0.3">
      <c r="A1688">
        <v>1695</v>
      </c>
      <c r="B1688" t="s">
        <v>341</v>
      </c>
      <c r="C1688" t="s">
        <v>21</v>
      </c>
      <c r="D1688" t="s">
        <v>35</v>
      </c>
      <c r="E1688">
        <v>2011</v>
      </c>
      <c r="F1688">
        <v>113562</v>
      </c>
      <c r="G1688" t="s">
        <v>23</v>
      </c>
      <c r="H1688" t="s">
        <v>18</v>
      </c>
      <c r="I1688" t="s">
        <v>19</v>
      </c>
      <c r="J1688">
        <v>1396</v>
      </c>
      <c r="K1688">
        <v>90</v>
      </c>
      <c r="L1688">
        <v>5</v>
      </c>
      <c r="M1688">
        <v>23</v>
      </c>
      <c r="N1688">
        <v>4.5999999999999996</v>
      </c>
      <c r="P1688" t="str">
        <f t="shared" si="162"/>
        <v/>
      </c>
      <c r="Q1688" t="str">
        <f t="shared" si="163"/>
        <v>bad</v>
      </c>
      <c r="R1688" t="str">
        <f t="shared" si="164"/>
        <v/>
      </c>
      <c r="S1688" s="3" t="str">
        <f t="shared" si="165"/>
        <v/>
      </c>
      <c r="T1688" t="str">
        <f t="shared" si="166"/>
        <v>Toyota</v>
      </c>
      <c r="U1688" t="str">
        <f t="shared" si="167"/>
        <v>E</v>
      </c>
      <c r="V1688" t="str" cm="1">
        <f t="array" ref="V1688">_xlfn.IFS(N1679&gt;25,"A",N1679&gt;20,"B",N1679&gt;15,"C",N1679&gt;10,"D",N1679&lt;10,"E")</f>
        <v>E</v>
      </c>
    </row>
    <row r="1689" spans="1:22" x14ac:dyDescent="0.3">
      <c r="A1689">
        <v>1696</v>
      </c>
      <c r="B1689" t="s">
        <v>174</v>
      </c>
      <c r="C1689" t="s">
        <v>78</v>
      </c>
      <c r="D1689" t="s">
        <v>16</v>
      </c>
      <c r="E1689">
        <v>2011</v>
      </c>
      <c r="F1689">
        <v>100010</v>
      </c>
      <c r="G1689" t="s">
        <v>23</v>
      </c>
      <c r="H1689" t="s">
        <v>18</v>
      </c>
      <c r="I1689" t="s">
        <v>33</v>
      </c>
      <c r="J1689">
        <v>2179</v>
      </c>
      <c r="K1689">
        <v>120</v>
      </c>
      <c r="L1689">
        <v>8</v>
      </c>
      <c r="M1689">
        <v>12.05</v>
      </c>
      <c r="N1689">
        <v>5.5</v>
      </c>
      <c r="P1689" t="str">
        <f t="shared" si="162"/>
        <v/>
      </c>
      <c r="Q1689" t="str">
        <f t="shared" si="163"/>
        <v>bad</v>
      </c>
      <c r="R1689" t="str">
        <f t="shared" si="164"/>
        <v/>
      </c>
      <c r="S1689" s="3" t="str">
        <f t="shared" si="165"/>
        <v/>
      </c>
      <c r="T1689" t="str">
        <f t="shared" si="166"/>
        <v>Mahindra</v>
      </c>
      <c r="U1689" t="str">
        <f t="shared" si="167"/>
        <v>E</v>
      </c>
      <c r="V1689" t="str" cm="1">
        <f t="array" ref="V1689">_xlfn.IFS(N1680&gt;25,"A",N1680&gt;20,"B",N1680&gt;15,"C",N1680&gt;10,"D",N1680&lt;10,"E")</f>
        <v>E</v>
      </c>
    </row>
    <row r="1690" spans="1:22" x14ac:dyDescent="0.3">
      <c r="A1690">
        <v>1697</v>
      </c>
      <c r="B1690" t="s">
        <v>212</v>
      </c>
      <c r="C1690" t="s">
        <v>25</v>
      </c>
      <c r="D1690" t="s">
        <v>16</v>
      </c>
      <c r="E1690">
        <v>2013</v>
      </c>
      <c r="F1690">
        <v>63107</v>
      </c>
      <c r="G1690" t="s">
        <v>27</v>
      </c>
      <c r="H1690" t="s">
        <v>18</v>
      </c>
      <c r="I1690" t="s">
        <v>19</v>
      </c>
      <c r="J1690">
        <v>1198</v>
      </c>
      <c r="K1690">
        <v>86.8</v>
      </c>
      <c r="L1690">
        <v>5</v>
      </c>
      <c r="M1690">
        <v>19.399999999999999</v>
      </c>
      <c r="N1690">
        <v>3.25</v>
      </c>
      <c r="P1690" t="str">
        <f t="shared" si="162"/>
        <v/>
      </c>
      <c r="Q1690" t="str">
        <f t="shared" si="163"/>
        <v>good</v>
      </c>
      <c r="R1690" t="str">
        <f t="shared" si="164"/>
        <v/>
      </c>
      <c r="S1690" s="3" t="str">
        <f t="shared" si="165"/>
        <v>Volkswagen</v>
      </c>
      <c r="T1690" t="str">
        <f t="shared" si="166"/>
        <v>Volkswagen</v>
      </c>
      <c r="U1690" t="str">
        <f t="shared" si="167"/>
        <v>E</v>
      </c>
      <c r="V1690" t="str" cm="1">
        <f t="array" ref="V1690">_xlfn.IFS(N1681&gt;25,"A",N1681&gt;20,"B",N1681&gt;15,"C",N1681&gt;10,"D",N1681&lt;10,"E")</f>
        <v>E</v>
      </c>
    </row>
    <row r="1691" spans="1:22" x14ac:dyDescent="0.3">
      <c r="A1691">
        <v>1698</v>
      </c>
      <c r="B1691" t="s">
        <v>268</v>
      </c>
      <c r="C1691" t="s">
        <v>21</v>
      </c>
      <c r="D1691" t="s">
        <v>39</v>
      </c>
      <c r="E1691">
        <v>2017</v>
      </c>
      <c r="F1691">
        <v>58500</v>
      </c>
      <c r="G1691" t="s">
        <v>27</v>
      </c>
      <c r="H1691" t="s">
        <v>18</v>
      </c>
      <c r="I1691" t="s">
        <v>19</v>
      </c>
      <c r="J1691">
        <v>1197</v>
      </c>
      <c r="K1691">
        <v>81.83</v>
      </c>
      <c r="L1691">
        <v>5</v>
      </c>
      <c r="M1691">
        <v>18.600000000000001</v>
      </c>
      <c r="N1691">
        <v>6.25</v>
      </c>
      <c r="P1691" t="str">
        <f t="shared" si="162"/>
        <v>BMW</v>
      </c>
      <c r="Q1691" t="str">
        <f t="shared" si="163"/>
        <v>good</v>
      </c>
      <c r="R1691" t="str">
        <f t="shared" si="164"/>
        <v>BMW</v>
      </c>
      <c r="S1691" s="3" t="str">
        <f t="shared" si="165"/>
        <v>BMW</v>
      </c>
      <c r="T1691" t="str">
        <f t="shared" si="166"/>
        <v/>
      </c>
      <c r="U1691" t="str">
        <f t="shared" si="167"/>
        <v>A</v>
      </c>
      <c r="V1691" t="str" cm="1">
        <f t="array" ref="V1691">_xlfn.IFS(N1682&gt;25,"A",N1682&gt;20,"B",N1682&gt;15,"C",N1682&gt;10,"D",N1682&lt;10,"E")</f>
        <v>A</v>
      </c>
    </row>
    <row r="1692" spans="1:22" x14ac:dyDescent="0.3">
      <c r="A1692">
        <v>1699</v>
      </c>
      <c r="B1692" t="s">
        <v>1011</v>
      </c>
      <c r="C1692" t="s">
        <v>110</v>
      </c>
      <c r="D1692" t="s">
        <v>22</v>
      </c>
      <c r="E1692">
        <v>2007</v>
      </c>
      <c r="F1692">
        <v>90000</v>
      </c>
      <c r="G1692" t="s">
        <v>23</v>
      </c>
      <c r="H1692" t="s">
        <v>18</v>
      </c>
      <c r="I1692" t="s">
        <v>74</v>
      </c>
      <c r="J1692">
        <v>2499</v>
      </c>
      <c r="K1692">
        <v>143</v>
      </c>
      <c r="L1692">
        <v>7</v>
      </c>
      <c r="M1692">
        <v>10.9</v>
      </c>
      <c r="N1692">
        <v>3</v>
      </c>
      <c r="P1692" t="str">
        <f t="shared" si="162"/>
        <v>MercedesBenz</v>
      </c>
      <c r="Q1692" t="str">
        <f t="shared" si="163"/>
        <v>bad</v>
      </c>
      <c r="R1692" t="str">
        <f t="shared" si="164"/>
        <v/>
      </c>
      <c r="S1692" s="3" t="str">
        <f t="shared" si="165"/>
        <v>MercedesBenz</v>
      </c>
      <c r="T1692" t="str">
        <f t="shared" si="166"/>
        <v/>
      </c>
      <c r="U1692" t="str">
        <f t="shared" si="167"/>
        <v>A</v>
      </c>
      <c r="V1692" t="str" cm="1">
        <f t="array" ref="V1692">_xlfn.IFS(N1683&gt;25,"A",N1683&gt;20,"B",N1683&gt;15,"C",N1683&gt;10,"D",N1683&lt;10,"E")</f>
        <v>A</v>
      </c>
    </row>
    <row r="1693" spans="1:22" x14ac:dyDescent="0.3">
      <c r="A1693">
        <v>1700</v>
      </c>
      <c r="B1693" t="s">
        <v>569</v>
      </c>
      <c r="C1693" t="s">
        <v>21</v>
      </c>
      <c r="D1693" t="s">
        <v>26</v>
      </c>
      <c r="E1693">
        <v>2011</v>
      </c>
      <c r="F1693">
        <v>108242</v>
      </c>
      <c r="G1693" t="s">
        <v>23</v>
      </c>
      <c r="H1693" t="s">
        <v>18</v>
      </c>
      <c r="I1693" t="s">
        <v>19</v>
      </c>
      <c r="J1693">
        <v>1493</v>
      </c>
      <c r="K1693">
        <v>110</v>
      </c>
      <c r="L1693">
        <v>5</v>
      </c>
      <c r="M1693">
        <v>16.8</v>
      </c>
      <c r="N1693">
        <v>4.25</v>
      </c>
      <c r="P1693" t="str">
        <f t="shared" si="162"/>
        <v>MercedesBenz</v>
      </c>
      <c r="Q1693" t="str">
        <f t="shared" si="163"/>
        <v>bad</v>
      </c>
      <c r="R1693" t="str">
        <f t="shared" si="164"/>
        <v/>
      </c>
      <c r="S1693" s="3" t="str">
        <f t="shared" si="165"/>
        <v>MercedesBenz</v>
      </c>
      <c r="T1693" t="str">
        <f t="shared" si="166"/>
        <v/>
      </c>
      <c r="U1693" t="str">
        <f t="shared" si="167"/>
        <v>B</v>
      </c>
      <c r="V1693" t="str" cm="1">
        <f t="array" ref="V1693">_xlfn.IFS(N1684&gt;25,"A",N1684&gt;20,"B",N1684&gt;15,"C",N1684&gt;10,"D",N1684&lt;10,"E")</f>
        <v>B</v>
      </c>
    </row>
    <row r="1694" spans="1:22" x14ac:dyDescent="0.3">
      <c r="A1694">
        <v>1701</v>
      </c>
      <c r="B1694" t="s">
        <v>190</v>
      </c>
      <c r="C1694" t="s">
        <v>41</v>
      </c>
      <c r="D1694" t="s">
        <v>22</v>
      </c>
      <c r="E1694">
        <v>2011</v>
      </c>
      <c r="F1694">
        <v>146300</v>
      </c>
      <c r="G1694" t="s">
        <v>23</v>
      </c>
      <c r="H1694" t="s">
        <v>18</v>
      </c>
      <c r="I1694" t="s">
        <v>19</v>
      </c>
      <c r="J1694">
        <v>2982</v>
      </c>
      <c r="K1694">
        <v>171</v>
      </c>
      <c r="L1694">
        <v>7</v>
      </c>
      <c r="M1694">
        <v>11.5</v>
      </c>
      <c r="N1694">
        <v>12.25</v>
      </c>
      <c r="P1694" t="str">
        <f t="shared" si="162"/>
        <v/>
      </c>
      <c r="Q1694" t="str">
        <f t="shared" si="163"/>
        <v>bad</v>
      </c>
      <c r="R1694" t="str">
        <f t="shared" si="164"/>
        <v/>
      </c>
      <c r="S1694" s="3" t="str">
        <f t="shared" si="165"/>
        <v/>
      </c>
      <c r="T1694" t="str">
        <f t="shared" si="166"/>
        <v>Hyundai</v>
      </c>
      <c r="U1694" t="str">
        <f t="shared" si="167"/>
        <v>E</v>
      </c>
      <c r="V1694" t="str" cm="1">
        <f t="array" ref="V1694">_xlfn.IFS(N1685&gt;25,"A",N1685&gt;20,"B",N1685&gt;15,"C",N1685&gt;10,"D",N1685&lt;10,"E")</f>
        <v>E</v>
      </c>
    </row>
    <row r="1695" spans="1:22" x14ac:dyDescent="0.3">
      <c r="A1695">
        <v>1702</v>
      </c>
      <c r="B1695" t="s">
        <v>272</v>
      </c>
      <c r="C1695" t="s">
        <v>65</v>
      </c>
      <c r="D1695" t="s">
        <v>22</v>
      </c>
      <c r="E1695">
        <v>2011</v>
      </c>
      <c r="F1695">
        <v>62943</v>
      </c>
      <c r="G1695" t="s">
        <v>23</v>
      </c>
      <c r="H1695" t="s">
        <v>32</v>
      </c>
      <c r="I1695" t="s">
        <v>33</v>
      </c>
      <c r="J1695">
        <v>1995</v>
      </c>
      <c r="K1695">
        <v>184</v>
      </c>
      <c r="L1695">
        <v>5</v>
      </c>
      <c r="M1695">
        <v>17.05</v>
      </c>
      <c r="N1695">
        <v>10.95</v>
      </c>
      <c r="P1695" t="str">
        <f t="shared" si="162"/>
        <v/>
      </c>
      <c r="Q1695" t="str">
        <f t="shared" si="163"/>
        <v>bad</v>
      </c>
      <c r="R1695" t="str">
        <f t="shared" si="164"/>
        <v/>
      </c>
      <c r="S1695" s="3" t="str">
        <f t="shared" si="165"/>
        <v/>
      </c>
      <c r="T1695" t="str">
        <f t="shared" si="166"/>
        <v>Skoda</v>
      </c>
      <c r="U1695" t="str">
        <f t="shared" si="167"/>
        <v>E</v>
      </c>
      <c r="V1695" t="str" cm="1">
        <f t="array" ref="V1695">_xlfn.IFS(N1686&gt;25,"A",N1686&gt;20,"B",N1686&gt;15,"C",N1686&gt;10,"D",N1686&lt;10,"E")</f>
        <v>E</v>
      </c>
    </row>
    <row r="1696" spans="1:22" x14ac:dyDescent="0.3">
      <c r="A1696">
        <v>1703</v>
      </c>
      <c r="B1696" t="s">
        <v>514</v>
      </c>
      <c r="C1696" t="s">
        <v>41</v>
      </c>
      <c r="D1696" t="s">
        <v>53</v>
      </c>
      <c r="E1696">
        <v>2013</v>
      </c>
      <c r="F1696">
        <v>65000</v>
      </c>
      <c r="G1696" t="s">
        <v>23</v>
      </c>
      <c r="H1696" t="s">
        <v>32</v>
      </c>
      <c r="I1696" t="s">
        <v>19</v>
      </c>
      <c r="J1696">
        <v>2982</v>
      </c>
      <c r="K1696">
        <v>168.5</v>
      </c>
      <c r="L1696">
        <v>7</v>
      </c>
      <c r="M1696">
        <v>12.55</v>
      </c>
      <c r="N1696">
        <v>16.5</v>
      </c>
      <c r="P1696" t="str">
        <f t="shared" si="162"/>
        <v/>
      </c>
      <c r="Q1696" t="str">
        <f t="shared" si="163"/>
        <v>bad</v>
      </c>
      <c r="R1696" t="str">
        <f t="shared" si="164"/>
        <v/>
      </c>
      <c r="S1696" s="3" t="str">
        <f t="shared" si="165"/>
        <v/>
      </c>
      <c r="T1696" t="str">
        <f t="shared" si="166"/>
        <v>Hyundai</v>
      </c>
      <c r="U1696" t="str">
        <f t="shared" si="167"/>
        <v>E</v>
      </c>
      <c r="V1696" t="str" cm="1">
        <f t="array" ref="V1696">_xlfn.IFS(N1687&gt;25,"A",N1687&gt;20,"B",N1687&gt;15,"C",N1687&gt;10,"D",N1687&lt;10,"E")</f>
        <v>E</v>
      </c>
    </row>
    <row r="1697" spans="1:22" x14ac:dyDescent="0.3">
      <c r="A1697">
        <v>1704</v>
      </c>
      <c r="B1697" t="s">
        <v>1012</v>
      </c>
      <c r="C1697" t="s">
        <v>25</v>
      </c>
      <c r="D1697" t="s">
        <v>22</v>
      </c>
      <c r="E1697">
        <v>2018</v>
      </c>
      <c r="F1697">
        <v>1700</v>
      </c>
      <c r="G1697" t="s">
        <v>27</v>
      </c>
      <c r="H1697" t="s">
        <v>32</v>
      </c>
      <c r="I1697" t="s">
        <v>19</v>
      </c>
      <c r="J1697">
        <v>1199</v>
      </c>
      <c r="K1697">
        <v>88.76</v>
      </c>
      <c r="L1697">
        <v>5</v>
      </c>
      <c r="M1697">
        <v>19</v>
      </c>
      <c r="N1697">
        <v>7.8</v>
      </c>
      <c r="P1697" t="str">
        <f t="shared" si="162"/>
        <v/>
      </c>
      <c r="Q1697" t="str">
        <f t="shared" si="163"/>
        <v>good</v>
      </c>
      <c r="R1697" t="str">
        <f t="shared" si="164"/>
        <v/>
      </c>
      <c r="S1697" s="3" t="str">
        <f t="shared" si="165"/>
        <v>Hyundai</v>
      </c>
      <c r="T1697" t="str">
        <f t="shared" si="166"/>
        <v>Hyundai</v>
      </c>
      <c r="U1697" t="str">
        <f t="shared" si="167"/>
        <v>E</v>
      </c>
      <c r="V1697" t="str" cm="1">
        <f t="array" ref="V1697">_xlfn.IFS(N1688&gt;25,"A",N1688&gt;20,"B",N1688&gt;15,"C",N1688&gt;10,"D",N1688&lt;10,"E")</f>
        <v>E</v>
      </c>
    </row>
    <row r="1698" spans="1:22" x14ac:dyDescent="0.3">
      <c r="A1698">
        <v>1705</v>
      </c>
      <c r="B1698" t="s">
        <v>766</v>
      </c>
      <c r="C1698" t="s">
        <v>21</v>
      </c>
      <c r="D1698" t="s">
        <v>47</v>
      </c>
      <c r="E1698">
        <v>2013</v>
      </c>
      <c r="F1698">
        <v>34697</v>
      </c>
      <c r="G1698" t="s">
        <v>27</v>
      </c>
      <c r="H1698" t="s">
        <v>18</v>
      </c>
      <c r="I1698" t="s">
        <v>19</v>
      </c>
      <c r="J1698">
        <v>1086</v>
      </c>
      <c r="K1698">
        <v>68.05</v>
      </c>
      <c r="L1698">
        <v>5</v>
      </c>
      <c r="M1698">
        <v>19.809999999999999</v>
      </c>
      <c r="N1698">
        <v>3.7</v>
      </c>
      <c r="P1698" t="str">
        <f t="shared" si="162"/>
        <v/>
      </c>
      <c r="Q1698" t="str">
        <f t="shared" si="163"/>
        <v>bad</v>
      </c>
      <c r="R1698" t="str">
        <f t="shared" si="164"/>
        <v/>
      </c>
      <c r="S1698" s="3" t="str">
        <f t="shared" si="165"/>
        <v/>
      </c>
      <c r="T1698" t="str">
        <f t="shared" si="166"/>
        <v>Mahindra</v>
      </c>
      <c r="U1698" t="str">
        <f t="shared" si="167"/>
        <v>E</v>
      </c>
      <c r="V1698" t="str" cm="1">
        <f t="array" ref="V1698">_xlfn.IFS(N1689&gt;25,"A",N1689&gt;20,"B",N1689&gt;15,"C",N1689&gt;10,"D",N1689&lt;10,"E")</f>
        <v>E</v>
      </c>
    </row>
    <row r="1699" spans="1:22" x14ac:dyDescent="0.3">
      <c r="A1699">
        <v>1706</v>
      </c>
      <c r="B1699" t="s">
        <v>286</v>
      </c>
      <c r="C1699" t="s">
        <v>21</v>
      </c>
      <c r="D1699" t="s">
        <v>35</v>
      </c>
      <c r="E1699">
        <v>2012</v>
      </c>
      <c r="F1699">
        <v>58000</v>
      </c>
      <c r="G1699" t="s">
        <v>27</v>
      </c>
      <c r="H1699" t="s">
        <v>18</v>
      </c>
      <c r="I1699" t="s">
        <v>19</v>
      </c>
      <c r="J1699">
        <v>1197</v>
      </c>
      <c r="K1699">
        <v>80</v>
      </c>
      <c r="L1699">
        <v>5</v>
      </c>
      <c r="M1699">
        <v>17</v>
      </c>
      <c r="N1699">
        <v>4</v>
      </c>
      <c r="P1699" t="str">
        <f t="shared" si="162"/>
        <v/>
      </c>
      <c r="Q1699" t="str">
        <f t="shared" si="163"/>
        <v>bad</v>
      </c>
      <c r="R1699" t="str">
        <f t="shared" si="164"/>
        <v/>
      </c>
      <c r="S1699" s="3" t="str">
        <f t="shared" si="165"/>
        <v/>
      </c>
      <c r="T1699" t="str">
        <f t="shared" si="166"/>
        <v>Honda</v>
      </c>
      <c r="U1699" t="str">
        <f t="shared" si="167"/>
        <v>E</v>
      </c>
      <c r="V1699" t="str" cm="1">
        <f t="array" ref="V1699">_xlfn.IFS(N1690&gt;25,"A",N1690&gt;20,"B",N1690&gt;15,"C",N1690&gt;10,"D",N1690&lt;10,"E")</f>
        <v>E</v>
      </c>
    </row>
    <row r="1700" spans="1:22" x14ac:dyDescent="0.3">
      <c r="A1700">
        <v>1707</v>
      </c>
      <c r="B1700" t="s">
        <v>1013</v>
      </c>
      <c r="C1700" t="s">
        <v>65</v>
      </c>
      <c r="D1700" t="s">
        <v>16</v>
      </c>
      <c r="E1700">
        <v>2015</v>
      </c>
      <c r="F1700">
        <v>32500</v>
      </c>
      <c r="G1700" t="s">
        <v>23</v>
      </c>
      <c r="H1700" t="s">
        <v>32</v>
      </c>
      <c r="I1700" t="s">
        <v>19</v>
      </c>
      <c r="J1700">
        <v>1995</v>
      </c>
      <c r="K1700">
        <v>187.74</v>
      </c>
      <c r="L1700">
        <v>5</v>
      </c>
      <c r="M1700">
        <v>19.59</v>
      </c>
      <c r="N1700">
        <v>26.75</v>
      </c>
      <c r="P1700" t="str">
        <f t="shared" si="162"/>
        <v/>
      </c>
      <c r="Q1700" t="str">
        <f t="shared" si="163"/>
        <v>bad</v>
      </c>
      <c r="R1700" t="str">
        <f t="shared" si="164"/>
        <v/>
      </c>
      <c r="S1700" s="3" t="str">
        <f t="shared" si="165"/>
        <v/>
      </c>
      <c r="T1700" t="str">
        <f t="shared" si="166"/>
        <v>Hyundai</v>
      </c>
      <c r="U1700" t="str">
        <f t="shared" si="167"/>
        <v>E</v>
      </c>
      <c r="V1700" t="str" cm="1">
        <f t="array" ref="V1700">_xlfn.IFS(N1691&gt;25,"A",N1691&gt;20,"B",N1691&gt;15,"C",N1691&gt;10,"D",N1691&lt;10,"E")</f>
        <v>E</v>
      </c>
    </row>
    <row r="1701" spans="1:22" x14ac:dyDescent="0.3">
      <c r="A1701">
        <v>1708</v>
      </c>
      <c r="B1701" t="s">
        <v>429</v>
      </c>
      <c r="C1701" t="s">
        <v>30</v>
      </c>
      <c r="D1701" t="s">
        <v>31</v>
      </c>
      <c r="E1701">
        <v>2016</v>
      </c>
      <c r="F1701">
        <v>58661</v>
      </c>
      <c r="G1701" t="s">
        <v>23</v>
      </c>
      <c r="H1701" t="s">
        <v>32</v>
      </c>
      <c r="I1701" t="s">
        <v>19</v>
      </c>
      <c r="J1701">
        <v>1968</v>
      </c>
      <c r="K1701">
        <v>181</v>
      </c>
      <c r="L1701">
        <v>5</v>
      </c>
      <c r="M1701">
        <v>15.17</v>
      </c>
      <c r="N1701">
        <v>28.03</v>
      </c>
      <c r="P1701" t="str">
        <f t="shared" si="162"/>
        <v/>
      </c>
      <c r="Q1701" t="str">
        <f t="shared" si="163"/>
        <v>bad</v>
      </c>
      <c r="R1701" t="str">
        <f t="shared" si="164"/>
        <v/>
      </c>
      <c r="S1701" s="3" t="str">
        <f t="shared" si="165"/>
        <v/>
      </c>
      <c r="T1701" t="str">
        <f t="shared" si="166"/>
        <v>Ford</v>
      </c>
      <c r="U1701" t="str">
        <f t="shared" si="167"/>
        <v>E</v>
      </c>
      <c r="V1701" t="str" cm="1">
        <f t="array" ref="V1701">_xlfn.IFS(N1692&gt;25,"A",N1692&gt;20,"B",N1692&gt;15,"C",N1692&gt;10,"D",N1692&lt;10,"E")</f>
        <v>E</v>
      </c>
    </row>
    <row r="1702" spans="1:22" x14ac:dyDescent="0.3">
      <c r="A1702">
        <v>1709</v>
      </c>
      <c r="B1702" t="s">
        <v>207</v>
      </c>
      <c r="C1702" t="s">
        <v>15</v>
      </c>
      <c r="D1702" t="s">
        <v>47</v>
      </c>
      <c r="E1702">
        <v>2017</v>
      </c>
      <c r="F1702">
        <v>37124</v>
      </c>
      <c r="G1702" t="s">
        <v>27</v>
      </c>
      <c r="H1702" t="s">
        <v>18</v>
      </c>
      <c r="I1702" t="s">
        <v>19</v>
      </c>
      <c r="J1702">
        <v>1197</v>
      </c>
      <c r="K1702">
        <v>81.8</v>
      </c>
      <c r="L1702">
        <v>5</v>
      </c>
      <c r="M1702">
        <v>20.399999999999999</v>
      </c>
      <c r="N1702">
        <v>5.44</v>
      </c>
      <c r="P1702" t="str">
        <f t="shared" si="162"/>
        <v/>
      </c>
      <c r="Q1702" t="str">
        <f t="shared" si="163"/>
        <v>bad</v>
      </c>
      <c r="R1702" t="str">
        <f t="shared" si="164"/>
        <v/>
      </c>
      <c r="S1702" s="3" t="str">
        <f t="shared" si="165"/>
        <v/>
      </c>
      <c r="T1702" t="str">
        <f t="shared" si="166"/>
        <v>Hyundai</v>
      </c>
      <c r="U1702" t="str">
        <f t="shared" si="167"/>
        <v>E</v>
      </c>
      <c r="V1702" t="str" cm="1">
        <f t="array" ref="V1702">_xlfn.IFS(N1693&gt;25,"A",N1693&gt;20,"B",N1693&gt;15,"C",N1693&gt;10,"D",N1693&lt;10,"E")</f>
        <v>E</v>
      </c>
    </row>
    <row r="1703" spans="1:22" x14ac:dyDescent="0.3">
      <c r="A1703">
        <v>1710</v>
      </c>
      <c r="B1703" t="s">
        <v>1014</v>
      </c>
      <c r="C1703" t="s">
        <v>15</v>
      </c>
      <c r="D1703" t="s">
        <v>53</v>
      </c>
      <c r="E1703">
        <v>2017</v>
      </c>
      <c r="F1703">
        <v>44000</v>
      </c>
      <c r="G1703" t="s">
        <v>27</v>
      </c>
      <c r="H1703" t="s">
        <v>32</v>
      </c>
      <c r="I1703" t="s">
        <v>19</v>
      </c>
      <c r="J1703">
        <v>1197</v>
      </c>
      <c r="K1703">
        <v>83.1</v>
      </c>
      <c r="L1703">
        <v>5</v>
      </c>
      <c r="M1703">
        <v>21.4</v>
      </c>
      <c r="N1703">
        <v>6.2</v>
      </c>
      <c r="P1703" t="str">
        <f t="shared" si="162"/>
        <v/>
      </c>
      <c r="Q1703" t="str">
        <f t="shared" si="163"/>
        <v>bad</v>
      </c>
      <c r="R1703" t="str">
        <f t="shared" si="164"/>
        <v/>
      </c>
      <c r="S1703" s="3" t="str">
        <f t="shared" si="165"/>
        <v/>
      </c>
      <c r="T1703" t="str">
        <f t="shared" si="166"/>
        <v>Toyota</v>
      </c>
      <c r="U1703" t="str">
        <f t="shared" si="167"/>
        <v>D</v>
      </c>
      <c r="V1703" t="str" cm="1">
        <f t="array" ref="V1703">_xlfn.IFS(N1694&gt;25,"A",N1694&gt;20,"B",N1694&gt;15,"C",N1694&gt;10,"D",N1694&lt;10,"E")</f>
        <v>D</v>
      </c>
    </row>
    <row r="1704" spans="1:22" x14ac:dyDescent="0.3">
      <c r="A1704">
        <v>1711</v>
      </c>
      <c r="B1704" t="s">
        <v>399</v>
      </c>
      <c r="C1704" t="s">
        <v>21</v>
      </c>
      <c r="D1704" t="s">
        <v>49</v>
      </c>
      <c r="E1704">
        <v>2005</v>
      </c>
      <c r="F1704">
        <v>45200</v>
      </c>
      <c r="G1704" t="s">
        <v>27</v>
      </c>
      <c r="H1704" t="s">
        <v>18</v>
      </c>
      <c r="I1704" t="s">
        <v>19</v>
      </c>
      <c r="J1704">
        <v>1495</v>
      </c>
      <c r="K1704">
        <v>94</v>
      </c>
      <c r="L1704">
        <v>5</v>
      </c>
      <c r="M1704">
        <v>13.2</v>
      </c>
      <c r="N1704">
        <v>0.9</v>
      </c>
      <c r="P1704" t="str">
        <f t="shared" si="162"/>
        <v/>
      </c>
      <c r="Q1704" t="str">
        <f t="shared" si="163"/>
        <v>bad</v>
      </c>
      <c r="R1704" t="str">
        <f t="shared" si="164"/>
        <v/>
      </c>
      <c r="S1704" s="3" t="str">
        <f t="shared" si="165"/>
        <v/>
      </c>
      <c r="T1704" t="str">
        <f t="shared" si="166"/>
        <v>BMW</v>
      </c>
      <c r="U1704" t="str">
        <f t="shared" si="167"/>
        <v>D</v>
      </c>
      <c r="V1704" t="str" cm="1">
        <f t="array" ref="V1704">_xlfn.IFS(N1695&gt;25,"A",N1695&gt;20,"B",N1695&gt;15,"C",N1695&gt;10,"D",N1695&lt;10,"E")</f>
        <v>D</v>
      </c>
    </row>
    <row r="1705" spans="1:22" x14ac:dyDescent="0.3">
      <c r="A1705">
        <v>1712</v>
      </c>
      <c r="B1705" t="s">
        <v>588</v>
      </c>
      <c r="C1705" t="s">
        <v>15</v>
      </c>
      <c r="D1705" t="s">
        <v>16</v>
      </c>
      <c r="E1705">
        <v>2016</v>
      </c>
      <c r="F1705">
        <v>11000</v>
      </c>
      <c r="G1705" t="s">
        <v>27</v>
      </c>
      <c r="H1705" t="s">
        <v>18</v>
      </c>
      <c r="I1705" t="s">
        <v>19</v>
      </c>
      <c r="J1705">
        <v>1197</v>
      </c>
      <c r="K1705">
        <v>85.8</v>
      </c>
      <c r="L1705">
        <v>5</v>
      </c>
      <c r="M1705">
        <v>18.5</v>
      </c>
      <c r="N1705">
        <v>3.95</v>
      </c>
      <c r="P1705" t="str">
        <f t="shared" si="162"/>
        <v>Toyota</v>
      </c>
      <c r="Q1705" t="str">
        <f t="shared" si="163"/>
        <v>bad</v>
      </c>
      <c r="R1705" t="str">
        <f t="shared" si="164"/>
        <v/>
      </c>
      <c r="S1705" s="3" t="str">
        <f t="shared" si="165"/>
        <v>Toyota</v>
      </c>
      <c r="T1705" t="str">
        <f t="shared" si="166"/>
        <v/>
      </c>
      <c r="U1705" t="str">
        <f t="shared" si="167"/>
        <v>C</v>
      </c>
      <c r="V1705" t="str" cm="1">
        <f t="array" ref="V1705">_xlfn.IFS(N1696&gt;25,"A",N1696&gt;20,"B",N1696&gt;15,"C",N1696&gt;10,"D",N1696&lt;10,"E")</f>
        <v>C</v>
      </c>
    </row>
    <row r="1706" spans="1:22" x14ac:dyDescent="0.3">
      <c r="A1706">
        <v>1713</v>
      </c>
      <c r="B1706" t="s">
        <v>1015</v>
      </c>
      <c r="C1706" t="s">
        <v>45</v>
      </c>
      <c r="D1706" t="s">
        <v>22</v>
      </c>
      <c r="E1706">
        <v>2011</v>
      </c>
      <c r="F1706">
        <v>65000</v>
      </c>
      <c r="G1706" t="s">
        <v>27</v>
      </c>
      <c r="H1706" t="s">
        <v>18</v>
      </c>
      <c r="I1706" t="s">
        <v>33</v>
      </c>
      <c r="J1706">
        <v>624</v>
      </c>
      <c r="K1706">
        <v>35</v>
      </c>
      <c r="L1706">
        <v>4</v>
      </c>
      <c r="M1706">
        <v>26</v>
      </c>
      <c r="N1706">
        <v>0.44</v>
      </c>
      <c r="P1706" t="str">
        <f t="shared" si="162"/>
        <v/>
      </c>
      <c r="Q1706" t="str">
        <f t="shared" si="163"/>
        <v>bad</v>
      </c>
      <c r="R1706" t="str">
        <f t="shared" si="164"/>
        <v/>
      </c>
      <c r="S1706" s="3" t="str">
        <f t="shared" si="165"/>
        <v/>
      </c>
      <c r="T1706" t="str">
        <f t="shared" si="166"/>
        <v>Honda</v>
      </c>
      <c r="U1706" t="str">
        <f t="shared" si="167"/>
        <v>E</v>
      </c>
      <c r="V1706" t="str" cm="1">
        <f t="array" ref="V1706">_xlfn.IFS(N1697&gt;25,"A",N1697&gt;20,"B",N1697&gt;15,"C",N1697&gt;10,"D",N1697&lt;10,"E")</f>
        <v>E</v>
      </c>
    </row>
    <row r="1707" spans="1:22" x14ac:dyDescent="0.3">
      <c r="A1707">
        <v>1714</v>
      </c>
      <c r="B1707" t="s">
        <v>264</v>
      </c>
      <c r="C1707" t="s">
        <v>110</v>
      </c>
      <c r="D1707" t="s">
        <v>93</v>
      </c>
      <c r="E1707">
        <v>2012</v>
      </c>
      <c r="F1707">
        <v>55005</v>
      </c>
      <c r="G1707" t="s">
        <v>23</v>
      </c>
      <c r="H1707" t="s">
        <v>18</v>
      </c>
      <c r="I1707" t="s">
        <v>19</v>
      </c>
      <c r="J1707">
        <v>1399</v>
      </c>
      <c r="K1707">
        <v>68</v>
      </c>
      <c r="L1707">
        <v>5</v>
      </c>
      <c r="M1707">
        <v>20</v>
      </c>
      <c r="N1707">
        <v>2.75</v>
      </c>
      <c r="P1707" t="str">
        <f t="shared" si="162"/>
        <v/>
      </c>
      <c r="Q1707" t="str">
        <f t="shared" si="163"/>
        <v>bad</v>
      </c>
      <c r="R1707" t="str">
        <f t="shared" si="164"/>
        <v/>
      </c>
      <c r="S1707" s="3" t="str">
        <f t="shared" si="165"/>
        <v/>
      </c>
      <c r="T1707" t="str">
        <f t="shared" si="166"/>
        <v>Hyundai</v>
      </c>
      <c r="U1707" t="str">
        <f t="shared" si="167"/>
        <v>E</v>
      </c>
      <c r="V1707" t="str" cm="1">
        <f t="array" ref="V1707">_xlfn.IFS(N1698&gt;25,"A",N1698&gt;20,"B",N1698&gt;15,"C",N1698&gt;10,"D",N1698&lt;10,"E")</f>
        <v>E</v>
      </c>
    </row>
    <row r="1708" spans="1:22" x14ac:dyDescent="0.3">
      <c r="A1708">
        <v>1715</v>
      </c>
      <c r="B1708" t="s">
        <v>967</v>
      </c>
      <c r="C1708" t="s">
        <v>43</v>
      </c>
      <c r="D1708" t="s">
        <v>35</v>
      </c>
      <c r="E1708">
        <v>2011</v>
      </c>
      <c r="F1708">
        <v>81650</v>
      </c>
      <c r="G1708" t="s">
        <v>23</v>
      </c>
      <c r="H1708" t="s">
        <v>32</v>
      </c>
      <c r="I1708" t="s">
        <v>19</v>
      </c>
      <c r="J1708">
        <v>1968</v>
      </c>
      <c r="K1708">
        <v>167.7</v>
      </c>
      <c r="L1708">
        <v>5</v>
      </c>
      <c r="M1708">
        <v>18.329999999999998</v>
      </c>
      <c r="N1708">
        <v>7.5</v>
      </c>
      <c r="P1708" t="str">
        <f t="shared" si="162"/>
        <v/>
      </c>
      <c r="Q1708" t="str">
        <f t="shared" si="163"/>
        <v>bad</v>
      </c>
      <c r="R1708" t="str">
        <f t="shared" si="164"/>
        <v/>
      </c>
      <c r="S1708" s="3" t="str">
        <f t="shared" si="165"/>
        <v/>
      </c>
      <c r="T1708" t="str">
        <f t="shared" si="166"/>
        <v>Hyundai</v>
      </c>
      <c r="U1708" t="str">
        <f t="shared" si="167"/>
        <v>E</v>
      </c>
      <c r="V1708" t="str" cm="1">
        <f t="array" ref="V1708">_xlfn.IFS(N1699&gt;25,"A",N1699&gt;20,"B",N1699&gt;15,"C",N1699&gt;10,"D",N1699&lt;10,"E")</f>
        <v>E</v>
      </c>
    </row>
    <row r="1709" spans="1:22" x14ac:dyDescent="0.3">
      <c r="A1709">
        <v>1716</v>
      </c>
      <c r="B1709" t="s">
        <v>809</v>
      </c>
      <c r="C1709" t="s">
        <v>294</v>
      </c>
      <c r="D1709" t="s">
        <v>26</v>
      </c>
      <c r="E1709">
        <v>2010</v>
      </c>
      <c r="F1709">
        <v>160000</v>
      </c>
      <c r="G1709" t="s">
        <v>23</v>
      </c>
      <c r="H1709" t="s">
        <v>18</v>
      </c>
      <c r="I1709" t="s">
        <v>33</v>
      </c>
      <c r="J1709">
        <v>1248</v>
      </c>
      <c r="K1709">
        <v>93</v>
      </c>
      <c r="L1709">
        <v>5</v>
      </c>
      <c r="M1709">
        <v>19</v>
      </c>
      <c r="N1709">
        <v>2.5</v>
      </c>
      <c r="P1709" t="str">
        <f t="shared" si="162"/>
        <v>BMW</v>
      </c>
      <c r="Q1709" t="str">
        <f t="shared" si="163"/>
        <v>bad</v>
      </c>
      <c r="R1709" t="str">
        <f t="shared" si="164"/>
        <v/>
      </c>
      <c r="S1709" s="3" t="str">
        <f t="shared" si="165"/>
        <v>BMW</v>
      </c>
      <c r="T1709" t="str">
        <f t="shared" si="166"/>
        <v/>
      </c>
      <c r="U1709" t="str">
        <f t="shared" si="167"/>
        <v>A</v>
      </c>
      <c r="V1709" t="str" cm="1">
        <f t="array" ref="V1709">_xlfn.IFS(N1700&gt;25,"A",N1700&gt;20,"B",N1700&gt;15,"C",N1700&gt;10,"D",N1700&lt;10,"E")</f>
        <v>A</v>
      </c>
    </row>
    <row r="1710" spans="1:22" x14ac:dyDescent="0.3">
      <c r="A1710">
        <v>1717</v>
      </c>
      <c r="B1710" t="s">
        <v>840</v>
      </c>
      <c r="C1710" t="s">
        <v>78</v>
      </c>
      <c r="D1710" t="s">
        <v>35</v>
      </c>
      <c r="E1710">
        <v>2015</v>
      </c>
      <c r="F1710">
        <v>169000</v>
      </c>
      <c r="G1710" t="s">
        <v>23</v>
      </c>
      <c r="H1710" t="s">
        <v>18</v>
      </c>
      <c r="I1710" t="s">
        <v>19</v>
      </c>
      <c r="J1710">
        <v>2489</v>
      </c>
      <c r="K1710">
        <v>93.7</v>
      </c>
      <c r="L1710">
        <v>7</v>
      </c>
      <c r="M1710">
        <v>14.95</v>
      </c>
      <c r="N1710">
        <v>5</v>
      </c>
      <c r="P1710" t="str">
        <f t="shared" si="162"/>
        <v>Audi</v>
      </c>
      <c r="Q1710" t="str">
        <f t="shared" si="163"/>
        <v>bad</v>
      </c>
      <c r="R1710" t="str">
        <f t="shared" si="164"/>
        <v/>
      </c>
      <c r="S1710" s="3" t="str">
        <f t="shared" si="165"/>
        <v>Audi</v>
      </c>
      <c r="T1710" t="str">
        <f t="shared" si="166"/>
        <v/>
      </c>
      <c r="U1710" t="str">
        <f t="shared" si="167"/>
        <v>A</v>
      </c>
      <c r="V1710" t="str" cm="1">
        <f t="array" ref="V1710">_xlfn.IFS(N1701&gt;25,"A",N1701&gt;20,"B",N1701&gt;15,"C",N1701&gt;10,"D",N1701&lt;10,"E")</f>
        <v>A</v>
      </c>
    </row>
    <row r="1711" spans="1:22" x14ac:dyDescent="0.3">
      <c r="A1711">
        <v>1718</v>
      </c>
      <c r="B1711" t="s">
        <v>257</v>
      </c>
      <c r="C1711" t="s">
        <v>15</v>
      </c>
      <c r="D1711" t="s">
        <v>35</v>
      </c>
      <c r="E1711">
        <v>2013</v>
      </c>
      <c r="F1711">
        <v>67263</v>
      </c>
      <c r="G1711" t="s">
        <v>27</v>
      </c>
      <c r="H1711" t="s">
        <v>18</v>
      </c>
      <c r="I1711" t="s">
        <v>19</v>
      </c>
      <c r="J1711">
        <v>998</v>
      </c>
      <c r="K1711">
        <v>67.099999999999994</v>
      </c>
      <c r="L1711">
        <v>5</v>
      </c>
      <c r="M1711">
        <v>18.899999999999999</v>
      </c>
      <c r="N1711">
        <v>3.6</v>
      </c>
      <c r="P1711" t="str">
        <f t="shared" si="162"/>
        <v/>
      </c>
      <c r="Q1711" t="str">
        <f t="shared" si="163"/>
        <v>good</v>
      </c>
      <c r="R1711" t="str">
        <f t="shared" si="164"/>
        <v/>
      </c>
      <c r="S1711" s="3" t="str">
        <f t="shared" si="165"/>
        <v>Maruti</v>
      </c>
      <c r="T1711" t="str">
        <f t="shared" si="166"/>
        <v>Maruti</v>
      </c>
      <c r="U1711" t="str">
        <f t="shared" si="167"/>
        <v>E</v>
      </c>
      <c r="V1711" t="str" cm="1">
        <f t="array" ref="V1711">_xlfn.IFS(N1702&gt;25,"A",N1702&gt;20,"B",N1702&gt;15,"C",N1702&gt;10,"D",N1702&lt;10,"E")</f>
        <v>E</v>
      </c>
    </row>
    <row r="1712" spans="1:22" x14ac:dyDescent="0.3">
      <c r="A1712">
        <v>1719</v>
      </c>
      <c r="B1712" t="s">
        <v>1016</v>
      </c>
      <c r="C1712" t="s">
        <v>41</v>
      </c>
      <c r="D1712" t="s">
        <v>47</v>
      </c>
      <c r="E1712">
        <v>2012</v>
      </c>
      <c r="F1712">
        <v>44223</v>
      </c>
      <c r="G1712" t="s">
        <v>27</v>
      </c>
      <c r="H1712" t="s">
        <v>18</v>
      </c>
      <c r="I1712" t="s">
        <v>19</v>
      </c>
      <c r="J1712">
        <v>1496</v>
      </c>
      <c r="K1712">
        <v>88.7</v>
      </c>
      <c r="L1712">
        <v>5</v>
      </c>
      <c r="M1712">
        <v>17.600000000000001</v>
      </c>
      <c r="N1712">
        <v>3.99</v>
      </c>
      <c r="P1712" t="str">
        <f t="shared" si="162"/>
        <v/>
      </c>
      <c r="Q1712" t="str">
        <f t="shared" si="163"/>
        <v>good</v>
      </c>
      <c r="R1712" t="str">
        <f t="shared" si="164"/>
        <v/>
      </c>
      <c r="S1712" s="3" t="str">
        <f t="shared" si="165"/>
        <v>Maruti</v>
      </c>
      <c r="T1712" t="str">
        <f t="shared" si="166"/>
        <v>Maruti</v>
      </c>
      <c r="U1712" t="str">
        <f t="shared" si="167"/>
        <v>E</v>
      </c>
      <c r="V1712" t="str" cm="1">
        <f t="array" ref="V1712">_xlfn.IFS(N1703&gt;25,"A",N1703&gt;20,"B",N1703&gt;15,"C",N1703&gt;10,"D",N1703&lt;10,"E")</f>
        <v>E</v>
      </c>
    </row>
    <row r="1713" spans="1:22" x14ac:dyDescent="0.3">
      <c r="A1713">
        <v>1720</v>
      </c>
      <c r="B1713" t="s">
        <v>101</v>
      </c>
      <c r="C1713" t="s">
        <v>21</v>
      </c>
      <c r="D1713" t="s">
        <v>31</v>
      </c>
      <c r="E1713">
        <v>2015</v>
      </c>
      <c r="F1713">
        <v>36840</v>
      </c>
      <c r="G1713" t="s">
        <v>27</v>
      </c>
      <c r="H1713" t="s">
        <v>18</v>
      </c>
      <c r="I1713" t="s">
        <v>19</v>
      </c>
      <c r="J1713">
        <v>1197</v>
      </c>
      <c r="K1713">
        <v>82</v>
      </c>
      <c r="L1713">
        <v>5</v>
      </c>
      <c r="M1713">
        <v>18.899999999999999</v>
      </c>
      <c r="N1713">
        <v>5.64</v>
      </c>
      <c r="P1713" t="str">
        <f t="shared" si="162"/>
        <v/>
      </c>
      <c r="Q1713" t="str">
        <f t="shared" si="163"/>
        <v>bad</v>
      </c>
      <c r="R1713" t="str">
        <f t="shared" si="164"/>
        <v/>
      </c>
      <c r="S1713" s="3" t="str">
        <f t="shared" si="165"/>
        <v/>
      </c>
      <c r="T1713" t="str">
        <f t="shared" si="166"/>
        <v>Hyundai</v>
      </c>
      <c r="U1713" t="str">
        <f t="shared" si="167"/>
        <v>E</v>
      </c>
      <c r="V1713" t="str" cm="1">
        <f t="array" ref="V1713">_xlfn.IFS(N1704&gt;25,"A",N1704&gt;20,"B",N1704&gt;15,"C",N1704&gt;10,"D",N1704&lt;10,"E")</f>
        <v>E</v>
      </c>
    </row>
    <row r="1714" spans="1:22" x14ac:dyDescent="0.3">
      <c r="A1714">
        <v>1721</v>
      </c>
      <c r="B1714" t="s">
        <v>812</v>
      </c>
      <c r="C1714" t="s">
        <v>41</v>
      </c>
      <c r="D1714" t="s">
        <v>22</v>
      </c>
      <c r="E1714">
        <v>2014</v>
      </c>
      <c r="F1714">
        <v>160000</v>
      </c>
      <c r="G1714" t="s">
        <v>23</v>
      </c>
      <c r="H1714" t="s">
        <v>18</v>
      </c>
      <c r="I1714" t="s">
        <v>19</v>
      </c>
      <c r="J1714">
        <v>2494</v>
      </c>
      <c r="K1714">
        <v>100</v>
      </c>
      <c r="L1714">
        <v>8</v>
      </c>
      <c r="M1714">
        <v>12.99</v>
      </c>
      <c r="N1714">
        <v>12</v>
      </c>
      <c r="P1714" t="str">
        <f t="shared" si="162"/>
        <v/>
      </c>
      <c r="Q1714" t="str">
        <f t="shared" si="163"/>
        <v>bad</v>
      </c>
      <c r="R1714" t="str">
        <f t="shared" si="164"/>
        <v/>
      </c>
      <c r="S1714" s="3" t="str">
        <f t="shared" si="165"/>
        <v/>
      </c>
      <c r="T1714" t="str">
        <f t="shared" si="166"/>
        <v>Maruti</v>
      </c>
      <c r="U1714" t="str">
        <f t="shared" si="167"/>
        <v>E</v>
      </c>
      <c r="V1714" t="str" cm="1">
        <f t="array" ref="V1714">_xlfn.IFS(N1705&gt;25,"A",N1705&gt;20,"B",N1705&gt;15,"C",N1705&gt;10,"D",N1705&lt;10,"E")</f>
        <v>E</v>
      </c>
    </row>
    <row r="1715" spans="1:22" x14ac:dyDescent="0.3">
      <c r="A1715">
        <v>1722</v>
      </c>
      <c r="B1715" t="s">
        <v>1017</v>
      </c>
      <c r="C1715" t="s">
        <v>45</v>
      </c>
      <c r="D1715" t="s">
        <v>49</v>
      </c>
      <c r="E1715">
        <v>2008</v>
      </c>
      <c r="F1715">
        <v>133000</v>
      </c>
      <c r="G1715" t="s">
        <v>23</v>
      </c>
      <c r="H1715" t="s">
        <v>18</v>
      </c>
      <c r="I1715" t="s">
        <v>19</v>
      </c>
      <c r="J1715">
        <v>1405</v>
      </c>
      <c r="K1715">
        <v>62</v>
      </c>
      <c r="L1715">
        <v>5</v>
      </c>
      <c r="M1715">
        <v>16.8</v>
      </c>
      <c r="N1715">
        <v>0.7</v>
      </c>
      <c r="P1715" t="str">
        <f t="shared" si="162"/>
        <v/>
      </c>
      <c r="Q1715" t="str">
        <f t="shared" si="163"/>
        <v>good</v>
      </c>
      <c r="R1715" t="str">
        <f t="shared" si="164"/>
        <v/>
      </c>
      <c r="S1715" s="3" t="str">
        <f t="shared" si="165"/>
        <v>Tata</v>
      </c>
      <c r="T1715" t="str">
        <f t="shared" si="166"/>
        <v>Tata</v>
      </c>
      <c r="U1715" t="str">
        <f t="shared" si="167"/>
        <v>E</v>
      </c>
      <c r="V1715" t="str" cm="1">
        <f t="array" ref="V1715">_xlfn.IFS(N1706&gt;25,"A",N1706&gt;20,"B",N1706&gt;15,"C",N1706&gt;10,"D",N1706&lt;10,"E")</f>
        <v>E</v>
      </c>
    </row>
    <row r="1716" spans="1:22" x14ac:dyDescent="0.3">
      <c r="A1716">
        <v>1723</v>
      </c>
      <c r="B1716" t="s">
        <v>739</v>
      </c>
      <c r="C1716" t="s">
        <v>65</v>
      </c>
      <c r="D1716" t="s">
        <v>16</v>
      </c>
      <c r="E1716">
        <v>2015</v>
      </c>
      <c r="F1716">
        <v>69123</v>
      </c>
      <c r="G1716" t="s">
        <v>23</v>
      </c>
      <c r="H1716" t="s">
        <v>32</v>
      </c>
      <c r="I1716" t="s">
        <v>19</v>
      </c>
      <c r="J1716">
        <v>1995</v>
      </c>
      <c r="K1716">
        <v>184</v>
      </c>
      <c r="L1716">
        <v>5</v>
      </c>
      <c r="M1716">
        <v>18.88</v>
      </c>
      <c r="N1716">
        <v>19</v>
      </c>
      <c r="P1716" t="str">
        <f t="shared" si="162"/>
        <v/>
      </c>
      <c r="Q1716" t="str">
        <f t="shared" si="163"/>
        <v>bad</v>
      </c>
      <c r="R1716" t="str">
        <f t="shared" si="164"/>
        <v/>
      </c>
      <c r="S1716" s="3" t="str">
        <f t="shared" si="165"/>
        <v/>
      </c>
      <c r="T1716" t="str">
        <f t="shared" si="166"/>
        <v>Ford</v>
      </c>
      <c r="U1716" t="str">
        <f t="shared" si="167"/>
        <v>E</v>
      </c>
      <c r="V1716" t="str" cm="1">
        <f t="array" ref="V1716">_xlfn.IFS(N1707&gt;25,"A",N1707&gt;20,"B",N1707&gt;15,"C",N1707&gt;10,"D",N1707&lt;10,"E")</f>
        <v>E</v>
      </c>
    </row>
    <row r="1717" spans="1:22" x14ac:dyDescent="0.3">
      <c r="A1717">
        <v>1724</v>
      </c>
      <c r="B1717" t="s">
        <v>639</v>
      </c>
      <c r="C1717" t="s">
        <v>110</v>
      </c>
      <c r="D1717" t="s">
        <v>53</v>
      </c>
      <c r="E1717">
        <v>2017</v>
      </c>
      <c r="F1717">
        <v>38000</v>
      </c>
      <c r="G1717" t="s">
        <v>23</v>
      </c>
      <c r="H1717" t="s">
        <v>32</v>
      </c>
      <c r="I1717" t="s">
        <v>19</v>
      </c>
      <c r="J1717">
        <v>3198</v>
      </c>
      <c r="K1717">
        <v>197</v>
      </c>
      <c r="L1717">
        <v>7</v>
      </c>
      <c r="M1717">
        <v>10.91</v>
      </c>
      <c r="N1717">
        <v>30.48</v>
      </c>
      <c r="P1717" t="str">
        <f t="shared" si="162"/>
        <v/>
      </c>
      <c r="Q1717" t="str">
        <f t="shared" si="163"/>
        <v>bad</v>
      </c>
      <c r="R1717" t="str">
        <f t="shared" si="164"/>
        <v/>
      </c>
      <c r="S1717" s="3" t="str">
        <f t="shared" si="165"/>
        <v/>
      </c>
      <c r="T1717" t="str">
        <f t="shared" si="166"/>
        <v>Volkswagen</v>
      </c>
      <c r="U1717" t="str">
        <f t="shared" si="167"/>
        <v>E</v>
      </c>
      <c r="V1717" t="str" cm="1">
        <f t="array" ref="V1717">_xlfn.IFS(N1708&gt;25,"A",N1708&gt;20,"B",N1708&gt;15,"C",N1708&gt;10,"D",N1708&lt;10,"E")</f>
        <v>E</v>
      </c>
    </row>
    <row r="1718" spans="1:22" x14ac:dyDescent="0.3">
      <c r="A1718">
        <v>1725</v>
      </c>
      <c r="B1718" t="s">
        <v>46</v>
      </c>
      <c r="C1718" t="s">
        <v>15</v>
      </c>
      <c r="D1718" t="s">
        <v>16</v>
      </c>
      <c r="E1718">
        <v>2017</v>
      </c>
      <c r="F1718">
        <v>5500</v>
      </c>
      <c r="G1718" t="s">
        <v>27</v>
      </c>
      <c r="H1718" t="s">
        <v>18</v>
      </c>
      <c r="I1718" t="s">
        <v>19</v>
      </c>
      <c r="J1718">
        <v>1462</v>
      </c>
      <c r="K1718">
        <v>103.25</v>
      </c>
      <c r="L1718">
        <v>5</v>
      </c>
      <c r="M1718">
        <v>21.56</v>
      </c>
      <c r="N1718">
        <v>8.1999999999999993</v>
      </c>
      <c r="P1718" t="str">
        <f t="shared" si="162"/>
        <v/>
      </c>
      <c r="Q1718" t="str">
        <f t="shared" si="163"/>
        <v>bad</v>
      </c>
      <c r="R1718" t="str">
        <f t="shared" si="164"/>
        <v/>
      </c>
      <c r="S1718" s="3" t="str">
        <f t="shared" si="165"/>
        <v/>
      </c>
      <c r="T1718" t="str">
        <f t="shared" si="166"/>
        <v>Fiat</v>
      </c>
      <c r="U1718" t="str">
        <f t="shared" si="167"/>
        <v>E</v>
      </c>
      <c r="V1718" t="str" cm="1">
        <f t="array" ref="V1718">_xlfn.IFS(N1709&gt;25,"A",N1709&gt;20,"B",N1709&gt;15,"C",N1709&gt;10,"D",N1709&lt;10,"E")</f>
        <v>E</v>
      </c>
    </row>
    <row r="1719" spans="1:22" x14ac:dyDescent="0.3">
      <c r="A1719">
        <v>1726</v>
      </c>
      <c r="B1719" t="s">
        <v>1018</v>
      </c>
      <c r="C1719" t="s">
        <v>110</v>
      </c>
      <c r="D1719" t="s">
        <v>49</v>
      </c>
      <c r="E1719">
        <v>2015</v>
      </c>
      <c r="F1719">
        <v>1001</v>
      </c>
      <c r="G1719" t="s">
        <v>23</v>
      </c>
      <c r="H1719" t="s">
        <v>18</v>
      </c>
      <c r="I1719" t="s">
        <v>19</v>
      </c>
      <c r="J1719">
        <v>1498</v>
      </c>
      <c r="K1719">
        <v>99</v>
      </c>
      <c r="L1719">
        <v>5</v>
      </c>
      <c r="M1719">
        <v>25.83</v>
      </c>
      <c r="N1719">
        <v>7.55</v>
      </c>
      <c r="P1719" t="str">
        <f t="shared" si="162"/>
        <v/>
      </c>
      <c r="Q1719" t="str">
        <f t="shared" si="163"/>
        <v>bad</v>
      </c>
      <c r="R1719" t="str">
        <f t="shared" si="164"/>
        <v/>
      </c>
      <c r="S1719" s="3" t="str">
        <f t="shared" si="165"/>
        <v/>
      </c>
      <c r="T1719" t="str">
        <f t="shared" si="166"/>
        <v>Mahindra</v>
      </c>
      <c r="U1719" t="str">
        <f t="shared" si="167"/>
        <v>E</v>
      </c>
      <c r="V1719" t="str" cm="1">
        <f t="array" ref="V1719">_xlfn.IFS(N1710&gt;25,"A",N1710&gt;20,"B",N1710&gt;15,"C",N1710&gt;10,"D",N1710&lt;10,"E")</f>
        <v>E</v>
      </c>
    </row>
    <row r="1720" spans="1:22" x14ac:dyDescent="0.3">
      <c r="A1720">
        <v>1727</v>
      </c>
      <c r="B1720" t="s">
        <v>989</v>
      </c>
      <c r="C1720" t="s">
        <v>192</v>
      </c>
      <c r="D1720" t="s">
        <v>22</v>
      </c>
      <c r="E1720">
        <v>2007</v>
      </c>
      <c r="F1720">
        <v>59000</v>
      </c>
      <c r="G1720" t="s">
        <v>27</v>
      </c>
      <c r="H1720" t="s">
        <v>18</v>
      </c>
      <c r="I1720" t="s">
        <v>102</v>
      </c>
      <c r="J1720">
        <v>1150</v>
      </c>
      <c r="K1720">
        <v>74.900000000000006</v>
      </c>
      <c r="L1720">
        <v>5</v>
      </c>
      <c r="M1720">
        <v>15.26</v>
      </c>
      <c r="N1720">
        <v>0.99</v>
      </c>
      <c r="P1720" t="str">
        <f t="shared" si="162"/>
        <v/>
      </c>
      <c r="Q1720" t="str">
        <f t="shared" si="163"/>
        <v>bad</v>
      </c>
      <c r="R1720" t="str">
        <f t="shared" si="164"/>
        <v/>
      </c>
      <c r="S1720" s="3" t="str">
        <f t="shared" si="165"/>
        <v/>
      </c>
      <c r="T1720" t="str">
        <f t="shared" si="166"/>
        <v>Maruti</v>
      </c>
      <c r="U1720" t="str">
        <f t="shared" si="167"/>
        <v>E</v>
      </c>
      <c r="V1720" t="str" cm="1">
        <f t="array" ref="V1720">_xlfn.IFS(N1711&gt;25,"A",N1711&gt;20,"B",N1711&gt;15,"C",N1711&gt;10,"D",N1711&lt;10,"E")</f>
        <v>E</v>
      </c>
    </row>
    <row r="1721" spans="1:22" x14ac:dyDescent="0.3">
      <c r="A1721">
        <v>1728</v>
      </c>
      <c r="B1721" t="s">
        <v>308</v>
      </c>
      <c r="C1721" t="s">
        <v>25</v>
      </c>
      <c r="D1721" t="s">
        <v>53</v>
      </c>
      <c r="E1721">
        <v>2011</v>
      </c>
      <c r="F1721">
        <v>78256</v>
      </c>
      <c r="G1721" t="s">
        <v>27</v>
      </c>
      <c r="H1721" t="s">
        <v>32</v>
      </c>
      <c r="I1721" t="s">
        <v>19</v>
      </c>
      <c r="J1721">
        <v>1497</v>
      </c>
      <c r="K1721">
        <v>118</v>
      </c>
      <c r="L1721">
        <v>5</v>
      </c>
      <c r="M1721">
        <v>16.8</v>
      </c>
      <c r="N1721">
        <v>4.1500000000000004</v>
      </c>
      <c r="P1721" t="str">
        <f t="shared" si="162"/>
        <v/>
      </c>
      <c r="Q1721" t="str">
        <f t="shared" si="163"/>
        <v>bad</v>
      </c>
      <c r="R1721" t="str">
        <f t="shared" si="164"/>
        <v/>
      </c>
      <c r="S1721" s="3" t="str">
        <f t="shared" si="165"/>
        <v/>
      </c>
      <c r="T1721" t="str">
        <f t="shared" si="166"/>
        <v>Toyota</v>
      </c>
      <c r="U1721" t="str">
        <f t="shared" si="167"/>
        <v>E</v>
      </c>
      <c r="V1721" t="str" cm="1">
        <f t="array" ref="V1721">_xlfn.IFS(N1712&gt;25,"A",N1712&gt;20,"B",N1712&gt;15,"C",N1712&gt;10,"D",N1712&lt;10,"E")</f>
        <v>E</v>
      </c>
    </row>
    <row r="1722" spans="1:22" x14ac:dyDescent="0.3">
      <c r="A1722">
        <v>1729</v>
      </c>
      <c r="B1722" t="s">
        <v>1019</v>
      </c>
      <c r="C1722" t="s">
        <v>38</v>
      </c>
      <c r="D1722" t="s">
        <v>26</v>
      </c>
      <c r="E1722">
        <v>2016</v>
      </c>
      <c r="F1722">
        <v>90000</v>
      </c>
      <c r="G1722" t="s">
        <v>27</v>
      </c>
      <c r="H1722" t="s">
        <v>18</v>
      </c>
      <c r="I1722" t="s">
        <v>19</v>
      </c>
      <c r="J1722">
        <v>1498</v>
      </c>
      <c r="K1722">
        <v>97.6</v>
      </c>
      <c r="L1722">
        <v>5</v>
      </c>
      <c r="M1722">
        <v>16.95</v>
      </c>
      <c r="N1722">
        <v>6.2</v>
      </c>
      <c r="P1722" t="str">
        <f t="shared" si="162"/>
        <v/>
      </c>
      <c r="Q1722" t="str">
        <f t="shared" si="163"/>
        <v>bad</v>
      </c>
      <c r="R1722" t="str">
        <f t="shared" si="164"/>
        <v/>
      </c>
      <c r="S1722" s="3" t="str">
        <f t="shared" si="165"/>
        <v/>
      </c>
      <c r="T1722" t="str">
        <f t="shared" si="166"/>
        <v>Hyundai</v>
      </c>
      <c r="U1722" t="str">
        <f t="shared" si="167"/>
        <v>E</v>
      </c>
      <c r="V1722" t="str" cm="1">
        <f t="array" ref="V1722">_xlfn.IFS(N1713&gt;25,"A",N1713&gt;20,"B",N1713&gt;15,"C",N1713&gt;10,"D",N1713&lt;10,"E")</f>
        <v>E</v>
      </c>
    </row>
    <row r="1723" spans="1:22" x14ac:dyDescent="0.3">
      <c r="A1723">
        <v>1730</v>
      </c>
      <c r="B1723" t="s">
        <v>605</v>
      </c>
      <c r="C1723" t="s">
        <v>15</v>
      </c>
      <c r="D1723" t="s">
        <v>49</v>
      </c>
      <c r="E1723">
        <v>2016</v>
      </c>
      <c r="F1723">
        <v>18000</v>
      </c>
      <c r="G1723" t="s">
        <v>27</v>
      </c>
      <c r="H1723" t="s">
        <v>18</v>
      </c>
      <c r="I1723" t="s">
        <v>19</v>
      </c>
      <c r="J1723">
        <v>1197</v>
      </c>
      <c r="K1723">
        <v>85.8</v>
      </c>
      <c r="L1723">
        <v>5</v>
      </c>
      <c r="M1723">
        <v>19.100000000000001</v>
      </c>
      <c r="N1723">
        <v>4.4000000000000004</v>
      </c>
      <c r="P1723" t="str">
        <f t="shared" si="162"/>
        <v/>
      </c>
      <c r="Q1723" t="str">
        <f t="shared" si="163"/>
        <v>bad</v>
      </c>
      <c r="R1723" t="str">
        <f t="shared" si="164"/>
        <v/>
      </c>
      <c r="S1723" s="3" t="str">
        <f t="shared" si="165"/>
        <v/>
      </c>
      <c r="T1723" t="str">
        <f t="shared" si="166"/>
        <v>Toyota</v>
      </c>
      <c r="U1723" t="str">
        <f t="shared" si="167"/>
        <v>D</v>
      </c>
      <c r="V1723" t="str" cm="1">
        <f t="array" ref="V1723">_xlfn.IFS(N1714&gt;25,"A",N1714&gt;20,"B",N1714&gt;15,"C",N1714&gt;10,"D",N1714&lt;10,"E")</f>
        <v>D</v>
      </c>
    </row>
    <row r="1724" spans="1:22" x14ac:dyDescent="0.3">
      <c r="A1724">
        <v>1731</v>
      </c>
      <c r="B1724" t="s">
        <v>109</v>
      </c>
      <c r="C1724" t="s">
        <v>110</v>
      </c>
      <c r="D1724" t="s">
        <v>49</v>
      </c>
      <c r="E1724">
        <v>2012</v>
      </c>
      <c r="F1724">
        <v>60000</v>
      </c>
      <c r="G1724" t="s">
        <v>23</v>
      </c>
      <c r="H1724" t="s">
        <v>18</v>
      </c>
      <c r="I1724" t="s">
        <v>19</v>
      </c>
      <c r="J1724">
        <v>1399</v>
      </c>
      <c r="K1724">
        <v>68</v>
      </c>
      <c r="L1724">
        <v>5</v>
      </c>
      <c r="M1724">
        <v>20</v>
      </c>
      <c r="N1724">
        <v>2.1</v>
      </c>
      <c r="P1724" t="str">
        <f t="shared" si="162"/>
        <v/>
      </c>
      <c r="Q1724" t="str">
        <f t="shared" si="163"/>
        <v>bad</v>
      </c>
      <c r="R1724" t="str">
        <f t="shared" si="164"/>
        <v/>
      </c>
      <c r="S1724" s="3" t="str">
        <f t="shared" si="165"/>
        <v/>
      </c>
      <c r="T1724" t="str">
        <f t="shared" si="166"/>
        <v>Tata</v>
      </c>
      <c r="U1724" t="str">
        <f t="shared" si="167"/>
        <v>E</v>
      </c>
      <c r="V1724" t="str" cm="1">
        <f t="array" ref="V1724">_xlfn.IFS(N1715&gt;25,"A",N1715&gt;20,"B",N1715&gt;15,"C",N1715&gt;10,"D",N1715&lt;10,"E")</f>
        <v>E</v>
      </c>
    </row>
    <row r="1725" spans="1:22" x14ac:dyDescent="0.3">
      <c r="A1725">
        <v>1732</v>
      </c>
      <c r="B1725" t="s">
        <v>1020</v>
      </c>
      <c r="C1725" t="s">
        <v>294</v>
      </c>
      <c r="D1725" t="s">
        <v>39</v>
      </c>
      <c r="E1725">
        <v>2011</v>
      </c>
      <c r="F1725">
        <v>130000</v>
      </c>
      <c r="G1725" t="s">
        <v>23</v>
      </c>
      <c r="H1725" t="s">
        <v>18</v>
      </c>
      <c r="I1725" t="s">
        <v>19</v>
      </c>
      <c r="J1725">
        <v>1248</v>
      </c>
      <c r="K1725">
        <v>75</v>
      </c>
      <c r="L1725">
        <v>5</v>
      </c>
      <c r="M1725">
        <v>20.3</v>
      </c>
      <c r="N1725">
        <v>2.2000000000000002</v>
      </c>
      <c r="P1725" t="str">
        <f t="shared" si="162"/>
        <v>BMW</v>
      </c>
      <c r="Q1725" t="str">
        <f t="shared" si="163"/>
        <v>bad</v>
      </c>
      <c r="R1725" t="str">
        <f t="shared" si="164"/>
        <v/>
      </c>
      <c r="S1725" s="3" t="str">
        <f t="shared" si="165"/>
        <v>BMW</v>
      </c>
      <c r="T1725" t="str">
        <f t="shared" si="166"/>
        <v/>
      </c>
      <c r="U1725" t="str">
        <f t="shared" si="167"/>
        <v>C</v>
      </c>
      <c r="V1725" t="str" cm="1">
        <f t="array" ref="V1725">_xlfn.IFS(N1716&gt;25,"A",N1716&gt;20,"B",N1716&gt;15,"C",N1716&gt;10,"D",N1716&lt;10,"E")</f>
        <v>C</v>
      </c>
    </row>
    <row r="1726" spans="1:22" x14ac:dyDescent="0.3">
      <c r="A1726">
        <v>1733</v>
      </c>
      <c r="B1726" t="s">
        <v>922</v>
      </c>
      <c r="C1726" t="s">
        <v>21</v>
      </c>
      <c r="D1726" t="s">
        <v>31</v>
      </c>
      <c r="E1726">
        <v>2018</v>
      </c>
      <c r="F1726">
        <v>32851</v>
      </c>
      <c r="G1726" t="s">
        <v>27</v>
      </c>
      <c r="H1726" t="s">
        <v>18</v>
      </c>
      <c r="I1726" t="s">
        <v>19</v>
      </c>
      <c r="J1726">
        <v>1197</v>
      </c>
      <c r="K1726">
        <v>81.86</v>
      </c>
      <c r="L1726">
        <v>5</v>
      </c>
      <c r="M1726">
        <v>18.600000000000001</v>
      </c>
      <c r="N1726">
        <v>8.34</v>
      </c>
      <c r="P1726" t="str">
        <f t="shared" si="162"/>
        <v>Ford</v>
      </c>
      <c r="Q1726" t="str">
        <f t="shared" si="163"/>
        <v>bad</v>
      </c>
      <c r="R1726" t="str">
        <f t="shared" si="164"/>
        <v/>
      </c>
      <c r="S1726" s="3" t="str">
        <f t="shared" si="165"/>
        <v>Ford</v>
      </c>
      <c r="T1726" t="str">
        <f t="shared" si="166"/>
        <v/>
      </c>
      <c r="U1726" t="str">
        <f t="shared" si="167"/>
        <v>A</v>
      </c>
      <c r="V1726" t="str" cm="1">
        <f t="array" ref="V1726">_xlfn.IFS(N1717&gt;25,"A",N1717&gt;20,"B",N1717&gt;15,"C",N1717&gt;10,"D",N1717&lt;10,"E")</f>
        <v>A</v>
      </c>
    </row>
    <row r="1727" spans="1:22" x14ac:dyDescent="0.3">
      <c r="A1727">
        <v>1734</v>
      </c>
      <c r="B1727" t="s">
        <v>502</v>
      </c>
      <c r="C1727" t="s">
        <v>15</v>
      </c>
      <c r="D1727" t="s">
        <v>49</v>
      </c>
      <c r="E1727">
        <v>2014</v>
      </c>
      <c r="F1727">
        <v>32000</v>
      </c>
      <c r="G1727" t="s">
        <v>23</v>
      </c>
      <c r="H1727" t="s">
        <v>18</v>
      </c>
      <c r="I1727" t="s">
        <v>19</v>
      </c>
      <c r="J1727">
        <v>1248</v>
      </c>
      <c r="K1727">
        <v>74</v>
      </c>
      <c r="L1727">
        <v>5</v>
      </c>
      <c r="M1727">
        <v>23.4</v>
      </c>
      <c r="N1727">
        <v>4.3499999999999996</v>
      </c>
      <c r="P1727" t="str">
        <f t="shared" si="162"/>
        <v/>
      </c>
      <c r="Q1727" t="str">
        <f t="shared" si="163"/>
        <v>good</v>
      </c>
      <c r="R1727" t="str">
        <f t="shared" si="164"/>
        <v/>
      </c>
      <c r="S1727" s="3" t="str">
        <f t="shared" si="165"/>
        <v>Maruti</v>
      </c>
      <c r="T1727" t="str">
        <f t="shared" si="166"/>
        <v>Maruti</v>
      </c>
      <c r="U1727" t="str">
        <f t="shared" si="167"/>
        <v>E</v>
      </c>
      <c r="V1727" t="str" cm="1">
        <f t="array" ref="V1727">_xlfn.IFS(N1718&gt;25,"A",N1718&gt;20,"B",N1718&gt;15,"C",N1718&gt;10,"D",N1718&lt;10,"E")</f>
        <v>E</v>
      </c>
    </row>
    <row r="1728" spans="1:22" x14ac:dyDescent="0.3">
      <c r="A1728">
        <v>1735</v>
      </c>
      <c r="B1728" t="s">
        <v>434</v>
      </c>
      <c r="C1728" t="s">
        <v>110</v>
      </c>
      <c r="D1728" t="s">
        <v>35</v>
      </c>
      <c r="E1728">
        <v>2014</v>
      </c>
      <c r="F1728">
        <v>62700</v>
      </c>
      <c r="G1728" t="s">
        <v>23</v>
      </c>
      <c r="H1728" t="s">
        <v>18</v>
      </c>
      <c r="I1728" t="s">
        <v>19</v>
      </c>
      <c r="J1728">
        <v>1498</v>
      </c>
      <c r="K1728">
        <v>89.84</v>
      </c>
      <c r="L1728">
        <v>5</v>
      </c>
      <c r="M1728">
        <v>22.7</v>
      </c>
      <c r="N1728">
        <v>6.8</v>
      </c>
      <c r="P1728" t="str">
        <f t="shared" si="162"/>
        <v/>
      </c>
      <c r="Q1728" t="str">
        <f t="shared" si="163"/>
        <v>good</v>
      </c>
      <c r="R1728" t="str">
        <f t="shared" si="164"/>
        <v/>
      </c>
      <c r="S1728" s="3" t="str">
        <f t="shared" si="165"/>
        <v>Ford</v>
      </c>
      <c r="T1728" t="str">
        <f t="shared" si="166"/>
        <v>Ford</v>
      </c>
      <c r="U1728" t="str">
        <f t="shared" si="167"/>
        <v>E</v>
      </c>
      <c r="V1728" t="str" cm="1">
        <f t="array" ref="V1728">_xlfn.IFS(N1719&gt;25,"A",N1719&gt;20,"B",N1719&gt;15,"C",N1719&gt;10,"D",N1719&lt;10,"E")</f>
        <v>E</v>
      </c>
    </row>
    <row r="1729" spans="1:22" x14ac:dyDescent="0.3">
      <c r="A1729">
        <v>1736</v>
      </c>
      <c r="B1729" t="s">
        <v>335</v>
      </c>
      <c r="C1729" t="s">
        <v>15</v>
      </c>
      <c r="D1729" t="s">
        <v>39</v>
      </c>
      <c r="E1729">
        <v>2010</v>
      </c>
      <c r="F1729">
        <v>71000</v>
      </c>
      <c r="G1729" t="s">
        <v>23</v>
      </c>
      <c r="H1729" t="s">
        <v>18</v>
      </c>
      <c r="I1729" t="s">
        <v>19</v>
      </c>
      <c r="J1729">
        <v>1248</v>
      </c>
      <c r="K1729">
        <v>73.900000000000006</v>
      </c>
      <c r="L1729">
        <v>5</v>
      </c>
      <c r="M1729">
        <v>19.3</v>
      </c>
      <c r="N1729">
        <v>3.3</v>
      </c>
      <c r="P1729" t="str">
        <f t="shared" si="162"/>
        <v/>
      </c>
      <c r="Q1729" t="str">
        <f t="shared" si="163"/>
        <v>bad</v>
      </c>
      <c r="R1729" t="str">
        <f t="shared" si="164"/>
        <v/>
      </c>
      <c r="S1729" s="3" t="str">
        <f t="shared" si="165"/>
        <v/>
      </c>
      <c r="T1729" t="str">
        <f t="shared" si="166"/>
        <v>Chevrolet</v>
      </c>
      <c r="U1729" t="str">
        <f t="shared" si="167"/>
        <v>E</v>
      </c>
      <c r="V1729" t="str" cm="1">
        <f t="array" ref="V1729">_xlfn.IFS(N1720&gt;25,"A",N1720&gt;20,"B",N1720&gt;15,"C",N1720&gt;10,"D",N1720&lt;10,"E")</f>
        <v>E</v>
      </c>
    </row>
    <row r="1730" spans="1:22" x14ac:dyDescent="0.3">
      <c r="A1730">
        <v>1737</v>
      </c>
      <c r="B1730" t="s">
        <v>101</v>
      </c>
      <c r="C1730" t="s">
        <v>21</v>
      </c>
      <c r="D1730" t="s">
        <v>47</v>
      </c>
      <c r="E1730">
        <v>2016</v>
      </c>
      <c r="F1730">
        <v>19947</v>
      </c>
      <c r="G1730" t="s">
        <v>27</v>
      </c>
      <c r="H1730" t="s">
        <v>18</v>
      </c>
      <c r="I1730" t="s">
        <v>19</v>
      </c>
      <c r="J1730">
        <v>1197</v>
      </c>
      <c r="K1730">
        <v>82</v>
      </c>
      <c r="L1730">
        <v>5</v>
      </c>
      <c r="M1730">
        <v>18.899999999999999</v>
      </c>
      <c r="N1730">
        <v>5.04</v>
      </c>
      <c r="P1730" t="str">
        <f t="shared" si="162"/>
        <v/>
      </c>
      <c r="Q1730" t="str">
        <f t="shared" si="163"/>
        <v>bad</v>
      </c>
      <c r="R1730" t="str">
        <f t="shared" si="164"/>
        <v/>
      </c>
      <c r="S1730" s="3" t="str">
        <f t="shared" si="165"/>
        <v/>
      </c>
      <c r="T1730" t="str">
        <f t="shared" si="166"/>
        <v>Honda</v>
      </c>
      <c r="U1730" t="str">
        <f t="shared" si="167"/>
        <v>E</v>
      </c>
      <c r="V1730" t="str" cm="1">
        <f t="array" ref="V1730">_xlfn.IFS(N1721&gt;25,"A",N1721&gt;20,"B",N1721&gt;15,"C",N1721&gt;10,"D",N1721&lt;10,"E")</f>
        <v>E</v>
      </c>
    </row>
    <row r="1731" spans="1:22" x14ac:dyDescent="0.3">
      <c r="A1731">
        <v>1738</v>
      </c>
      <c r="B1731" t="s">
        <v>1021</v>
      </c>
      <c r="C1731" t="s">
        <v>110</v>
      </c>
      <c r="D1731" t="s">
        <v>35</v>
      </c>
      <c r="E1731">
        <v>2012</v>
      </c>
      <c r="F1731">
        <v>91000</v>
      </c>
      <c r="G1731" t="s">
        <v>23</v>
      </c>
      <c r="H1731" t="s">
        <v>32</v>
      </c>
      <c r="I1731" t="s">
        <v>19</v>
      </c>
      <c r="J1731">
        <v>2953</v>
      </c>
      <c r="K1731">
        <v>153.86000000000001</v>
      </c>
      <c r="L1731">
        <v>7</v>
      </c>
      <c r="M1731">
        <v>11.4</v>
      </c>
      <c r="N1731">
        <v>9.1999999999999993</v>
      </c>
      <c r="P1731" t="str">
        <f t="shared" si="162"/>
        <v/>
      </c>
      <c r="Q1731" t="str">
        <f t="shared" si="163"/>
        <v>bad</v>
      </c>
      <c r="R1731" t="str">
        <f t="shared" si="164"/>
        <v/>
      </c>
      <c r="S1731" s="3" t="str">
        <f t="shared" si="165"/>
        <v/>
      </c>
      <c r="T1731" t="str">
        <f t="shared" si="166"/>
        <v>Nissan</v>
      </c>
      <c r="U1731" t="str">
        <f t="shared" si="167"/>
        <v>E</v>
      </c>
      <c r="V1731" t="str" cm="1">
        <f t="array" ref="V1731">_xlfn.IFS(N1722&gt;25,"A",N1722&gt;20,"B",N1722&gt;15,"C",N1722&gt;10,"D",N1722&lt;10,"E")</f>
        <v>E</v>
      </c>
    </row>
    <row r="1732" spans="1:22" x14ac:dyDescent="0.3">
      <c r="A1732">
        <v>1739</v>
      </c>
      <c r="B1732" t="s">
        <v>143</v>
      </c>
      <c r="C1732" t="s">
        <v>43</v>
      </c>
      <c r="D1732" t="s">
        <v>35</v>
      </c>
      <c r="E1732">
        <v>2014</v>
      </c>
      <c r="F1732">
        <v>74000</v>
      </c>
      <c r="G1732" t="s">
        <v>23</v>
      </c>
      <c r="H1732" t="s">
        <v>18</v>
      </c>
      <c r="I1732" t="s">
        <v>19</v>
      </c>
      <c r="J1732">
        <v>1199</v>
      </c>
      <c r="K1732">
        <v>73.900000000000006</v>
      </c>
      <c r="L1732">
        <v>5</v>
      </c>
      <c r="M1732">
        <v>22.07</v>
      </c>
      <c r="N1732">
        <v>5.7</v>
      </c>
      <c r="P1732" t="str">
        <f t="shared" si="162"/>
        <v/>
      </c>
      <c r="Q1732" t="str">
        <f t="shared" si="163"/>
        <v>bad</v>
      </c>
      <c r="R1732" t="str">
        <f t="shared" si="164"/>
        <v/>
      </c>
      <c r="S1732" s="3" t="str">
        <f t="shared" si="165"/>
        <v/>
      </c>
      <c r="T1732" t="str">
        <f t="shared" si="166"/>
        <v>Maruti</v>
      </c>
      <c r="U1732" t="str">
        <f t="shared" si="167"/>
        <v>E</v>
      </c>
      <c r="V1732" t="str" cm="1">
        <f t="array" ref="V1732">_xlfn.IFS(N1723&gt;25,"A",N1723&gt;20,"B",N1723&gt;15,"C",N1723&gt;10,"D",N1723&lt;10,"E")</f>
        <v>E</v>
      </c>
    </row>
    <row r="1733" spans="1:22" x14ac:dyDescent="0.3">
      <c r="A1733">
        <v>1740</v>
      </c>
      <c r="B1733" t="s">
        <v>1022</v>
      </c>
      <c r="C1733" t="s">
        <v>78</v>
      </c>
      <c r="D1733" t="s">
        <v>47</v>
      </c>
      <c r="E1733">
        <v>2018</v>
      </c>
      <c r="F1733">
        <v>55594</v>
      </c>
      <c r="G1733" t="s">
        <v>23</v>
      </c>
      <c r="H1733" t="s">
        <v>18</v>
      </c>
      <c r="I1733" t="s">
        <v>19</v>
      </c>
      <c r="J1733">
        <v>1493</v>
      </c>
      <c r="K1733">
        <v>100</v>
      </c>
      <c r="L1733">
        <v>7</v>
      </c>
      <c r="M1733">
        <v>18.489999999999998</v>
      </c>
      <c r="N1733">
        <v>8.48</v>
      </c>
      <c r="P1733" t="str">
        <f t="shared" si="162"/>
        <v/>
      </c>
      <c r="Q1733" t="str">
        <f t="shared" si="163"/>
        <v>bad</v>
      </c>
      <c r="R1733" t="str">
        <f t="shared" si="164"/>
        <v/>
      </c>
      <c r="S1733" s="3" t="str">
        <f t="shared" si="165"/>
        <v/>
      </c>
      <c r="T1733" t="str">
        <f t="shared" si="166"/>
        <v>Ford</v>
      </c>
      <c r="U1733" t="str">
        <f t="shared" si="167"/>
        <v>E</v>
      </c>
      <c r="V1733" t="str" cm="1">
        <f t="array" ref="V1733">_xlfn.IFS(N1724&gt;25,"A",N1724&gt;20,"B",N1724&gt;15,"C",N1724&gt;10,"D",N1724&lt;10,"E")</f>
        <v>E</v>
      </c>
    </row>
    <row r="1734" spans="1:22" x14ac:dyDescent="0.3">
      <c r="A1734">
        <v>1741</v>
      </c>
      <c r="B1734" t="s">
        <v>1023</v>
      </c>
      <c r="C1734" t="s">
        <v>65</v>
      </c>
      <c r="D1734" t="s">
        <v>35</v>
      </c>
      <c r="E1734">
        <v>2013</v>
      </c>
      <c r="F1734">
        <v>58000</v>
      </c>
      <c r="G1734" t="s">
        <v>23</v>
      </c>
      <c r="H1734" t="s">
        <v>32</v>
      </c>
      <c r="I1734" t="s">
        <v>19</v>
      </c>
      <c r="J1734">
        <v>2993</v>
      </c>
      <c r="K1734">
        <v>306</v>
      </c>
      <c r="L1734">
        <v>4</v>
      </c>
      <c r="M1734">
        <v>11.2</v>
      </c>
      <c r="N1734">
        <v>48</v>
      </c>
      <c r="P1734" t="str">
        <f t="shared" si="162"/>
        <v/>
      </c>
      <c r="Q1734" t="str">
        <f t="shared" si="163"/>
        <v>good</v>
      </c>
      <c r="R1734" t="str">
        <f t="shared" si="164"/>
        <v/>
      </c>
      <c r="S1734" s="3" t="str">
        <f t="shared" si="165"/>
        <v>Fiat</v>
      </c>
      <c r="T1734" t="str">
        <f t="shared" si="166"/>
        <v>Fiat</v>
      </c>
      <c r="U1734" t="str">
        <f t="shared" si="167"/>
        <v>E</v>
      </c>
      <c r="V1734" t="str" cm="1">
        <f t="array" ref="V1734">_xlfn.IFS(N1725&gt;25,"A",N1725&gt;20,"B",N1725&gt;15,"C",N1725&gt;10,"D",N1725&lt;10,"E")</f>
        <v>E</v>
      </c>
    </row>
    <row r="1735" spans="1:22" x14ac:dyDescent="0.3">
      <c r="A1735">
        <v>1742</v>
      </c>
      <c r="B1735" t="s">
        <v>470</v>
      </c>
      <c r="C1735" t="s">
        <v>60</v>
      </c>
      <c r="D1735" t="s">
        <v>35</v>
      </c>
      <c r="E1735">
        <v>2012</v>
      </c>
      <c r="F1735">
        <v>110224</v>
      </c>
      <c r="G1735" t="s">
        <v>23</v>
      </c>
      <c r="H1735" t="s">
        <v>18</v>
      </c>
      <c r="I1735" t="s">
        <v>19</v>
      </c>
      <c r="J1735">
        <v>1461</v>
      </c>
      <c r="K1735">
        <v>108.45</v>
      </c>
      <c r="L1735">
        <v>5</v>
      </c>
      <c r="M1735">
        <v>19.010000000000002</v>
      </c>
      <c r="N1735">
        <v>6.1</v>
      </c>
      <c r="P1735" t="str">
        <f t="shared" si="162"/>
        <v/>
      </c>
      <c r="Q1735" t="str">
        <f t="shared" si="163"/>
        <v>bad</v>
      </c>
      <c r="R1735" t="str">
        <f t="shared" si="164"/>
        <v/>
      </c>
      <c r="S1735" s="3" t="str">
        <f t="shared" si="165"/>
        <v/>
      </c>
      <c r="T1735" t="str">
        <f t="shared" si="166"/>
        <v>Hyundai</v>
      </c>
      <c r="U1735" t="str">
        <f t="shared" si="167"/>
        <v>E</v>
      </c>
      <c r="V1735" t="str" cm="1">
        <f t="array" ref="V1735">_xlfn.IFS(N1726&gt;25,"A",N1726&gt;20,"B",N1726&gt;15,"C",N1726&gt;10,"D",N1726&lt;10,"E")</f>
        <v>E</v>
      </c>
    </row>
    <row r="1736" spans="1:22" x14ac:dyDescent="0.3">
      <c r="A1736">
        <v>1743</v>
      </c>
      <c r="B1736" t="s">
        <v>254</v>
      </c>
      <c r="C1736" t="s">
        <v>15</v>
      </c>
      <c r="D1736" t="s">
        <v>93</v>
      </c>
      <c r="E1736">
        <v>2010</v>
      </c>
      <c r="F1736">
        <v>21002</v>
      </c>
      <c r="G1736" t="s">
        <v>27</v>
      </c>
      <c r="H1736" t="s">
        <v>18</v>
      </c>
      <c r="I1736" t="s">
        <v>19</v>
      </c>
      <c r="J1736">
        <v>998</v>
      </c>
      <c r="K1736">
        <v>67.040000000000006</v>
      </c>
      <c r="L1736">
        <v>5</v>
      </c>
      <c r="M1736">
        <v>22.5</v>
      </c>
      <c r="N1736">
        <v>2.75</v>
      </c>
      <c r="P1736" t="str">
        <f t="shared" si="162"/>
        <v/>
      </c>
      <c r="Q1736" t="str">
        <f t="shared" si="163"/>
        <v>good</v>
      </c>
      <c r="R1736" t="str">
        <f t="shared" si="164"/>
        <v/>
      </c>
      <c r="S1736" s="3" t="str">
        <f t="shared" si="165"/>
        <v>Maruti</v>
      </c>
      <c r="T1736" t="str">
        <f t="shared" si="166"/>
        <v>Maruti</v>
      </c>
      <c r="U1736" t="str">
        <f t="shared" si="167"/>
        <v>E</v>
      </c>
      <c r="V1736" t="str" cm="1">
        <f t="array" ref="V1736">_xlfn.IFS(N1727&gt;25,"A",N1727&gt;20,"B",N1727&gt;15,"C",N1727&gt;10,"D",N1727&lt;10,"E")</f>
        <v>E</v>
      </c>
    </row>
    <row r="1737" spans="1:22" x14ac:dyDescent="0.3">
      <c r="A1737">
        <v>1744</v>
      </c>
      <c r="B1737" t="s">
        <v>117</v>
      </c>
      <c r="C1737" t="s">
        <v>15</v>
      </c>
      <c r="D1737" t="s">
        <v>22</v>
      </c>
      <c r="E1737">
        <v>2017</v>
      </c>
      <c r="F1737">
        <v>121000</v>
      </c>
      <c r="G1737" t="s">
        <v>23</v>
      </c>
      <c r="H1737" t="s">
        <v>18</v>
      </c>
      <c r="I1737" t="s">
        <v>19</v>
      </c>
      <c r="J1737">
        <v>1248</v>
      </c>
      <c r="K1737">
        <v>88.5</v>
      </c>
      <c r="L1737">
        <v>7</v>
      </c>
      <c r="M1737">
        <v>24.52</v>
      </c>
      <c r="N1737">
        <v>8</v>
      </c>
      <c r="P1737" t="str">
        <f t="shared" si="162"/>
        <v/>
      </c>
      <c r="Q1737" t="str">
        <f t="shared" si="163"/>
        <v>good</v>
      </c>
      <c r="R1737" t="str">
        <f t="shared" si="164"/>
        <v/>
      </c>
      <c r="S1737" s="3" t="str">
        <f t="shared" si="165"/>
        <v>Ford</v>
      </c>
      <c r="T1737" t="str">
        <f t="shared" si="166"/>
        <v>Ford</v>
      </c>
      <c r="U1737" t="str">
        <f t="shared" si="167"/>
        <v>E</v>
      </c>
      <c r="V1737" t="str" cm="1">
        <f t="array" ref="V1737">_xlfn.IFS(N1728&gt;25,"A",N1728&gt;20,"B",N1728&gt;15,"C",N1728&gt;10,"D",N1728&lt;10,"E")</f>
        <v>E</v>
      </c>
    </row>
    <row r="1738" spans="1:22" x14ac:dyDescent="0.3">
      <c r="A1738">
        <v>1745</v>
      </c>
      <c r="B1738" t="s">
        <v>184</v>
      </c>
      <c r="C1738" t="s">
        <v>15</v>
      </c>
      <c r="D1738" t="s">
        <v>39</v>
      </c>
      <c r="E1738">
        <v>2010</v>
      </c>
      <c r="F1738">
        <v>73513</v>
      </c>
      <c r="G1738" t="s">
        <v>27</v>
      </c>
      <c r="H1738" t="s">
        <v>18</v>
      </c>
      <c r="I1738" t="s">
        <v>19</v>
      </c>
      <c r="J1738">
        <v>796</v>
      </c>
      <c r="K1738">
        <v>46.3</v>
      </c>
      <c r="L1738">
        <v>5</v>
      </c>
      <c r="M1738">
        <v>19.7</v>
      </c>
      <c r="N1738">
        <v>1.85</v>
      </c>
      <c r="P1738" t="str">
        <f t="shared" si="162"/>
        <v/>
      </c>
      <c r="Q1738" t="str">
        <f t="shared" si="163"/>
        <v>bad</v>
      </c>
      <c r="R1738" t="str">
        <f t="shared" si="164"/>
        <v/>
      </c>
      <c r="S1738" s="3" t="str">
        <f t="shared" si="165"/>
        <v/>
      </c>
      <c r="T1738" t="str">
        <f t="shared" si="166"/>
        <v>Maruti</v>
      </c>
      <c r="U1738" t="str">
        <f t="shared" si="167"/>
        <v>E</v>
      </c>
      <c r="V1738" t="str" cm="1">
        <f t="array" ref="V1738">_xlfn.IFS(N1729&gt;25,"A",N1729&gt;20,"B",N1729&gt;15,"C",N1729&gt;10,"D",N1729&lt;10,"E")</f>
        <v>E</v>
      </c>
    </row>
    <row r="1739" spans="1:22" x14ac:dyDescent="0.3">
      <c r="A1739">
        <v>1746</v>
      </c>
      <c r="B1739" t="s">
        <v>1024</v>
      </c>
      <c r="C1739" t="s">
        <v>15</v>
      </c>
      <c r="D1739" t="s">
        <v>39</v>
      </c>
      <c r="E1739">
        <v>2015</v>
      </c>
      <c r="F1739">
        <v>34000</v>
      </c>
      <c r="G1739" t="s">
        <v>27</v>
      </c>
      <c r="H1739" t="s">
        <v>32</v>
      </c>
      <c r="I1739" t="s">
        <v>19</v>
      </c>
      <c r="J1739">
        <v>998</v>
      </c>
      <c r="K1739">
        <v>67</v>
      </c>
      <c r="L1739">
        <v>5</v>
      </c>
      <c r="M1739">
        <v>20.51</v>
      </c>
      <c r="N1739">
        <v>3.85</v>
      </c>
      <c r="P1739" t="str">
        <f t="shared" si="162"/>
        <v/>
      </c>
      <c r="Q1739" t="str">
        <f t="shared" si="163"/>
        <v>bad</v>
      </c>
      <c r="R1739" t="str">
        <f t="shared" si="164"/>
        <v/>
      </c>
      <c r="S1739" s="3" t="str">
        <f t="shared" si="165"/>
        <v/>
      </c>
      <c r="T1739" t="str">
        <f t="shared" si="166"/>
        <v>Hyundai</v>
      </c>
      <c r="U1739" t="str">
        <f t="shared" si="167"/>
        <v>E</v>
      </c>
      <c r="V1739" t="str" cm="1">
        <f t="array" ref="V1739">_xlfn.IFS(N1730&gt;25,"A",N1730&gt;20,"B",N1730&gt;15,"C",N1730&gt;10,"D",N1730&lt;10,"E")</f>
        <v>E</v>
      </c>
    </row>
    <row r="1740" spans="1:22" x14ac:dyDescent="0.3">
      <c r="A1740">
        <v>1747</v>
      </c>
      <c r="B1740" t="s">
        <v>688</v>
      </c>
      <c r="C1740" t="s">
        <v>15</v>
      </c>
      <c r="D1740" t="s">
        <v>31</v>
      </c>
      <c r="E1740">
        <v>2017</v>
      </c>
      <c r="F1740">
        <v>28371</v>
      </c>
      <c r="G1740" t="s">
        <v>27</v>
      </c>
      <c r="H1740" t="s">
        <v>18</v>
      </c>
      <c r="I1740" t="s">
        <v>19</v>
      </c>
      <c r="J1740">
        <v>1196</v>
      </c>
      <c r="K1740">
        <v>73</v>
      </c>
      <c r="L1740">
        <v>7</v>
      </c>
      <c r="M1740">
        <v>15.1</v>
      </c>
      <c r="N1740">
        <v>4.74</v>
      </c>
      <c r="P1740" t="str">
        <f t="shared" ref="P1740:P1803" si="168">IF(N1731&gt;15,C1731,"")</f>
        <v/>
      </c>
      <c r="Q1740" t="str">
        <f t="shared" ref="Q1740:Q1803" si="169">IF(M1731&gt;20,"good","bad")</f>
        <v>bad</v>
      </c>
      <c r="R1740" t="str">
        <f t="shared" ref="R1740:R1803" si="170">IF(AND(M1731&gt;20,N1731&gt;15),C1731,"")</f>
        <v/>
      </c>
      <c r="S1740" s="3" t="str">
        <f t="shared" ref="S1740:S1803" si="171">IF(OR(M1731&gt;20,N1731&gt;15),C1731,"")</f>
        <v/>
      </c>
      <c r="T1740" t="str">
        <f t="shared" ref="T1740:T1803" si="172">IF(NOT(N1731&gt;15),C1731,"")</f>
        <v>Ford</v>
      </c>
      <c r="U1740" t="str">
        <f t="shared" ref="U1740:U1803" si="173">IF(N1731&gt;25,"A",IF(N1731&gt;20,"B",IF(N1731&gt;15,"C",IF(N1731&gt;10,"D","E"))))</f>
        <v>E</v>
      </c>
      <c r="V1740" t="str" cm="1">
        <f t="array" ref="V1740">_xlfn.IFS(N1731&gt;25,"A",N1731&gt;20,"B",N1731&gt;15,"C",N1731&gt;10,"D",N1731&lt;10,"E")</f>
        <v>E</v>
      </c>
    </row>
    <row r="1741" spans="1:22" x14ac:dyDescent="0.3">
      <c r="A1741">
        <v>1748</v>
      </c>
      <c r="B1741" t="s">
        <v>432</v>
      </c>
      <c r="C1741" t="s">
        <v>60</v>
      </c>
      <c r="D1741" t="s">
        <v>47</v>
      </c>
      <c r="E1741">
        <v>2013</v>
      </c>
      <c r="F1741">
        <v>74755</v>
      </c>
      <c r="G1741" t="s">
        <v>23</v>
      </c>
      <c r="H1741" t="s">
        <v>18</v>
      </c>
      <c r="I1741" t="s">
        <v>19</v>
      </c>
      <c r="J1741">
        <v>1461</v>
      </c>
      <c r="K1741">
        <v>108.45</v>
      </c>
      <c r="L1741">
        <v>5</v>
      </c>
      <c r="M1741">
        <v>19.600000000000001</v>
      </c>
      <c r="N1741">
        <v>5.63</v>
      </c>
      <c r="P1741" t="str">
        <f t="shared" si="168"/>
        <v/>
      </c>
      <c r="Q1741" t="str">
        <f t="shared" si="169"/>
        <v>good</v>
      </c>
      <c r="R1741" t="str">
        <f t="shared" si="170"/>
        <v/>
      </c>
      <c r="S1741" s="3" t="str">
        <f t="shared" si="171"/>
        <v>Volkswagen</v>
      </c>
      <c r="T1741" t="str">
        <f t="shared" si="172"/>
        <v>Volkswagen</v>
      </c>
      <c r="U1741" t="str">
        <f t="shared" si="173"/>
        <v>E</v>
      </c>
      <c r="V1741" t="str" cm="1">
        <f t="array" ref="V1741">_xlfn.IFS(N1732&gt;25,"A",N1732&gt;20,"B",N1732&gt;15,"C",N1732&gt;10,"D",N1732&lt;10,"E")</f>
        <v>E</v>
      </c>
    </row>
    <row r="1742" spans="1:22" x14ac:dyDescent="0.3">
      <c r="A1742">
        <v>1749</v>
      </c>
      <c r="B1742" t="s">
        <v>1025</v>
      </c>
      <c r="C1742" t="s">
        <v>15</v>
      </c>
      <c r="D1742" t="s">
        <v>47</v>
      </c>
      <c r="E1742">
        <v>2011</v>
      </c>
      <c r="F1742">
        <v>25805</v>
      </c>
      <c r="G1742" t="s">
        <v>27</v>
      </c>
      <c r="H1742" t="s">
        <v>18</v>
      </c>
      <c r="I1742" t="s">
        <v>19</v>
      </c>
      <c r="J1742">
        <v>1061</v>
      </c>
      <c r="K1742">
        <v>64</v>
      </c>
      <c r="L1742">
        <v>5</v>
      </c>
      <c r="M1742">
        <v>18.2</v>
      </c>
      <c r="N1742">
        <v>2.62</v>
      </c>
      <c r="P1742" t="str">
        <f t="shared" si="168"/>
        <v/>
      </c>
      <c r="Q1742" t="str">
        <f t="shared" si="169"/>
        <v>bad</v>
      </c>
      <c r="R1742" t="str">
        <f t="shared" si="170"/>
        <v/>
      </c>
      <c r="S1742" s="3" t="str">
        <f t="shared" si="171"/>
        <v/>
      </c>
      <c r="T1742" t="str">
        <f t="shared" si="172"/>
        <v>Mahindra</v>
      </c>
      <c r="U1742" t="str">
        <f t="shared" si="173"/>
        <v>E</v>
      </c>
      <c r="V1742" t="str" cm="1">
        <f t="array" ref="V1742">_xlfn.IFS(N1733&gt;25,"A",N1733&gt;20,"B",N1733&gt;15,"C",N1733&gt;10,"D",N1733&lt;10,"E")</f>
        <v>E</v>
      </c>
    </row>
    <row r="1743" spans="1:22" x14ac:dyDescent="0.3">
      <c r="A1743">
        <v>1750</v>
      </c>
      <c r="B1743" t="s">
        <v>1004</v>
      </c>
      <c r="C1743" t="s">
        <v>60</v>
      </c>
      <c r="D1743" t="s">
        <v>47</v>
      </c>
      <c r="E1743">
        <v>2015</v>
      </c>
      <c r="F1743">
        <v>82603</v>
      </c>
      <c r="G1743" t="s">
        <v>27</v>
      </c>
      <c r="H1743" t="s">
        <v>18</v>
      </c>
      <c r="I1743" t="s">
        <v>19</v>
      </c>
      <c r="J1743">
        <v>1598</v>
      </c>
      <c r="K1743">
        <v>102.53</v>
      </c>
      <c r="L1743">
        <v>5</v>
      </c>
      <c r="M1743">
        <v>13.06</v>
      </c>
      <c r="N1743">
        <v>4.9000000000000004</v>
      </c>
      <c r="P1743" t="str">
        <f t="shared" si="168"/>
        <v>BMW</v>
      </c>
      <c r="Q1743" t="str">
        <f t="shared" si="169"/>
        <v>bad</v>
      </c>
      <c r="R1743" t="str">
        <f t="shared" si="170"/>
        <v/>
      </c>
      <c r="S1743" s="3" t="str">
        <f t="shared" si="171"/>
        <v>BMW</v>
      </c>
      <c r="T1743" t="str">
        <f t="shared" si="172"/>
        <v/>
      </c>
      <c r="U1743" t="str">
        <f t="shared" si="173"/>
        <v>A</v>
      </c>
      <c r="V1743" t="str" cm="1">
        <f t="array" ref="V1743">_xlfn.IFS(N1734&gt;25,"A",N1734&gt;20,"B",N1734&gt;15,"C",N1734&gt;10,"D",N1734&lt;10,"E")</f>
        <v>A</v>
      </c>
    </row>
    <row r="1744" spans="1:22" x14ac:dyDescent="0.3">
      <c r="A1744">
        <v>1751</v>
      </c>
      <c r="B1744" t="s">
        <v>493</v>
      </c>
      <c r="C1744" t="s">
        <v>25</v>
      </c>
      <c r="D1744" t="s">
        <v>26</v>
      </c>
      <c r="E1744">
        <v>2006</v>
      </c>
      <c r="F1744">
        <v>110000</v>
      </c>
      <c r="G1744" t="s">
        <v>27</v>
      </c>
      <c r="H1744" t="s">
        <v>18</v>
      </c>
      <c r="I1744" t="s">
        <v>19</v>
      </c>
      <c r="J1744">
        <v>1799</v>
      </c>
      <c r="K1744">
        <v>130</v>
      </c>
      <c r="L1744">
        <v>5</v>
      </c>
      <c r="M1744">
        <v>13.5</v>
      </c>
      <c r="N1744">
        <v>2.65</v>
      </c>
      <c r="P1744" t="str">
        <f t="shared" si="168"/>
        <v/>
      </c>
      <c r="Q1744" t="str">
        <f t="shared" si="169"/>
        <v>bad</v>
      </c>
      <c r="R1744" t="str">
        <f t="shared" si="170"/>
        <v/>
      </c>
      <c r="S1744" s="3" t="str">
        <f t="shared" si="171"/>
        <v/>
      </c>
      <c r="T1744" t="str">
        <f t="shared" si="172"/>
        <v>Renault</v>
      </c>
      <c r="U1744" t="str">
        <f t="shared" si="173"/>
        <v>E</v>
      </c>
      <c r="V1744" t="str" cm="1">
        <f t="array" ref="V1744">_xlfn.IFS(N1735&gt;25,"A",N1735&gt;20,"B",N1735&gt;15,"C",N1735&gt;10,"D",N1735&lt;10,"E")</f>
        <v>E</v>
      </c>
    </row>
    <row r="1745" spans="1:22" x14ac:dyDescent="0.3">
      <c r="A1745">
        <v>1752</v>
      </c>
      <c r="B1745" t="s">
        <v>141</v>
      </c>
      <c r="C1745" t="s">
        <v>78</v>
      </c>
      <c r="D1745" t="s">
        <v>53</v>
      </c>
      <c r="E1745">
        <v>2012</v>
      </c>
      <c r="F1745">
        <v>88000</v>
      </c>
      <c r="G1745" t="s">
        <v>23</v>
      </c>
      <c r="H1745" t="s">
        <v>18</v>
      </c>
      <c r="I1745" t="s">
        <v>19</v>
      </c>
      <c r="J1745">
        <v>2179</v>
      </c>
      <c r="K1745">
        <v>140</v>
      </c>
      <c r="L1745">
        <v>7</v>
      </c>
      <c r="M1745">
        <v>16</v>
      </c>
      <c r="N1745">
        <v>5.99</v>
      </c>
      <c r="P1745" t="str">
        <f t="shared" si="168"/>
        <v/>
      </c>
      <c r="Q1745" t="str">
        <f t="shared" si="169"/>
        <v>good</v>
      </c>
      <c r="R1745" t="str">
        <f t="shared" si="170"/>
        <v/>
      </c>
      <c r="S1745" s="3" t="str">
        <f t="shared" si="171"/>
        <v>Maruti</v>
      </c>
      <c r="T1745" t="str">
        <f t="shared" si="172"/>
        <v>Maruti</v>
      </c>
      <c r="U1745" t="str">
        <f t="shared" si="173"/>
        <v>E</v>
      </c>
      <c r="V1745" t="str" cm="1">
        <f t="array" ref="V1745">_xlfn.IFS(N1736&gt;25,"A",N1736&gt;20,"B",N1736&gt;15,"C",N1736&gt;10,"D",N1736&lt;10,"E")</f>
        <v>E</v>
      </c>
    </row>
    <row r="1746" spans="1:22" x14ac:dyDescent="0.3">
      <c r="A1746">
        <v>1753</v>
      </c>
      <c r="B1746" t="s">
        <v>1026</v>
      </c>
      <c r="C1746" t="s">
        <v>78</v>
      </c>
      <c r="D1746" t="s">
        <v>26</v>
      </c>
      <c r="E1746">
        <v>2011</v>
      </c>
      <c r="F1746">
        <v>110000</v>
      </c>
      <c r="G1746" t="s">
        <v>23</v>
      </c>
      <c r="H1746" t="s">
        <v>18</v>
      </c>
      <c r="I1746" t="s">
        <v>33</v>
      </c>
      <c r="J1746">
        <v>1461</v>
      </c>
      <c r="K1746">
        <v>64.099999999999994</v>
      </c>
      <c r="L1746">
        <v>5</v>
      </c>
      <c r="M1746">
        <v>21</v>
      </c>
      <c r="N1746">
        <v>2.4</v>
      </c>
      <c r="P1746" t="str">
        <f t="shared" si="168"/>
        <v/>
      </c>
      <c r="Q1746" t="str">
        <f t="shared" si="169"/>
        <v>good</v>
      </c>
      <c r="R1746" t="str">
        <f t="shared" si="170"/>
        <v/>
      </c>
      <c r="S1746" s="3" t="str">
        <f t="shared" si="171"/>
        <v>Maruti</v>
      </c>
      <c r="T1746" t="str">
        <f t="shared" si="172"/>
        <v>Maruti</v>
      </c>
      <c r="U1746" t="str">
        <f t="shared" si="173"/>
        <v>E</v>
      </c>
      <c r="V1746" t="str" cm="1">
        <f t="array" ref="V1746">_xlfn.IFS(N1737&gt;25,"A",N1737&gt;20,"B",N1737&gt;15,"C",N1737&gt;10,"D",N1737&lt;10,"E")</f>
        <v>E</v>
      </c>
    </row>
    <row r="1747" spans="1:22" x14ac:dyDescent="0.3">
      <c r="A1747">
        <v>1754</v>
      </c>
      <c r="B1747" t="s">
        <v>1027</v>
      </c>
      <c r="C1747" t="s">
        <v>60</v>
      </c>
      <c r="D1747" t="s">
        <v>53</v>
      </c>
      <c r="E1747">
        <v>2017</v>
      </c>
      <c r="F1747">
        <v>15000</v>
      </c>
      <c r="G1747" t="s">
        <v>27</v>
      </c>
      <c r="H1747" t="s">
        <v>18</v>
      </c>
      <c r="I1747" t="s">
        <v>19</v>
      </c>
      <c r="J1747">
        <v>999</v>
      </c>
      <c r="K1747">
        <v>67</v>
      </c>
      <c r="L1747">
        <v>5</v>
      </c>
      <c r="M1747">
        <v>21.7</v>
      </c>
      <c r="N1747">
        <v>4.25</v>
      </c>
      <c r="P1747" t="str">
        <f t="shared" si="168"/>
        <v/>
      </c>
      <c r="Q1747" t="str">
        <f t="shared" si="169"/>
        <v>bad</v>
      </c>
      <c r="R1747" t="str">
        <f t="shared" si="170"/>
        <v/>
      </c>
      <c r="S1747" s="3" t="str">
        <f t="shared" si="171"/>
        <v/>
      </c>
      <c r="T1747" t="str">
        <f t="shared" si="172"/>
        <v>Maruti</v>
      </c>
      <c r="U1747" t="str">
        <f t="shared" si="173"/>
        <v>E</v>
      </c>
      <c r="V1747" t="str" cm="1">
        <f t="array" ref="V1747">_xlfn.IFS(N1738&gt;25,"A",N1738&gt;20,"B",N1738&gt;15,"C",N1738&gt;10,"D",N1738&lt;10,"E")</f>
        <v>E</v>
      </c>
    </row>
    <row r="1748" spans="1:22" x14ac:dyDescent="0.3">
      <c r="A1748">
        <v>1755</v>
      </c>
      <c r="B1748" t="s">
        <v>1028</v>
      </c>
      <c r="C1748" t="s">
        <v>120</v>
      </c>
      <c r="D1748" t="s">
        <v>16</v>
      </c>
      <c r="E1748">
        <v>2013</v>
      </c>
      <c r="F1748">
        <v>70000</v>
      </c>
      <c r="G1748" t="s">
        <v>23</v>
      </c>
      <c r="H1748" t="s">
        <v>32</v>
      </c>
      <c r="I1748" t="s">
        <v>19</v>
      </c>
      <c r="J1748">
        <v>2967</v>
      </c>
      <c r="K1748">
        <v>240</v>
      </c>
      <c r="L1748">
        <v>5</v>
      </c>
      <c r="M1748">
        <v>15.15</v>
      </c>
      <c r="N1748">
        <v>40</v>
      </c>
      <c r="P1748" t="str">
        <f t="shared" si="168"/>
        <v/>
      </c>
      <c r="Q1748" t="str">
        <f t="shared" si="169"/>
        <v>good</v>
      </c>
      <c r="R1748" t="str">
        <f t="shared" si="170"/>
        <v/>
      </c>
      <c r="S1748" s="3" t="str">
        <f t="shared" si="171"/>
        <v>Maruti</v>
      </c>
      <c r="T1748" t="str">
        <f t="shared" si="172"/>
        <v>Maruti</v>
      </c>
      <c r="U1748" t="str">
        <f t="shared" si="173"/>
        <v>E</v>
      </c>
      <c r="V1748" t="str" cm="1">
        <f t="array" ref="V1748">_xlfn.IFS(N1739&gt;25,"A",N1739&gt;20,"B",N1739&gt;15,"C",N1739&gt;10,"D",N1739&lt;10,"E")</f>
        <v>E</v>
      </c>
    </row>
    <row r="1749" spans="1:22" x14ac:dyDescent="0.3">
      <c r="A1749">
        <v>1756</v>
      </c>
      <c r="B1749" t="s">
        <v>58</v>
      </c>
      <c r="C1749" t="s">
        <v>15</v>
      </c>
      <c r="D1749" t="s">
        <v>22</v>
      </c>
      <c r="E1749">
        <v>2008</v>
      </c>
      <c r="F1749">
        <v>150000</v>
      </c>
      <c r="G1749" t="s">
        <v>23</v>
      </c>
      <c r="H1749" t="s">
        <v>18</v>
      </c>
      <c r="I1749" t="s">
        <v>33</v>
      </c>
      <c r="J1749">
        <v>1248</v>
      </c>
      <c r="K1749">
        <v>74</v>
      </c>
      <c r="L1749">
        <v>5</v>
      </c>
      <c r="M1749">
        <v>28.4</v>
      </c>
      <c r="N1749">
        <v>2.7</v>
      </c>
      <c r="P1749" t="str">
        <f t="shared" si="168"/>
        <v/>
      </c>
      <c r="Q1749" t="str">
        <f t="shared" si="169"/>
        <v>bad</v>
      </c>
      <c r="R1749" t="str">
        <f t="shared" si="170"/>
        <v/>
      </c>
      <c r="S1749" s="3" t="str">
        <f t="shared" si="171"/>
        <v/>
      </c>
      <c r="T1749" t="str">
        <f t="shared" si="172"/>
        <v>Maruti</v>
      </c>
      <c r="U1749" t="str">
        <f t="shared" si="173"/>
        <v>E</v>
      </c>
      <c r="V1749" t="str" cm="1">
        <f t="array" ref="V1749">_xlfn.IFS(N1740&gt;25,"A",N1740&gt;20,"B",N1740&gt;15,"C",N1740&gt;10,"D",N1740&lt;10,"E")</f>
        <v>E</v>
      </c>
    </row>
    <row r="1750" spans="1:22" x14ac:dyDescent="0.3">
      <c r="A1750">
        <v>1757</v>
      </c>
      <c r="B1750" t="s">
        <v>1029</v>
      </c>
      <c r="C1750" t="s">
        <v>150</v>
      </c>
      <c r="D1750" t="s">
        <v>35</v>
      </c>
      <c r="E1750">
        <v>2016</v>
      </c>
      <c r="F1750">
        <v>19000</v>
      </c>
      <c r="G1750" t="s">
        <v>27</v>
      </c>
      <c r="H1750" t="s">
        <v>18</v>
      </c>
      <c r="I1750" t="s">
        <v>19</v>
      </c>
      <c r="J1750">
        <v>1198</v>
      </c>
      <c r="K1750">
        <v>67</v>
      </c>
      <c r="L1750">
        <v>5</v>
      </c>
      <c r="M1750">
        <v>20.63</v>
      </c>
      <c r="N1750">
        <v>2.99</v>
      </c>
      <c r="P1750" t="str">
        <f t="shared" si="168"/>
        <v/>
      </c>
      <c r="Q1750" t="str">
        <f t="shared" si="169"/>
        <v>bad</v>
      </c>
      <c r="R1750" t="str">
        <f t="shared" si="170"/>
        <v/>
      </c>
      <c r="S1750" s="3" t="str">
        <f t="shared" si="171"/>
        <v/>
      </c>
      <c r="T1750" t="str">
        <f t="shared" si="172"/>
        <v>Renault</v>
      </c>
      <c r="U1750" t="str">
        <f t="shared" si="173"/>
        <v>E</v>
      </c>
      <c r="V1750" t="str" cm="1">
        <f t="array" ref="V1750">_xlfn.IFS(N1741&gt;25,"A",N1741&gt;20,"B",N1741&gt;15,"C",N1741&gt;10,"D",N1741&lt;10,"E")</f>
        <v>E</v>
      </c>
    </row>
    <row r="1751" spans="1:22" x14ac:dyDescent="0.3">
      <c r="A1751">
        <v>1758</v>
      </c>
      <c r="B1751" t="s">
        <v>68</v>
      </c>
      <c r="C1751" t="s">
        <v>21</v>
      </c>
      <c r="D1751" t="s">
        <v>26</v>
      </c>
      <c r="E1751">
        <v>2011</v>
      </c>
      <c r="F1751">
        <v>37442</v>
      </c>
      <c r="G1751" t="s">
        <v>27</v>
      </c>
      <c r="H1751" t="s">
        <v>18</v>
      </c>
      <c r="I1751" t="s">
        <v>19</v>
      </c>
      <c r="J1751">
        <v>1197</v>
      </c>
      <c r="K1751">
        <v>80</v>
      </c>
      <c r="L1751">
        <v>5</v>
      </c>
      <c r="M1751">
        <v>18.5</v>
      </c>
      <c r="N1751">
        <v>3.4</v>
      </c>
      <c r="P1751" t="str">
        <f t="shared" si="168"/>
        <v/>
      </c>
      <c r="Q1751" t="str">
        <f t="shared" si="169"/>
        <v>bad</v>
      </c>
      <c r="R1751" t="str">
        <f t="shared" si="170"/>
        <v/>
      </c>
      <c r="S1751" s="3" t="str">
        <f t="shared" si="171"/>
        <v/>
      </c>
      <c r="T1751" t="str">
        <f t="shared" si="172"/>
        <v>Maruti</v>
      </c>
      <c r="U1751" t="str">
        <f t="shared" si="173"/>
        <v>E</v>
      </c>
      <c r="V1751" t="str" cm="1">
        <f t="array" ref="V1751">_xlfn.IFS(N1742&gt;25,"A",N1742&gt;20,"B",N1742&gt;15,"C",N1742&gt;10,"D",N1742&lt;10,"E")</f>
        <v>E</v>
      </c>
    </row>
    <row r="1752" spans="1:22" x14ac:dyDescent="0.3">
      <c r="A1752">
        <v>1759</v>
      </c>
      <c r="B1752" t="s">
        <v>551</v>
      </c>
      <c r="C1752" t="s">
        <v>65</v>
      </c>
      <c r="D1752" t="s">
        <v>31</v>
      </c>
      <c r="E1752">
        <v>2016</v>
      </c>
      <c r="F1752">
        <v>63111</v>
      </c>
      <c r="G1752" t="s">
        <v>23</v>
      </c>
      <c r="H1752" t="s">
        <v>32</v>
      </c>
      <c r="I1752" t="s">
        <v>33</v>
      </c>
      <c r="J1752">
        <v>1995</v>
      </c>
      <c r="K1752">
        <v>190</v>
      </c>
      <c r="L1752">
        <v>5</v>
      </c>
      <c r="M1752">
        <v>18.12</v>
      </c>
      <c r="N1752">
        <v>30.8</v>
      </c>
      <c r="P1752" t="str">
        <f t="shared" si="168"/>
        <v/>
      </c>
      <c r="Q1752" t="str">
        <f t="shared" si="169"/>
        <v>bad</v>
      </c>
      <c r="R1752" t="str">
        <f t="shared" si="170"/>
        <v/>
      </c>
      <c r="S1752" s="3" t="str">
        <f t="shared" si="171"/>
        <v/>
      </c>
      <c r="T1752" t="str">
        <f t="shared" si="172"/>
        <v>Renault</v>
      </c>
      <c r="U1752" t="str">
        <f t="shared" si="173"/>
        <v>E</v>
      </c>
      <c r="V1752" t="str" cm="1">
        <f t="array" ref="V1752">_xlfn.IFS(N1743&gt;25,"A",N1743&gt;20,"B",N1743&gt;15,"C",N1743&gt;10,"D",N1743&lt;10,"E")</f>
        <v>E</v>
      </c>
    </row>
    <row r="1753" spans="1:22" x14ac:dyDescent="0.3">
      <c r="A1753">
        <v>1760</v>
      </c>
      <c r="B1753" t="s">
        <v>232</v>
      </c>
      <c r="C1753" t="s">
        <v>15</v>
      </c>
      <c r="D1753" t="s">
        <v>16</v>
      </c>
      <c r="E1753">
        <v>2012</v>
      </c>
      <c r="F1753">
        <v>88000</v>
      </c>
      <c r="G1753" t="s">
        <v>23</v>
      </c>
      <c r="H1753" t="s">
        <v>18</v>
      </c>
      <c r="I1753" t="s">
        <v>19</v>
      </c>
      <c r="J1753">
        <v>1248</v>
      </c>
      <c r="K1753">
        <v>88.8</v>
      </c>
      <c r="L1753">
        <v>7</v>
      </c>
      <c r="M1753">
        <v>20.77</v>
      </c>
      <c r="N1753">
        <v>5.85</v>
      </c>
      <c r="P1753" t="str">
        <f t="shared" si="168"/>
        <v/>
      </c>
      <c r="Q1753" t="str">
        <f t="shared" si="169"/>
        <v>bad</v>
      </c>
      <c r="R1753" t="str">
        <f t="shared" si="170"/>
        <v/>
      </c>
      <c r="S1753" s="3" t="str">
        <f t="shared" si="171"/>
        <v/>
      </c>
      <c r="T1753" t="str">
        <f t="shared" si="172"/>
        <v>Honda</v>
      </c>
      <c r="U1753" t="str">
        <f t="shared" si="173"/>
        <v>E</v>
      </c>
      <c r="V1753" t="str" cm="1">
        <f t="array" ref="V1753">_xlfn.IFS(N1744&gt;25,"A",N1744&gt;20,"B",N1744&gt;15,"C",N1744&gt;10,"D",N1744&lt;10,"E")</f>
        <v>E</v>
      </c>
    </row>
    <row r="1754" spans="1:22" x14ac:dyDescent="0.3">
      <c r="A1754">
        <v>1761</v>
      </c>
      <c r="B1754" t="s">
        <v>284</v>
      </c>
      <c r="C1754" t="s">
        <v>21</v>
      </c>
      <c r="D1754" t="s">
        <v>39</v>
      </c>
      <c r="E1754">
        <v>2014</v>
      </c>
      <c r="F1754">
        <v>42355</v>
      </c>
      <c r="G1754" t="s">
        <v>27</v>
      </c>
      <c r="H1754" t="s">
        <v>18</v>
      </c>
      <c r="I1754" t="s">
        <v>19</v>
      </c>
      <c r="J1754">
        <v>1197</v>
      </c>
      <c r="K1754">
        <v>82</v>
      </c>
      <c r="L1754">
        <v>5</v>
      </c>
      <c r="M1754">
        <v>18.899999999999999</v>
      </c>
      <c r="N1754">
        <v>4</v>
      </c>
      <c r="P1754" t="str">
        <f t="shared" si="168"/>
        <v/>
      </c>
      <c r="Q1754" t="str">
        <f t="shared" si="169"/>
        <v>bad</v>
      </c>
      <c r="R1754" t="str">
        <f t="shared" si="170"/>
        <v/>
      </c>
      <c r="S1754" s="3" t="str">
        <f t="shared" si="171"/>
        <v/>
      </c>
      <c r="T1754" t="str">
        <f t="shared" si="172"/>
        <v>Mahindra</v>
      </c>
      <c r="U1754" t="str">
        <f t="shared" si="173"/>
        <v>E</v>
      </c>
      <c r="V1754" t="str" cm="1">
        <f t="array" ref="V1754">_xlfn.IFS(N1745&gt;25,"A",N1745&gt;20,"B",N1745&gt;15,"C",N1745&gt;10,"D",N1745&lt;10,"E")</f>
        <v>E</v>
      </c>
    </row>
    <row r="1755" spans="1:22" x14ac:dyDescent="0.3">
      <c r="A1755">
        <v>1762</v>
      </c>
      <c r="B1755" t="s">
        <v>1030</v>
      </c>
      <c r="C1755" t="s">
        <v>65</v>
      </c>
      <c r="D1755" t="s">
        <v>31</v>
      </c>
      <c r="E1755">
        <v>2011</v>
      </c>
      <c r="F1755">
        <v>75871</v>
      </c>
      <c r="G1755" t="s">
        <v>27</v>
      </c>
      <c r="H1755" t="s">
        <v>32</v>
      </c>
      <c r="I1755" t="s">
        <v>19</v>
      </c>
      <c r="J1755">
        <v>2996</v>
      </c>
      <c r="K1755">
        <v>254</v>
      </c>
      <c r="L1755">
        <v>5</v>
      </c>
      <c r="M1755">
        <v>9.43</v>
      </c>
      <c r="N1755">
        <v>14.12</v>
      </c>
      <c r="P1755" t="str">
        <f t="shared" si="168"/>
        <v/>
      </c>
      <c r="Q1755" t="str">
        <f t="shared" si="169"/>
        <v>good</v>
      </c>
      <c r="R1755" t="str">
        <f t="shared" si="170"/>
        <v/>
      </c>
      <c r="S1755" s="3" t="str">
        <f t="shared" si="171"/>
        <v>Mahindra</v>
      </c>
      <c r="T1755" t="str">
        <f t="shared" si="172"/>
        <v>Mahindra</v>
      </c>
      <c r="U1755" t="str">
        <f t="shared" si="173"/>
        <v>E</v>
      </c>
      <c r="V1755" t="str" cm="1">
        <f t="array" ref="V1755">_xlfn.IFS(N1746&gt;25,"A",N1746&gt;20,"B",N1746&gt;15,"C",N1746&gt;10,"D",N1746&lt;10,"E")</f>
        <v>E</v>
      </c>
    </row>
    <row r="1756" spans="1:22" x14ac:dyDescent="0.3">
      <c r="A1756">
        <v>1763</v>
      </c>
      <c r="B1756" t="s">
        <v>619</v>
      </c>
      <c r="C1756" t="s">
        <v>192</v>
      </c>
      <c r="D1756" t="s">
        <v>16</v>
      </c>
      <c r="E1756">
        <v>2011</v>
      </c>
      <c r="F1756">
        <v>65000</v>
      </c>
      <c r="G1756" t="s">
        <v>23</v>
      </c>
      <c r="H1756" t="s">
        <v>18</v>
      </c>
      <c r="I1756" t="s">
        <v>19</v>
      </c>
      <c r="J1756">
        <v>1998</v>
      </c>
      <c r="K1756">
        <v>163.69999999999999</v>
      </c>
      <c r="L1756">
        <v>5</v>
      </c>
      <c r="M1756">
        <v>17.899999999999999</v>
      </c>
      <c r="N1756">
        <v>4.55</v>
      </c>
      <c r="P1756" t="str">
        <f t="shared" si="168"/>
        <v/>
      </c>
      <c r="Q1756" t="str">
        <f t="shared" si="169"/>
        <v>good</v>
      </c>
      <c r="R1756" t="str">
        <f t="shared" si="170"/>
        <v/>
      </c>
      <c r="S1756" s="3" t="str">
        <f t="shared" si="171"/>
        <v>Renault</v>
      </c>
      <c r="T1756" t="str">
        <f t="shared" si="172"/>
        <v>Renault</v>
      </c>
      <c r="U1756" t="str">
        <f t="shared" si="173"/>
        <v>E</v>
      </c>
      <c r="V1756" t="str" cm="1">
        <f t="array" ref="V1756">_xlfn.IFS(N1747&gt;25,"A",N1747&gt;20,"B",N1747&gt;15,"C",N1747&gt;10,"D",N1747&lt;10,"E")</f>
        <v>E</v>
      </c>
    </row>
    <row r="1757" spans="1:22" x14ac:dyDescent="0.3">
      <c r="A1757">
        <v>1764</v>
      </c>
      <c r="B1757" t="s">
        <v>595</v>
      </c>
      <c r="C1757" t="s">
        <v>62</v>
      </c>
      <c r="D1757" t="s">
        <v>22</v>
      </c>
      <c r="E1757">
        <v>2015</v>
      </c>
      <c r="F1757">
        <v>69000</v>
      </c>
      <c r="G1757" t="s">
        <v>23</v>
      </c>
      <c r="H1757" t="s">
        <v>32</v>
      </c>
      <c r="I1757" t="s">
        <v>19</v>
      </c>
      <c r="J1757">
        <v>2987</v>
      </c>
      <c r="K1757">
        <v>165</v>
      </c>
      <c r="L1757">
        <v>5</v>
      </c>
      <c r="M1757">
        <v>0</v>
      </c>
      <c r="N1757">
        <v>38</v>
      </c>
      <c r="P1757" t="str">
        <f t="shared" si="168"/>
        <v>Porsche</v>
      </c>
      <c r="Q1757" t="str">
        <f t="shared" si="169"/>
        <v>bad</v>
      </c>
      <c r="R1757" t="str">
        <f t="shared" si="170"/>
        <v/>
      </c>
      <c r="S1757" s="3" t="str">
        <f t="shared" si="171"/>
        <v>Porsche</v>
      </c>
      <c r="T1757" t="str">
        <f t="shared" si="172"/>
        <v/>
      </c>
      <c r="U1757" t="str">
        <f t="shared" si="173"/>
        <v>A</v>
      </c>
      <c r="V1757" t="str" cm="1">
        <f t="array" ref="V1757">_xlfn.IFS(N1748&gt;25,"A",N1748&gt;20,"B",N1748&gt;15,"C",N1748&gt;10,"D",N1748&lt;10,"E")</f>
        <v>A</v>
      </c>
    </row>
    <row r="1758" spans="1:22" x14ac:dyDescent="0.3">
      <c r="A1758">
        <v>1765</v>
      </c>
      <c r="B1758" t="s">
        <v>383</v>
      </c>
      <c r="C1758" t="s">
        <v>15</v>
      </c>
      <c r="D1758" t="s">
        <v>39</v>
      </c>
      <c r="E1758">
        <v>2011</v>
      </c>
      <c r="F1758">
        <v>79232</v>
      </c>
      <c r="G1758" t="s">
        <v>23</v>
      </c>
      <c r="H1758" t="s">
        <v>18</v>
      </c>
      <c r="I1758" t="s">
        <v>19</v>
      </c>
      <c r="J1758">
        <v>1248</v>
      </c>
      <c r="K1758">
        <v>73.900000000000006</v>
      </c>
      <c r="L1758">
        <v>5</v>
      </c>
      <c r="M1758">
        <v>21.1</v>
      </c>
      <c r="N1758">
        <v>2.9</v>
      </c>
      <c r="P1758" t="str">
        <f t="shared" si="168"/>
        <v/>
      </c>
      <c r="Q1758" t="str">
        <f t="shared" si="169"/>
        <v>good</v>
      </c>
      <c r="R1758" t="str">
        <f t="shared" si="170"/>
        <v/>
      </c>
      <c r="S1758" s="3" t="str">
        <f t="shared" si="171"/>
        <v>Maruti</v>
      </c>
      <c r="T1758" t="str">
        <f t="shared" si="172"/>
        <v>Maruti</v>
      </c>
      <c r="U1758" t="str">
        <f t="shared" si="173"/>
        <v>E</v>
      </c>
      <c r="V1758" t="str" cm="1">
        <f t="array" ref="V1758">_xlfn.IFS(N1749&gt;25,"A",N1749&gt;20,"B",N1749&gt;15,"C",N1749&gt;10,"D",N1749&lt;10,"E")</f>
        <v>E</v>
      </c>
    </row>
    <row r="1759" spans="1:22" x14ac:dyDescent="0.3">
      <c r="A1759">
        <v>1766</v>
      </c>
      <c r="B1759" t="s">
        <v>1001</v>
      </c>
      <c r="C1759" t="s">
        <v>62</v>
      </c>
      <c r="D1759" t="s">
        <v>22</v>
      </c>
      <c r="E1759">
        <v>2007</v>
      </c>
      <c r="F1759">
        <v>220000</v>
      </c>
      <c r="G1759" t="s">
        <v>27</v>
      </c>
      <c r="H1759" t="s">
        <v>32</v>
      </c>
      <c r="I1759" t="s">
        <v>33</v>
      </c>
      <c r="J1759">
        <v>1796</v>
      </c>
      <c r="K1759">
        <v>186</v>
      </c>
      <c r="L1759">
        <v>5</v>
      </c>
      <c r="M1759">
        <v>11.74</v>
      </c>
      <c r="N1759">
        <v>6</v>
      </c>
      <c r="P1759" t="str">
        <f t="shared" si="168"/>
        <v/>
      </c>
      <c r="Q1759" t="str">
        <f t="shared" si="169"/>
        <v>good</v>
      </c>
      <c r="R1759" t="str">
        <f t="shared" si="170"/>
        <v/>
      </c>
      <c r="S1759" s="3" t="str">
        <f t="shared" si="171"/>
        <v>Datsun</v>
      </c>
      <c r="T1759" t="str">
        <f t="shared" si="172"/>
        <v>Datsun</v>
      </c>
      <c r="U1759" t="str">
        <f t="shared" si="173"/>
        <v>E</v>
      </c>
      <c r="V1759" t="str" cm="1">
        <f t="array" ref="V1759">_xlfn.IFS(N1750&gt;25,"A",N1750&gt;20,"B",N1750&gt;15,"C",N1750&gt;10,"D",N1750&lt;10,"E")</f>
        <v>E</v>
      </c>
    </row>
    <row r="1760" spans="1:22" x14ac:dyDescent="0.3">
      <c r="A1760">
        <v>1767</v>
      </c>
      <c r="B1760" t="s">
        <v>268</v>
      </c>
      <c r="C1760" t="s">
        <v>21</v>
      </c>
      <c r="D1760" t="s">
        <v>47</v>
      </c>
      <c r="E1760">
        <v>2016</v>
      </c>
      <c r="F1760">
        <v>28470</v>
      </c>
      <c r="G1760" t="s">
        <v>27</v>
      </c>
      <c r="H1760" t="s">
        <v>18</v>
      </c>
      <c r="I1760" t="s">
        <v>19</v>
      </c>
      <c r="J1760">
        <v>1197</v>
      </c>
      <c r="K1760">
        <v>81.83</v>
      </c>
      <c r="L1760">
        <v>5</v>
      </c>
      <c r="M1760">
        <v>18.600000000000001</v>
      </c>
      <c r="N1760">
        <v>6.95</v>
      </c>
      <c r="P1760" t="str">
        <f t="shared" si="168"/>
        <v/>
      </c>
      <c r="Q1760" t="str">
        <f t="shared" si="169"/>
        <v>bad</v>
      </c>
      <c r="R1760" t="str">
        <f t="shared" si="170"/>
        <v/>
      </c>
      <c r="S1760" s="3" t="str">
        <f t="shared" si="171"/>
        <v/>
      </c>
      <c r="T1760" t="str">
        <f t="shared" si="172"/>
        <v>Hyundai</v>
      </c>
      <c r="U1760" t="str">
        <f t="shared" si="173"/>
        <v>E</v>
      </c>
      <c r="V1760" t="str" cm="1">
        <f t="array" ref="V1760">_xlfn.IFS(N1751&gt;25,"A",N1751&gt;20,"B",N1751&gt;15,"C",N1751&gt;10,"D",N1751&lt;10,"E")</f>
        <v>E</v>
      </c>
    </row>
    <row r="1761" spans="1:22" x14ac:dyDescent="0.3">
      <c r="A1761">
        <v>1768</v>
      </c>
      <c r="B1761" t="s">
        <v>1031</v>
      </c>
      <c r="C1761" t="s">
        <v>21</v>
      </c>
      <c r="D1761" t="s">
        <v>49</v>
      </c>
      <c r="E1761">
        <v>2014</v>
      </c>
      <c r="F1761">
        <v>9759</v>
      </c>
      <c r="G1761" t="s">
        <v>27</v>
      </c>
      <c r="H1761" t="s">
        <v>18</v>
      </c>
      <c r="I1761" t="s">
        <v>19</v>
      </c>
      <c r="J1761">
        <v>998</v>
      </c>
      <c r="K1761">
        <v>68.05</v>
      </c>
      <c r="L1761">
        <v>5</v>
      </c>
      <c r="M1761">
        <v>20.3</v>
      </c>
      <c r="N1761">
        <v>2.75</v>
      </c>
      <c r="P1761" t="str">
        <f t="shared" si="168"/>
        <v>BMW</v>
      </c>
      <c r="Q1761" t="str">
        <f t="shared" si="169"/>
        <v>bad</v>
      </c>
      <c r="R1761" t="str">
        <f t="shared" si="170"/>
        <v/>
      </c>
      <c r="S1761" s="3" t="str">
        <f t="shared" si="171"/>
        <v>BMW</v>
      </c>
      <c r="T1761" t="str">
        <f t="shared" si="172"/>
        <v/>
      </c>
      <c r="U1761" t="str">
        <f t="shared" si="173"/>
        <v>A</v>
      </c>
      <c r="V1761" t="str" cm="1">
        <f t="array" ref="V1761">_xlfn.IFS(N1752&gt;25,"A",N1752&gt;20,"B",N1752&gt;15,"C",N1752&gt;10,"D",N1752&lt;10,"E")</f>
        <v>A</v>
      </c>
    </row>
    <row r="1762" spans="1:22" x14ac:dyDescent="0.3">
      <c r="A1762">
        <v>1769</v>
      </c>
      <c r="B1762" t="s">
        <v>100</v>
      </c>
      <c r="C1762" t="s">
        <v>15</v>
      </c>
      <c r="D1762" t="s">
        <v>22</v>
      </c>
      <c r="E1762">
        <v>2014</v>
      </c>
      <c r="F1762">
        <v>75216</v>
      </c>
      <c r="G1762" t="s">
        <v>23</v>
      </c>
      <c r="H1762" t="s">
        <v>18</v>
      </c>
      <c r="I1762" t="s">
        <v>19</v>
      </c>
      <c r="J1762">
        <v>1248</v>
      </c>
      <c r="K1762">
        <v>74</v>
      </c>
      <c r="L1762">
        <v>5</v>
      </c>
      <c r="M1762">
        <v>22.9</v>
      </c>
      <c r="N1762">
        <v>5.0999999999999996</v>
      </c>
      <c r="P1762" t="str">
        <f t="shared" si="168"/>
        <v/>
      </c>
      <c r="Q1762" t="str">
        <f t="shared" si="169"/>
        <v>good</v>
      </c>
      <c r="R1762" t="str">
        <f t="shared" si="170"/>
        <v/>
      </c>
      <c r="S1762" s="3" t="str">
        <f t="shared" si="171"/>
        <v>Maruti</v>
      </c>
      <c r="T1762" t="str">
        <f t="shared" si="172"/>
        <v>Maruti</v>
      </c>
      <c r="U1762" t="str">
        <f t="shared" si="173"/>
        <v>E</v>
      </c>
      <c r="V1762" t="str" cm="1">
        <f t="array" ref="V1762">_xlfn.IFS(N1753&gt;25,"A",N1753&gt;20,"B",N1753&gt;15,"C",N1753&gt;10,"D",N1753&lt;10,"E")</f>
        <v>E</v>
      </c>
    </row>
    <row r="1763" spans="1:22" x14ac:dyDescent="0.3">
      <c r="A1763">
        <v>1770</v>
      </c>
      <c r="B1763" t="s">
        <v>1032</v>
      </c>
      <c r="C1763" t="s">
        <v>21</v>
      </c>
      <c r="D1763" t="s">
        <v>26</v>
      </c>
      <c r="E1763">
        <v>2017</v>
      </c>
      <c r="F1763">
        <v>8000</v>
      </c>
      <c r="G1763" t="s">
        <v>27</v>
      </c>
      <c r="H1763" t="s">
        <v>18</v>
      </c>
      <c r="I1763" t="s">
        <v>19</v>
      </c>
      <c r="J1763">
        <v>1197</v>
      </c>
      <c r="K1763">
        <v>81.83</v>
      </c>
      <c r="L1763">
        <v>5</v>
      </c>
      <c r="M1763">
        <v>18.600000000000001</v>
      </c>
      <c r="N1763">
        <v>6.75</v>
      </c>
      <c r="P1763" t="str">
        <f t="shared" si="168"/>
        <v/>
      </c>
      <c r="Q1763" t="str">
        <f t="shared" si="169"/>
        <v>bad</v>
      </c>
      <c r="R1763" t="str">
        <f t="shared" si="170"/>
        <v/>
      </c>
      <c r="S1763" s="3" t="str">
        <f t="shared" si="171"/>
        <v/>
      </c>
      <c r="T1763" t="str">
        <f t="shared" si="172"/>
        <v>Hyundai</v>
      </c>
      <c r="U1763" t="str">
        <f t="shared" si="173"/>
        <v>E</v>
      </c>
      <c r="V1763" t="str" cm="1">
        <f t="array" ref="V1763">_xlfn.IFS(N1754&gt;25,"A",N1754&gt;20,"B",N1754&gt;15,"C",N1754&gt;10,"D",N1754&lt;10,"E")</f>
        <v>E</v>
      </c>
    </row>
    <row r="1764" spans="1:22" x14ac:dyDescent="0.3">
      <c r="A1764">
        <v>1771</v>
      </c>
      <c r="B1764" t="s">
        <v>1033</v>
      </c>
      <c r="C1764" t="s">
        <v>15</v>
      </c>
      <c r="D1764" t="s">
        <v>16</v>
      </c>
      <c r="E1764">
        <v>2014</v>
      </c>
      <c r="F1764">
        <v>59451</v>
      </c>
      <c r="G1764" t="s">
        <v>27</v>
      </c>
      <c r="H1764" t="s">
        <v>18</v>
      </c>
      <c r="I1764" t="s">
        <v>19</v>
      </c>
      <c r="J1764">
        <v>1197</v>
      </c>
      <c r="K1764">
        <v>85.8</v>
      </c>
      <c r="L1764">
        <v>5</v>
      </c>
      <c r="M1764">
        <v>18.5</v>
      </c>
      <c r="N1764">
        <v>3.69</v>
      </c>
      <c r="P1764" t="str">
        <f t="shared" si="168"/>
        <v/>
      </c>
      <c r="Q1764" t="str">
        <f t="shared" si="169"/>
        <v>bad</v>
      </c>
      <c r="R1764" t="str">
        <f t="shared" si="170"/>
        <v/>
      </c>
      <c r="S1764" s="3" t="str">
        <f t="shared" si="171"/>
        <v/>
      </c>
      <c r="T1764" t="str">
        <f t="shared" si="172"/>
        <v>BMW</v>
      </c>
      <c r="U1764" t="str">
        <f t="shared" si="173"/>
        <v>D</v>
      </c>
      <c r="V1764" t="str" cm="1">
        <f t="array" ref="V1764">_xlfn.IFS(N1755&gt;25,"A",N1755&gt;20,"B",N1755&gt;15,"C",N1755&gt;10,"D",N1755&lt;10,"E")</f>
        <v>D</v>
      </c>
    </row>
    <row r="1765" spans="1:22" x14ac:dyDescent="0.3">
      <c r="A1765">
        <v>1772</v>
      </c>
      <c r="B1765" t="s">
        <v>100</v>
      </c>
      <c r="C1765" t="s">
        <v>15</v>
      </c>
      <c r="D1765" t="s">
        <v>35</v>
      </c>
      <c r="E1765">
        <v>2013</v>
      </c>
      <c r="F1765">
        <v>53996</v>
      </c>
      <c r="G1765" t="s">
        <v>23</v>
      </c>
      <c r="H1765" t="s">
        <v>18</v>
      </c>
      <c r="I1765" t="s">
        <v>19</v>
      </c>
      <c r="J1765">
        <v>1248</v>
      </c>
      <c r="K1765">
        <v>74</v>
      </c>
      <c r="L1765">
        <v>5</v>
      </c>
      <c r="M1765">
        <v>22.9</v>
      </c>
      <c r="N1765">
        <v>5.45</v>
      </c>
      <c r="P1765" t="str">
        <f t="shared" si="168"/>
        <v/>
      </c>
      <c r="Q1765" t="str">
        <f t="shared" si="169"/>
        <v>bad</v>
      </c>
      <c r="R1765" t="str">
        <f t="shared" si="170"/>
        <v/>
      </c>
      <c r="S1765" s="3" t="str">
        <f t="shared" si="171"/>
        <v/>
      </c>
      <c r="T1765" t="str">
        <f t="shared" si="172"/>
        <v>Chevrolet</v>
      </c>
      <c r="U1765" t="str">
        <f t="shared" si="173"/>
        <v>E</v>
      </c>
      <c r="V1765" t="str" cm="1">
        <f t="array" ref="V1765">_xlfn.IFS(N1756&gt;25,"A",N1756&gt;20,"B",N1756&gt;15,"C",N1756&gt;10,"D",N1756&lt;10,"E")</f>
        <v>E</v>
      </c>
    </row>
    <row r="1766" spans="1:22" x14ac:dyDescent="0.3">
      <c r="A1766">
        <v>1773</v>
      </c>
      <c r="B1766" t="s">
        <v>72</v>
      </c>
      <c r="C1766" t="s">
        <v>25</v>
      </c>
      <c r="D1766" t="s">
        <v>47</v>
      </c>
      <c r="E1766">
        <v>2018</v>
      </c>
      <c r="F1766">
        <v>15135</v>
      </c>
      <c r="G1766" t="s">
        <v>27</v>
      </c>
      <c r="H1766" t="s">
        <v>18</v>
      </c>
      <c r="I1766" t="s">
        <v>19</v>
      </c>
      <c r="J1766">
        <v>1199</v>
      </c>
      <c r="K1766">
        <v>88.7</v>
      </c>
      <c r="L1766">
        <v>5</v>
      </c>
      <c r="M1766">
        <v>17.5</v>
      </c>
      <c r="N1766">
        <v>9.2899999999999991</v>
      </c>
      <c r="P1766" t="str">
        <f t="shared" si="168"/>
        <v>MercedesBenz</v>
      </c>
      <c r="Q1766" t="str">
        <f t="shared" si="169"/>
        <v>bad</v>
      </c>
      <c r="R1766" t="str">
        <f t="shared" si="170"/>
        <v/>
      </c>
      <c r="S1766" s="3" t="str">
        <f t="shared" si="171"/>
        <v>MercedesBenz</v>
      </c>
      <c r="T1766" t="str">
        <f t="shared" si="172"/>
        <v/>
      </c>
      <c r="U1766" t="str">
        <f t="shared" si="173"/>
        <v>A</v>
      </c>
      <c r="V1766" t="str" cm="1">
        <f t="array" ref="V1766">_xlfn.IFS(N1757&gt;25,"A",N1757&gt;20,"B",N1757&gt;15,"C",N1757&gt;10,"D",N1757&lt;10,"E")</f>
        <v>A</v>
      </c>
    </row>
    <row r="1767" spans="1:22" x14ac:dyDescent="0.3">
      <c r="A1767">
        <v>1774</v>
      </c>
      <c r="B1767" t="s">
        <v>1034</v>
      </c>
      <c r="C1767" t="s">
        <v>21</v>
      </c>
      <c r="D1767" t="s">
        <v>26</v>
      </c>
      <c r="E1767">
        <v>2015</v>
      </c>
      <c r="F1767">
        <v>53000</v>
      </c>
      <c r="G1767" t="s">
        <v>27</v>
      </c>
      <c r="H1767" t="s">
        <v>32</v>
      </c>
      <c r="I1767" t="s">
        <v>33</v>
      </c>
      <c r="J1767">
        <v>1197</v>
      </c>
      <c r="K1767">
        <v>81.86</v>
      </c>
      <c r="L1767">
        <v>5</v>
      </c>
      <c r="M1767">
        <v>16.899999999999999</v>
      </c>
      <c r="N1767">
        <v>4</v>
      </c>
      <c r="P1767" t="str">
        <f t="shared" si="168"/>
        <v/>
      </c>
      <c r="Q1767" t="str">
        <f t="shared" si="169"/>
        <v>good</v>
      </c>
      <c r="R1767" t="str">
        <f t="shared" si="170"/>
        <v/>
      </c>
      <c r="S1767" s="3" t="str">
        <f t="shared" si="171"/>
        <v>Maruti</v>
      </c>
      <c r="T1767" t="str">
        <f t="shared" si="172"/>
        <v>Maruti</v>
      </c>
      <c r="U1767" t="str">
        <f t="shared" si="173"/>
        <v>E</v>
      </c>
      <c r="V1767" t="str" cm="1">
        <f t="array" ref="V1767">_xlfn.IFS(N1758&gt;25,"A",N1758&gt;20,"B",N1758&gt;15,"C",N1758&gt;10,"D",N1758&lt;10,"E")</f>
        <v>E</v>
      </c>
    </row>
    <row r="1768" spans="1:22" x14ac:dyDescent="0.3">
      <c r="A1768">
        <v>1775</v>
      </c>
      <c r="B1768" t="s">
        <v>1035</v>
      </c>
      <c r="C1768" t="s">
        <v>25</v>
      </c>
      <c r="D1768" t="s">
        <v>49</v>
      </c>
      <c r="E1768">
        <v>2013</v>
      </c>
      <c r="F1768">
        <v>40000</v>
      </c>
      <c r="G1768" t="s">
        <v>27</v>
      </c>
      <c r="H1768" t="s">
        <v>18</v>
      </c>
      <c r="I1768" t="s">
        <v>19</v>
      </c>
      <c r="J1768">
        <v>1198</v>
      </c>
      <c r="K1768">
        <v>86.7</v>
      </c>
      <c r="L1768">
        <v>5</v>
      </c>
      <c r="M1768">
        <v>18</v>
      </c>
      <c r="N1768">
        <v>2.9</v>
      </c>
      <c r="P1768" t="str">
        <f t="shared" si="168"/>
        <v/>
      </c>
      <c r="Q1768" t="str">
        <f t="shared" si="169"/>
        <v>bad</v>
      </c>
      <c r="R1768" t="str">
        <f t="shared" si="170"/>
        <v/>
      </c>
      <c r="S1768" s="3" t="str">
        <f t="shared" si="171"/>
        <v/>
      </c>
      <c r="T1768" t="str">
        <f t="shared" si="172"/>
        <v>MercedesBenz</v>
      </c>
      <c r="U1768" t="str">
        <f t="shared" si="173"/>
        <v>E</v>
      </c>
      <c r="V1768" t="str" cm="1">
        <f t="array" ref="V1768">_xlfn.IFS(N1759&gt;25,"A",N1759&gt;20,"B",N1759&gt;15,"C",N1759&gt;10,"D",N1759&lt;10,"E")</f>
        <v>E</v>
      </c>
    </row>
    <row r="1769" spans="1:22" x14ac:dyDescent="0.3">
      <c r="A1769">
        <v>1776</v>
      </c>
      <c r="B1769" t="s">
        <v>307</v>
      </c>
      <c r="C1769" t="s">
        <v>21</v>
      </c>
      <c r="D1769" t="s">
        <v>22</v>
      </c>
      <c r="E1769">
        <v>2013</v>
      </c>
      <c r="F1769">
        <v>21107</v>
      </c>
      <c r="G1769" t="s">
        <v>27</v>
      </c>
      <c r="H1769" t="s">
        <v>18</v>
      </c>
      <c r="I1769" t="s">
        <v>19</v>
      </c>
      <c r="J1769">
        <v>1591</v>
      </c>
      <c r="K1769">
        <v>121.3</v>
      </c>
      <c r="L1769">
        <v>5</v>
      </c>
      <c r="M1769">
        <v>17.100000000000001</v>
      </c>
      <c r="N1769">
        <v>5.25</v>
      </c>
      <c r="P1769" t="str">
        <f t="shared" si="168"/>
        <v/>
      </c>
      <c r="Q1769" t="str">
        <f t="shared" si="169"/>
        <v>bad</v>
      </c>
      <c r="R1769" t="str">
        <f t="shared" si="170"/>
        <v/>
      </c>
      <c r="S1769" s="3" t="str">
        <f t="shared" si="171"/>
        <v/>
      </c>
      <c r="T1769" t="str">
        <f t="shared" si="172"/>
        <v>Hyundai</v>
      </c>
      <c r="U1769" t="str">
        <f t="shared" si="173"/>
        <v>E</v>
      </c>
      <c r="V1769" t="str" cm="1">
        <f t="array" ref="V1769">_xlfn.IFS(N1760&gt;25,"A",N1760&gt;20,"B",N1760&gt;15,"C",N1760&gt;10,"D",N1760&lt;10,"E")</f>
        <v>E</v>
      </c>
    </row>
    <row r="1770" spans="1:22" x14ac:dyDescent="0.3">
      <c r="A1770">
        <v>1777</v>
      </c>
      <c r="B1770" t="s">
        <v>540</v>
      </c>
      <c r="C1770" t="s">
        <v>25</v>
      </c>
      <c r="D1770" t="s">
        <v>16</v>
      </c>
      <c r="E1770">
        <v>2014</v>
      </c>
      <c r="F1770">
        <v>56000</v>
      </c>
      <c r="G1770" t="s">
        <v>27</v>
      </c>
      <c r="H1770" t="s">
        <v>18</v>
      </c>
      <c r="I1770" t="s">
        <v>19</v>
      </c>
      <c r="J1770">
        <v>1497</v>
      </c>
      <c r="K1770">
        <v>116.3</v>
      </c>
      <c r="L1770">
        <v>5</v>
      </c>
      <c r="M1770">
        <v>16.8</v>
      </c>
      <c r="N1770">
        <v>5.75</v>
      </c>
      <c r="P1770" t="str">
        <f t="shared" si="168"/>
        <v/>
      </c>
      <c r="Q1770" t="str">
        <f t="shared" si="169"/>
        <v>good</v>
      </c>
      <c r="R1770" t="str">
        <f t="shared" si="170"/>
        <v/>
      </c>
      <c r="S1770" s="3" t="str">
        <f t="shared" si="171"/>
        <v>Hyundai</v>
      </c>
      <c r="T1770" t="str">
        <f t="shared" si="172"/>
        <v>Hyundai</v>
      </c>
      <c r="U1770" t="str">
        <f t="shared" si="173"/>
        <v>E</v>
      </c>
      <c r="V1770" t="str" cm="1">
        <f t="array" ref="V1770">_xlfn.IFS(N1761&gt;25,"A",N1761&gt;20,"B",N1761&gt;15,"C",N1761&gt;10,"D",N1761&lt;10,"E")</f>
        <v>E</v>
      </c>
    </row>
    <row r="1771" spans="1:22" x14ac:dyDescent="0.3">
      <c r="A1771">
        <v>1778</v>
      </c>
      <c r="B1771" t="s">
        <v>406</v>
      </c>
      <c r="C1771" t="s">
        <v>21</v>
      </c>
      <c r="D1771" t="s">
        <v>31</v>
      </c>
      <c r="E1771">
        <v>2017</v>
      </c>
      <c r="F1771">
        <v>19623</v>
      </c>
      <c r="G1771" t="s">
        <v>27</v>
      </c>
      <c r="H1771" t="s">
        <v>18</v>
      </c>
      <c r="I1771" t="s">
        <v>19</v>
      </c>
      <c r="J1771">
        <v>1591</v>
      </c>
      <c r="K1771">
        <v>121.3</v>
      </c>
      <c r="L1771">
        <v>5</v>
      </c>
      <c r="M1771">
        <v>15.29</v>
      </c>
      <c r="N1771">
        <v>13.12</v>
      </c>
      <c r="P1771" t="str">
        <f t="shared" si="168"/>
        <v/>
      </c>
      <c r="Q1771" t="str">
        <f t="shared" si="169"/>
        <v>good</v>
      </c>
      <c r="R1771" t="str">
        <f t="shared" si="170"/>
        <v/>
      </c>
      <c r="S1771" s="3" t="str">
        <f t="shared" si="171"/>
        <v>Maruti</v>
      </c>
      <c r="T1771" t="str">
        <f t="shared" si="172"/>
        <v>Maruti</v>
      </c>
      <c r="U1771" t="str">
        <f t="shared" si="173"/>
        <v>E</v>
      </c>
      <c r="V1771" t="str" cm="1">
        <f t="array" ref="V1771">_xlfn.IFS(N1762&gt;25,"A",N1762&gt;20,"B",N1762&gt;15,"C",N1762&gt;10,"D",N1762&lt;10,"E")</f>
        <v>E</v>
      </c>
    </row>
    <row r="1772" spans="1:22" x14ac:dyDescent="0.3">
      <c r="A1772">
        <v>1779</v>
      </c>
      <c r="B1772" t="s">
        <v>141</v>
      </c>
      <c r="C1772" t="s">
        <v>78</v>
      </c>
      <c r="D1772" t="s">
        <v>47</v>
      </c>
      <c r="E1772">
        <v>2014</v>
      </c>
      <c r="F1772">
        <v>70963</v>
      </c>
      <c r="G1772" t="s">
        <v>23</v>
      </c>
      <c r="H1772" t="s">
        <v>18</v>
      </c>
      <c r="I1772" t="s">
        <v>19</v>
      </c>
      <c r="J1772">
        <v>2179</v>
      </c>
      <c r="K1772">
        <v>140</v>
      </c>
      <c r="L1772">
        <v>7</v>
      </c>
      <c r="M1772">
        <v>15.1</v>
      </c>
      <c r="N1772">
        <v>7.83</v>
      </c>
      <c r="P1772" t="str">
        <f t="shared" si="168"/>
        <v/>
      </c>
      <c r="Q1772" t="str">
        <f t="shared" si="169"/>
        <v>bad</v>
      </c>
      <c r="R1772" t="str">
        <f t="shared" si="170"/>
        <v/>
      </c>
      <c r="S1772" s="3" t="str">
        <f t="shared" si="171"/>
        <v/>
      </c>
      <c r="T1772" t="str">
        <f t="shared" si="172"/>
        <v>Hyundai</v>
      </c>
      <c r="U1772" t="str">
        <f t="shared" si="173"/>
        <v>E</v>
      </c>
      <c r="V1772" t="str" cm="1">
        <f t="array" ref="V1772">_xlfn.IFS(N1763&gt;25,"A",N1763&gt;20,"B",N1763&gt;15,"C",N1763&gt;10,"D",N1763&lt;10,"E")</f>
        <v>E</v>
      </c>
    </row>
    <row r="1773" spans="1:22" x14ac:dyDescent="0.3">
      <c r="A1773">
        <v>1780</v>
      </c>
      <c r="B1773" t="s">
        <v>14</v>
      </c>
      <c r="C1773" t="s">
        <v>15</v>
      </c>
      <c r="D1773" t="s">
        <v>16</v>
      </c>
      <c r="E1773">
        <v>2013</v>
      </c>
      <c r="F1773">
        <v>25755</v>
      </c>
      <c r="G1773" t="s">
        <v>17</v>
      </c>
      <c r="H1773" t="s">
        <v>18</v>
      </c>
      <c r="I1773" t="s">
        <v>19</v>
      </c>
      <c r="J1773">
        <v>998</v>
      </c>
      <c r="K1773">
        <v>58.16</v>
      </c>
      <c r="L1773">
        <v>5</v>
      </c>
      <c r="M1773">
        <v>26.6</v>
      </c>
      <c r="N1773">
        <v>3.15</v>
      </c>
      <c r="P1773" t="str">
        <f t="shared" si="168"/>
        <v/>
      </c>
      <c r="Q1773" t="str">
        <f t="shared" si="169"/>
        <v>bad</v>
      </c>
      <c r="R1773" t="str">
        <f t="shared" si="170"/>
        <v/>
      </c>
      <c r="S1773" s="3" t="str">
        <f t="shared" si="171"/>
        <v/>
      </c>
      <c r="T1773" t="str">
        <f t="shared" si="172"/>
        <v>Maruti</v>
      </c>
      <c r="U1773" t="str">
        <f t="shared" si="173"/>
        <v>E</v>
      </c>
      <c r="V1773" t="str" cm="1">
        <f t="array" ref="V1773">_xlfn.IFS(N1764&gt;25,"A",N1764&gt;20,"B",N1764&gt;15,"C",N1764&gt;10,"D",N1764&lt;10,"E")</f>
        <v>E</v>
      </c>
    </row>
    <row r="1774" spans="1:22" x14ac:dyDescent="0.3">
      <c r="A1774">
        <v>1781</v>
      </c>
      <c r="B1774" t="s">
        <v>73</v>
      </c>
      <c r="C1774" t="s">
        <v>41</v>
      </c>
      <c r="D1774" t="s">
        <v>16</v>
      </c>
      <c r="E1774">
        <v>2013</v>
      </c>
      <c r="F1774">
        <v>51450</v>
      </c>
      <c r="G1774" t="s">
        <v>23</v>
      </c>
      <c r="H1774" t="s">
        <v>18</v>
      </c>
      <c r="I1774" t="s">
        <v>19</v>
      </c>
      <c r="J1774">
        <v>2494</v>
      </c>
      <c r="K1774">
        <v>102</v>
      </c>
      <c r="L1774">
        <v>7</v>
      </c>
      <c r="M1774">
        <v>12.8</v>
      </c>
      <c r="N1774">
        <v>10.4</v>
      </c>
      <c r="P1774" t="str">
        <f t="shared" si="168"/>
        <v/>
      </c>
      <c r="Q1774" t="str">
        <f t="shared" si="169"/>
        <v>good</v>
      </c>
      <c r="R1774" t="str">
        <f t="shared" si="170"/>
        <v/>
      </c>
      <c r="S1774" s="3" t="str">
        <f t="shared" si="171"/>
        <v>Maruti</v>
      </c>
      <c r="T1774" t="str">
        <f t="shared" si="172"/>
        <v>Maruti</v>
      </c>
      <c r="U1774" t="str">
        <f t="shared" si="173"/>
        <v>E</v>
      </c>
      <c r="V1774" t="str" cm="1">
        <f t="array" ref="V1774">_xlfn.IFS(N1765&gt;25,"A",N1765&gt;20,"B",N1765&gt;15,"C",N1765&gt;10,"D",N1765&lt;10,"E")</f>
        <v>E</v>
      </c>
    </row>
    <row r="1775" spans="1:22" x14ac:dyDescent="0.3">
      <c r="A1775">
        <v>1782</v>
      </c>
      <c r="B1775" t="s">
        <v>100</v>
      </c>
      <c r="C1775" t="s">
        <v>15</v>
      </c>
      <c r="D1775" t="s">
        <v>22</v>
      </c>
      <c r="E1775">
        <v>2012</v>
      </c>
      <c r="F1775">
        <v>75000</v>
      </c>
      <c r="G1775" t="s">
        <v>23</v>
      </c>
      <c r="H1775" t="s">
        <v>18</v>
      </c>
      <c r="I1775" t="s">
        <v>19</v>
      </c>
      <c r="J1775">
        <v>1248</v>
      </c>
      <c r="K1775">
        <v>74</v>
      </c>
      <c r="L1775">
        <v>5</v>
      </c>
      <c r="M1775">
        <v>22.9</v>
      </c>
      <c r="N1775">
        <v>4.3499999999999996</v>
      </c>
      <c r="P1775" t="str">
        <f t="shared" si="168"/>
        <v/>
      </c>
      <c r="Q1775" t="str">
        <f t="shared" si="169"/>
        <v>bad</v>
      </c>
      <c r="R1775" t="str">
        <f t="shared" si="170"/>
        <v/>
      </c>
      <c r="S1775" s="3" t="str">
        <f t="shared" si="171"/>
        <v/>
      </c>
      <c r="T1775" t="str">
        <f t="shared" si="172"/>
        <v>Honda</v>
      </c>
      <c r="U1775" t="str">
        <f t="shared" si="173"/>
        <v>E</v>
      </c>
      <c r="V1775" t="str" cm="1">
        <f t="array" ref="V1775">_xlfn.IFS(N1766&gt;25,"A",N1766&gt;20,"B",N1766&gt;15,"C",N1766&gt;10,"D",N1766&lt;10,"E")</f>
        <v>E</v>
      </c>
    </row>
    <row r="1776" spans="1:22" x14ac:dyDescent="0.3">
      <c r="A1776">
        <v>1783</v>
      </c>
      <c r="B1776" t="s">
        <v>1036</v>
      </c>
      <c r="C1776" t="s">
        <v>15</v>
      </c>
      <c r="D1776" t="s">
        <v>31</v>
      </c>
      <c r="E1776">
        <v>2017</v>
      </c>
      <c r="F1776">
        <v>37832</v>
      </c>
      <c r="G1776" t="s">
        <v>27</v>
      </c>
      <c r="H1776" t="s">
        <v>32</v>
      </c>
      <c r="I1776" t="s">
        <v>19</v>
      </c>
      <c r="J1776">
        <v>998</v>
      </c>
      <c r="K1776">
        <v>67</v>
      </c>
      <c r="L1776">
        <v>5</v>
      </c>
      <c r="M1776">
        <v>22.5</v>
      </c>
      <c r="N1776">
        <v>5.23</v>
      </c>
      <c r="P1776" t="str">
        <f t="shared" si="168"/>
        <v/>
      </c>
      <c r="Q1776" t="str">
        <f t="shared" si="169"/>
        <v>bad</v>
      </c>
      <c r="R1776" t="str">
        <f t="shared" si="170"/>
        <v/>
      </c>
      <c r="S1776" s="3" t="str">
        <f t="shared" si="171"/>
        <v/>
      </c>
      <c r="T1776" t="str">
        <f t="shared" si="172"/>
        <v>Hyundai</v>
      </c>
      <c r="U1776" t="str">
        <f t="shared" si="173"/>
        <v>E</v>
      </c>
      <c r="V1776" t="str" cm="1">
        <f t="array" ref="V1776">_xlfn.IFS(N1767&gt;25,"A",N1767&gt;20,"B",N1767&gt;15,"C",N1767&gt;10,"D",N1767&lt;10,"E")</f>
        <v>E</v>
      </c>
    </row>
    <row r="1777" spans="1:22" x14ac:dyDescent="0.3">
      <c r="A1777">
        <v>1784</v>
      </c>
      <c r="B1777" t="s">
        <v>215</v>
      </c>
      <c r="C1777" t="s">
        <v>21</v>
      </c>
      <c r="D1777" t="s">
        <v>31</v>
      </c>
      <c r="E1777">
        <v>2016</v>
      </c>
      <c r="F1777">
        <v>43041</v>
      </c>
      <c r="G1777" t="s">
        <v>27</v>
      </c>
      <c r="H1777" t="s">
        <v>18</v>
      </c>
      <c r="I1777" t="s">
        <v>19</v>
      </c>
      <c r="J1777">
        <v>1197</v>
      </c>
      <c r="K1777">
        <v>81.86</v>
      </c>
      <c r="L1777">
        <v>5</v>
      </c>
      <c r="M1777">
        <v>18.899999999999999</v>
      </c>
      <c r="N1777">
        <v>6.01</v>
      </c>
      <c r="P1777" t="str">
        <f t="shared" si="168"/>
        <v/>
      </c>
      <c r="Q1777" t="str">
        <f t="shared" si="169"/>
        <v>bad</v>
      </c>
      <c r="R1777" t="str">
        <f t="shared" si="170"/>
        <v/>
      </c>
      <c r="S1777" s="3" t="str">
        <f t="shared" si="171"/>
        <v/>
      </c>
      <c r="T1777" t="str">
        <f t="shared" si="172"/>
        <v>Honda</v>
      </c>
      <c r="U1777" t="str">
        <f t="shared" si="173"/>
        <v>E</v>
      </c>
      <c r="V1777" t="str" cm="1">
        <f t="array" ref="V1777">_xlfn.IFS(N1768&gt;25,"A",N1768&gt;20,"B",N1768&gt;15,"C",N1768&gt;10,"D",N1768&lt;10,"E")</f>
        <v>E</v>
      </c>
    </row>
    <row r="1778" spans="1:22" x14ac:dyDescent="0.3">
      <c r="A1778">
        <v>1785</v>
      </c>
      <c r="B1778" t="s">
        <v>253</v>
      </c>
      <c r="C1778" t="s">
        <v>25</v>
      </c>
      <c r="D1778" t="s">
        <v>35</v>
      </c>
      <c r="E1778">
        <v>2014</v>
      </c>
      <c r="F1778">
        <v>97236</v>
      </c>
      <c r="G1778" t="s">
        <v>23</v>
      </c>
      <c r="H1778" t="s">
        <v>18</v>
      </c>
      <c r="I1778" t="s">
        <v>19</v>
      </c>
      <c r="J1778">
        <v>1498</v>
      </c>
      <c r="K1778">
        <v>98.6</v>
      </c>
      <c r="L1778">
        <v>5</v>
      </c>
      <c r="M1778">
        <v>25.8</v>
      </c>
      <c r="N1778">
        <v>4.4000000000000004</v>
      </c>
      <c r="P1778" t="str">
        <f t="shared" si="168"/>
        <v/>
      </c>
      <c r="Q1778" t="str">
        <f t="shared" si="169"/>
        <v>bad</v>
      </c>
      <c r="R1778" t="str">
        <f t="shared" si="170"/>
        <v/>
      </c>
      <c r="S1778" s="3" t="str">
        <f t="shared" si="171"/>
        <v/>
      </c>
      <c r="T1778" t="str">
        <f t="shared" si="172"/>
        <v>Hyundai</v>
      </c>
      <c r="U1778" t="str">
        <f t="shared" si="173"/>
        <v>E</v>
      </c>
      <c r="V1778" t="str" cm="1">
        <f t="array" ref="V1778">_xlfn.IFS(N1769&gt;25,"A",N1769&gt;20,"B",N1769&gt;15,"C",N1769&gt;10,"D",N1769&lt;10,"E")</f>
        <v>E</v>
      </c>
    </row>
    <row r="1779" spans="1:22" x14ac:dyDescent="0.3">
      <c r="A1779">
        <v>1786</v>
      </c>
      <c r="B1779" t="s">
        <v>554</v>
      </c>
      <c r="C1779" t="s">
        <v>65</v>
      </c>
      <c r="D1779" t="s">
        <v>26</v>
      </c>
      <c r="E1779">
        <v>2010</v>
      </c>
      <c r="F1779">
        <v>83000</v>
      </c>
      <c r="G1779" t="s">
        <v>23</v>
      </c>
      <c r="H1779" t="s">
        <v>32</v>
      </c>
      <c r="I1779" t="s">
        <v>19</v>
      </c>
      <c r="J1779">
        <v>1995</v>
      </c>
      <c r="K1779">
        <v>181</v>
      </c>
      <c r="L1779">
        <v>5</v>
      </c>
      <c r="M1779">
        <v>16.07</v>
      </c>
      <c r="N1779">
        <v>12.75</v>
      </c>
      <c r="P1779" t="str">
        <f t="shared" si="168"/>
        <v/>
      </c>
      <c r="Q1779" t="str">
        <f t="shared" si="169"/>
        <v>bad</v>
      </c>
      <c r="R1779" t="str">
        <f t="shared" si="170"/>
        <v/>
      </c>
      <c r="S1779" s="3" t="str">
        <f t="shared" si="171"/>
        <v/>
      </c>
      <c r="T1779" t="str">
        <f t="shared" si="172"/>
        <v>Honda</v>
      </c>
      <c r="U1779" t="str">
        <f t="shared" si="173"/>
        <v>E</v>
      </c>
      <c r="V1779" t="str" cm="1">
        <f t="array" ref="V1779">_xlfn.IFS(N1770&gt;25,"A",N1770&gt;20,"B",N1770&gt;15,"C",N1770&gt;10,"D",N1770&lt;10,"E")</f>
        <v>E</v>
      </c>
    </row>
    <row r="1780" spans="1:22" x14ac:dyDescent="0.3">
      <c r="A1780">
        <v>1787</v>
      </c>
      <c r="B1780" t="s">
        <v>1037</v>
      </c>
      <c r="C1780" t="s">
        <v>110</v>
      </c>
      <c r="D1780" t="s">
        <v>53</v>
      </c>
      <c r="E1780">
        <v>2011</v>
      </c>
      <c r="F1780">
        <v>65000</v>
      </c>
      <c r="G1780" t="s">
        <v>27</v>
      </c>
      <c r="H1780" t="s">
        <v>18</v>
      </c>
      <c r="I1780" t="s">
        <v>19</v>
      </c>
      <c r="J1780">
        <v>1196</v>
      </c>
      <c r="K1780">
        <v>70</v>
      </c>
      <c r="L1780">
        <v>5</v>
      </c>
      <c r="M1780">
        <v>15.6</v>
      </c>
      <c r="N1780">
        <v>2.4</v>
      </c>
      <c r="P1780" t="str">
        <f t="shared" si="168"/>
        <v/>
      </c>
      <c r="Q1780" t="str">
        <f t="shared" si="169"/>
        <v>bad</v>
      </c>
      <c r="R1780" t="str">
        <f t="shared" si="170"/>
        <v/>
      </c>
      <c r="S1780" s="3" t="str">
        <f t="shared" si="171"/>
        <v/>
      </c>
      <c r="T1780" t="str">
        <f t="shared" si="172"/>
        <v>Hyundai</v>
      </c>
      <c r="U1780" t="str">
        <f t="shared" si="173"/>
        <v>D</v>
      </c>
      <c r="V1780" t="str" cm="1">
        <f t="array" ref="V1780">_xlfn.IFS(N1771&gt;25,"A",N1771&gt;20,"B",N1771&gt;15,"C",N1771&gt;10,"D",N1771&lt;10,"E")</f>
        <v>D</v>
      </c>
    </row>
    <row r="1781" spans="1:22" x14ac:dyDescent="0.3">
      <c r="A1781">
        <v>1788</v>
      </c>
      <c r="B1781" t="s">
        <v>1038</v>
      </c>
      <c r="C1781" t="s">
        <v>43</v>
      </c>
      <c r="D1781" t="s">
        <v>47</v>
      </c>
      <c r="E1781">
        <v>2018</v>
      </c>
      <c r="F1781">
        <v>46007</v>
      </c>
      <c r="G1781" t="s">
        <v>27</v>
      </c>
      <c r="H1781" t="s">
        <v>18</v>
      </c>
      <c r="I1781" t="s">
        <v>19</v>
      </c>
      <c r="J1781">
        <v>1198</v>
      </c>
      <c r="K1781">
        <v>73.75</v>
      </c>
      <c r="L1781">
        <v>5</v>
      </c>
      <c r="M1781">
        <v>17</v>
      </c>
      <c r="N1781">
        <v>5.71</v>
      </c>
      <c r="P1781" t="str">
        <f t="shared" si="168"/>
        <v/>
      </c>
      <c r="Q1781" t="str">
        <f t="shared" si="169"/>
        <v>bad</v>
      </c>
      <c r="R1781" t="str">
        <f t="shared" si="170"/>
        <v/>
      </c>
      <c r="S1781" s="3" t="str">
        <f t="shared" si="171"/>
        <v/>
      </c>
      <c r="T1781" t="str">
        <f t="shared" si="172"/>
        <v>Mahindra</v>
      </c>
      <c r="U1781" t="str">
        <f t="shared" si="173"/>
        <v>E</v>
      </c>
      <c r="V1781" t="str" cm="1">
        <f t="array" ref="V1781">_xlfn.IFS(N1772&gt;25,"A",N1772&gt;20,"B",N1772&gt;15,"C",N1772&gt;10,"D",N1772&lt;10,"E")</f>
        <v>E</v>
      </c>
    </row>
    <row r="1782" spans="1:22" x14ac:dyDescent="0.3">
      <c r="A1782">
        <v>1789</v>
      </c>
      <c r="B1782" t="s">
        <v>1039</v>
      </c>
      <c r="C1782" t="s">
        <v>110</v>
      </c>
      <c r="D1782" t="s">
        <v>47</v>
      </c>
      <c r="E1782">
        <v>2015</v>
      </c>
      <c r="F1782">
        <v>65925</v>
      </c>
      <c r="G1782" t="s">
        <v>23</v>
      </c>
      <c r="H1782" t="s">
        <v>18</v>
      </c>
      <c r="I1782" t="s">
        <v>33</v>
      </c>
      <c r="J1782">
        <v>1498</v>
      </c>
      <c r="K1782">
        <v>89.84</v>
      </c>
      <c r="L1782">
        <v>5</v>
      </c>
      <c r="M1782">
        <v>22.7</v>
      </c>
      <c r="N1782">
        <v>5.49</v>
      </c>
      <c r="P1782" t="str">
        <f t="shared" si="168"/>
        <v/>
      </c>
      <c r="Q1782" t="str">
        <f t="shared" si="169"/>
        <v>good</v>
      </c>
      <c r="R1782" t="str">
        <f t="shared" si="170"/>
        <v/>
      </c>
      <c r="S1782" s="3" t="str">
        <f t="shared" si="171"/>
        <v>Maruti</v>
      </c>
      <c r="T1782" t="str">
        <f t="shared" si="172"/>
        <v>Maruti</v>
      </c>
      <c r="U1782" t="str">
        <f t="shared" si="173"/>
        <v>E</v>
      </c>
      <c r="V1782" t="str" cm="1">
        <f t="array" ref="V1782">_xlfn.IFS(N1773&gt;25,"A",N1773&gt;20,"B",N1773&gt;15,"C",N1773&gt;10,"D",N1773&lt;10,"E")</f>
        <v>E</v>
      </c>
    </row>
    <row r="1783" spans="1:22" x14ac:dyDescent="0.3">
      <c r="A1783">
        <v>1790</v>
      </c>
      <c r="B1783" t="s">
        <v>867</v>
      </c>
      <c r="C1783" t="s">
        <v>25</v>
      </c>
      <c r="D1783" t="s">
        <v>22</v>
      </c>
      <c r="E1783">
        <v>2004</v>
      </c>
      <c r="F1783">
        <v>73500</v>
      </c>
      <c r="G1783" t="s">
        <v>27</v>
      </c>
      <c r="H1783" t="s">
        <v>18</v>
      </c>
      <c r="I1783" t="s">
        <v>33</v>
      </c>
      <c r="J1783">
        <v>1343</v>
      </c>
      <c r="K1783">
        <v>90</v>
      </c>
      <c r="L1783">
        <v>5</v>
      </c>
      <c r="M1783">
        <v>13</v>
      </c>
      <c r="N1783">
        <v>1.3</v>
      </c>
      <c r="P1783" t="str">
        <f t="shared" si="168"/>
        <v/>
      </c>
      <c r="Q1783" t="str">
        <f t="shared" si="169"/>
        <v>bad</v>
      </c>
      <c r="R1783" t="str">
        <f t="shared" si="170"/>
        <v/>
      </c>
      <c r="S1783" s="3" t="str">
        <f t="shared" si="171"/>
        <v/>
      </c>
      <c r="T1783" t="str">
        <f t="shared" si="172"/>
        <v>Toyota</v>
      </c>
      <c r="U1783" t="str">
        <f t="shared" si="173"/>
        <v>D</v>
      </c>
      <c r="V1783" t="str" cm="1">
        <f t="array" ref="V1783">_xlfn.IFS(N1774&gt;25,"A",N1774&gt;20,"B",N1774&gt;15,"C",N1774&gt;10,"D",N1774&lt;10,"E")</f>
        <v>D</v>
      </c>
    </row>
    <row r="1784" spans="1:22" x14ac:dyDescent="0.3">
      <c r="A1784">
        <v>1791</v>
      </c>
      <c r="B1784" t="s">
        <v>492</v>
      </c>
      <c r="C1784" t="s">
        <v>78</v>
      </c>
      <c r="D1784" t="s">
        <v>49</v>
      </c>
      <c r="E1784">
        <v>2014</v>
      </c>
      <c r="F1784">
        <v>55000</v>
      </c>
      <c r="G1784" t="s">
        <v>23</v>
      </c>
      <c r="H1784" t="s">
        <v>18</v>
      </c>
      <c r="I1784" t="s">
        <v>19</v>
      </c>
      <c r="J1784">
        <v>2179</v>
      </c>
      <c r="K1784">
        <v>140</v>
      </c>
      <c r="L1784">
        <v>7</v>
      </c>
      <c r="M1784">
        <v>16</v>
      </c>
      <c r="N1784">
        <v>8.5</v>
      </c>
      <c r="P1784" t="str">
        <f t="shared" si="168"/>
        <v/>
      </c>
      <c r="Q1784" t="str">
        <f t="shared" si="169"/>
        <v>good</v>
      </c>
      <c r="R1784" t="str">
        <f t="shared" si="170"/>
        <v/>
      </c>
      <c r="S1784" s="3" t="str">
        <f t="shared" si="171"/>
        <v>Maruti</v>
      </c>
      <c r="T1784" t="str">
        <f t="shared" si="172"/>
        <v>Maruti</v>
      </c>
      <c r="U1784" t="str">
        <f t="shared" si="173"/>
        <v>E</v>
      </c>
      <c r="V1784" t="str" cm="1">
        <f t="array" ref="V1784">_xlfn.IFS(N1775&gt;25,"A",N1775&gt;20,"B",N1775&gt;15,"C",N1775&gt;10,"D",N1775&lt;10,"E")</f>
        <v>E</v>
      </c>
    </row>
    <row r="1785" spans="1:22" x14ac:dyDescent="0.3">
      <c r="A1785">
        <v>1792</v>
      </c>
      <c r="B1785" t="s">
        <v>138</v>
      </c>
      <c r="C1785" t="s">
        <v>41</v>
      </c>
      <c r="D1785" t="s">
        <v>53</v>
      </c>
      <c r="E1785">
        <v>2012</v>
      </c>
      <c r="F1785">
        <v>115000</v>
      </c>
      <c r="G1785" t="s">
        <v>23</v>
      </c>
      <c r="H1785" t="s">
        <v>18</v>
      </c>
      <c r="I1785" t="s">
        <v>19</v>
      </c>
      <c r="J1785">
        <v>2982</v>
      </c>
      <c r="K1785">
        <v>168.5</v>
      </c>
      <c r="L1785">
        <v>7</v>
      </c>
      <c r="M1785">
        <v>13</v>
      </c>
      <c r="N1785">
        <v>12.99</v>
      </c>
      <c r="P1785" t="str">
        <f t="shared" si="168"/>
        <v/>
      </c>
      <c r="Q1785" t="str">
        <f t="shared" si="169"/>
        <v>good</v>
      </c>
      <c r="R1785" t="str">
        <f t="shared" si="170"/>
        <v/>
      </c>
      <c r="S1785" s="3" t="str">
        <f t="shared" si="171"/>
        <v>Maruti</v>
      </c>
      <c r="T1785" t="str">
        <f t="shared" si="172"/>
        <v>Maruti</v>
      </c>
      <c r="U1785" t="str">
        <f t="shared" si="173"/>
        <v>E</v>
      </c>
      <c r="V1785" t="str" cm="1">
        <f t="array" ref="V1785">_xlfn.IFS(N1776&gt;25,"A",N1776&gt;20,"B",N1776&gt;15,"C",N1776&gt;10,"D",N1776&lt;10,"E")</f>
        <v>E</v>
      </c>
    </row>
    <row r="1786" spans="1:22" x14ac:dyDescent="0.3">
      <c r="A1786">
        <v>1793</v>
      </c>
      <c r="B1786" t="s">
        <v>794</v>
      </c>
      <c r="C1786" t="s">
        <v>21</v>
      </c>
      <c r="D1786" t="s">
        <v>49</v>
      </c>
      <c r="E1786">
        <v>2017</v>
      </c>
      <c r="F1786">
        <v>31184</v>
      </c>
      <c r="G1786" t="s">
        <v>27</v>
      </c>
      <c r="H1786" t="s">
        <v>18</v>
      </c>
      <c r="I1786" t="s">
        <v>19</v>
      </c>
      <c r="J1786">
        <v>1197</v>
      </c>
      <c r="K1786">
        <v>81.86</v>
      </c>
      <c r="L1786">
        <v>5</v>
      </c>
      <c r="M1786">
        <v>18.899999999999999</v>
      </c>
      <c r="N1786">
        <v>5</v>
      </c>
      <c r="P1786" t="str">
        <f t="shared" si="168"/>
        <v/>
      </c>
      <c r="Q1786" t="str">
        <f t="shared" si="169"/>
        <v>bad</v>
      </c>
      <c r="R1786" t="str">
        <f t="shared" si="170"/>
        <v/>
      </c>
      <c r="S1786" s="3" t="str">
        <f t="shared" si="171"/>
        <v/>
      </c>
      <c r="T1786" t="str">
        <f t="shared" si="172"/>
        <v>Hyundai</v>
      </c>
      <c r="U1786" t="str">
        <f t="shared" si="173"/>
        <v>E</v>
      </c>
      <c r="V1786" t="str" cm="1">
        <f t="array" ref="V1786">_xlfn.IFS(N1777&gt;25,"A",N1777&gt;20,"B",N1777&gt;15,"C",N1777&gt;10,"D",N1777&lt;10,"E")</f>
        <v>E</v>
      </c>
    </row>
    <row r="1787" spans="1:22" x14ac:dyDescent="0.3">
      <c r="A1787">
        <v>1794</v>
      </c>
      <c r="B1787" t="s">
        <v>950</v>
      </c>
      <c r="C1787" t="s">
        <v>15</v>
      </c>
      <c r="D1787" t="s">
        <v>22</v>
      </c>
      <c r="E1787">
        <v>2017</v>
      </c>
      <c r="F1787">
        <v>41747</v>
      </c>
      <c r="G1787" t="s">
        <v>23</v>
      </c>
      <c r="H1787" t="s">
        <v>32</v>
      </c>
      <c r="I1787" t="s">
        <v>19</v>
      </c>
      <c r="J1787">
        <v>1248</v>
      </c>
      <c r="K1787">
        <v>73.75</v>
      </c>
      <c r="L1787">
        <v>5</v>
      </c>
      <c r="M1787">
        <v>28.4</v>
      </c>
      <c r="N1787">
        <v>9</v>
      </c>
      <c r="P1787" t="str">
        <f t="shared" si="168"/>
        <v/>
      </c>
      <c r="Q1787" t="str">
        <f t="shared" si="169"/>
        <v>good</v>
      </c>
      <c r="R1787" t="str">
        <f t="shared" si="170"/>
        <v/>
      </c>
      <c r="S1787" s="3" t="str">
        <f t="shared" si="171"/>
        <v>Honda</v>
      </c>
      <c r="T1787" t="str">
        <f t="shared" si="172"/>
        <v>Honda</v>
      </c>
      <c r="U1787" t="str">
        <f t="shared" si="173"/>
        <v>E</v>
      </c>
      <c r="V1787" t="str" cm="1">
        <f t="array" ref="V1787">_xlfn.IFS(N1778&gt;25,"A",N1778&gt;20,"B",N1778&gt;15,"C",N1778&gt;10,"D",N1778&lt;10,"E")</f>
        <v>E</v>
      </c>
    </row>
    <row r="1788" spans="1:22" x14ac:dyDescent="0.3">
      <c r="A1788">
        <v>1795</v>
      </c>
      <c r="B1788" t="s">
        <v>100</v>
      </c>
      <c r="C1788" t="s">
        <v>15</v>
      </c>
      <c r="D1788" t="s">
        <v>47</v>
      </c>
      <c r="E1788">
        <v>2016</v>
      </c>
      <c r="F1788">
        <v>38143</v>
      </c>
      <c r="G1788" t="s">
        <v>23</v>
      </c>
      <c r="H1788" t="s">
        <v>18</v>
      </c>
      <c r="I1788" t="s">
        <v>19</v>
      </c>
      <c r="J1788">
        <v>1248</v>
      </c>
      <c r="K1788">
        <v>74</v>
      </c>
      <c r="L1788">
        <v>5</v>
      </c>
      <c r="M1788">
        <v>22.9</v>
      </c>
      <c r="N1788">
        <v>5.22</v>
      </c>
      <c r="P1788" t="str">
        <f t="shared" si="168"/>
        <v/>
      </c>
      <c r="Q1788" t="str">
        <f t="shared" si="169"/>
        <v>bad</v>
      </c>
      <c r="R1788" t="str">
        <f t="shared" si="170"/>
        <v/>
      </c>
      <c r="S1788" s="3" t="str">
        <f t="shared" si="171"/>
        <v/>
      </c>
      <c r="T1788" t="str">
        <f t="shared" si="172"/>
        <v>BMW</v>
      </c>
      <c r="U1788" t="str">
        <f t="shared" si="173"/>
        <v>D</v>
      </c>
      <c r="V1788" t="str" cm="1">
        <f t="array" ref="V1788">_xlfn.IFS(N1779&gt;25,"A",N1779&gt;20,"B",N1779&gt;15,"C",N1779&gt;10,"D",N1779&lt;10,"E")</f>
        <v>D</v>
      </c>
    </row>
    <row r="1789" spans="1:22" x14ac:dyDescent="0.3">
      <c r="A1789">
        <v>1796</v>
      </c>
      <c r="B1789" t="s">
        <v>703</v>
      </c>
      <c r="C1789" t="s">
        <v>43</v>
      </c>
      <c r="D1789" t="s">
        <v>22</v>
      </c>
      <c r="E1789">
        <v>2012</v>
      </c>
      <c r="F1789">
        <v>19030</v>
      </c>
      <c r="G1789" t="s">
        <v>27</v>
      </c>
      <c r="H1789" t="s">
        <v>18</v>
      </c>
      <c r="I1789" t="s">
        <v>19</v>
      </c>
      <c r="J1789">
        <v>1198</v>
      </c>
      <c r="K1789">
        <v>73.900000000000006</v>
      </c>
      <c r="L1789">
        <v>5</v>
      </c>
      <c r="M1789">
        <v>16.47</v>
      </c>
      <c r="N1789">
        <v>3.8</v>
      </c>
      <c r="P1789" t="str">
        <f t="shared" si="168"/>
        <v/>
      </c>
      <c r="Q1789" t="str">
        <f t="shared" si="169"/>
        <v>bad</v>
      </c>
      <c r="R1789" t="str">
        <f t="shared" si="170"/>
        <v/>
      </c>
      <c r="S1789" s="3" t="str">
        <f t="shared" si="171"/>
        <v/>
      </c>
      <c r="T1789" t="str">
        <f t="shared" si="172"/>
        <v>Ford</v>
      </c>
      <c r="U1789" t="str">
        <f t="shared" si="173"/>
        <v>E</v>
      </c>
      <c r="V1789" t="str" cm="1">
        <f t="array" ref="V1789">_xlfn.IFS(N1780&gt;25,"A",N1780&gt;20,"B",N1780&gt;15,"C",N1780&gt;10,"D",N1780&lt;10,"E")</f>
        <v>E</v>
      </c>
    </row>
    <row r="1790" spans="1:22" x14ac:dyDescent="0.3">
      <c r="A1790">
        <v>1797</v>
      </c>
      <c r="B1790" t="s">
        <v>1040</v>
      </c>
      <c r="C1790" t="s">
        <v>41</v>
      </c>
      <c r="D1790" t="s">
        <v>31</v>
      </c>
      <c r="E1790">
        <v>2019</v>
      </c>
      <c r="F1790">
        <v>20877</v>
      </c>
      <c r="G1790" t="s">
        <v>27</v>
      </c>
      <c r="H1790" t="s">
        <v>18</v>
      </c>
      <c r="I1790" t="s">
        <v>19</v>
      </c>
      <c r="J1790">
        <v>1197</v>
      </c>
      <c r="K1790">
        <v>78.900000000000006</v>
      </c>
      <c r="L1790">
        <v>5</v>
      </c>
      <c r="M1790">
        <v>18.16</v>
      </c>
      <c r="N1790">
        <v>7.27</v>
      </c>
      <c r="P1790" t="str">
        <f t="shared" si="168"/>
        <v/>
      </c>
      <c r="Q1790" t="str">
        <f t="shared" si="169"/>
        <v>bad</v>
      </c>
      <c r="R1790" t="str">
        <f t="shared" si="170"/>
        <v/>
      </c>
      <c r="S1790" s="3" t="str">
        <f t="shared" si="171"/>
        <v/>
      </c>
      <c r="T1790" t="str">
        <f t="shared" si="172"/>
        <v>Volkswagen</v>
      </c>
      <c r="U1790" t="str">
        <f t="shared" si="173"/>
        <v>E</v>
      </c>
      <c r="V1790" t="str" cm="1">
        <f t="array" ref="V1790">_xlfn.IFS(N1781&gt;25,"A",N1781&gt;20,"B",N1781&gt;15,"C",N1781&gt;10,"D",N1781&lt;10,"E")</f>
        <v>E</v>
      </c>
    </row>
    <row r="1791" spans="1:22" x14ac:dyDescent="0.3">
      <c r="A1791">
        <v>1798</v>
      </c>
      <c r="B1791" t="s">
        <v>476</v>
      </c>
      <c r="C1791" t="s">
        <v>15</v>
      </c>
      <c r="D1791" t="s">
        <v>16</v>
      </c>
      <c r="E1791">
        <v>2016</v>
      </c>
      <c r="F1791">
        <v>23555</v>
      </c>
      <c r="G1791" t="s">
        <v>27</v>
      </c>
      <c r="H1791" t="s">
        <v>18</v>
      </c>
      <c r="I1791" t="s">
        <v>19</v>
      </c>
      <c r="J1791">
        <v>1197</v>
      </c>
      <c r="K1791">
        <v>81.8</v>
      </c>
      <c r="L1791">
        <v>5</v>
      </c>
      <c r="M1791">
        <v>22</v>
      </c>
      <c r="N1791">
        <v>5.0999999999999996</v>
      </c>
      <c r="P1791" t="str">
        <f t="shared" si="168"/>
        <v/>
      </c>
      <c r="Q1791" t="str">
        <f t="shared" si="169"/>
        <v>good</v>
      </c>
      <c r="R1791" t="str">
        <f t="shared" si="170"/>
        <v/>
      </c>
      <c r="S1791" s="3" t="str">
        <f t="shared" si="171"/>
        <v>Ford</v>
      </c>
      <c r="T1791" t="str">
        <f t="shared" si="172"/>
        <v>Ford</v>
      </c>
      <c r="U1791" t="str">
        <f t="shared" si="173"/>
        <v>E</v>
      </c>
      <c r="V1791" t="str" cm="1">
        <f t="array" ref="V1791">_xlfn.IFS(N1782&gt;25,"A",N1782&gt;20,"B",N1782&gt;15,"C",N1782&gt;10,"D",N1782&lt;10,"E")</f>
        <v>E</v>
      </c>
    </row>
    <row r="1792" spans="1:22" x14ac:dyDescent="0.3">
      <c r="A1792">
        <v>1799</v>
      </c>
      <c r="B1792" t="s">
        <v>647</v>
      </c>
      <c r="C1792" t="s">
        <v>62</v>
      </c>
      <c r="D1792" t="s">
        <v>63</v>
      </c>
      <c r="E1792">
        <v>2013</v>
      </c>
      <c r="F1792">
        <v>29000</v>
      </c>
      <c r="G1792" t="s">
        <v>23</v>
      </c>
      <c r="H1792" t="s">
        <v>32</v>
      </c>
      <c r="I1792" t="s">
        <v>19</v>
      </c>
      <c r="J1792">
        <v>2143</v>
      </c>
      <c r="K1792">
        <v>203</v>
      </c>
      <c r="L1792">
        <v>5</v>
      </c>
      <c r="M1792">
        <v>14.21</v>
      </c>
      <c r="N1792">
        <v>29</v>
      </c>
      <c r="P1792" t="str">
        <f t="shared" si="168"/>
        <v/>
      </c>
      <c r="Q1792" t="str">
        <f t="shared" si="169"/>
        <v>bad</v>
      </c>
      <c r="R1792" t="str">
        <f t="shared" si="170"/>
        <v/>
      </c>
      <c r="S1792" s="3" t="str">
        <f t="shared" si="171"/>
        <v/>
      </c>
      <c r="T1792" t="str">
        <f t="shared" si="172"/>
        <v>Honda</v>
      </c>
      <c r="U1792" t="str">
        <f t="shared" si="173"/>
        <v>E</v>
      </c>
      <c r="V1792" t="str" cm="1">
        <f t="array" ref="V1792">_xlfn.IFS(N1783&gt;25,"A",N1783&gt;20,"B",N1783&gt;15,"C",N1783&gt;10,"D",N1783&lt;10,"E")</f>
        <v>E</v>
      </c>
    </row>
    <row r="1793" spans="1:22" x14ac:dyDescent="0.3">
      <c r="A1793">
        <v>1800</v>
      </c>
      <c r="B1793" t="s">
        <v>257</v>
      </c>
      <c r="C1793" t="s">
        <v>15</v>
      </c>
      <c r="D1793" t="s">
        <v>22</v>
      </c>
      <c r="E1793">
        <v>2013</v>
      </c>
      <c r="F1793">
        <v>61000</v>
      </c>
      <c r="G1793" t="s">
        <v>27</v>
      </c>
      <c r="H1793" t="s">
        <v>18</v>
      </c>
      <c r="I1793" t="s">
        <v>19</v>
      </c>
      <c r="J1793">
        <v>998</v>
      </c>
      <c r="K1793">
        <v>67.099999999999994</v>
      </c>
      <c r="L1793">
        <v>5</v>
      </c>
      <c r="M1793">
        <v>18.899999999999999</v>
      </c>
      <c r="N1793">
        <v>2.9</v>
      </c>
      <c r="P1793" t="str">
        <f t="shared" si="168"/>
        <v/>
      </c>
      <c r="Q1793" t="str">
        <f t="shared" si="169"/>
        <v>bad</v>
      </c>
      <c r="R1793" t="str">
        <f t="shared" si="170"/>
        <v/>
      </c>
      <c r="S1793" s="3" t="str">
        <f t="shared" si="171"/>
        <v/>
      </c>
      <c r="T1793" t="str">
        <f t="shared" si="172"/>
        <v>Mahindra</v>
      </c>
      <c r="U1793" t="str">
        <f t="shared" si="173"/>
        <v>E</v>
      </c>
      <c r="V1793" t="str" cm="1">
        <f t="array" ref="V1793">_xlfn.IFS(N1784&gt;25,"A",N1784&gt;20,"B",N1784&gt;15,"C",N1784&gt;10,"D",N1784&lt;10,"E")</f>
        <v>E</v>
      </c>
    </row>
    <row r="1794" spans="1:22" x14ac:dyDescent="0.3">
      <c r="A1794">
        <v>1801</v>
      </c>
      <c r="B1794" t="s">
        <v>620</v>
      </c>
      <c r="C1794" t="s">
        <v>45</v>
      </c>
      <c r="D1794" t="s">
        <v>47</v>
      </c>
      <c r="E1794">
        <v>2012</v>
      </c>
      <c r="F1794">
        <v>4187</v>
      </c>
      <c r="G1794" t="s">
        <v>27</v>
      </c>
      <c r="H1794" t="s">
        <v>18</v>
      </c>
      <c r="I1794" t="s">
        <v>19</v>
      </c>
      <c r="J1794">
        <v>624</v>
      </c>
      <c r="K1794">
        <v>35</v>
      </c>
      <c r="L1794">
        <v>4</v>
      </c>
      <c r="M1794">
        <v>26</v>
      </c>
      <c r="N1794">
        <v>1.38</v>
      </c>
      <c r="P1794" t="str">
        <f t="shared" si="168"/>
        <v/>
      </c>
      <c r="Q1794" t="str">
        <f t="shared" si="169"/>
        <v>bad</v>
      </c>
      <c r="R1794" t="str">
        <f t="shared" si="170"/>
        <v/>
      </c>
      <c r="S1794" s="3" t="str">
        <f t="shared" si="171"/>
        <v/>
      </c>
      <c r="T1794" t="str">
        <f t="shared" si="172"/>
        <v>Toyota</v>
      </c>
      <c r="U1794" t="str">
        <f t="shared" si="173"/>
        <v>D</v>
      </c>
      <c r="V1794" t="str" cm="1">
        <f t="array" ref="V1794">_xlfn.IFS(N1785&gt;25,"A",N1785&gt;20,"B",N1785&gt;15,"C",N1785&gt;10,"D",N1785&lt;10,"E")</f>
        <v>D</v>
      </c>
    </row>
    <row r="1795" spans="1:22" x14ac:dyDescent="0.3">
      <c r="A1795">
        <v>1802</v>
      </c>
      <c r="B1795" t="s">
        <v>879</v>
      </c>
      <c r="C1795" t="s">
        <v>194</v>
      </c>
      <c r="D1795" t="s">
        <v>63</v>
      </c>
      <c r="E1795">
        <v>2011</v>
      </c>
      <c r="F1795">
        <v>46000</v>
      </c>
      <c r="G1795" t="s">
        <v>27</v>
      </c>
      <c r="H1795" t="s">
        <v>18</v>
      </c>
      <c r="I1795" t="s">
        <v>19</v>
      </c>
      <c r="J1795">
        <v>1798</v>
      </c>
      <c r="K1795">
        <v>157.80000000000001</v>
      </c>
      <c r="L1795">
        <v>5</v>
      </c>
      <c r="M1795">
        <v>13.4</v>
      </c>
      <c r="N1795">
        <v>5.5</v>
      </c>
      <c r="P1795" t="str">
        <f t="shared" si="168"/>
        <v/>
      </c>
      <c r="Q1795" t="str">
        <f t="shared" si="169"/>
        <v>bad</v>
      </c>
      <c r="R1795" t="str">
        <f t="shared" si="170"/>
        <v/>
      </c>
      <c r="S1795" s="3" t="str">
        <f t="shared" si="171"/>
        <v/>
      </c>
      <c r="T1795" t="str">
        <f t="shared" si="172"/>
        <v>Hyundai</v>
      </c>
      <c r="U1795" t="str">
        <f t="shared" si="173"/>
        <v>E</v>
      </c>
      <c r="V1795" t="str" cm="1">
        <f t="array" ref="V1795">_xlfn.IFS(N1786&gt;25,"A",N1786&gt;20,"B",N1786&gt;15,"C",N1786&gt;10,"D",N1786&lt;10,"E")</f>
        <v>E</v>
      </c>
    </row>
    <row r="1796" spans="1:22" x14ac:dyDescent="0.3">
      <c r="A1796">
        <v>1803</v>
      </c>
      <c r="B1796" t="s">
        <v>653</v>
      </c>
      <c r="C1796" t="s">
        <v>43</v>
      </c>
      <c r="D1796" t="s">
        <v>16</v>
      </c>
      <c r="E1796">
        <v>2016</v>
      </c>
      <c r="F1796">
        <v>28000</v>
      </c>
      <c r="G1796" t="s">
        <v>27</v>
      </c>
      <c r="H1796" t="s">
        <v>32</v>
      </c>
      <c r="I1796" t="s">
        <v>19</v>
      </c>
      <c r="J1796">
        <v>1197</v>
      </c>
      <c r="K1796">
        <v>103.5</v>
      </c>
      <c r="L1796">
        <v>5</v>
      </c>
      <c r="M1796">
        <v>17.21</v>
      </c>
      <c r="N1796">
        <v>7.25</v>
      </c>
      <c r="P1796" t="str">
        <f t="shared" si="168"/>
        <v/>
      </c>
      <c r="Q1796" t="str">
        <f t="shared" si="169"/>
        <v>good</v>
      </c>
      <c r="R1796" t="str">
        <f t="shared" si="170"/>
        <v/>
      </c>
      <c r="S1796" s="3" t="str">
        <f t="shared" si="171"/>
        <v>Maruti</v>
      </c>
      <c r="T1796" t="str">
        <f t="shared" si="172"/>
        <v>Maruti</v>
      </c>
      <c r="U1796" t="str">
        <f t="shared" si="173"/>
        <v>E</v>
      </c>
      <c r="V1796" t="str" cm="1">
        <f t="array" ref="V1796">_xlfn.IFS(N1787&gt;25,"A",N1787&gt;20,"B",N1787&gt;15,"C",N1787&gt;10,"D",N1787&lt;10,"E")</f>
        <v>E</v>
      </c>
    </row>
    <row r="1797" spans="1:22" x14ac:dyDescent="0.3">
      <c r="A1797">
        <v>1804</v>
      </c>
      <c r="B1797" t="s">
        <v>228</v>
      </c>
      <c r="C1797" t="s">
        <v>21</v>
      </c>
      <c r="D1797" t="s">
        <v>31</v>
      </c>
      <c r="E1797">
        <v>2014</v>
      </c>
      <c r="F1797">
        <v>83558</v>
      </c>
      <c r="G1797" t="s">
        <v>23</v>
      </c>
      <c r="H1797" t="s">
        <v>18</v>
      </c>
      <c r="I1797" t="s">
        <v>19</v>
      </c>
      <c r="J1797">
        <v>1582</v>
      </c>
      <c r="K1797">
        <v>126.32</v>
      </c>
      <c r="L1797">
        <v>5</v>
      </c>
      <c r="M1797">
        <v>22.32</v>
      </c>
      <c r="N1797">
        <v>6.98</v>
      </c>
      <c r="P1797" t="str">
        <f t="shared" si="168"/>
        <v/>
      </c>
      <c r="Q1797" t="str">
        <f t="shared" si="169"/>
        <v>good</v>
      </c>
      <c r="R1797" t="str">
        <f t="shared" si="170"/>
        <v/>
      </c>
      <c r="S1797" s="3" t="str">
        <f t="shared" si="171"/>
        <v>Maruti</v>
      </c>
      <c r="T1797" t="str">
        <f t="shared" si="172"/>
        <v>Maruti</v>
      </c>
      <c r="U1797" t="str">
        <f t="shared" si="173"/>
        <v>E</v>
      </c>
      <c r="V1797" t="str" cm="1">
        <f t="array" ref="V1797">_xlfn.IFS(N1788&gt;25,"A",N1788&gt;20,"B",N1788&gt;15,"C",N1788&gt;10,"D",N1788&lt;10,"E")</f>
        <v>E</v>
      </c>
    </row>
    <row r="1798" spans="1:22" x14ac:dyDescent="0.3">
      <c r="A1798">
        <v>1805</v>
      </c>
      <c r="B1798" t="s">
        <v>1041</v>
      </c>
      <c r="C1798" t="s">
        <v>45</v>
      </c>
      <c r="D1798" t="s">
        <v>35</v>
      </c>
      <c r="E1798">
        <v>2017</v>
      </c>
      <c r="F1798">
        <v>40000</v>
      </c>
      <c r="G1798" t="s">
        <v>23</v>
      </c>
      <c r="H1798" t="s">
        <v>18</v>
      </c>
      <c r="I1798" t="s">
        <v>19</v>
      </c>
      <c r="J1798">
        <v>1248</v>
      </c>
      <c r="K1798">
        <v>74</v>
      </c>
      <c r="L1798">
        <v>5</v>
      </c>
      <c r="M1798">
        <v>22.95</v>
      </c>
      <c r="N1798">
        <v>5.25</v>
      </c>
      <c r="P1798" t="str">
        <f t="shared" si="168"/>
        <v/>
      </c>
      <c r="Q1798" t="str">
        <f t="shared" si="169"/>
        <v>bad</v>
      </c>
      <c r="R1798" t="str">
        <f t="shared" si="170"/>
        <v/>
      </c>
      <c r="S1798" s="3" t="str">
        <f t="shared" si="171"/>
        <v/>
      </c>
      <c r="T1798" t="str">
        <f t="shared" si="172"/>
        <v>Volkswagen</v>
      </c>
      <c r="U1798" t="str">
        <f t="shared" si="173"/>
        <v>E</v>
      </c>
      <c r="V1798" t="str" cm="1">
        <f t="array" ref="V1798">_xlfn.IFS(N1789&gt;25,"A",N1789&gt;20,"B",N1789&gt;15,"C",N1789&gt;10,"D",N1789&lt;10,"E")</f>
        <v>E</v>
      </c>
    </row>
    <row r="1799" spans="1:22" x14ac:dyDescent="0.3">
      <c r="A1799">
        <v>1806</v>
      </c>
      <c r="B1799" t="s">
        <v>350</v>
      </c>
      <c r="C1799" t="s">
        <v>21</v>
      </c>
      <c r="D1799" t="s">
        <v>49</v>
      </c>
      <c r="E1799">
        <v>2013</v>
      </c>
      <c r="F1799">
        <v>36000</v>
      </c>
      <c r="G1799" t="s">
        <v>27</v>
      </c>
      <c r="H1799" t="s">
        <v>18</v>
      </c>
      <c r="I1799" t="s">
        <v>19</v>
      </c>
      <c r="J1799">
        <v>814</v>
      </c>
      <c r="K1799">
        <v>55.2</v>
      </c>
      <c r="L1799">
        <v>5</v>
      </c>
      <c r="M1799">
        <v>21.1</v>
      </c>
      <c r="N1799">
        <v>1.95</v>
      </c>
      <c r="P1799" t="str">
        <f t="shared" si="168"/>
        <v/>
      </c>
      <c r="Q1799" t="str">
        <f t="shared" si="169"/>
        <v>bad</v>
      </c>
      <c r="R1799" t="str">
        <f t="shared" si="170"/>
        <v/>
      </c>
      <c r="S1799" s="3" t="str">
        <f t="shared" si="171"/>
        <v/>
      </c>
      <c r="T1799" t="str">
        <f t="shared" si="172"/>
        <v>Toyota</v>
      </c>
      <c r="U1799" t="str">
        <f t="shared" si="173"/>
        <v>E</v>
      </c>
      <c r="V1799" t="str" cm="1">
        <f t="array" ref="V1799">_xlfn.IFS(N1790&gt;25,"A",N1790&gt;20,"B",N1790&gt;15,"C",N1790&gt;10,"D",N1790&lt;10,"E")</f>
        <v>E</v>
      </c>
    </row>
    <row r="1800" spans="1:22" x14ac:dyDescent="0.3">
      <c r="A1800">
        <v>1807</v>
      </c>
      <c r="B1800" t="s">
        <v>97</v>
      </c>
      <c r="C1800" t="s">
        <v>30</v>
      </c>
      <c r="D1800" t="s">
        <v>63</v>
      </c>
      <c r="E1800">
        <v>2014</v>
      </c>
      <c r="F1800">
        <v>21000</v>
      </c>
      <c r="G1800" t="s">
        <v>23</v>
      </c>
      <c r="H1800" t="s">
        <v>32</v>
      </c>
      <c r="I1800" t="s">
        <v>19</v>
      </c>
      <c r="J1800">
        <v>1968</v>
      </c>
      <c r="K1800">
        <v>174.33</v>
      </c>
      <c r="L1800">
        <v>5</v>
      </c>
      <c r="M1800">
        <v>17.11</v>
      </c>
      <c r="N1800">
        <v>24.5</v>
      </c>
      <c r="P1800" t="str">
        <f t="shared" si="168"/>
        <v/>
      </c>
      <c r="Q1800" t="str">
        <f t="shared" si="169"/>
        <v>good</v>
      </c>
      <c r="R1800" t="str">
        <f t="shared" si="170"/>
        <v/>
      </c>
      <c r="S1800" s="3" t="str">
        <f t="shared" si="171"/>
        <v>Maruti</v>
      </c>
      <c r="T1800" t="str">
        <f t="shared" si="172"/>
        <v>Maruti</v>
      </c>
      <c r="U1800" t="str">
        <f t="shared" si="173"/>
        <v>E</v>
      </c>
      <c r="V1800" t="str" cm="1">
        <f t="array" ref="V1800">_xlfn.IFS(N1791&gt;25,"A",N1791&gt;20,"B",N1791&gt;15,"C",N1791&gt;10,"D",N1791&lt;10,"E")</f>
        <v>E</v>
      </c>
    </row>
    <row r="1801" spans="1:22" x14ac:dyDescent="0.3">
      <c r="A1801">
        <v>1808</v>
      </c>
      <c r="B1801" t="s">
        <v>823</v>
      </c>
      <c r="C1801" t="s">
        <v>41</v>
      </c>
      <c r="D1801" t="s">
        <v>47</v>
      </c>
      <c r="E1801">
        <v>2013</v>
      </c>
      <c r="F1801">
        <v>62162</v>
      </c>
      <c r="G1801" t="s">
        <v>23</v>
      </c>
      <c r="H1801" t="s">
        <v>18</v>
      </c>
      <c r="I1801" t="s">
        <v>19</v>
      </c>
      <c r="J1801">
        <v>2494</v>
      </c>
      <c r="K1801">
        <v>100</v>
      </c>
      <c r="L1801">
        <v>7</v>
      </c>
      <c r="M1801">
        <v>12.99</v>
      </c>
      <c r="N1801">
        <v>8.31</v>
      </c>
      <c r="P1801" t="str">
        <f t="shared" si="168"/>
        <v>MercedesBenz</v>
      </c>
      <c r="Q1801" t="str">
        <f t="shared" si="169"/>
        <v>bad</v>
      </c>
      <c r="R1801" t="str">
        <f t="shared" si="170"/>
        <v/>
      </c>
      <c r="S1801" s="3" t="str">
        <f t="shared" si="171"/>
        <v>MercedesBenz</v>
      </c>
      <c r="T1801" t="str">
        <f t="shared" si="172"/>
        <v/>
      </c>
      <c r="U1801" t="str">
        <f t="shared" si="173"/>
        <v>A</v>
      </c>
      <c r="V1801" t="str" cm="1">
        <f t="array" ref="V1801">_xlfn.IFS(N1792&gt;25,"A",N1792&gt;20,"B",N1792&gt;15,"C",N1792&gt;10,"D",N1792&lt;10,"E")</f>
        <v>A</v>
      </c>
    </row>
    <row r="1802" spans="1:22" x14ac:dyDescent="0.3">
      <c r="A1802">
        <v>1809</v>
      </c>
      <c r="B1802" t="s">
        <v>84</v>
      </c>
      <c r="C1802" t="s">
        <v>62</v>
      </c>
      <c r="D1802" t="s">
        <v>35</v>
      </c>
      <c r="E1802">
        <v>2012</v>
      </c>
      <c r="F1802">
        <v>83000</v>
      </c>
      <c r="G1802" t="s">
        <v>23</v>
      </c>
      <c r="H1802" t="s">
        <v>32</v>
      </c>
      <c r="I1802" t="s">
        <v>19</v>
      </c>
      <c r="J1802">
        <v>2987</v>
      </c>
      <c r="K1802">
        <v>254.8</v>
      </c>
      <c r="L1802">
        <v>5</v>
      </c>
      <c r="M1802">
        <v>11.74</v>
      </c>
      <c r="N1802">
        <v>36</v>
      </c>
      <c r="P1802" t="str">
        <f t="shared" si="168"/>
        <v/>
      </c>
      <c r="Q1802" t="str">
        <f t="shared" si="169"/>
        <v>bad</v>
      </c>
      <c r="R1802" t="str">
        <f t="shared" si="170"/>
        <v/>
      </c>
      <c r="S1802" s="3" t="str">
        <f t="shared" si="171"/>
        <v/>
      </c>
      <c r="T1802" t="str">
        <f t="shared" si="172"/>
        <v>Maruti</v>
      </c>
      <c r="U1802" t="str">
        <f t="shared" si="173"/>
        <v>E</v>
      </c>
      <c r="V1802" t="str" cm="1">
        <f t="array" ref="V1802">_xlfn.IFS(N1793&gt;25,"A",N1793&gt;20,"B",N1793&gt;15,"C",N1793&gt;10,"D",N1793&lt;10,"E")</f>
        <v>E</v>
      </c>
    </row>
    <row r="1803" spans="1:22" x14ac:dyDescent="0.3">
      <c r="A1803">
        <v>1810</v>
      </c>
      <c r="B1803" t="s">
        <v>95</v>
      </c>
      <c r="C1803" t="s">
        <v>21</v>
      </c>
      <c r="D1803" t="s">
        <v>22</v>
      </c>
      <c r="E1803">
        <v>2015</v>
      </c>
      <c r="F1803">
        <v>58000</v>
      </c>
      <c r="G1803" t="s">
        <v>23</v>
      </c>
      <c r="H1803" t="s">
        <v>18</v>
      </c>
      <c r="I1803" t="s">
        <v>19</v>
      </c>
      <c r="J1803">
        <v>1120</v>
      </c>
      <c r="K1803">
        <v>71</v>
      </c>
      <c r="L1803">
        <v>5</v>
      </c>
      <c r="M1803">
        <v>24.4</v>
      </c>
      <c r="N1803">
        <v>5.5</v>
      </c>
      <c r="P1803" t="str">
        <f t="shared" si="168"/>
        <v/>
      </c>
      <c r="Q1803" t="str">
        <f t="shared" si="169"/>
        <v>good</v>
      </c>
      <c r="R1803" t="str">
        <f t="shared" si="170"/>
        <v/>
      </c>
      <c r="S1803" s="3" t="str">
        <f t="shared" si="171"/>
        <v>Tata</v>
      </c>
      <c r="T1803" t="str">
        <f t="shared" si="172"/>
        <v>Tata</v>
      </c>
      <c r="U1803" t="str">
        <f t="shared" si="173"/>
        <v>E</v>
      </c>
      <c r="V1803" t="str" cm="1">
        <f t="array" ref="V1803">_xlfn.IFS(N1794&gt;25,"A",N1794&gt;20,"B",N1794&gt;15,"C",N1794&gt;10,"D",N1794&lt;10,"E")</f>
        <v>E</v>
      </c>
    </row>
    <row r="1804" spans="1:22" x14ac:dyDescent="0.3">
      <c r="A1804">
        <v>1811</v>
      </c>
      <c r="B1804" t="s">
        <v>948</v>
      </c>
      <c r="C1804" t="s">
        <v>25</v>
      </c>
      <c r="D1804" t="s">
        <v>47</v>
      </c>
      <c r="E1804">
        <v>2011</v>
      </c>
      <c r="F1804">
        <v>62332</v>
      </c>
      <c r="G1804" t="s">
        <v>27</v>
      </c>
      <c r="H1804" t="s">
        <v>32</v>
      </c>
      <c r="I1804" t="s">
        <v>19</v>
      </c>
      <c r="J1804">
        <v>2354</v>
      </c>
      <c r="K1804">
        <v>177.6</v>
      </c>
      <c r="L1804">
        <v>5</v>
      </c>
      <c r="M1804">
        <v>11.7</v>
      </c>
      <c r="N1804">
        <v>5.89</v>
      </c>
      <c r="P1804" t="str">
        <f t="shared" ref="P1804:P1867" si="174">IF(N1795&gt;15,C1795,"")</f>
        <v/>
      </c>
      <c r="Q1804" t="str">
        <f t="shared" ref="Q1804:Q1867" si="175">IF(M1795&gt;20,"good","bad")</f>
        <v>bad</v>
      </c>
      <c r="R1804" t="str">
        <f t="shared" ref="R1804:R1867" si="176">IF(AND(M1795&gt;20,N1795&gt;15),C1795,"")</f>
        <v/>
      </c>
      <c r="S1804" s="3" t="str">
        <f t="shared" ref="S1804:S1867" si="177">IF(OR(M1795&gt;20,N1795&gt;15),C1795,"")</f>
        <v/>
      </c>
      <c r="T1804" t="str">
        <f t="shared" ref="T1804:T1867" si="178">IF(NOT(N1795&gt;15),C1795,"")</f>
        <v>Skoda</v>
      </c>
      <c r="U1804" t="str">
        <f t="shared" ref="U1804:U1867" si="179">IF(N1795&gt;25,"A",IF(N1795&gt;20,"B",IF(N1795&gt;15,"C",IF(N1795&gt;10,"D","E"))))</f>
        <v>E</v>
      </c>
      <c r="V1804" t="str" cm="1">
        <f t="array" ref="V1804">_xlfn.IFS(N1795&gt;25,"A",N1795&gt;20,"B",N1795&gt;15,"C",N1795&gt;10,"D",N1795&lt;10,"E")</f>
        <v>E</v>
      </c>
    </row>
    <row r="1805" spans="1:22" x14ac:dyDescent="0.3">
      <c r="A1805">
        <v>1812</v>
      </c>
      <c r="B1805" t="s">
        <v>1042</v>
      </c>
      <c r="C1805" t="s">
        <v>43</v>
      </c>
      <c r="D1805" t="s">
        <v>47</v>
      </c>
      <c r="E1805">
        <v>2016</v>
      </c>
      <c r="F1805">
        <v>50867</v>
      </c>
      <c r="G1805" t="s">
        <v>23</v>
      </c>
      <c r="H1805" t="s">
        <v>18</v>
      </c>
      <c r="I1805" t="s">
        <v>19</v>
      </c>
      <c r="J1805">
        <v>1498</v>
      </c>
      <c r="K1805">
        <v>103.2</v>
      </c>
      <c r="L1805">
        <v>5</v>
      </c>
      <c r="M1805">
        <v>20.34</v>
      </c>
      <c r="N1805">
        <v>7.95</v>
      </c>
      <c r="P1805" t="str">
        <f t="shared" si="174"/>
        <v/>
      </c>
      <c r="Q1805" t="str">
        <f t="shared" si="175"/>
        <v>bad</v>
      </c>
      <c r="R1805" t="str">
        <f t="shared" si="176"/>
        <v/>
      </c>
      <c r="S1805" s="3" t="str">
        <f t="shared" si="177"/>
        <v/>
      </c>
      <c r="T1805" t="str">
        <f t="shared" si="178"/>
        <v>Volkswagen</v>
      </c>
      <c r="U1805" t="str">
        <f t="shared" si="179"/>
        <v>E</v>
      </c>
      <c r="V1805" t="str" cm="1">
        <f t="array" ref="V1805">_xlfn.IFS(N1796&gt;25,"A",N1796&gt;20,"B",N1796&gt;15,"C",N1796&gt;10,"D",N1796&lt;10,"E")</f>
        <v>E</v>
      </c>
    </row>
    <row r="1806" spans="1:22" x14ac:dyDescent="0.3">
      <c r="A1806">
        <v>1813</v>
      </c>
      <c r="B1806" t="s">
        <v>1043</v>
      </c>
      <c r="C1806" t="s">
        <v>21</v>
      </c>
      <c r="D1806" t="s">
        <v>16</v>
      </c>
      <c r="E1806">
        <v>2010</v>
      </c>
      <c r="F1806">
        <v>73000</v>
      </c>
      <c r="G1806" t="s">
        <v>27</v>
      </c>
      <c r="H1806" t="s">
        <v>18</v>
      </c>
      <c r="I1806" t="s">
        <v>19</v>
      </c>
      <c r="J1806">
        <v>1197</v>
      </c>
      <c r="K1806">
        <v>80</v>
      </c>
      <c r="L1806">
        <v>5</v>
      </c>
      <c r="M1806">
        <v>17</v>
      </c>
      <c r="N1806">
        <v>2.75</v>
      </c>
      <c r="P1806" t="str">
        <f t="shared" si="174"/>
        <v/>
      </c>
      <c r="Q1806" t="str">
        <f t="shared" si="175"/>
        <v>good</v>
      </c>
      <c r="R1806" t="str">
        <f t="shared" si="176"/>
        <v/>
      </c>
      <c r="S1806" s="3" t="str">
        <f t="shared" si="177"/>
        <v>Hyundai</v>
      </c>
      <c r="T1806" t="str">
        <f t="shared" si="178"/>
        <v>Hyundai</v>
      </c>
      <c r="U1806" t="str">
        <f t="shared" si="179"/>
        <v>E</v>
      </c>
      <c r="V1806" t="str" cm="1">
        <f t="array" ref="V1806">_xlfn.IFS(N1797&gt;25,"A",N1797&gt;20,"B",N1797&gt;15,"C",N1797&gt;10,"D",N1797&lt;10,"E")</f>
        <v>E</v>
      </c>
    </row>
    <row r="1807" spans="1:22" x14ac:dyDescent="0.3">
      <c r="A1807">
        <v>1814</v>
      </c>
      <c r="B1807" t="s">
        <v>710</v>
      </c>
      <c r="C1807" t="s">
        <v>21</v>
      </c>
      <c r="D1807" t="s">
        <v>39</v>
      </c>
      <c r="E1807">
        <v>2012</v>
      </c>
      <c r="F1807">
        <v>98008</v>
      </c>
      <c r="G1807" t="s">
        <v>23</v>
      </c>
      <c r="H1807" t="s">
        <v>18</v>
      </c>
      <c r="I1807" t="s">
        <v>19</v>
      </c>
      <c r="J1807">
        <v>1582</v>
      </c>
      <c r="K1807">
        <v>126.24</v>
      </c>
      <c r="L1807">
        <v>5</v>
      </c>
      <c r="M1807">
        <v>22.7</v>
      </c>
      <c r="N1807">
        <v>6.25</v>
      </c>
      <c r="P1807" t="str">
        <f t="shared" si="174"/>
        <v/>
      </c>
      <c r="Q1807" t="str">
        <f t="shared" si="175"/>
        <v>good</v>
      </c>
      <c r="R1807" t="str">
        <f t="shared" si="176"/>
        <v/>
      </c>
      <c r="S1807" s="3" t="str">
        <f t="shared" si="177"/>
        <v>Tata</v>
      </c>
      <c r="T1807" t="str">
        <f t="shared" si="178"/>
        <v>Tata</v>
      </c>
      <c r="U1807" t="str">
        <f t="shared" si="179"/>
        <v>E</v>
      </c>
      <c r="V1807" t="str" cm="1">
        <f t="array" ref="V1807">_xlfn.IFS(N1798&gt;25,"A",N1798&gt;20,"B",N1798&gt;15,"C",N1798&gt;10,"D",N1798&lt;10,"E")</f>
        <v>E</v>
      </c>
    </row>
    <row r="1808" spans="1:22" x14ac:dyDescent="0.3">
      <c r="A1808">
        <v>1815</v>
      </c>
      <c r="B1808" t="s">
        <v>109</v>
      </c>
      <c r="C1808" t="s">
        <v>110</v>
      </c>
      <c r="D1808" t="s">
        <v>35</v>
      </c>
      <c r="E1808">
        <v>2015</v>
      </c>
      <c r="F1808">
        <v>36000</v>
      </c>
      <c r="G1808" t="s">
        <v>23</v>
      </c>
      <c r="H1808" t="s">
        <v>18</v>
      </c>
      <c r="I1808" t="s">
        <v>19</v>
      </c>
      <c r="J1808">
        <v>1399</v>
      </c>
      <c r="K1808">
        <v>68.05</v>
      </c>
      <c r="L1808">
        <v>5</v>
      </c>
      <c r="M1808">
        <v>20</v>
      </c>
      <c r="N1808">
        <v>4.95</v>
      </c>
      <c r="P1808" t="str">
        <f t="shared" si="174"/>
        <v/>
      </c>
      <c r="Q1808" t="str">
        <f t="shared" si="175"/>
        <v>good</v>
      </c>
      <c r="R1808" t="str">
        <f t="shared" si="176"/>
        <v/>
      </c>
      <c r="S1808" s="3" t="str">
        <f t="shared" si="177"/>
        <v>Hyundai</v>
      </c>
      <c r="T1808" t="str">
        <f t="shared" si="178"/>
        <v>Hyundai</v>
      </c>
      <c r="U1808" t="str">
        <f t="shared" si="179"/>
        <v>E</v>
      </c>
      <c r="V1808" t="str" cm="1">
        <f t="array" ref="V1808">_xlfn.IFS(N1799&gt;25,"A",N1799&gt;20,"B",N1799&gt;15,"C",N1799&gt;10,"D",N1799&lt;10,"E")</f>
        <v>E</v>
      </c>
    </row>
    <row r="1809" spans="1:22" x14ac:dyDescent="0.3">
      <c r="A1809">
        <v>1816</v>
      </c>
      <c r="B1809" t="s">
        <v>268</v>
      </c>
      <c r="C1809" t="s">
        <v>21</v>
      </c>
      <c r="D1809" t="s">
        <v>47</v>
      </c>
      <c r="E1809">
        <v>2019</v>
      </c>
      <c r="F1809">
        <v>27339</v>
      </c>
      <c r="G1809" t="s">
        <v>27</v>
      </c>
      <c r="H1809" t="s">
        <v>18</v>
      </c>
      <c r="I1809" t="s">
        <v>19</v>
      </c>
      <c r="J1809">
        <v>1197</v>
      </c>
      <c r="K1809">
        <v>81.83</v>
      </c>
      <c r="L1809">
        <v>5</v>
      </c>
      <c r="M1809">
        <v>18.600000000000001</v>
      </c>
      <c r="N1809">
        <v>6.27</v>
      </c>
      <c r="P1809" t="str">
        <f t="shared" si="174"/>
        <v>Audi</v>
      </c>
      <c r="Q1809" t="str">
        <f t="shared" si="175"/>
        <v>bad</v>
      </c>
      <c r="R1809" t="str">
        <f t="shared" si="176"/>
        <v/>
      </c>
      <c r="S1809" s="3" t="str">
        <f t="shared" si="177"/>
        <v>Audi</v>
      </c>
      <c r="T1809" t="str">
        <f t="shared" si="178"/>
        <v/>
      </c>
      <c r="U1809" t="str">
        <f t="shared" si="179"/>
        <v>B</v>
      </c>
      <c r="V1809" t="str" cm="1">
        <f t="array" ref="V1809">_xlfn.IFS(N1800&gt;25,"A",N1800&gt;20,"B",N1800&gt;15,"C",N1800&gt;10,"D",N1800&lt;10,"E")</f>
        <v>B</v>
      </c>
    </row>
    <row r="1810" spans="1:22" x14ac:dyDescent="0.3">
      <c r="A1810">
        <v>1817</v>
      </c>
      <c r="B1810" t="s">
        <v>531</v>
      </c>
      <c r="C1810" t="s">
        <v>21</v>
      </c>
      <c r="D1810" t="s">
        <v>49</v>
      </c>
      <c r="E1810">
        <v>2017</v>
      </c>
      <c r="F1810">
        <v>25000</v>
      </c>
      <c r="G1810" t="s">
        <v>23</v>
      </c>
      <c r="H1810" t="s">
        <v>18</v>
      </c>
      <c r="I1810" t="s">
        <v>19</v>
      </c>
      <c r="J1810">
        <v>1582</v>
      </c>
      <c r="K1810">
        <v>126.2</v>
      </c>
      <c r="L1810">
        <v>5</v>
      </c>
      <c r="M1810">
        <v>23.9</v>
      </c>
      <c r="N1810">
        <v>8.65</v>
      </c>
      <c r="P1810" t="str">
        <f t="shared" si="174"/>
        <v/>
      </c>
      <c r="Q1810" t="str">
        <f t="shared" si="175"/>
        <v>bad</v>
      </c>
      <c r="R1810" t="str">
        <f t="shared" si="176"/>
        <v/>
      </c>
      <c r="S1810" s="3" t="str">
        <f t="shared" si="177"/>
        <v/>
      </c>
      <c r="T1810" t="str">
        <f t="shared" si="178"/>
        <v>Toyota</v>
      </c>
      <c r="U1810" t="str">
        <f t="shared" si="179"/>
        <v>E</v>
      </c>
      <c r="V1810" t="str" cm="1">
        <f t="array" ref="V1810">_xlfn.IFS(N1801&gt;25,"A",N1801&gt;20,"B",N1801&gt;15,"C",N1801&gt;10,"D",N1801&lt;10,"E")</f>
        <v>E</v>
      </c>
    </row>
    <row r="1811" spans="1:22" x14ac:dyDescent="0.3">
      <c r="A1811">
        <v>1818</v>
      </c>
      <c r="B1811" t="s">
        <v>590</v>
      </c>
      <c r="C1811" t="s">
        <v>21</v>
      </c>
      <c r="D1811" t="s">
        <v>49</v>
      </c>
      <c r="E1811">
        <v>2014</v>
      </c>
      <c r="F1811">
        <v>37000</v>
      </c>
      <c r="G1811" t="s">
        <v>27</v>
      </c>
      <c r="H1811" t="s">
        <v>18</v>
      </c>
      <c r="I1811" t="s">
        <v>19</v>
      </c>
      <c r="J1811">
        <v>1197</v>
      </c>
      <c r="K1811">
        <v>82</v>
      </c>
      <c r="L1811">
        <v>5</v>
      </c>
      <c r="M1811">
        <v>18.899999999999999</v>
      </c>
      <c r="N1811">
        <v>3.5</v>
      </c>
      <c r="P1811" t="str">
        <f t="shared" si="174"/>
        <v>MercedesBenz</v>
      </c>
      <c r="Q1811" t="str">
        <f t="shared" si="175"/>
        <v>bad</v>
      </c>
      <c r="R1811" t="str">
        <f t="shared" si="176"/>
        <v/>
      </c>
      <c r="S1811" s="3" t="str">
        <f t="shared" si="177"/>
        <v>MercedesBenz</v>
      </c>
      <c r="T1811" t="str">
        <f t="shared" si="178"/>
        <v/>
      </c>
      <c r="U1811" t="str">
        <f t="shared" si="179"/>
        <v>A</v>
      </c>
      <c r="V1811" t="str" cm="1">
        <f t="array" ref="V1811">_xlfn.IFS(N1802&gt;25,"A",N1802&gt;20,"B",N1802&gt;15,"C",N1802&gt;10,"D",N1802&lt;10,"E")</f>
        <v>A</v>
      </c>
    </row>
    <row r="1812" spans="1:22" x14ac:dyDescent="0.3">
      <c r="A1812">
        <v>1819</v>
      </c>
      <c r="B1812" t="s">
        <v>1044</v>
      </c>
      <c r="C1812" t="s">
        <v>30</v>
      </c>
      <c r="D1812" t="s">
        <v>35</v>
      </c>
      <c r="E1812">
        <v>2015</v>
      </c>
      <c r="F1812">
        <v>56000</v>
      </c>
      <c r="G1812" t="s">
        <v>23</v>
      </c>
      <c r="H1812" t="s">
        <v>32</v>
      </c>
      <c r="I1812" t="s">
        <v>19</v>
      </c>
      <c r="J1812">
        <v>1968</v>
      </c>
      <c r="K1812">
        <v>174.3</v>
      </c>
      <c r="L1812">
        <v>5</v>
      </c>
      <c r="M1812">
        <v>14.16</v>
      </c>
      <c r="N1812">
        <v>35</v>
      </c>
      <c r="P1812" t="str">
        <f t="shared" si="174"/>
        <v/>
      </c>
      <c r="Q1812" t="str">
        <f t="shared" si="175"/>
        <v>good</v>
      </c>
      <c r="R1812" t="str">
        <f t="shared" si="176"/>
        <v/>
      </c>
      <c r="S1812" s="3" t="str">
        <f t="shared" si="177"/>
        <v>Hyundai</v>
      </c>
      <c r="T1812" t="str">
        <f t="shared" si="178"/>
        <v>Hyundai</v>
      </c>
      <c r="U1812" t="str">
        <f t="shared" si="179"/>
        <v>E</v>
      </c>
      <c r="V1812" t="str" cm="1">
        <f t="array" ref="V1812">_xlfn.IFS(N1803&gt;25,"A",N1803&gt;20,"B",N1803&gt;15,"C",N1803&gt;10,"D",N1803&lt;10,"E")</f>
        <v>E</v>
      </c>
    </row>
    <row r="1813" spans="1:22" x14ac:dyDescent="0.3">
      <c r="A1813">
        <v>1820</v>
      </c>
      <c r="B1813" t="s">
        <v>596</v>
      </c>
      <c r="C1813" t="s">
        <v>15</v>
      </c>
      <c r="D1813" t="s">
        <v>49</v>
      </c>
      <c r="E1813">
        <v>2015</v>
      </c>
      <c r="F1813">
        <v>27000</v>
      </c>
      <c r="G1813" t="s">
        <v>27</v>
      </c>
      <c r="H1813" t="s">
        <v>18</v>
      </c>
      <c r="I1813" t="s">
        <v>19</v>
      </c>
      <c r="J1813">
        <v>1298</v>
      </c>
      <c r="K1813">
        <v>85.8</v>
      </c>
      <c r="L1813">
        <v>5</v>
      </c>
      <c r="M1813">
        <v>17.5</v>
      </c>
      <c r="N1813">
        <v>4.45</v>
      </c>
      <c r="P1813" t="str">
        <f t="shared" si="174"/>
        <v/>
      </c>
      <c r="Q1813" t="str">
        <f t="shared" si="175"/>
        <v>bad</v>
      </c>
      <c r="R1813" t="str">
        <f t="shared" si="176"/>
        <v/>
      </c>
      <c r="S1813" s="3" t="str">
        <f t="shared" si="177"/>
        <v/>
      </c>
      <c r="T1813" t="str">
        <f t="shared" si="178"/>
        <v>Honda</v>
      </c>
      <c r="U1813" t="str">
        <f t="shared" si="179"/>
        <v>E</v>
      </c>
      <c r="V1813" t="str" cm="1">
        <f t="array" ref="V1813">_xlfn.IFS(N1804&gt;25,"A",N1804&gt;20,"B",N1804&gt;15,"C",N1804&gt;10,"D",N1804&lt;10,"E")</f>
        <v>E</v>
      </c>
    </row>
    <row r="1814" spans="1:22" x14ac:dyDescent="0.3">
      <c r="A1814">
        <v>1821</v>
      </c>
      <c r="B1814" t="s">
        <v>1045</v>
      </c>
      <c r="C1814" t="s">
        <v>21</v>
      </c>
      <c r="D1814" t="s">
        <v>49</v>
      </c>
      <c r="E1814">
        <v>2012</v>
      </c>
      <c r="F1814">
        <v>37000</v>
      </c>
      <c r="G1814" t="s">
        <v>27</v>
      </c>
      <c r="H1814" t="s">
        <v>18</v>
      </c>
      <c r="I1814" t="s">
        <v>19</v>
      </c>
      <c r="J1814">
        <v>1197</v>
      </c>
      <c r="K1814">
        <v>80</v>
      </c>
      <c r="L1814">
        <v>5</v>
      </c>
      <c r="M1814">
        <v>18.5</v>
      </c>
      <c r="N1814">
        <v>2.65</v>
      </c>
      <c r="P1814" t="str">
        <f t="shared" si="174"/>
        <v/>
      </c>
      <c r="Q1814" t="str">
        <f t="shared" si="175"/>
        <v>good</v>
      </c>
      <c r="R1814" t="str">
        <f t="shared" si="176"/>
        <v/>
      </c>
      <c r="S1814" s="3" t="str">
        <f t="shared" si="177"/>
        <v>Volkswagen</v>
      </c>
      <c r="T1814" t="str">
        <f t="shared" si="178"/>
        <v>Volkswagen</v>
      </c>
      <c r="U1814" t="str">
        <f t="shared" si="179"/>
        <v>E</v>
      </c>
      <c r="V1814" t="str" cm="1">
        <f t="array" ref="V1814">_xlfn.IFS(N1805&gt;25,"A",N1805&gt;20,"B",N1805&gt;15,"C",N1805&gt;10,"D",N1805&lt;10,"E")</f>
        <v>E</v>
      </c>
    </row>
    <row r="1815" spans="1:22" x14ac:dyDescent="0.3">
      <c r="A1815">
        <v>1822</v>
      </c>
      <c r="B1815" t="s">
        <v>1046</v>
      </c>
      <c r="C1815" t="s">
        <v>78</v>
      </c>
      <c r="D1815" t="s">
        <v>49</v>
      </c>
      <c r="E1815">
        <v>2017</v>
      </c>
      <c r="F1815">
        <v>10500</v>
      </c>
      <c r="G1815" t="s">
        <v>23</v>
      </c>
      <c r="H1815" t="s">
        <v>18</v>
      </c>
      <c r="I1815" t="s">
        <v>19</v>
      </c>
      <c r="J1815">
        <v>1198</v>
      </c>
      <c r="K1815">
        <v>77</v>
      </c>
      <c r="L1815">
        <v>5</v>
      </c>
      <c r="M1815">
        <v>25.32</v>
      </c>
      <c r="N1815">
        <v>4.7</v>
      </c>
      <c r="P1815" t="str">
        <f t="shared" si="174"/>
        <v/>
      </c>
      <c r="Q1815" t="str">
        <f t="shared" si="175"/>
        <v>bad</v>
      </c>
      <c r="R1815" t="str">
        <f t="shared" si="176"/>
        <v/>
      </c>
      <c r="S1815" s="3" t="str">
        <f t="shared" si="177"/>
        <v/>
      </c>
      <c r="T1815" t="str">
        <f t="shared" si="178"/>
        <v>Hyundai</v>
      </c>
      <c r="U1815" t="str">
        <f t="shared" si="179"/>
        <v>E</v>
      </c>
      <c r="V1815" t="str" cm="1">
        <f t="array" ref="V1815">_xlfn.IFS(N1806&gt;25,"A",N1806&gt;20,"B",N1806&gt;15,"C",N1806&gt;10,"D",N1806&lt;10,"E")</f>
        <v>E</v>
      </c>
    </row>
    <row r="1816" spans="1:22" x14ac:dyDescent="0.3">
      <c r="A1816">
        <v>1823</v>
      </c>
      <c r="B1816" t="s">
        <v>1047</v>
      </c>
      <c r="C1816" t="s">
        <v>21</v>
      </c>
      <c r="D1816" t="s">
        <v>93</v>
      </c>
      <c r="E1816">
        <v>2014</v>
      </c>
      <c r="F1816">
        <v>49000</v>
      </c>
      <c r="G1816" t="s">
        <v>23</v>
      </c>
      <c r="H1816" t="s">
        <v>32</v>
      </c>
      <c r="I1816" t="s">
        <v>19</v>
      </c>
      <c r="J1816">
        <v>1582</v>
      </c>
      <c r="K1816">
        <v>126.2</v>
      </c>
      <c r="L1816">
        <v>5</v>
      </c>
      <c r="M1816">
        <v>18.23</v>
      </c>
      <c r="N1816">
        <v>8.9</v>
      </c>
      <c r="P1816" t="str">
        <f t="shared" si="174"/>
        <v/>
      </c>
      <c r="Q1816" t="str">
        <f t="shared" si="175"/>
        <v>good</v>
      </c>
      <c r="R1816" t="str">
        <f t="shared" si="176"/>
        <v/>
      </c>
      <c r="S1816" s="3" t="str">
        <f t="shared" si="177"/>
        <v>Hyundai</v>
      </c>
      <c r="T1816" t="str">
        <f t="shared" si="178"/>
        <v>Hyundai</v>
      </c>
      <c r="U1816" t="str">
        <f t="shared" si="179"/>
        <v>E</v>
      </c>
      <c r="V1816" t="str" cm="1">
        <f t="array" ref="V1816">_xlfn.IFS(N1807&gt;25,"A",N1807&gt;20,"B",N1807&gt;15,"C",N1807&gt;10,"D",N1807&lt;10,"E")</f>
        <v>E</v>
      </c>
    </row>
    <row r="1817" spans="1:22" x14ac:dyDescent="0.3">
      <c r="A1817">
        <v>1824</v>
      </c>
      <c r="B1817" t="s">
        <v>1048</v>
      </c>
      <c r="C1817" t="s">
        <v>504</v>
      </c>
      <c r="D1817" t="s">
        <v>16</v>
      </c>
      <c r="E1817">
        <v>2017</v>
      </c>
      <c r="F1817">
        <v>7000</v>
      </c>
      <c r="G1817" t="s">
        <v>23</v>
      </c>
      <c r="H1817" t="s">
        <v>18</v>
      </c>
      <c r="I1817" t="s">
        <v>19</v>
      </c>
      <c r="J1817">
        <v>1956</v>
      </c>
      <c r="K1817">
        <v>170</v>
      </c>
      <c r="L1817">
        <v>5</v>
      </c>
      <c r="M1817">
        <v>17.100000000000001</v>
      </c>
      <c r="N1817">
        <v>17.45</v>
      </c>
      <c r="P1817" t="str">
        <f t="shared" si="174"/>
        <v/>
      </c>
      <c r="Q1817" t="str">
        <f t="shared" si="175"/>
        <v>bad</v>
      </c>
      <c r="R1817" t="str">
        <f t="shared" si="176"/>
        <v/>
      </c>
      <c r="S1817" s="3" t="str">
        <f t="shared" si="177"/>
        <v/>
      </c>
      <c r="T1817" t="str">
        <f t="shared" si="178"/>
        <v>Ford</v>
      </c>
      <c r="U1817" t="str">
        <f t="shared" si="179"/>
        <v>E</v>
      </c>
      <c r="V1817" t="str" cm="1">
        <f t="array" ref="V1817">_xlfn.IFS(N1808&gt;25,"A",N1808&gt;20,"B",N1808&gt;15,"C",N1808&gt;10,"D",N1808&lt;10,"E")</f>
        <v>E</v>
      </c>
    </row>
    <row r="1818" spans="1:22" x14ac:dyDescent="0.3">
      <c r="A1818">
        <v>1825</v>
      </c>
      <c r="B1818" t="s">
        <v>1049</v>
      </c>
      <c r="C1818" t="s">
        <v>15</v>
      </c>
      <c r="D1818" t="s">
        <v>31</v>
      </c>
      <c r="E1818">
        <v>2017</v>
      </c>
      <c r="F1818">
        <v>71256</v>
      </c>
      <c r="G1818" t="s">
        <v>23</v>
      </c>
      <c r="H1818" t="s">
        <v>18</v>
      </c>
      <c r="I1818" t="s">
        <v>19</v>
      </c>
      <c r="J1818">
        <v>1248</v>
      </c>
      <c r="K1818">
        <v>88.5</v>
      </c>
      <c r="L1818">
        <v>5</v>
      </c>
      <c r="M1818">
        <v>24.3</v>
      </c>
      <c r="N1818">
        <v>9.58</v>
      </c>
      <c r="P1818" t="str">
        <f t="shared" si="174"/>
        <v/>
      </c>
      <c r="Q1818" t="str">
        <f t="shared" si="175"/>
        <v>bad</v>
      </c>
      <c r="R1818" t="str">
        <f t="shared" si="176"/>
        <v/>
      </c>
      <c r="S1818" s="3" t="str">
        <f t="shared" si="177"/>
        <v/>
      </c>
      <c r="T1818" t="str">
        <f t="shared" si="178"/>
        <v>Hyundai</v>
      </c>
      <c r="U1818" t="str">
        <f t="shared" si="179"/>
        <v>E</v>
      </c>
      <c r="V1818" t="str" cm="1">
        <f t="array" ref="V1818">_xlfn.IFS(N1809&gt;25,"A",N1809&gt;20,"B",N1809&gt;15,"C",N1809&gt;10,"D",N1809&lt;10,"E")</f>
        <v>E</v>
      </c>
    </row>
    <row r="1819" spans="1:22" x14ac:dyDescent="0.3">
      <c r="A1819">
        <v>1826</v>
      </c>
      <c r="B1819" t="s">
        <v>1050</v>
      </c>
      <c r="C1819" t="s">
        <v>41</v>
      </c>
      <c r="D1819" t="s">
        <v>47</v>
      </c>
      <c r="E1819">
        <v>2012</v>
      </c>
      <c r="F1819">
        <v>83184</v>
      </c>
      <c r="G1819" t="s">
        <v>27</v>
      </c>
      <c r="H1819" t="s">
        <v>18</v>
      </c>
      <c r="I1819" t="s">
        <v>19</v>
      </c>
      <c r="J1819">
        <v>1798</v>
      </c>
      <c r="K1819">
        <v>138.03</v>
      </c>
      <c r="L1819">
        <v>5</v>
      </c>
      <c r="M1819">
        <v>14.28</v>
      </c>
      <c r="N1819">
        <v>6.22</v>
      </c>
      <c r="P1819" t="str">
        <f t="shared" si="174"/>
        <v/>
      </c>
      <c r="Q1819" t="str">
        <f t="shared" si="175"/>
        <v>good</v>
      </c>
      <c r="R1819" t="str">
        <f t="shared" si="176"/>
        <v/>
      </c>
      <c r="S1819" s="3" t="str">
        <f t="shared" si="177"/>
        <v>Hyundai</v>
      </c>
      <c r="T1819" t="str">
        <f t="shared" si="178"/>
        <v>Hyundai</v>
      </c>
      <c r="U1819" t="str">
        <f t="shared" si="179"/>
        <v>E</v>
      </c>
      <c r="V1819" t="str" cm="1">
        <f t="array" ref="V1819">_xlfn.IFS(N1810&gt;25,"A",N1810&gt;20,"B",N1810&gt;15,"C",N1810&gt;10,"D",N1810&lt;10,"E")</f>
        <v>E</v>
      </c>
    </row>
    <row r="1820" spans="1:22" x14ac:dyDescent="0.3">
      <c r="A1820">
        <v>1827</v>
      </c>
      <c r="B1820" t="s">
        <v>141</v>
      </c>
      <c r="C1820" t="s">
        <v>78</v>
      </c>
      <c r="D1820" t="s">
        <v>49</v>
      </c>
      <c r="E1820">
        <v>2013</v>
      </c>
      <c r="F1820">
        <v>87284</v>
      </c>
      <c r="G1820" t="s">
        <v>23</v>
      </c>
      <c r="H1820" t="s">
        <v>18</v>
      </c>
      <c r="I1820" t="s">
        <v>19</v>
      </c>
      <c r="J1820">
        <v>2179</v>
      </c>
      <c r="K1820">
        <v>140</v>
      </c>
      <c r="L1820">
        <v>7</v>
      </c>
      <c r="M1820">
        <v>15.1</v>
      </c>
      <c r="N1820">
        <v>7.8</v>
      </c>
      <c r="P1820" t="str">
        <f t="shared" si="174"/>
        <v/>
      </c>
      <c r="Q1820" t="str">
        <f t="shared" si="175"/>
        <v>bad</v>
      </c>
      <c r="R1820" t="str">
        <f t="shared" si="176"/>
        <v/>
      </c>
      <c r="S1820" s="3" t="str">
        <f t="shared" si="177"/>
        <v/>
      </c>
      <c r="T1820" t="str">
        <f t="shared" si="178"/>
        <v>Hyundai</v>
      </c>
      <c r="U1820" t="str">
        <f t="shared" si="179"/>
        <v>E</v>
      </c>
      <c r="V1820" t="str" cm="1">
        <f t="array" ref="V1820">_xlfn.IFS(N1811&gt;25,"A",N1811&gt;20,"B",N1811&gt;15,"C",N1811&gt;10,"D",N1811&lt;10,"E")</f>
        <v>E</v>
      </c>
    </row>
    <row r="1821" spans="1:22" x14ac:dyDescent="0.3">
      <c r="A1821">
        <v>1828</v>
      </c>
      <c r="B1821" t="s">
        <v>1051</v>
      </c>
      <c r="C1821" t="s">
        <v>65</v>
      </c>
      <c r="D1821" t="s">
        <v>16</v>
      </c>
      <c r="E1821">
        <v>2016</v>
      </c>
      <c r="F1821">
        <v>7000</v>
      </c>
      <c r="G1821" t="s">
        <v>23</v>
      </c>
      <c r="H1821" t="s">
        <v>32</v>
      </c>
      <c r="I1821" t="s">
        <v>19</v>
      </c>
      <c r="J1821">
        <v>1995</v>
      </c>
      <c r="K1821">
        <v>190</v>
      </c>
      <c r="L1821">
        <v>5</v>
      </c>
      <c r="M1821">
        <v>20.68</v>
      </c>
      <c r="N1821">
        <v>27.75</v>
      </c>
      <c r="P1821" t="str">
        <f t="shared" si="174"/>
        <v>Audi</v>
      </c>
      <c r="Q1821" t="str">
        <f t="shared" si="175"/>
        <v>bad</v>
      </c>
      <c r="R1821" t="str">
        <f t="shared" si="176"/>
        <v/>
      </c>
      <c r="S1821" s="3" t="str">
        <f t="shared" si="177"/>
        <v>Audi</v>
      </c>
      <c r="T1821" t="str">
        <f t="shared" si="178"/>
        <v/>
      </c>
      <c r="U1821" t="str">
        <f t="shared" si="179"/>
        <v>A</v>
      </c>
      <c r="V1821" t="str" cm="1">
        <f t="array" ref="V1821">_xlfn.IFS(N1812&gt;25,"A",N1812&gt;20,"B",N1812&gt;15,"C",N1812&gt;10,"D",N1812&lt;10,"E")</f>
        <v>A</v>
      </c>
    </row>
    <row r="1822" spans="1:22" x14ac:dyDescent="0.3">
      <c r="A1822">
        <v>1829</v>
      </c>
      <c r="B1822" t="s">
        <v>785</v>
      </c>
      <c r="C1822" t="s">
        <v>21</v>
      </c>
      <c r="D1822" t="s">
        <v>22</v>
      </c>
      <c r="E1822">
        <v>2015</v>
      </c>
      <c r="F1822">
        <v>29000</v>
      </c>
      <c r="G1822" t="s">
        <v>23</v>
      </c>
      <c r="H1822" t="s">
        <v>18</v>
      </c>
      <c r="I1822" t="s">
        <v>33</v>
      </c>
      <c r="J1822">
        <v>1396</v>
      </c>
      <c r="K1822">
        <v>88.73</v>
      </c>
      <c r="L1822">
        <v>5</v>
      </c>
      <c r="M1822">
        <v>22.54</v>
      </c>
      <c r="N1822">
        <v>7</v>
      </c>
      <c r="P1822" t="str">
        <f t="shared" si="174"/>
        <v/>
      </c>
      <c r="Q1822" t="str">
        <f t="shared" si="175"/>
        <v>bad</v>
      </c>
      <c r="R1822" t="str">
        <f t="shared" si="176"/>
        <v/>
      </c>
      <c r="S1822" s="3" t="str">
        <f t="shared" si="177"/>
        <v/>
      </c>
      <c r="T1822" t="str">
        <f t="shared" si="178"/>
        <v>Maruti</v>
      </c>
      <c r="U1822" t="str">
        <f t="shared" si="179"/>
        <v>E</v>
      </c>
      <c r="V1822" t="str" cm="1">
        <f t="array" ref="V1822">_xlfn.IFS(N1813&gt;25,"A",N1813&gt;20,"B",N1813&gt;15,"C",N1813&gt;10,"D",N1813&lt;10,"E")</f>
        <v>E</v>
      </c>
    </row>
    <row r="1823" spans="1:22" x14ac:dyDescent="0.3">
      <c r="A1823">
        <v>1830</v>
      </c>
      <c r="B1823" t="s">
        <v>287</v>
      </c>
      <c r="C1823" t="s">
        <v>62</v>
      </c>
      <c r="D1823" t="s">
        <v>31</v>
      </c>
      <c r="E1823">
        <v>2017</v>
      </c>
      <c r="F1823">
        <v>33552</v>
      </c>
      <c r="G1823" t="s">
        <v>23</v>
      </c>
      <c r="H1823" t="s">
        <v>32</v>
      </c>
      <c r="I1823" t="s">
        <v>19</v>
      </c>
      <c r="J1823">
        <v>2987</v>
      </c>
      <c r="K1823">
        <v>254.79</v>
      </c>
      <c r="L1823">
        <v>5</v>
      </c>
      <c r="M1823">
        <v>11.57</v>
      </c>
      <c r="N1823">
        <v>64.87</v>
      </c>
      <c r="P1823" t="str">
        <f t="shared" si="174"/>
        <v/>
      </c>
      <c r="Q1823" t="str">
        <f t="shared" si="175"/>
        <v>bad</v>
      </c>
      <c r="R1823" t="str">
        <f t="shared" si="176"/>
        <v/>
      </c>
      <c r="S1823" s="3" t="str">
        <f t="shared" si="177"/>
        <v/>
      </c>
      <c r="T1823" t="str">
        <f t="shared" si="178"/>
        <v>Hyundai</v>
      </c>
      <c r="U1823" t="str">
        <f t="shared" si="179"/>
        <v>E</v>
      </c>
      <c r="V1823" t="str" cm="1">
        <f t="array" ref="V1823">_xlfn.IFS(N1814&gt;25,"A",N1814&gt;20,"B",N1814&gt;15,"C",N1814&gt;10,"D",N1814&lt;10,"E")</f>
        <v>E</v>
      </c>
    </row>
    <row r="1824" spans="1:22" x14ac:dyDescent="0.3">
      <c r="A1824">
        <v>1831</v>
      </c>
      <c r="B1824" t="s">
        <v>619</v>
      </c>
      <c r="C1824" t="s">
        <v>192</v>
      </c>
      <c r="D1824" t="s">
        <v>63</v>
      </c>
      <c r="E1824">
        <v>2013</v>
      </c>
      <c r="F1824">
        <v>64000</v>
      </c>
      <c r="G1824" t="s">
        <v>23</v>
      </c>
      <c r="H1824" t="s">
        <v>18</v>
      </c>
      <c r="I1824" t="s">
        <v>33</v>
      </c>
      <c r="J1824">
        <v>1998</v>
      </c>
      <c r="K1824">
        <v>163.69999999999999</v>
      </c>
      <c r="L1824">
        <v>5</v>
      </c>
      <c r="M1824">
        <v>17.3</v>
      </c>
      <c r="N1824">
        <v>6.5</v>
      </c>
      <c r="P1824" t="str">
        <f t="shared" si="174"/>
        <v/>
      </c>
      <c r="Q1824" t="str">
        <f t="shared" si="175"/>
        <v>good</v>
      </c>
      <c r="R1824" t="str">
        <f t="shared" si="176"/>
        <v/>
      </c>
      <c r="S1824" s="3" t="str">
        <f t="shared" si="177"/>
        <v>Mahindra</v>
      </c>
      <c r="T1824" t="str">
        <f t="shared" si="178"/>
        <v>Mahindra</v>
      </c>
      <c r="U1824" t="str">
        <f t="shared" si="179"/>
        <v>E</v>
      </c>
      <c r="V1824" t="str" cm="1">
        <f t="array" ref="V1824">_xlfn.IFS(N1815&gt;25,"A",N1815&gt;20,"B",N1815&gt;15,"C",N1815&gt;10,"D",N1815&lt;10,"E")</f>
        <v>E</v>
      </c>
    </row>
    <row r="1825" spans="1:22" x14ac:dyDescent="0.3">
      <c r="A1825">
        <v>1832</v>
      </c>
      <c r="B1825" t="s">
        <v>68</v>
      </c>
      <c r="C1825" t="s">
        <v>21</v>
      </c>
      <c r="D1825" t="s">
        <v>39</v>
      </c>
      <c r="E1825">
        <v>2011</v>
      </c>
      <c r="F1825">
        <v>82000</v>
      </c>
      <c r="G1825" t="s">
        <v>27</v>
      </c>
      <c r="H1825" t="s">
        <v>18</v>
      </c>
      <c r="I1825" t="s">
        <v>33</v>
      </c>
      <c r="J1825">
        <v>1197</v>
      </c>
      <c r="K1825">
        <v>80</v>
      </c>
      <c r="L1825">
        <v>5</v>
      </c>
      <c r="M1825">
        <v>18.5</v>
      </c>
      <c r="N1825">
        <v>2.7</v>
      </c>
      <c r="P1825" t="str">
        <f t="shared" si="174"/>
        <v/>
      </c>
      <c r="Q1825" t="str">
        <f t="shared" si="175"/>
        <v>bad</v>
      </c>
      <c r="R1825" t="str">
        <f t="shared" si="176"/>
        <v/>
      </c>
      <c r="S1825" s="3" t="str">
        <f t="shared" si="177"/>
        <v/>
      </c>
      <c r="T1825" t="str">
        <f t="shared" si="178"/>
        <v>Hyundai</v>
      </c>
      <c r="U1825" t="str">
        <f t="shared" si="179"/>
        <v>E</v>
      </c>
      <c r="V1825" t="str" cm="1">
        <f t="array" ref="V1825">_xlfn.IFS(N1816&gt;25,"A",N1816&gt;20,"B",N1816&gt;15,"C",N1816&gt;10,"D",N1816&lt;10,"E")</f>
        <v>E</v>
      </c>
    </row>
    <row r="1826" spans="1:22" x14ac:dyDescent="0.3">
      <c r="A1826">
        <v>1833</v>
      </c>
      <c r="B1826" t="s">
        <v>203</v>
      </c>
      <c r="C1826" t="s">
        <v>25</v>
      </c>
      <c r="D1826" t="s">
        <v>16</v>
      </c>
      <c r="E1826">
        <v>2012</v>
      </c>
      <c r="F1826">
        <v>70000</v>
      </c>
      <c r="G1826" t="s">
        <v>27</v>
      </c>
      <c r="H1826" t="s">
        <v>18</v>
      </c>
      <c r="I1826" t="s">
        <v>33</v>
      </c>
      <c r="J1826">
        <v>1198</v>
      </c>
      <c r="K1826">
        <v>86.8</v>
      </c>
      <c r="L1826">
        <v>5</v>
      </c>
      <c r="M1826">
        <v>19.399999999999999</v>
      </c>
      <c r="N1826">
        <v>2.5</v>
      </c>
      <c r="P1826" t="str">
        <f t="shared" si="174"/>
        <v>Jeep</v>
      </c>
      <c r="Q1826" t="str">
        <f t="shared" si="175"/>
        <v>bad</v>
      </c>
      <c r="R1826" t="str">
        <f t="shared" si="176"/>
        <v/>
      </c>
      <c r="S1826" s="3" t="str">
        <f t="shared" si="177"/>
        <v>Jeep</v>
      </c>
      <c r="T1826" t="str">
        <f t="shared" si="178"/>
        <v/>
      </c>
      <c r="U1826" t="str">
        <f t="shared" si="179"/>
        <v>C</v>
      </c>
      <c r="V1826" t="str" cm="1">
        <f t="array" ref="V1826">_xlfn.IFS(N1817&gt;25,"A",N1817&gt;20,"B",N1817&gt;15,"C",N1817&gt;10,"D",N1817&lt;10,"E")</f>
        <v>C</v>
      </c>
    </row>
    <row r="1827" spans="1:22" x14ac:dyDescent="0.3">
      <c r="A1827">
        <v>1834</v>
      </c>
      <c r="B1827" t="s">
        <v>1052</v>
      </c>
      <c r="C1827" t="s">
        <v>38</v>
      </c>
      <c r="D1827" t="s">
        <v>35</v>
      </c>
      <c r="E1827">
        <v>2013</v>
      </c>
      <c r="F1827">
        <v>166194</v>
      </c>
      <c r="G1827" t="s">
        <v>23</v>
      </c>
      <c r="H1827" t="s">
        <v>18</v>
      </c>
      <c r="I1827" t="s">
        <v>19</v>
      </c>
      <c r="J1827">
        <v>1461</v>
      </c>
      <c r="K1827">
        <v>84.8</v>
      </c>
      <c r="L1827">
        <v>7</v>
      </c>
      <c r="M1827">
        <v>19.3</v>
      </c>
      <c r="N1827">
        <v>3.9</v>
      </c>
      <c r="P1827" t="str">
        <f t="shared" si="174"/>
        <v/>
      </c>
      <c r="Q1827" t="str">
        <f t="shared" si="175"/>
        <v>good</v>
      </c>
      <c r="R1827" t="str">
        <f t="shared" si="176"/>
        <v/>
      </c>
      <c r="S1827" s="3" t="str">
        <f t="shared" si="177"/>
        <v>Maruti</v>
      </c>
      <c r="T1827" t="str">
        <f t="shared" si="178"/>
        <v>Maruti</v>
      </c>
      <c r="U1827" t="str">
        <f t="shared" si="179"/>
        <v>E</v>
      </c>
      <c r="V1827" t="str" cm="1">
        <f t="array" ref="V1827">_xlfn.IFS(N1818&gt;25,"A",N1818&gt;20,"B",N1818&gt;15,"C",N1818&gt;10,"D",N1818&lt;10,"E")</f>
        <v>E</v>
      </c>
    </row>
    <row r="1828" spans="1:22" x14ac:dyDescent="0.3">
      <c r="A1828">
        <v>1835</v>
      </c>
      <c r="B1828" t="s">
        <v>319</v>
      </c>
      <c r="C1828" t="s">
        <v>43</v>
      </c>
      <c r="D1828" t="s">
        <v>53</v>
      </c>
      <c r="E1828">
        <v>2015</v>
      </c>
      <c r="F1828">
        <v>58000</v>
      </c>
      <c r="G1828" t="s">
        <v>27</v>
      </c>
      <c r="H1828" t="s">
        <v>18</v>
      </c>
      <c r="I1828" t="s">
        <v>19</v>
      </c>
      <c r="J1828">
        <v>1198</v>
      </c>
      <c r="K1828">
        <v>73.900000000000006</v>
      </c>
      <c r="L1828">
        <v>5</v>
      </c>
      <c r="M1828">
        <v>16.47</v>
      </c>
      <c r="N1828">
        <v>3.95</v>
      </c>
      <c r="P1828" t="str">
        <f t="shared" si="174"/>
        <v/>
      </c>
      <c r="Q1828" t="str">
        <f t="shared" si="175"/>
        <v>bad</v>
      </c>
      <c r="R1828" t="str">
        <f t="shared" si="176"/>
        <v/>
      </c>
      <c r="S1828" s="3" t="str">
        <f t="shared" si="177"/>
        <v/>
      </c>
      <c r="T1828" t="str">
        <f t="shared" si="178"/>
        <v>Toyota</v>
      </c>
      <c r="U1828" t="str">
        <f t="shared" si="179"/>
        <v>E</v>
      </c>
      <c r="V1828" t="str" cm="1">
        <f t="array" ref="V1828">_xlfn.IFS(N1819&gt;25,"A",N1819&gt;20,"B",N1819&gt;15,"C",N1819&gt;10,"D",N1819&lt;10,"E")</f>
        <v>E</v>
      </c>
    </row>
    <row r="1829" spans="1:22" x14ac:dyDescent="0.3">
      <c r="A1829">
        <v>1836</v>
      </c>
      <c r="B1829" t="s">
        <v>136</v>
      </c>
      <c r="C1829" t="s">
        <v>21</v>
      </c>
      <c r="D1829" t="s">
        <v>26</v>
      </c>
      <c r="E1829">
        <v>2010</v>
      </c>
      <c r="F1829">
        <v>77000</v>
      </c>
      <c r="G1829" t="s">
        <v>27</v>
      </c>
      <c r="H1829" t="s">
        <v>18</v>
      </c>
      <c r="I1829" t="s">
        <v>33</v>
      </c>
      <c r="J1829">
        <v>1197</v>
      </c>
      <c r="K1829">
        <v>78.900000000000006</v>
      </c>
      <c r="L1829">
        <v>5</v>
      </c>
      <c r="M1829">
        <v>20.36</v>
      </c>
      <c r="N1829">
        <v>2.1</v>
      </c>
      <c r="P1829" t="str">
        <f t="shared" si="174"/>
        <v/>
      </c>
      <c r="Q1829" t="str">
        <f t="shared" si="175"/>
        <v>bad</v>
      </c>
      <c r="R1829" t="str">
        <f t="shared" si="176"/>
        <v/>
      </c>
      <c r="S1829" s="3" t="str">
        <f t="shared" si="177"/>
        <v/>
      </c>
      <c r="T1829" t="str">
        <f t="shared" si="178"/>
        <v>Mahindra</v>
      </c>
      <c r="U1829" t="str">
        <f t="shared" si="179"/>
        <v>E</v>
      </c>
      <c r="V1829" t="str" cm="1">
        <f t="array" ref="V1829">_xlfn.IFS(N1820&gt;25,"A",N1820&gt;20,"B",N1820&gt;15,"C",N1820&gt;10,"D",N1820&lt;10,"E")</f>
        <v>E</v>
      </c>
    </row>
    <row r="1830" spans="1:22" x14ac:dyDescent="0.3">
      <c r="A1830">
        <v>1837</v>
      </c>
      <c r="B1830" t="s">
        <v>626</v>
      </c>
      <c r="C1830" t="s">
        <v>192</v>
      </c>
      <c r="D1830" t="s">
        <v>22</v>
      </c>
      <c r="E1830">
        <v>2009</v>
      </c>
      <c r="F1830">
        <v>73204</v>
      </c>
      <c r="G1830" t="s">
        <v>23</v>
      </c>
      <c r="H1830" t="s">
        <v>32</v>
      </c>
      <c r="I1830" t="s">
        <v>102</v>
      </c>
      <c r="J1830">
        <v>1991</v>
      </c>
      <c r="K1830">
        <v>147.9</v>
      </c>
      <c r="L1830">
        <v>4</v>
      </c>
      <c r="M1830">
        <v>18.100000000000001</v>
      </c>
      <c r="N1830">
        <v>3.5</v>
      </c>
      <c r="P1830" t="str">
        <f t="shared" si="174"/>
        <v>BMW</v>
      </c>
      <c r="Q1830" t="str">
        <f t="shared" si="175"/>
        <v>good</v>
      </c>
      <c r="R1830" t="str">
        <f t="shared" si="176"/>
        <v>BMW</v>
      </c>
      <c r="S1830" s="3" t="str">
        <f t="shared" si="177"/>
        <v>BMW</v>
      </c>
      <c r="T1830" t="str">
        <f t="shared" si="178"/>
        <v/>
      </c>
      <c r="U1830" t="str">
        <f t="shared" si="179"/>
        <v>A</v>
      </c>
      <c r="V1830" t="str" cm="1">
        <f t="array" ref="V1830">_xlfn.IFS(N1821&gt;25,"A",N1821&gt;20,"B",N1821&gt;15,"C",N1821&gt;10,"D",N1821&lt;10,"E")</f>
        <v>A</v>
      </c>
    </row>
    <row r="1831" spans="1:22" x14ac:dyDescent="0.3">
      <c r="A1831">
        <v>1838</v>
      </c>
      <c r="B1831" t="s">
        <v>279</v>
      </c>
      <c r="C1831" t="s">
        <v>21</v>
      </c>
      <c r="D1831" t="s">
        <v>35</v>
      </c>
      <c r="E1831">
        <v>2007</v>
      </c>
      <c r="F1831">
        <v>70000</v>
      </c>
      <c r="G1831" t="s">
        <v>27</v>
      </c>
      <c r="H1831" t="s">
        <v>18</v>
      </c>
      <c r="I1831" t="s">
        <v>33</v>
      </c>
      <c r="J1831">
        <v>1086</v>
      </c>
      <c r="K1831">
        <v>68.05</v>
      </c>
      <c r="L1831">
        <v>5</v>
      </c>
      <c r="M1831">
        <v>19.809999999999999</v>
      </c>
      <c r="N1831">
        <v>2</v>
      </c>
      <c r="P1831" t="str">
        <f t="shared" si="174"/>
        <v/>
      </c>
      <c r="Q1831" t="str">
        <f t="shared" si="175"/>
        <v>good</v>
      </c>
      <c r="R1831" t="str">
        <f t="shared" si="176"/>
        <v/>
      </c>
      <c r="S1831" s="3" t="str">
        <f t="shared" si="177"/>
        <v>Hyundai</v>
      </c>
      <c r="T1831" t="str">
        <f t="shared" si="178"/>
        <v>Hyundai</v>
      </c>
      <c r="U1831" t="str">
        <f t="shared" si="179"/>
        <v>E</v>
      </c>
      <c r="V1831" t="str" cm="1">
        <f t="array" ref="V1831">_xlfn.IFS(N1822&gt;25,"A",N1822&gt;20,"B",N1822&gt;15,"C",N1822&gt;10,"D",N1822&lt;10,"E")</f>
        <v>E</v>
      </c>
    </row>
    <row r="1832" spans="1:22" x14ac:dyDescent="0.3">
      <c r="A1832">
        <v>1839</v>
      </c>
      <c r="B1832" t="s">
        <v>28</v>
      </c>
      <c r="C1832" t="s">
        <v>15</v>
      </c>
      <c r="D1832" t="s">
        <v>53</v>
      </c>
      <c r="E1832">
        <v>2014</v>
      </c>
      <c r="F1832">
        <v>79870</v>
      </c>
      <c r="G1832" t="s">
        <v>23</v>
      </c>
      <c r="H1832" t="s">
        <v>18</v>
      </c>
      <c r="I1832" t="s">
        <v>19</v>
      </c>
      <c r="J1832">
        <v>1248</v>
      </c>
      <c r="K1832">
        <v>88.76</v>
      </c>
      <c r="L1832">
        <v>7</v>
      </c>
      <c r="M1832">
        <v>20.77</v>
      </c>
      <c r="N1832">
        <v>5.35</v>
      </c>
      <c r="P1832" t="str">
        <f t="shared" si="174"/>
        <v>MercedesBenz</v>
      </c>
      <c r="Q1832" t="str">
        <f t="shared" si="175"/>
        <v>bad</v>
      </c>
      <c r="R1832" t="str">
        <f t="shared" si="176"/>
        <v/>
      </c>
      <c r="S1832" s="3" t="str">
        <f t="shared" si="177"/>
        <v>MercedesBenz</v>
      </c>
      <c r="T1832" t="str">
        <f t="shared" si="178"/>
        <v/>
      </c>
      <c r="U1832" t="str">
        <f t="shared" si="179"/>
        <v>A</v>
      </c>
      <c r="V1832" t="str" cm="1">
        <f t="array" ref="V1832">_xlfn.IFS(N1823&gt;25,"A",N1823&gt;20,"B",N1823&gt;15,"C",N1823&gt;10,"D",N1823&lt;10,"E")</f>
        <v>A</v>
      </c>
    </row>
    <row r="1833" spans="1:22" x14ac:dyDescent="0.3">
      <c r="A1833">
        <v>1840</v>
      </c>
      <c r="B1833" t="s">
        <v>57</v>
      </c>
      <c r="C1833" t="s">
        <v>25</v>
      </c>
      <c r="D1833" t="s">
        <v>53</v>
      </c>
      <c r="E1833">
        <v>2013</v>
      </c>
      <c r="F1833">
        <v>90000</v>
      </c>
      <c r="G1833" t="s">
        <v>23</v>
      </c>
      <c r="H1833" t="s">
        <v>18</v>
      </c>
      <c r="I1833" t="s">
        <v>19</v>
      </c>
      <c r="J1833">
        <v>1498</v>
      </c>
      <c r="K1833">
        <v>98.6</v>
      </c>
      <c r="L1833">
        <v>5</v>
      </c>
      <c r="M1833">
        <v>25.8</v>
      </c>
      <c r="N1833">
        <v>3.8</v>
      </c>
      <c r="P1833" t="str">
        <f t="shared" si="174"/>
        <v/>
      </c>
      <c r="Q1833" t="str">
        <f t="shared" si="175"/>
        <v>bad</v>
      </c>
      <c r="R1833" t="str">
        <f t="shared" si="176"/>
        <v/>
      </c>
      <c r="S1833" s="3" t="str">
        <f t="shared" si="177"/>
        <v/>
      </c>
      <c r="T1833" t="str">
        <f t="shared" si="178"/>
        <v>Chevrolet</v>
      </c>
      <c r="U1833" t="str">
        <f t="shared" si="179"/>
        <v>E</v>
      </c>
      <c r="V1833" t="str" cm="1">
        <f t="array" ref="V1833">_xlfn.IFS(N1824&gt;25,"A",N1824&gt;20,"B",N1824&gt;15,"C",N1824&gt;10,"D",N1824&lt;10,"E")</f>
        <v>E</v>
      </c>
    </row>
    <row r="1834" spans="1:22" x14ac:dyDescent="0.3">
      <c r="A1834">
        <v>1841</v>
      </c>
      <c r="B1834" t="s">
        <v>732</v>
      </c>
      <c r="C1834" t="s">
        <v>62</v>
      </c>
      <c r="D1834" t="s">
        <v>16</v>
      </c>
      <c r="E1834">
        <v>2016</v>
      </c>
      <c r="F1834">
        <v>17000</v>
      </c>
      <c r="G1834" t="s">
        <v>27</v>
      </c>
      <c r="H1834" t="s">
        <v>32</v>
      </c>
      <c r="I1834" t="s">
        <v>19</v>
      </c>
      <c r="J1834">
        <v>1595</v>
      </c>
      <c r="K1834">
        <v>122</v>
      </c>
      <c r="L1834">
        <v>5</v>
      </c>
      <c r="M1834">
        <v>15.5</v>
      </c>
      <c r="N1834">
        <v>17.25</v>
      </c>
      <c r="P1834" t="str">
        <f t="shared" si="174"/>
        <v/>
      </c>
      <c r="Q1834" t="str">
        <f t="shared" si="175"/>
        <v>bad</v>
      </c>
      <c r="R1834" t="str">
        <f t="shared" si="176"/>
        <v/>
      </c>
      <c r="S1834" s="3" t="str">
        <f t="shared" si="177"/>
        <v/>
      </c>
      <c r="T1834" t="str">
        <f t="shared" si="178"/>
        <v>Hyundai</v>
      </c>
      <c r="U1834" t="str">
        <f t="shared" si="179"/>
        <v>E</v>
      </c>
      <c r="V1834" t="str" cm="1">
        <f t="array" ref="V1834">_xlfn.IFS(N1825&gt;25,"A",N1825&gt;20,"B",N1825&gt;15,"C",N1825&gt;10,"D",N1825&lt;10,"E")</f>
        <v>E</v>
      </c>
    </row>
    <row r="1835" spans="1:22" x14ac:dyDescent="0.3">
      <c r="A1835">
        <v>1842</v>
      </c>
      <c r="B1835" t="s">
        <v>794</v>
      </c>
      <c r="C1835" t="s">
        <v>21</v>
      </c>
      <c r="D1835" t="s">
        <v>47</v>
      </c>
      <c r="E1835">
        <v>2018</v>
      </c>
      <c r="F1835">
        <v>46493</v>
      </c>
      <c r="G1835" t="s">
        <v>27</v>
      </c>
      <c r="H1835" t="s">
        <v>18</v>
      </c>
      <c r="I1835" t="s">
        <v>19</v>
      </c>
      <c r="J1835">
        <v>1197</v>
      </c>
      <c r="K1835">
        <v>81.86</v>
      </c>
      <c r="L1835">
        <v>5</v>
      </c>
      <c r="M1835">
        <v>18.899999999999999</v>
      </c>
      <c r="N1835">
        <v>5.53</v>
      </c>
      <c r="P1835" t="str">
        <f t="shared" si="174"/>
        <v/>
      </c>
      <c r="Q1835" t="str">
        <f t="shared" si="175"/>
        <v>bad</v>
      </c>
      <c r="R1835" t="str">
        <f t="shared" si="176"/>
        <v/>
      </c>
      <c r="S1835" s="3" t="str">
        <f t="shared" si="177"/>
        <v/>
      </c>
      <c r="T1835" t="str">
        <f t="shared" si="178"/>
        <v>Honda</v>
      </c>
      <c r="U1835" t="str">
        <f t="shared" si="179"/>
        <v>E</v>
      </c>
      <c r="V1835" t="str" cm="1">
        <f t="array" ref="V1835">_xlfn.IFS(N1826&gt;25,"A",N1826&gt;20,"B",N1826&gt;15,"C",N1826&gt;10,"D",N1826&lt;10,"E")</f>
        <v>E</v>
      </c>
    </row>
    <row r="1836" spans="1:22" x14ac:dyDescent="0.3">
      <c r="A1836">
        <v>1843</v>
      </c>
      <c r="B1836" t="s">
        <v>136</v>
      </c>
      <c r="C1836" t="s">
        <v>21</v>
      </c>
      <c r="D1836" t="s">
        <v>22</v>
      </c>
      <c r="E1836">
        <v>2009</v>
      </c>
      <c r="F1836">
        <v>68000</v>
      </c>
      <c r="G1836" t="s">
        <v>27</v>
      </c>
      <c r="H1836" t="s">
        <v>18</v>
      </c>
      <c r="I1836" t="s">
        <v>102</v>
      </c>
      <c r="J1836">
        <v>1197</v>
      </c>
      <c r="K1836">
        <v>78.900000000000006</v>
      </c>
      <c r="L1836">
        <v>5</v>
      </c>
      <c r="M1836">
        <v>20.36</v>
      </c>
      <c r="N1836">
        <v>1.95</v>
      </c>
      <c r="P1836" t="str">
        <f t="shared" si="174"/>
        <v/>
      </c>
      <c r="Q1836" t="str">
        <f t="shared" si="175"/>
        <v>bad</v>
      </c>
      <c r="R1836" t="str">
        <f t="shared" si="176"/>
        <v/>
      </c>
      <c r="S1836" s="3" t="str">
        <f t="shared" si="177"/>
        <v/>
      </c>
      <c r="T1836" t="str">
        <f t="shared" si="178"/>
        <v>Nissan</v>
      </c>
      <c r="U1836" t="str">
        <f t="shared" si="179"/>
        <v>E</v>
      </c>
      <c r="V1836" t="str" cm="1">
        <f t="array" ref="V1836">_xlfn.IFS(N1827&gt;25,"A",N1827&gt;20,"B",N1827&gt;15,"C",N1827&gt;10,"D",N1827&lt;10,"E")</f>
        <v>E</v>
      </c>
    </row>
    <row r="1837" spans="1:22" x14ac:dyDescent="0.3">
      <c r="A1837">
        <v>1844</v>
      </c>
      <c r="B1837" t="s">
        <v>672</v>
      </c>
      <c r="C1837" t="s">
        <v>15</v>
      </c>
      <c r="D1837" t="s">
        <v>35</v>
      </c>
      <c r="E1837">
        <v>2017</v>
      </c>
      <c r="F1837">
        <v>2000</v>
      </c>
      <c r="G1837" t="s">
        <v>23</v>
      </c>
      <c r="H1837" t="s">
        <v>18</v>
      </c>
      <c r="I1837" t="s">
        <v>19</v>
      </c>
      <c r="J1837">
        <v>1248</v>
      </c>
      <c r="K1837">
        <v>74</v>
      </c>
      <c r="L1837">
        <v>5</v>
      </c>
      <c r="M1837">
        <v>28.4</v>
      </c>
      <c r="N1837">
        <v>8.1999999999999993</v>
      </c>
      <c r="P1837" t="str">
        <f t="shared" si="174"/>
        <v/>
      </c>
      <c r="Q1837" t="str">
        <f t="shared" si="175"/>
        <v>bad</v>
      </c>
      <c r="R1837" t="str">
        <f t="shared" si="176"/>
        <v/>
      </c>
      <c r="S1837" s="3" t="str">
        <f t="shared" si="177"/>
        <v/>
      </c>
      <c r="T1837" t="str">
        <f t="shared" si="178"/>
        <v>Volkswagen</v>
      </c>
      <c r="U1837" t="str">
        <f t="shared" si="179"/>
        <v>E</v>
      </c>
      <c r="V1837" t="str" cm="1">
        <f t="array" ref="V1837">_xlfn.IFS(N1828&gt;25,"A",N1828&gt;20,"B",N1828&gt;15,"C",N1828&gt;10,"D",N1828&lt;10,"E")</f>
        <v>E</v>
      </c>
    </row>
    <row r="1838" spans="1:22" x14ac:dyDescent="0.3">
      <c r="A1838">
        <v>1845</v>
      </c>
      <c r="B1838" t="s">
        <v>867</v>
      </c>
      <c r="C1838" t="s">
        <v>25</v>
      </c>
      <c r="D1838" t="s">
        <v>22</v>
      </c>
      <c r="E1838">
        <v>1999</v>
      </c>
      <c r="F1838">
        <v>140000</v>
      </c>
      <c r="G1838" t="s">
        <v>27</v>
      </c>
      <c r="H1838" t="s">
        <v>18</v>
      </c>
      <c r="I1838" t="s">
        <v>19</v>
      </c>
      <c r="J1838">
        <v>1343</v>
      </c>
      <c r="K1838">
        <v>90</v>
      </c>
      <c r="L1838">
        <v>5</v>
      </c>
      <c r="M1838">
        <v>13</v>
      </c>
      <c r="N1838">
        <v>0.9</v>
      </c>
      <c r="P1838" t="str">
        <f t="shared" si="174"/>
        <v/>
      </c>
      <c r="Q1838" t="str">
        <f t="shared" si="175"/>
        <v>good</v>
      </c>
      <c r="R1838" t="str">
        <f t="shared" si="176"/>
        <v/>
      </c>
      <c r="S1838" s="3" t="str">
        <f t="shared" si="177"/>
        <v>Hyundai</v>
      </c>
      <c r="T1838" t="str">
        <f t="shared" si="178"/>
        <v>Hyundai</v>
      </c>
      <c r="U1838" t="str">
        <f t="shared" si="179"/>
        <v>E</v>
      </c>
      <c r="V1838" t="str" cm="1">
        <f t="array" ref="V1838">_xlfn.IFS(N1829&gt;25,"A",N1829&gt;20,"B",N1829&gt;15,"C",N1829&gt;10,"D",N1829&lt;10,"E")</f>
        <v>E</v>
      </c>
    </row>
    <row r="1839" spans="1:22" x14ac:dyDescent="0.3">
      <c r="A1839">
        <v>1846</v>
      </c>
      <c r="B1839" t="s">
        <v>823</v>
      </c>
      <c r="C1839" t="s">
        <v>41</v>
      </c>
      <c r="D1839" t="s">
        <v>22</v>
      </c>
      <c r="E1839">
        <v>2013</v>
      </c>
      <c r="F1839">
        <v>255000</v>
      </c>
      <c r="G1839" t="s">
        <v>23</v>
      </c>
      <c r="H1839" t="s">
        <v>18</v>
      </c>
      <c r="I1839" t="s">
        <v>102</v>
      </c>
      <c r="J1839">
        <v>2494</v>
      </c>
      <c r="K1839">
        <v>100.6</v>
      </c>
      <c r="L1839">
        <v>7</v>
      </c>
      <c r="M1839">
        <v>12.99</v>
      </c>
      <c r="N1839">
        <v>6.5</v>
      </c>
      <c r="P1839" t="str">
        <f t="shared" si="174"/>
        <v/>
      </c>
      <c r="Q1839" t="str">
        <f t="shared" si="175"/>
        <v>bad</v>
      </c>
      <c r="R1839" t="str">
        <f t="shared" si="176"/>
        <v/>
      </c>
      <c r="S1839" s="3" t="str">
        <f t="shared" si="177"/>
        <v/>
      </c>
      <c r="T1839" t="str">
        <f t="shared" si="178"/>
        <v>Chevrolet</v>
      </c>
      <c r="U1839" t="str">
        <f t="shared" si="179"/>
        <v>E</v>
      </c>
      <c r="V1839" t="str" cm="1">
        <f t="array" ref="V1839">_xlfn.IFS(N1830&gt;25,"A",N1830&gt;20,"B",N1830&gt;15,"C",N1830&gt;10,"D",N1830&lt;10,"E")</f>
        <v>E</v>
      </c>
    </row>
    <row r="1840" spans="1:22" x14ac:dyDescent="0.3">
      <c r="A1840">
        <v>1847</v>
      </c>
      <c r="B1840" t="s">
        <v>1053</v>
      </c>
      <c r="C1840" t="s">
        <v>218</v>
      </c>
      <c r="D1840" t="s">
        <v>31</v>
      </c>
      <c r="E1840">
        <v>2014</v>
      </c>
      <c r="F1840">
        <v>45535</v>
      </c>
      <c r="G1840" t="s">
        <v>23</v>
      </c>
      <c r="H1840" t="s">
        <v>32</v>
      </c>
      <c r="I1840" t="s">
        <v>19</v>
      </c>
      <c r="J1840">
        <v>1998</v>
      </c>
      <c r="K1840">
        <v>112</v>
      </c>
      <c r="L1840">
        <v>5</v>
      </c>
      <c r="M1840">
        <v>23.8</v>
      </c>
      <c r="N1840">
        <v>19.41</v>
      </c>
      <c r="P1840" t="str">
        <f t="shared" si="174"/>
        <v/>
      </c>
      <c r="Q1840" t="str">
        <f t="shared" si="175"/>
        <v>bad</v>
      </c>
      <c r="R1840" t="str">
        <f t="shared" si="176"/>
        <v/>
      </c>
      <c r="S1840" s="3" t="str">
        <f t="shared" si="177"/>
        <v/>
      </c>
      <c r="T1840" t="str">
        <f t="shared" si="178"/>
        <v>Hyundai</v>
      </c>
      <c r="U1840" t="str">
        <f t="shared" si="179"/>
        <v>E</v>
      </c>
      <c r="V1840" t="str" cm="1">
        <f t="array" ref="V1840">_xlfn.IFS(N1831&gt;25,"A",N1831&gt;20,"B",N1831&gt;15,"C",N1831&gt;10,"D",N1831&lt;10,"E")</f>
        <v>E</v>
      </c>
    </row>
    <row r="1841" spans="1:22" x14ac:dyDescent="0.3">
      <c r="A1841">
        <v>1848</v>
      </c>
      <c r="B1841" t="s">
        <v>1054</v>
      </c>
      <c r="C1841" t="s">
        <v>294</v>
      </c>
      <c r="D1841" t="s">
        <v>31</v>
      </c>
      <c r="E1841">
        <v>2016</v>
      </c>
      <c r="F1841">
        <v>39228</v>
      </c>
      <c r="G1841" t="s">
        <v>27</v>
      </c>
      <c r="H1841" t="s">
        <v>18</v>
      </c>
      <c r="I1841" t="s">
        <v>19</v>
      </c>
      <c r="J1841">
        <v>1368</v>
      </c>
      <c r="K1841">
        <v>112.4</v>
      </c>
      <c r="L1841">
        <v>5</v>
      </c>
      <c r="M1841">
        <v>15.7</v>
      </c>
      <c r="N1841">
        <v>6.58</v>
      </c>
      <c r="P1841" t="str">
        <f t="shared" si="174"/>
        <v/>
      </c>
      <c r="Q1841" t="str">
        <f t="shared" si="175"/>
        <v>good</v>
      </c>
      <c r="R1841" t="str">
        <f t="shared" si="176"/>
        <v/>
      </c>
      <c r="S1841" s="3" t="str">
        <f t="shared" si="177"/>
        <v>Maruti</v>
      </c>
      <c r="T1841" t="str">
        <f t="shared" si="178"/>
        <v>Maruti</v>
      </c>
      <c r="U1841" t="str">
        <f t="shared" si="179"/>
        <v>E</v>
      </c>
      <c r="V1841" t="str" cm="1">
        <f t="array" ref="V1841">_xlfn.IFS(N1832&gt;25,"A",N1832&gt;20,"B",N1832&gt;15,"C",N1832&gt;10,"D",N1832&lt;10,"E")</f>
        <v>E</v>
      </c>
    </row>
    <row r="1842" spans="1:22" x14ac:dyDescent="0.3">
      <c r="A1842">
        <v>1849</v>
      </c>
      <c r="B1842" t="s">
        <v>1055</v>
      </c>
      <c r="C1842" t="s">
        <v>192</v>
      </c>
      <c r="D1842" t="s">
        <v>16</v>
      </c>
      <c r="E1842">
        <v>2011</v>
      </c>
      <c r="F1842">
        <v>57000</v>
      </c>
      <c r="G1842" t="s">
        <v>27</v>
      </c>
      <c r="H1842" t="s">
        <v>18</v>
      </c>
      <c r="I1842" t="s">
        <v>33</v>
      </c>
      <c r="J1842">
        <v>1399</v>
      </c>
      <c r="K1842">
        <v>92.7</v>
      </c>
      <c r="L1842">
        <v>5</v>
      </c>
      <c r="M1842">
        <v>14.49</v>
      </c>
      <c r="N1842">
        <v>2.1</v>
      </c>
      <c r="P1842" t="str">
        <f t="shared" si="174"/>
        <v/>
      </c>
      <c r="Q1842" t="str">
        <f t="shared" si="175"/>
        <v>good</v>
      </c>
      <c r="R1842" t="str">
        <f t="shared" si="176"/>
        <v/>
      </c>
      <c r="S1842" s="3" t="str">
        <f t="shared" si="177"/>
        <v>Honda</v>
      </c>
      <c r="T1842" t="str">
        <f t="shared" si="178"/>
        <v>Honda</v>
      </c>
      <c r="U1842" t="str">
        <f t="shared" si="179"/>
        <v>E</v>
      </c>
      <c r="V1842" t="str" cm="1">
        <f t="array" ref="V1842">_xlfn.IFS(N1833&gt;25,"A",N1833&gt;20,"B",N1833&gt;15,"C",N1833&gt;10,"D",N1833&lt;10,"E")</f>
        <v>E</v>
      </c>
    </row>
    <row r="1843" spans="1:22" x14ac:dyDescent="0.3">
      <c r="A1843">
        <v>1850</v>
      </c>
      <c r="B1843" t="s">
        <v>766</v>
      </c>
      <c r="C1843" t="s">
        <v>21</v>
      </c>
      <c r="D1843" t="s">
        <v>26</v>
      </c>
      <c r="E1843">
        <v>2008</v>
      </c>
      <c r="F1843">
        <v>85445</v>
      </c>
      <c r="G1843" t="s">
        <v>27</v>
      </c>
      <c r="H1843" t="s">
        <v>18</v>
      </c>
      <c r="I1843" t="s">
        <v>33</v>
      </c>
      <c r="J1843">
        <v>1086</v>
      </c>
      <c r="K1843">
        <v>68.05</v>
      </c>
      <c r="L1843">
        <v>5</v>
      </c>
      <c r="M1843">
        <v>19.809999999999999</v>
      </c>
      <c r="N1843">
        <v>2</v>
      </c>
      <c r="P1843" t="str">
        <f t="shared" si="174"/>
        <v>MercedesBenz</v>
      </c>
      <c r="Q1843" t="str">
        <f t="shared" si="175"/>
        <v>bad</v>
      </c>
      <c r="R1843" t="str">
        <f t="shared" si="176"/>
        <v/>
      </c>
      <c r="S1843" s="3" t="str">
        <f t="shared" si="177"/>
        <v>MercedesBenz</v>
      </c>
      <c r="T1843" t="str">
        <f t="shared" si="178"/>
        <v/>
      </c>
      <c r="U1843" t="str">
        <f t="shared" si="179"/>
        <v>C</v>
      </c>
      <c r="V1843" t="str" cm="1">
        <f t="array" ref="V1843">_xlfn.IFS(N1834&gt;25,"A",N1834&gt;20,"B",N1834&gt;15,"C",N1834&gt;10,"D",N1834&lt;10,"E")</f>
        <v>C</v>
      </c>
    </row>
    <row r="1844" spans="1:22" x14ac:dyDescent="0.3">
      <c r="A1844">
        <v>1851</v>
      </c>
      <c r="B1844" t="s">
        <v>374</v>
      </c>
      <c r="C1844" t="s">
        <v>21</v>
      </c>
      <c r="D1844" t="s">
        <v>53</v>
      </c>
      <c r="E1844">
        <v>2015</v>
      </c>
      <c r="F1844">
        <v>54000</v>
      </c>
      <c r="G1844" t="s">
        <v>23</v>
      </c>
      <c r="H1844" t="s">
        <v>18</v>
      </c>
      <c r="I1844" t="s">
        <v>19</v>
      </c>
      <c r="J1844">
        <v>1120</v>
      </c>
      <c r="K1844">
        <v>71</v>
      </c>
      <c r="L1844">
        <v>5</v>
      </c>
      <c r="M1844">
        <v>24.4</v>
      </c>
      <c r="N1844">
        <v>3.7</v>
      </c>
      <c r="P1844" t="str">
        <f t="shared" si="174"/>
        <v/>
      </c>
      <c r="Q1844" t="str">
        <f t="shared" si="175"/>
        <v>bad</v>
      </c>
      <c r="R1844" t="str">
        <f t="shared" si="176"/>
        <v/>
      </c>
      <c r="S1844" s="3" t="str">
        <f t="shared" si="177"/>
        <v/>
      </c>
      <c r="T1844" t="str">
        <f t="shared" si="178"/>
        <v>Hyundai</v>
      </c>
      <c r="U1844" t="str">
        <f t="shared" si="179"/>
        <v>E</v>
      </c>
      <c r="V1844" t="str" cm="1">
        <f t="array" ref="V1844">_xlfn.IFS(N1835&gt;25,"A",N1835&gt;20,"B",N1835&gt;15,"C",N1835&gt;10,"D",N1835&lt;10,"E")</f>
        <v>E</v>
      </c>
    </row>
    <row r="1845" spans="1:22" x14ac:dyDescent="0.3">
      <c r="A1845">
        <v>1852</v>
      </c>
      <c r="B1845" t="s">
        <v>324</v>
      </c>
      <c r="C1845" t="s">
        <v>15</v>
      </c>
      <c r="D1845" t="s">
        <v>16</v>
      </c>
      <c r="E1845">
        <v>2014</v>
      </c>
      <c r="F1845">
        <v>53000</v>
      </c>
      <c r="G1845" t="s">
        <v>27</v>
      </c>
      <c r="H1845" t="s">
        <v>32</v>
      </c>
      <c r="I1845" t="s">
        <v>19</v>
      </c>
      <c r="J1845">
        <v>998</v>
      </c>
      <c r="K1845">
        <v>67.040000000000006</v>
      </c>
      <c r="L1845">
        <v>5</v>
      </c>
      <c r="M1845">
        <v>23.1</v>
      </c>
      <c r="N1845">
        <v>3.8</v>
      </c>
      <c r="P1845" t="str">
        <f t="shared" si="174"/>
        <v/>
      </c>
      <c r="Q1845" t="str">
        <f t="shared" si="175"/>
        <v>good</v>
      </c>
      <c r="R1845" t="str">
        <f t="shared" si="176"/>
        <v/>
      </c>
      <c r="S1845" s="3" t="str">
        <f t="shared" si="177"/>
        <v>Hyundai</v>
      </c>
      <c r="T1845" t="str">
        <f t="shared" si="178"/>
        <v>Hyundai</v>
      </c>
      <c r="U1845" t="str">
        <f t="shared" si="179"/>
        <v>E</v>
      </c>
      <c r="V1845" t="str" cm="1">
        <f t="array" ref="V1845">_xlfn.IFS(N1836&gt;25,"A",N1836&gt;20,"B",N1836&gt;15,"C",N1836&gt;10,"D",N1836&lt;10,"E")</f>
        <v>E</v>
      </c>
    </row>
    <row r="1846" spans="1:22" x14ac:dyDescent="0.3">
      <c r="A1846">
        <v>1853</v>
      </c>
      <c r="B1846" t="s">
        <v>296</v>
      </c>
      <c r="C1846" t="s">
        <v>21</v>
      </c>
      <c r="D1846" t="s">
        <v>39</v>
      </c>
      <c r="E1846">
        <v>2014</v>
      </c>
      <c r="F1846">
        <v>60000</v>
      </c>
      <c r="G1846" t="s">
        <v>27</v>
      </c>
      <c r="H1846" t="s">
        <v>18</v>
      </c>
      <c r="I1846" t="s">
        <v>19</v>
      </c>
      <c r="J1846">
        <v>1197</v>
      </c>
      <c r="K1846">
        <v>78.900000000000006</v>
      </c>
      <c r="L1846">
        <v>5</v>
      </c>
      <c r="M1846">
        <v>20.36</v>
      </c>
      <c r="N1846">
        <v>3.25</v>
      </c>
      <c r="P1846" t="str">
        <f t="shared" si="174"/>
        <v/>
      </c>
      <c r="Q1846" t="str">
        <f t="shared" si="175"/>
        <v>good</v>
      </c>
      <c r="R1846" t="str">
        <f t="shared" si="176"/>
        <v/>
      </c>
      <c r="S1846" s="3" t="str">
        <f t="shared" si="177"/>
        <v>Maruti</v>
      </c>
      <c r="T1846" t="str">
        <f t="shared" si="178"/>
        <v>Maruti</v>
      </c>
      <c r="U1846" t="str">
        <f t="shared" si="179"/>
        <v>E</v>
      </c>
      <c r="V1846" t="str" cm="1">
        <f t="array" ref="V1846">_xlfn.IFS(N1837&gt;25,"A",N1837&gt;20,"B",N1837&gt;15,"C",N1837&gt;10,"D",N1837&lt;10,"E")</f>
        <v>E</v>
      </c>
    </row>
    <row r="1847" spans="1:22" x14ac:dyDescent="0.3">
      <c r="A1847">
        <v>1854</v>
      </c>
      <c r="B1847" t="s">
        <v>235</v>
      </c>
      <c r="C1847" t="s">
        <v>60</v>
      </c>
      <c r="D1847" t="s">
        <v>31</v>
      </c>
      <c r="E1847">
        <v>2015</v>
      </c>
      <c r="F1847">
        <v>65668</v>
      </c>
      <c r="G1847" t="s">
        <v>23</v>
      </c>
      <c r="H1847" t="s">
        <v>18</v>
      </c>
      <c r="I1847" t="s">
        <v>19</v>
      </c>
      <c r="J1847">
        <v>1461</v>
      </c>
      <c r="K1847">
        <v>83.8</v>
      </c>
      <c r="L1847">
        <v>5</v>
      </c>
      <c r="M1847">
        <v>19.87</v>
      </c>
      <c r="N1847">
        <v>5.53</v>
      </c>
      <c r="P1847" t="str">
        <f t="shared" si="174"/>
        <v/>
      </c>
      <c r="Q1847" t="str">
        <f t="shared" si="175"/>
        <v>bad</v>
      </c>
      <c r="R1847" t="str">
        <f t="shared" si="176"/>
        <v/>
      </c>
      <c r="S1847" s="3" t="str">
        <f t="shared" si="177"/>
        <v/>
      </c>
      <c r="T1847" t="str">
        <f t="shared" si="178"/>
        <v>Honda</v>
      </c>
      <c r="U1847" t="str">
        <f t="shared" si="179"/>
        <v>E</v>
      </c>
      <c r="V1847" t="str" cm="1">
        <f t="array" ref="V1847">_xlfn.IFS(N1838&gt;25,"A",N1838&gt;20,"B",N1838&gt;15,"C",N1838&gt;10,"D",N1838&lt;10,"E")</f>
        <v>E</v>
      </c>
    </row>
    <row r="1848" spans="1:22" x14ac:dyDescent="0.3">
      <c r="A1848">
        <v>1855</v>
      </c>
      <c r="B1848" t="s">
        <v>64</v>
      </c>
      <c r="C1848" t="s">
        <v>65</v>
      </c>
      <c r="D1848" t="s">
        <v>93</v>
      </c>
      <c r="E1848">
        <v>2011</v>
      </c>
      <c r="F1848">
        <v>100000</v>
      </c>
      <c r="G1848" t="s">
        <v>23</v>
      </c>
      <c r="H1848" t="s">
        <v>32</v>
      </c>
      <c r="I1848" t="s">
        <v>33</v>
      </c>
      <c r="J1848">
        <v>1995</v>
      </c>
      <c r="K1848">
        <v>190</v>
      </c>
      <c r="L1848">
        <v>5</v>
      </c>
      <c r="M1848">
        <v>22.69</v>
      </c>
      <c r="N1848">
        <v>10.9</v>
      </c>
      <c r="P1848" t="str">
        <f t="shared" si="174"/>
        <v/>
      </c>
      <c r="Q1848" t="str">
        <f t="shared" si="175"/>
        <v>bad</v>
      </c>
      <c r="R1848" t="str">
        <f t="shared" si="176"/>
        <v/>
      </c>
      <c r="S1848" s="3" t="str">
        <f t="shared" si="177"/>
        <v/>
      </c>
      <c r="T1848" t="str">
        <f t="shared" si="178"/>
        <v>Toyota</v>
      </c>
      <c r="U1848" t="str">
        <f t="shared" si="179"/>
        <v>E</v>
      </c>
      <c r="V1848" t="str" cm="1">
        <f t="array" ref="V1848">_xlfn.IFS(N1839&gt;25,"A",N1839&gt;20,"B",N1839&gt;15,"C",N1839&gt;10,"D",N1839&lt;10,"E")</f>
        <v>E</v>
      </c>
    </row>
    <row r="1849" spans="1:22" x14ac:dyDescent="0.3">
      <c r="A1849">
        <v>1856</v>
      </c>
      <c r="B1849" t="s">
        <v>101</v>
      </c>
      <c r="C1849" t="s">
        <v>21</v>
      </c>
      <c r="D1849" t="s">
        <v>49</v>
      </c>
      <c r="E1849">
        <v>2018</v>
      </c>
      <c r="F1849">
        <v>1800</v>
      </c>
      <c r="G1849" t="s">
        <v>27</v>
      </c>
      <c r="H1849" t="s">
        <v>18</v>
      </c>
      <c r="I1849" t="s">
        <v>19</v>
      </c>
      <c r="J1849">
        <v>1197</v>
      </c>
      <c r="K1849">
        <v>82</v>
      </c>
      <c r="L1849">
        <v>5</v>
      </c>
      <c r="M1849">
        <v>18.899999999999999</v>
      </c>
      <c r="N1849">
        <v>5.0999999999999996</v>
      </c>
      <c r="P1849" t="str">
        <f t="shared" si="174"/>
        <v>Mini</v>
      </c>
      <c r="Q1849" t="str">
        <f t="shared" si="175"/>
        <v>good</v>
      </c>
      <c r="R1849" t="str">
        <f t="shared" si="176"/>
        <v>Mini</v>
      </c>
      <c r="S1849" s="3" t="str">
        <f t="shared" si="177"/>
        <v>Mini</v>
      </c>
      <c r="T1849" t="str">
        <f t="shared" si="178"/>
        <v/>
      </c>
      <c r="U1849" t="str">
        <f t="shared" si="179"/>
        <v>C</v>
      </c>
      <c r="V1849" t="str" cm="1">
        <f t="array" ref="V1849">_xlfn.IFS(N1840&gt;25,"A",N1840&gt;20,"B",N1840&gt;15,"C",N1840&gt;10,"D",N1840&lt;10,"E")</f>
        <v>C</v>
      </c>
    </row>
    <row r="1850" spans="1:22" x14ac:dyDescent="0.3">
      <c r="A1850">
        <v>1857</v>
      </c>
      <c r="B1850" t="s">
        <v>1056</v>
      </c>
      <c r="C1850" t="s">
        <v>21</v>
      </c>
      <c r="D1850" t="s">
        <v>35</v>
      </c>
      <c r="E1850">
        <v>2007</v>
      </c>
      <c r="F1850">
        <v>96000</v>
      </c>
      <c r="G1850" t="s">
        <v>27</v>
      </c>
      <c r="H1850" t="s">
        <v>18</v>
      </c>
      <c r="I1850" t="s">
        <v>33</v>
      </c>
      <c r="J1850">
        <v>999</v>
      </c>
      <c r="K1850">
        <v>74</v>
      </c>
      <c r="L1850">
        <v>5</v>
      </c>
      <c r="M1850">
        <v>0</v>
      </c>
      <c r="N1850">
        <v>2.2000000000000002</v>
      </c>
      <c r="P1850" t="str">
        <f t="shared" si="174"/>
        <v/>
      </c>
      <c r="Q1850" t="str">
        <f t="shared" si="175"/>
        <v>bad</v>
      </c>
      <c r="R1850" t="str">
        <f t="shared" si="176"/>
        <v/>
      </c>
      <c r="S1850" s="3" t="str">
        <f t="shared" si="177"/>
        <v/>
      </c>
      <c r="T1850" t="str">
        <f t="shared" si="178"/>
        <v>Fiat</v>
      </c>
      <c r="U1850" t="str">
        <f t="shared" si="179"/>
        <v>E</v>
      </c>
      <c r="V1850" t="str" cm="1">
        <f t="array" ref="V1850">_xlfn.IFS(N1841&gt;25,"A",N1841&gt;20,"B",N1841&gt;15,"C",N1841&gt;10,"D",N1841&lt;10,"E")</f>
        <v>E</v>
      </c>
    </row>
    <row r="1851" spans="1:22" x14ac:dyDescent="0.3">
      <c r="A1851">
        <v>1858</v>
      </c>
      <c r="B1851" t="s">
        <v>353</v>
      </c>
      <c r="C1851" t="s">
        <v>192</v>
      </c>
      <c r="D1851" t="s">
        <v>22</v>
      </c>
      <c r="E1851">
        <v>2009</v>
      </c>
      <c r="F1851">
        <v>44200</v>
      </c>
      <c r="G1851" t="s">
        <v>27</v>
      </c>
      <c r="H1851" t="s">
        <v>18</v>
      </c>
      <c r="I1851" t="s">
        <v>33</v>
      </c>
      <c r="J1851">
        <v>995</v>
      </c>
      <c r="K1851">
        <v>62</v>
      </c>
      <c r="L1851">
        <v>5</v>
      </c>
      <c r="M1851">
        <v>18</v>
      </c>
      <c r="N1851">
        <v>1.6</v>
      </c>
      <c r="P1851" t="str">
        <f t="shared" si="174"/>
        <v/>
      </c>
      <c r="Q1851" t="str">
        <f t="shared" si="175"/>
        <v>bad</v>
      </c>
      <c r="R1851" t="str">
        <f t="shared" si="176"/>
        <v/>
      </c>
      <c r="S1851" s="3" t="str">
        <f t="shared" si="177"/>
        <v/>
      </c>
      <c r="T1851" t="str">
        <f t="shared" si="178"/>
        <v>Chevrolet</v>
      </c>
      <c r="U1851" t="str">
        <f t="shared" si="179"/>
        <v>E</v>
      </c>
      <c r="V1851" t="str" cm="1">
        <f t="array" ref="V1851">_xlfn.IFS(N1842&gt;25,"A",N1842&gt;20,"B",N1842&gt;15,"C",N1842&gt;10,"D",N1842&lt;10,"E")</f>
        <v>E</v>
      </c>
    </row>
    <row r="1852" spans="1:22" x14ac:dyDescent="0.3">
      <c r="A1852">
        <v>1859</v>
      </c>
      <c r="B1852" t="s">
        <v>377</v>
      </c>
      <c r="C1852" t="s">
        <v>25</v>
      </c>
      <c r="D1852" t="s">
        <v>93</v>
      </c>
      <c r="E1852">
        <v>2018</v>
      </c>
      <c r="F1852">
        <v>14000</v>
      </c>
      <c r="G1852" t="s">
        <v>27</v>
      </c>
      <c r="H1852" t="s">
        <v>18</v>
      </c>
      <c r="I1852" t="s">
        <v>19</v>
      </c>
      <c r="J1852">
        <v>1497</v>
      </c>
      <c r="K1852">
        <v>117.3</v>
      </c>
      <c r="L1852">
        <v>5</v>
      </c>
      <c r="M1852">
        <v>17.399999999999999</v>
      </c>
      <c r="N1852">
        <v>11.25</v>
      </c>
      <c r="P1852" t="str">
        <f t="shared" si="174"/>
        <v/>
      </c>
      <c r="Q1852" t="str">
        <f t="shared" si="175"/>
        <v>bad</v>
      </c>
      <c r="R1852" t="str">
        <f t="shared" si="176"/>
        <v/>
      </c>
      <c r="S1852" s="3" t="str">
        <f t="shared" si="177"/>
        <v/>
      </c>
      <c r="T1852" t="str">
        <f t="shared" si="178"/>
        <v>Hyundai</v>
      </c>
      <c r="U1852" t="str">
        <f t="shared" si="179"/>
        <v>E</v>
      </c>
      <c r="V1852" t="str" cm="1">
        <f t="array" ref="V1852">_xlfn.IFS(N1843&gt;25,"A",N1843&gt;20,"B",N1843&gt;15,"C",N1843&gt;10,"D",N1843&lt;10,"E")</f>
        <v>E</v>
      </c>
    </row>
    <row r="1853" spans="1:22" x14ac:dyDescent="0.3">
      <c r="A1853">
        <v>1860</v>
      </c>
      <c r="B1853" t="s">
        <v>311</v>
      </c>
      <c r="C1853" t="s">
        <v>43</v>
      </c>
      <c r="D1853" t="s">
        <v>26</v>
      </c>
      <c r="E1853">
        <v>2013</v>
      </c>
      <c r="F1853">
        <v>720000</v>
      </c>
      <c r="G1853" t="s">
        <v>23</v>
      </c>
      <c r="H1853" t="s">
        <v>18</v>
      </c>
      <c r="I1853" t="s">
        <v>19</v>
      </c>
      <c r="J1853">
        <v>1598</v>
      </c>
      <c r="K1853">
        <v>103.6</v>
      </c>
      <c r="L1853">
        <v>5</v>
      </c>
      <c r="M1853">
        <v>20.54</v>
      </c>
      <c r="N1853">
        <v>5.9</v>
      </c>
      <c r="P1853" t="str">
        <f t="shared" si="174"/>
        <v/>
      </c>
      <c r="Q1853" t="str">
        <f t="shared" si="175"/>
        <v>good</v>
      </c>
      <c r="R1853" t="str">
        <f t="shared" si="176"/>
        <v/>
      </c>
      <c r="S1853" s="3" t="str">
        <f t="shared" si="177"/>
        <v>Hyundai</v>
      </c>
      <c r="T1853" t="str">
        <f t="shared" si="178"/>
        <v>Hyundai</v>
      </c>
      <c r="U1853" t="str">
        <f t="shared" si="179"/>
        <v>E</v>
      </c>
      <c r="V1853" t="str" cm="1">
        <f t="array" ref="V1853">_xlfn.IFS(N1844&gt;25,"A",N1844&gt;20,"B",N1844&gt;15,"C",N1844&gt;10,"D",N1844&lt;10,"E")</f>
        <v>E</v>
      </c>
    </row>
    <row r="1854" spans="1:22" x14ac:dyDescent="0.3">
      <c r="A1854">
        <v>1861</v>
      </c>
      <c r="B1854" t="s">
        <v>561</v>
      </c>
      <c r="C1854" t="s">
        <v>41</v>
      </c>
      <c r="D1854" t="s">
        <v>53</v>
      </c>
      <c r="E1854">
        <v>2012</v>
      </c>
      <c r="F1854">
        <v>73000</v>
      </c>
      <c r="G1854" t="s">
        <v>23</v>
      </c>
      <c r="H1854" t="s">
        <v>32</v>
      </c>
      <c r="I1854" t="s">
        <v>19</v>
      </c>
      <c r="J1854">
        <v>2982</v>
      </c>
      <c r="K1854">
        <v>169</v>
      </c>
      <c r="L1854">
        <v>7</v>
      </c>
      <c r="M1854">
        <v>11.5</v>
      </c>
      <c r="N1854">
        <v>14.4</v>
      </c>
      <c r="P1854" t="str">
        <f t="shared" si="174"/>
        <v/>
      </c>
      <c r="Q1854" t="str">
        <f t="shared" si="175"/>
        <v>good</v>
      </c>
      <c r="R1854" t="str">
        <f t="shared" si="176"/>
        <v/>
      </c>
      <c r="S1854" s="3" t="str">
        <f t="shared" si="177"/>
        <v>Maruti</v>
      </c>
      <c r="T1854" t="str">
        <f t="shared" si="178"/>
        <v>Maruti</v>
      </c>
      <c r="U1854" t="str">
        <f t="shared" si="179"/>
        <v>E</v>
      </c>
      <c r="V1854" t="str" cm="1">
        <f t="array" ref="V1854">_xlfn.IFS(N1845&gt;25,"A",N1845&gt;20,"B",N1845&gt;15,"C",N1845&gt;10,"D",N1845&lt;10,"E")</f>
        <v>E</v>
      </c>
    </row>
    <row r="1855" spans="1:22" x14ac:dyDescent="0.3">
      <c r="A1855">
        <v>1862</v>
      </c>
      <c r="B1855" t="s">
        <v>304</v>
      </c>
      <c r="C1855" t="s">
        <v>25</v>
      </c>
      <c r="D1855" t="s">
        <v>53</v>
      </c>
      <c r="E1855">
        <v>2011</v>
      </c>
      <c r="F1855">
        <v>68000</v>
      </c>
      <c r="G1855" t="s">
        <v>27</v>
      </c>
      <c r="H1855" t="s">
        <v>18</v>
      </c>
      <c r="I1855" t="s">
        <v>19</v>
      </c>
      <c r="J1855">
        <v>1497</v>
      </c>
      <c r="K1855">
        <v>118</v>
      </c>
      <c r="L1855">
        <v>5</v>
      </c>
      <c r="M1855">
        <v>17</v>
      </c>
      <c r="N1855">
        <v>3.6</v>
      </c>
      <c r="P1855" t="str">
        <f t="shared" si="174"/>
        <v/>
      </c>
      <c r="Q1855" t="str">
        <f t="shared" si="175"/>
        <v>good</v>
      </c>
      <c r="R1855" t="str">
        <f t="shared" si="176"/>
        <v/>
      </c>
      <c r="S1855" s="3" t="str">
        <f t="shared" si="177"/>
        <v>Hyundai</v>
      </c>
      <c r="T1855" t="str">
        <f t="shared" si="178"/>
        <v>Hyundai</v>
      </c>
      <c r="U1855" t="str">
        <f t="shared" si="179"/>
        <v>E</v>
      </c>
      <c r="V1855" t="str" cm="1">
        <f t="array" ref="V1855">_xlfn.IFS(N1846&gt;25,"A",N1846&gt;20,"B",N1846&gt;15,"C",N1846&gt;10,"D",N1846&lt;10,"E")</f>
        <v>E</v>
      </c>
    </row>
    <row r="1856" spans="1:22" x14ac:dyDescent="0.3">
      <c r="A1856">
        <v>1863</v>
      </c>
      <c r="B1856" t="s">
        <v>551</v>
      </c>
      <c r="C1856" t="s">
        <v>65</v>
      </c>
      <c r="D1856" t="s">
        <v>39</v>
      </c>
      <c r="E1856">
        <v>2017</v>
      </c>
      <c r="F1856">
        <v>19543</v>
      </c>
      <c r="G1856" t="s">
        <v>23</v>
      </c>
      <c r="H1856" t="s">
        <v>32</v>
      </c>
      <c r="I1856" t="s">
        <v>19</v>
      </c>
      <c r="J1856">
        <v>1995</v>
      </c>
      <c r="K1856">
        <v>190</v>
      </c>
      <c r="L1856">
        <v>5</v>
      </c>
      <c r="M1856">
        <v>18.12</v>
      </c>
      <c r="N1856">
        <v>40.5</v>
      </c>
      <c r="P1856" t="str">
        <f t="shared" si="174"/>
        <v/>
      </c>
      <c r="Q1856" t="str">
        <f t="shared" si="175"/>
        <v>bad</v>
      </c>
      <c r="R1856" t="str">
        <f t="shared" si="176"/>
        <v/>
      </c>
      <c r="S1856" s="3" t="str">
        <f t="shared" si="177"/>
        <v/>
      </c>
      <c r="T1856" t="str">
        <f t="shared" si="178"/>
        <v>Renault</v>
      </c>
      <c r="U1856" t="str">
        <f t="shared" si="179"/>
        <v>E</v>
      </c>
      <c r="V1856" t="str" cm="1">
        <f t="array" ref="V1856">_xlfn.IFS(N1847&gt;25,"A",N1847&gt;20,"B",N1847&gt;15,"C",N1847&gt;10,"D",N1847&lt;10,"E")</f>
        <v>E</v>
      </c>
    </row>
    <row r="1857" spans="1:22" x14ac:dyDescent="0.3">
      <c r="A1857">
        <v>1864</v>
      </c>
      <c r="B1857" t="s">
        <v>424</v>
      </c>
      <c r="C1857" t="s">
        <v>30</v>
      </c>
      <c r="D1857" t="s">
        <v>63</v>
      </c>
      <c r="E1857">
        <v>2014</v>
      </c>
      <c r="F1857">
        <v>38000</v>
      </c>
      <c r="G1857" t="s">
        <v>23</v>
      </c>
      <c r="H1857" t="s">
        <v>32</v>
      </c>
      <c r="I1857" t="s">
        <v>33</v>
      </c>
      <c r="J1857">
        <v>1968</v>
      </c>
      <c r="K1857">
        <v>174.3</v>
      </c>
      <c r="L1857">
        <v>5</v>
      </c>
      <c r="M1857">
        <v>14.16</v>
      </c>
      <c r="N1857">
        <v>38.950000000000003</v>
      </c>
      <c r="P1857" t="str">
        <f t="shared" si="174"/>
        <v/>
      </c>
      <c r="Q1857" t="str">
        <f t="shared" si="175"/>
        <v>good</v>
      </c>
      <c r="R1857" t="str">
        <f t="shared" si="176"/>
        <v/>
      </c>
      <c r="S1857" s="3" t="str">
        <f t="shared" si="177"/>
        <v>BMW</v>
      </c>
      <c r="T1857" t="str">
        <f t="shared" si="178"/>
        <v>BMW</v>
      </c>
      <c r="U1857" t="str">
        <f t="shared" si="179"/>
        <v>D</v>
      </c>
      <c r="V1857" t="str" cm="1">
        <f t="array" ref="V1857">_xlfn.IFS(N1848&gt;25,"A",N1848&gt;20,"B",N1848&gt;15,"C",N1848&gt;10,"D",N1848&lt;10,"E")</f>
        <v>D</v>
      </c>
    </row>
    <row r="1858" spans="1:22" x14ac:dyDescent="0.3">
      <c r="A1858">
        <v>1865</v>
      </c>
      <c r="B1858" t="s">
        <v>383</v>
      </c>
      <c r="C1858" t="s">
        <v>15</v>
      </c>
      <c r="D1858" t="s">
        <v>53</v>
      </c>
      <c r="E1858">
        <v>2014</v>
      </c>
      <c r="F1858">
        <v>32805</v>
      </c>
      <c r="G1858" t="s">
        <v>23</v>
      </c>
      <c r="H1858" t="s">
        <v>18</v>
      </c>
      <c r="I1858" t="s">
        <v>19</v>
      </c>
      <c r="J1858">
        <v>1248</v>
      </c>
      <c r="K1858">
        <v>73.94</v>
      </c>
      <c r="L1858">
        <v>5</v>
      </c>
      <c r="M1858">
        <v>23.2</v>
      </c>
      <c r="N1858">
        <v>3.6</v>
      </c>
      <c r="P1858" t="str">
        <f t="shared" si="174"/>
        <v/>
      </c>
      <c r="Q1858" t="str">
        <f t="shared" si="175"/>
        <v>bad</v>
      </c>
      <c r="R1858" t="str">
        <f t="shared" si="176"/>
        <v/>
      </c>
      <c r="S1858" s="3" t="str">
        <f t="shared" si="177"/>
        <v/>
      </c>
      <c r="T1858" t="str">
        <f t="shared" si="178"/>
        <v>Hyundai</v>
      </c>
      <c r="U1858" t="str">
        <f t="shared" si="179"/>
        <v>E</v>
      </c>
      <c r="V1858" t="str" cm="1">
        <f t="array" ref="V1858">_xlfn.IFS(N1849&gt;25,"A",N1849&gt;20,"B",N1849&gt;15,"C",N1849&gt;10,"D",N1849&lt;10,"E")</f>
        <v>E</v>
      </c>
    </row>
    <row r="1859" spans="1:22" x14ac:dyDescent="0.3">
      <c r="A1859">
        <v>1866</v>
      </c>
      <c r="B1859" t="s">
        <v>525</v>
      </c>
      <c r="C1859" t="s">
        <v>43</v>
      </c>
      <c r="D1859" t="s">
        <v>47</v>
      </c>
      <c r="E1859">
        <v>2016</v>
      </c>
      <c r="F1859">
        <v>44782</v>
      </c>
      <c r="G1859" t="s">
        <v>23</v>
      </c>
      <c r="H1859" t="s">
        <v>32</v>
      </c>
      <c r="I1859" t="s">
        <v>19</v>
      </c>
      <c r="J1859">
        <v>1498</v>
      </c>
      <c r="K1859">
        <v>103.2</v>
      </c>
      <c r="L1859">
        <v>5</v>
      </c>
      <c r="M1859">
        <v>21.21</v>
      </c>
      <c r="N1859">
        <v>7.12</v>
      </c>
      <c r="P1859" t="str">
        <f t="shared" si="174"/>
        <v/>
      </c>
      <c r="Q1859" t="str">
        <f t="shared" si="175"/>
        <v>bad</v>
      </c>
      <c r="R1859" t="str">
        <f t="shared" si="176"/>
        <v/>
      </c>
      <c r="S1859" s="3" t="str">
        <f t="shared" si="177"/>
        <v/>
      </c>
      <c r="T1859" t="str">
        <f t="shared" si="178"/>
        <v>Hyundai</v>
      </c>
      <c r="U1859" t="str">
        <f t="shared" si="179"/>
        <v>E</v>
      </c>
      <c r="V1859" t="str" cm="1">
        <f t="array" ref="V1859">_xlfn.IFS(N1850&gt;25,"A",N1850&gt;20,"B",N1850&gt;15,"C",N1850&gt;10,"D",N1850&lt;10,"E")</f>
        <v>E</v>
      </c>
    </row>
    <row r="1860" spans="1:22" x14ac:dyDescent="0.3">
      <c r="A1860">
        <v>1867</v>
      </c>
      <c r="B1860" t="s">
        <v>956</v>
      </c>
      <c r="C1860" t="s">
        <v>25</v>
      </c>
      <c r="D1860" t="s">
        <v>47</v>
      </c>
      <c r="E1860">
        <v>2016</v>
      </c>
      <c r="F1860">
        <v>55700</v>
      </c>
      <c r="G1860" t="s">
        <v>23</v>
      </c>
      <c r="H1860" t="s">
        <v>18</v>
      </c>
      <c r="I1860" t="s">
        <v>19</v>
      </c>
      <c r="J1860">
        <v>1498</v>
      </c>
      <c r="K1860">
        <v>98.6</v>
      </c>
      <c r="L1860">
        <v>5</v>
      </c>
      <c r="M1860">
        <v>26</v>
      </c>
      <c r="N1860">
        <v>7.52</v>
      </c>
      <c r="P1860" t="str">
        <f t="shared" si="174"/>
        <v/>
      </c>
      <c r="Q1860" t="str">
        <f t="shared" si="175"/>
        <v>bad</v>
      </c>
      <c r="R1860" t="str">
        <f t="shared" si="176"/>
        <v/>
      </c>
      <c r="S1860" s="3" t="str">
        <f t="shared" si="177"/>
        <v/>
      </c>
      <c r="T1860" t="str">
        <f t="shared" si="178"/>
        <v>Chevrolet</v>
      </c>
      <c r="U1860" t="str">
        <f t="shared" si="179"/>
        <v>E</v>
      </c>
      <c r="V1860" t="str" cm="1">
        <f t="array" ref="V1860">_xlfn.IFS(N1851&gt;25,"A",N1851&gt;20,"B",N1851&gt;15,"C",N1851&gt;10,"D",N1851&lt;10,"E")</f>
        <v>E</v>
      </c>
    </row>
    <row r="1861" spans="1:22" x14ac:dyDescent="0.3">
      <c r="A1861">
        <v>1868</v>
      </c>
      <c r="B1861" t="s">
        <v>29</v>
      </c>
      <c r="C1861" t="s">
        <v>30</v>
      </c>
      <c r="D1861" t="s">
        <v>53</v>
      </c>
      <c r="E1861">
        <v>2012</v>
      </c>
      <c r="F1861">
        <v>60000</v>
      </c>
      <c r="G1861" t="s">
        <v>23</v>
      </c>
      <c r="H1861" t="s">
        <v>32</v>
      </c>
      <c r="I1861" t="s">
        <v>33</v>
      </c>
      <c r="J1861">
        <v>1968</v>
      </c>
      <c r="K1861">
        <v>140.80000000000001</v>
      </c>
      <c r="L1861">
        <v>5</v>
      </c>
      <c r="M1861">
        <v>15.2</v>
      </c>
      <c r="N1861">
        <v>10.35</v>
      </c>
      <c r="P1861" t="str">
        <f t="shared" si="174"/>
        <v/>
      </c>
      <c r="Q1861" t="str">
        <f t="shared" si="175"/>
        <v>bad</v>
      </c>
      <c r="R1861" t="str">
        <f t="shared" si="176"/>
        <v/>
      </c>
      <c r="S1861" s="3" t="str">
        <f t="shared" si="177"/>
        <v/>
      </c>
      <c r="T1861" t="str">
        <f t="shared" si="178"/>
        <v>Honda</v>
      </c>
      <c r="U1861" t="str">
        <f t="shared" si="179"/>
        <v>D</v>
      </c>
      <c r="V1861" t="str" cm="1">
        <f t="array" ref="V1861">_xlfn.IFS(N1852&gt;25,"A",N1852&gt;20,"B",N1852&gt;15,"C",N1852&gt;10,"D",N1852&lt;10,"E")</f>
        <v>D</v>
      </c>
    </row>
    <row r="1862" spans="1:22" x14ac:dyDescent="0.3">
      <c r="A1862">
        <v>1869</v>
      </c>
      <c r="B1862" t="s">
        <v>1057</v>
      </c>
      <c r="C1862" t="s">
        <v>194</v>
      </c>
      <c r="D1862" t="s">
        <v>35</v>
      </c>
      <c r="E1862">
        <v>2014</v>
      </c>
      <c r="F1862">
        <v>56000</v>
      </c>
      <c r="G1862" t="s">
        <v>27</v>
      </c>
      <c r="H1862" t="s">
        <v>18</v>
      </c>
      <c r="I1862" t="s">
        <v>19</v>
      </c>
      <c r="J1862">
        <v>1598</v>
      </c>
      <c r="K1862">
        <v>103.52</v>
      </c>
      <c r="L1862">
        <v>5</v>
      </c>
      <c r="M1862">
        <v>15</v>
      </c>
      <c r="N1862">
        <v>7</v>
      </c>
      <c r="P1862" t="str">
        <f t="shared" si="174"/>
        <v/>
      </c>
      <c r="Q1862" t="str">
        <f t="shared" si="175"/>
        <v>good</v>
      </c>
      <c r="R1862" t="str">
        <f t="shared" si="176"/>
        <v/>
      </c>
      <c r="S1862" s="3" t="str">
        <f t="shared" si="177"/>
        <v>Volkswagen</v>
      </c>
      <c r="T1862" t="str">
        <f t="shared" si="178"/>
        <v>Volkswagen</v>
      </c>
      <c r="U1862" t="str">
        <f t="shared" si="179"/>
        <v>E</v>
      </c>
      <c r="V1862" t="str" cm="1">
        <f t="array" ref="V1862">_xlfn.IFS(N1853&gt;25,"A",N1853&gt;20,"B",N1853&gt;15,"C",N1853&gt;10,"D",N1853&lt;10,"E")</f>
        <v>E</v>
      </c>
    </row>
    <row r="1863" spans="1:22" x14ac:dyDescent="0.3">
      <c r="A1863">
        <v>1870</v>
      </c>
      <c r="B1863" t="s">
        <v>190</v>
      </c>
      <c r="C1863" t="s">
        <v>41</v>
      </c>
      <c r="D1863" t="s">
        <v>53</v>
      </c>
      <c r="E1863">
        <v>2011</v>
      </c>
      <c r="F1863">
        <v>60000</v>
      </c>
      <c r="G1863" t="s">
        <v>23</v>
      </c>
      <c r="H1863" t="s">
        <v>18</v>
      </c>
      <c r="I1863" t="s">
        <v>19</v>
      </c>
      <c r="J1863">
        <v>2982</v>
      </c>
      <c r="K1863">
        <v>171</v>
      </c>
      <c r="L1863">
        <v>7</v>
      </c>
      <c r="M1863">
        <v>11.5</v>
      </c>
      <c r="N1863">
        <v>10.85</v>
      </c>
      <c r="P1863" t="str">
        <f t="shared" si="174"/>
        <v/>
      </c>
      <c r="Q1863" t="str">
        <f t="shared" si="175"/>
        <v>bad</v>
      </c>
      <c r="R1863" t="str">
        <f t="shared" si="176"/>
        <v/>
      </c>
      <c r="S1863" s="3" t="str">
        <f t="shared" si="177"/>
        <v/>
      </c>
      <c r="T1863" t="str">
        <f t="shared" si="178"/>
        <v>Toyota</v>
      </c>
      <c r="U1863" t="str">
        <f t="shared" si="179"/>
        <v>D</v>
      </c>
      <c r="V1863" t="str" cm="1">
        <f t="array" ref="V1863">_xlfn.IFS(N1854&gt;25,"A",N1854&gt;20,"B",N1854&gt;15,"C",N1854&gt;10,"D",N1854&lt;10,"E")</f>
        <v>D</v>
      </c>
    </row>
    <row r="1864" spans="1:22" x14ac:dyDescent="0.3">
      <c r="A1864">
        <v>1871</v>
      </c>
      <c r="B1864" t="s">
        <v>1058</v>
      </c>
      <c r="C1864" t="s">
        <v>192</v>
      </c>
      <c r="D1864" t="s">
        <v>16</v>
      </c>
      <c r="E1864">
        <v>2010</v>
      </c>
      <c r="F1864">
        <v>78563</v>
      </c>
      <c r="G1864" t="s">
        <v>23</v>
      </c>
      <c r="H1864" t="s">
        <v>18</v>
      </c>
      <c r="I1864" t="s">
        <v>19</v>
      </c>
      <c r="J1864">
        <v>1991</v>
      </c>
      <c r="K1864">
        <v>123.7</v>
      </c>
      <c r="L1864">
        <v>5</v>
      </c>
      <c r="M1864">
        <v>16.52</v>
      </c>
      <c r="N1864">
        <v>2.35</v>
      </c>
      <c r="P1864" t="str">
        <f t="shared" si="174"/>
        <v/>
      </c>
      <c r="Q1864" t="str">
        <f t="shared" si="175"/>
        <v>bad</v>
      </c>
      <c r="R1864" t="str">
        <f t="shared" si="176"/>
        <v/>
      </c>
      <c r="S1864" s="3" t="str">
        <f t="shared" si="177"/>
        <v/>
      </c>
      <c r="T1864" t="str">
        <f t="shared" si="178"/>
        <v>Honda</v>
      </c>
      <c r="U1864" t="str">
        <f t="shared" si="179"/>
        <v>E</v>
      </c>
      <c r="V1864" t="str" cm="1">
        <f t="array" ref="V1864">_xlfn.IFS(N1855&gt;25,"A",N1855&gt;20,"B",N1855&gt;15,"C",N1855&gt;10,"D",N1855&lt;10,"E")</f>
        <v>E</v>
      </c>
    </row>
    <row r="1865" spans="1:22" x14ac:dyDescent="0.3">
      <c r="A1865">
        <v>1872</v>
      </c>
      <c r="B1865" t="s">
        <v>688</v>
      </c>
      <c r="C1865" t="s">
        <v>15</v>
      </c>
      <c r="D1865" t="s">
        <v>16</v>
      </c>
      <c r="E1865">
        <v>2014</v>
      </c>
      <c r="F1865">
        <v>34669</v>
      </c>
      <c r="G1865" t="s">
        <v>27</v>
      </c>
      <c r="H1865" t="s">
        <v>18</v>
      </c>
      <c r="I1865" t="s">
        <v>19</v>
      </c>
      <c r="J1865">
        <v>1196</v>
      </c>
      <c r="K1865">
        <v>73</v>
      </c>
      <c r="L1865">
        <v>7</v>
      </c>
      <c r="M1865">
        <v>15.1</v>
      </c>
      <c r="N1865">
        <v>2.9</v>
      </c>
      <c r="P1865" t="str">
        <f t="shared" si="174"/>
        <v>BMW</v>
      </c>
      <c r="Q1865" t="str">
        <f t="shared" si="175"/>
        <v>bad</v>
      </c>
      <c r="R1865" t="str">
        <f t="shared" si="176"/>
        <v/>
      </c>
      <c r="S1865" s="3" t="str">
        <f t="shared" si="177"/>
        <v>BMW</v>
      </c>
      <c r="T1865" t="str">
        <f t="shared" si="178"/>
        <v/>
      </c>
      <c r="U1865" t="str">
        <f t="shared" si="179"/>
        <v>A</v>
      </c>
      <c r="V1865" t="str" cm="1">
        <f t="array" ref="V1865">_xlfn.IFS(N1856&gt;25,"A",N1856&gt;20,"B",N1856&gt;15,"C",N1856&gt;10,"D",N1856&lt;10,"E")</f>
        <v>A</v>
      </c>
    </row>
    <row r="1866" spans="1:22" x14ac:dyDescent="0.3">
      <c r="A1866">
        <v>1873</v>
      </c>
      <c r="B1866" t="s">
        <v>571</v>
      </c>
      <c r="C1866" t="s">
        <v>15</v>
      </c>
      <c r="D1866" t="s">
        <v>53</v>
      </c>
      <c r="E1866">
        <v>2017</v>
      </c>
      <c r="F1866">
        <v>17000</v>
      </c>
      <c r="G1866" t="s">
        <v>27</v>
      </c>
      <c r="H1866" t="s">
        <v>18</v>
      </c>
      <c r="I1866" t="s">
        <v>19</v>
      </c>
      <c r="J1866">
        <v>1373</v>
      </c>
      <c r="K1866">
        <v>91.1</v>
      </c>
      <c r="L1866">
        <v>5</v>
      </c>
      <c r="M1866">
        <v>20.73</v>
      </c>
      <c r="N1866">
        <v>7.65</v>
      </c>
      <c r="P1866" t="str">
        <f t="shared" si="174"/>
        <v>Audi</v>
      </c>
      <c r="Q1866" t="str">
        <f t="shared" si="175"/>
        <v>bad</v>
      </c>
      <c r="R1866" t="str">
        <f t="shared" si="176"/>
        <v/>
      </c>
      <c r="S1866" s="3" t="str">
        <f t="shared" si="177"/>
        <v>Audi</v>
      </c>
      <c r="T1866" t="str">
        <f t="shared" si="178"/>
        <v/>
      </c>
      <c r="U1866" t="str">
        <f t="shared" si="179"/>
        <v>A</v>
      </c>
      <c r="V1866" t="str" cm="1">
        <f t="array" ref="V1866">_xlfn.IFS(N1857&gt;25,"A",N1857&gt;20,"B",N1857&gt;15,"C",N1857&gt;10,"D",N1857&lt;10,"E")</f>
        <v>A</v>
      </c>
    </row>
    <row r="1867" spans="1:22" x14ac:dyDescent="0.3">
      <c r="A1867">
        <v>1874</v>
      </c>
      <c r="B1867" t="s">
        <v>792</v>
      </c>
      <c r="C1867" t="s">
        <v>15</v>
      </c>
      <c r="D1867" t="s">
        <v>53</v>
      </c>
      <c r="E1867">
        <v>2016</v>
      </c>
      <c r="F1867">
        <v>66000</v>
      </c>
      <c r="G1867" t="s">
        <v>23</v>
      </c>
      <c r="H1867" t="s">
        <v>18</v>
      </c>
      <c r="I1867" t="s">
        <v>19</v>
      </c>
      <c r="J1867">
        <v>1248</v>
      </c>
      <c r="K1867">
        <v>88.5</v>
      </c>
      <c r="L1867">
        <v>5</v>
      </c>
      <c r="M1867">
        <v>28.09</v>
      </c>
      <c r="N1867">
        <v>6.4</v>
      </c>
      <c r="P1867" t="str">
        <f t="shared" si="174"/>
        <v/>
      </c>
      <c r="Q1867" t="str">
        <f t="shared" si="175"/>
        <v>good</v>
      </c>
      <c r="R1867" t="str">
        <f t="shared" si="176"/>
        <v/>
      </c>
      <c r="S1867" s="3" t="str">
        <f t="shared" si="177"/>
        <v>Maruti</v>
      </c>
      <c r="T1867" t="str">
        <f t="shared" si="178"/>
        <v>Maruti</v>
      </c>
      <c r="U1867" t="str">
        <f t="shared" si="179"/>
        <v>E</v>
      </c>
      <c r="V1867" t="str" cm="1">
        <f t="array" ref="V1867">_xlfn.IFS(N1858&gt;25,"A",N1858&gt;20,"B",N1858&gt;15,"C",N1858&gt;10,"D",N1858&lt;10,"E")</f>
        <v>E</v>
      </c>
    </row>
    <row r="1868" spans="1:22" x14ac:dyDescent="0.3">
      <c r="A1868">
        <v>1875</v>
      </c>
      <c r="B1868" t="s">
        <v>1059</v>
      </c>
      <c r="C1868" t="s">
        <v>41</v>
      </c>
      <c r="D1868" t="s">
        <v>22</v>
      </c>
      <c r="E1868">
        <v>2014</v>
      </c>
      <c r="F1868">
        <v>102418</v>
      </c>
      <c r="G1868" t="s">
        <v>23</v>
      </c>
      <c r="H1868" t="s">
        <v>18</v>
      </c>
      <c r="I1868" t="s">
        <v>19</v>
      </c>
      <c r="J1868">
        <v>2494</v>
      </c>
      <c r="K1868">
        <v>100.6</v>
      </c>
      <c r="L1868">
        <v>7</v>
      </c>
      <c r="M1868">
        <v>12.99</v>
      </c>
      <c r="N1868">
        <v>10.1</v>
      </c>
      <c r="P1868" t="str">
        <f t="shared" ref="P1868:P1931" si="180">IF(N1859&gt;15,C1859,"")</f>
        <v/>
      </c>
      <c r="Q1868" t="str">
        <f t="shared" ref="Q1868:Q1931" si="181">IF(M1859&gt;20,"good","bad")</f>
        <v>good</v>
      </c>
      <c r="R1868" t="str">
        <f t="shared" ref="R1868:R1931" si="182">IF(AND(M1859&gt;20,N1859&gt;15),C1859,"")</f>
        <v/>
      </c>
      <c r="S1868" s="3" t="str">
        <f t="shared" ref="S1868:S1931" si="183">IF(OR(M1859&gt;20,N1859&gt;15),C1859,"")</f>
        <v>Volkswagen</v>
      </c>
      <c r="T1868" t="str">
        <f t="shared" ref="T1868:T1931" si="184">IF(NOT(N1859&gt;15),C1859,"")</f>
        <v>Volkswagen</v>
      </c>
      <c r="U1868" t="str">
        <f t="shared" ref="U1868:U1931" si="185">IF(N1859&gt;25,"A",IF(N1859&gt;20,"B",IF(N1859&gt;15,"C",IF(N1859&gt;10,"D","E"))))</f>
        <v>E</v>
      </c>
      <c r="V1868" t="str" cm="1">
        <f t="array" ref="V1868">_xlfn.IFS(N1859&gt;25,"A",N1859&gt;20,"B",N1859&gt;15,"C",N1859&gt;10,"D",N1859&lt;10,"E")</f>
        <v>E</v>
      </c>
    </row>
    <row r="1869" spans="1:22" x14ac:dyDescent="0.3">
      <c r="A1869">
        <v>1876</v>
      </c>
      <c r="B1869" t="s">
        <v>605</v>
      </c>
      <c r="C1869" t="s">
        <v>15</v>
      </c>
      <c r="D1869" t="s">
        <v>49</v>
      </c>
      <c r="E1869">
        <v>2014</v>
      </c>
      <c r="F1869">
        <v>48800</v>
      </c>
      <c r="G1869" t="s">
        <v>27</v>
      </c>
      <c r="H1869" t="s">
        <v>18</v>
      </c>
      <c r="I1869" t="s">
        <v>19</v>
      </c>
      <c r="J1869">
        <v>1197</v>
      </c>
      <c r="K1869">
        <v>85.8</v>
      </c>
      <c r="L1869">
        <v>5</v>
      </c>
      <c r="M1869">
        <v>19.100000000000001</v>
      </c>
      <c r="N1869">
        <v>4.25</v>
      </c>
      <c r="P1869" t="str">
        <f t="shared" si="180"/>
        <v/>
      </c>
      <c r="Q1869" t="str">
        <f t="shared" si="181"/>
        <v>good</v>
      </c>
      <c r="R1869" t="str">
        <f t="shared" si="182"/>
        <v/>
      </c>
      <c r="S1869" s="3" t="str">
        <f t="shared" si="183"/>
        <v>Honda</v>
      </c>
      <c r="T1869" t="str">
        <f t="shared" si="184"/>
        <v>Honda</v>
      </c>
      <c r="U1869" t="str">
        <f t="shared" si="185"/>
        <v>E</v>
      </c>
      <c r="V1869" t="str" cm="1">
        <f t="array" ref="V1869">_xlfn.IFS(N1860&gt;25,"A",N1860&gt;20,"B",N1860&gt;15,"C",N1860&gt;10,"D",N1860&lt;10,"E")</f>
        <v>E</v>
      </c>
    </row>
    <row r="1870" spans="1:22" x14ac:dyDescent="0.3">
      <c r="A1870">
        <v>1877</v>
      </c>
      <c r="B1870" t="s">
        <v>265</v>
      </c>
      <c r="C1870" t="s">
        <v>41</v>
      </c>
      <c r="D1870" t="s">
        <v>47</v>
      </c>
      <c r="E1870">
        <v>2019</v>
      </c>
      <c r="F1870">
        <v>10601</v>
      </c>
      <c r="G1870" t="s">
        <v>23</v>
      </c>
      <c r="H1870" t="s">
        <v>32</v>
      </c>
      <c r="I1870" t="s">
        <v>19</v>
      </c>
      <c r="J1870">
        <v>2755</v>
      </c>
      <c r="K1870">
        <v>171.5</v>
      </c>
      <c r="L1870">
        <v>7</v>
      </c>
      <c r="M1870">
        <v>11.36</v>
      </c>
      <c r="N1870">
        <v>19.649999999999999</v>
      </c>
      <c r="P1870" t="str">
        <f t="shared" si="180"/>
        <v/>
      </c>
      <c r="Q1870" t="str">
        <f t="shared" si="181"/>
        <v>bad</v>
      </c>
      <c r="R1870" t="str">
        <f t="shared" si="182"/>
        <v/>
      </c>
      <c r="S1870" s="3" t="str">
        <f t="shared" si="183"/>
        <v/>
      </c>
      <c r="T1870" t="str">
        <f t="shared" si="184"/>
        <v>Audi</v>
      </c>
      <c r="U1870" t="str">
        <f t="shared" si="185"/>
        <v>D</v>
      </c>
      <c r="V1870" t="str" cm="1">
        <f t="array" ref="V1870">_xlfn.IFS(N1861&gt;25,"A",N1861&gt;20,"B",N1861&gt;15,"C",N1861&gt;10,"D",N1861&lt;10,"E")</f>
        <v>D</v>
      </c>
    </row>
    <row r="1871" spans="1:22" x14ac:dyDescent="0.3">
      <c r="A1871">
        <v>1878</v>
      </c>
      <c r="B1871" t="s">
        <v>1060</v>
      </c>
      <c r="C1871" t="s">
        <v>45</v>
      </c>
      <c r="D1871" t="s">
        <v>22</v>
      </c>
      <c r="E1871">
        <v>2017</v>
      </c>
      <c r="F1871">
        <v>8200</v>
      </c>
      <c r="G1871" t="s">
        <v>23</v>
      </c>
      <c r="H1871" t="s">
        <v>18</v>
      </c>
      <c r="I1871" t="s">
        <v>19</v>
      </c>
      <c r="J1871">
        <v>1396</v>
      </c>
      <c r="K1871">
        <v>69</v>
      </c>
      <c r="L1871">
        <v>5</v>
      </c>
      <c r="M1871">
        <v>25</v>
      </c>
      <c r="N1871">
        <v>4.4000000000000004</v>
      </c>
      <c r="P1871" t="str">
        <f t="shared" si="180"/>
        <v/>
      </c>
      <c r="Q1871" t="str">
        <f t="shared" si="181"/>
        <v>bad</v>
      </c>
      <c r="R1871" t="str">
        <f t="shared" si="182"/>
        <v/>
      </c>
      <c r="S1871" s="3" t="str">
        <f t="shared" si="183"/>
        <v/>
      </c>
      <c r="T1871" t="str">
        <f t="shared" si="184"/>
        <v>Skoda</v>
      </c>
      <c r="U1871" t="str">
        <f t="shared" si="185"/>
        <v>E</v>
      </c>
      <c r="V1871" t="str" cm="1">
        <f t="array" ref="V1871">_xlfn.IFS(N1862&gt;25,"A",N1862&gt;20,"B",N1862&gt;15,"C",N1862&gt;10,"D",N1862&lt;10,"E")</f>
        <v>E</v>
      </c>
    </row>
    <row r="1872" spans="1:22" x14ac:dyDescent="0.3">
      <c r="A1872">
        <v>1879</v>
      </c>
      <c r="B1872" t="s">
        <v>1045</v>
      </c>
      <c r="C1872" t="s">
        <v>21</v>
      </c>
      <c r="D1872" t="s">
        <v>39</v>
      </c>
      <c r="E1872">
        <v>2012</v>
      </c>
      <c r="F1872">
        <v>100000</v>
      </c>
      <c r="G1872" t="s">
        <v>27</v>
      </c>
      <c r="H1872" t="s">
        <v>18</v>
      </c>
      <c r="I1872" t="s">
        <v>19</v>
      </c>
      <c r="J1872">
        <v>1197</v>
      </c>
      <c r="K1872">
        <v>82.85</v>
      </c>
      <c r="L1872">
        <v>5</v>
      </c>
      <c r="M1872">
        <v>18.5</v>
      </c>
      <c r="N1872">
        <v>3.25</v>
      </c>
      <c r="P1872" t="str">
        <f t="shared" si="180"/>
        <v/>
      </c>
      <c r="Q1872" t="str">
        <f t="shared" si="181"/>
        <v>bad</v>
      </c>
      <c r="R1872" t="str">
        <f t="shared" si="182"/>
        <v/>
      </c>
      <c r="S1872" s="3" t="str">
        <f t="shared" si="183"/>
        <v/>
      </c>
      <c r="T1872" t="str">
        <f t="shared" si="184"/>
        <v>Toyota</v>
      </c>
      <c r="U1872" t="str">
        <f t="shared" si="185"/>
        <v>D</v>
      </c>
      <c r="V1872" t="str" cm="1">
        <f t="array" ref="V1872">_xlfn.IFS(N1863&gt;25,"A",N1863&gt;20,"B",N1863&gt;15,"C",N1863&gt;10,"D",N1863&lt;10,"E")</f>
        <v>D</v>
      </c>
    </row>
    <row r="1873" spans="1:22" x14ac:dyDescent="0.3">
      <c r="A1873">
        <v>1880</v>
      </c>
      <c r="B1873" t="s">
        <v>629</v>
      </c>
      <c r="C1873" t="s">
        <v>110</v>
      </c>
      <c r="D1873" t="s">
        <v>22</v>
      </c>
      <c r="E1873">
        <v>2012</v>
      </c>
      <c r="F1873">
        <v>78000</v>
      </c>
      <c r="G1873" t="s">
        <v>23</v>
      </c>
      <c r="H1873" t="s">
        <v>18</v>
      </c>
      <c r="I1873" t="s">
        <v>19</v>
      </c>
      <c r="J1873">
        <v>1399</v>
      </c>
      <c r="K1873">
        <v>68</v>
      </c>
      <c r="L1873">
        <v>5</v>
      </c>
      <c r="M1873">
        <v>17.8</v>
      </c>
      <c r="N1873">
        <v>2.8</v>
      </c>
      <c r="P1873" t="str">
        <f t="shared" si="180"/>
        <v/>
      </c>
      <c r="Q1873" t="str">
        <f t="shared" si="181"/>
        <v>bad</v>
      </c>
      <c r="R1873" t="str">
        <f t="shared" si="182"/>
        <v/>
      </c>
      <c r="S1873" s="3" t="str">
        <f t="shared" si="183"/>
        <v/>
      </c>
      <c r="T1873" t="str">
        <f t="shared" si="184"/>
        <v>Chevrolet</v>
      </c>
      <c r="U1873" t="str">
        <f t="shared" si="185"/>
        <v>E</v>
      </c>
      <c r="V1873" t="str" cm="1">
        <f t="array" ref="V1873">_xlfn.IFS(N1864&gt;25,"A",N1864&gt;20,"B",N1864&gt;15,"C",N1864&gt;10,"D",N1864&lt;10,"E")</f>
        <v>E</v>
      </c>
    </row>
    <row r="1874" spans="1:22" x14ac:dyDescent="0.3">
      <c r="A1874">
        <v>1881</v>
      </c>
      <c r="B1874" t="s">
        <v>1061</v>
      </c>
      <c r="C1874" t="s">
        <v>192</v>
      </c>
      <c r="D1874" t="s">
        <v>49</v>
      </c>
      <c r="E1874">
        <v>2015</v>
      </c>
      <c r="F1874">
        <v>50000</v>
      </c>
      <c r="G1874" t="s">
        <v>23</v>
      </c>
      <c r="H1874" t="s">
        <v>18</v>
      </c>
      <c r="I1874" t="s">
        <v>19</v>
      </c>
      <c r="J1874">
        <v>1248</v>
      </c>
      <c r="K1874">
        <v>73.739999999999995</v>
      </c>
      <c r="L1874">
        <v>8</v>
      </c>
      <c r="M1874">
        <v>18.2</v>
      </c>
      <c r="N1874">
        <v>4.3</v>
      </c>
      <c r="P1874" t="str">
        <f t="shared" si="180"/>
        <v/>
      </c>
      <c r="Q1874" t="str">
        <f t="shared" si="181"/>
        <v>bad</v>
      </c>
      <c r="R1874" t="str">
        <f t="shared" si="182"/>
        <v/>
      </c>
      <c r="S1874" s="3" t="str">
        <f t="shared" si="183"/>
        <v/>
      </c>
      <c r="T1874" t="str">
        <f t="shared" si="184"/>
        <v>Maruti</v>
      </c>
      <c r="U1874" t="str">
        <f t="shared" si="185"/>
        <v>E</v>
      </c>
      <c r="V1874" t="str" cm="1">
        <f t="array" ref="V1874">_xlfn.IFS(N1865&gt;25,"A",N1865&gt;20,"B",N1865&gt;15,"C",N1865&gt;10,"D",N1865&lt;10,"E")</f>
        <v>E</v>
      </c>
    </row>
    <row r="1875" spans="1:22" x14ac:dyDescent="0.3">
      <c r="A1875">
        <v>1882</v>
      </c>
      <c r="B1875" t="s">
        <v>1062</v>
      </c>
      <c r="C1875" t="s">
        <v>110</v>
      </c>
      <c r="D1875" t="s">
        <v>26</v>
      </c>
      <c r="E1875">
        <v>2006</v>
      </c>
      <c r="F1875">
        <v>89327</v>
      </c>
      <c r="G1875" t="s">
        <v>23</v>
      </c>
      <c r="H1875" t="s">
        <v>18</v>
      </c>
      <c r="I1875" t="s">
        <v>102</v>
      </c>
      <c r="J1875">
        <v>1399</v>
      </c>
      <c r="K1875">
        <v>68</v>
      </c>
      <c r="L1875">
        <v>5</v>
      </c>
      <c r="M1875">
        <v>17.8</v>
      </c>
      <c r="N1875">
        <v>1.55</v>
      </c>
      <c r="P1875" t="str">
        <f t="shared" si="180"/>
        <v/>
      </c>
      <c r="Q1875" t="str">
        <f t="shared" si="181"/>
        <v>good</v>
      </c>
      <c r="R1875" t="str">
        <f t="shared" si="182"/>
        <v/>
      </c>
      <c r="S1875" s="3" t="str">
        <f t="shared" si="183"/>
        <v>Maruti</v>
      </c>
      <c r="T1875" t="str">
        <f t="shared" si="184"/>
        <v>Maruti</v>
      </c>
      <c r="U1875" t="str">
        <f t="shared" si="185"/>
        <v>E</v>
      </c>
      <c r="V1875" t="str" cm="1">
        <f t="array" ref="V1875">_xlfn.IFS(N1866&gt;25,"A",N1866&gt;20,"B",N1866&gt;15,"C",N1866&gt;10,"D",N1866&lt;10,"E")</f>
        <v>E</v>
      </c>
    </row>
    <row r="1876" spans="1:22" x14ac:dyDescent="0.3">
      <c r="A1876">
        <v>1883</v>
      </c>
      <c r="B1876" t="s">
        <v>176</v>
      </c>
      <c r="C1876" t="s">
        <v>25</v>
      </c>
      <c r="D1876" t="s">
        <v>26</v>
      </c>
      <c r="E1876">
        <v>2007</v>
      </c>
      <c r="F1876">
        <v>98000</v>
      </c>
      <c r="G1876" t="s">
        <v>27</v>
      </c>
      <c r="H1876" t="s">
        <v>18</v>
      </c>
      <c r="I1876" t="s">
        <v>33</v>
      </c>
      <c r="J1876">
        <v>2354</v>
      </c>
      <c r="K1876">
        <v>152</v>
      </c>
      <c r="L1876">
        <v>5</v>
      </c>
      <c r="M1876">
        <v>10.8</v>
      </c>
      <c r="N1876">
        <v>4.7</v>
      </c>
      <c r="P1876" t="str">
        <f t="shared" si="180"/>
        <v/>
      </c>
      <c r="Q1876" t="str">
        <f t="shared" si="181"/>
        <v>good</v>
      </c>
      <c r="R1876" t="str">
        <f t="shared" si="182"/>
        <v/>
      </c>
      <c r="S1876" s="3" t="str">
        <f t="shared" si="183"/>
        <v>Maruti</v>
      </c>
      <c r="T1876" t="str">
        <f t="shared" si="184"/>
        <v>Maruti</v>
      </c>
      <c r="U1876" t="str">
        <f t="shared" si="185"/>
        <v>E</v>
      </c>
      <c r="V1876" t="str" cm="1">
        <f t="array" ref="V1876">_xlfn.IFS(N1867&gt;25,"A",N1867&gt;20,"B",N1867&gt;15,"C",N1867&gt;10,"D",N1867&lt;10,"E")</f>
        <v>E</v>
      </c>
    </row>
    <row r="1877" spans="1:22" x14ac:dyDescent="0.3">
      <c r="A1877">
        <v>1884</v>
      </c>
      <c r="B1877" t="s">
        <v>278</v>
      </c>
      <c r="C1877" t="s">
        <v>25</v>
      </c>
      <c r="D1877" t="s">
        <v>47</v>
      </c>
      <c r="E1877">
        <v>2017</v>
      </c>
      <c r="F1877">
        <v>24700</v>
      </c>
      <c r="G1877" t="s">
        <v>27</v>
      </c>
      <c r="H1877" t="s">
        <v>18</v>
      </c>
      <c r="I1877" t="s">
        <v>19</v>
      </c>
      <c r="J1877">
        <v>1199</v>
      </c>
      <c r="K1877">
        <v>88.7</v>
      </c>
      <c r="L1877">
        <v>5</v>
      </c>
      <c r="M1877">
        <v>18.7</v>
      </c>
      <c r="N1877">
        <v>7.07</v>
      </c>
      <c r="P1877" t="str">
        <f t="shared" si="180"/>
        <v/>
      </c>
      <c r="Q1877" t="str">
        <f t="shared" si="181"/>
        <v>bad</v>
      </c>
      <c r="R1877" t="str">
        <f t="shared" si="182"/>
        <v/>
      </c>
      <c r="S1877" s="3" t="str">
        <f t="shared" si="183"/>
        <v/>
      </c>
      <c r="T1877" t="str">
        <f t="shared" si="184"/>
        <v>Toyota</v>
      </c>
      <c r="U1877" t="str">
        <f t="shared" si="185"/>
        <v>D</v>
      </c>
      <c r="V1877" t="str" cm="1">
        <f t="array" ref="V1877">_xlfn.IFS(N1868&gt;25,"A",N1868&gt;20,"B",N1868&gt;15,"C",N1868&gt;10,"D",N1868&lt;10,"E")</f>
        <v>D</v>
      </c>
    </row>
    <row r="1878" spans="1:22" x14ac:dyDescent="0.3">
      <c r="A1878">
        <v>1885</v>
      </c>
      <c r="B1878" t="s">
        <v>1063</v>
      </c>
      <c r="C1878" t="s">
        <v>62</v>
      </c>
      <c r="D1878" t="s">
        <v>53</v>
      </c>
      <c r="E1878">
        <v>2018</v>
      </c>
      <c r="F1878">
        <v>6000</v>
      </c>
      <c r="G1878" t="s">
        <v>23</v>
      </c>
      <c r="H1878" t="s">
        <v>32</v>
      </c>
      <c r="I1878" t="s">
        <v>19</v>
      </c>
      <c r="J1878">
        <v>2987</v>
      </c>
      <c r="K1878">
        <v>258</v>
      </c>
      <c r="L1878">
        <v>7</v>
      </c>
      <c r="M1878">
        <v>11</v>
      </c>
      <c r="N1878">
        <v>79</v>
      </c>
      <c r="P1878" t="str">
        <f t="shared" si="180"/>
        <v/>
      </c>
      <c r="Q1878" t="str">
        <f t="shared" si="181"/>
        <v>bad</v>
      </c>
      <c r="R1878" t="str">
        <f t="shared" si="182"/>
        <v/>
      </c>
      <c r="S1878" s="3" t="str">
        <f t="shared" si="183"/>
        <v/>
      </c>
      <c r="T1878" t="str">
        <f t="shared" si="184"/>
        <v>Maruti</v>
      </c>
      <c r="U1878" t="str">
        <f t="shared" si="185"/>
        <v>E</v>
      </c>
      <c r="V1878" t="str" cm="1">
        <f t="array" ref="V1878">_xlfn.IFS(N1869&gt;25,"A",N1869&gt;20,"B",N1869&gt;15,"C",N1869&gt;10,"D",N1869&lt;10,"E")</f>
        <v>E</v>
      </c>
    </row>
    <row r="1879" spans="1:22" x14ac:dyDescent="0.3">
      <c r="A1879">
        <v>1886</v>
      </c>
      <c r="B1879" t="s">
        <v>888</v>
      </c>
      <c r="C1879" t="s">
        <v>21</v>
      </c>
      <c r="D1879" t="s">
        <v>53</v>
      </c>
      <c r="E1879">
        <v>2018</v>
      </c>
      <c r="F1879">
        <v>9434</v>
      </c>
      <c r="G1879" t="s">
        <v>27</v>
      </c>
      <c r="H1879" t="s">
        <v>18</v>
      </c>
      <c r="I1879" t="s">
        <v>19</v>
      </c>
      <c r="J1879">
        <v>1197</v>
      </c>
      <c r="K1879">
        <v>81.86</v>
      </c>
      <c r="L1879">
        <v>5</v>
      </c>
      <c r="M1879">
        <v>18.899999999999999</v>
      </c>
      <c r="N1879">
        <v>5.75</v>
      </c>
      <c r="P1879" t="str">
        <f t="shared" si="180"/>
        <v>Toyota</v>
      </c>
      <c r="Q1879" t="str">
        <f t="shared" si="181"/>
        <v>bad</v>
      </c>
      <c r="R1879" t="str">
        <f t="shared" si="182"/>
        <v/>
      </c>
      <c r="S1879" s="3" t="str">
        <f t="shared" si="183"/>
        <v>Toyota</v>
      </c>
      <c r="T1879" t="str">
        <f t="shared" si="184"/>
        <v/>
      </c>
      <c r="U1879" t="str">
        <f t="shared" si="185"/>
        <v>C</v>
      </c>
      <c r="V1879" t="str" cm="1">
        <f t="array" ref="V1879">_xlfn.IFS(N1870&gt;25,"A",N1870&gt;20,"B",N1870&gt;15,"C",N1870&gt;10,"D",N1870&lt;10,"E")</f>
        <v>C</v>
      </c>
    </row>
    <row r="1880" spans="1:22" x14ac:dyDescent="0.3">
      <c r="A1880">
        <v>1887</v>
      </c>
      <c r="B1880" t="s">
        <v>425</v>
      </c>
      <c r="C1880" t="s">
        <v>15</v>
      </c>
      <c r="D1880" t="s">
        <v>16</v>
      </c>
      <c r="E1880">
        <v>2012</v>
      </c>
      <c r="F1880">
        <v>29000</v>
      </c>
      <c r="G1880" t="s">
        <v>27</v>
      </c>
      <c r="H1880" t="s">
        <v>18</v>
      </c>
      <c r="I1880" t="s">
        <v>19</v>
      </c>
      <c r="J1880">
        <v>1197</v>
      </c>
      <c r="K1880">
        <v>85.8</v>
      </c>
      <c r="L1880">
        <v>5</v>
      </c>
      <c r="M1880">
        <v>18.5</v>
      </c>
      <c r="N1880">
        <v>3.25</v>
      </c>
      <c r="P1880" t="str">
        <f t="shared" si="180"/>
        <v/>
      </c>
      <c r="Q1880" t="str">
        <f t="shared" si="181"/>
        <v>good</v>
      </c>
      <c r="R1880" t="str">
        <f t="shared" si="182"/>
        <v/>
      </c>
      <c r="S1880" s="3" t="str">
        <f t="shared" si="183"/>
        <v>Tata</v>
      </c>
      <c r="T1880" t="str">
        <f t="shared" si="184"/>
        <v>Tata</v>
      </c>
      <c r="U1880" t="str">
        <f t="shared" si="185"/>
        <v>E</v>
      </c>
      <c r="V1880" t="str" cm="1">
        <f t="array" ref="V1880">_xlfn.IFS(N1871&gt;25,"A",N1871&gt;20,"B",N1871&gt;15,"C",N1871&gt;10,"D",N1871&lt;10,"E")</f>
        <v>E</v>
      </c>
    </row>
    <row r="1881" spans="1:22" x14ac:dyDescent="0.3">
      <c r="A1881">
        <v>1888</v>
      </c>
      <c r="B1881" t="s">
        <v>1064</v>
      </c>
      <c r="C1881" t="s">
        <v>43</v>
      </c>
      <c r="D1881" t="s">
        <v>31</v>
      </c>
      <c r="E1881">
        <v>2017</v>
      </c>
      <c r="F1881">
        <v>22440</v>
      </c>
      <c r="G1881" t="s">
        <v>23</v>
      </c>
      <c r="H1881" t="s">
        <v>32</v>
      </c>
      <c r="I1881" t="s">
        <v>19</v>
      </c>
      <c r="J1881">
        <v>1498</v>
      </c>
      <c r="K1881">
        <v>108.495</v>
      </c>
      <c r="L1881">
        <v>5</v>
      </c>
      <c r="M1881">
        <v>22</v>
      </c>
      <c r="N1881">
        <v>8.89</v>
      </c>
      <c r="P1881" t="str">
        <f t="shared" si="180"/>
        <v/>
      </c>
      <c r="Q1881" t="str">
        <f t="shared" si="181"/>
        <v>bad</v>
      </c>
      <c r="R1881" t="str">
        <f t="shared" si="182"/>
        <v/>
      </c>
      <c r="S1881" s="3" t="str">
        <f t="shared" si="183"/>
        <v/>
      </c>
      <c r="T1881" t="str">
        <f t="shared" si="184"/>
        <v>Hyundai</v>
      </c>
      <c r="U1881" t="str">
        <f t="shared" si="185"/>
        <v>E</v>
      </c>
      <c r="V1881" t="str" cm="1">
        <f t="array" ref="V1881">_xlfn.IFS(N1872&gt;25,"A",N1872&gt;20,"B",N1872&gt;15,"C",N1872&gt;10,"D",N1872&lt;10,"E")</f>
        <v>E</v>
      </c>
    </row>
    <row r="1882" spans="1:22" x14ac:dyDescent="0.3">
      <c r="A1882">
        <v>1889</v>
      </c>
      <c r="B1882" t="s">
        <v>970</v>
      </c>
      <c r="C1882" t="s">
        <v>25</v>
      </c>
      <c r="D1882" t="s">
        <v>16</v>
      </c>
      <c r="E1882">
        <v>2015</v>
      </c>
      <c r="F1882">
        <v>73070</v>
      </c>
      <c r="G1882" t="s">
        <v>27</v>
      </c>
      <c r="H1882" t="s">
        <v>18</v>
      </c>
      <c r="I1882" t="s">
        <v>19</v>
      </c>
      <c r="J1882">
        <v>1497</v>
      </c>
      <c r="K1882">
        <v>117.3</v>
      </c>
      <c r="L1882">
        <v>5</v>
      </c>
      <c r="M1882">
        <v>17.399999999999999</v>
      </c>
      <c r="N1882">
        <v>5.9</v>
      </c>
      <c r="P1882" t="str">
        <f t="shared" si="180"/>
        <v/>
      </c>
      <c r="Q1882" t="str">
        <f t="shared" si="181"/>
        <v>bad</v>
      </c>
      <c r="R1882" t="str">
        <f t="shared" si="182"/>
        <v/>
      </c>
      <c r="S1882" s="3" t="str">
        <f t="shared" si="183"/>
        <v/>
      </c>
      <c r="T1882" t="str">
        <f t="shared" si="184"/>
        <v>Ford</v>
      </c>
      <c r="U1882" t="str">
        <f t="shared" si="185"/>
        <v>E</v>
      </c>
      <c r="V1882" t="str" cm="1">
        <f t="array" ref="V1882">_xlfn.IFS(N1873&gt;25,"A",N1873&gt;20,"B",N1873&gt;15,"C",N1873&gt;10,"D",N1873&lt;10,"E")</f>
        <v>E</v>
      </c>
    </row>
    <row r="1883" spans="1:22" x14ac:dyDescent="0.3">
      <c r="A1883">
        <v>1890</v>
      </c>
      <c r="B1883" t="s">
        <v>1065</v>
      </c>
      <c r="C1883" t="s">
        <v>25</v>
      </c>
      <c r="D1883" t="s">
        <v>49</v>
      </c>
      <c r="E1883">
        <v>2016</v>
      </c>
      <c r="F1883">
        <v>21771</v>
      </c>
      <c r="G1883" t="s">
        <v>27</v>
      </c>
      <c r="H1883" t="s">
        <v>18</v>
      </c>
      <c r="I1883" t="s">
        <v>19</v>
      </c>
      <c r="J1883">
        <v>1199</v>
      </c>
      <c r="K1883">
        <v>88.7</v>
      </c>
      <c r="L1883">
        <v>5</v>
      </c>
      <c r="M1883">
        <v>18.7</v>
      </c>
      <c r="N1883">
        <v>4.95</v>
      </c>
      <c r="P1883" t="str">
        <f t="shared" si="180"/>
        <v/>
      </c>
      <c r="Q1883" t="str">
        <f t="shared" si="181"/>
        <v>bad</v>
      </c>
      <c r="R1883" t="str">
        <f t="shared" si="182"/>
        <v/>
      </c>
      <c r="S1883" s="3" t="str">
        <f t="shared" si="183"/>
        <v/>
      </c>
      <c r="T1883" t="str">
        <f t="shared" si="184"/>
        <v>Chevrolet</v>
      </c>
      <c r="U1883" t="str">
        <f t="shared" si="185"/>
        <v>E</v>
      </c>
      <c r="V1883" t="str" cm="1">
        <f t="array" ref="V1883">_xlfn.IFS(N1874&gt;25,"A",N1874&gt;20,"B",N1874&gt;15,"C",N1874&gt;10,"D",N1874&lt;10,"E")</f>
        <v>E</v>
      </c>
    </row>
    <row r="1884" spans="1:22" x14ac:dyDescent="0.3">
      <c r="A1884">
        <v>1891</v>
      </c>
      <c r="B1884" t="s">
        <v>99</v>
      </c>
      <c r="C1884" t="s">
        <v>15</v>
      </c>
      <c r="D1884" t="s">
        <v>53</v>
      </c>
      <c r="E1884">
        <v>2014</v>
      </c>
      <c r="F1884">
        <v>62000</v>
      </c>
      <c r="G1884" t="s">
        <v>23</v>
      </c>
      <c r="H1884" t="s">
        <v>18</v>
      </c>
      <c r="I1884" t="s">
        <v>19</v>
      </c>
      <c r="J1884">
        <v>1248</v>
      </c>
      <c r="K1884">
        <v>75</v>
      </c>
      <c r="L1884">
        <v>5</v>
      </c>
      <c r="M1884">
        <v>17.8</v>
      </c>
      <c r="N1884">
        <v>3.75</v>
      </c>
      <c r="P1884" t="str">
        <f t="shared" si="180"/>
        <v/>
      </c>
      <c r="Q1884" t="str">
        <f t="shared" si="181"/>
        <v>bad</v>
      </c>
      <c r="R1884" t="str">
        <f t="shared" si="182"/>
        <v/>
      </c>
      <c r="S1884" s="3" t="str">
        <f t="shared" si="183"/>
        <v/>
      </c>
      <c r="T1884" t="str">
        <f t="shared" si="184"/>
        <v>Ford</v>
      </c>
      <c r="U1884" t="str">
        <f t="shared" si="185"/>
        <v>E</v>
      </c>
      <c r="V1884" t="str" cm="1">
        <f t="array" ref="V1884">_xlfn.IFS(N1875&gt;25,"A",N1875&gt;20,"B",N1875&gt;15,"C",N1875&gt;10,"D",N1875&lt;10,"E")</f>
        <v>E</v>
      </c>
    </row>
    <row r="1885" spans="1:22" x14ac:dyDescent="0.3">
      <c r="A1885">
        <v>1892</v>
      </c>
      <c r="B1885" t="s">
        <v>454</v>
      </c>
      <c r="C1885" t="s">
        <v>21</v>
      </c>
      <c r="D1885" t="s">
        <v>47</v>
      </c>
      <c r="E1885">
        <v>2017</v>
      </c>
      <c r="F1885">
        <v>37024</v>
      </c>
      <c r="G1885" t="s">
        <v>23</v>
      </c>
      <c r="H1885" t="s">
        <v>32</v>
      </c>
      <c r="I1885" t="s">
        <v>19</v>
      </c>
      <c r="J1885">
        <v>1582</v>
      </c>
      <c r="K1885">
        <v>126.2</v>
      </c>
      <c r="L1885">
        <v>5</v>
      </c>
      <c r="M1885">
        <v>17.010000000000002</v>
      </c>
      <c r="N1885">
        <v>10.97</v>
      </c>
      <c r="P1885" t="str">
        <f t="shared" si="180"/>
        <v/>
      </c>
      <c r="Q1885" t="str">
        <f t="shared" si="181"/>
        <v>bad</v>
      </c>
      <c r="R1885" t="str">
        <f t="shared" si="182"/>
        <v/>
      </c>
      <c r="S1885" s="3" t="str">
        <f t="shared" si="183"/>
        <v/>
      </c>
      <c r="T1885" t="str">
        <f t="shared" si="184"/>
        <v>Honda</v>
      </c>
      <c r="U1885" t="str">
        <f t="shared" si="185"/>
        <v>E</v>
      </c>
      <c r="V1885" t="str" cm="1">
        <f t="array" ref="V1885">_xlfn.IFS(N1876&gt;25,"A",N1876&gt;20,"B",N1876&gt;15,"C",N1876&gt;10,"D",N1876&lt;10,"E")</f>
        <v>E</v>
      </c>
    </row>
    <row r="1886" spans="1:22" x14ac:dyDescent="0.3">
      <c r="A1886">
        <v>1893</v>
      </c>
      <c r="B1886" t="s">
        <v>907</v>
      </c>
      <c r="C1886" t="s">
        <v>30</v>
      </c>
      <c r="D1886" t="s">
        <v>47</v>
      </c>
      <c r="E1886">
        <v>2014</v>
      </c>
      <c r="F1886">
        <v>60336</v>
      </c>
      <c r="G1886" t="s">
        <v>23</v>
      </c>
      <c r="H1886" t="s">
        <v>32</v>
      </c>
      <c r="I1886" t="s">
        <v>33</v>
      </c>
      <c r="J1886">
        <v>2967</v>
      </c>
      <c r="K1886">
        <v>241.4</v>
      </c>
      <c r="L1886">
        <v>5</v>
      </c>
      <c r="M1886">
        <v>14.4</v>
      </c>
      <c r="N1886">
        <v>24.94</v>
      </c>
      <c r="P1886" t="str">
        <f t="shared" si="180"/>
        <v/>
      </c>
      <c r="Q1886" t="str">
        <f t="shared" si="181"/>
        <v>bad</v>
      </c>
      <c r="R1886" t="str">
        <f t="shared" si="182"/>
        <v/>
      </c>
      <c r="S1886" s="3" t="str">
        <f t="shared" si="183"/>
        <v/>
      </c>
      <c r="T1886" t="str">
        <f t="shared" si="184"/>
        <v>Honda</v>
      </c>
      <c r="U1886" t="str">
        <f t="shared" si="185"/>
        <v>E</v>
      </c>
      <c r="V1886" t="str" cm="1">
        <f t="array" ref="V1886">_xlfn.IFS(N1877&gt;25,"A",N1877&gt;20,"B",N1877&gt;15,"C",N1877&gt;10,"D",N1877&lt;10,"E")</f>
        <v>E</v>
      </c>
    </row>
    <row r="1887" spans="1:22" x14ac:dyDescent="0.3">
      <c r="A1887">
        <v>1894</v>
      </c>
      <c r="B1887" t="s">
        <v>350</v>
      </c>
      <c r="C1887" t="s">
        <v>21</v>
      </c>
      <c r="D1887" t="s">
        <v>49</v>
      </c>
      <c r="E1887">
        <v>2014</v>
      </c>
      <c r="F1887">
        <v>26008</v>
      </c>
      <c r="G1887" t="s">
        <v>27</v>
      </c>
      <c r="H1887" t="s">
        <v>18</v>
      </c>
      <c r="I1887" t="s">
        <v>19</v>
      </c>
      <c r="J1887">
        <v>814</v>
      </c>
      <c r="K1887">
        <v>55.2</v>
      </c>
      <c r="L1887">
        <v>5</v>
      </c>
      <c r="M1887">
        <v>21.1</v>
      </c>
      <c r="N1887">
        <v>1.97</v>
      </c>
      <c r="P1887" t="str">
        <f t="shared" si="180"/>
        <v>MercedesBenz</v>
      </c>
      <c r="Q1887" t="str">
        <f t="shared" si="181"/>
        <v>bad</v>
      </c>
      <c r="R1887" t="str">
        <f t="shared" si="182"/>
        <v/>
      </c>
      <c r="S1887" s="3" t="str">
        <f t="shared" si="183"/>
        <v>MercedesBenz</v>
      </c>
      <c r="T1887" t="str">
        <f t="shared" si="184"/>
        <v/>
      </c>
      <c r="U1887" t="str">
        <f t="shared" si="185"/>
        <v>A</v>
      </c>
      <c r="V1887" t="str" cm="1">
        <f t="array" ref="V1887">_xlfn.IFS(N1878&gt;25,"A",N1878&gt;20,"B",N1878&gt;15,"C",N1878&gt;10,"D",N1878&lt;10,"E")</f>
        <v>A</v>
      </c>
    </row>
    <row r="1888" spans="1:22" x14ac:dyDescent="0.3">
      <c r="A1888">
        <v>1895</v>
      </c>
      <c r="B1888" t="s">
        <v>264</v>
      </c>
      <c r="C1888" t="s">
        <v>110</v>
      </c>
      <c r="D1888" t="s">
        <v>39</v>
      </c>
      <c r="E1888">
        <v>2010</v>
      </c>
      <c r="F1888">
        <v>90000</v>
      </c>
      <c r="G1888" t="s">
        <v>23</v>
      </c>
      <c r="H1888" t="s">
        <v>18</v>
      </c>
      <c r="I1888" t="s">
        <v>33</v>
      </c>
      <c r="J1888">
        <v>1399</v>
      </c>
      <c r="K1888">
        <v>68</v>
      </c>
      <c r="L1888">
        <v>5</v>
      </c>
      <c r="M1888">
        <v>20</v>
      </c>
      <c r="N1888">
        <v>1.4</v>
      </c>
      <c r="P1888" t="str">
        <f t="shared" si="180"/>
        <v/>
      </c>
      <c r="Q1888" t="str">
        <f t="shared" si="181"/>
        <v>bad</v>
      </c>
      <c r="R1888" t="str">
        <f t="shared" si="182"/>
        <v/>
      </c>
      <c r="S1888" s="3" t="str">
        <f t="shared" si="183"/>
        <v/>
      </c>
      <c r="T1888" t="str">
        <f t="shared" si="184"/>
        <v>Hyundai</v>
      </c>
      <c r="U1888" t="str">
        <f t="shared" si="185"/>
        <v>E</v>
      </c>
      <c r="V1888" t="str" cm="1">
        <f t="array" ref="V1888">_xlfn.IFS(N1879&gt;25,"A",N1879&gt;20,"B",N1879&gt;15,"C",N1879&gt;10,"D",N1879&lt;10,"E")</f>
        <v>E</v>
      </c>
    </row>
    <row r="1889" spans="1:22" x14ac:dyDescent="0.3">
      <c r="A1889">
        <v>1896</v>
      </c>
      <c r="B1889" t="s">
        <v>964</v>
      </c>
      <c r="C1889" t="s">
        <v>43</v>
      </c>
      <c r="D1889" t="s">
        <v>31</v>
      </c>
      <c r="E1889">
        <v>2018</v>
      </c>
      <c r="F1889">
        <v>35569</v>
      </c>
      <c r="G1889" t="s">
        <v>27</v>
      </c>
      <c r="H1889" t="s">
        <v>18</v>
      </c>
      <c r="I1889" t="s">
        <v>19</v>
      </c>
      <c r="J1889">
        <v>1198</v>
      </c>
      <c r="K1889">
        <v>73.75</v>
      </c>
      <c r="L1889">
        <v>5</v>
      </c>
      <c r="M1889">
        <v>17</v>
      </c>
      <c r="N1889">
        <v>7.27</v>
      </c>
      <c r="P1889" t="str">
        <f t="shared" si="180"/>
        <v/>
      </c>
      <c r="Q1889" t="str">
        <f t="shared" si="181"/>
        <v>bad</v>
      </c>
      <c r="R1889" t="str">
        <f t="shared" si="182"/>
        <v/>
      </c>
      <c r="S1889" s="3" t="str">
        <f t="shared" si="183"/>
        <v/>
      </c>
      <c r="T1889" t="str">
        <f t="shared" si="184"/>
        <v>Maruti</v>
      </c>
      <c r="U1889" t="str">
        <f t="shared" si="185"/>
        <v>E</v>
      </c>
      <c r="V1889" t="str" cm="1">
        <f t="array" ref="V1889">_xlfn.IFS(N1880&gt;25,"A",N1880&gt;20,"B",N1880&gt;15,"C",N1880&gt;10,"D",N1880&lt;10,"E")</f>
        <v>E</v>
      </c>
    </row>
    <row r="1890" spans="1:22" x14ac:dyDescent="0.3">
      <c r="A1890">
        <v>1897</v>
      </c>
      <c r="B1890" t="s">
        <v>1066</v>
      </c>
      <c r="C1890" t="s">
        <v>60</v>
      </c>
      <c r="D1890" t="s">
        <v>49</v>
      </c>
      <c r="E1890">
        <v>2013</v>
      </c>
      <c r="F1890">
        <v>40000</v>
      </c>
      <c r="G1890" t="s">
        <v>23</v>
      </c>
      <c r="H1890" t="s">
        <v>18</v>
      </c>
      <c r="I1890" t="s">
        <v>19</v>
      </c>
      <c r="J1890">
        <v>1461</v>
      </c>
      <c r="K1890">
        <v>84.8</v>
      </c>
      <c r="L1890">
        <v>5</v>
      </c>
      <c r="M1890">
        <v>21.64</v>
      </c>
      <c r="N1890">
        <v>4</v>
      </c>
      <c r="P1890" t="str">
        <f t="shared" si="180"/>
        <v/>
      </c>
      <c r="Q1890" t="str">
        <f t="shared" si="181"/>
        <v>good</v>
      </c>
      <c r="R1890" t="str">
        <f t="shared" si="182"/>
        <v/>
      </c>
      <c r="S1890" s="3" t="str">
        <f t="shared" si="183"/>
        <v>Volkswagen</v>
      </c>
      <c r="T1890" t="str">
        <f t="shared" si="184"/>
        <v>Volkswagen</v>
      </c>
      <c r="U1890" t="str">
        <f t="shared" si="185"/>
        <v>E</v>
      </c>
      <c r="V1890" t="str" cm="1">
        <f t="array" ref="V1890">_xlfn.IFS(N1881&gt;25,"A",N1881&gt;20,"B",N1881&gt;15,"C",N1881&gt;10,"D",N1881&lt;10,"E")</f>
        <v>E</v>
      </c>
    </row>
    <row r="1891" spans="1:22" x14ac:dyDescent="0.3">
      <c r="A1891">
        <v>1898</v>
      </c>
      <c r="B1891" t="s">
        <v>578</v>
      </c>
      <c r="C1891" t="s">
        <v>25</v>
      </c>
      <c r="D1891" t="s">
        <v>49</v>
      </c>
      <c r="E1891">
        <v>2015</v>
      </c>
      <c r="F1891">
        <v>45000</v>
      </c>
      <c r="G1891" t="s">
        <v>27</v>
      </c>
      <c r="H1891" t="s">
        <v>18</v>
      </c>
      <c r="I1891" t="s">
        <v>19</v>
      </c>
      <c r="J1891">
        <v>1199</v>
      </c>
      <c r="K1891">
        <v>88.7</v>
      </c>
      <c r="L1891">
        <v>5</v>
      </c>
      <c r="M1891">
        <v>18.7</v>
      </c>
      <c r="N1891">
        <v>4.75</v>
      </c>
      <c r="P1891" t="str">
        <f t="shared" si="180"/>
        <v/>
      </c>
      <c r="Q1891" t="str">
        <f t="shared" si="181"/>
        <v>bad</v>
      </c>
      <c r="R1891" t="str">
        <f t="shared" si="182"/>
        <v/>
      </c>
      <c r="S1891" s="3" t="str">
        <f t="shared" si="183"/>
        <v/>
      </c>
      <c r="T1891" t="str">
        <f t="shared" si="184"/>
        <v>Honda</v>
      </c>
      <c r="U1891" t="str">
        <f t="shared" si="185"/>
        <v>E</v>
      </c>
      <c r="V1891" t="str" cm="1">
        <f t="array" ref="V1891">_xlfn.IFS(N1882&gt;25,"A",N1882&gt;20,"B",N1882&gt;15,"C",N1882&gt;10,"D",N1882&lt;10,"E")</f>
        <v>E</v>
      </c>
    </row>
    <row r="1892" spans="1:22" x14ac:dyDescent="0.3">
      <c r="A1892">
        <v>1899</v>
      </c>
      <c r="B1892" t="s">
        <v>286</v>
      </c>
      <c r="C1892" t="s">
        <v>21</v>
      </c>
      <c r="D1892" t="s">
        <v>53</v>
      </c>
      <c r="E1892">
        <v>2015</v>
      </c>
      <c r="F1892">
        <v>42000</v>
      </c>
      <c r="G1892" t="s">
        <v>27</v>
      </c>
      <c r="H1892" t="s">
        <v>18</v>
      </c>
      <c r="I1892" t="s">
        <v>19</v>
      </c>
      <c r="J1892">
        <v>1197</v>
      </c>
      <c r="K1892">
        <v>80</v>
      </c>
      <c r="L1892">
        <v>5</v>
      </c>
      <c r="M1892">
        <v>17</v>
      </c>
      <c r="N1892">
        <v>5.0999999999999996</v>
      </c>
      <c r="P1892" t="str">
        <f t="shared" si="180"/>
        <v/>
      </c>
      <c r="Q1892" t="str">
        <f t="shared" si="181"/>
        <v>bad</v>
      </c>
      <c r="R1892" t="str">
        <f t="shared" si="182"/>
        <v/>
      </c>
      <c r="S1892" s="3" t="str">
        <f t="shared" si="183"/>
        <v/>
      </c>
      <c r="T1892" t="str">
        <f t="shared" si="184"/>
        <v>Honda</v>
      </c>
      <c r="U1892" t="str">
        <f t="shared" si="185"/>
        <v>E</v>
      </c>
      <c r="V1892" t="str" cm="1">
        <f t="array" ref="V1892">_xlfn.IFS(N1883&gt;25,"A",N1883&gt;20,"B",N1883&gt;15,"C",N1883&gt;10,"D",N1883&lt;10,"E")</f>
        <v>E</v>
      </c>
    </row>
    <row r="1893" spans="1:22" x14ac:dyDescent="0.3">
      <c r="A1893">
        <v>1900</v>
      </c>
      <c r="B1893" t="s">
        <v>151</v>
      </c>
      <c r="C1893" t="s">
        <v>30</v>
      </c>
      <c r="D1893" t="s">
        <v>31</v>
      </c>
      <c r="E1893">
        <v>2012</v>
      </c>
      <c r="F1893">
        <v>46913</v>
      </c>
      <c r="G1893" t="s">
        <v>23</v>
      </c>
      <c r="H1893" t="s">
        <v>32</v>
      </c>
      <c r="I1893" t="s">
        <v>19</v>
      </c>
      <c r="J1893">
        <v>2967</v>
      </c>
      <c r="K1893">
        <v>241.4</v>
      </c>
      <c r="L1893">
        <v>5</v>
      </c>
      <c r="M1893">
        <v>14.94</v>
      </c>
      <c r="N1893">
        <v>16.11</v>
      </c>
      <c r="P1893" t="str">
        <f t="shared" si="180"/>
        <v/>
      </c>
      <c r="Q1893" t="str">
        <f t="shared" si="181"/>
        <v>bad</v>
      </c>
      <c r="R1893" t="str">
        <f t="shared" si="182"/>
        <v/>
      </c>
      <c r="S1893" s="3" t="str">
        <f t="shared" si="183"/>
        <v/>
      </c>
      <c r="T1893" t="str">
        <f t="shared" si="184"/>
        <v>Maruti</v>
      </c>
      <c r="U1893" t="str">
        <f t="shared" si="185"/>
        <v>E</v>
      </c>
      <c r="V1893" t="str" cm="1">
        <f t="array" ref="V1893">_xlfn.IFS(N1884&gt;25,"A",N1884&gt;20,"B",N1884&gt;15,"C",N1884&gt;10,"D",N1884&lt;10,"E")</f>
        <v>E</v>
      </c>
    </row>
    <row r="1894" spans="1:22" x14ac:dyDescent="0.3">
      <c r="A1894">
        <v>1901</v>
      </c>
      <c r="B1894" t="s">
        <v>77</v>
      </c>
      <c r="C1894" t="s">
        <v>78</v>
      </c>
      <c r="D1894" t="s">
        <v>53</v>
      </c>
      <c r="E1894">
        <v>2014</v>
      </c>
      <c r="F1894">
        <v>62000</v>
      </c>
      <c r="G1894" t="s">
        <v>23</v>
      </c>
      <c r="H1894" t="s">
        <v>32</v>
      </c>
      <c r="I1894" t="s">
        <v>19</v>
      </c>
      <c r="J1894">
        <v>2696</v>
      </c>
      <c r="K1894">
        <v>184</v>
      </c>
      <c r="L1894">
        <v>7</v>
      </c>
      <c r="M1894">
        <v>11.18</v>
      </c>
      <c r="N1894">
        <v>10.55</v>
      </c>
      <c r="P1894" t="str">
        <f t="shared" si="180"/>
        <v/>
      </c>
      <c r="Q1894" t="str">
        <f t="shared" si="181"/>
        <v>bad</v>
      </c>
      <c r="R1894" t="str">
        <f t="shared" si="182"/>
        <v/>
      </c>
      <c r="S1894" s="3" t="str">
        <f t="shared" si="183"/>
        <v/>
      </c>
      <c r="T1894" t="str">
        <f t="shared" si="184"/>
        <v>Hyundai</v>
      </c>
      <c r="U1894" t="str">
        <f t="shared" si="185"/>
        <v>D</v>
      </c>
      <c r="V1894" t="str" cm="1">
        <f t="array" ref="V1894">_xlfn.IFS(N1885&gt;25,"A",N1885&gt;20,"B",N1885&gt;15,"C",N1885&gt;10,"D",N1885&lt;10,"E")</f>
        <v>D</v>
      </c>
    </row>
    <row r="1895" spans="1:22" x14ac:dyDescent="0.3">
      <c r="A1895">
        <v>1902</v>
      </c>
      <c r="B1895" t="s">
        <v>1067</v>
      </c>
      <c r="C1895" t="s">
        <v>41</v>
      </c>
      <c r="D1895" t="s">
        <v>93</v>
      </c>
      <c r="E1895">
        <v>2017</v>
      </c>
      <c r="F1895">
        <v>15000</v>
      </c>
      <c r="G1895" t="s">
        <v>23</v>
      </c>
      <c r="H1895" t="s">
        <v>32</v>
      </c>
      <c r="I1895" t="s">
        <v>19</v>
      </c>
      <c r="J1895">
        <v>2755</v>
      </c>
      <c r="K1895">
        <v>174.5</v>
      </c>
      <c r="L1895">
        <v>7</v>
      </c>
      <c r="M1895">
        <v>12.9</v>
      </c>
      <c r="N1895">
        <v>30</v>
      </c>
      <c r="P1895" t="str">
        <f t="shared" si="180"/>
        <v>Audi</v>
      </c>
      <c r="Q1895" t="str">
        <f t="shared" si="181"/>
        <v>bad</v>
      </c>
      <c r="R1895" t="str">
        <f t="shared" si="182"/>
        <v/>
      </c>
      <c r="S1895" s="3" t="str">
        <f t="shared" si="183"/>
        <v>Audi</v>
      </c>
      <c r="T1895" t="str">
        <f t="shared" si="184"/>
        <v/>
      </c>
      <c r="U1895" t="str">
        <f t="shared" si="185"/>
        <v>B</v>
      </c>
      <c r="V1895" t="str" cm="1">
        <f t="array" ref="V1895">_xlfn.IFS(N1886&gt;25,"A",N1886&gt;20,"B",N1886&gt;15,"C",N1886&gt;10,"D",N1886&lt;10,"E")</f>
        <v>B</v>
      </c>
    </row>
    <row r="1896" spans="1:22" x14ac:dyDescent="0.3">
      <c r="A1896">
        <v>1903</v>
      </c>
      <c r="B1896" t="s">
        <v>457</v>
      </c>
      <c r="C1896" t="s">
        <v>194</v>
      </c>
      <c r="D1896" t="s">
        <v>49</v>
      </c>
      <c r="E1896">
        <v>2002</v>
      </c>
      <c r="F1896">
        <v>69000</v>
      </c>
      <c r="G1896" t="s">
        <v>23</v>
      </c>
      <c r="H1896" t="s">
        <v>18</v>
      </c>
      <c r="I1896" t="s">
        <v>19</v>
      </c>
      <c r="J1896">
        <v>1896</v>
      </c>
      <c r="K1896">
        <v>66</v>
      </c>
      <c r="L1896">
        <v>5</v>
      </c>
      <c r="M1896">
        <v>18.7</v>
      </c>
      <c r="N1896">
        <v>1.6</v>
      </c>
      <c r="P1896" t="str">
        <f t="shared" si="180"/>
        <v/>
      </c>
      <c r="Q1896" t="str">
        <f t="shared" si="181"/>
        <v>good</v>
      </c>
      <c r="R1896" t="str">
        <f t="shared" si="182"/>
        <v/>
      </c>
      <c r="S1896" s="3" t="str">
        <f t="shared" si="183"/>
        <v>Hyundai</v>
      </c>
      <c r="T1896" t="str">
        <f t="shared" si="184"/>
        <v>Hyundai</v>
      </c>
      <c r="U1896" t="str">
        <f t="shared" si="185"/>
        <v>E</v>
      </c>
      <c r="V1896" t="str" cm="1">
        <f t="array" ref="V1896">_xlfn.IFS(N1887&gt;25,"A",N1887&gt;20,"B",N1887&gt;15,"C",N1887&gt;10,"D",N1887&lt;10,"E")</f>
        <v>E</v>
      </c>
    </row>
    <row r="1897" spans="1:22" x14ac:dyDescent="0.3">
      <c r="A1897">
        <v>1904</v>
      </c>
      <c r="B1897" t="s">
        <v>1068</v>
      </c>
      <c r="C1897" t="s">
        <v>62</v>
      </c>
      <c r="D1897" t="s">
        <v>35</v>
      </c>
      <c r="E1897">
        <v>2012</v>
      </c>
      <c r="F1897">
        <v>41367</v>
      </c>
      <c r="G1897" t="s">
        <v>23</v>
      </c>
      <c r="H1897" t="s">
        <v>32</v>
      </c>
      <c r="I1897" t="s">
        <v>19</v>
      </c>
      <c r="J1897">
        <v>2148</v>
      </c>
      <c r="K1897">
        <v>170</v>
      </c>
      <c r="L1897">
        <v>5</v>
      </c>
      <c r="M1897">
        <v>15.8</v>
      </c>
      <c r="N1897">
        <v>18.489999999999998</v>
      </c>
      <c r="P1897" t="str">
        <f t="shared" si="180"/>
        <v/>
      </c>
      <c r="Q1897" t="str">
        <f t="shared" si="181"/>
        <v>bad</v>
      </c>
      <c r="R1897" t="str">
        <f t="shared" si="182"/>
        <v/>
      </c>
      <c r="S1897" s="3" t="str">
        <f t="shared" si="183"/>
        <v/>
      </c>
      <c r="T1897" t="str">
        <f t="shared" si="184"/>
        <v>Ford</v>
      </c>
      <c r="U1897" t="str">
        <f t="shared" si="185"/>
        <v>E</v>
      </c>
      <c r="V1897" t="str" cm="1">
        <f t="array" ref="V1897">_xlfn.IFS(N1888&gt;25,"A",N1888&gt;20,"B",N1888&gt;15,"C",N1888&gt;10,"D",N1888&lt;10,"E")</f>
        <v>E</v>
      </c>
    </row>
    <row r="1898" spans="1:22" x14ac:dyDescent="0.3">
      <c r="A1898">
        <v>1905</v>
      </c>
      <c r="B1898" t="s">
        <v>987</v>
      </c>
      <c r="C1898" t="s">
        <v>15</v>
      </c>
      <c r="D1898" t="s">
        <v>47</v>
      </c>
      <c r="E1898">
        <v>2018</v>
      </c>
      <c r="F1898">
        <v>15982</v>
      </c>
      <c r="G1898" t="s">
        <v>27</v>
      </c>
      <c r="H1898" t="s">
        <v>18</v>
      </c>
      <c r="I1898" t="s">
        <v>19</v>
      </c>
      <c r="J1898">
        <v>1373</v>
      </c>
      <c r="K1898">
        <v>91.1</v>
      </c>
      <c r="L1898">
        <v>5</v>
      </c>
      <c r="M1898">
        <v>20.73</v>
      </c>
      <c r="N1898">
        <v>9.9600000000000009</v>
      </c>
      <c r="P1898" t="str">
        <f t="shared" si="180"/>
        <v/>
      </c>
      <c r="Q1898" t="str">
        <f t="shared" si="181"/>
        <v>bad</v>
      </c>
      <c r="R1898" t="str">
        <f t="shared" si="182"/>
        <v/>
      </c>
      <c r="S1898" s="3" t="str">
        <f t="shared" si="183"/>
        <v/>
      </c>
      <c r="T1898" t="str">
        <f t="shared" si="184"/>
        <v>Volkswagen</v>
      </c>
      <c r="U1898" t="str">
        <f t="shared" si="185"/>
        <v>E</v>
      </c>
      <c r="V1898" t="str" cm="1">
        <f t="array" ref="V1898">_xlfn.IFS(N1889&gt;25,"A",N1889&gt;20,"B",N1889&gt;15,"C",N1889&gt;10,"D",N1889&lt;10,"E")</f>
        <v>E</v>
      </c>
    </row>
    <row r="1899" spans="1:22" x14ac:dyDescent="0.3">
      <c r="A1899">
        <v>1906</v>
      </c>
      <c r="B1899" t="s">
        <v>263</v>
      </c>
      <c r="C1899" t="s">
        <v>15</v>
      </c>
      <c r="D1899" t="s">
        <v>35</v>
      </c>
      <c r="E1899">
        <v>2013</v>
      </c>
      <c r="F1899">
        <v>99595</v>
      </c>
      <c r="G1899" t="s">
        <v>23</v>
      </c>
      <c r="H1899" t="s">
        <v>18</v>
      </c>
      <c r="I1899" t="s">
        <v>33</v>
      </c>
      <c r="J1899">
        <v>1248</v>
      </c>
      <c r="K1899">
        <v>74</v>
      </c>
      <c r="L1899">
        <v>5</v>
      </c>
      <c r="M1899">
        <v>22.9</v>
      </c>
      <c r="N1899">
        <v>4.75</v>
      </c>
      <c r="P1899" t="str">
        <f t="shared" si="180"/>
        <v/>
      </c>
      <c r="Q1899" t="str">
        <f t="shared" si="181"/>
        <v>good</v>
      </c>
      <c r="R1899" t="str">
        <f t="shared" si="182"/>
        <v/>
      </c>
      <c r="S1899" s="3" t="str">
        <f t="shared" si="183"/>
        <v>Renault</v>
      </c>
      <c r="T1899" t="str">
        <f t="shared" si="184"/>
        <v>Renault</v>
      </c>
      <c r="U1899" t="str">
        <f t="shared" si="185"/>
        <v>E</v>
      </c>
      <c r="V1899" t="str" cm="1">
        <f t="array" ref="V1899">_xlfn.IFS(N1890&gt;25,"A",N1890&gt;20,"B",N1890&gt;15,"C",N1890&gt;10,"D",N1890&lt;10,"E")</f>
        <v>E</v>
      </c>
    </row>
    <row r="1900" spans="1:22" x14ac:dyDescent="0.3">
      <c r="A1900">
        <v>1907</v>
      </c>
      <c r="B1900" t="s">
        <v>1069</v>
      </c>
      <c r="C1900" t="s">
        <v>41</v>
      </c>
      <c r="D1900" t="s">
        <v>63</v>
      </c>
      <c r="E1900">
        <v>2002</v>
      </c>
      <c r="F1900">
        <v>63000</v>
      </c>
      <c r="G1900" t="s">
        <v>23</v>
      </c>
      <c r="H1900" t="s">
        <v>18</v>
      </c>
      <c r="I1900" t="s">
        <v>102</v>
      </c>
      <c r="J1900">
        <v>2446</v>
      </c>
      <c r="K1900">
        <v>75</v>
      </c>
      <c r="L1900">
        <v>10</v>
      </c>
      <c r="M1900">
        <v>13.1</v>
      </c>
      <c r="N1900">
        <v>3.65</v>
      </c>
      <c r="P1900" t="str">
        <f t="shared" si="180"/>
        <v/>
      </c>
      <c r="Q1900" t="str">
        <f t="shared" si="181"/>
        <v>bad</v>
      </c>
      <c r="R1900" t="str">
        <f t="shared" si="182"/>
        <v/>
      </c>
      <c r="S1900" s="3" t="str">
        <f t="shared" si="183"/>
        <v/>
      </c>
      <c r="T1900" t="str">
        <f t="shared" si="184"/>
        <v>Honda</v>
      </c>
      <c r="U1900" t="str">
        <f t="shared" si="185"/>
        <v>E</v>
      </c>
      <c r="V1900" t="str" cm="1">
        <f t="array" ref="V1900">_xlfn.IFS(N1891&gt;25,"A",N1891&gt;20,"B",N1891&gt;15,"C",N1891&gt;10,"D",N1891&lt;10,"E")</f>
        <v>E</v>
      </c>
    </row>
    <row r="1901" spans="1:22" x14ac:dyDescent="0.3">
      <c r="A1901">
        <v>1908</v>
      </c>
      <c r="B1901" t="s">
        <v>1070</v>
      </c>
      <c r="C1901" t="s">
        <v>65</v>
      </c>
      <c r="D1901" t="s">
        <v>53</v>
      </c>
      <c r="E1901">
        <v>2012</v>
      </c>
      <c r="F1901">
        <v>49000</v>
      </c>
      <c r="G1901" t="s">
        <v>23</v>
      </c>
      <c r="H1901" t="s">
        <v>32</v>
      </c>
      <c r="I1901" t="s">
        <v>33</v>
      </c>
      <c r="J1901">
        <v>2495</v>
      </c>
      <c r="K1901">
        <v>218</v>
      </c>
      <c r="L1901">
        <v>5</v>
      </c>
      <c r="M1901">
        <v>16.73</v>
      </c>
      <c r="N1901">
        <v>15.5</v>
      </c>
      <c r="P1901" t="str">
        <f t="shared" si="180"/>
        <v/>
      </c>
      <c r="Q1901" t="str">
        <f t="shared" si="181"/>
        <v>bad</v>
      </c>
      <c r="R1901" t="str">
        <f t="shared" si="182"/>
        <v/>
      </c>
      <c r="S1901" s="3" t="str">
        <f t="shared" si="183"/>
        <v/>
      </c>
      <c r="T1901" t="str">
        <f t="shared" si="184"/>
        <v>Hyundai</v>
      </c>
      <c r="U1901" t="str">
        <f t="shared" si="185"/>
        <v>E</v>
      </c>
      <c r="V1901" t="str" cm="1">
        <f t="array" ref="V1901">_xlfn.IFS(N1892&gt;25,"A",N1892&gt;20,"B",N1892&gt;15,"C",N1892&gt;10,"D",N1892&lt;10,"E")</f>
        <v>E</v>
      </c>
    </row>
    <row r="1902" spans="1:22" x14ac:dyDescent="0.3">
      <c r="A1902">
        <v>1909</v>
      </c>
      <c r="B1902" t="s">
        <v>1071</v>
      </c>
      <c r="C1902" t="s">
        <v>56</v>
      </c>
      <c r="D1902" t="s">
        <v>47</v>
      </c>
      <c r="E1902">
        <v>2013</v>
      </c>
      <c r="F1902">
        <v>48272</v>
      </c>
      <c r="G1902" t="s">
        <v>23</v>
      </c>
      <c r="H1902" t="s">
        <v>18</v>
      </c>
      <c r="I1902" t="s">
        <v>19</v>
      </c>
      <c r="J1902">
        <v>2835</v>
      </c>
      <c r="K1902">
        <v>116.9</v>
      </c>
      <c r="L1902">
        <v>6</v>
      </c>
      <c r="M1902">
        <v>10.5</v>
      </c>
      <c r="N1902">
        <v>11.82</v>
      </c>
      <c r="P1902" t="str">
        <f t="shared" si="180"/>
        <v>Audi</v>
      </c>
      <c r="Q1902" t="str">
        <f t="shared" si="181"/>
        <v>bad</v>
      </c>
      <c r="R1902" t="str">
        <f t="shared" si="182"/>
        <v/>
      </c>
      <c r="S1902" s="3" t="str">
        <f t="shared" si="183"/>
        <v>Audi</v>
      </c>
      <c r="T1902" t="str">
        <f t="shared" si="184"/>
        <v/>
      </c>
      <c r="U1902" t="str">
        <f t="shared" si="185"/>
        <v>C</v>
      </c>
      <c r="V1902" t="str" cm="1">
        <f t="array" ref="V1902">_xlfn.IFS(N1893&gt;25,"A",N1893&gt;20,"B",N1893&gt;15,"C",N1893&gt;10,"D",N1893&lt;10,"E")</f>
        <v>C</v>
      </c>
    </row>
    <row r="1903" spans="1:22" x14ac:dyDescent="0.3">
      <c r="A1903">
        <v>1910</v>
      </c>
      <c r="B1903" t="s">
        <v>1072</v>
      </c>
      <c r="C1903" t="s">
        <v>41</v>
      </c>
      <c r="D1903" t="s">
        <v>53</v>
      </c>
      <c r="E1903">
        <v>2008</v>
      </c>
      <c r="F1903">
        <v>63000</v>
      </c>
      <c r="G1903" t="s">
        <v>27</v>
      </c>
      <c r="H1903" t="s">
        <v>18</v>
      </c>
      <c r="I1903" t="s">
        <v>19</v>
      </c>
      <c r="J1903">
        <v>1794</v>
      </c>
      <c r="K1903">
        <v>125</v>
      </c>
      <c r="L1903">
        <v>5</v>
      </c>
      <c r="M1903">
        <v>13.4</v>
      </c>
      <c r="N1903">
        <v>2.0499999999999998</v>
      </c>
      <c r="P1903" t="str">
        <f t="shared" si="180"/>
        <v/>
      </c>
      <c r="Q1903" t="str">
        <f t="shared" si="181"/>
        <v>bad</v>
      </c>
      <c r="R1903" t="str">
        <f t="shared" si="182"/>
        <v/>
      </c>
      <c r="S1903" s="3" t="str">
        <f t="shared" si="183"/>
        <v/>
      </c>
      <c r="T1903" t="str">
        <f t="shared" si="184"/>
        <v>Mahindra</v>
      </c>
      <c r="U1903" t="str">
        <f t="shared" si="185"/>
        <v>D</v>
      </c>
      <c r="V1903" t="str" cm="1">
        <f t="array" ref="V1903">_xlfn.IFS(N1894&gt;25,"A",N1894&gt;20,"B",N1894&gt;15,"C",N1894&gt;10,"D",N1894&lt;10,"E")</f>
        <v>D</v>
      </c>
    </row>
    <row r="1904" spans="1:22" x14ac:dyDescent="0.3">
      <c r="A1904">
        <v>1911</v>
      </c>
      <c r="B1904" t="s">
        <v>14</v>
      </c>
      <c r="C1904" t="s">
        <v>15</v>
      </c>
      <c r="D1904" t="s">
        <v>93</v>
      </c>
      <c r="E1904">
        <v>2016</v>
      </c>
      <c r="F1904">
        <v>77000</v>
      </c>
      <c r="G1904" t="s">
        <v>17</v>
      </c>
      <c r="H1904" t="s">
        <v>18</v>
      </c>
      <c r="I1904" t="s">
        <v>19</v>
      </c>
      <c r="J1904">
        <v>998</v>
      </c>
      <c r="K1904">
        <v>58.16</v>
      </c>
      <c r="L1904">
        <v>5</v>
      </c>
      <c r="M1904">
        <v>26.6</v>
      </c>
      <c r="N1904">
        <v>3.3</v>
      </c>
      <c r="P1904" t="str">
        <f t="shared" si="180"/>
        <v>Toyota</v>
      </c>
      <c r="Q1904" t="str">
        <f t="shared" si="181"/>
        <v>bad</v>
      </c>
      <c r="R1904" t="str">
        <f t="shared" si="182"/>
        <v/>
      </c>
      <c r="S1904" s="3" t="str">
        <f t="shared" si="183"/>
        <v>Toyota</v>
      </c>
      <c r="T1904" t="str">
        <f t="shared" si="184"/>
        <v/>
      </c>
      <c r="U1904" t="str">
        <f t="shared" si="185"/>
        <v>A</v>
      </c>
      <c r="V1904" t="str" cm="1">
        <f t="array" ref="V1904">_xlfn.IFS(N1895&gt;25,"A",N1895&gt;20,"B",N1895&gt;15,"C",N1895&gt;10,"D",N1895&lt;10,"E")</f>
        <v>A</v>
      </c>
    </row>
    <row r="1905" spans="1:22" x14ac:dyDescent="0.3">
      <c r="A1905">
        <v>1912</v>
      </c>
      <c r="B1905" t="s">
        <v>741</v>
      </c>
      <c r="C1905" t="s">
        <v>15</v>
      </c>
      <c r="D1905" t="s">
        <v>16</v>
      </c>
      <c r="E1905">
        <v>2013</v>
      </c>
      <c r="F1905">
        <v>11734</v>
      </c>
      <c r="G1905" t="s">
        <v>27</v>
      </c>
      <c r="H1905" t="s">
        <v>18</v>
      </c>
      <c r="I1905" t="s">
        <v>19</v>
      </c>
      <c r="J1905">
        <v>796</v>
      </c>
      <c r="K1905">
        <v>34.200000000000003</v>
      </c>
      <c r="L1905">
        <v>8</v>
      </c>
      <c r="M1905">
        <v>16.8</v>
      </c>
      <c r="N1905">
        <v>2.25</v>
      </c>
      <c r="P1905" t="str">
        <f t="shared" si="180"/>
        <v/>
      </c>
      <c r="Q1905" t="str">
        <f t="shared" si="181"/>
        <v>bad</v>
      </c>
      <c r="R1905" t="str">
        <f t="shared" si="182"/>
        <v/>
      </c>
      <c r="S1905" s="3" t="str">
        <f t="shared" si="183"/>
        <v/>
      </c>
      <c r="T1905" t="str">
        <f t="shared" si="184"/>
        <v>Skoda</v>
      </c>
      <c r="U1905" t="str">
        <f t="shared" si="185"/>
        <v>E</v>
      </c>
      <c r="V1905" t="str" cm="1">
        <f t="array" ref="V1905">_xlfn.IFS(N1896&gt;25,"A",N1896&gt;20,"B",N1896&gt;15,"C",N1896&gt;10,"D",N1896&lt;10,"E")</f>
        <v>E</v>
      </c>
    </row>
    <row r="1906" spans="1:22" x14ac:dyDescent="0.3">
      <c r="A1906">
        <v>1913</v>
      </c>
      <c r="B1906" t="s">
        <v>686</v>
      </c>
      <c r="C1906" t="s">
        <v>30</v>
      </c>
      <c r="D1906" t="s">
        <v>47</v>
      </c>
      <c r="E1906">
        <v>2014</v>
      </c>
      <c r="F1906">
        <v>62012</v>
      </c>
      <c r="G1906" t="s">
        <v>23</v>
      </c>
      <c r="H1906" t="s">
        <v>32</v>
      </c>
      <c r="I1906" t="s">
        <v>19</v>
      </c>
      <c r="J1906">
        <v>1968</v>
      </c>
      <c r="K1906">
        <v>174.33</v>
      </c>
      <c r="L1906">
        <v>5</v>
      </c>
      <c r="M1906">
        <v>17.68</v>
      </c>
      <c r="N1906">
        <v>20.12</v>
      </c>
      <c r="P1906" t="str">
        <f t="shared" si="180"/>
        <v>MercedesBenz</v>
      </c>
      <c r="Q1906" t="str">
        <f t="shared" si="181"/>
        <v>bad</v>
      </c>
      <c r="R1906" t="str">
        <f t="shared" si="182"/>
        <v/>
      </c>
      <c r="S1906" s="3" t="str">
        <f t="shared" si="183"/>
        <v>MercedesBenz</v>
      </c>
      <c r="T1906" t="str">
        <f t="shared" si="184"/>
        <v/>
      </c>
      <c r="U1906" t="str">
        <f t="shared" si="185"/>
        <v>C</v>
      </c>
      <c r="V1906" t="str" cm="1">
        <f t="array" ref="V1906">_xlfn.IFS(N1897&gt;25,"A",N1897&gt;20,"B",N1897&gt;15,"C",N1897&gt;10,"D",N1897&lt;10,"E")</f>
        <v>C</v>
      </c>
    </row>
    <row r="1907" spans="1:22" x14ac:dyDescent="0.3">
      <c r="A1907">
        <v>1914</v>
      </c>
      <c r="B1907" t="s">
        <v>1073</v>
      </c>
      <c r="C1907" t="s">
        <v>21</v>
      </c>
      <c r="D1907" t="s">
        <v>26</v>
      </c>
      <c r="E1907">
        <v>2017</v>
      </c>
      <c r="F1907">
        <v>46000</v>
      </c>
      <c r="G1907" t="s">
        <v>17</v>
      </c>
      <c r="H1907" t="s">
        <v>18</v>
      </c>
      <c r="I1907" t="s">
        <v>19</v>
      </c>
      <c r="J1907">
        <v>1197</v>
      </c>
      <c r="K1907">
        <v>81.86</v>
      </c>
      <c r="L1907">
        <v>5</v>
      </c>
      <c r="M1907">
        <v>25</v>
      </c>
      <c r="N1907">
        <v>4.95</v>
      </c>
      <c r="P1907" t="str">
        <f t="shared" si="180"/>
        <v/>
      </c>
      <c r="Q1907" t="str">
        <f t="shared" si="181"/>
        <v>good</v>
      </c>
      <c r="R1907" t="str">
        <f t="shared" si="182"/>
        <v/>
      </c>
      <c r="S1907" s="3" t="str">
        <f t="shared" si="183"/>
        <v>Maruti</v>
      </c>
      <c r="T1907" t="str">
        <f t="shared" si="184"/>
        <v>Maruti</v>
      </c>
      <c r="U1907" t="str">
        <f t="shared" si="185"/>
        <v>E</v>
      </c>
      <c r="V1907" t="str" cm="1">
        <f t="array" ref="V1907">_xlfn.IFS(N1898&gt;25,"A",N1898&gt;20,"B",N1898&gt;15,"C",N1898&gt;10,"D",N1898&lt;10,"E")</f>
        <v>E</v>
      </c>
    </row>
    <row r="1908" spans="1:22" x14ac:dyDescent="0.3">
      <c r="A1908">
        <v>1915</v>
      </c>
      <c r="B1908" t="s">
        <v>500</v>
      </c>
      <c r="C1908" t="s">
        <v>25</v>
      </c>
      <c r="D1908" t="s">
        <v>31</v>
      </c>
      <c r="E1908">
        <v>2016</v>
      </c>
      <c r="F1908">
        <v>45449</v>
      </c>
      <c r="G1908" t="s">
        <v>23</v>
      </c>
      <c r="H1908" t="s">
        <v>18</v>
      </c>
      <c r="I1908" t="s">
        <v>19</v>
      </c>
      <c r="J1908">
        <v>1498</v>
      </c>
      <c r="K1908">
        <v>98.6</v>
      </c>
      <c r="L1908">
        <v>5</v>
      </c>
      <c r="M1908">
        <v>27.3</v>
      </c>
      <c r="N1908">
        <v>7.48</v>
      </c>
      <c r="P1908" t="str">
        <f t="shared" si="180"/>
        <v/>
      </c>
      <c r="Q1908" t="str">
        <f t="shared" si="181"/>
        <v>good</v>
      </c>
      <c r="R1908" t="str">
        <f t="shared" si="182"/>
        <v/>
      </c>
      <c r="S1908" s="3" t="str">
        <f t="shared" si="183"/>
        <v>Maruti</v>
      </c>
      <c r="T1908" t="str">
        <f t="shared" si="184"/>
        <v>Maruti</v>
      </c>
      <c r="U1908" t="str">
        <f t="shared" si="185"/>
        <v>E</v>
      </c>
      <c r="V1908" t="str" cm="1">
        <f t="array" ref="V1908">_xlfn.IFS(N1899&gt;25,"A",N1899&gt;20,"B",N1899&gt;15,"C",N1899&gt;10,"D",N1899&lt;10,"E")</f>
        <v>E</v>
      </c>
    </row>
    <row r="1909" spans="1:22" x14ac:dyDescent="0.3">
      <c r="A1909">
        <v>1916</v>
      </c>
      <c r="B1909" t="s">
        <v>1074</v>
      </c>
      <c r="C1909" t="s">
        <v>62</v>
      </c>
      <c r="D1909" t="s">
        <v>16</v>
      </c>
      <c r="E1909">
        <v>2004</v>
      </c>
      <c r="F1909">
        <v>85000</v>
      </c>
      <c r="G1909" t="s">
        <v>27</v>
      </c>
      <c r="H1909" t="s">
        <v>32</v>
      </c>
      <c r="I1909" t="s">
        <v>33</v>
      </c>
      <c r="J1909">
        <v>1796</v>
      </c>
      <c r="K1909">
        <v>157.69999999999999</v>
      </c>
      <c r="L1909">
        <v>5</v>
      </c>
      <c r="M1909">
        <v>10.5</v>
      </c>
      <c r="N1909">
        <v>5.5</v>
      </c>
      <c r="P1909" t="str">
        <f t="shared" si="180"/>
        <v/>
      </c>
      <c r="Q1909" t="str">
        <f t="shared" si="181"/>
        <v>bad</v>
      </c>
      <c r="R1909" t="str">
        <f t="shared" si="182"/>
        <v/>
      </c>
      <c r="S1909" s="3" t="str">
        <f t="shared" si="183"/>
        <v/>
      </c>
      <c r="T1909" t="str">
        <f t="shared" si="184"/>
        <v>Toyota</v>
      </c>
      <c r="U1909" t="str">
        <f t="shared" si="185"/>
        <v>E</v>
      </c>
      <c r="V1909" t="str" cm="1">
        <f t="array" ref="V1909">_xlfn.IFS(N1900&gt;25,"A",N1900&gt;20,"B",N1900&gt;15,"C",N1900&gt;10,"D",N1900&lt;10,"E")</f>
        <v>E</v>
      </c>
    </row>
    <row r="1910" spans="1:22" x14ac:dyDescent="0.3">
      <c r="A1910">
        <v>1918</v>
      </c>
      <c r="B1910" t="s">
        <v>660</v>
      </c>
      <c r="C1910" t="s">
        <v>30</v>
      </c>
      <c r="D1910" t="s">
        <v>47</v>
      </c>
      <c r="E1910">
        <v>2013</v>
      </c>
      <c r="F1910">
        <v>45330</v>
      </c>
      <c r="G1910" t="s">
        <v>23</v>
      </c>
      <c r="H1910" t="s">
        <v>32</v>
      </c>
      <c r="I1910" t="s">
        <v>19</v>
      </c>
      <c r="J1910">
        <v>1968</v>
      </c>
      <c r="K1910">
        <v>147.51</v>
      </c>
      <c r="L1910">
        <v>5</v>
      </c>
      <c r="M1910">
        <v>16.55</v>
      </c>
      <c r="N1910">
        <v>13.19</v>
      </c>
      <c r="P1910" t="str">
        <f t="shared" si="180"/>
        <v>BMW</v>
      </c>
      <c r="Q1910" t="str">
        <f t="shared" si="181"/>
        <v>bad</v>
      </c>
      <c r="R1910" t="str">
        <f t="shared" si="182"/>
        <v/>
      </c>
      <c r="S1910" s="3" t="str">
        <f t="shared" si="183"/>
        <v>BMW</v>
      </c>
      <c r="T1910" t="str">
        <f t="shared" si="184"/>
        <v/>
      </c>
      <c r="U1910" t="str">
        <f t="shared" si="185"/>
        <v>C</v>
      </c>
      <c r="V1910" t="str" cm="1">
        <f t="array" ref="V1910">_xlfn.IFS(N1901&gt;25,"A",N1901&gt;20,"B",N1901&gt;15,"C",N1901&gt;10,"D",N1901&lt;10,"E")</f>
        <v>C</v>
      </c>
    </row>
    <row r="1911" spans="1:22" x14ac:dyDescent="0.3">
      <c r="A1911">
        <v>1919</v>
      </c>
      <c r="B1911" t="s">
        <v>605</v>
      </c>
      <c r="C1911" t="s">
        <v>15</v>
      </c>
      <c r="D1911" t="s">
        <v>16</v>
      </c>
      <c r="E1911">
        <v>2012</v>
      </c>
      <c r="F1911">
        <v>88000</v>
      </c>
      <c r="G1911" t="s">
        <v>27</v>
      </c>
      <c r="H1911" t="s">
        <v>18</v>
      </c>
      <c r="I1911" t="s">
        <v>19</v>
      </c>
      <c r="J1911">
        <v>1197</v>
      </c>
      <c r="K1911">
        <v>85.8</v>
      </c>
      <c r="L1911">
        <v>5</v>
      </c>
      <c r="M1911">
        <v>19.100000000000001</v>
      </c>
      <c r="N1911">
        <v>3.85</v>
      </c>
      <c r="P1911" t="str">
        <f t="shared" si="180"/>
        <v/>
      </c>
      <c r="Q1911" t="str">
        <f t="shared" si="181"/>
        <v>bad</v>
      </c>
      <c r="R1911" t="str">
        <f t="shared" si="182"/>
        <v/>
      </c>
      <c r="S1911" s="3" t="str">
        <f t="shared" si="183"/>
        <v/>
      </c>
      <c r="T1911" t="str">
        <f t="shared" si="184"/>
        <v>Mitsubishi</v>
      </c>
      <c r="U1911" t="str">
        <f t="shared" si="185"/>
        <v>D</v>
      </c>
      <c r="V1911" t="str" cm="1">
        <f t="array" ref="V1911">_xlfn.IFS(N1902&gt;25,"A",N1902&gt;20,"B",N1902&gt;15,"C",N1902&gt;10,"D",N1902&lt;10,"E")</f>
        <v>D</v>
      </c>
    </row>
    <row r="1912" spans="1:22" x14ac:dyDescent="0.3">
      <c r="A1912">
        <v>1920</v>
      </c>
      <c r="B1912" t="s">
        <v>1075</v>
      </c>
      <c r="C1912" t="s">
        <v>15</v>
      </c>
      <c r="D1912" t="s">
        <v>53</v>
      </c>
      <c r="E1912">
        <v>2016</v>
      </c>
      <c r="F1912">
        <v>45376</v>
      </c>
      <c r="G1912" t="s">
        <v>23</v>
      </c>
      <c r="H1912" t="s">
        <v>18</v>
      </c>
      <c r="I1912" t="s">
        <v>19</v>
      </c>
      <c r="J1912">
        <v>1248</v>
      </c>
      <c r="K1912">
        <v>73.75</v>
      </c>
      <c r="L1912">
        <v>5</v>
      </c>
      <c r="M1912">
        <v>28.4</v>
      </c>
      <c r="N1912">
        <v>5.75</v>
      </c>
      <c r="P1912" t="str">
        <f t="shared" si="180"/>
        <v/>
      </c>
      <c r="Q1912" t="str">
        <f t="shared" si="181"/>
        <v>bad</v>
      </c>
      <c r="R1912" t="str">
        <f t="shared" si="182"/>
        <v/>
      </c>
      <c r="S1912" s="3" t="str">
        <f t="shared" si="183"/>
        <v/>
      </c>
      <c r="T1912" t="str">
        <f t="shared" si="184"/>
        <v>Toyota</v>
      </c>
      <c r="U1912" t="str">
        <f t="shared" si="185"/>
        <v>E</v>
      </c>
      <c r="V1912" t="str" cm="1">
        <f t="array" ref="V1912">_xlfn.IFS(N1903&gt;25,"A",N1903&gt;20,"B",N1903&gt;15,"C",N1903&gt;10,"D",N1903&lt;10,"E")</f>
        <v>E</v>
      </c>
    </row>
    <row r="1913" spans="1:22" x14ac:dyDescent="0.3">
      <c r="A1913">
        <v>1921</v>
      </c>
      <c r="B1913" t="s">
        <v>121</v>
      </c>
      <c r="C1913" t="s">
        <v>78</v>
      </c>
      <c r="D1913" t="s">
        <v>22</v>
      </c>
      <c r="E1913">
        <v>2014</v>
      </c>
      <c r="F1913">
        <v>81000</v>
      </c>
      <c r="G1913" t="s">
        <v>23</v>
      </c>
      <c r="H1913" t="s">
        <v>18</v>
      </c>
      <c r="I1913" t="s">
        <v>19</v>
      </c>
      <c r="J1913">
        <v>2179</v>
      </c>
      <c r="K1913">
        <v>140</v>
      </c>
      <c r="L1913">
        <v>7</v>
      </c>
      <c r="M1913">
        <v>15.1</v>
      </c>
      <c r="N1913">
        <v>9</v>
      </c>
      <c r="P1913" t="str">
        <f t="shared" si="180"/>
        <v/>
      </c>
      <c r="Q1913" t="str">
        <f t="shared" si="181"/>
        <v>good</v>
      </c>
      <c r="R1913" t="str">
        <f t="shared" si="182"/>
        <v/>
      </c>
      <c r="S1913" s="3" t="str">
        <f t="shared" si="183"/>
        <v>Maruti</v>
      </c>
      <c r="T1913" t="str">
        <f t="shared" si="184"/>
        <v>Maruti</v>
      </c>
      <c r="U1913" t="str">
        <f t="shared" si="185"/>
        <v>E</v>
      </c>
      <c r="V1913" t="str" cm="1">
        <f t="array" ref="V1913">_xlfn.IFS(N1904&gt;25,"A",N1904&gt;20,"B",N1904&gt;15,"C",N1904&gt;10,"D",N1904&lt;10,"E")</f>
        <v>E</v>
      </c>
    </row>
    <row r="1914" spans="1:22" x14ac:dyDescent="0.3">
      <c r="A1914">
        <v>1922</v>
      </c>
      <c r="B1914" t="s">
        <v>261</v>
      </c>
      <c r="C1914" t="s">
        <v>192</v>
      </c>
      <c r="D1914" t="s">
        <v>47</v>
      </c>
      <c r="E1914">
        <v>2012</v>
      </c>
      <c r="F1914">
        <v>83381</v>
      </c>
      <c r="G1914" t="s">
        <v>27</v>
      </c>
      <c r="H1914" t="s">
        <v>18</v>
      </c>
      <c r="I1914" t="s">
        <v>19</v>
      </c>
      <c r="J1914">
        <v>1199</v>
      </c>
      <c r="K1914">
        <v>79.400000000000006</v>
      </c>
      <c r="L1914">
        <v>5</v>
      </c>
      <c r="M1914">
        <v>18.600000000000001</v>
      </c>
      <c r="N1914">
        <v>2.21</v>
      </c>
      <c r="P1914" t="str">
        <f t="shared" si="180"/>
        <v/>
      </c>
      <c r="Q1914" t="str">
        <f t="shared" si="181"/>
        <v>bad</v>
      </c>
      <c r="R1914" t="str">
        <f t="shared" si="182"/>
        <v/>
      </c>
      <c r="S1914" s="3" t="str">
        <f t="shared" si="183"/>
        <v/>
      </c>
      <c r="T1914" t="str">
        <f t="shared" si="184"/>
        <v>Maruti</v>
      </c>
      <c r="U1914" t="str">
        <f t="shared" si="185"/>
        <v>E</v>
      </c>
      <c r="V1914" t="str" cm="1">
        <f t="array" ref="V1914">_xlfn.IFS(N1905&gt;25,"A",N1905&gt;20,"B",N1905&gt;15,"C",N1905&gt;10,"D",N1905&lt;10,"E")</f>
        <v>E</v>
      </c>
    </row>
    <row r="1915" spans="1:22" x14ac:dyDescent="0.3">
      <c r="A1915">
        <v>1923</v>
      </c>
      <c r="B1915" t="s">
        <v>952</v>
      </c>
      <c r="C1915" t="s">
        <v>110</v>
      </c>
      <c r="D1915" t="s">
        <v>47</v>
      </c>
      <c r="E1915">
        <v>2017</v>
      </c>
      <c r="F1915">
        <v>78526</v>
      </c>
      <c r="G1915" t="s">
        <v>23</v>
      </c>
      <c r="H1915" t="s">
        <v>18</v>
      </c>
      <c r="I1915" t="s">
        <v>19</v>
      </c>
      <c r="J1915">
        <v>1498</v>
      </c>
      <c r="K1915">
        <v>98.96</v>
      </c>
      <c r="L1915">
        <v>5</v>
      </c>
      <c r="M1915">
        <v>23</v>
      </c>
      <c r="N1915">
        <v>8.09</v>
      </c>
      <c r="P1915" t="str">
        <f t="shared" si="180"/>
        <v>Audi</v>
      </c>
      <c r="Q1915" t="str">
        <f t="shared" si="181"/>
        <v>bad</v>
      </c>
      <c r="R1915" t="str">
        <f t="shared" si="182"/>
        <v/>
      </c>
      <c r="S1915" s="3" t="str">
        <f t="shared" si="183"/>
        <v>Audi</v>
      </c>
      <c r="T1915" t="str">
        <f t="shared" si="184"/>
        <v/>
      </c>
      <c r="U1915" t="str">
        <f t="shared" si="185"/>
        <v>B</v>
      </c>
      <c r="V1915" t="str" cm="1">
        <f t="array" ref="V1915">_xlfn.IFS(N1906&gt;25,"A",N1906&gt;20,"B",N1906&gt;15,"C",N1906&gt;10,"D",N1906&lt;10,"E")</f>
        <v>B</v>
      </c>
    </row>
    <row r="1916" spans="1:22" x14ac:dyDescent="0.3">
      <c r="A1916">
        <v>1924</v>
      </c>
      <c r="B1916" t="s">
        <v>529</v>
      </c>
      <c r="C1916" t="s">
        <v>65</v>
      </c>
      <c r="D1916" t="s">
        <v>31</v>
      </c>
      <c r="E1916">
        <v>2017</v>
      </c>
      <c r="F1916">
        <v>27313</v>
      </c>
      <c r="G1916" t="s">
        <v>23</v>
      </c>
      <c r="H1916" t="s">
        <v>32</v>
      </c>
      <c r="I1916" t="s">
        <v>19</v>
      </c>
      <c r="J1916">
        <v>2993</v>
      </c>
      <c r="K1916">
        <v>258</v>
      </c>
      <c r="L1916">
        <v>5</v>
      </c>
      <c r="M1916">
        <v>14.69</v>
      </c>
      <c r="N1916">
        <v>48.63</v>
      </c>
      <c r="P1916" t="str">
        <f t="shared" si="180"/>
        <v/>
      </c>
      <c r="Q1916" t="str">
        <f t="shared" si="181"/>
        <v>good</v>
      </c>
      <c r="R1916" t="str">
        <f t="shared" si="182"/>
        <v/>
      </c>
      <c r="S1916" s="3" t="str">
        <f t="shared" si="183"/>
        <v>Hyundai</v>
      </c>
      <c r="T1916" t="str">
        <f t="shared" si="184"/>
        <v>Hyundai</v>
      </c>
      <c r="U1916" t="str">
        <f t="shared" si="185"/>
        <v>E</v>
      </c>
      <c r="V1916" t="str" cm="1">
        <f t="array" ref="V1916">_xlfn.IFS(N1907&gt;25,"A",N1907&gt;20,"B",N1907&gt;15,"C",N1907&gt;10,"D",N1907&lt;10,"E")</f>
        <v>E</v>
      </c>
    </row>
    <row r="1917" spans="1:22" x14ac:dyDescent="0.3">
      <c r="A1917">
        <v>1925</v>
      </c>
      <c r="B1917" t="s">
        <v>424</v>
      </c>
      <c r="C1917" t="s">
        <v>30</v>
      </c>
      <c r="D1917" t="s">
        <v>31</v>
      </c>
      <c r="E1917">
        <v>2015</v>
      </c>
      <c r="F1917">
        <v>42747</v>
      </c>
      <c r="G1917" t="s">
        <v>23</v>
      </c>
      <c r="H1917" t="s">
        <v>32</v>
      </c>
      <c r="I1917" t="s">
        <v>33</v>
      </c>
      <c r="J1917">
        <v>1968</v>
      </c>
      <c r="K1917">
        <v>174.3</v>
      </c>
      <c r="L1917">
        <v>5</v>
      </c>
      <c r="M1917">
        <v>14.16</v>
      </c>
      <c r="N1917">
        <v>39.47</v>
      </c>
      <c r="P1917" t="str">
        <f t="shared" si="180"/>
        <v/>
      </c>
      <c r="Q1917" t="str">
        <f t="shared" si="181"/>
        <v>good</v>
      </c>
      <c r="R1917" t="str">
        <f t="shared" si="182"/>
        <v/>
      </c>
      <c r="S1917" s="3" t="str">
        <f t="shared" si="183"/>
        <v>Honda</v>
      </c>
      <c r="T1917" t="str">
        <f t="shared" si="184"/>
        <v>Honda</v>
      </c>
      <c r="U1917" t="str">
        <f t="shared" si="185"/>
        <v>E</v>
      </c>
      <c r="V1917" t="str" cm="1">
        <f t="array" ref="V1917">_xlfn.IFS(N1908&gt;25,"A",N1908&gt;20,"B",N1908&gt;15,"C",N1908&gt;10,"D",N1908&lt;10,"E")</f>
        <v>E</v>
      </c>
    </row>
    <row r="1918" spans="1:22" x14ac:dyDescent="0.3">
      <c r="A1918">
        <v>1926</v>
      </c>
      <c r="B1918" t="s">
        <v>489</v>
      </c>
      <c r="C1918" t="s">
        <v>65</v>
      </c>
      <c r="D1918" t="s">
        <v>31</v>
      </c>
      <c r="E1918">
        <v>2015</v>
      </c>
      <c r="F1918">
        <v>42265</v>
      </c>
      <c r="G1918" t="s">
        <v>23</v>
      </c>
      <c r="H1918" t="s">
        <v>32</v>
      </c>
      <c r="I1918" t="s">
        <v>33</v>
      </c>
      <c r="J1918">
        <v>1995</v>
      </c>
      <c r="K1918">
        <v>190</v>
      </c>
      <c r="L1918">
        <v>5</v>
      </c>
      <c r="M1918">
        <v>20.68</v>
      </c>
      <c r="N1918">
        <v>22.24</v>
      </c>
      <c r="P1918" t="str">
        <f t="shared" si="180"/>
        <v/>
      </c>
      <c r="Q1918" t="str">
        <f t="shared" si="181"/>
        <v>bad</v>
      </c>
      <c r="R1918" t="str">
        <f t="shared" si="182"/>
        <v/>
      </c>
      <c r="S1918" s="3" t="str">
        <f t="shared" si="183"/>
        <v/>
      </c>
      <c r="T1918" t="str">
        <f t="shared" si="184"/>
        <v>MercedesBenz</v>
      </c>
      <c r="U1918" t="str">
        <f t="shared" si="185"/>
        <v>E</v>
      </c>
      <c r="V1918" t="str" cm="1">
        <f t="array" ref="V1918">_xlfn.IFS(N1909&gt;25,"A",N1909&gt;20,"B",N1909&gt;15,"C",N1909&gt;10,"D",N1909&lt;10,"E")</f>
        <v>E</v>
      </c>
    </row>
    <row r="1919" spans="1:22" x14ac:dyDescent="0.3">
      <c r="A1919">
        <v>1927</v>
      </c>
      <c r="B1919" t="s">
        <v>789</v>
      </c>
      <c r="C1919" t="s">
        <v>21</v>
      </c>
      <c r="D1919" t="s">
        <v>16</v>
      </c>
      <c r="E1919">
        <v>2009</v>
      </c>
      <c r="F1919">
        <v>21000</v>
      </c>
      <c r="G1919" t="s">
        <v>27</v>
      </c>
      <c r="H1919" t="s">
        <v>32</v>
      </c>
      <c r="I1919" t="s">
        <v>19</v>
      </c>
      <c r="J1919">
        <v>1197</v>
      </c>
      <c r="K1919">
        <v>80</v>
      </c>
      <c r="L1919">
        <v>5</v>
      </c>
      <c r="M1919">
        <v>19.2</v>
      </c>
      <c r="N1919">
        <v>2.6</v>
      </c>
      <c r="P1919" t="str">
        <f t="shared" si="180"/>
        <v/>
      </c>
      <c r="Q1919" t="str">
        <f t="shared" si="181"/>
        <v>bad</v>
      </c>
      <c r="R1919" t="str">
        <f t="shared" si="182"/>
        <v/>
      </c>
      <c r="S1919" s="3" t="str">
        <f t="shared" si="183"/>
        <v/>
      </c>
      <c r="T1919" t="str">
        <f t="shared" si="184"/>
        <v>Audi</v>
      </c>
      <c r="U1919" t="str">
        <f t="shared" si="185"/>
        <v>D</v>
      </c>
      <c r="V1919" t="str" cm="1">
        <f t="array" ref="V1919">_xlfn.IFS(N1910&gt;25,"A",N1910&gt;20,"B",N1910&gt;15,"C",N1910&gt;10,"D",N1910&lt;10,"E")</f>
        <v>D</v>
      </c>
    </row>
    <row r="1920" spans="1:22" x14ac:dyDescent="0.3">
      <c r="A1920">
        <v>1928</v>
      </c>
      <c r="B1920" t="s">
        <v>454</v>
      </c>
      <c r="C1920" t="s">
        <v>21</v>
      </c>
      <c r="D1920" t="s">
        <v>93</v>
      </c>
      <c r="E1920">
        <v>2016</v>
      </c>
      <c r="F1920">
        <v>55100</v>
      </c>
      <c r="G1920" t="s">
        <v>23</v>
      </c>
      <c r="H1920" t="s">
        <v>32</v>
      </c>
      <c r="I1920" t="s">
        <v>19</v>
      </c>
      <c r="J1920">
        <v>1582</v>
      </c>
      <c r="K1920">
        <v>126.2</v>
      </c>
      <c r="L1920">
        <v>5</v>
      </c>
      <c r="M1920">
        <v>17.010000000000002</v>
      </c>
      <c r="N1920">
        <v>12</v>
      </c>
      <c r="P1920" t="str">
        <f t="shared" si="180"/>
        <v/>
      </c>
      <c r="Q1920" t="str">
        <f t="shared" si="181"/>
        <v>bad</v>
      </c>
      <c r="R1920" t="str">
        <f t="shared" si="182"/>
        <v/>
      </c>
      <c r="S1920" s="3" t="str">
        <f t="shared" si="183"/>
        <v/>
      </c>
      <c r="T1920" t="str">
        <f t="shared" si="184"/>
        <v>Maruti</v>
      </c>
      <c r="U1920" t="str">
        <f t="shared" si="185"/>
        <v>E</v>
      </c>
      <c r="V1920" t="str" cm="1">
        <f t="array" ref="V1920">_xlfn.IFS(N1911&gt;25,"A",N1911&gt;20,"B",N1911&gt;15,"C",N1911&gt;10,"D",N1911&lt;10,"E")</f>
        <v>E</v>
      </c>
    </row>
    <row r="1921" spans="1:22" x14ac:dyDescent="0.3">
      <c r="A1921">
        <v>1929</v>
      </c>
      <c r="B1921" t="s">
        <v>97</v>
      </c>
      <c r="C1921" t="s">
        <v>30</v>
      </c>
      <c r="D1921" t="s">
        <v>26</v>
      </c>
      <c r="E1921">
        <v>2014</v>
      </c>
      <c r="F1921">
        <v>70000</v>
      </c>
      <c r="G1921" t="s">
        <v>23</v>
      </c>
      <c r="H1921" t="s">
        <v>32</v>
      </c>
      <c r="I1921" t="s">
        <v>19</v>
      </c>
      <c r="J1921">
        <v>1968</v>
      </c>
      <c r="K1921">
        <v>174.33</v>
      </c>
      <c r="L1921">
        <v>5</v>
      </c>
      <c r="M1921">
        <v>17.11</v>
      </c>
      <c r="N1921">
        <v>18</v>
      </c>
      <c r="P1921" t="str">
        <f t="shared" si="180"/>
        <v/>
      </c>
      <c r="Q1921" t="str">
        <f t="shared" si="181"/>
        <v>good</v>
      </c>
      <c r="R1921" t="str">
        <f t="shared" si="182"/>
        <v/>
      </c>
      <c r="S1921" s="3" t="str">
        <f t="shared" si="183"/>
        <v>Maruti</v>
      </c>
      <c r="T1921" t="str">
        <f t="shared" si="184"/>
        <v>Maruti</v>
      </c>
      <c r="U1921" t="str">
        <f t="shared" si="185"/>
        <v>E</v>
      </c>
      <c r="V1921" t="str" cm="1">
        <f t="array" ref="V1921">_xlfn.IFS(N1912&gt;25,"A",N1912&gt;20,"B",N1912&gt;15,"C",N1912&gt;10,"D",N1912&lt;10,"E")</f>
        <v>E</v>
      </c>
    </row>
    <row r="1922" spans="1:22" x14ac:dyDescent="0.3">
      <c r="A1922">
        <v>1930</v>
      </c>
      <c r="B1922" t="s">
        <v>515</v>
      </c>
      <c r="C1922" t="s">
        <v>62</v>
      </c>
      <c r="D1922" t="s">
        <v>16</v>
      </c>
      <c r="E1922">
        <v>2007</v>
      </c>
      <c r="F1922">
        <v>55000</v>
      </c>
      <c r="G1922" t="s">
        <v>27</v>
      </c>
      <c r="H1922" t="s">
        <v>32</v>
      </c>
      <c r="I1922" t="s">
        <v>102</v>
      </c>
      <c r="J1922">
        <v>3498</v>
      </c>
      <c r="K1922">
        <v>364.9</v>
      </c>
      <c r="L1922">
        <v>5</v>
      </c>
      <c r="M1922">
        <v>10.130000000000001</v>
      </c>
      <c r="N1922">
        <v>9.99</v>
      </c>
      <c r="P1922" t="str">
        <f t="shared" si="180"/>
        <v/>
      </c>
      <c r="Q1922" t="str">
        <f t="shared" si="181"/>
        <v>bad</v>
      </c>
      <c r="R1922" t="str">
        <f t="shared" si="182"/>
        <v/>
      </c>
      <c r="S1922" s="3" t="str">
        <f t="shared" si="183"/>
        <v/>
      </c>
      <c r="T1922" t="str">
        <f t="shared" si="184"/>
        <v>Mahindra</v>
      </c>
      <c r="U1922" t="str">
        <f t="shared" si="185"/>
        <v>E</v>
      </c>
      <c r="V1922" t="str" cm="1">
        <f t="array" ref="V1922">_xlfn.IFS(N1913&gt;25,"A",N1913&gt;20,"B",N1913&gt;15,"C",N1913&gt;10,"D",N1913&lt;10,"E")</f>
        <v>E</v>
      </c>
    </row>
    <row r="1923" spans="1:22" x14ac:dyDescent="0.3">
      <c r="A1923">
        <v>1931</v>
      </c>
      <c r="B1923" t="s">
        <v>233</v>
      </c>
      <c r="C1923" t="s">
        <v>21</v>
      </c>
      <c r="D1923" t="s">
        <v>49</v>
      </c>
      <c r="E1923">
        <v>2012</v>
      </c>
      <c r="F1923">
        <v>58235</v>
      </c>
      <c r="G1923" t="s">
        <v>27</v>
      </c>
      <c r="H1923" t="s">
        <v>18</v>
      </c>
      <c r="I1923" t="s">
        <v>19</v>
      </c>
      <c r="J1923">
        <v>1197</v>
      </c>
      <c r="K1923">
        <v>78.900000000000006</v>
      </c>
      <c r="L1923">
        <v>5</v>
      </c>
      <c r="M1923">
        <v>20.36</v>
      </c>
      <c r="N1923">
        <v>2.4500000000000002</v>
      </c>
      <c r="P1923" t="str">
        <f t="shared" si="180"/>
        <v/>
      </c>
      <c r="Q1923" t="str">
        <f t="shared" si="181"/>
        <v>bad</v>
      </c>
      <c r="R1923" t="str">
        <f t="shared" si="182"/>
        <v/>
      </c>
      <c r="S1923" s="3" t="str">
        <f t="shared" si="183"/>
        <v/>
      </c>
      <c r="T1923" t="str">
        <f t="shared" si="184"/>
        <v>Chevrolet</v>
      </c>
      <c r="U1923" t="str">
        <f t="shared" si="185"/>
        <v>E</v>
      </c>
      <c r="V1923" t="str" cm="1">
        <f t="array" ref="V1923">_xlfn.IFS(N1914&gt;25,"A",N1914&gt;20,"B",N1914&gt;15,"C",N1914&gt;10,"D",N1914&lt;10,"E")</f>
        <v>E</v>
      </c>
    </row>
    <row r="1924" spans="1:22" x14ac:dyDescent="0.3">
      <c r="A1924">
        <v>1932</v>
      </c>
      <c r="B1924" t="s">
        <v>1076</v>
      </c>
      <c r="C1924" t="s">
        <v>110</v>
      </c>
      <c r="D1924" t="s">
        <v>16</v>
      </c>
      <c r="E1924">
        <v>2017</v>
      </c>
      <c r="F1924">
        <v>26000</v>
      </c>
      <c r="G1924" t="s">
        <v>23</v>
      </c>
      <c r="H1924" t="s">
        <v>18</v>
      </c>
      <c r="I1924" t="s">
        <v>19</v>
      </c>
      <c r="J1924">
        <v>1498</v>
      </c>
      <c r="K1924">
        <v>98.96</v>
      </c>
      <c r="L1924">
        <v>5</v>
      </c>
      <c r="M1924">
        <v>23</v>
      </c>
      <c r="N1924">
        <v>8.99</v>
      </c>
      <c r="P1924" t="str">
        <f t="shared" si="180"/>
        <v/>
      </c>
      <c r="Q1924" t="str">
        <f t="shared" si="181"/>
        <v>good</v>
      </c>
      <c r="R1924" t="str">
        <f t="shared" si="182"/>
        <v/>
      </c>
      <c r="S1924" s="3" t="str">
        <f t="shared" si="183"/>
        <v>Ford</v>
      </c>
      <c r="T1924" t="str">
        <f t="shared" si="184"/>
        <v>Ford</v>
      </c>
      <c r="U1924" t="str">
        <f t="shared" si="185"/>
        <v>E</v>
      </c>
      <c r="V1924" t="str" cm="1">
        <f t="array" ref="V1924">_xlfn.IFS(N1915&gt;25,"A",N1915&gt;20,"B",N1915&gt;15,"C",N1915&gt;10,"D",N1915&lt;10,"E")</f>
        <v>E</v>
      </c>
    </row>
    <row r="1925" spans="1:22" x14ac:dyDescent="0.3">
      <c r="A1925">
        <v>1933</v>
      </c>
      <c r="B1925" t="s">
        <v>311</v>
      </c>
      <c r="C1925" t="s">
        <v>43</v>
      </c>
      <c r="D1925" t="s">
        <v>49</v>
      </c>
      <c r="E1925">
        <v>2011</v>
      </c>
      <c r="F1925">
        <v>35000</v>
      </c>
      <c r="G1925" t="s">
        <v>23</v>
      </c>
      <c r="H1925" t="s">
        <v>18</v>
      </c>
      <c r="I1925" t="s">
        <v>19</v>
      </c>
      <c r="J1925">
        <v>1598</v>
      </c>
      <c r="K1925">
        <v>103.6</v>
      </c>
      <c r="L1925">
        <v>5</v>
      </c>
      <c r="M1925">
        <v>20.54</v>
      </c>
      <c r="N1925">
        <v>3.15</v>
      </c>
      <c r="P1925" t="str">
        <f t="shared" si="180"/>
        <v>BMW</v>
      </c>
      <c r="Q1925" t="str">
        <f t="shared" si="181"/>
        <v>bad</v>
      </c>
      <c r="R1925" t="str">
        <f t="shared" si="182"/>
        <v/>
      </c>
      <c r="S1925" s="3" t="str">
        <f t="shared" si="183"/>
        <v>BMW</v>
      </c>
      <c r="T1925" t="str">
        <f t="shared" si="184"/>
        <v/>
      </c>
      <c r="U1925" t="str">
        <f t="shared" si="185"/>
        <v>A</v>
      </c>
      <c r="V1925" t="str" cm="1">
        <f t="array" ref="V1925">_xlfn.IFS(N1916&gt;25,"A",N1916&gt;20,"B",N1916&gt;15,"C",N1916&gt;10,"D",N1916&lt;10,"E")</f>
        <v>A</v>
      </c>
    </row>
    <row r="1926" spans="1:22" x14ac:dyDescent="0.3">
      <c r="A1926">
        <v>1934</v>
      </c>
      <c r="B1926" t="s">
        <v>1077</v>
      </c>
      <c r="C1926" t="s">
        <v>15</v>
      </c>
      <c r="D1926" t="s">
        <v>39</v>
      </c>
      <c r="E1926">
        <v>2017</v>
      </c>
      <c r="F1926">
        <v>24000</v>
      </c>
      <c r="G1926" t="s">
        <v>23</v>
      </c>
      <c r="H1926" t="s">
        <v>18</v>
      </c>
      <c r="I1926" t="s">
        <v>19</v>
      </c>
      <c r="J1926">
        <v>1248</v>
      </c>
      <c r="K1926">
        <v>73.75</v>
      </c>
      <c r="L1926">
        <v>5</v>
      </c>
      <c r="M1926">
        <v>28.4</v>
      </c>
      <c r="N1926">
        <v>8.1999999999999993</v>
      </c>
      <c r="P1926" t="str">
        <f t="shared" si="180"/>
        <v>Audi</v>
      </c>
      <c r="Q1926" t="str">
        <f t="shared" si="181"/>
        <v>bad</v>
      </c>
      <c r="R1926" t="str">
        <f t="shared" si="182"/>
        <v/>
      </c>
      <c r="S1926" s="3" t="str">
        <f t="shared" si="183"/>
        <v>Audi</v>
      </c>
      <c r="T1926" t="str">
        <f t="shared" si="184"/>
        <v/>
      </c>
      <c r="U1926" t="str">
        <f t="shared" si="185"/>
        <v>A</v>
      </c>
      <c r="V1926" t="str" cm="1">
        <f t="array" ref="V1926">_xlfn.IFS(N1917&gt;25,"A",N1917&gt;20,"B",N1917&gt;15,"C",N1917&gt;10,"D",N1917&lt;10,"E")</f>
        <v>A</v>
      </c>
    </row>
    <row r="1927" spans="1:22" x14ac:dyDescent="0.3">
      <c r="A1927">
        <v>1935</v>
      </c>
      <c r="B1927" t="s">
        <v>1078</v>
      </c>
      <c r="C1927" t="s">
        <v>78</v>
      </c>
      <c r="D1927" t="s">
        <v>93</v>
      </c>
      <c r="E1927">
        <v>2016</v>
      </c>
      <c r="F1927">
        <v>98000</v>
      </c>
      <c r="G1927" t="s">
        <v>23</v>
      </c>
      <c r="H1927" t="s">
        <v>18</v>
      </c>
      <c r="I1927" t="s">
        <v>19</v>
      </c>
      <c r="J1927">
        <v>1997</v>
      </c>
      <c r="K1927">
        <v>120</v>
      </c>
      <c r="L1927">
        <v>7</v>
      </c>
      <c r="M1927">
        <v>15.4</v>
      </c>
      <c r="N1927">
        <v>11.5</v>
      </c>
      <c r="P1927" t="str">
        <f t="shared" si="180"/>
        <v>BMW</v>
      </c>
      <c r="Q1927" t="str">
        <f t="shared" si="181"/>
        <v>good</v>
      </c>
      <c r="R1927" t="str">
        <f t="shared" si="182"/>
        <v>BMW</v>
      </c>
      <c r="S1927" s="3" t="str">
        <f t="shared" si="183"/>
        <v>BMW</v>
      </c>
      <c r="T1927" t="str">
        <f t="shared" si="184"/>
        <v/>
      </c>
      <c r="U1927" t="str">
        <f t="shared" si="185"/>
        <v>B</v>
      </c>
      <c r="V1927" t="str" cm="1">
        <f t="array" ref="V1927">_xlfn.IFS(N1918&gt;25,"A",N1918&gt;20,"B",N1918&gt;15,"C",N1918&gt;10,"D",N1918&lt;10,"E")</f>
        <v>B</v>
      </c>
    </row>
    <row r="1928" spans="1:22" x14ac:dyDescent="0.3">
      <c r="A1928">
        <v>1936</v>
      </c>
      <c r="B1928" t="s">
        <v>219</v>
      </c>
      <c r="C1928" t="s">
        <v>21</v>
      </c>
      <c r="D1928" t="s">
        <v>31</v>
      </c>
      <c r="E1928">
        <v>2016</v>
      </c>
      <c r="F1928">
        <v>44487</v>
      </c>
      <c r="G1928" t="s">
        <v>23</v>
      </c>
      <c r="H1928" t="s">
        <v>18</v>
      </c>
      <c r="I1928" t="s">
        <v>19</v>
      </c>
      <c r="J1928">
        <v>1396</v>
      </c>
      <c r="K1928">
        <v>88.73</v>
      </c>
      <c r="L1928">
        <v>5</v>
      </c>
      <c r="M1928">
        <v>22.54</v>
      </c>
      <c r="N1928">
        <v>7.3</v>
      </c>
      <c r="P1928" t="str">
        <f t="shared" si="180"/>
        <v/>
      </c>
      <c r="Q1928" t="str">
        <f t="shared" si="181"/>
        <v>bad</v>
      </c>
      <c r="R1928" t="str">
        <f t="shared" si="182"/>
        <v/>
      </c>
      <c r="S1928" s="3" t="str">
        <f t="shared" si="183"/>
        <v/>
      </c>
      <c r="T1928" t="str">
        <f t="shared" si="184"/>
        <v>Hyundai</v>
      </c>
      <c r="U1928" t="str">
        <f t="shared" si="185"/>
        <v>E</v>
      </c>
      <c r="V1928" t="str" cm="1">
        <f t="array" ref="V1928">_xlfn.IFS(N1919&gt;25,"A",N1919&gt;20,"B",N1919&gt;15,"C",N1919&gt;10,"D",N1919&lt;10,"E")</f>
        <v>E</v>
      </c>
    </row>
    <row r="1929" spans="1:22" x14ac:dyDescent="0.3">
      <c r="A1929">
        <v>1937</v>
      </c>
      <c r="B1929" t="s">
        <v>86</v>
      </c>
      <c r="C1929" t="s">
        <v>15</v>
      </c>
      <c r="D1929" t="s">
        <v>26</v>
      </c>
      <c r="E1929">
        <v>2008</v>
      </c>
      <c r="F1929">
        <v>65000</v>
      </c>
      <c r="G1929" t="s">
        <v>27</v>
      </c>
      <c r="H1929" t="s">
        <v>18</v>
      </c>
      <c r="I1929" t="s">
        <v>19</v>
      </c>
      <c r="J1929">
        <v>796</v>
      </c>
      <c r="K1929">
        <v>46.3</v>
      </c>
      <c r="L1929">
        <v>5</v>
      </c>
      <c r="M1929">
        <v>19.7</v>
      </c>
      <c r="N1929">
        <v>1.59</v>
      </c>
      <c r="P1929" t="str">
        <f t="shared" si="180"/>
        <v/>
      </c>
      <c r="Q1929" t="str">
        <f t="shared" si="181"/>
        <v>bad</v>
      </c>
      <c r="R1929" t="str">
        <f t="shared" si="182"/>
        <v/>
      </c>
      <c r="S1929" s="3" t="str">
        <f t="shared" si="183"/>
        <v/>
      </c>
      <c r="T1929" t="str">
        <f t="shared" si="184"/>
        <v>Hyundai</v>
      </c>
      <c r="U1929" t="str">
        <f t="shared" si="185"/>
        <v>D</v>
      </c>
      <c r="V1929" t="str" cm="1">
        <f t="array" ref="V1929">_xlfn.IFS(N1920&gt;25,"A",N1920&gt;20,"B",N1920&gt;15,"C",N1920&gt;10,"D",N1920&lt;10,"E")</f>
        <v>D</v>
      </c>
    </row>
    <row r="1930" spans="1:22" x14ac:dyDescent="0.3">
      <c r="A1930">
        <v>1938</v>
      </c>
      <c r="B1930" t="s">
        <v>233</v>
      </c>
      <c r="C1930" t="s">
        <v>21</v>
      </c>
      <c r="D1930" t="s">
        <v>53</v>
      </c>
      <c r="E1930">
        <v>2015</v>
      </c>
      <c r="F1930">
        <v>34951</v>
      </c>
      <c r="G1930" t="s">
        <v>27</v>
      </c>
      <c r="H1930" t="s">
        <v>18</v>
      </c>
      <c r="I1930" t="s">
        <v>33</v>
      </c>
      <c r="J1930">
        <v>1197</v>
      </c>
      <c r="K1930">
        <v>78.900000000000006</v>
      </c>
      <c r="L1930">
        <v>5</v>
      </c>
      <c r="M1930">
        <v>20.36</v>
      </c>
      <c r="N1930">
        <v>3.15</v>
      </c>
      <c r="P1930" t="str">
        <f t="shared" si="180"/>
        <v>Audi</v>
      </c>
      <c r="Q1930" t="str">
        <f t="shared" si="181"/>
        <v>bad</v>
      </c>
      <c r="R1930" t="str">
        <f t="shared" si="182"/>
        <v/>
      </c>
      <c r="S1930" s="3" t="str">
        <f t="shared" si="183"/>
        <v>Audi</v>
      </c>
      <c r="T1930" t="str">
        <f t="shared" si="184"/>
        <v/>
      </c>
      <c r="U1930" t="str">
        <f t="shared" si="185"/>
        <v>C</v>
      </c>
      <c r="V1930" t="str" cm="1">
        <f t="array" ref="V1930">_xlfn.IFS(N1921&gt;25,"A",N1921&gt;20,"B",N1921&gt;15,"C",N1921&gt;10,"D",N1921&lt;10,"E")</f>
        <v>C</v>
      </c>
    </row>
    <row r="1931" spans="1:22" x14ac:dyDescent="0.3">
      <c r="A1931">
        <v>1939</v>
      </c>
      <c r="B1931" t="s">
        <v>928</v>
      </c>
      <c r="C1931" t="s">
        <v>78</v>
      </c>
      <c r="D1931" t="s">
        <v>49</v>
      </c>
      <c r="E1931">
        <v>2015</v>
      </c>
      <c r="F1931">
        <v>52373</v>
      </c>
      <c r="G1931" t="s">
        <v>23</v>
      </c>
      <c r="H1931" t="s">
        <v>18</v>
      </c>
      <c r="I1931" t="s">
        <v>33</v>
      </c>
      <c r="J1931">
        <v>2179</v>
      </c>
      <c r="K1931">
        <v>120</v>
      </c>
      <c r="L1931">
        <v>7</v>
      </c>
      <c r="M1931">
        <v>15.4</v>
      </c>
      <c r="N1931">
        <v>8.5</v>
      </c>
      <c r="P1931" t="str">
        <f t="shared" si="180"/>
        <v/>
      </c>
      <c r="Q1931" t="str">
        <f t="shared" si="181"/>
        <v>bad</v>
      </c>
      <c r="R1931" t="str">
        <f t="shared" si="182"/>
        <v/>
      </c>
      <c r="S1931" s="3" t="str">
        <f t="shared" si="183"/>
        <v/>
      </c>
      <c r="T1931" t="str">
        <f t="shared" si="184"/>
        <v>MercedesBenz</v>
      </c>
      <c r="U1931" t="str">
        <f t="shared" si="185"/>
        <v>E</v>
      </c>
      <c r="V1931" t="str" cm="1">
        <f t="array" ref="V1931">_xlfn.IFS(N1922&gt;25,"A",N1922&gt;20,"B",N1922&gt;15,"C",N1922&gt;10,"D",N1922&lt;10,"E")</f>
        <v>E</v>
      </c>
    </row>
    <row r="1932" spans="1:22" x14ac:dyDescent="0.3">
      <c r="A1932">
        <v>1940</v>
      </c>
      <c r="B1932" t="s">
        <v>1079</v>
      </c>
      <c r="C1932" t="s">
        <v>194</v>
      </c>
      <c r="D1932" t="s">
        <v>35</v>
      </c>
      <c r="E1932">
        <v>2010</v>
      </c>
      <c r="F1932">
        <v>66285</v>
      </c>
      <c r="G1932" t="s">
        <v>23</v>
      </c>
      <c r="H1932" t="s">
        <v>18</v>
      </c>
      <c r="I1932" t="s">
        <v>19</v>
      </c>
      <c r="J1932">
        <v>1199</v>
      </c>
      <c r="K1932">
        <v>75</v>
      </c>
      <c r="L1932">
        <v>5</v>
      </c>
      <c r="M1932">
        <v>19.5</v>
      </c>
      <c r="N1932">
        <v>3</v>
      </c>
      <c r="P1932" t="str">
        <f t="shared" ref="P1932:P1995" si="186">IF(N1923&gt;15,C1923,"")</f>
        <v/>
      </c>
      <c r="Q1932" t="str">
        <f t="shared" ref="Q1932:Q1995" si="187">IF(M1923&gt;20,"good","bad")</f>
        <v>good</v>
      </c>
      <c r="R1932" t="str">
        <f t="shared" ref="R1932:R1995" si="188">IF(AND(M1923&gt;20,N1923&gt;15),C1923,"")</f>
        <v/>
      </c>
      <c r="S1932" s="3" t="str">
        <f t="shared" ref="S1932:S1995" si="189">IF(OR(M1923&gt;20,N1923&gt;15),C1923,"")</f>
        <v>Hyundai</v>
      </c>
      <c r="T1932" t="str">
        <f t="shared" ref="T1932:T1995" si="190">IF(NOT(N1923&gt;15),C1923,"")</f>
        <v>Hyundai</v>
      </c>
      <c r="U1932" t="str">
        <f t="shared" ref="U1932:U1995" si="191">IF(N1923&gt;25,"A",IF(N1923&gt;20,"B",IF(N1923&gt;15,"C",IF(N1923&gt;10,"D","E"))))</f>
        <v>E</v>
      </c>
      <c r="V1932" t="str" cm="1">
        <f t="array" ref="V1932">_xlfn.IFS(N1923&gt;25,"A",N1923&gt;20,"B",N1923&gt;15,"C",N1923&gt;10,"D",N1923&lt;10,"E")</f>
        <v>E</v>
      </c>
    </row>
    <row r="1933" spans="1:22" x14ac:dyDescent="0.3">
      <c r="A1933">
        <v>1941</v>
      </c>
      <c r="B1933" t="s">
        <v>210</v>
      </c>
      <c r="C1933" t="s">
        <v>65</v>
      </c>
      <c r="D1933" t="s">
        <v>16</v>
      </c>
      <c r="E1933">
        <v>2012</v>
      </c>
      <c r="F1933">
        <v>66000</v>
      </c>
      <c r="G1933" t="s">
        <v>23</v>
      </c>
      <c r="H1933" t="s">
        <v>32</v>
      </c>
      <c r="I1933" t="s">
        <v>19</v>
      </c>
      <c r="J1933">
        <v>2993</v>
      </c>
      <c r="K1933">
        <v>258</v>
      </c>
      <c r="L1933">
        <v>5</v>
      </c>
      <c r="M1933">
        <v>15.3</v>
      </c>
      <c r="N1933">
        <v>21</v>
      </c>
      <c r="P1933" t="str">
        <f t="shared" si="186"/>
        <v/>
      </c>
      <c r="Q1933" t="str">
        <f t="shared" si="187"/>
        <v>good</v>
      </c>
      <c r="R1933" t="str">
        <f t="shared" si="188"/>
        <v/>
      </c>
      <c r="S1933" s="3" t="str">
        <f t="shared" si="189"/>
        <v>Ford</v>
      </c>
      <c r="T1933" t="str">
        <f t="shared" si="190"/>
        <v>Ford</v>
      </c>
      <c r="U1933" t="str">
        <f t="shared" si="191"/>
        <v>E</v>
      </c>
      <c r="V1933" t="str" cm="1">
        <f t="array" ref="V1933">_xlfn.IFS(N1924&gt;25,"A",N1924&gt;20,"B",N1924&gt;15,"C",N1924&gt;10,"D",N1924&lt;10,"E")</f>
        <v>E</v>
      </c>
    </row>
    <row r="1934" spans="1:22" x14ac:dyDescent="0.3">
      <c r="A1934">
        <v>1942</v>
      </c>
      <c r="B1934" t="s">
        <v>500</v>
      </c>
      <c r="C1934" t="s">
        <v>25</v>
      </c>
      <c r="D1934" t="s">
        <v>35</v>
      </c>
      <c r="E1934">
        <v>2016</v>
      </c>
      <c r="F1934">
        <v>43000</v>
      </c>
      <c r="G1934" t="s">
        <v>23</v>
      </c>
      <c r="H1934" t="s">
        <v>18</v>
      </c>
      <c r="I1934" t="s">
        <v>19</v>
      </c>
      <c r="J1934">
        <v>1498</v>
      </c>
      <c r="K1934">
        <v>98.6</v>
      </c>
      <c r="L1934">
        <v>5</v>
      </c>
      <c r="M1934">
        <v>27.3</v>
      </c>
      <c r="N1934">
        <v>7.75</v>
      </c>
      <c r="P1934" t="str">
        <f t="shared" si="186"/>
        <v/>
      </c>
      <c r="Q1934" t="str">
        <f t="shared" si="187"/>
        <v>good</v>
      </c>
      <c r="R1934" t="str">
        <f t="shared" si="188"/>
        <v/>
      </c>
      <c r="S1934" s="3" t="str">
        <f t="shared" si="189"/>
        <v>Volkswagen</v>
      </c>
      <c r="T1934" t="str">
        <f t="shared" si="190"/>
        <v>Volkswagen</v>
      </c>
      <c r="U1934" t="str">
        <f t="shared" si="191"/>
        <v>E</v>
      </c>
      <c r="V1934" t="str" cm="1">
        <f t="array" ref="V1934">_xlfn.IFS(N1925&gt;25,"A",N1925&gt;20,"B",N1925&gt;15,"C",N1925&gt;10,"D",N1925&lt;10,"E")</f>
        <v>E</v>
      </c>
    </row>
    <row r="1935" spans="1:22" x14ac:dyDescent="0.3">
      <c r="A1935">
        <v>1943</v>
      </c>
      <c r="B1935" t="s">
        <v>631</v>
      </c>
      <c r="C1935" t="s">
        <v>62</v>
      </c>
      <c r="D1935" t="s">
        <v>16</v>
      </c>
      <c r="E1935">
        <v>2013</v>
      </c>
      <c r="F1935">
        <v>45200</v>
      </c>
      <c r="G1935" t="s">
        <v>23</v>
      </c>
      <c r="H1935" t="s">
        <v>32</v>
      </c>
      <c r="I1935" t="s">
        <v>19</v>
      </c>
      <c r="J1935">
        <v>2148</v>
      </c>
      <c r="K1935">
        <v>170</v>
      </c>
      <c r="L1935">
        <v>5</v>
      </c>
      <c r="M1935">
        <v>10</v>
      </c>
      <c r="N1935">
        <v>23</v>
      </c>
      <c r="P1935" t="str">
        <f t="shared" si="186"/>
        <v/>
      </c>
      <c r="Q1935" t="str">
        <f t="shared" si="187"/>
        <v>good</v>
      </c>
      <c r="R1935" t="str">
        <f t="shared" si="188"/>
        <v/>
      </c>
      <c r="S1935" s="3" t="str">
        <f t="shared" si="189"/>
        <v>Maruti</v>
      </c>
      <c r="T1935" t="str">
        <f t="shared" si="190"/>
        <v>Maruti</v>
      </c>
      <c r="U1935" t="str">
        <f t="shared" si="191"/>
        <v>E</v>
      </c>
      <c r="V1935" t="str" cm="1">
        <f t="array" ref="V1935">_xlfn.IFS(N1926&gt;25,"A",N1926&gt;20,"B",N1926&gt;15,"C",N1926&gt;10,"D",N1926&lt;10,"E")</f>
        <v>E</v>
      </c>
    </row>
    <row r="1936" spans="1:22" x14ac:dyDescent="0.3">
      <c r="A1936">
        <v>1944</v>
      </c>
      <c r="B1936" t="s">
        <v>179</v>
      </c>
      <c r="C1936" t="s">
        <v>78</v>
      </c>
      <c r="D1936" t="s">
        <v>16</v>
      </c>
      <c r="E1936">
        <v>2016</v>
      </c>
      <c r="F1936">
        <v>41000</v>
      </c>
      <c r="G1936" t="s">
        <v>23</v>
      </c>
      <c r="H1936" t="s">
        <v>32</v>
      </c>
      <c r="I1936" t="s">
        <v>19</v>
      </c>
      <c r="J1936">
        <v>2179</v>
      </c>
      <c r="K1936">
        <v>140</v>
      </c>
      <c r="L1936">
        <v>7</v>
      </c>
      <c r="M1936">
        <v>16</v>
      </c>
      <c r="N1936">
        <v>13.75</v>
      </c>
      <c r="P1936" t="str">
        <f t="shared" si="186"/>
        <v/>
      </c>
      <c r="Q1936" t="str">
        <f t="shared" si="187"/>
        <v>bad</v>
      </c>
      <c r="R1936" t="str">
        <f t="shared" si="188"/>
        <v/>
      </c>
      <c r="S1936" s="3" t="str">
        <f t="shared" si="189"/>
        <v/>
      </c>
      <c r="T1936" t="str">
        <f t="shared" si="190"/>
        <v>Mahindra</v>
      </c>
      <c r="U1936" t="str">
        <f t="shared" si="191"/>
        <v>D</v>
      </c>
      <c r="V1936" t="str" cm="1">
        <f t="array" ref="V1936">_xlfn.IFS(N1927&gt;25,"A",N1927&gt;20,"B",N1927&gt;15,"C",N1927&gt;10,"D",N1927&lt;10,"E")</f>
        <v>D</v>
      </c>
    </row>
    <row r="1937" spans="1:22" x14ac:dyDescent="0.3">
      <c r="A1937">
        <v>1945</v>
      </c>
      <c r="B1937" t="s">
        <v>1080</v>
      </c>
      <c r="C1937" t="s">
        <v>25</v>
      </c>
      <c r="D1937" t="s">
        <v>47</v>
      </c>
      <c r="E1937">
        <v>2017</v>
      </c>
      <c r="F1937">
        <v>39430</v>
      </c>
      <c r="G1937" t="s">
        <v>27</v>
      </c>
      <c r="H1937" t="s">
        <v>32</v>
      </c>
      <c r="I1937" t="s">
        <v>19</v>
      </c>
      <c r="J1937">
        <v>1497</v>
      </c>
      <c r="K1937">
        <v>117.3</v>
      </c>
      <c r="L1937">
        <v>5</v>
      </c>
      <c r="M1937">
        <v>18</v>
      </c>
      <c r="N1937">
        <v>8.2899999999999991</v>
      </c>
      <c r="P1937" t="str">
        <f t="shared" si="186"/>
        <v/>
      </c>
      <c r="Q1937" t="str">
        <f t="shared" si="187"/>
        <v>good</v>
      </c>
      <c r="R1937" t="str">
        <f t="shared" si="188"/>
        <v/>
      </c>
      <c r="S1937" s="3" t="str">
        <f t="shared" si="189"/>
        <v>Hyundai</v>
      </c>
      <c r="T1937" t="str">
        <f t="shared" si="190"/>
        <v>Hyundai</v>
      </c>
      <c r="U1937" t="str">
        <f t="shared" si="191"/>
        <v>E</v>
      </c>
      <c r="V1937" t="str" cm="1">
        <f t="array" ref="V1937">_xlfn.IFS(N1928&gt;25,"A",N1928&gt;20,"B",N1928&gt;15,"C",N1928&gt;10,"D",N1928&lt;10,"E")</f>
        <v>E</v>
      </c>
    </row>
    <row r="1938" spans="1:22" x14ac:dyDescent="0.3">
      <c r="A1938">
        <v>1946</v>
      </c>
      <c r="B1938" t="s">
        <v>100</v>
      </c>
      <c r="C1938" t="s">
        <v>15</v>
      </c>
      <c r="D1938" t="s">
        <v>31</v>
      </c>
      <c r="E1938">
        <v>2014</v>
      </c>
      <c r="F1938">
        <v>83274</v>
      </c>
      <c r="G1938" t="s">
        <v>23</v>
      </c>
      <c r="H1938" t="s">
        <v>18</v>
      </c>
      <c r="I1938" t="s">
        <v>19</v>
      </c>
      <c r="J1938">
        <v>1248</v>
      </c>
      <c r="K1938">
        <v>74</v>
      </c>
      <c r="L1938">
        <v>5</v>
      </c>
      <c r="M1938">
        <v>22.9</v>
      </c>
      <c r="N1938">
        <v>5.79</v>
      </c>
      <c r="P1938" t="str">
        <f t="shared" si="186"/>
        <v/>
      </c>
      <c r="Q1938" t="str">
        <f t="shared" si="187"/>
        <v>bad</v>
      </c>
      <c r="R1938" t="str">
        <f t="shared" si="188"/>
        <v/>
      </c>
      <c r="S1938" s="3" t="str">
        <f t="shared" si="189"/>
        <v/>
      </c>
      <c r="T1938" t="str">
        <f t="shared" si="190"/>
        <v>Maruti</v>
      </c>
      <c r="U1938" t="str">
        <f t="shared" si="191"/>
        <v>E</v>
      </c>
      <c r="V1938" t="str" cm="1">
        <f t="array" ref="V1938">_xlfn.IFS(N1929&gt;25,"A",N1929&gt;20,"B",N1929&gt;15,"C",N1929&gt;10,"D",N1929&lt;10,"E")</f>
        <v>E</v>
      </c>
    </row>
    <row r="1939" spans="1:22" x14ac:dyDescent="0.3">
      <c r="A1939">
        <v>1947</v>
      </c>
      <c r="B1939" t="s">
        <v>395</v>
      </c>
      <c r="C1939" t="s">
        <v>62</v>
      </c>
      <c r="D1939" t="s">
        <v>31</v>
      </c>
      <c r="E1939">
        <v>2017</v>
      </c>
      <c r="F1939">
        <v>32324</v>
      </c>
      <c r="G1939" t="s">
        <v>23</v>
      </c>
      <c r="H1939" t="s">
        <v>32</v>
      </c>
      <c r="I1939" t="s">
        <v>19</v>
      </c>
      <c r="J1939">
        <v>2143</v>
      </c>
      <c r="K1939">
        <v>170</v>
      </c>
      <c r="L1939">
        <v>5</v>
      </c>
      <c r="M1939">
        <v>14.84</v>
      </c>
      <c r="N1939">
        <v>30.5</v>
      </c>
      <c r="P1939" t="str">
        <f t="shared" si="186"/>
        <v/>
      </c>
      <c r="Q1939" t="str">
        <f t="shared" si="187"/>
        <v>good</v>
      </c>
      <c r="R1939" t="str">
        <f t="shared" si="188"/>
        <v/>
      </c>
      <c r="S1939" s="3" t="str">
        <f t="shared" si="189"/>
        <v>Hyundai</v>
      </c>
      <c r="T1939" t="str">
        <f t="shared" si="190"/>
        <v>Hyundai</v>
      </c>
      <c r="U1939" t="str">
        <f t="shared" si="191"/>
        <v>E</v>
      </c>
      <c r="V1939" t="str" cm="1">
        <f t="array" ref="V1939">_xlfn.IFS(N1930&gt;25,"A",N1930&gt;20,"B",N1930&gt;15,"C",N1930&gt;10,"D",N1930&lt;10,"E")</f>
        <v>E</v>
      </c>
    </row>
    <row r="1940" spans="1:22" x14ac:dyDescent="0.3">
      <c r="A1940">
        <v>1948</v>
      </c>
      <c r="B1940" t="s">
        <v>304</v>
      </c>
      <c r="C1940" t="s">
        <v>25</v>
      </c>
      <c r="D1940" t="s">
        <v>16</v>
      </c>
      <c r="E1940">
        <v>2011</v>
      </c>
      <c r="F1940">
        <v>49999</v>
      </c>
      <c r="G1940" t="s">
        <v>27</v>
      </c>
      <c r="H1940" t="s">
        <v>18</v>
      </c>
      <c r="I1940" t="s">
        <v>19</v>
      </c>
      <c r="J1940">
        <v>1497</v>
      </c>
      <c r="K1940">
        <v>118</v>
      </c>
      <c r="L1940">
        <v>5</v>
      </c>
      <c r="M1940">
        <v>17</v>
      </c>
      <c r="N1940">
        <v>3.8</v>
      </c>
      <c r="P1940" t="str">
        <f t="shared" si="186"/>
        <v/>
      </c>
      <c r="Q1940" t="str">
        <f t="shared" si="187"/>
        <v>bad</v>
      </c>
      <c r="R1940" t="str">
        <f t="shared" si="188"/>
        <v/>
      </c>
      <c r="S1940" s="3" t="str">
        <f t="shared" si="189"/>
        <v/>
      </c>
      <c r="T1940" t="str">
        <f t="shared" si="190"/>
        <v>Mahindra</v>
      </c>
      <c r="U1940" t="str">
        <f t="shared" si="191"/>
        <v>E</v>
      </c>
      <c r="V1940" t="str" cm="1">
        <f t="array" ref="V1940">_xlfn.IFS(N1931&gt;25,"A",N1931&gt;20,"B",N1931&gt;15,"C",N1931&gt;10,"D",N1931&lt;10,"E")</f>
        <v>E</v>
      </c>
    </row>
    <row r="1941" spans="1:22" x14ac:dyDescent="0.3">
      <c r="A1941">
        <v>1949</v>
      </c>
      <c r="B1941" t="s">
        <v>1081</v>
      </c>
      <c r="C1941" t="s">
        <v>45</v>
      </c>
      <c r="D1941" t="s">
        <v>63</v>
      </c>
      <c r="E1941">
        <v>2014</v>
      </c>
      <c r="F1941">
        <v>66000</v>
      </c>
      <c r="G1941" t="s">
        <v>23</v>
      </c>
      <c r="H1941" t="s">
        <v>18</v>
      </c>
      <c r="I1941" t="s">
        <v>19</v>
      </c>
      <c r="J1941">
        <v>2956</v>
      </c>
      <c r="K1941">
        <v>83.8</v>
      </c>
      <c r="L1941">
        <v>7</v>
      </c>
      <c r="M1941">
        <v>15.3</v>
      </c>
      <c r="N1941">
        <v>4.45</v>
      </c>
      <c r="P1941" t="str">
        <f t="shared" si="186"/>
        <v/>
      </c>
      <c r="Q1941" t="str">
        <f t="shared" si="187"/>
        <v>bad</v>
      </c>
      <c r="R1941" t="str">
        <f t="shared" si="188"/>
        <v/>
      </c>
      <c r="S1941" s="3" t="str">
        <f t="shared" si="189"/>
        <v/>
      </c>
      <c r="T1941" t="str">
        <f t="shared" si="190"/>
        <v>Skoda</v>
      </c>
      <c r="U1941" t="str">
        <f t="shared" si="191"/>
        <v>E</v>
      </c>
      <c r="V1941" t="str" cm="1">
        <f t="array" ref="V1941">_xlfn.IFS(N1932&gt;25,"A",N1932&gt;20,"B",N1932&gt;15,"C",N1932&gt;10,"D",N1932&lt;10,"E")</f>
        <v>E</v>
      </c>
    </row>
    <row r="1942" spans="1:22" x14ac:dyDescent="0.3">
      <c r="A1942">
        <v>1950</v>
      </c>
      <c r="B1942" t="s">
        <v>1045</v>
      </c>
      <c r="C1942" t="s">
        <v>21</v>
      </c>
      <c r="D1942" t="s">
        <v>53</v>
      </c>
      <c r="E1942">
        <v>2012</v>
      </c>
      <c r="F1942">
        <v>54000</v>
      </c>
      <c r="G1942" t="s">
        <v>27</v>
      </c>
      <c r="H1942" t="s">
        <v>18</v>
      </c>
      <c r="I1942" t="s">
        <v>19</v>
      </c>
      <c r="J1942">
        <v>1197</v>
      </c>
      <c r="K1942">
        <v>82.85</v>
      </c>
      <c r="L1942">
        <v>5</v>
      </c>
      <c r="M1942">
        <v>18.5</v>
      </c>
      <c r="N1942">
        <v>3.3</v>
      </c>
      <c r="P1942" t="str">
        <f t="shared" si="186"/>
        <v>BMW</v>
      </c>
      <c r="Q1942" t="str">
        <f t="shared" si="187"/>
        <v>bad</v>
      </c>
      <c r="R1942" t="str">
        <f t="shared" si="188"/>
        <v/>
      </c>
      <c r="S1942" s="3" t="str">
        <f t="shared" si="189"/>
        <v>BMW</v>
      </c>
      <c r="T1942" t="str">
        <f t="shared" si="190"/>
        <v/>
      </c>
      <c r="U1942" t="str">
        <f t="shared" si="191"/>
        <v>B</v>
      </c>
      <c r="V1942" t="str" cm="1">
        <f t="array" ref="V1942">_xlfn.IFS(N1933&gt;25,"A",N1933&gt;20,"B",N1933&gt;15,"C",N1933&gt;10,"D",N1933&lt;10,"E")</f>
        <v>B</v>
      </c>
    </row>
    <row r="1943" spans="1:22" x14ac:dyDescent="0.3">
      <c r="A1943">
        <v>1951</v>
      </c>
      <c r="B1943" t="s">
        <v>1082</v>
      </c>
      <c r="C1943" t="s">
        <v>294</v>
      </c>
      <c r="D1943" t="s">
        <v>39</v>
      </c>
      <c r="E1943">
        <v>2009</v>
      </c>
      <c r="F1943">
        <v>80000</v>
      </c>
      <c r="G1943" t="s">
        <v>23</v>
      </c>
      <c r="H1943" t="s">
        <v>18</v>
      </c>
      <c r="I1943" t="s">
        <v>33</v>
      </c>
      <c r="J1943">
        <v>1248</v>
      </c>
      <c r="K1943">
        <v>91.2</v>
      </c>
      <c r="L1943">
        <v>5</v>
      </c>
      <c r="M1943">
        <v>20.399999999999999</v>
      </c>
      <c r="N1943">
        <v>1.75</v>
      </c>
      <c r="P1943" t="str">
        <f t="shared" si="186"/>
        <v/>
      </c>
      <c r="Q1943" t="str">
        <f t="shared" si="187"/>
        <v>good</v>
      </c>
      <c r="R1943" t="str">
        <f t="shared" si="188"/>
        <v/>
      </c>
      <c r="S1943" s="3" t="str">
        <f t="shared" si="189"/>
        <v>Honda</v>
      </c>
      <c r="T1943" t="str">
        <f t="shared" si="190"/>
        <v>Honda</v>
      </c>
      <c r="U1943" t="str">
        <f t="shared" si="191"/>
        <v>E</v>
      </c>
      <c r="V1943" t="str" cm="1">
        <f t="array" ref="V1943">_xlfn.IFS(N1934&gt;25,"A",N1934&gt;20,"B",N1934&gt;15,"C",N1934&gt;10,"D",N1934&lt;10,"E")</f>
        <v>E</v>
      </c>
    </row>
    <row r="1944" spans="1:22" x14ac:dyDescent="0.3">
      <c r="A1944">
        <v>1952</v>
      </c>
      <c r="B1944" t="s">
        <v>945</v>
      </c>
      <c r="C1944" t="s">
        <v>25</v>
      </c>
      <c r="D1944" t="s">
        <v>63</v>
      </c>
      <c r="E1944">
        <v>2011</v>
      </c>
      <c r="F1944">
        <v>72000</v>
      </c>
      <c r="G1944" t="s">
        <v>27</v>
      </c>
      <c r="H1944" t="s">
        <v>32</v>
      </c>
      <c r="I1944" t="s">
        <v>33</v>
      </c>
      <c r="J1944">
        <v>1799</v>
      </c>
      <c r="K1944">
        <v>130</v>
      </c>
      <c r="L1944">
        <v>5</v>
      </c>
      <c r="M1944">
        <v>12.9</v>
      </c>
      <c r="N1944">
        <v>5.5</v>
      </c>
      <c r="P1944" t="str">
        <f t="shared" si="186"/>
        <v>MercedesBenz</v>
      </c>
      <c r="Q1944" t="str">
        <f t="shared" si="187"/>
        <v>bad</v>
      </c>
      <c r="R1944" t="str">
        <f t="shared" si="188"/>
        <v/>
      </c>
      <c r="S1944" s="3" t="str">
        <f t="shared" si="189"/>
        <v>MercedesBenz</v>
      </c>
      <c r="T1944" t="str">
        <f t="shared" si="190"/>
        <v/>
      </c>
      <c r="U1944" t="str">
        <f t="shared" si="191"/>
        <v>B</v>
      </c>
      <c r="V1944" t="str" cm="1">
        <f t="array" ref="V1944">_xlfn.IFS(N1935&gt;25,"A",N1935&gt;20,"B",N1935&gt;15,"C",N1935&gt;10,"D",N1935&lt;10,"E")</f>
        <v>B</v>
      </c>
    </row>
    <row r="1945" spans="1:22" x14ac:dyDescent="0.3">
      <c r="A1945">
        <v>1953</v>
      </c>
      <c r="B1945" t="s">
        <v>704</v>
      </c>
      <c r="C1945" t="s">
        <v>21</v>
      </c>
      <c r="D1945" t="s">
        <v>22</v>
      </c>
      <c r="E1945">
        <v>2017</v>
      </c>
      <c r="F1945">
        <v>44865</v>
      </c>
      <c r="G1945" t="s">
        <v>23</v>
      </c>
      <c r="H1945" t="s">
        <v>18</v>
      </c>
      <c r="I1945" t="s">
        <v>19</v>
      </c>
      <c r="J1945">
        <v>1582</v>
      </c>
      <c r="K1945">
        <v>126.2</v>
      </c>
      <c r="L1945">
        <v>5</v>
      </c>
      <c r="M1945">
        <v>19.670000000000002</v>
      </c>
      <c r="N1945">
        <v>13.35</v>
      </c>
      <c r="P1945" t="str">
        <f t="shared" si="186"/>
        <v/>
      </c>
      <c r="Q1945" t="str">
        <f t="shared" si="187"/>
        <v>bad</v>
      </c>
      <c r="R1945" t="str">
        <f t="shared" si="188"/>
        <v/>
      </c>
      <c r="S1945" s="3" t="str">
        <f t="shared" si="189"/>
        <v/>
      </c>
      <c r="T1945" t="str">
        <f t="shared" si="190"/>
        <v>Mahindra</v>
      </c>
      <c r="U1945" t="str">
        <f t="shared" si="191"/>
        <v>D</v>
      </c>
      <c r="V1945" t="str" cm="1">
        <f t="array" ref="V1945">_xlfn.IFS(N1936&gt;25,"A",N1936&gt;20,"B",N1936&gt;15,"C",N1936&gt;10,"D",N1936&lt;10,"E")</f>
        <v>D</v>
      </c>
    </row>
    <row r="1946" spans="1:22" x14ac:dyDescent="0.3">
      <c r="A1946">
        <v>1954</v>
      </c>
      <c r="B1946" t="s">
        <v>1083</v>
      </c>
      <c r="C1946" t="s">
        <v>30</v>
      </c>
      <c r="D1946" t="s">
        <v>53</v>
      </c>
      <c r="E1946">
        <v>2017</v>
      </c>
      <c r="F1946">
        <v>22000</v>
      </c>
      <c r="G1946" t="s">
        <v>23</v>
      </c>
      <c r="H1946" t="s">
        <v>32</v>
      </c>
      <c r="I1946" t="s">
        <v>33</v>
      </c>
      <c r="J1946">
        <v>1968</v>
      </c>
      <c r="K1946">
        <v>143</v>
      </c>
      <c r="L1946">
        <v>5</v>
      </c>
      <c r="M1946">
        <v>20.38</v>
      </c>
      <c r="N1946">
        <v>22.5</v>
      </c>
      <c r="P1946" t="str">
        <f t="shared" si="186"/>
        <v/>
      </c>
      <c r="Q1946" t="str">
        <f t="shared" si="187"/>
        <v>bad</v>
      </c>
      <c r="R1946" t="str">
        <f t="shared" si="188"/>
        <v/>
      </c>
      <c r="S1946" s="3" t="str">
        <f t="shared" si="189"/>
        <v/>
      </c>
      <c r="T1946" t="str">
        <f t="shared" si="190"/>
        <v>Honda</v>
      </c>
      <c r="U1946" t="str">
        <f t="shared" si="191"/>
        <v>E</v>
      </c>
      <c r="V1946" t="str" cm="1">
        <f t="array" ref="V1946">_xlfn.IFS(N1937&gt;25,"A",N1937&gt;20,"B",N1937&gt;15,"C",N1937&gt;10,"D",N1937&lt;10,"E")</f>
        <v>E</v>
      </c>
    </row>
    <row r="1947" spans="1:22" x14ac:dyDescent="0.3">
      <c r="A1947">
        <v>1955</v>
      </c>
      <c r="B1947" t="s">
        <v>1084</v>
      </c>
      <c r="C1947" t="s">
        <v>21</v>
      </c>
      <c r="D1947" t="s">
        <v>53</v>
      </c>
      <c r="E1947">
        <v>2013</v>
      </c>
      <c r="F1947">
        <v>57478</v>
      </c>
      <c r="G1947" t="s">
        <v>27</v>
      </c>
      <c r="H1947" t="s">
        <v>18</v>
      </c>
      <c r="I1947" t="s">
        <v>33</v>
      </c>
      <c r="J1947">
        <v>1591</v>
      </c>
      <c r="K1947">
        <v>121.3</v>
      </c>
      <c r="L1947">
        <v>5</v>
      </c>
      <c r="M1947">
        <v>17</v>
      </c>
      <c r="N1947">
        <v>5.25</v>
      </c>
      <c r="P1947" t="str">
        <f t="shared" si="186"/>
        <v/>
      </c>
      <c r="Q1947" t="str">
        <f t="shared" si="187"/>
        <v>good</v>
      </c>
      <c r="R1947" t="str">
        <f t="shared" si="188"/>
        <v/>
      </c>
      <c r="S1947" s="3" t="str">
        <f t="shared" si="189"/>
        <v>Maruti</v>
      </c>
      <c r="T1947" t="str">
        <f t="shared" si="190"/>
        <v>Maruti</v>
      </c>
      <c r="U1947" t="str">
        <f t="shared" si="191"/>
        <v>E</v>
      </c>
      <c r="V1947" t="str" cm="1">
        <f t="array" ref="V1947">_xlfn.IFS(N1938&gt;25,"A",N1938&gt;20,"B",N1938&gt;15,"C",N1938&gt;10,"D",N1938&lt;10,"E")</f>
        <v>E</v>
      </c>
    </row>
    <row r="1948" spans="1:22" x14ac:dyDescent="0.3">
      <c r="A1948">
        <v>1956</v>
      </c>
      <c r="B1948" t="s">
        <v>1085</v>
      </c>
      <c r="C1948" t="s">
        <v>21</v>
      </c>
      <c r="D1948" t="s">
        <v>35</v>
      </c>
      <c r="E1948">
        <v>2011</v>
      </c>
      <c r="F1948">
        <v>75000</v>
      </c>
      <c r="G1948" t="s">
        <v>23</v>
      </c>
      <c r="H1948" t="s">
        <v>18</v>
      </c>
      <c r="I1948" t="s">
        <v>19</v>
      </c>
      <c r="J1948">
        <v>1396</v>
      </c>
      <c r="K1948">
        <v>90</v>
      </c>
      <c r="L1948">
        <v>5</v>
      </c>
      <c r="M1948">
        <v>21.9</v>
      </c>
      <c r="N1948">
        <v>3.75</v>
      </c>
      <c r="P1948" t="str">
        <f t="shared" si="186"/>
        <v>MercedesBenz</v>
      </c>
      <c r="Q1948" t="str">
        <f t="shared" si="187"/>
        <v>bad</v>
      </c>
      <c r="R1948" t="str">
        <f t="shared" si="188"/>
        <v/>
      </c>
      <c r="S1948" s="3" t="str">
        <f t="shared" si="189"/>
        <v>MercedesBenz</v>
      </c>
      <c r="T1948" t="str">
        <f t="shared" si="190"/>
        <v/>
      </c>
      <c r="U1948" t="str">
        <f t="shared" si="191"/>
        <v>A</v>
      </c>
      <c r="V1948" t="str" cm="1">
        <f t="array" ref="V1948">_xlfn.IFS(N1939&gt;25,"A",N1939&gt;20,"B",N1939&gt;15,"C",N1939&gt;10,"D",N1939&lt;10,"E")</f>
        <v>A</v>
      </c>
    </row>
    <row r="1949" spans="1:22" x14ac:dyDescent="0.3">
      <c r="A1949">
        <v>1957</v>
      </c>
      <c r="B1949" t="s">
        <v>642</v>
      </c>
      <c r="C1949" t="s">
        <v>25</v>
      </c>
      <c r="D1949" t="s">
        <v>47</v>
      </c>
      <c r="E1949">
        <v>2015</v>
      </c>
      <c r="F1949">
        <v>50624</v>
      </c>
      <c r="G1949" t="s">
        <v>23</v>
      </c>
      <c r="H1949" t="s">
        <v>18</v>
      </c>
      <c r="I1949" t="s">
        <v>19</v>
      </c>
      <c r="J1949">
        <v>1498</v>
      </c>
      <c r="K1949">
        <v>98.6</v>
      </c>
      <c r="L1949">
        <v>7</v>
      </c>
      <c r="M1949">
        <v>24.2</v>
      </c>
      <c r="N1949">
        <v>6.32</v>
      </c>
      <c r="P1949" t="str">
        <f t="shared" si="186"/>
        <v/>
      </c>
      <c r="Q1949" t="str">
        <f t="shared" si="187"/>
        <v>bad</v>
      </c>
      <c r="R1949" t="str">
        <f t="shared" si="188"/>
        <v/>
      </c>
      <c r="S1949" s="3" t="str">
        <f t="shared" si="189"/>
        <v/>
      </c>
      <c r="T1949" t="str">
        <f t="shared" si="190"/>
        <v>Honda</v>
      </c>
      <c r="U1949" t="str">
        <f t="shared" si="191"/>
        <v>E</v>
      </c>
      <c r="V1949" t="str" cm="1">
        <f t="array" ref="V1949">_xlfn.IFS(N1940&gt;25,"A",N1940&gt;20,"B",N1940&gt;15,"C",N1940&gt;10,"D",N1940&lt;10,"E")</f>
        <v>E</v>
      </c>
    </row>
    <row r="1950" spans="1:22" x14ac:dyDescent="0.3">
      <c r="A1950">
        <v>1958</v>
      </c>
      <c r="B1950" t="s">
        <v>157</v>
      </c>
      <c r="C1950" t="s">
        <v>21</v>
      </c>
      <c r="D1950" t="s">
        <v>63</v>
      </c>
      <c r="E1950">
        <v>2018</v>
      </c>
      <c r="F1950">
        <v>75000</v>
      </c>
      <c r="G1950" t="s">
        <v>23</v>
      </c>
      <c r="H1950" t="s">
        <v>32</v>
      </c>
      <c r="I1950" t="s">
        <v>19</v>
      </c>
      <c r="J1950">
        <v>1582</v>
      </c>
      <c r="K1950">
        <v>126.32</v>
      </c>
      <c r="L1950">
        <v>5</v>
      </c>
      <c r="M1950">
        <v>22.32</v>
      </c>
      <c r="N1950">
        <v>7.75</v>
      </c>
      <c r="P1950" t="str">
        <f t="shared" si="186"/>
        <v/>
      </c>
      <c r="Q1950" t="str">
        <f t="shared" si="187"/>
        <v>bad</v>
      </c>
      <c r="R1950" t="str">
        <f t="shared" si="188"/>
        <v/>
      </c>
      <c r="S1950" s="3" t="str">
        <f t="shared" si="189"/>
        <v/>
      </c>
      <c r="T1950" t="str">
        <f t="shared" si="190"/>
        <v>Tata</v>
      </c>
      <c r="U1950" t="str">
        <f t="shared" si="191"/>
        <v>E</v>
      </c>
      <c r="V1950" t="str" cm="1">
        <f t="array" ref="V1950">_xlfn.IFS(N1941&gt;25,"A",N1941&gt;20,"B",N1941&gt;15,"C",N1941&gt;10,"D",N1941&lt;10,"E")</f>
        <v>E</v>
      </c>
    </row>
    <row r="1951" spans="1:22" x14ac:dyDescent="0.3">
      <c r="A1951">
        <v>1959</v>
      </c>
      <c r="B1951" t="s">
        <v>1086</v>
      </c>
      <c r="C1951" t="s">
        <v>110</v>
      </c>
      <c r="D1951" t="s">
        <v>26</v>
      </c>
      <c r="E1951">
        <v>2006</v>
      </c>
      <c r="F1951">
        <v>87000</v>
      </c>
      <c r="G1951" t="s">
        <v>27</v>
      </c>
      <c r="H1951" t="s">
        <v>18</v>
      </c>
      <c r="I1951" t="s">
        <v>33</v>
      </c>
      <c r="J1951">
        <v>1596</v>
      </c>
      <c r="K1951">
        <v>101</v>
      </c>
      <c r="L1951">
        <v>5</v>
      </c>
      <c r="M1951">
        <v>15.3</v>
      </c>
      <c r="N1951">
        <v>1.37</v>
      </c>
      <c r="P1951" t="str">
        <f t="shared" si="186"/>
        <v/>
      </c>
      <c r="Q1951" t="str">
        <f t="shared" si="187"/>
        <v>bad</v>
      </c>
      <c r="R1951" t="str">
        <f t="shared" si="188"/>
        <v/>
      </c>
      <c r="S1951" s="3" t="str">
        <f t="shared" si="189"/>
        <v/>
      </c>
      <c r="T1951" t="str">
        <f t="shared" si="190"/>
        <v>Hyundai</v>
      </c>
      <c r="U1951" t="str">
        <f t="shared" si="191"/>
        <v>E</v>
      </c>
      <c r="V1951" t="str" cm="1">
        <f t="array" ref="V1951">_xlfn.IFS(N1942&gt;25,"A",N1942&gt;20,"B",N1942&gt;15,"C",N1942&gt;10,"D",N1942&lt;10,"E")</f>
        <v>E</v>
      </c>
    </row>
    <row r="1952" spans="1:22" x14ac:dyDescent="0.3">
      <c r="A1952">
        <v>1960</v>
      </c>
      <c r="B1952" t="s">
        <v>136</v>
      </c>
      <c r="C1952" t="s">
        <v>21</v>
      </c>
      <c r="D1952" t="s">
        <v>16</v>
      </c>
      <c r="E1952">
        <v>2010</v>
      </c>
      <c r="F1952">
        <v>62000</v>
      </c>
      <c r="G1952" t="s">
        <v>27</v>
      </c>
      <c r="H1952" t="s">
        <v>18</v>
      </c>
      <c r="I1952" t="s">
        <v>19</v>
      </c>
      <c r="J1952">
        <v>1197</v>
      </c>
      <c r="K1952">
        <v>78.900000000000006</v>
      </c>
      <c r="L1952">
        <v>5</v>
      </c>
      <c r="M1952">
        <v>20.36</v>
      </c>
      <c r="N1952">
        <v>2.1</v>
      </c>
      <c r="P1952" t="str">
        <f t="shared" si="186"/>
        <v/>
      </c>
      <c r="Q1952" t="str">
        <f t="shared" si="187"/>
        <v>good</v>
      </c>
      <c r="R1952" t="str">
        <f t="shared" si="188"/>
        <v/>
      </c>
      <c r="S1952" s="3" t="str">
        <f t="shared" si="189"/>
        <v>Fiat</v>
      </c>
      <c r="T1952" t="str">
        <f t="shared" si="190"/>
        <v>Fiat</v>
      </c>
      <c r="U1952" t="str">
        <f t="shared" si="191"/>
        <v>E</v>
      </c>
      <c r="V1952" t="str" cm="1">
        <f t="array" ref="V1952">_xlfn.IFS(N1943&gt;25,"A",N1943&gt;20,"B",N1943&gt;15,"C",N1943&gt;10,"D",N1943&lt;10,"E")</f>
        <v>E</v>
      </c>
    </row>
    <row r="1953" spans="1:22" x14ac:dyDescent="0.3">
      <c r="A1953">
        <v>1961</v>
      </c>
      <c r="B1953" t="s">
        <v>535</v>
      </c>
      <c r="C1953" t="s">
        <v>15</v>
      </c>
      <c r="D1953" t="s">
        <v>35</v>
      </c>
      <c r="E1953">
        <v>2016</v>
      </c>
      <c r="F1953">
        <v>41372</v>
      </c>
      <c r="G1953" t="s">
        <v>23</v>
      </c>
      <c r="H1953" t="s">
        <v>18</v>
      </c>
      <c r="I1953" t="s">
        <v>19</v>
      </c>
      <c r="J1953">
        <v>1248</v>
      </c>
      <c r="K1953">
        <v>88.5</v>
      </c>
      <c r="L1953">
        <v>5</v>
      </c>
      <c r="M1953">
        <v>24.3</v>
      </c>
      <c r="N1953">
        <v>9.3000000000000007</v>
      </c>
      <c r="P1953" t="str">
        <f t="shared" si="186"/>
        <v/>
      </c>
      <c r="Q1953" t="str">
        <f t="shared" si="187"/>
        <v>bad</v>
      </c>
      <c r="R1953" t="str">
        <f t="shared" si="188"/>
        <v/>
      </c>
      <c r="S1953" s="3" t="str">
        <f t="shared" si="189"/>
        <v/>
      </c>
      <c r="T1953" t="str">
        <f t="shared" si="190"/>
        <v>Honda</v>
      </c>
      <c r="U1953" t="str">
        <f t="shared" si="191"/>
        <v>E</v>
      </c>
      <c r="V1953" t="str" cm="1">
        <f t="array" ref="V1953">_xlfn.IFS(N1944&gt;25,"A",N1944&gt;20,"B",N1944&gt;15,"C",N1944&gt;10,"D",N1944&lt;10,"E")</f>
        <v>E</v>
      </c>
    </row>
    <row r="1954" spans="1:22" x14ac:dyDescent="0.3">
      <c r="A1954">
        <v>1962</v>
      </c>
      <c r="B1954" t="s">
        <v>163</v>
      </c>
      <c r="C1954" t="s">
        <v>41</v>
      </c>
      <c r="D1954" t="s">
        <v>93</v>
      </c>
      <c r="E1954">
        <v>2015</v>
      </c>
      <c r="F1954">
        <v>70000</v>
      </c>
      <c r="G1954" t="s">
        <v>23</v>
      </c>
      <c r="H1954" t="s">
        <v>18</v>
      </c>
      <c r="I1954" t="s">
        <v>19</v>
      </c>
      <c r="J1954">
        <v>2494</v>
      </c>
      <c r="K1954">
        <v>100.6</v>
      </c>
      <c r="L1954">
        <v>7</v>
      </c>
      <c r="M1954">
        <v>12.99</v>
      </c>
      <c r="N1954">
        <v>12</v>
      </c>
      <c r="P1954" t="str">
        <f t="shared" si="186"/>
        <v/>
      </c>
      <c r="Q1954" t="str">
        <f t="shared" si="187"/>
        <v>bad</v>
      </c>
      <c r="R1954" t="str">
        <f t="shared" si="188"/>
        <v/>
      </c>
      <c r="S1954" s="3" t="str">
        <f t="shared" si="189"/>
        <v/>
      </c>
      <c r="T1954" t="str">
        <f t="shared" si="190"/>
        <v>Hyundai</v>
      </c>
      <c r="U1954" t="str">
        <f t="shared" si="191"/>
        <v>D</v>
      </c>
      <c r="V1954" t="str" cm="1">
        <f t="array" ref="V1954">_xlfn.IFS(N1945&gt;25,"A",N1945&gt;20,"B",N1945&gt;15,"C",N1945&gt;10,"D",N1945&lt;10,"E")</f>
        <v>D</v>
      </c>
    </row>
    <row r="1955" spans="1:22" x14ac:dyDescent="0.3">
      <c r="A1955">
        <v>1963</v>
      </c>
      <c r="B1955" t="s">
        <v>1087</v>
      </c>
      <c r="C1955" t="s">
        <v>62</v>
      </c>
      <c r="D1955" t="s">
        <v>22</v>
      </c>
      <c r="E1955">
        <v>2017</v>
      </c>
      <c r="F1955">
        <v>35000</v>
      </c>
      <c r="G1955" t="s">
        <v>23</v>
      </c>
      <c r="H1955" t="s">
        <v>32</v>
      </c>
      <c r="I1955" t="s">
        <v>19</v>
      </c>
      <c r="J1955">
        <v>2143</v>
      </c>
      <c r="K1955">
        <v>136</v>
      </c>
      <c r="L1955">
        <v>5</v>
      </c>
      <c r="M1955">
        <v>17.899999999999999</v>
      </c>
      <c r="N1955">
        <v>23.5</v>
      </c>
      <c r="P1955" t="str">
        <f t="shared" si="186"/>
        <v>Audi</v>
      </c>
      <c r="Q1955" t="str">
        <f t="shared" si="187"/>
        <v>good</v>
      </c>
      <c r="R1955" t="str">
        <f t="shared" si="188"/>
        <v>Audi</v>
      </c>
      <c r="S1955" s="3" t="str">
        <f t="shared" si="189"/>
        <v>Audi</v>
      </c>
      <c r="T1955" t="str">
        <f t="shared" si="190"/>
        <v/>
      </c>
      <c r="U1955" t="str">
        <f t="shared" si="191"/>
        <v>B</v>
      </c>
      <c r="V1955" t="str" cm="1">
        <f t="array" ref="V1955">_xlfn.IFS(N1946&gt;25,"A",N1946&gt;20,"B",N1946&gt;15,"C",N1946&gt;10,"D",N1946&lt;10,"E")</f>
        <v>B</v>
      </c>
    </row>
    <row r="1956" spans="1:22" x14ac:dyDescent="0.3">
      <c r="A1956">
        <v>1964</v>
      </c>
      <c r="B1956" t="s">
        <v>184</v>
      </c>
      <c r="C1956" t="s">
        <v>15</v>
      </c>
      <c r="D1956" t="s">
        <v>35</v>
      </c>
      <c r="E1956">
        <v>2006</v>
      </c>
      <c r="F1956">
        <v>71993</v>
      </c>
      <c r="G1956" t="s">
        <v>27</v>
      </c>
      <c r="H1956" t="s">
        <v>18</v>
      </c>
      <c r="I1956" t="s">
        <v>19</v>
      </c>
      <c r="J1956">
        <v>796</v>
      </c>
      <c r="K1956">
        <v>46.3</v>
      </c>
      <c r="L1956">
        <v>5</v>
      </c>
      <c r="M1956">
        <v>19.7</v>
      </c>
      <c r="N1956">
        <v>1.8</v>
      </c>
      <c r="P1956" t="str">
        <f t="shared" si="186"/>
        <v/>
      </c>
      <c r="Q1956" t="str">
        <f t="shared" si="187"/>
        <v>bad</v>
      </c>
      <c r="R1956" t="str">
        <f t="shared" si="188"/>
        <v/>
      </c>
      <c r="S1956" s="3" t="str">
        <f t="shared" si="189"/>
        <v/>
      </c>
      <c r="T1956" t="str">
        <f t="shared" si="190"/>
        <v>Hyundai</v>
      </c>
      <c r="U1956" t="str">
        <f t="shared" si="191"/>
        <v>E</v>
      </c>
      <c r="V1956" t="str" cm="1">
        <f t="array" ref="V1956">_xlfn.IFS(N1947&gt;25,"A",N1947&gt;20,"B",N1947&gt;15,"C",N1947&gt;10,"D",N1947&lt;10,"E")</f>
        <v>E</v>
      </c>
    </row>
    <row r="1957" spans="1:22" x14ac:dyDescent="0.3">
      <c r="A1957">
        <v>1965</v>
      </c>
      <c r="B1957" t="s">
        <v>573</v>
      </c>
      <c r="C1957" t="s">
        <v>62</v>
      </c>
      <c r="D1957" t="s">
        <v>26</v>
      </c>
      <c r="E1957">
        <v>2013</v>
      </c>
      <c r="F1957">
        <v>62000</v>
      </c>
      <c r="G1957" t="s">
        <v>23</v>
      </c>
      <c r="H1957" t="s">
        <v>32</v>
      </c>
      <c r="I1957" t="s">
        <v>33</v>
      </c>
      <c r="J1957">
        <v>2143</v>
      </c>
      <c r="K1957">
        <v>170</v>
      </c>
      <c r="L1957">
        <v>5</v>
      </c>
      <c r="M1957">
        <v>14.84</v>
      </c>
      <c r="N1957">
        <v>12.5</v>
      </c>
      <c r="P1957" t="str">
        <f t="shared" si="186"/>
        <v/>
      </c>
      <c r="Q1957" t="str">
        <f t="shared" si="187"/>
        <v>good</v>
      </c>
      <c r="R1957" t="str">
        <f t="shared" si="188"/>
        <v/>
      </c>
      <c r="S1957" s="3" t="str">
        <f t="shared" si="189"/>
        <v>Hyundai</v>
      </c>
      <c r="T1957" t="str">
        <f t="shared" si="190"/>
        <v>Hyundai</v>
      </c>
      <c r="U1957" t="str">
        <f t="shared" si="191"/>
        <v>E</v>
      </c>
      <c r="V1957" t="str" cm="1">
        <f t="array" ref="V1957">_xlfn.IFS(N1948&gt;25,"A",N1948&gt;20,"B",N1948&gt;15,"C",N1948&gt;10,"D",N1948&lt;10,"E")</f>
        <v>E</v>
      </c>
    </row>
    <row r="1958" spans="1:22" x14ac:dyDescent="0.3">
      <c r="A1958">
        <v>1966</v>
      </c>
      <c r="B1958" t="s">
        <v>98</v>
      </c>
      <c r="C1958" t="s">
        <v>15</v>
      </c>
      <c r="D1958" t="s">
        <v>53</v>
      </c>
      <c r="E1958">
        <v>2015</v>
      </c>
      <c r="F1958">
        <v>51000</v>
      </c>
      <c r="G1958" t="s">
        <v>23</v>
      </c>
      <c r="H1958" t="s">
        <v>18</v>
      </c>
      <c r="I1958" t="s">
        <v>19</v>
      </c>
      <c r="J1958">
        <v>1248</v>
      </c>
      <c r="K1958">
        <v>74</v>
      </c>
      <c r="L1958">
        <v>5</v>
      </c>
      <c r="M1958">
        <v>22.9</v>
      </c>
      <c r="N1958">
        <v>4.74</v>
      </c>
      <c r="P1958" t="str">
        <f t="shared" si="186"/>
        <v/>
      </c>
      <c r="Q1958" t="str">
        <f t="shared" si="187"/>
        <v>good</v>
      </c>
      <c r="R1958" t="str">
        <f t="shared" si="188"/>
        <v/>
      </c>
      <c r="S1958" s="3" t="str">
        <f t="shared" si="189"/>
        <v>Honda</v>
      </c>
      <c r="T1958" t="str">
        <f t="shared" si="190"/>
        <v>Honda</v>
      </c>
      <c r="U1958" t="str">
        <f t="shared" si="191"/>
        <v>E</v>
      </c>
      <c r="V1958" t="str" cm="1">
        <f t="array" ref="V1958">_xlfn.IFS(N1949&gt;25,"A",N1949&gt;20,"B",N1949&gt;15,"C",N1949&gt;10,"D",N1949&lt;10,"E")</f>
        <v>E</v>
      </c>
    </row>
    <row r="1959" spans="1:22" x14ac:dyDescent="0.3">
      <c r="A1959">
        <v>1967</v>
      </c>
      <c r="B1959" t="s">
        <v>101</v>
      </c>
      <c r="C1959" t="s">
        <v>21</v>
      </c>
      <c r="D1959" t="s">
        <v>47</v>
      </c>
      <c r="E1959">
        <v>2016</v>
      </c>
      <c r="F1959">
        <v>26038</v>
      </c>
      <c r="G1959" t="s">
        <v>27</v>
      </c>
      <c r="H1959" t="s">
        <v>18</v>
      </c>
      <c r="I1959" t="s">
        <v>19</v>
      </c>
      <c r="J1959">
        <v>1197</v>
      </c>
      <c r="K1959">
        <v>82</v>
      </c>
      <c r="L1959">
        <v>5</v>
      </c>
      <c r="M1959">
        <v>18.899999999999999</v>
      </c>
      <c r="N1959">
        <v>5.43</v>
      </c>
      <c r="P1959" t="str">
        <f t="shared" si="186"/>
        <v/>
      </c>
      <c r="Q1959" t="str">
        <f t="shared" si="187"/>
        <v>good</v>
      </c>
      <c r="R1959" t="str">
        <f t="shared" si="188"/>
        <v/>
      </c>
      <c r="S1959" s="3" t="str">
        <f t="shared" si="189"/>
        <v>Hyundai</v>
      </c>
      <c r="T1959" t="str">
        <f t="shared" si="190"/>
        <v>Hyundai</v>
      </c>
      <c r="U1959" t="str">
        <f t="shared" si="191"/>
        <v>E</v>
      </c>
      <c r="V1959" t="str" cm="1">
        <f t="array" ref="V1959">_xlfn.IFS(N1950&gt;25,"A",N1950&gt;20,"B",N1950&gt;15,"C",N1950&gt;10,"D",N1950&lt;10,"E")</f>
        <v>E</v>
      </c>
    </row>
    <row r="1960" spans="1:22" x14ac:dyDescent="0.3">
      <c r="A1960">
        <v>1968</v>
      </c>
      <c r="B1960" t="s">
        <v>463</v>
      </c>
      <c r="C1960" t="s">
        <v>41</v>
      </c>
      <c r="D1960" t="s">
        <v>47</v>
      </c>
      <c r="E1960">
        <v>2018</v>
      </c>
      <c r="F1960">
        <v>37713</v>
      </c>
      <c r="G1960" t="s">
        <v>23</v>
      </c>
      <c r="H1960" t="s">
        <v>32</v>
      </c>
      <c r="I1960" t="s">
        <v>33</v>
      </c>
      <c r="J1960">
        <v>2982</v>
      </c>
      <c r="K1960">
        <v>168.5</v>
      </c>
      <c r="L1960">
        <v>7</v>
      </c>
      <c r="M1960">
        <v>12.55</v>
      </c>
      <c r="N1960">
        <v>31.62</v>
      </c>
      <c r="P1960" t="str">
        <f t="shared" si="186"/>
        <v/>
      </c>
      <c r="Q1960" t="str">
        <f t="shared" si="187"/>
        <v>bad</v>
      </c>
      <c r="R1960" t="str">
        <f t="shared" si="188"/>
        <v/>
      </c>
      <c r="S1960" s="3" t="str">
        <f t="shared" si="189"/>
        <v/>
      </c>
      <c r="T1960" t="str">
        <f t="shared" si="190"/>
        <v>Ford</v>
      </c>
      <c r="U1960" t="str">
        <f t="shared" si="191"/>
        <v>E</v>
      </c>
      <c r="V1960" t="str" cm="1">
        <f t="array" ref="V1960">_xlfn.IFS(N1951&gt;25,"A",N1951&gt;20,"B",N1951&gt;15,"C",N1951&gt;10,"D",N1951&lt;10,"E")</f>
        <v>E</v>
      </c>
    </row>
    <row r="1961" spans="1:22" x14ac:dyDescent="0.3">
      <c r="A1961">
        <v>1969</v>
      </c>
      <c r="B1961" t="s">
        <v>1088</v>
      </c>
      <c r="C1961" t="s">
        <v>41</v>
      </c>
      <c r="D1961" t="s">
        <v>49</v>
      </c>
      <c r="E1961">
        <v>2011</v>
      </c>
      <c r="F1961">
        <v>78088</v>
      </c>
      <c r="G1961" t="s">
        <v>27</v>
      </c>
      <c r="H1961" t="s">
        <v>18</v>
      </c>
      <c r="I1961" t="s">
        <v>19</v>
      </c>
      <c r="J1961">
        <v>1998</v>
      </c>
      <c r="K1961">
        <v>132</v>
      </c>
      <c r="L1961">
        <v>8</v>
      </c>
      <c r="M1961">
        <v>12.4</v>
      </c>
      <c r="N1961">
        <v>6.3</v>
      </c>
      <c r="P1961" t="str">
        <f t="shared" si="186"/>
        <v/>
      </c>
      <c r="Q1961" t="str">
        <f t="shared" si="187"/>
        <v>good</v>
      </c>
      <c r="R1961" t="str">
        <f t="shared" si="188"/>
        <v/>
      </c>
      <c r="S1961" s="3" t="str">
        <f t="shared" si="189"/>
        <v>Hyundai</v>
      </c>
      <c r="T1961" t="str">
        <f t="shared" si="190"/>
        <v>Hyundai</v>
      </c>
      <c r="U1961" t="str">
        <f t="shared" si="191"/>
        <v>E</v>
      </c>
      <c r="V1961" t="str" cm="1">
        <f t="array" ref="V1961">_xlfn.IFS(N1952&gt;25,"A",N1952&gt;20,"B",N1952&gt;15,"C",N1952&gt;10,"D",N1952&lt;10,"E")</f>
        <v>E</v>
      </c>
    </row>
    <row r="1962" spans="1:22" x14ac:dyDescent="0.3">
      <c r="A1962">
        <v>1970</v>
      </c>
      <c r="B1962" t="s">
        <v>585</v>
      </c>
      <c r="C1962" t="s">
        <v>110</v>
      </c>
      <c r="D1962" t="s">
        <v>47</v>
      </c>
      <c r="E1962">
        <v>2017</v>
      </c>
      <c r="F1962">
        <v>30453</v>
      </c>
      <c r="G1962" t="s">
        <v>23</v>
      </c>
      <c r="H1962" t="s">
        <v>18</v>
      </c>
      <c r="I1962" t="s">
        <v>19</v>
      </c>
      <c r="J1962">
        <v>1498</v>
      </c>
      <c r="K1962">
        <v>98.59</v>
      </c>
      <c r="L1962">
        <v>5</v>
      </c>
      <c r="M1962">
        <v>22.77</v>
      </c>
      <c r="N1962">
        <v>8.4499999999999993</v>
      </c>
      <c r="P1962" t="str">
        <f t="shared" si="186"/>
        <v/>
      </c>
      <c r="Q1962" t="str">
        <f t="shared" si="187"/>
        <v>good</v>
      </c>
      <c r="R1962" t="str">
        <f t="shared" si="188"/>
        <v/>
      </c>
      <c r="S1962" s="3" t="str">
        <f t="shared" si="189"/>
        <v>Maruti</v>
      </c>
      <c r="T1962" t="str">
        <f t="shared" si="190"/>
        <v>Maruti</v>
      </c>
      <c r="U1962" t="str">
        <f t="shared" si="191"/>
        <v>E</v>
      </c>
      <c r="V1962" t="str" cm="1">
        <f t="array" ref="V1962">_xlfn.IFS(N1953&gt;25,"A",N1953&gt;20,"B",N1953&gt;15,"C",N1953&gt;10,"D",N1953&lt;10,"E")</f>
        <v>E</v>
      </c>
    </row>
    <row r="1963" spans="1:22" x14ac:dyDescent="0.3">
      <c r="A1963">
        <v>1971</v>
      </c>
      <c r="B1963" t="s">
        <v>1089</v>
      </c>
      <c r="C1963" t="s">
        <v>110</v>
      </c>
      <c r="D1963" t="s">
        <v>22</v>
      </c>
      <c r="E1963">
        <v>2016</v>
      </c>
      <c r="F1963">
        <v>54000</v>
      </c>
      <c r="G1963" t="s">
        <v>27</v>
      </c>
      <c r="H1963" t="s">
        <v>18</v>
      </c>
      <c r="I1963" t="s">
        <v>19</v>
      </c>
      <c r="J1963">
        <v>1196</v>
      </c>
      <c r="K1963">
        <v>86.8</v>
      </c>
      <c r="L1963">
        <v>5</v>
      </c>
      <c r="M1963">
        <v>18.16</v>
      </c>
      <c r="N1963">
        <v>5</v>
      </c>
      <c r="P1963" t="str">
        <f t="shared" si="186"/>
        <v/>
      </c>
      <c r="Q1963" t="str">
        <f t="shared" si="187"/>
        <v>bad</v>
      </c>
      <c r="R1963" t="str">
        <f t="shared" si="188"/>
        <v/>
      </c>
      <c r="S1963" s="3" t="str">
        <f t="shared" si="189"/>
        <v/>
      </c>
      <c r="T1963" t="str">
        <f t="shared" si="190"/>
        <v>Toyota</v>
      </c>
      <c r="U1963" t="str">
        <f t="shared" si="191"/>
        <v>D</v>
      </c>
      <c r="V1963" t="str" cm="1">
        <f t="array" ref="V1963">_xlfn.IFS(N1954&gt;25,"A",N1954&gt;20,"B",N1954&gt;15,"C",N1954&gt;10,"D",N1954&lt;10,"E")</f>
        <v>D</v>
      </c>
    </row>
    <row r="1964" spans="1:22" x14ac:dyDescent="0.3">
      <c r="A1964">
        <v>1972</v>
      </c>
      <c r="B1964" t="s">
        <v>190</v>
      </c>
      <c r="C1964" t="s">
        <v>41</v>
      </c>
      <c r="D1964" t="s">
        <v>26</v>
      </c>
      <c r="E1964">
        <v>2011</v>
      </c>
      <c r="F1964">
        <v>190000</v>
      </c>
      <c r="G1964" t="s">
        <v>23</v>
      </c>
      <c r="H1964" t="s">
        <v>18</v>
      </c>
      <c r="I1964" t="s">
        <v>19</v>
      </c>
      <c r="J1964">
        <v>2982</v>
      </c>
      <c r="K1964">
        <v>171</v>
      </c>
      <c r="L1964">
        <v>7</v>
      </c>
      <c r="M1964">
        <v>11.5</v>
      </c>
      <c r="N1964">
        <v>13</v>
      </c>
      <c r="P1964" t="str">
        <f t="shared" si="186"/>
        <v>MercedesBenz</v>
      </c>
      <c r="Q1964" t="str">
        <f t="shared" si="187"/>
        <v>bad</v>
      </c>
      <c r="R1964" t="str">
        <f t="shared" si="188"/>
        <v/>
      </c>
      <c r="S1964" s="3" t="str">
        <f t="shared" si="189"/>
        <v>MercedesBenz</v>
      </c>
      <c r="T1964" t="str">
        <f t="shared" si="190"/>
        <v/>
      </c>
      <c r="U1964" t="str">
        <f t="shared" si="191"/>
        <v>B</v>
      </c>
      <c r="V1964" t="str" cm="1">
        <f t="array" ref="V1964">_xlfn.IFS(N1955&gt;25,"A",N1955&gt;20,"B",N1955&gt;15,"C",N1955&gt;10,"D",N1955&lt;10,"E")</f>
        <v>B</v>
      </c>
    </row>
    <row r="1965" spans="1:22" x14ac:dyDescent="0.3">
      <c r="A1965">
        <v>1973</v>
      </c>
      <c r="B1965" t="s">
        <v>605</v>
      </c>
      <c r="C1965" t="s">
        <v>15</v>
      </c>
      <c r="D1965" t="s">
        <v>35</v>
      </c>
      <c r="E1965">
        <v>2012</v>
      </c>
      <c r="F1965">
        <v>65097</v>
      </c>
      <c r="G1965" t="s">
        <v>27</v>
      </c>
      <c r="H1965" t="s">
        <v>18</v>
      </c>
      <c r="I1965" t="s">
        <v>19</v>
      </c>
      <c r="J1965">
        <v>1197</v>
      </c>
      <c r="K1965">
        <v>85.8</v>
      </c>
      <c r="L1965">
        <v>5</v>
      </c>
      <c r="M1965">
        <v>19.100000000000001</v>
      </c>
      <c r="N1965">
        <v>4.7</v>
      </c>
      <c r="P1965" t="str">
        <f t="shared" si="186"/>
        <v/>
      </c>
      <c r="Q1965" t="str">
        <f t="shared" si="187"/>
        <v>bad</v>
      </c>
      <c r="R1965" t="str">
        <f t="shared" si="188"/>
        <v/>
      </c>
      <c r="S1965" s="3" t="str">
        <f t="shared" si="189"/>
        <v/>
      </c>
      <c r="T1965" t="str">
        <f t="shared" si="190"/>
        <v>Maruti</v>
      </c>
      <c r="U1965" t="str">
        <f t="shared" si="191"/>
        <v>E</v>
      </c>
      <c r="V1965" t="str" cm="1">
        <f t="array" ref="V1965">_xlfn.IFS(N1956&gt;25,"A",N1956&gt;20,"B",N1956&gt;15,"C",N1956&gt;10,"D",N1956&lt;10,"E")</f>
        <v>E</v>
      </c>
    </row>
    <row r="1966" spans="1:22" x14ac:dyDescent="0.3">
      <c r="A1966">
        <v>1974</v>
      </c>
      <c r="B1966" t="s">
        <v>1090</v>
      </c>
      <c r="C1966" t="s">
        <v>65</v>
      </c>
      <c r="D1966" t="s">
        <v>31</v>
      </c>
      <c r="E1966">
        <v>2018</v>
      </c>
      <c r="F1966">
        <v>28060</v>
      </c>
      <c r="G1966" t="s">
        <v>27</v>
      </c>
      <c r="H1966" t="s">
        <v>32</v>
      </c>
      <c r="I1966" t="s">
        <v>19</v>
      </c>
      <c r="J1966">
        <v>2979</v>
      </c>
      <c r="K1966">
        <v>320</v>
      </c>
      <c r="L1966">
        <v>5</v>
      </c>
      <c r="M1966">
        <v>12.05</v>
      </c>
      <c r="N1966">
        <v>93.67</v>
      </c>
      <c r="P1966" t="str">
        <f t="shared" si="186"/>
        <v/>
      </c>
      <c r="Q1966" t="str">
        <f t="shared" si="187"/>
        <v>bad</v>
      </c>
      <c r="R1966" t="str">
        <f t="shared" si="188"/>
        <v/>
      </c>
      <c r="S1966" s="3" t="str">
        <f t="shared" si="189"/>
        <v/>
      </c>
      <c r="T1966" t="str">
        <f t="shared" si="190"/>
        <v>MercedesBenz</v>
      </c>
      <c r="U1966" t="str">
        <f t="shared" si="191"/>
        <v>D</v>
      </c>
      <c r="V1966" t="str" cm="1">
        <f t="array" ref="V1966">_xlfn.IFS(N1957&gt;25,"A",N1957&gt;20,"B",N1957&gt;15,"C",N1957&gt;10,"D",N1957&lt;10,"E")</f>
        <v>D</v>
      </c>
    </row>
    <row r="1967" spans="1:22" x14ac:dyDescent="0.3">
      <c r="A1967">
        <v>1975</v>
      </c>
      <c r="B1967" t="s">
        <v>580</v>
      </c>
      <c r="C1967" t="s">
        <v>194</v>
      </c>
      <c r="D1967" t="s">
        <v>22</v>
      </c>
      <c r="E1967">
        <v>2012</v>
      </c>
      <c r="F1967">
        <v>282000</v>
      </c>
      <c r="G1967" t="s">
        <v>27</v>
      </c>
      <c r="H1967" t="s">
        <v>18</v>
      </c>
      <c r="I1967" t="s">
        <v>19</v>
      </c>
      <c r="J1967">
        <v>1798</v>
      </c>
      <c r="K1967">
        <v>160</v>
      </c>
      <c r="L1967">
        <v>5</v>
      </c>
      <c r="M1967">
        <v>13.14</v>
      </c>
      <c r="N1967">
        <v>3.3</v>
      </c>
      <c r="P1967" t="str">
        <f t="shared" si="186"/>
        <v/>
      </c>
      <c r="Q1967" t="str">
        <f t="shared" si="187"/>
        <v>good</v>
      </c>
      <c r="R1967" t="str">
        <f t="shared" si="188"/>
        <v/>
      </c>
      <c r="S1967" s="3" t="str">
        <f t="shared" si="189"/>
        <v>Maruti</v>
      </c>
      <c r="T1967" t="str">
        <f t="shared" si="190"/>
        <v>Maruti</v>
      </c>
      <c r="U1967" t="str">
        <f t="shared" si="191"/>
        <v>E</v>
      </c>
      <c r="V1967" t="str" cm="1">
        <f t="array" ref="V1967">_xlfn.IFS(N1958&gt;25,"A",N1958&gt;20,"B",N1958&gt;15,"C",N1958&gt;10,"D",N1958&lt;10,"E")</f>
        <v>E</v>
      </c>
    </row>
    <row r="1968" spans="1:22" x14ac:dyDescent="0.3">
      <c r="A1968">
        <v>1976</v>
      </c>
      <c r="B1968" t="s">
        <v>314</v>
      </c>
      <c r="C1968" t="s">
        <v>15</v>
      </c>
      <c r="D1968" t="s">
        <v>39</v>
      </c>
      <c r="E1968">
        <v>2009</v>
      </c>
      <c r="F1968">
        <v>111000</v>
      </c>
      <c r="G1968" t="s">
        <v>27</v>
      </c>
      <c r="H1968" t="s">
        <v>18</v>
      </c>
      <c r="I1968" t="s">
        <v>33</v>
      </c>
      <c r="J1968">
        <v>1061</v>
      </c>
      <c r="K1968">
        <v>67</v>
      </c>
      <c r="L1968">
        <v>5</v>
      </c>
      <c r="M1968">
        <v>18.899999999999999</v>
      </c>
      <c r="N1968">
        <v>1.51</v>
      </c>
      <c r="P1968" t="str">
        <f t="shared" si="186"/>
        <v/>
      </c>
      <c r="Q1968" t="str">
        <f t="shared" si="187"/>
        <v>bad</v>
      </c>
      <c r="R1968" t="str">
        <f t="shared" si="188"/>
        <v/>
      </c>
      <c r="S1968" s="3" t="str">
        <f t="shared" si="189"/>
        <v/>
      </c>
      <c r="T1968" t="str">
        <f t="shared" si="190"/>
        <v>Hyundai</v>
      </c>
      <c r="U1968" t="str">
        <f t="shared" si="191"/>
        <v>E</v>
      </c>
      <c r="V1968" t="str" cm="1">
        <f t="array" ref="V1968">_xlfn.IFS(N1959&gt;25,"A",N1959&gt;20,"B",N1959&gt;15,"C",N1959&gt;10,"D",N1959&lt;10,"E")</f>
        <v>E</v>
      </c>
    </row>
    <row r="1969" spans="1:22" x14ac:dyDescent="0.3">
      <c r="A1969">
        <v>1977</v>
      </c>
      <c r="B1969" t="s">
        <v>470</v>
      </c>
      <c r="C1969" t="s">
        <v>60</v>
      </c>
      <c r="D1969" t="s">
        <v>47</v>
      </c>
      <c r="E1969">
        <v>2013</v>
      </c>
      <c r="F1969">
        <v>63295</v>
      </c>
      <c r="G1969" t="s">
        <v>23</v>
      </c>
      <c r="H1969" t="s">
        <v>18</v>
      </c>
      <c r="I1969" t="s">
        <v>19</v>
      </c>
      <c r="J1969">
        <v>1461</v>
      </c>
      <c r="K1969">
        <v>108.45</v>
      </c>
      <c r="L1969">
        <v>5</v>
      </c>
      <c r="M1969">
        <v>19.010000000000002</v>
      </c>
      <c r="N1969">
        <v>6.09</v>
      </c>
      <c r="P1969" t="str">
        <f t="shared" si="186"/>
        <v>Toyota</v>
      </c>
      <c r="Q1969" t="str">
        <f t="shared" si="187"/>
        <v>bad</v>
      </c>
      <c r="R1969" t="str">
        <f t="shared" si="188"/>
        <v/>
      </c>
      <c r="S1969" s="3" t="str">
        <f t="shared" si="189"/>
        <v>Toyota</v>
      </c>
      <c r="T1969" t="str">
        <f t="shared" si="190"/>
        <v/>
      </c>
      <c r="U1969" t="str">
        <f t="shared" si="191"/>
        <v>A</v>
      </c>
      <c r="V1969" t="str" cm="1">
        <f t="array" ref="V1969">_xlfn.IFS(N1960&gt;25,"A",N1960&gt;20,"B",N1960&gt;15,"C",N1960&gt;10,"D",N1960&lt;10,"E")</f>
        <v>A</v>
      </c>
    </row>
    <row r="1970" spans="1:22" x14ac:dyDescent="0.3">
      <c r="A1970">
        <v>1978</v>
      </c>
      <c r="B1970" t="s">
        <v>178</v>
      </c>
      <c r="C1970" t="s">
        <v>15</v>
      </c>
      <c r="D1970" t="s">
        <v>16</v>
      </c>
      <c r="E1970">
        <v>2015</v>
      </c>
      <c r="F1970">
        <v>35770</v>
      </c>
      <c r="G1970" t="s">
        <v>27</v>
      </c>
      <c r="H1970" t="s">
        <v>18</v>
      </c>
      <c r="I1970" t="s">
        <v>19</v>
      </c>
      <c r="J1970">
        <v>1373</v>
      </c>
      <c r="K1970">
        <v>91.1</v>
      </c>
      <c r="L1970">
        <v>5</v>
      </c>
      <c r="M1970">
        <v>20.73</v>
      </c>
      <c r="N1970">
        <v>5.95</v>
      </c>
      <c r="P1970" t="str">
        <f t="shared" si="186"/>
        <v/>
      </c>
      <c r="Q1970" t="str">
        <f t="shared" si="187"/>
        <v>bad</v>
      </c>
      <c r="R1970" t="str">
        <f t="shared" si="188"/>
        <v/>
      </c>
      <c r="S1970" s="3" t="str">
        <f t="shared" si="189"/>
        <v/>
      </c>
      <c r="T1970" t="str">
        <f t="shared" si="190"/>
        <v>Toyota</v>
      </c>
      <c r="U1970" t="str">
        <f t="shared" si="191"/>
        <v>E</v>
      </c>
      <c r="V1970" t="str" cm="1">
        <f t="array" ref="V1970">_xlfn.IFS(N1961&gt;25,"A",N1961&gt;20,"B",N1961&gt;15,"C",N1961&gt;10,"D",N1961&lt;10,"E")</f>
        <v>E</v>
      </c>
    </row>
    <row r="1971" spans="1:22" x14ac:dyDescent="0.3">
      <c r="A1971">
        <v>1979</v>
      </c>
      <c r="B1971" t="s">
        <v>710</v>
      </c>
      <c r="C1971" t="s">
        <v>21</v>
      </c>
      <c r="D1971" t="s">
        <v>35</v>
      </c>
      <c r="E1971">
        <v>2012</v>
      </c>
      <c r="F1971">
        <v>125928</v>
      </c>
      <c r="G1971" t="s">
        <v>23</v>
      </c>
      <c r="H1971" t="s">
        <v>18</v>
      </c>
      <c r="I1971" t="s">
        <v>19</v>
      </c>
      <c r="J1971">
        <v>1582</v>
      </c>
      <c r="K1971">
        <v>126.24</v>
      </c>
      <c r="L1971">
        <v>5</v>
      </c>
      <c r="M1971">
        <v>22.7</v>
      </c>
      <c r="N1971">
        <v>9</v>
      </c>
      <c r="P1971" t="str">
        <f t="shared" si="186"/>
        <v/>
      </c>
      <c r="Q1971" t="str">
        <f t="shared" si="187"/>
        <v>good</v>
      </c>
      <c r="R1971" t="str">
        <f t="shared" si="188"/>
        <v/>
      </c>
      <c r="S1971" s="3" t="str">
        <f t="shared" si="189"/>
        <v>Ford</v>
      </c>
      <c r="T1971" t="str">
        <f t="shared" si="190"/>
        <v>Ford</v>
      </c>
      <c r="U1971" t="str">
        <f t="shared" si="191"/>
        <v>E</v>
      </c>
      <c r="V1971" t="str" cm="1">
        <f t="array" ref="V1971">_xlfn.IFS(N1962&gt;25,"A",N1962&gt;20,"B",N1962&gt;15,"C",N1962&gt;10,"D",N1962&lt;10,"E")</f>
        <v>E</v>
      </c>
    </row>
    <row r="1972" spans="1:22" x14ac:dyDescent="0.3">
      <c r="A1972">
        <v>1980</v>
      </c>
      <c r="B1972" t="s">
        <v>1091</v>
      </c>
      <c r="C1972" t="s">
        <v>194</v>
      </c>
      <c r="D1972" t="s">
        <v>49</v>
      </c>
      <c r="E1972">
        <v>2015</v>
      </c>
      <c r="F1972">
        <v>45000</v>
      </c>
      <c r="G1972" t="s">
        <v>23</v>
      </c>
      <c r="H1972" t="s">
        <v>32</v>
      </c>
      <c r="I1972" t="s">
        <v>19</v>
      </c>
      <c r="J1972">
        <v>1498</v>
      </c>
      <c r="K1972">
        <v>103.52</v>
      </c>
      <c r="L1972">
        <v>5</v>
      </c>
      <c r="M1972">
        <v>21.66</v>
      </c>
      <c r="N1972">
        <v>4.25</v>
      </c>
      <c r="P1972" t="str">
        <f t="shared" si="186"/>
        <v/>
      </c>
      <c r="Q1972" t="str">
        <f t="shared" si="187"/>
        <v>bad</v>
      </c>
      <c r="R1972" t="str">
        <f t="shared" si="188"/>
        <v/>
      </c>
      <c r="S1972" s="3" t="str">
        <f t="shared" si="189"/>
        <v/>
      </c>
      <c r="T1972" t="str">
        <f t="shared" si="190"/>
        <v>Ford</v>
      </c>
      <c r="U1972" t="str">
        <f t="shared" si="191"/>
        <v>E</v>
      </c>
      <c r="V1972" t="str" cm="1">
        <f t="array" ref="V1972">_xlfn.IFS(N1963&gt;25,"A",N1963&gt;20,"B",N1963&gt;15,"C",N1963&gt;10,"D",N1963&lt;10,"E")</f>
        <v>E</v>
      </c>
    </row>
    <row r="1973" spans="1:22" x14ac:dyDescent="0.3">
      <c r="A1973">
        <v>1981</v>
      </c>
      <c r="B1973" t="s">
        <v>573</v>
      </c>
      <c r="C1973" t="s">
        <v>62</v>
      </c>
      <c r="D1973" t="s">
        <v>35</v>
      </c>
      <c r="E1973">
        <v>2013</v>
      </c>
      <c r="F1973">
        <v>21000</v>
      </c>
      <c r="G1973" t="s">
        <v>23</v>
      </c>
      <c r="H1973" t="s">
        <v>32</v>
      </c>
      <c r="I1973" t="s">
        <v>19</v>
      </c>
      <c r="J1973">
        <v>2143</v>
      </c>
      <c r="K1973">
        <v>170</v>
      </c>
      <c r="L1973">
        <v>5</v>
      </c>
      <c r="M1973">
        <v>14.84</v>
      </c>
      <c r="N1973">
        <v>23.5</v>
      </c>
      <c r="P1973" t="str">
        <f t="shared" si="186"/>
        <v/>
      </c>
      <c r="Q1973" t="str">
        <f t="shared" si="187"/>
        <v>bad</v>
      </c>
      <c r="R1973" t="str">
        <f t="shared" si="188"/>
        <v/>
      </c>
      <c r="S1973" s="3" t="str">
        <f t="shared" si="189"/>
        <v/>
      </c>
      <c r="T1973" t="str">
        <f t="shared" si="190"/>
        <v>Toyota</v>
      </c>
      <c r="U1973" t="str">
        <f t="shared" si="191"/>
        <v>D</v>
      </c>
      <c r="V1973" t="str" cm="1">
        <f t="array" ref="V1973">_xlfn.IFS(N1964&gt;25,"A",N1964&gt;20,"B",N1964&gt;15,"C",N1964&gt;10,"D",N1964&lt;10,"E")</f>
        <v>D</v>
      </c>
    </row>
    <row r="1974" spans="1:22" x14ac:dyDescent="0.3">
      <c r="A1974">
        <v>1982</v>
      </c>
      <c r="B1974" t="s">
        <v>334</v>
      </c>
      <c r="C1974" t="s">
        <v>25</v>
      </c>
      <c r="D1974" t="s">
        <v>16</v>
      </c>
      <c r="E1974">
        <v>2011</v>
      </c>
      <c r="F1974">
        <v>54774</v>
      </c>
      <c r="G1974" t="s">
        <v>27</v>
      </c>
      <c r="H1974" t="s">
        <v>32</v>
      </c>
      <c r="I1974" t="s">
        <v>19</v>
      </c>
      <c r="J1974">
        <v>2354</v>
      </c>
      <c r="K1974">
        <v>177.6</v>
      </c>
      <c r="L1974">
        <v>5</v>
      </c>
      <c r="M1974">
        <v>11.7</v>
      </c>
      <c r="N1974">
        <v>6.35</v>
      </c>
      <c r="P1974" t="str">
        <f t="shared" si="186"/>
        <v/>
      </c>
      <c r="Q1974" t="str">
        <f t="shared" si="187"/>
        <v>bad</v>
      </c>
      <c r="R1974" t="str">
        <f t="shared" si="188"/>
        <v/>
      </c>
      <c r="S1974" s="3" t="str">
        <f t="shared" si="189"/>
        <v/>
      </c>
      <c r="T1974" t="str">
        <f t="shared" si="190"/>
        <v>Maruti</v>
      </c>
      <c r="U1974" t="str">
        <f t="shared" si="191"/>
        <v>E</v>
      </c>
      <c r="V1974" t="str" cm="1">
        <f t="array" ref="V1974">_xlfn.IFS(N1965&gt;25,"A",N1965&gt;20,"B",N1965&gt;15,"C",N1965&gt;10,"D",N1965&lt;10,"E")</f>
        <v>E</v>
      </c>
    </row>
    <row r="1975" spans="1:22" x14ac:dyDescent="0.3">
      <c r="A1975">
        <v>1983</v>
      </c>
      <c r="B1975" t="s">
        <v>473</v>
      </c>
      <c r="C1975" t="s">
        <v>15</v>
      </c>
      <c r="D1975" t="s">
        <v>26</v>
      </c>
      <c r="E1975">
        <v>2014</v>
      </c>
      <c r="F1975">
        <v>41123</v>
      </c>
      <c r="G1975" t="s">
        <v>27</v>
      </c>
      <c r="H1975" t="s">
        <v>18</v>
      </c>
      <c r="I1975" t="s">
        <v>19</v>
      </c>
      <c r="J1975">
        <v>998</v>
      </c>
      <c r="K1975">
        <v>67.040000000000006</v>
      </c>
      <c r="L1975">
        <v>5</v>
      </c>
      <c r="M1975">
        <v>23.1</v>
      </c>
      <c r="N1975">
        <v>3.4</v>
      </c>
      <c r="P1975" t="str">
        <f t="shared" si="186"/>
        <v>BMW</v>
      </c>
      <c r="Q1975" t="str">
        <f t="shared" si="187"/>
        <v>bad</v>
      </c>
      <c r="R1975" t="str">
        <f t="shared" si="188"/>
        <v/>
      </c>
      <c r="S1975" s="3" t="str">
        <f t="shared" si="189"/>
        <v>BMW</v>
      </c>
      <c r="T1975" t="str">
        <f t="shared" si="190"/>
        <v/>
      </c>
      <c r="U1975" t="str">
        <f t="shared" si="191"/>
        <v>A</v>
      </c>
      <c r="V1975" t="str" cm="1">
        <f t="array" ref="V1975">_xlfn.IFS(N1966&gt;25,"A",N1966&gt;20,"B",N1966&gt;15,"C",N1966&gt;10,"D",N1966&lt;10,"E")</f>
        <v>A</v>
      </c>
    </row>
    <row r="1976" spans="1:22" x14ac:dyDescent="0.3">
      <c r="A1976">
        <v>1984</v>
      </c>
      <c r="B1976" t="s">
        <v>1090</v>
      </c>
      <c r="C1976" t="s">
        <v>65</v>
      </c>
      <c r="D1976" t="s">
        <v>63</v>
      </c>
      <c r="E1976">
        <v>2017</v>
      </c>
      <c r="F1976">
        <v>17465</v>
      </c>
      <c r="G1976" t="s">
        <v>27</v>
      </c>
      <c r="H1976" t="s">
        <v>32</v>
      </c>
      <c r="I1976" t="s">
        <v>19</v>
      </c>
      <c r="J1976">
        <v>2979</v>
      </c>
      <c r="K1976">
        <v>320</v>
      </c>
      <c r="L1976">
        <v>5</v>
      </c>
      <c r="M1976">
        <v>12.05</v>
      </c>
      <c r="N1976">
        <v>93</v>
      </c>
      <c r="P1976" t="str">
        <f t="shared" si="186"/>
        <v/>
      </c>
      <c r="Q1976" t="str">
        <f t="shared" si="187"/>
        <v>bad</v>
      </c>
      <c r="R1976" t="str">
        <f t="shared" si="188"/>
        <v/>
      </c>
      <c r="S1976" s="3" t="str">
        <f t="shared" si="189"/>
        <v/>
      </c>
      <c r="T1976" t="str">
        <f t="shared" si="190"/>
        <v>Skoda</v>
      </c>
      <c r="U1976" t="str">
        <f t="shared" si="191"/>
        <v>E</v>
      </c>
      <c r="V1976" t="str" cm="1">
        <f t="array" ref="V1976">_xlfn.IFS(N1967&gt;25,"A",N1967&gt;20,"B",N1967&gt;15,"C",N1967&gt;10,"D",N1967&lt;10,"E")</f>
        <v>E</v>
      </c>
    </row>
    <row r="1977" spans="1:22" x14ac:dyDescent="0.3">
      <c r="A1977">
        <v>1985</v>
      </c>
      <c r="B1977" t="s">
        <v>1092</v>
      </c>
      <c r="C1977" t="s">
        <v>65</v>
      </c>
      <c r="D1977" t="s">
        <v>26</v>
      </c>
      <c r="E1977">
        <v>2014</v>
      </c>
      <c r="F1977">
        <v>48000</v>
      </c>
      <c r="G1977" t="s">
        <v>23</v>
      </c>
      <c r="H1977" t="s">
        <v>32</v>
      </c>
      <c r="I1977" t="s">
        <v>19</v>
      </c>
      <c r="J1977">
        <v>1995</v>
      </c>
      <c r="K1977">
        <v>190</v>
      </c>
      <c r="L1977">
        <v>5</v>
      </c>
      <c r="M1977">
        <v>22.69</v>
      </c>
      <c r="N1977">
        <v>21.6</v>
      </c>
      <c r="P1977" t="str">
        <f t="shared" si="186"/>
        <v/>
      </c>
      <c r="Q1977" t="str">
        <f t="shared" si="187"/>
        <v>bad</v>
      </c>
      <c r="R1977" t="str">
        <f t="shared" si="188"/>
        <v/>
      </c>
      <c r="S1977" s="3" t="str">
        <f t="shared" si="189"/>
        <v/>
      </c>
      <c r="T1977" t="str">
        <f t="shared" si="190"/>
        <v>Maruti</v>
      </c>
      <c r="U1977" t="str">
        <f t="shared" si="191"/>
        <v>E</v>
      </c>
      <c r="V1977" t="str" cm="1">
        <f t="array" ref="V1977">_xlfn.IFS(N1968&gt;25,"A",N1968&gt;20,"B",N1968&gt;15,"C",N1968&gt;10,"D",N1968&lt;10,"E")</f>
        <v>E</v>
      </c>
    </row>
    <row r="1978" spans="1:22" x14ac:dyDescent="0.3">
      <c r="A1978">
        <v>1986</v>
      </c>
      <c r="B1978" t="s">
        <v>327</v>
      </c>
      <c r="C1978" t="s">
        <v>43</v>
      </c>
      <c r="D1978" t="s">
        <v>26</v>
      </c>
      <c r="E1978">
        <v>2011</v>
      </c>
      <c r="F1978">
        <v>173000</v>
      </c>
      <c r="G1978" t="s">
        <v>23</v>
      </c>
      <c r="H1978" t="s">
        <v>18</v>
      </c>
      <c r="I1978" t="s">
        <v>19</v>
      </c>
      <c r="J1978">
        <v>1598</v>
      </c>
      <c r="K1978">
        <v>103.6</v>
      </c>
      <c r="L1978">
        <v>5</v>
      </c>
      <c r="M1978">
        <v>20.54</v>
      </c>
      <c r="N1978">
        <v>4</v>
      </c>
      <c r="P1978" t="str">
        <f t="shared" si="186"/>
        <v/>
      </c>
      <c r="Q1978" t="str">
        <f t="shared" si="187"/>
        <v>bad</v>
      </c>
      <c r="R1978" t="str">
        <f t="shared" si="188"/>
        <v/>
      </c>
      <c r="S1978" s="3" t="str">
        <f t="shared" si="189"/>
        <v/>
      </c>
      <c r="T1978" t="str">
        <f t="shared" si="190"/>
        <v>Renault</v>
      </c>
      <c r="U1978" t="str">
        <f t="shared" si="191"/>
        <v>E</v>
      </c>
      <c r="V1978" t="str" cm="1">
        <f t="array" ref="V1978">_xlfn.IFS(N1969&gt;25,"A",N1969&gt;20,"B",N1969&gt;15,"C",N1969&gt;10,"D",N1969&lt;10,"E")</f>
        <v>E</v>
      </c>
    </row>
    <row r="1979" spans="1:22" x14ac:dyDescent="0.3">
      <c r="A1979">
        <v>1987</v>
      </c>
      <c r="B1979" t="s">
        <v>358</v>
      </c>
      <c r="C1979" t="s">
        <v>15</v>
      </c>
      <c r="D1979" t="s">
        <v>22</v>
      </c>
      <c r="E1979">
        <v>2018</v>
      </c>
      <c r="F1979">
        <v>12000</v>
      </c>
      <c r="G1979" t="s">
        <v>23</v>
      </c>
      <c r="H1979" t="s">
        <v>18</v>
      </c>
      <c r="I1979" t="s">
        <v>19</v>
      </c>
      <c r="J1979">
        <v>1248</v>
      </c>
      <c r="K1979">
        <v>74</v>
      </c>
      <c r="L1979">
        <v>5</v>
      </c>
      <c r="M1979">
        <v>23.4</v>
      </c>
      <c r="N1979">
        <v>5.5</v>
      </c>
      <c r="P1979" t="str">
        <f t="shared" si="186"/>
        <v/>
      </c>
      <c r="Q1979" t="str">
        <f t="shared" si="187"/>
        <v>good</v>
      </c>
      <c r="R1979" t="str">
        <f t="shared" si="188"/>
        <v/>
      </c>
      <c r="S1979" s="3" t="str">
        <f t="shared" si="189"/>
        <v>Maruti</v>
      </c>
      <c r="T1979" t="str">
        <f t="shared" si="190"/>
        <v>Maruti</v>
      </c>
      <c r="U1979" t="str">
        <f t="shared" si="191"/>
        <v>E</v>
      </c>
      <c r="V1979" t="str" cm="1">
        <f t="array" ref="V1979">_xlfn.IFS(N1970&gt;25,"A",N1970&gt;20,"B",N1970&gt;15,"C",N1970&gt;10,"D",N1970&lt;10,"E")</f>
        <v>E</v>
      </c>
    </row>
    <row r="1980" spans="1:22" x14ac:dyDescent="0.3">
      <c r="A1980">
        <v>1988</v>
      </c>
      <c r="B1980" t="s">
        <v>589</v>
      </c>
      <c r="C1980" t="s">
        <v>52</v>
      </c>
      <c r="D1980" t="s">
        <v>16</v>
      </c>
      <c r="E1980">
        <v>2012</v>
      </c>
      <c r="F1980">
        <v>34000</v>
      </c>
      <c r="G1980" t="s">
        <v>23</v>
      </c>
      <c r="H1980" t="s">
        <v>32</v>
      </c>
      <c r="I1980" t="s">
        <v>19</v>
      </c>
      <c r="J1980">
        <v>2179</v>
      </c>
      <c r="K1980">
        <v>147.51</v>
      </c>
      <c r="L1980">
        <v>5</v>
      </c>
      <c r="M1980">
        <v>12.39</v>
      </c>
      <c r="N1980">
        <v>19.25</v>
      </c>
      <c r="P1980" t="str">
        <f t="shared" si="186"/>
        <v/>
      </c>
      <c r="Q1980" t="str">
        <f t="shared" si="187"/>
        <v>good</v>
      </c>
      <c r="R1980" t="str">
        <f t="shared" si="188"/>
        <v/>
      </c>
      <c r="S1980" s="3" t="str">
        <f t="shared" si="189"/>
        <v>Hyundai</v>
      </c>
      <c r="T1980" t="str">
        <f t="shared" si="190"/>
        <v>Hyundai</v>
      </c>
      <c r="U1980" t="str">
        <f t="shared" si="191"/>
        <v>E</v>
      </c>
      <c r="V1980" t="str" cm="1">
        <f t="array" ref="V1980">_xlfn.IFS(N1971&gt;25,"A",N1971&gt;20,"B",N1971&gt;15,"C",N1971&gt;10,"D",N1971&lt;10,"E")</f>
        <v>E</v>
      </c>
    </row>
    <row r="1981" spans="1:22" x14ac:dyDescent="0.3">
      <c r="A1981">
        <v>1989</v>
      </c>
      <c r="B1981" t="s">
        <v>1085</v>
      </c>
      <c r="C1981" t="s">
        <v>21</v>
      </c>
      <c r="D1981" t="s">
        <v>35</v>
      </c>
      <c r="E1981">
        <v>2012</v>
      </c>
      <c r="F1981">
        <v>71360</v>
      </c>
      <c r="G1981" t="s">
        <v>23</v>
      </c>
      <c r="H1981" t="s">
        <v>18</v>
      </c>
      <c r="I1981" t="s">
        <v>19</v>
      </c>
      <c r="J1981">
        <v>1396</v>
      </c>
      <c r="K1981">
        <v>90</v>
      </c>
      <c r="L1981">
        <v>5</v>
      </c>
      <c r="M1981">
        <v>21.9</v>
      </c>
      <c r="N1981">
        <v>3.95</v>
      </c>
      <c r="P1981" t="str">
        <f t="shared" si="186"/>
        <v/>
      </c>
      <c r="Q1981" t="str">
        <f t="shared" si="187"/>
        <v>good</v>
      </c>
      <c r="R1981" t="str">
        <f t="shared" si="188"/>
        <v/>
      </c>
      <c r="S1981" s="3" t="str">
        <f t="shared" si="189"/>
        <v>Skoda</v>
      </c>
      <c r="T1981" t="str">
        <f t="shared" si="190"/>
        <v>Skoda</v>
      </c>
      <c r="U1981" t="str">
        <f t="shared" si="191"/>
        <v>E</v>
      </c>
      <c r="V1981" t="str" cm="1">
        <f t="array" ref="V1981">_xlfn.IFS(N1972&gt;25,"A",N1972&gt;20,"B",N1972&gt;15,"C",N1972&gt;10,"D",N1972&lt;10,"E")</f>
        <v>E</v>
      </c>
    </row>
    <row r="1982" spans="1:22" x14ac:dyDescent="0.3">
      <c r="A1982">
        <v>1990</v>
      </c>
      <c r="B1982" t="s">
        <v>1075</v>
      </c>
      <c r="C1982" t="s">
        <v>15</v>
      </c>
      <c r="D1982" t="s">
        <v>16</v>
      </c>
      <c r="E1982">
        <v>2012</v>
      </c>
      <c r="F1982">
        <v>74000</v>
      </c>
      <c r="G1982" t="s">
        <v>23</v>
      </c>
      <c r="H1982" t="s">
        <v>18</v>
      </c>
      <c r="I1982" t="s">
        <v>33</v>
      </c>
      <c r="J1982">
        <v>1248</v>
      </c>
      <c r="K1982">
        <v>73.75</v>
      </c>
      <c r="L1982">
        <v>5</v>
      </c>
      <c r="M1982">
        <v>28.4</v>
      </c>
      <c r="N1982">
        <v>4.25</v>
      </c>
      <c r="P1982" t="str">
        <f t="shared" si="186"/>
        <v>MercedesBenz</v>
      </c>
      <c r="Q1982" t="str">
        <f t="shared" si="187"/>
        <v>bad</v>
      </c>
      <c r="R1982" t="str">
        <f t="shared" si="188"/>
        <v/>
      </c>
      <c r="S1982" s="3" t="str">
        <f t="shared" si="189"/>
        <v>MercedesBenz</v>
      </c>
      <c r="T1982" t="str">
        <f t="shared" si="190"/>
        <v/>
      </c>
      <c r="U1982" t="str">
        <f t="shared" si="191"/>
        <v>B</v>
      </c>
      <c r="V1982" t="str" cm="1">
        <f t="array" ref="V1982">_xlfn.IFS(N1973&gt;25,"A",N1973&gt;20,"B",N1973&gt;15,"C",N1973&gt;10,"D",N1973&lt;10,"E")</f>
        <v>B</v>
      </c>
    </row>
    <row r="1983" spans="1:22" x14ac:dyDescent="0.3">
      <c r="A1983">
        <v>1991</v>
      </c>
      <c r="B1983" t="s">
        <v>1093</v>
      </c>
      <c r="C1983" t="s">
        <v>504</v>
      </c>
      <c r="D1983" t="s">
        <v>47</v>
      </c>
      <c r="E1983">
        <v>2018</v>
      </c>
      <c r="F1983">
        <v>28937</v>
      </c>
      <c r="G1983" t="s">
        <v>23</v>
      </c>
      <c r="H1983" t="s">
        <v>18</v>
      </c>
      <c r="I1983" t="s">
        <v>19</v>
      </c>
      <c r="J1983">
        <v>1956</v>
      </c>
      <c r="K1983">
        <v>170</v>
      </c>
      <c r="L1983">
        <v>5</v>
      </c>
      <c r="M1983">
        <v>17.100000000000001</v>
      </c>
      <c r="N1983">
        <v>17.02</v>
      </c>
      <c r="P1983" t="str">
        <f t="shared" si="186"/>
        <v/>
      </c>
      <c r="Q1983" t="str">
        <f t="shared" si="187"/>
        <v>bad</v>
      </c>
      <c r="R1983" t="str">
        <f t="shared" si="188"/>
        <v/>
      </c>
      <c r="S1983" s="3" t="str">
        <f t="shared" si="189"/>
        <v/>
      </c>
      <c r="T1983" t="str">
        <f t="shared" si="190"/>
        <v>Honda</v>
      </c>
      <c r="U1983" t="str">
        <f t="shared" si="191"/>
        <v>E</v>
      </c>
      <c r="V1983" t="str" cm="1">
        <f t="array" ref="V1983">_xlfn.IFS(N1974&gt;25,"A",N1974&gt;20,"B",N1974&gt;15,"C",N1974&gt;10,"D",N1974&lt;10,"E")</f>
        <v>E</v>
      </c>
    </row>
    <row r="1984" spans="1:22" x14ac:dyDescent="0.3">
      <c r="A1984">
        <v>1992</v>
      </c>
      <c r="B1984" t="s">
        <v>28</v>
      </c>
      <c r="C1984" t="s">
        <v>15</v>
      </c>
      <c r="D1984" t="s">
        <v>35</v>
      </c>
      <c r="E1984">
        <v>2012</v>
      </c>
      <c r="F1984">
        <v>82085</v>
      </c>
      <c r="G1984" t="s">
        <v>23</v>
      </c>
      <c r="H1984" t="s">
        <v>18</v>
      </c>
      <c r="I1984" t="s">
        <v>19</v>
      </c>
      <c r="J1984">
        <v>1248</v>
      </c>
      <c r="K1984">
        <v>88.76</v>
      </c>
      <c r="L1984">
        <v>7</v>
      </c>
      <c r="M1984">
        <v>20.77</v>
      </c>
      <c r="N1984">
        <v>6.5</v>
      </c>
      <c r="P1984" t="str">
        <f t="shared" si="186"/>
        <v/>
      </c>
      <c r="Q1984" t="str">
        <f t="shared" si="187"/>
        <v>good</v>
      </c>
      <c r="R1984" t="str">
        <f t="shared" si="188"/>
        <v/>
      </c>
      <c r="S1984" s="3" t="str">
        <f t="shared" si="189"/>
        <v>Maruti</v>
      </c>
      <c r="T1984" t="str">
        <f t="shared" si="190"/>
        <v>Maruti</v>
      </c>
      <c r="U1984" t="str">
        <f t="shared" si="191"/>
        <v>E</v>
      </c>
      <c r="V1984" t="str" cm="1">
        <f t="array" ref="V1984">_xlfn.IFS(N1975&gt;25,"A",N1975&gt;20,"B",N1975&gt;15,"C",N1975&gt;10,"D",N1975&lt;10,"E")</f>
        <v>E</v>
      </c>
    </row>
    <row r="1985" spans="1:22" x14ac:dyDescent="0.3">
      <c r="A1985">
        <v>1993</v>
      </c>
      <c r="B1985" t="s">
        <v>899</v>
      </c>
      <c r="C1985" t="s">
        <v>110</v>
      </c>
      <c r="D1985" t="s">
        <v>63</v>
      </c>
      <c r="E1985">
        <v>2011</v>
      </c>
      <c r="F1985">
        <v>68465</v>
      </c>
      <c r="G1985" t="s">
        <v>27</v>
      </c>
      <c r="H1985" t="s">
        <v>18</v>
      </c>
      <c r="I1985" t="s">
        <v>19</v>
      </c>
      <c r="J1985">
        <v>1196</v>
      </c>
      <c r="K1985">
        <v>70</v>
      </c>
      <c r="L1985">
        <v>5</v>
      </c>
      <c r="M1985">
        <v>15.6</v>
      </c>
      <c r="N1985">
        <v>2.95</v>
      </c>
      <c r="P1985" t="str">
        <f t="shared" si="186"/>
        <v>BMW</v>
      </c>
      <c r="Q1985" t="str">
        <f t="shared" si="187"/>
        <v>bad</v>
      </c>
      <c r="R1985" t="str">
        <f t="shared" si="188"/>
        <v/>
      </c>
      <c r="S1985" s="3" t="str">
        <f t="shared" si="189"/>
        <v>BMW</v>
      </c>
      <c r="T1985" t="str">
        <f t="shared" si="190"/>
        <v/>
      </c>
      <c r="U1985" t="str">
        <f t="shared" si="191"/>
        <v>A</v>
      </c>
      <c r="V1985" t="str" cm="1">
        <f t="array" ref="V1985">_xlfn.IFS(N1976&gt;25,"A",N1976&gt;20,"B",N1976&gt;15,"C",N1976&gt;10,"D",N1976&lt;10,"E")</f>
        <v>A</v>
      </c>
    </row>
    <row r="1986" spans="1:22" x14ac:dyDescent="0.3">
      <c r="A1986">
        <v>1994</v>
      </c>
      <c r="B1986" t="s">
        <v>835</v>
      </c>
      <c r="C1986" t="s">
        <v>41</v>
      </c>
      <c r="D1986" t="s">
        <v>31</v>
      </c>
      <c r="E1986">
        <v>2013</v>
      </c>
      <c r="F1986">
        <v>63854</v>
      </c>
      <c r="G1986" t="s">
        <v>23</v>
      </c>
      <c r="H1986" t="s">
        <v>18</v>
      </c>
      <c r="I1986" t="s">
        <v>19</v>
      </c>
      <c r="J1986">
        <v>1364</v>
      </c>
      <c r="K1986">
        <v>86.79</v>
      </c>
      <c r="L1986">
        <v>5</v>
      </c>
      <c r="M1986">
        <v>21.43</v>
      </c>
      <c r="N1986">
        <v>7.12</v>
      </c>
      <c r="P1986" t="str">
        <f t="shared" si="186"/>
        <v>BMW</v>
      </c>
      <c r="Q1986" t="str">
        <f t="shared" si="187"/>
        <v>good</v>
      </c>
      <c r="R1986" t="str">
        <f t="shared" si="188"/>
        <v>BMW</v>
      </c>
      <c r="S1986" s="3" t="str">
        <f t="shared" si="189"/>
        <v>BMW</v>
      </c>
      <c r="T1986" t="str">
        <f t="shared" si="190"/>
        <v/>
      </c>
      <c r="U1986" t="str">
        <f t="shared" si="191"/>
        <v>B</v>
      </c>
      <c r="V1986" t="str" cm="1">
        <f t="array" ref="V1986">_xlfn.IFS(N1977&gt;25,"A",N1977&gt;20,"B",N1977&gt;15,"C",N1977&gt;10,"D",N1977&lt;10,"E")</f>
        <v>B</v>
      </c>
    </row>
    <row r="1987" spans="1:22" x14ac:dyDescent="0.3">
      <c r="A1987">
        <v>1995</v>
      </c>
      <c r="B1987" t="s">
        <v>1094</v>
      </c>
      <c r="C1987" t="s">
        <v>15</v>
      </c>
      <c r="D1987" t="s">
        <v>26</v>
      </c>
      <c r="E1987">
        <v>2018</v>
      </c>
      <c r="F1987">
        <v>3000</v>
      </c>
      <c r="G1987" t="s">
        <v>23</v>
      </c>
      <c r="H1987" t="s">
        <v>32</v>
      </c>
      <c r="I1987" t="s">
        <v>19</v>
      </c>
      <c r="J1987">
        <v>1248</v>
      </c>
      <c r="K1987">
        <v>88.5</v>
      </c>
      <c r="L1987">
        <v>5</v>
      </c>
      <c r="M1987">
        <v>24.3</v>
      </c>
      <c r="N1987">
        <v>11.25</v>
      </c>
      <c r="P1987" t="str">
        <f t="shared" si="186"/>
        <v/>
      </c>
      <c r="Q1987" t="str">
        <f t="shared" si="187"/>
        <v>good</v>
      </c>
      <c r="R1987" t="str">
        <f t="shared" si="188"/>
        <v/>
      </c>
      <c r="S1987" s="3" t="str">
        <f t="shared" si="189"/>
        <v>Volkswagen</v>
      </c>
      <c r="T1987" t="str">
        <f t="shared" si="190"/>
        <v>Volkswagen</v>
      </c>
      <c r="U1987" t="str">
        <f t="shared" si="191"/>
        <v>E</v>
      </c>
      <c r="V1987" t="str" cm="1">
        <f t="array" ref="V1987">_xlfn.IFS(N1978&gt;25,"A",N1978&gt;20,"B",N1978&gt;15,"C",N1978&gt;10,"D",N1978&lt;10,"E")</f>
        <v>E</v>
      </c>
    </row>
    <row r="1988" spans="1:22" x14ac:dyDescent="0.3">
      <c r="A1988">
        <v>1996</v>
      </c>
      <c r="B1988" t="s">
        <v>304</v>
      </c>
      <c r="C1988" t="s">
        <v>25</v>
      </c>
      <c r="D1988" t="s">
        <v>53</v>
      </c>
      <c r="E1988">
        <v>2009</v>
      </c>
      <c r="F1988">
        <v>65055</v>
      </c>
      <c r="G1988" t="s">
        <v>27</v>
      </c>
      <c r="H1988" t="s">
        <v>18</v>
      </c>
      <c r="I1988" t="s">
        <v>19</v>
      </c>
      <c r="J1988">
        <v>1497</v>
      </c>
      <c r="K1988">
        <v>118</v>
      </c>
      <c r="L1988">
        <v>5</v>
      </c>
      <c r="M1988">
        <v>17</v>
      </c>
      <c r="N1988">
        <v>2.75</v>
      </c>
      <c r="P1988" t="str">
        <f t="shared" si="186"/>
        <v/>
      </c>
      <c r="Q1988" t="str">
        <f t="shared" si="187"/>
        <v>good</v>
      </c>
      <c r="R1988" t="str">
        <f t="shared" si="188"/>
        <v/>
      </c>
      <c r="S1988" s="3" t="str">
        <f t="shared" si="189"/>
        <v>Maruti</v>
      </c>
      <c r="T1988" t="str">
        <f t="shared" si="190"/>
        <v>Maruti</v>
      </c>
      <c r="U1988" t="str">
        <f t="shared" si="191"/>
        <v>E</v>
      </c>
      <c r="V1988" t="str" cm="1">
        <f t="array" ref="V1988">_xlfn.IFS(N1979&gt;25,"A",N1979&gt;20,"B",N1979&gt;15,"C",N1979&gt;10,"D",N1979&lt;10,"E")</f>
        <v>E</v>
      </c>
    </row>
    <row r="1989" spans="1:22" x14ac:dyDescent="0.3">
      <c r="A1989">
        <v>1997</v>
      </c>
      <c r="B1989" t="s">
        <v>396</v>
      </c>
      <c r="C1989" t="s">
        <v>78</v>
      </c>
      <c r="D1989" t="s">
        <v>35</v>
      </c>
      <c r="E1989">
        <v>2015</v>
      </c>
      <c r="F1989">
        <v>120000</v>
      </c>
      <c r="G1989" t="s">
        <v>23</v>
      </c>
      <c r="H1989" t="s">
        <v>18</v>
      </c>
      <c r="I1989" t="s">
        <v>19</v>
      </c>
      <c r="J1989">
        <v>2179</v>
      </c>
      <c r="K1989">
        <v>120</v>
      </c>
      <c r="L1989">
        <v>7</v>
      </c>
      <c r="M1989">
        <v>15.4</v>
      </c>
      <c r="N1989">
        <v>12</v>
      </c>
      <c r="P1989" t="str">
        <f t="shared" si="186"/>
        <v>Land</v>
      </c>
      <c r="Q1989" t="str">
        <f t="shared" si="187"/>
        <v>bad</v>
      </c>
      <c r="R1989" t="str">
        <f t="shared" si="188"/>
        <v/>
      </c>
      <c r="S1989" s="3" t="str">
        <f t="shared" si="189"/>
        <v>Land</v>
      </c>
      <c r="T1989" t="str">
        <f t="shared" si="190"/>
        <v/>
      </c>
      <c r="U1989" t="str">
        <f t="shared" si="191"/>
        <v>C</v>
      </c>
      <c r="V1989" t="str" cm="1">
        <f t="array" ref="V1989">_xlfn.IFS(N1980&gt;25,"A",N1980&gt;20,"B",N1980&gt;15,"C",N1980&gt;10,"D",N1980&lt;10,"E")</f>
        <v>C</v>
      </c>
    </row>
    <row r="1990" spans="1:22" x14ac:dyDescent="0.3">
      <c r="A1990">
        <v>1998</v>
      </c>
      <c r="B1990" t="s">
        <v>1095</v>
      </c>
      <c r="C1990" t="s">
        <v>21</v>
      </c>
      <c r="D1990" t="s">
        <v>16</v>
      </c>
      <c r="E1990">
        <v>2014</v>
      </c>
      <c r="F1990">
        <v>64241</v>
      </c>
      <c r="G1990" t="s">
        <v>27</v>
      </c>
      <c r="H1990" t="s">
        <v>18</v>
      </c>
      <c r="I1990" t="s">
        <v>19</v>
      </c>
      <c r="J1990">
        <v>1197</v>
      </c>
      <c r="K1990">
        <v>81.86</v>
      </c>
      <c r="L1990">
        <v>5</v>
      </c>
      <c r="M1990">
        <v>20.14</v>
      </c>
      <c r="N1990">
        <v>3.67</v>
      </c>
      <c r="P1990" t="str">
        <f t="shared" si="186"/>
        <v/>
      </c>
      <c r="Q1990" t="str">
        <f t="shared" si="187"/>
        <v>good</v>
      </c>
      <c r="R1990" t="str">
        <f t="shared" si="188"/>
        <v/>
      </c>
      <c r="S1990" s="3" t="str">
        <f t="shared" si="189"/>
        <v>Hyundai</v>
      </c>
      <c r="T1990" t="str">
        <f t="shared" si="190"/>
        <v>Hyundai</v>
      </c>
      <c r="U1990" t="str">
        <f t="shared" si="191"/>
        <v>E</v>
      </c>
      <c r="V1990" t="str" cm="1">
        <f t="array" ref="V1990">_xlfn.IFS(N1981&gt;25,"A",N1981&gt;20,"B",N1981&gt;15,"C",N1981&gt;10,"D",N1981&lt;10,"E")</f>
        <v>E</v>
      </c>
    </row>
    <row r="1991" spans="1:22" x14ac:dyDescent="0.3">
      <c r="A1991">
        <v>1999</v>
      </c>
      <c r="B1991" t="s">
        <v>1096</v>
      </c>
      <c r="C1991" t="s">
        <v>62</v>
      </c>
      <c r="D1991" t="s">
        <v>22</v>
      </c>
      <c r="E1991">
        <v>2001</v>
      </c>
      <c r="F1991">
        <v>121000</v>
      </c>
      <c r="G1991" t="s">
        <v>23</v>
      </c>
      <c r="H1991" t="s">
        <v>18</v>
      </c>
      <c r="I1991" t="s">
        <v>19</v>
      </c>
      <c r="J1991">
        <v>2148</v>
      </c>
      <c r="K1991">
        <v>74</v>
      </c>
      <c r="L1991">
        <v>5</v>
      </c>
      <c r="M1991">
        <v>15</v>
      </c>
      <c r="N1991">
        <v>5</v>
      </c>
      <c r="P1991" t="str">
        <f t="shared" si="186"/>
        <v/>
      </c>
      <c r="Q1991" t="str">
        <f t="shared" si="187"/>
        <v>good</v>
      </c>
      <c r="R1991" t="str">
        <f t="shared" si="188"/>
        <v/>
      </c>
      <c r="S1991" s="3" t="str">
        <f t="shared" si="189"/>
        <v>Maruti</v>
      </c>
      <c r="T1991" t="str">
        <f t="shared" si="190"/>
        <v>Maruti</v>
      </c>
      <c r="U1991" t="str">
        <f t="shared" si="191"/>
        <v>E</v>
      </c>
      <c r="V1991" t="str" cm="1">
        <f t="array" ref="V1991">_xlfn.IFS(N1982&gt;25,"A",N1982&gt;20,"B",N1982&gt;15,"C",N1982&gt;10,"D",N1982&lt;10,"E")</f>
        <v>E</v>
      </c>
    </row>
    <row r="1992" spans="1:22" x14ac:dyDescent="0.3">
      <c r="A1992">
        <v>2000</v>
      </c>
      <c r="B1992" t="s">
        <v>1097</v>
      </c>
      <c r="C1992" t="s">
        <v>78</v>
      </c>
      <c r="D1992" t="s">
        <v>22</v>
      </c>
      <c r="E1992">
        <v>2008</v>
      </c>
      <c r="F1992">
        <v>2200</v>
      </c>
      <c r="G1992" t="s">
        <v>27</v>
      </c>
      <c r="H1992" t="s">
        <v>18</v>
      </c>
      <c r="I1992" t="s">
        <v>19</v>
      </c>
      <c r="J1992">
        <v>1390</v>
      </c>
      <c r="K1992">
        <v>75</v>
      </c>
      <c r="L1992">
        <v>5</v>
      </c>
      <c r="M1992">
        <v>15.7</v>
      </c>
      <c r="N1992">
        <v>2.2999999999999998</v>
      </c>
      <c r="P1992" t="str">
        <f t="shared" si="186"/>
        <v>Jeep</v>
      </c>
      <c r="Q1992" t="str">
        <f t="shared" si="187"/>
        <v>bad</v>
      </c>
      <c r="R1992" t="str">
        <f t="shared" si="188"/>
        <v/>
      </c>
      <c r="S1992" s="3" t="str">
        <f t="shared" si="189"/>
        <v>Jeep</v>
      </c>
      <c r="T1992" t="str">
        <f t="shared" si="190"/>
        <v/>
      </c>
      <c r="U1992" t="str">
        <f t="shared" si="191"/>
        <v>C</v>
      </c>
      <c r="V1992" t="str" cm="1">
        <f t="array" ref="V1992">_xlfn.IFS(N1983&gt;25,"A",N1983&gt;20,"B",N1983&gt;15,"C",N1983&gt;10,"D",N1983&lt;10,"E")</f>
        <v>C</v>
      </c>
    </row>
    <row r="1993" spans="1:22" x14ac:dyDescent="0.3">
      <c r="A1993">
        <v>2001</v>
      </c>
      <c r="B1993" t="s">
        <v>1098</v>
      </c>
      <c r="C1993" t="s">
        <v>194</v>
      </c>
      <c r="D1993" t="s">
        <v>22</v>
      </c>
      <c r="E1993">
        <v>2008</v>
      </c>
      <c r="F1993">
        <v>88123</v>
      </c>
      <c r="G1993" t="s">
        <v>23</v>
      </c>
      <c r="H1993" t="s">
        <v>18</v>
      </c>
      <c r="I1993" t="s">
        <v>19</v>
      </c>
      <c r="J1993">
        <v>1896</v>
      </c>
      <c r="K1993">
        <v>66</v>
      </c>
      <c r="L1993">
        <v>5</v>
      </c>
      <c r="M1993">
        <v>18.7</v>
      </c>
      <c r="N1993">
        <v>2.2000000000000002</v>
      </c>
      <c r="P1993" t="str">
        <f t="shared" si="186"/>
        <v/>
      </c>
      <c r="Q1993" t="str">
        <f t="shared" si="187"/>
        <v>good</v>
      </c>
      <c r="R1993" t="str">
        <f t="shared" si="188"/>
        <v/>
      </c>
      <c r="S1993" s="3" t="str">
        <f t="shared" si="189"/>
        <v>Maruti</v>
      </c>
      <c r="T1993" t="str">
        <f t="shared" si="190"/>
        <v>Maruti</v>
      </c>
      <c r="U1993" t="str">
        <f t="shared" si="191"/>
        <v>E</v>
      </c>
      <c r="V1993" t="str" cm="1">
        <f t="array" ref="V1993">_xlfn.IFS(N1984&gt;25,"A",N1984&gt;20,"B",N1984&gt;15,"C",N1984&gt;10,"D",N1984&lt;10,"E")</f>
        <v>E</v>
      </c>
    </row>
    <row r="1994" spans="1:22" x14ac:dyDescent="0.3">
      <c r="A1994">
        <v>2002</v>
      </c>
      <c r="B1994" t="s">
        <v>387</v>
      </c>
      <c r="C1994" t="s">
        <v>62</v>
      </c>
      <c r="D1994" t="s">
        <v>22</v>
      </c>
      <c r="E1994">
        <v>2014</v>
      </c>
      <c r="F1994">
        <v>79000</v>
      </c>
      <c r="G1994" t="s">
        <v>23</v>
      </c>
      <c r="H1994" t="s">
        <v>32</v>
      </c>
      <c r="I1994" t="s">
        <v>19</v>
      </c>
      <c r="J1994">
        <v>2987</v>
      </c>
      <c r="K1994">
        <v>224</v>
      </c>
      <c r="L1994">
        <v>7</v>
      </c>
      <c r="M1994">
        <v>12</v>
      </c>
      <c r="N1994">
        <v>41</v>
      </c>
      <c r="P1994" t="str">
        <f t="shared" si="186"/>
        <v/>
      </c>
      <c r="Q1994" t="str">
        <f t="shared" si="187"/>
        <v>bad</v>
      </c>
      <c r="R1994" t="str">
        <f t="shared" si="188"/>
        <v/>
      </c>
      <c r="S1994" s="3" t="str">
        <f t="shared" si="189"/>
        <v/>
      </c>
      <c r="T1994" t="str">
        <f t="shared" si="190"/>
        <v>Ford</v>
      </c>
      <c r="U1994" t="str">
        <f t="shared" si="191"/>
        <v>E</v>
      </c>
      <c r="V1994" t="str" cm="1">
        <f t="array" ref="V1994">_xlfn.IFS(N1985&gt;25,"A",N1985&gt;20,"B",N1985&gt;15,"C",N1985&gt;10,"D",N1985&lt;10,"E")</f>
        <v>E</v>
      </c>
    </row>
    <row r="1995" spans="1:22" x14ac:dyDescent="0.3">
      <c r="A1995">
        <v>2003</v>
      </c>
      <c r="B1995" t="s">
        <v>489</v>
      </c>
      <c r="C1995" t="s">
        <v>65</v>
      </c>
      <c r="D1995" t="s">
        <v>63</v>
      </c>
      <c r="E1995">
        <v>2016</v>
      </c>
      <c r="F1995">
        <v>28143</v>
      </c>
      <c r="G1995" t="s">
        <v>23</v>
      </c>
      <c r="H1995" t="s">
        <v>32</v>
      </c>
      <c r="I1995" t="s">
        <v>19</v>
      </c>
      <c r="J1995">
        <v>1995</v>
      </c>
      <c r="K1995">
        <v>190</v>
      </c>
      <c r="L1995">
        <v>5</v>
      </c>
      <c r="M1995">
        <v>20.68</v>
      </c>
      <c r="N1995">
        <v>28.5</v>
      </c>
      <c r="P1995" t="str">
        <f t="shared" si="186"/>
        <v/>
      </c>
      <c r="Q1995" t="str">
        <f t="shared" si="187"/>
        <v>good</v>
      </c>
      <c r="R1995" t="str">
        <f t="shared" si="188"/>
        <v/>
      </c>
      <c r="S1995" s="3" t="str">
        <f t="shared" si="189"/>
        <v>Toyota</v>
      </c>
      <c r="T1995" t="str">
        <f t="shared" si="190"/>
        <v>Toyota</v>
      </c>
      <c r="U1995" t="str">
        <f t="shared" si="191"/>
        <v>E</v>
      </c>
      <c r="V1995" t="str" cm="1">
        <f t="array" ref="V1995">_xlfn.IFS(N1986&gt;25,"A",N1986&gt;20,"B",N1986&gt;15,"C",N1986&gt;10,"D",N1986&lt;10,"E")</f>
        <v>E</v>
      </c>
    </row>
    <row r="1996" spans="1:22" x14ac:dyDescent="0.3">
      <c r="A1996">
        <v>2004</v>
      </c>
      <c r="B1996" t="s">
        <v>103</v>
      </c>
      <c r="C1996" t="s">
        <v>43</v>
      </c>
      <c r="D1996" t="s">
        <v>16</v>
      </c>
      <c r="E1996">
        <v>2015</v>
      </c>
      <c r="F1996">
        <v>23001</v>
      </c>
      <c r="G1996" t="s">
        <v>27</v>
      </c>
      <c r="H1996" t="s">
        <v>18</v>
      </c>
      <c r="I1996" t="s">
        <v>19</v>
      </c>
      <c r="J1996">
        <v>1598</v>
      </c>
      <c r="K1996">
        <v>103.2</v>
      </c>
      <c r="L1996">
        <v>5</v>
      </c>
      <c r="M1996">
        <v>15.04</v>
      </c>
      <c r="N1996">
        <v>5.49</v>
      </c>
      <c r="P1996" t="str">
        <f t="shared" ref="P1996:P2059" si="192">IF(N1987&gt;15,C1987,"")</f>
        <v/>
      </c>
      <c r="Q1996" t="str">
        <f t="shared" ref="Q1996:Q2059" si="193">IF(M1987&gt;20,"good","bad")</f>
        <v>good</v>
      </c>
      <c r="R1996" t="str">
        <f t="shared" ref="R1996:R2059" si="194">IF(AND(M1987&gt;20,N1987&gt;15),C1987,"")</f>
        <v/>
      </c>
      <c r="S1996" s="3" t="str">
        <f t="shared" ref="S1996:S2059" si="195">IF(OR(M1987&gt;20,N1987&gt;15),C1987,"")</f>
        <v>Maruti</v>
      </c>
      <c r="T1996" t="str">
        <f t="shared" ref="T1996:T2059" si="196">IF(NOT(N1987&gt;15),C1987,"")</f>
        <v>Maruti</v>
      </c>
      <c r="U1996" t="str">
        <f t="shared" ref="U1996:U2059" si="197">IF(N1987&gt;25,"A",IF(N1987&gt;20,"B",IF(N1987&gt;15,"C",IF(N1987&gt;10,"D","E"))))</f>
        <v>D</v>
      </c>
      <c r="V1996" t="str" cm="1">
        <f t="array" ref="V1996">_xlfn.IFS(N1987&gt;25,"A",N1987&gt;20,"B",N1987&gt;15,"C",N1987&gt;10,"D",N1987&lt;10,"E")</f>
        <v>D</v>
      </c>
    </row>
    <row r="1997" spans="1:22" x14ac:dyDescent="0.3">
      <c r="A1997">
        <v>2005</v>
      </c>
      <c r="B1997" t="s">
        <v>660</v>
      </c>
      <c r="C1997" t="s">
        <v>30</v>
      </c>
      <c r="D1997" t="s">
        <v>93</v>
      </c>
      <c r="E1997">
        <v>2013</v>
      </c>
      <c r="F1997">
        <v>82002</v>
      </c>
      <c r="G1997" t="s">
        <v>23</v>
      </c>
      <c r="H1997" t="s">
        <v>32</v>
      </c>
      <c r="I1997" t="s">
        <v>33</v>
      </c>
      <c r="J1997">
        <v>1968</v>
      </c>
      <c r="K1997">
        <v>147.51</v>
      </c>
      <c r="L1997">
        <v>5</v>
      </c>
      <c r="M1997">
        <v>16.55</v>
      </c>
      <c r="N1997">
        <v>17.5</v>
      </c>
      <c r="P1997" t="str">
        <f t="shared" si="192"/>
        <v/>
      </c>
      <c r="Q1997" t="str">
        <f t="shared" si="193"/>
        <v>bad</v>
      </c>
      <c r="R1997" t="str">
        <f t="shared" si="194"/>
        <v/>
      </c>
      <c r="S1997" s="3" t="str">
        <f t="shared" si="195"/>
        <v/>
      </c>
      <c r="T1997" t="str">
        <f t="shared" si="196"/>
        <v>Honda</v>
      </c>
      <c r="U1997" t="str">
        <f t="shared" si="197"/>
        <v>E</v>
      </c>
      <c r="V1997" t="str" cm="1">
        <f t="array" ref="V1997">_xlfn.IFS(N1988&gt;25,"A",N1988&gt;20,"B",N1988&gt;15,"C",N1988&gt;10,"D",N1988&lt;10,"E")</f>
        <v>E</v>
      </c>
    </row>
    <row r="1998" spans="1:22" x14ac:dyDescent="0.3">
      <c r="A1998">
        <v>2006</v>
      </c>
      <c r="B1998" t="s">
        <v>1099</v>
      </c>
      <c r="C1998" t="s">
        <v>110</v>
      </c>
      <c r="D1998" t="s">
        <v>63</v>
      </c>
      <c r="E1998">
        <v>2009</v>
      </c>
      <c r="F1998">
        <v>75000</v>
      </c>
      <c r="G1998" t="s">
        <v>23</v>
      </c>
      <c r="H1998" t="s">
        <v>18</v>
      </c>
      <c r="I1998" t="s">
        <v>19</v>
      </c>
      <c r="J1998">
        <v>1399</v>
      </c>
      <c r="K1998">
        <v>68</v>
      </c>
      <c r="L1998">
        <v>5</v>
      </c>
      <c r="M1998">
        <v>13.8</v>
      </c>
      <c r="N1998">
        <v>1.99</v>
      </c>
      <c r="P1998" t="str">
        <f t="shared" si="192"/>
        <v/>
      </c>
      <c r="Q1998" t="str">
        <f t="shared" si="193"/>
        <v>bad</v>
      </c>
      <c r="R1998" t="str">
        <f t="shared" si="194"/>
        <v/>
      </c>
      <c r="S1998" s="3" t="str">
        <f t="shared" si="195"/>
        <v/>
      </c>
      <c r="T1998" t="str">
        <f t="shared" si="196"/>
        <v>Mahindra</v>
      </c>
      <c r="U1998" t="str">
        <f t="shared" si="197"/>
        <v>D</v>
      </c>
      <c r="V1998" t="str" cm="1">
        <f t="array" ref="V1998">_xlfn.IFS(N1989&gt;25,"A",N1989&gt;20,"B",N1989&gt;15,"C",N1989&gt;10,"D",N1989&lt;10,"E")</f>
        <v>D</v>
      </c>
    </row>
    <row r="1999" spans="1:22" x14ac:dyDescent="0.3">
      <c r="A1999">
        <v>2007</v>
      </c>
      <c r="B1999" t="s">
        <v>1100</v>
      </c>
      <c r="C1999" t="s">
        <v>21</v>
      </c>
      <c r="D1999" t="s">
        <v>47</v>
      </c>
      <c r="E1999">
        <v>2016</v>
      </c>
      <c r="F1999">
        <v>37451</v>
      </c>
      <c r="G1999" t="s">
        <v>23</v>
      </c>
      <c r="H1999" t="s">
        <v>18</v>
      </c>
      <c r="I1999" t="s">
        <v>19</v>
      </c>
      <c r="J1999">
        <v>1582</v>
      </c>
      <c r="K1999">
        <v>126.3</v>
      </c>
      <c r="L1999">
        <v>5</v>
      </c>
      <c r="M1999">
        <v>22.32</v>
      </c>
      <c r="N1999">
        <v>6.64</v>
      </c>
      <c r="P1999" t="str">
        <f t="shared" si="192"/>
        <v/>
      </c>
      <c r="Q1999" t="str">
        <f t="shared" si="193"/>
        <v>good</v>
      </c>
      <c r="R1999" t="str">
        <f t="shared" si="194"/>
        <v/>
      </c>
      <c r="S1999" s="3" t="str">
        <f t="shared" si="195"/>
        <v>Hyundai</v>
      </c>
      <c r="T1999" t="str">
        <f t="shared" si="196"/>
        <v>Hyundai</v>
      </c>
      <c r="U1999" t="str">
        <f t="shared" si="197"/>
        <v>E</v>
      </c>
      <c r="V1999" t="str" cm="1">
        <f t="array" ref="V1999">_xlfn.IFS(N1990&gt;25,"A",N1990&gt;20,"B",N1990&gt;15,"C",N1990&gt;10,"D",N1990&lt;10,"E")</f>
        <v>E</v>
      </c>
    </row>
    <row r="2000" spans="1:22" x14ac:dyDescent="0.3">
      <c r="A2000">
        <v>2008</v>
      </c>
      <c r="B2000" t="s">
        <v>818</v>
      </c>
      <c r="C2000" t="s">
        <v>41</v>
      </c>
      <c r="D2000" t="s">
        <v>35</v>
      </c>
      <c r="E2000">
        <v>2017</v>
      </c>
      <c r="F2000">
        <v>67000</v>
      </c>
      <c r="G2000" t="s">
        <v>23</v>
      </c>
      <c r="H2000" t="s">
        <v>18</v>
      </c>
      <c r="I2000" t="s">
        <v>19</v>
      </c>
      <c r="J2000">
        <v>2393</v>
      </c>
      <c r="K2000">
        <v>147.80000000000001</v>
      </c>
      <c r="L2000">
        <v>7</v>
      </c>
      <c r="M2000">
        <v>13.68</v>
      </c>
      <c r="N2000">
        <v>16.5</v>
      </c>
      <c r="P2000" t="str">
        <f t="shared" si="192"/>
        <v/>
      </c>
      <c r="Q2000" t="str">
        <f t="shared" si="193"/>
        <v>bad</v>
      </c>
      <c r="R2000" t="str">
        <f t="shared" si="194"/>
        <v/>
      </c>
      <c r="S2000" s="3" t="str">
        <f t="shared" si="195"/>
        <v/>
      </c>
      <c r="T2000" t="str">
        <f t="shared" si="196"/>
        <v>MercedesBenz</v>
      </c>
      <c r="U2000" t="str">
        <f t="shared" si="197"/>
        <v>E</v>
      </c>
      <c r="V2000" t="str" cm="1">
        <f t="array" ref="V2000">_xlfn.IFS(N1991&gt;25,"A",N1991&gt;20,"B",N1991&gt;15,"C",N1991&gt;10,"D",N1991&lt;10,"E")</f>
        <v>E</v>
      </c>
    </row>
    <row r="2001" spans="1:22" x14ac:dyDescent="0.3">
      <c r="A2001">
        <v>2009</v>
      </c>
      <c r="B2001" t="s">
        <v>759</v>
      </c>
      <c r="C2001" t="s">
        <v>21</v>
      </c>
      <c r="D2001" t="s">
        <v>22</v>
      </c>
      <c r="E2001">
        <v>2016</v>
      </c>
      <c r="F2001">
        <v>25000</v>
      </c>
      <c r="G2001" t="s">
        <v>27</v>
      </c>
      <c r="H2001" t="s">
        <v>18</v>
      </c>
      <c r="I2001" t="s">
        <v>19</v>
      </c>
      <c r="J2001">
        <v>1197</v>
      </c>
      <c r="K2001">
        <v>82</v>
      </c>
      <c r="L2001">
        <v>5</v>
      </c>
      <c r="M2001">
        <v>18.899999999999999</v>
      </c>
      <c r="N2001">
        <v>5</v>
      </c>
      <c r="P2001" t="str">
        <f t="shared" si="192"/>
        <v/>
      </c>
      <c r="Q2001" t="str">
        <f t="shared" si="193"/>
        <v>bad</v>
      </c>
      <c r="R2001" t="str">
        <f t="shared" si="194"/>
        <v/>
      </c>
      <c r="S2001" s="3" t="str">
        <f t="shared" si="195"/>
        <v/>
      </c>
      <c r="T2001" t="str">
        <f t="shared" si="196"/>
        <v>Mahindra</v>
      </c>
      <c r="U2001" t="str">
        <f t="shared" si="197"/>
        <v>E</v>
      </c>
      <c r="V2001" t="str" cm="1">
        <f t="array" ref="V2001">_xlfn.IFS(N1992&gt;25,"A",N1992&gt;20,"B",N1992&gt;15,"C",N1992&gt;10,"D",N1992&lt;10,"E")</f>
        <v>E</v>
      </c>
    </row>
    <row r="2002" spans="1:22" x14ac:dyDescent="0.3">
      <c r="A2002">
        <v>2010</v>
      </c>
      <c r="B2002" t="s">
        <v>711</v>
      </c>
      <c r="C2002" t="s">
        <v>43</v>
      </c>
      <c r="D2002" t="s">
        <v>16</v>
      </c>
      <c r="E2002">
        <v>2017</v>
      </c>
      <c r="F2002">
        <v>12000</v>
      </c>
      <c r="G2002" t="s">
        <v>27</v>
      </c>
      <c r="H2002" t="s">
        <v>18</v>
      </c>
      <c r="I2002" t="s">
        <v>19</v>
      </c>
      <c r="J2002">
        <v>1198</v>
      </c>
      <c r="K2002">
        <v>73.75</v>
      </c>
      <c r="L2002">
        <v>5</v>
      </c>
      <c r="M2002">
        <v>17</v>
      </c>
      <c r="N2002">
        <v>5.4</v>
      </c>
      <c r="P2002" t="str">
        <f t="shared" si="192"/>
        <v/>
      </c>
      <c r="Q2002" t="str">
        <f t="shared" si="193"/>
        <v>bad</v>
      </c>
      <c r="R2002" t="str">
        <f t="shared" si="194"/>
        <v/>
      </c>
      <c r="S2002" s="3" t="str">
        <f t="shared" si="195"/>
        <v/>
      </c>
      <c r="T2002" t="str">
        <f t="shared" si="196"/>
        <v>Skoda</v>
      </c>
      <c r="U2002" t="str">
        <f t="shared" si="197"/>
        <v>E</v>
      </c>
      <c r="V2002" t="str" cm="1">
        <f t="array" ref="V2002">_xlfn.IFS(N1993&gt;25,"A",N1993&gt;20,"B",N1993&gt;15,"C",N1993&gt;10,"D",N1993&lt;10,"E")</f>
        <v>E</v>
      </c>
    </row>
    <row r="2003" spans="1:22" x14ac:dyDescent="0.3">
      <c r="A2003">
        <v>2011</v>
      </c>
      <c r="B2003" t="s">
        <v>104</v>
      </c>
      <c r="C2003" t="s">
        <v>60</v>
      </c>
      <c r="D2003" t="s">
        <v>49</v>
      </c>
      <c r="E2003">
        <v>2017</v>
      </c>
      <c r="F2003">
        <v>25000</v>
      </c>
      <c r="G2003" t="s">
        <v>27</v>
      </c>
      <c r="H2003" t="s">
        <v>18</v>
      </c>
      <c r="I2003" t="s">
        <v>19</v>
      </c>
      <c r="J2003">
        <v>799</v>
      </c>
      <c r="K2003">
        <v>53.3</v>
      </c>
      <c r="L2003">
        <v>5</v>
      </c>
      <c r="M2003">
        <v>25.17</v>
      </c>
      <c r="N2003">
        <v>2.99</v>
      </c>
      <c r="P2003" t="str">
        <f t="shared" si="192"/>
        <v>MercedesBenz</v>
      </c>
      <c r="Q2003" t="str">
        <f t="shared" si="193"/>
        <v>bad</v>
      </c>
      <c r="R2003" t="str">
        <f t="shared" si="194"/>
        <v/>
      </c>
      <c r="S2003" s="3" t="str">
        <f t="shared" si="195"/>
        <v>MercedesBenz</v>
      </c>
      <c r="T2003" t="str">
        <f t="shared" si="196"/>
        <v/>
      </c>
      <c r="U2003" t="str">
        <f t="shared" si="197"/>
        <v>A</v>
      </c>
      <c r="V2003" t="str" cm="1">
        <f t="array" ref="V2003">_xlfn.IFS(N1994&gt;25,"A",N1994&gt;20,"B",N1994&gt;15,"C",N1994&gt;10,"D",N1994&lt;10,"E")</f>
        <v>A</v>
      </c>
    </row>
    <row r="2004" spans="1:22" x14ac:dyDescent="0.3">
      <c r="A2004">
        <v>2012</v>
      </c>
      <c r="B2004" t="s">
        <v>304</v>
      </c>
      <c r="C2004" t="s">
        <v>25</v>
      </c>
      <c r="D2004" t="s">
        <v>39</v>
      </c>
      <c r="E2004">
        <v>2011</v>
      </c>
      <c r="F2004">
        <v>95936</v>
      </c>
      <c r="G2004" t="s">
        <v>27</v>
      </c>
      <c r="H2004" t="s">
        <v>18</v>
      </c>
      <c r="I2004" t="s">
        <v>19</v>
      </c>
      <c r="J2004">
        <v>1497</v>
      </c>
      <c r="K2004">
        <v>118</v>
      </c>
      <c r="L2004">
        <v>5</v>
      </c>
      <c r="M2004">
        <v>17</v>
      </c>
      <c r="N2004">
        <v>4.0999999999999996</v>
      </c>
      <c r="P2004" t="str">
        <f t="shared" si="192"/>
        <v>BMW</v>
      </c>
      <c r="Q2004" t="str">
        <f t="shared" si="193"/>
        <v>good</v>
      </c>
      <c r="R2004" t="str">
        <f t="shared" si="194"/>
        <v>BMW</v>
      </c>
      <c r="S2004" s="3" t="str">
        <f t="shared" si="195"/>
        <v>BMW</v>
      </c>
      <c r="T2004" t="str">
        <f t="shared" si="196"/>
        <v/>
      </c>
      <c r="U2004" t="str">
        <f t="shared" si="197"/>
        <v>A</v>
      </c>
      <c r="V2004" t="str" cm="1">
        <f t="array" ref="V2004">_xlfn.IFS(N1995&gt;25,"A",N1995&gt;20,"B",N1995&gt;15,"C",N1995&gt;10,"D",N1995&lt;10,"E")</f>
        <v>A</v>
      </c>
    </row>
    <row r="2005" spans="1:22" x14ac:dyDescent="0.3">
      <c r="A2005">
        <v>2013</v>
      </c>
      <c r="B2005" t="s">
        <v>900</v>
      </c>
      <c r="C2005" t="s">
        <v>21</v>
      </c>
      <c r="D2005" t="s">
        <v>47</v>
      </c>
      <c r="E2005">
        <v>2018</v>
      </c>
      <c r="F2005">
        <v>5354</v>
      </c>
      <c r="G2005" t="s">
        <v>27</v>
      </c>
      <c r="H2005" t="s">
        <v>32</v>
      </c>
      <c r="I2005" t="s">
        <v>19</v>
      </c>
      <c r="J2005">
        <v>1197</v>
      </c>
      <c r="K2005">
        <v>81.86</v>
      </c>
      <c r="L2005">
        <v>5</v>
      </c>
      <c r="M2005">
        <v>18.899999999999999</v>
      </c>
      <c r="N2005">
        <v>6.76</v>
      </c>
      <c r="P2005" t="str">
        <f t="shared" si="192"/>
        <v/>
      </c>
      <c r="Q2005" t="str">
        <f t="shared" si="193"/>
        <v>bad</v>
      </c>
      <c r="R2005" t="str">
        <f t="shared" si="194"/>
        <v/>
      </c>
      <c r="S2005" s="3" t="str">
        <f t="shared" si="195"/>
        <v/>
      </c>
      <c r="T2005" t="str">
        <f t="shared" si="196"/>
        <v>Volkswagen</v>
      </c>
      <c r="U2005" t="str">
        <f t="shared" si="197"/>
        <v>E</v>
      </c>
      <c r="V2005" t="str" cm="1">
        <f t="array" ref="V2005">_xlfn.IFS(N1996&gt;25,"A",N1996&gt;20,"B",N1996&gt;15,"C",N1996&gt;10,"D",N1996&lt;10,"E")</f>
        <v>E</v>
      </c>
    </row>
    <row r="2006" spans="1:22" x14ac:dyDescent="0.3">
      <c r="A2006">
        <v>2014</v>
      </c>
      <c r="B2006" t="s">
        <v>1101</v>
      </c>
      <c r="C2006" t="s">
        <v>43</v>
      </c>
      <c r="D2006" t="s">
        <v>26</v>
      </c>
      <c r="E2006">
        <v>2016</v>
      </c>
      <c r="F2006">
        <v>42000</v>
      </c>
      <c r="G2006" t="s">
        <v>27</v>
      </c>
      <c r="H2006" t="s">
        <v>18</v>
      </c>
      <c r="I2006" t="s">
        <v>33</v>
      </c>
      <c r="J2006">
        <v>999</v>
      </c>
      <c r="K2006">
        <v>75</v>
      </c>
      <c r="L2006">
        <v>5</v>
      </c>
      <c r="M2006">
        <v>18.78</v>
      </c>
      <c r="N2006">
        <v>5.5</v>
      </c>
      <c r="P2006" t="str">
        <f t="shared" si="192"/>
        <v>Audi</v>
      </c>
      <c r="Q2006" t="str">
        <f t="shared" si="193"/>
        <v>bad</v>
      </c>
      <c r="R2006" t="str">
        <f t="shared" si="194"/>
        <v/>
      </c>
      <c r="S2006" s="3" t="str">
        <f t="shared" si="195"/>
        <v>Audi</v>
      </c>
      <c r="T2006" t="str">
        <f t="shared" si="196"/>
        <v/>
      </c>
      <c r="U2006" t="str">
        <f t="shared" si="197"/>
        <v>C</v>
      </c>
      <c r="V2006" t="str" cm="1">
        <f t="array" ref="V2006">_xlfn.IFS(N1997&gt;25,"A",N1997&gt;20,"B",N1997&gt;15,"C",N1997&gt;10,"D",N1997&lt;10,"E")</f>
        <v>C</v>
      </c>
    </row>
    <row r="2007" spans="1:22" x14ac:dyDescent="0.3">
      <c r="A2007">
        <v>2015</v>
      </c>
      <c r="B2007" t="s">
        <v>50</v>
      </c>
      <c r="C2007" t="s">
        <v>15</v>
      </c>
      <c r="D2007" t="s">
        <v>31</v>
      </c>
      <c r="E2007">
        <v>2014</v>
      </c>
      <c r="F2007">
        <v>44282</v>
      </c>
      <c r="G2007" t="s">
        <v>23</v>
      </c>
      <c r="H2007" t="s">
        <v>18</v>
      </c>
      <c r="I2007" t="s">
        <v>19</v>
      </c>
      <c r="J2007">
        <v>1248</v>
      </c>
      <c r="K2007">
        <v>74</v>
      </c>
      <c r="L2007">
        <v>5</v>
      </c>
      <c r="M2007">
        <v>25.2</v>
      </c>
      <c r="N2007">
        <v>5.99</v>
      </c>
      <c r="P2007" t="str">
        <f t="shared" si="192"/>
        <v/>
      </c>
      <c r="Q2007" t="str">
        <f t="shared" si="193"/>
        <v>bad</v>
      </c>
      <c r="R2007" t="str">
        <f t="shared" si="194"/>
        <v/>
      </c>
      <c r="S2007" s="3" t="str">
        <f t="shared" si="195"/>
        <v/>
      </c>
      <c r="T2007" t="str">
        <f t="shared" si="196"/>
        <v>Ford</v>
      </c>
      <c r="U2007" t="str">
        <f t="shared" si="197"/>
        <v>E</v>
      </c>
      <c r="V2007" t="str" cm="1">
        <f t="array" ref="V2007">_xlfn.IFS(N1998&gt;25,"A",N1998&gt;20,"B",N1998&gt;15,"C",N1998&gt;10,"D",N1998&lt;10,"E")</f>
        <v>E</v>
      </c>
    </row>
    <row r="2008" spans="1:22" x14ac:dyDescent="0.3">
      <c r="A2008">
        <v>2016</v>
      </c>
      <c r="B2008" t="s">
        <v>678</v>
      </c>
      <c r="C2008" t="s">
        <v>38</v>
      </c>
      <c r="D2008" t="s">
        <v>53</v>
      </c>
      <c r="E2008">
        <v>2012</v>
      </c>
      <c r="F2008">
        <v>70000</v>
      </c>
      <c r="G2008" t="s">
        <v>23</v>
      </c>
      <c r="H2008" t="s">
        <v>18</v>
      </c>
      <c r="I2008" t="s">
        <v>19</v>
      </c>
      <c r="J2008">
        <v>1461</v>
      </c>
      <c r="K2008">
        <v>84.8</v>
      </c>
      <c r="L2008">
        <v>5</v>
      </c>
      <c r="M2008">
        <v>21.64</v>
      </c>
      <c r="N2008">
        <v>2.59</v>
      </c>
      <c r="P2008" t="str">
        <f t="shared" si="192"/>
        <v/>
      </c>
      <c r="Q2008" t="str">
        <f t="shared" si="193"/>
        <v>good</v>
      </c>
      <c r="R2008" t="str">
        <f t="shared" si="194"/>
        <v/>
      </c>
      <c r="S2008" s="3" t="str">
        <f t="shared" si="195"/>
        <v>Hyundai</v>
      </c>
      <c r="T2008" t="str">
        <f t="shared" si="196"/>
        <v>Hyundai</v>
      </c>
      <c r="U2008" t="str">
        <f t="shared" si="197"/>
        <v>E</v>
      </c>
      <c r="V2008" t="str" cm="1">
        <f t="array" ref="V2008">_xlfn.IFS(N1999&gt;25,"A",N1999&gt;20,"B",N1999&gt;15,"C",N1999&gt;10,"D",N1999&lt;10,"E")</f>
        <v>E</v>
      </c>
    </row>
    <row r="2009" spans="1:22" x14ac:dyDescent="0.3">
      <c r="A2009">
        <v>2017</v>
      </c>
      <c r="B2009" t="s">
        <v>501</v>
      </c>
      <c r="C2009" t="s">
        <v>156</v>
      </c>
      <c r="D2009" t="s">
        <v>16</v>
      </c>
      <c r="E2009">
        <v>2013</v>
      </c>
      <c r="F2009">
        <v>31400</v>
      </c>
      <c r="G2009" t="s">
        <v>23</v>
      </c>
      <c r="H2009" t="s">
        <v>32</v>
      </c>
      <c r="I2009" t="s">
        <v>19</v>
      </c>
      <c r="J2009">
        <v>2179</v>
      </c>
      <c r="K2009">
        <v>187.7</v>
      </c>
      <c r="L2009">
        <v>5</v>
      </c>
      <c r="M2009">
        <v>16.36</v>
      </c>
      <c r="N2009">
        <v>26.75</v>
      </c>
      <c r="P2009" t="str">
        <f t="shared" si="192"/>
        <v>Toyota</v>
      </c>
      <c r="Q2009" t="str">
        <f t="shared" si="193"/>
        <v>bad</v>
      </c>
      <c r="R2009" t="str">
        <f t="shared" si="194"/>
        <v/>
      </c>
      <c r="S2009" s="3" t="str">
        <f t="shared" si="195"/>
        <v>Toyota</v>
      </c>
      <c r="T2009" t="str">
        <f t="shared" si="196"/>
        <v/>
      </c>
      <c r="U2009" t="str">
        <f t="shared" si="197"/>
        <v>C</v>
      </c>
      <c r="V2009" t="str" cm="1">
        <f t="array" ref="V2009">_xlfn.IFS(N2000&gt;25,"A",N2000&gt;20,"B",N2000&gt;15,"C",N2000&gt;10,"D",N2000&lt;10,"E")</f>
        <v>C</v>
      </c>
    </row>
    <row r="2010" spans="1:22" x14ac:dyDescent="0.3">
      <c r="A2010">
        <v>2018</v>
      </c>
      <c r="B2010" t="s">
        <v>708</v>
      </c>
      <c r="C2010" t="s">
        <v>15</v>
      </c>
      <c r="D2010" t="s">
        <v>22</v>
      </c>
      <c r="E2010">
        <v>2016</v>
      </c>
      <c r="F2010">
        <v>50000</v>
      </c>
      <c r="G2010" t="s">
        <v>23</v>
      </c>
      <c r="H2010" t="s">
        <v>18</v>
      </c>
      <c r="I2010" t="s">
        <v>19</v>
      </c>
      <c r="J2010">
        <v>1248</v>
      </c>
      <c r="K2010">
        <v>88.5</v>
      </c>
      <c r="L2010">
        <v>5</v>
      </c>
      <c r="M2010">
        <v>28.09</v>
      </c>
      <c r="N2010">
        <v>8.5</v>
      </c>
      <c r="P2010" t="str">
        <f t="shared" si="192"/>
        <v/>
      </c>
      <c r="Q2010" t="str">
        <f t="shared" si="193"/>
        <v>bad</v>
      </c>
      <c r="R2010" t="str">
        <f t="shared" si="194"/>
        <v/>
      </c>
      <c r="S2010" s="3" t="str">
        <f t="shared" si="195"/>
        <v/>
      </c>
      <c r="T2010" t="str">
        <f t="shared" si="196"/>
        <v>Hyundai</v>
      </c>
      <c r="U2010" t="str">
        <f t="shared" si="197"/>
        <v>E</v>
      </c>
      <c r="V2010" t="str" cm="1">
        <f t="array" ref="V2010">_xlfn.IFS(N2001&gt;25,"A",N2001&gt;20,"B",N2001&gt;15,"C",N2001&gt;10,"D",N2001&lt;10,"E")</f>
        <v>E</v>
      </c>
    </row>
    <row r="2011" spans="1:22" x14ac:dyDescent="0.3">
      <c r="A2011">
        <v>2019</v>
      </c>
      <c r="B2011" t="s">
        <v>592</v>
      </c>
      <c r="C2011" t="s">
        <v>30</v>
      </c>
      <c r="D2011" t="s">
        <v>63</v>
      </c>
      <c r="E2011">
        <v>2011</v>
      </c>
      <c r="F2011">
        <v>53000</v>
      </c>
      <c r="G2011" t="s">
        <v>23</v>
      </c>
      <c r="H2011" t="s">
        <v>32</v>
      </c>
      <c r="I2011" t="s">
        <v>19</v>
      </c>
      <c r="J2011">
        <v>1968</v>
      </c>
      <c r="K2011">
        <v>167.6</v>
      </c>
      <c r="L2011">
        <v>5</v>
      </c>
      <c r="M2011">
        <v>12.8</v>
      </c>
      <c r="N2011">
        <v>23</v>
      </c>
      <c r="P2011" t="str">
        <f t="shared" si="192"/>
        <v/>
      </c>
      <c r="Q2011" t="str">
        <f t="shared" si="193"/>
        <v>bad</v>
      </c>
      <c r="R2011" t="str">
        <f t="shared" si="194"/>
        <v/>
      </c>
      <c r="S2011" s="3" t="str">
        <f t="shared" si="195"/>
        <v/>
      </c>
      <c r="T2011" t="str">
        <f t="shared" si="196"/>
        <v>Volkswagen</v>
      </c>
      <c r="U2011" t="str">
        <f t="shared" si="197"/>
        <v>E</v>
      </c>
      <c r="V2011" t="str" cm="1">
        <f t="array" ref="V2011">_xlfn.IFS(N2002&gt;25,"A",N2002&gt;20,"B",N2002&gt;15,"C",N2002&gt;10,"D",N2002&lt;10,"E")</f>
        <v>E</v>
      </c>
    </row>
    <row r="2012" spans="1:22" x14ac:dyDescent="0.3">
      <c r="A2012">
        <v>2020</v>
      </c>
      <c r="B2012" t="s">
        <v>899</v>
      </c>
      <c r="C2012" t="s">
        <v>110</v>
      </c>
      <c r="D2012" t="s">
        <v>22</v>
      </c>
      <c r="E2012">
        <v>2014</v>
      </c>
      <c r="F2012">
        <v>21727</v>
      </c>
      <c r="G2012" t="s">
        <v>27</v>
      </c>
      <c r="H2012" t="s">
        <v>18</v>
      </c>
      <c r="I2012" t="s">
        <v>19</v>
      </c>
      <c r="J2012">
        <v>1196</v>
      </c>
      <c r="K2012">
        <v>70.02</v>
      </c>
      <c r="L2012">
        <v>5</v>
      </c>
      <c r="M2012">
        <v>15.6</v>
      </c>
      <c r="N2012">
        <v>3.35</v>
      </c>
      <c r="P2012" t="str">
        <f t="shared" si="192"/>
        <v/>
      </c>
      <c r="Q2012" t="str">
        <f t="shared" si="193"/>
        <v>good</v>
      </c>
      <c r="R2012" t="str">
        <f t="shared" si="194"/>
        <v/>
      </c>
      <c r="S2012" s="3" t="str">
        <f t="shared" si="195"/>
        <v>Renault</v>
      </c>
      <c r="T2012" t="str">
        <f t="shared" si="196"/>
        <v>Renault</v>
      </c>
      <c r="U2012" t="str">
        <f t="shared" si="197"/>
        <v>E</v>
      </c>
      <c r="V2012" t="str" cm="1">
        <f t="array" ref="V2012">_xlfn.IFS(N2003&gt;25,"A",N2003&gt;20,"B",N2003&gt;15,"C",N2003&gt;10,"D",N2003&lt;10,"E")</f>
        <v>E</v>
      </c>
    </row>
    <row r="2013" spans="1:22" x14ac:dyDescent="0.3">
      <c r="A2013">
        <v>2021</v>
      </c>
      <c r="B2013" t="s">
        <v>266</v>
      </c>
      <c r="C2013" t="s">
        <v>21</v>
      </c>
      <c r="D2013" t="s">
        <v>63</v>
      </c>
      <c r="E2013">
        <v>2012</v>
      </c>
      <c r="F2013">
        <v>43000</v>
      </c>
      <c r="G2013" t="s">
        <v>23</v>
      </c>
      <c r="H2013" t="s">
        <v>32</v>
      </c>
      <c r="I2013" t="s">
        <v>33</v>
      </c>
      <c r="J2013">
        <v>2199</v>
      </c>
      <c r="K2013">
        <v>194.3</v>
      </c>
      <c r="L2013">
        <v>7</v>
      </c>
      <c r="M2013">
        <v>11.72</v>
      </c>
      <c r="N2013">
        <v>10.75</v>
      </c>
      <c r="P2013" t="str">
        <f t="shared" si="192"/>
        <v/>
      </c>
      <c r="Q2013" t="str">
        <f t="shared" si="193"/>
        <v>bad</v>
      </c>
      <c r="R2013" t="str">
        <f t="shared" si="194"/>
        <v/>
      </c>
      <c r="S2013" s="3" t="str">
        <f t="shared" si="195"/>
        <v/>
      </c>
      <c r="T2013" t="str">
        <f t="shared" si="196"/>
        <v>Honda</v>
      </c>
      <c r="U2013" t="str">
        <f t="shared" si="197"/>
        <v>E</v>
      </c>
      <c r="V2013" t="str" cm="1">
        <f t="array" ref="V2013">_xlfn.IFS(N2004&gt;25,"A",N2004&gt;20,"B",N2004&gt;15,"C",N2004&gt;10,"D",N2004&lt;10,"E")</f>
        <v>E</v>
      </c>
    </row>
    <row r="2014" spans="1:22" x14ac:dyDescent="0.3">
      <c r="A2014">
        <v>2022</v>
      </c>
      <c r="B2014" t="s">
        <v>1102</v>
      </c>
      <c r="C2014" t="s">
        <v>78</v>
      </c>
      <c r="D2014" t="s">
        <v>49</v>
      </c>
      <c r="E2014">
        <v>2013</v>
      </c>
      <c r="F2014">
        <v>75000</v>
      </c>
      <c r="G2014" t="s">
        <v>23</v>
      </c>
      <c r="H2014" t="s">
        <v>18</v>
      </c>
      <c r="I2014" t="s">
        <v>19</v>
      </c>
      <c r="J2014">
        <v>2179</v>
      </c>
      <c r="K2014">
        <v>120</v>
      </c>
      <c r="L2014">
        <v>8</v>
      </c>
      <c r="M2014">
        <v>12.05</v>
      </c>
      <c r="N2014">
        <v>6.29</v>
      </c>
      <c r="P2014" t="str">
        <f t="shared" si="192"/>
        <v/>
      </c>
      <c r="Q2014" t="str">
        <f t="shared" si="193"/>
        <v>bad</v>
      </c>
      <c r="R2014" t="str">
        <f t="shared" si="194"/>
        <v/>
      </c>
      <c r="S2014" s="3" t="str">
        <f t="shared" si="195"/>
        <v/>
      </c>
      <c r="T2014" t="str">
        <f t="shared" si="196"/>
        <v>Hyundai</v>
      </c>
      <c r="U2014" t="str">
        <f t="shared" si="197"/>
        <v>E</v>
      </c>
      <c r="V2014" t="str" cm="1">
        <f t="array" ref="V2014">_xlfn.IFS(N2005&gt;25,"A",N2005&gt;20,"B",N2005&gt;15,"C",N2005&gt;10,"D",N2005&lt;10,"E")</f>
        <v>E</v>
      </c>
    </row>
    <row r="2015" spans="1:22" x14ac:dyDescent="0.3">
      <c r="A2015">
        <v>2023</v>
      </c>
      <c r="B2015" t="s">
        <v>432</v>
      </c>
      <c r="C2015" t="s">
        <v>60</v>
      </c>
      <c r="D2015" t="s">
        <v>63</v>
      </c>
      <c r="E2015">
        <v>2014</v>
      </c>
      <c r="F2015">
        <v>73557</v>
      </c>
      <c r="G2015" t="s">
        <v>23</v>
      </c>
      <c r="H2015" t="s">
        <v>18</v>
      </c>
      <c r="I2015" t="s">
        <v>19</v>
      </c>
      <c r="J2015">
        <v>1461</v>
      </c>
      <c r="K2015">
        <v>108.45</v>
      </c>
      <c r="L2015">
        <v>5</v>
      </c>
      <c r="M2015">
        <v>19.600000000000001</v>
      </c>
      <c r="N2015">
        <v>7.75</v>
      </c>
      <c r="P2015" t="str">
        <f t="shared" si="192"/>
        <v/>
      </c>
      <c r="Q2015" t="str">
        <f t="shared" si="193"/>
        <v>bad</v>
      </c>
      <c r="R2015" t="str">
        <f t="shared" si="194"/>
        <v/>
      </c>
      <c r="S2015" s="3" t="str">
        <f t="shared" si="195"/>
        <v/>
      </c>
      <c r="T2015" t="str">
        <f t="shared" si="196"/>
        <v>Volkswagen</v>
      </c>
      <c r="U2015" t="str">
        <f t="shared" si="197"/>
        <v>E</v>
      </c>
      <c r="V2015" t="str" cm="1">
        <f t="array" ref="V2015">_xlfn.IFS(N2006&gt;25,"A",N2006&gt;20,"B",N2006&gt;15,"C",N2006&gt;10,"D",N2006&lt;10,"E")</f>
        <v>E</v>
      </c>
    </row>
    <row r="2016" spans="1:22" x14ac:dyDescent="0.3">
      <c r="A2016">
        <v>2024</v>
      </c>
      <c r="B2016" t="s">
        <v>29</v>
      </c>
      <c r="C2016" t="s">
        <v>30</v>
      </c>
      <c r="D2016" t="s">
        <v>53</v>
      </c>
      <c r="E2016">
        <v>2012</v>
      </c>
      <c r="F2016">
        <v>44555</v>
      </c>
      <c r="G2016" t="s">
        <v>23</v>
      </c>
      <c r="H2016" t="s">
        <v>32</v>
      </c>
      <c r="I2016" t="s">
        <v>19</v>
      </c>
      <c r="J2016">
        <v>1968</v>
      </c>
      <c r="K2016">
        <v>140.80000000000001</v>
      </c>
      <c r="L2016">
        <v>5</v>
      </c>
      <c r="M2016">
        <v>15.2</v>
      </c>
      <c r="N2016">
        <v>13.5</v>
      </c>
      <c r="P2016" t="str">
        <f t="shared" si="192"/>
        <v/>
      </c>
      <c r="Q2016" t="str">
        <f t="shared" si="193"/>
        <v>good</v>
      </c>
      <c r="R2016" t="str">
        <f t="shared" si="194"/>
        <v/>
      </c>
      <c r="S2016" s="3" t="str">
        <f t="shared" si="195"/>
        <v>Maruti</v>
      </c>
      <c r="T2016" t="str">
        <f t="shared" si="196"/>
        <v>Maruti</v>
      </c>
      <c r="U2016" t="str">
        <f t="shared" si="197"/>
        <v>E</v>
      </c>
      <c r="V2016" t="str" cm="1">
        <f t="array" ref="V2016">_xlfn.IFS(N2007&gt;25,"A",N2007&gt;20,"B",N2007&gt;15,"C",N2007&gt;10,"D",N2007&lt;10,"E")</f>
        <v>E</v>
      </c>
    </row>
    <row r="2017" spans="1:22" x14ac:dyDescent="0.3">
      <c r="A2017">
        <v>2025</v>
      </c>
      <c r="B2017" t="s">
        <v>688</v>
      </c>
      <c r="C2017" t="s">
        <v>15</v>
      </c>
      <c r="D2017" t="s">
        <v>31</v>
      </c>
      <c r="E2017">
        <v>2013</v>
      </c>
      <c r="F2017">
        <v>54885</v>
      </c>
      <c r="G2017" t="s">
        <v>27</v>
      </c>
      <c r="H2017" t="s">
        <v>18</v>
      </c>
      <c r="I2017" t="s">
        <v>19</v>
      </c>
      <c r="J2017">
        <v>1196</v>
      </c>
      <c r="K2017">
        <v>73</v>
      </c>
      <c r="L2017">
        <v>7</v>
      </c>
      <c r="M2017">
        <v>15.1</v>
      </c>
      <c r="N2017">
        <v>3.75</v>
      </c>
      <c r="P2017" t="str">
        <f t="shared" si="192"/>
        <v/>
      </c>
      <c r="Q2017" t="str">
        <f t="shared" si="193"/>
        <v>good</v>
      </c>
      <c r="R2017" t="str">
        <f t="shared" si="194"/>
        <v/>
      </c>
      <c r="S2017" s="3" t="str">
        <f t="shared" si="195"/>
        <v>Nissan</v>
      </c>
      <c r="T2017" t="str">
        <f t="shared" si="196"/>
        <v>Nissan</v>
      </c>
      <c r="U2017" t="str">
        <f t="shared" si="197"/>
        <v>E</v>
      </c>
      <c r="V2017" t="str" cm="1">
        <f t="array" ref="V2017">_xlfn.IFS(N2008&gt;25,"A",N2008&gt;20,"B",N2008&gt;15,"C",N2008&gt;10,"D",N2008&lt;10,"E")</f>
        <v>E</v>
      </c>
    </row>
    <row r="2018" spans="1:22" x14ac:dyDescent="0.3">
      <c r="A2018">
        <v>2026</v>
      </c>
      <c r="B2018" t="s">
        <v>1103</v>
      </c>
      <c r="C2018" t="s">
        <v>78</v>
      </c>
      <c r="D2018" t="s">
        <v>16</v>
      </c>
      <c r="E2018">
        <v>2011</v>
      </c>
      <c r="F2018">
        <v>76000</v>
      </c>
      <c r="G2018" t="s">
        <v>23</v>
      </c>
      <c r="H2018" t="s">
        <v>18</v>
      </c>
      <c r="I2018" t="s">
        <v>33</v>
      </c>
      <c r="J2018">
        <v>2498</v>
      </c>
      <c r="K2018">
        <v>112</v>
      </c>
      <c r="L2018">
        <v>7</v>
      </c>
      <c r="M2018">
        <v>14</v>
      </c>
      <c r="N2018">
        <v>3.75</v>
      </c>
      <c r="P2018" t="str">
        <f t="shared" si="192"/>
        <v>Jaguar</v>
      </c>
      <c r="Q2018" t="str">
        <f t="shared" si="193"/>
        <v>bad</v>
      </c>
      <c r="R2018" t="str">
        <f t="shared" si="194"/>
        <v/>
      </c>
      <c r="S2018" s="3" t="str">
        <f t="shared" si="195"/>
        <v>Jaguar</v>
      </c>
      <c r="T2018" t="str">
        <f t="shared" si="196"/>
        <v/>
      </c>
      <c r="U2018" t="str">
        <f t="shared" si="197"/>
        <v>A</v>
      </c>
      <c r="V2018" t="str" cm="1">
        <f t="array" ref="V2018">_xlfn.IFS(N2009&gt;25,"A",N2009&gt;20,"B",N2009&gt;15,"C",N2009&gt;10,"D",N2009&lt;10,"E")</f>
        <v>A</v>
      </c>
    </row>
    <row r="2019" spans="1:22" x14ac:dyDescent="0.3">
      <c r="A2019">
        <v>2027</v>
      </c>
      <c r="B2019" t="s">
        <v>254</v>
      </c>
      <c r="C2019" t="s">
        <v>15</v>
      </c>
      <c r="D2019" t="s">
        <v>39</v>
      </c>
      <c r="E2019">
        <v>2006</v>
      </c>
      <c r="F2019">
        <v>101000</v>
      </c>
      <c r="G2019" t="s">
        <v>27</v>
      </c>
      <c r="H2019" t="s">
        <v>18</v>
      </c>
      <c r="I2019" t="s">
        <v>33</v>
      </c>
      <c r="J2019">
        <v>998</v>
      </c>
      <c r="K2019">
        <v>67.099999999999994</v>
      </c>
      <c r="L2019">
        <v>5</v>
      </c>
      <c r="M2019">
        <v>18.899999999999999</v>
      </c>
      <c r="N2019">
        <v>1.5</v>
      </c>
      <c r="P2019" t="str">
        <f t="shared" si="192"/>
        <v/>
      </c>
      <c r="Q2019" t="str">
        <f t="shared" si="193"/>
        <v>good</v>
      </c>
      <c r="R2019" t="str">
        <f t="shared" si="194"/>
        <v/>
      </c>
      <c r="S2019" s="3" t="str">
        <f t="shared" si="195"/>
        <v>Maruti</v>
      </c>
      <c r="T2019" t="str">
        <f t="shared" si="196"/>
        <v>Maruti</v>
      </c>
      <c r="U2019" t="str">
        <f t="shared" si="197"/>
        <v>E</v>
      </c>
      <c r="V2019" t="str" cm="1">
        <f t="array" ref="V2019">_xlfn.IFS(N2010&gt;25,"A",N2010&gt;20,"B",N2010&gt;15,"C",N2010&gt;10,"D",N2010&lt;10,"E")</f>
        <v>E</v>
      </c>
    </row>
    <row r="2020" spans="1:22" x14ac:dyDescent="0.3">
      <c r="A2020">
        <v>2028</v>
      </c>
      <c r="B2020" t="s">
        <v>81</v>
      </c>
      <c r="C2020" t="s">
        <v>15</v>
      </c>
      <c r="D2020" t="s">
        <v>26</v>
      </c>
      <c r="E2020">
        <v>2005</v>
      </c>
      <c r="F2020">
        <v>66000</v>
      </c>
      <c r="G2020" t="s">
        <v>27</v>
      </c>
      <c r="H2020" t="s">
        <v>18</v>
      </c>
      <c r="I2020" t="s">
        <v>19</v>
      </c>
      <c r="J2020">
        <v>1061</v>
      </c>
      <c r="K2020">
        <v>64</v>
      </c>
      <c r="L2020">
        <v>5</v>
      </c>
      <c r="M2020">
        <v>14</v>
      </c>
      <c r="N2020">
        <v>1.45</v>
      </c>
      <c r="P2020" t="str">
        <f t="shared" si="192"/>
        <v>Audi</v>
      </c>
      <c r="Q2020" t="str">
        <f t="shared" si="193"/>
        <v>bad</v>
      </c>
      <c r="R2020" t="str">
        <f t="shared" si="194"/>
        <v/>
      </c>
      <c r="S2020" s="3" t="str">
        <f t="shared" si="195"/>
        <v>Audi</v>
      </c>
      <c r="T2020" t="str">
        <f t="shared" si="196"/>
        <v/>
      </c>
      <c r="U2020" t="str">
        <f t="shared" si="197"/>
        <v>B</v>
      </c>
      <c r="V2020" t="str" cm="1">
        <f t="array" ref="V2020">_xlfn.IFS(N2011&gt;25,"A",N2011&gt;20,"B",N2011&gt;15,"C",N2011&gt;10,"D",N2011&lt;10,"E")</f>
        <v>B</v>
      </c>
    </row>
    <row r="2021" spans="1:22" x14ac:dyDescent="0.3">
      <c r="A2021">
        <v>2029</v>
      </c>
      <c r="B2021" t="s">
        <v>460</v>
      </c>
      <c r="C2021" t="s">
        <v>15</v>
      </c>
      <c r="D2021" t="s">
        <v>31</v>
      </c>
      <c r="E2021">
        <v>2013</v>
      </c>
      <c r="F2021">
        <v>84360</v>
      </c>
      <c r="G2021" t="s">
        <v>27</v>
      </c>
      <c r="H2021" t="s">
        <v>18</v>
      </c>
      <c r="I2021" t="s">
        <v>19</v>
      </c>
      <c r="J2021">
        <v>1586</v>
      </c>
      <c r="K2021">
        <v>103.3</v>
      </c>
      <c r="L2021">
        <v>5</v>
      </c>
      <c r="M2021">
        <v>15.5</v>
      </c>
      <c r="N2021">
        <v>4.12</v>
      </c>
      <c r="P2021" t="str">
        <f t="shared" si="192"/>
        <v/>
      </c>
      <c r="Q2021" t="str">
        <f t="shared" si="193"/>
        <v>bad</v>
      </c>
      <c r="R2021" t="str">
        <f t="shared" si="194"/>
        <v/>
      </c>
      <c r="S2021" s="3" t="str">
        <f t="shared" si="195"/>
        <v/>
      </c>
      <c r="T2021" t="str">
        <f t="shared" si="196"/>
        <v>Ford</v>
      </c>
      <c r="U2021" t="str">
        <f t="shared" si="197"/>
        <v>E</v>
      </c>
      <c r="V2021" t="str" cm="1">
        <f t="array" ref="V2021">_xlfn.IFS(N2012&gt;25,"A",N2012&gt;20,"B",N2012&gt;15,"C",N2012&gt;10,"D",N2012&lt;10,"E")</f>
        <v>E</v>
      </c>
    </row>
    <row r="2022" spans="1:22" x14ac:dyDescent="0.3">
      <c r="A2022">
        <v>2030</v>
      </c>
      <c r="B2022" t="s">
        <v>818</v>
      </c>
      <c r="C2022" t="s">
        <v>41</v>
      </c>
      <c r="D2022" t="s">
        <v>16</v>
      </c>
      <c r="E2022">
        <v>2016</v>
      </c>
      <c r="F2022">
        <v>25121</v>
      </c>
      <c r="G2022" t="s">
        <v>23</v>
      </c>
      <c r="H2022" t="s">
        <v>18</v>
      </c>
      <c r="I2022" t="s">
        <v>19</v>
      </c>
      <c r="J2022">
        <v>2393</v>
      </c>
      <c r="K2022">
        <v>147.80000000000001</v>
      </c>
      <c r="L2022">
        <v>7</v>
      </c>
      <c r="M2022">
        <v>13.68</v>
      </c>
      <c r="N2022">
        <v>17.11</v>
      </c>
      <c r="P2022" t="str">
        <f t="shared" si="192"/>
        <v/>
      </c>
      <c r="Q2022" t="str">
        <f t="shared" si="193"/>
        <v>bad</v>
      </c>
      <c r="R2022" t="str">
        <f t="shared" si="194"/>
        <v/>
      </c>
      <c r="S2022" s="3" t="str">
        <f t="shared" si="195"/>
        <v/>
      </c>
      <c r="T2022" t="str">
        <f t="shared" si="196"/>
        <v>Hyundai</v>
      </c>
      <c r="U2022" t="str">
        <f t="shared" si="197"/>
        <v>D</v>
      </c>
      <c r="V2022" t="str" cm="1">
        <f t="array" ref="V2022">_xlfn.IFS(N2013&gt;25,"A",N2013&gt;20,"B",N2013&gt;15,"C",N2013&gt;10,"D",N2013&lt;10,"E")</f>
        <v>D</v>
      </c>
    </row>
    <row r="2023" spans="1:22" x14ac:dyDescent="0.3">
      <c r="A2023">
        <v>2031</v>
      </c>
      <c r="B2023" t="s">
        <v>206</v>
      </c>
      <c r="C2023" t="s">
        <v>41</v>
      </c>
      <c r="D2023" t="s">
        <v>22</v>
      </c>
      <c r="E2023">
        <v>2015</v>
      </c>
      <c r="F2023">
        <v>100000</v>
      </c>
      <c r="G2023" t="s">
        <v>23</v>
      </c>
      <c r="H2023" t="s">
        <v>18</v>
      </c>
      <c r="I2023" t="s">
        <v>33</v>
      </c>
      <c r="J2023">
        <v>2494</v>
      </c>
      <c r="K2023">
        <v>100.6</v>
      </c>
      <c r="L2023">
        <v>7</v>
      </c>
      <c r="M2023">
        <v>12.99</v>
      </c>
      <c r="N2023">
        <v>10.25</v>
      </c>
      <c r="P2023" t="str">
        <f t="shared" si="192"/>
        <v/>
      </c>
      <c r="Q2023" t="str">
        <f t="shared" si="193"/>
        <v>bad</v>
      </c>
      <c r="R2023" t="str">
        <f t="shared" si="194"/>
        <v/>
      </c>
      <c r="S2023" s="3" t="str">
        <f t="shared" si="195"/>
        <v/>
      </c>
      <c r="T2023" t="str">
        <f t="shared" si="196"/>
        <v>Mahindra</v>
      </c>
      <c r="U2023" t="str">
        <f t="shared" si="197"/>
        <v>E</v>
      </c>
      <c r="V2023" t="str" cm="1">
        <f t="array" ref="V2023">_xlfn.IFS(N2014&gt;25,"A",N2014&gt;20,"B",N2014&gt;15,"C",N2014&gt;10,"D",N2014&lt;10,"E")</f>
        <v>E</v>
      </c>
    </row>
    <row r="2024" spans="1:22" x14ac:dyDescent="0.3">
      <c r="A2024">
        <v>2032</v>
      </c>
      <c r="B2024" t="s">
        <v>85</v>
      </c>
      <c r="C2024" t="s">
        <v>43</v>
      </c>
      <c r="D2024" t="s">
        <v>49</v>
      </c>
      <c r="E2024">
        <v>2011</v>
      </c>
      <c r="F2024">
        <v>66035</v>
      </c>
      <c r="G2024" t="s">
        <v>23</v>
      </c>
      <c r="H2024" t="s">
        <v>18</v>
      </c>
      <c r="I2024" t="s">
        <v>19</v>
      </c>
      <c r="J2024">
        <v>1199</v>
      </c>
      <c r="K2024">
        <v>73.900000000000006</v>
      </c>
      <c r="L2024">
        <v>5</v>
      </c>
      <c r="M2024">
        <v>22.07</v>
      </c>
      <c r="N2024">
        <v>2.4900000000000002</v>
      </c>
      <c r="P2024" t="str">
        <f t="shared" si="192"/>
        <v/>
      </c>
      <c r="Q2024" t="str">
        <f t="shared" si="193"/>
        <v>bad</v>
      </c>
      <c r="R2024" t="str">
        <f t="shared" si="194"/>
        <v/>
      </c>
      <c r="S2024" s="3" t="str">
        <f t="shared" si="195"/>
        <v/>
      </c>
      <c r="T2024" t="str">
        <f t="shared" si="196"/>
        <v>Renault</v>
      </c>
      <c r="U2024" t="str">
        <f t="shared" si="197"/>
        <v>E</v>
      </c>
      <c r="V2024" t="str" cm="1">
        <f t="array" ref="V2024">_xlfn.IFS(N2015&gt;25,"A",N2015&gt;20,"B",N2015&gt;15,"C",N2015&gt;10,"D",N2015&lt;10,"E")</f>
        <v>E</v>
      </c>
    </row>
    <row r="2025" spans="1:22" x14ac:dyDescent="0.3">
      <c r="A2025">
        <v>2033</v>
      </c>
      <c r="B2025" t="s">
        <v>471</v>
      </c>
      <c r="C2025" t="s">
        <v>41</v>
      </c>
      <c r="D2025" t="s">
        <v>22</v>
      </c>
      <c r="E2025">
        <v>2015</v>
      </c>
      <c r="F2025">
        <v>190000</v>
      </c>
      <c r="G2025" t="s">
        <v>27</v>
      </c>
      <c r="H2025" t="s">
        <v>18</v>
      </c>
      <c r="I2025" t="s">
        <v>33</v>
      </c>
      <c r="J2025">
        <v>1496</v>
      </c>
      <c r="K2025">
        <v>88.73</v>
      </c>
      <c r="L2025">
        <v>5</v>
      </c>
      <c r="M2025">
        <v>16.78</v>
      </c>
      <c r="N2025">
        <v>3.85</v>
      </c>
      <c r="P2025" t="str">
        <f t="shared" si="192"/>
        <v/>
      </c>
      <c r="Q2025" t="str">
        <f t="shared" si="193"/>
        <v>bad</v>
      </c>
      <c r="R2025" t="str">
        <f t="shared" si="194"/>
        <v/>
      </c>
      <c r="S2025" s="3" t="str">
        <f t="shared" si="195"/>
        <v/>
      </c>
      <c r="T2025" t="str">
        <f t="shared" si="196"/>
        <v>Audi</v>
      </c>
      <c r="U2025" t="str">
        <f t="shared" si="197"/>
        <v>D</v>
      </c>
      <c r="V2025" t="str" cm="1">
        <f t="array" ref="V2025">_xlfn.IFS(N2016&gt;25,"A",N2016&gt;20,"B",N2016&gt;15,"C",N2016&gt;10,"D",N2016&lt;10,"E")</f>
        <v>D</v>
      </c>
    </row>
    <row r="2026" spans="1:22" x14ac:dyDescent="0.3">
      <c r="A2026">
        <v>2034</v>
      </c>
      <c r="B2026" t="s">
        <v>434</v>
      </c>
      <c r="C2026" t="s">
        <v>110</v>
      </c>
      <c r="D2026" t="s">
        <v>35</v>
      </c>
      <c r="E2026">
        <v>2014</v>
      </c>
      <c r="F2026">
        <v>85670</v>
      </c>
      <c r="G2026" t="s">
        <v>23</v>
      </c>
      <c r="H2026" t="s">
        <v>18</v>
      </c>
      <c r="I2026" t="s">
        <v>19</v>
      </c>
      <c r="J2026">
        <v>1498</v>
      </c>
      <c r="K2026">
        <v>89.84</v>
      </c>
      <c r="L2026">
        <v>5</v>
      </c>
      <c r="M2026">
        <v>22.7</v>
      </c>
      <c r="N2026">
        <v>6.25</v>
      </c>
      <c r="P2026" t="str">
        <f t="shared" si="192"/>
        <v/>
      </c>
      <c r="Q2026" t="str">
        <f t="shared" si="193"/>
        <v>bad</v>
      </c>
      <c r="R2026" t="str">
        <f t="shared" si="194"/>
        <v/>
      </c>
      <c r="S2026" s="3" t="str">
        <f t="shared" si="195"/>
        <v/>
      </c>
      <c r="T2026" t="str">
        <f t="shared" si="196"/>
        <v>Maruti</v>
      </c>
      <c r="U2026" t="str">
        <f t="shared" si="197"/>
        <v>E</v>
      </c>
      <c r="V2026" t="str" cm="1">
        <f t="array" ref="V2026">_xlfn.IFS(N2017&gt;25,"A",N2017&gt;20,"B",N2017&gt;15,"C",N2017&gt;10,"D",N2017&lt;10,"E")</f>
        <v>E</v>
      </c>
    </row>
    <row r="2027" spans="1:22" x14ac:dyDescent="0.3">
      <c r="A2027">
        <v>2035</v>
      </c>
      <c r="B2027" t="s">
        <v>435</v>
      </c>
      <c r="C2027" t="s">
        <v>21</v>
      </c>
      <c r="D2027" t="s">
        <v>35</v>
      </c>
      <c r="E2027">
        <v>2015</v>
      </c>
      <c r="F2027">
        <v>35000</v>
      </c>
      <c r="G2027" t="s">
        <v>23</v>
      </c>
      <c r="H2027" t="s">
        <v>18</v>
      </c>
      <c r="I2027" t="s">
        <v>19</v>
      </c>
      <c r="J2027">
        <v>1120</v>
      </c>
      <c r="K2027">
        <v>70</v>
      </c>
      <c r="L2027">
        <v>5</v>
      </c>
      <c r="M2027">
        <v>24</v>
      </c>
      <c r="N2027">
        <v>4.88</v>
      </c>
      <c r="P2027" t="str">
        <f t="shared" si="192"/>
        <v/>
      </c>
      <c r="Q2027" t="str">
        <f t="shared" si="193"/>
        <v>bad</v>
      </c>
      <c r="R2027" t="str">
        <f t="shared" si="194"/>
        <v/>
      </c>
      <c r="S2027" s="3" t="str">
        <f t="shared" si="195"/>
        <v/>
      </c>
      <c r="T2027" t="str">
        <f t="shared" si="196"/>
        <v>Mahindra</v>
      </c>
      <c r="U2027" t="str">
        <f t="shared" si="197"/>
        <v>E</v>
      </c>
      <c r="V2027" t="str" cm="1">
        <f t="array" ref="V2027">_xlfn.IFS(N2018&gt;25,"A",N2018&gt;20,"B",N2018&gt;15,"C",N2018&gt;10,"D",N2018&lt;10,"E")</f>
        <v>E</v>
      </c>
    </row>
    <row r="2028" spans="1:22" x14ac:dyDescent="0.3">
      <c r="A2028">
        <v>2036</v>
      </c>
      <c r="B2028" t="s">
        <v>1080</v>
      </c>
      <c r="C2028" t="s">
        <v>25</v>
      </c>
      <c r="D2028" t="s">
        <v>16</v>
      </c>
      <c r="E2028">
        <v>2016</v>
      </c>
      <c r="F2028">
        <v>8000</v>
      </c>
      <c r="G2028" t="s">
        <v>27</v>
      </c>
      <c r="H2028" t="s">
        <v>32</v>
      </c>
      <c r="I2028" t="s">
        <v>19</v>
      </c>
      <c r="J2028">
        <v>1497</v>
      </c>
      <c r="K2028">
        <v>117.3</v>
      </c>
      <c r="L2028">
        <v>5</v>
      </c>
      <c r="M2028">
        <v>18</v>
      </c>
      <c r="N2028">
        <v>9.4499999999999993</v>
      </c>
      <c r="P2028" t="str">
        <f t="shared" si="192"/>
        <v/>
      </c>
      <c r="Q2028" t="str">
        <f t="shared" si="193"/>
        <v>bad</v>
      </c>
      <c r="R2028" t="str">
        <f t="shared" si="194"/>
        <v/>
      </c>
      <c r="S2028" s="3" t="str">
        <f t="shared" si="195"/>
        <v/>
      </c>
      <c r="T2028" t="str">
        <f t="shared" si="196"/>
        <v>Maruti</v>
      </c>
      <c r="U2028" t="str">
        <f t="shared" si="197"/>
        <v>E</v>
      </c>
      <c r="V2028" t="str" cm="1">
        <f t="array" ref="V2028">_xlfn.IFS(N2019&gt;25,"A",N2019&gt;20,"B",N2019&gt;15,"C",N2019&gt;10,"D",N2019&lt;10,"E")</f>
        <v>E</v>
      </c>
    </row>
    <row r="2029" spans="1:22" x14ac:dyDescent="0.3">
      <c r="A2029">
        <v>2037</v>
      </c>
      <c r="B2029" t="s">
        <v>1104</v>
      </c>
      <c r="C2029" t="s">
        <v>41</v>
      </c>
      <c r="D2029" t="s">
        <v>35</v>
      </c>
      <c r="E2029">
        <v>2007</v>
      </c>
      <c r="F2029">
        <v>162000</v>
      </c>
      <c r="G2029" t="s">
        <v>23</v>
      </c>
      <c r="H2029" t="s">
        <v>18</v>
      </c>
      <c r="I2029" t="s">
        <v>33</v>
      </c>
      <c r="J2029">
        <v>2494</v>
      </c>
      <c r="K2029">
        <v>102</v>
      </c>
      <c r="L2029">
        <v>8</v>
      </c>
      <c r="M2029">
        <v>12.8</v>
      </c>
      <c r="N2029">
        <v>4.8</v>
      </c>
      <c r="P2029" t="str">
        <f t="shared" si="192"/>
        <v/>
      </c>
      <c r="Q2029" t="str">
        <f t="shared" si="193"/>
        <v>bad</v>
      </c>
      <c r="R2029" t="str">
        <f t="shared" si="194"/>
        <v/>
      </c>
      <c r="S2029" s="3" t="str">
        <f t="shared" si="195"/>
        <v/>
      </c>
      <c r="T2029" t="str">
        <f t="shared" si="196"/>
        <v>Maruti</v>
      </c>
      <c r="U2029" t="str">
        <f t="shared" si="197"/>
        <v>E</v>
      </c>
      <c r="V2029" t="str" cm="1">
        <f t="array" ref="V2029">_xlfn.IFS(N2020&gt;25,"A",N2020&gt;20,"B",N2020&gt;15,"C",N2020&gt;10,"D",N2020&lt;10,"E")</f>
        <v>E</v>
      </c>
    </row>
    <row r="2030" spans="1:22" x14ac:dyDescent="0.3">
      <c r="A2030">
        <v>2038</v>
      </c>
      <c r="B2030" t="s">
        <v>410</v>
      </c>
      <c r="C2030" t="s">
        <v>21</v>
      </c>
      <c r="D2030" t="s">
        <v>49</v>
      </c>
      <c r="E2030">
        <v>2012</v>
      </c>
      <c r="F2030">
        <v>60000</v>
      </c>
      <c r="G2030" t="s">
        <v>27</v>
      </c>
      <c r="H2030" t="s">
        <v>18</v>
      </c>
      <c r="I2030" t="s">
        <v>19</v>
      </c>
      <c r="J2030">
        <v>814</v>
      </c>
      <c r="K2030">
        <v>55.2</v>
      </c>
      <c r="L2030">
        <v>5</v>
      </c>
      <c r="M2030">
        <v>21.1</v>
      </c>
      <c r="N2030">
        <v>1.99</v>
      </c>
      <c r="P2030" t="str">
        <f t="shared" si="192"/>
        <v/>
      </c>
      <c r="Q2030" t="str">
        <f t="shared" si="193"/>
        <v>bad</v>
      </c>
      <c r="R2030" t="str">
        <f t="shared" si="194"/>
        <v/>
      </c>
      <c r="S2030" s="3" t="str">
        <f t="shared" si="195"/>
        <v/>
      </c>
      <c r="T2030" t="str">
        <f t="shared" si="196"/>
        <v>Maruti</v>
      </c>
      <c r="U2030" t="str">
        <f t="shared" si="197"/>
        <v>E</v>
      </c>
      <c r="V2030" t="str" cm="1">
        <f t="array" ref="V2030">_xlfn.IFS(N2021&gt;25,"A",N2021&gt;20,"B",N2021&gt;15,"C",N2021&gt;10,"D",N2021&lt;10,"E")</f>
        <v>E</v>
      </c>
    </row>
    <row r="2031" spans="1:22" x14ac:dyDescent="0.3">
      <c r="A2031">
        <v>2039</v>
      </c>
      <c r="B2031" t="s">
        <v>213</v>
      </c>
      <c r="C2031" t="s">
        <v>21</v>
      </c>
      <c r="D2031" t="s">
        <v>35</v>
      </c>
      <c r="E2031">
        <v>2010</v>
      </c>
      <c r="F2031">
        <v>70600</v>
      </c>
      <c r="G2031" t="s">
        <v>27</v>
      </c>
      <c r="H2031" t="s">
        <v>18</v>
      </c>
      <c r="I2031" t="s">
        <v>19</v>
      </c>
      <c r="J2031">
        <v>1197</v>
      </c>
      <c r="K2031">
        <v>78.900000000000006</v>
      </c>
      <c r="L2031">
        <v>5</v>
      </c>
      <c r="M2031">
        <v>20.36</v>
      </c>
      <c r="N2031">
        <v>2.8</v>
      </c>
      <c r="P2031" t="str">
        <f t="shared" si="192"/>
        <v>Toyota</v>
      </c>
      <c r="Q2031" t="str">
        <f t="shared" si="193"/>
        <v>bad</v>
      </c>
      <c r="R2031" t="str">
        <f t="shared" si="194"/>
        <v/>
      </c>
      <c r="S2031" s="3" t="str">
        <f t="shared" si="195"/>
        <v>Toyota</v>
      </c>
      <c r="T2031" t="str">
        <f t="shared" si="196"/>
        <v/>
      </c>
      <c r="U2031" t="str">
        <f t="shared" si="197"/>
        <v>C</v>
      </c>
      <c r="V2031" t="str" cm="1">
        <f t="array" ref="V2031">_xlfn.IFS(N2022&gt;25,"A",N2022&gt;20,"B",N2022&gt;15,"C",N2022&gt;10,"D",N2022&lt;10,"E")</f>
        <v>C</v>
      </c>
    </row>
    <row r="2032" spans="1:22" x14ac:dyDescent="0.3">
      <c r="A2032">
        <v>2040</v>
      </c>
      <c r="B2032" t="s">
        <v>1105</v>
      </c>
      <c r="C2032" t="s">
        <v>62</v>
      </c>
      <c r="D2032" t="s">
        <v>63</v>
      </c>
      <c r="E2032">
        <v>2011</v>
      </c>
      <c r="F2032">
        <v>25000</v>
      </c>
      <c r="G2032" t="s">
        <v>27</v>
      </c>
      <c r="H2032" t="s">
        <v>32</v>
      </c>
      <c r="I2032" t="s">
        <v>33</v>
      </c>
      <c r="J2032">
        <v>1796</v>
      </c>
      <c r="K2032">
        <v>185</v>
      </c>
      <c r="L2032">
        <v>5</v>
      </c>
      <c r="M2032">
        <v>12.3</v>
      </c>
      <c r="N2032">
        <v>22</v>
      </c>
      <c r="P2032" t="str">
        <f t="shared" si="192"/>
        <v/>
      </c>
      <c r="Q2032" t="str">
        <f t="shared" si="193"/>
        <v>bad</v>
      </c>
      <c r="R2032" t="str">
        <f t="shared" si="194"/>
        <v/>
      </c>
      <c r="S2032" s="3" t="str">
        <f t="shared" si="195"/>
        <v/>
      </c>
      <c r="T2032" t="str">
        <f t="shared" si="196"/>
        <v>Toyota</v>
      </c>
      <c r="U2032" t="str">
        <f t="shared" si="197"/>
        <v>D</v>
      </c>
      <c r="V2032" t="str" cm="1">
        <f t="array" ref="V2032">_xlfn.IFS(N2023&gt;25,"A",N2023&gt;20,"B",N2023&gt;15,"C",N2023&gt;10,"D",N2023&lt;10,"E")</f>
        <v>D</v>
      </c>
    </row>
    <row r="2033" spans="1:22" x14ac:dyDescent="0.3">
      <c r="A2033">
        <v>2041</v>
      </c>
      <c r="B2033" t="s">
        <v>1106</v>
      </c>
      <c r="C2033" t="s">
        <v>78</v>
      </c>
      <c r="D2033" t="s">
        <v>35</v>
      </c>
      <c r="E2033">
        <v>2012</v>
      </c>
      <c r="F2033">
        <v>75000</v>
      </c>
      <c r="G2033" t="s">
        <v>23</v>
      </c>
      <c r="H2033" t="s">
        <v>18</v>
      </c>
      <c r="I2033" t="s">
        <v>19</v>
      </c>
      <c r="J2033">
        <v>2523</v>
      </c>
      <c r="K2033">
        <v>62.1</v>
      </c>
      <c r="L2033">
        <v>7</v>
      </c>
      <c r="M2033">
        <v>15.96</v>
      </c>
      <c r="N2033">
        <v>4.3</v>
      </c>
      <c r="P2033" t="str">
        <f t="shared" si="192"/>
        <v/>
      </c>
      <c r="Q2033" t="str">
        <f t="shared" si="193"/>
        <v>good</v>
      </c>
      <c r="R2033" t="str">
        <f t="shared" si="194"/>
        <v/>
      </c>
      <c r="S2033" s="3" t="str">
        <f t="shared" si="195"/>
        <v>Volkswagen</v>
      </c>
      <c r="T2033" t="str">
        <f t="shared" si="196"/>
        <v>Volkswagen</v>
      </c>
      <c r="U2033" t="str">
        <f t="shared" si="197"/>
        <v>E</v>
      </c>
      <c r="V2033" t="str" cm="1">
        <f t="array" ref="V2033">_xlfn.IFS(N2024&gt;25,"A",N2024&gt;20,"B",N2024&gt;15,"C",N2024&gt;10,"D",N2024&lt;10,"E")</f>
        <v>E</v>
      </c>
    </row>
    <row r="2034" spans="1:22" x14ac:dyDescent="0.3">
      <c r="A2034">
        <v>2042</v>
      </c>
      <c r="B2034" t="s">
        <v>947</v>
      </c>
      <c r="C2034" t="s">
        <v>194</v>
      </c>
      <c r="D2034" t="s">
        <v>31</v>
      </c>
      <c r="E2034">
        <v>2014</v>
      </c>
      <c r="F2034">
        <v>85071</v>
      </c>
      <c r="G2034" t="s">
        <v>23</v>
      </c>
      <c r="H2034" t="s">
        <v>32</v>
      </c>
      <c r="I2034" t="s">
        <v>19</v>
      </c>
      <c r="J2034">
        <v>1968</v>
      </c>
      <c r="K2034">
        <v>138.1</v>
      </c>
      <c r="L2034">
        <v>5</v>
      </c>
      <c r="M2034">
        <v>20</v>
      </c>
      <c r="N2034">
        <v>9.75</v>
      </c>
      <c r="P2034" t="str">
        <f t="shared" si="192"/>
        <v/>
      </c>
      <c r="Q2034" t="str">
        <f t="shared" si="193"/>
        <v>bad</v>
      </c>
      <c r="R2034" t="str">
        <f t="shared" si="194"/>
        <v/>
      </c>
      <c r="S2034" s="3" t="str">
        <f t="shared" si="195"/>
        <v/>
      </c>
      <c r="T2034" t="str">
        <f t="shared" si="196"/>
        <v>Toyota</v>
      </c>
      <c r="U2034" t="str">
        <f t="shared" si="197"/>
        <v>E</v>
      </c>
      <c r="V2034" t="str" cm="1">
        <f t="array" ref="V2034">_xlfn.IFS(N2025&gt;25,"A",N2025&gt;20,"B",N2025&gt;15,"C",N2025&gt;10,"D",N2025&lt;10,"E")</f>
        <v>E</v>
      </c>
    </row>
    <row r="2035" spans="1:22" x14ac:dyDescent="0.3">
      <c r="A2035">
        <v>2043</v>
      </c>
      <c r="B2035" t="s">
        <v>506</v>
      </c>
      <c r="C2035" t="s">
        <v>15</v>
      </c>
      <c r="D2035" t="s">
        <v>93</v>
      </c>
      <c r="E2035">
        <v>2015</v>
      </c>
      <c r="F2035">
        <v>40000</v>
      </c>
      <c r="G2035" t="s">
        <v>27</v>
      </c>
      <c r="H2035" t="s">
        <v>18</v>
      </c>
      <c r="I2035" t="s">
        <v>19</v>
      </c>
      <c r="J2035">
        <v>1197</v>
      </c>
      <c r="K2035">
        <v>81.8</v>
      </c>
      <c r="L2035">
        <v>5</v>
      </c>
      <c r="M2035">
        <v>20.399999999999999</v>
      </c>
      <c r="N2035">
        <v>5.9</v>
      </c>
      <c r="P2035" t="str">
        <f t="shared" si="192"/>
        <v/>
      </c>
      <c r="Q2035" t="str">
        <f t="shared" si="193"/>
        <v>good</v>
      </c>
      <c r="R2035" t="str">
        <f t="shared" si="194"/>
        <v/>
      </c>
      <c r="S2035" s="3" t="str">
        <f t="shared" si="195"/>
        <v>Ford</v>
      </c>
      <c r="T2035" t="str">
        <f t="shared" si="196"/>
        <v>Ford</v>
      </c>
      <c r="U2035" t="str">
        <f t="shared" si="197"/>
        <v>E</v>
      </c>
      <c r="V2035" t="str" cm="1">
        <f t="array" ref="V2035">_xlfn.IFS(N2026&gt;25,"A",N2026&gt;20,"B",N2026&gt;15,"C",N2026&gt;10,"D",N2026&lt;10,"E")</f>
        <v>E</v>
      </c>
    </row>
    <row r="2036" spans="1:22" x14ac:dyDescent="0.3">
      <c r="A2036">
        <v>2044</v>
      </c>
      <c r="B2036" t="s">
        <v>660</v>
      </c>
      <c r="C2036" t="s">
        <v>30</v>
      </c>
      <c r="D2036" t="s">
        <v>53</v>
      </c>
      <c r="E2036">
        <v>2013</v>
      </c>
      <c r="F2036">
        <v>67000</v>
      </c>
      <c r="G2036" t="s">
        <v>23</v>
      </c>
      <c r="H2036" t="s">
        <v>32</v>
      </c>
      <c r="I2036" t="s">
        <v>19</v>
      </c>
      <c r="J2036">
        <v>1968</v>
      </c>
      <c r="K2036">
        <v>147.51</v>
      </c>
      <c r="L2036">
        <v>5</v>
      </c>
      <c r="M2036">
        <v>16.55</v>
      </c>
      <c r="N2036">
        <v>14.5</v>
      </c>
      <c r="P2036" t="str">
        <f t="shared" si="192"/>
        <v/>
      </c>
      <c r="Q2036" t="str">
        <f t="shared" si="193"/>
        <v>good</v>
      </c>
      <c r="R2036" t="str">
        <f t="shared" si="194"/>
        <v/>
      </c>
      <c r="S2036" s="3" t="str">
        <f t="shared" si="195"/>
        <v>Hyundai</v>
      </c>
      <c r="T2036" t="str">
        <f t="shared" si="196"/>
        <v>Hyundai</v>
      </c>
      <c r="U2036" t="str">
        <f t="shared" si="197"/>
        <v>E</v>
      </c>
      <c r="V2036" t="str" cm="1">
        <f t="array" ref="V2036">_xlfn.IFS(N2027&gt;25,"A",N2027&gt;20,"B",N2027&gt;15,"C",N2027&gt;10,"D",N2027&lt;10,"E")</f>
        <v>E</v>
      </c>
    </row>
    <row r="2037" spans="1:22" x14ac:dyDescent="0.3">
      <c r="A2037">
        <v>2045</v>
      </c>
      <c r="B2037" t="s">
        <v>1107</v>
      </c>
      <c r="C2037" t="s">
        <v>110</v>
      </c>
      <c r="D2037" t="s">
        <v>35</v>
      </c>
      <c r="E2037">
        <v>2009</v>
      </c>
      <c r="F2037">
        <v>55000</v>
      </c>
      <c r="G2037" t="s">
        <v>23</v>
      </c>
      <c r="H2037" t="s">
        <v>18</v>
      </c>
      <c r="I2037" t="s">
        <v>33</v>
      </c>
      <c r="J2037">
        <v>1399</v>
      </c>
      <c r="K2037">
        <v>68</v>
      </c>
      <c r="L2037">
        <v>5</v>
      </c>
      <c r="M2037">
        <v>17.8</v>
      </c>
      <c r="N2037">
        <v>2.4</v>
      </c>
      <c r="P2037" t="str">
        <f t="shared" si="192"/>
        <v/>
      </c>
      <c r="Q2037" t="str">
        <f t="shared" si="193"/>
        <v>bad</v>
      </c>
      <c r="R2037" t="str">
        <f t="shared" si="194"/>
        <v/>
      </c>
      <c r="S2037" s="3" t="str">
        <f t="shared" si="195"/>
        <v/>
      </c>
      <c r="T2037" t="str">
        <f t="shared" si="196"/>
        <v>Honda</v>
      </c>
      <c r="U2037" t="str">
        <f t="shared" si="197"/>
        <v>E</v>
      </c>
      <c r="V2037" t="str" cm="1">
        <f t="array" ref="V2037">_xlfn.IFS(N2028&gt;25,"A",N2028&gt;20,"B",N2028&gt;15,"C",N2028&gt;10,"D",N2028&lt;10,"E")</f>
        <v>E</v>
      </c>
    </row>
    <row r="2038" spans="1:22" x14ac:dyDescent="0.3">
      <c r="A2038">
        <v>2046</v>
      </c>
      <c r="B2038" t="s">
        <v>709</v>
      </c>
      <c r="C2038" t="s">
        <v>15</v>
      </c>
      <c r="D2038" t="s">
        <v>16</v>
      </c>
      <c r="E2038">
        <v>2008</v>
      </c>
      <c r="F2038">
        <v>62000</v>
      </c>
      <c r="G2038" t="s">
        <v>27</v>
      </c>
      <c r="H2038" t="s">
        <v>18</v>
      </c>
      <c r="I2038" t="s">
        <v>33</v>
      </c>
      <c r="J2038">
        <v>1586</v>
      </c>
      <c r="K2038">
        <v>104.68</v>
      </c>
      <c r="L2038">
        <v>5</v>
      </c>
      <c r="M2038">
        <v>15</v>
      </c>
      <c r="N2038">
        <v>2.11</v>
      </c>
      <c r="P2038" t="str">
        <f t="shared" si="192"/>
        <v/>
      </c>
      <c r="Q2038" t="str">
        <f t="shared" si="193"/>
        <v>bad</v>
      </c>
      <c r="R2038" t="str">
        <f t="shared" si="194"/>
        <v/>
      </c>
      <c r="S2038" s="3" t="str">
        <f t="shared" si="195"/>
        <v/>
      </c>
      <c r="T2038" t="str">
        <f t="shared" si="196"/>
        <v>Toyota</v>
      </c>
      <c r="U2038" t="str">
        <f t="shared" si="197"/>
        <v>E</v>
      </c>
      <c r="V2038" t="str" cm="1">
        <f t="array" ref="V2038">_xlfn.IFS(N2029&gt;25,"A",N2029&gt;20,"B",N2029&gt;15,"C",N2029&gt;10,"D",N2029&lt;10,"E")</f>
        <v>E</v>
      </c>
    </row>
    <row r="2039" spans="1:22" x14ac:dyDescent="0.3">
      <c r="A2039">
        <v>2047</v>
      </c>
      <c r="B2039" t="s">
        <v>367</v>
      </c>
      <c r="C2039" t="s">
        <v>21</v>
      </c>
      <c r="D2039" t="s">
        <v>31</v>
      </c>
      <c r="E2039">
        <v>2017</v>
      </c>
      <c r="F2039">
        <v>22526</v>
      </c>
      <c r="G2039" t="s">
        <v>27</v>
      </c>
      <c r="H2039" t="s">
        <v>32</v>
      </c>
      <c r="I2039" t="s">
        <v>19</v>
      </c>
      <c r="J2039">
        <v>1197</v>
      </c>
      <c r="K2039">
        <v>82</v>
      </c>
      <c r="L2039">
        <v>5</v>
      </c>
      <c r="M2039">
        <v>18.899999999999999</v>
      </c>
      <c r="N2039">
        <v>7.6</v>
      </c>
      <c r="P2039" t="str">
        <f t="shared" si="192"/>
        <v/>
      </c>
      <c r="Q2039" t="str">
        <f t="shared" si="193"/>
        <v>good</v>
      </c>
      <c r="R2039" t="str">
        <f t="shared" si="194"/>
        <v/>
      </c>
      <c r="S2039" s="3" t="str">
        <f t="shared" si="195"/>
        <v>Hyundai</v>
      </c>
      <c r="T2039" t="str">
        <f t="shared" si="196"/>
        <v>Hyundai</v>
      </c>
      <c r="U2039" t="str">
        <f t="shared" si="197"/>
        <v>E</v>
      </c>
      <c r="V2039" t="str" cm="1">
        <f t="array" ref="V2039">_xlfn.IFS(N2030&gt;25,"A",N2030&gt;20,"B",N2030&gt;15,"C",N2030&gt;10,"D",N2030&lt;10,"E")</f>
        <v>E</v>
      </c>
    </row>
    <row r="2040" spans="1:22" x14ac:dyDescent="0.3">
      <c r="A2040">
        <v>2048</v>
      </c>
      <c r="B2040" t="s">
        <v>1108</v>
      </c>
      <c r="C2040" t="s">
        <v>15</v>
      </c>
      <c r="D2040" t="s">
        <v>35</v>
      </c>
      <c r="E2040">
        <v>2012</v>
      </c>
      <c r="F2040">
        <v>57788</v>
      </c>
      <c r="G2040" t="s">
        <v>27</v>
      </c>
      <c r="H2040" t="s">
        <v>32</v>
      </c>
      <c r="I2040" t="s">
        <v>19</v>
      </c>
      <c r="J2040">
        <v>1197</v>
      </c>
      <c r="K2040">
        <v>85.8</v>
      </c>
      <c r="L2040">
        <v>5</v>
      </c>
      <c r="M2040">
        <v>17.16</v>
      </c>
      <c r="N2040">
        <v>3.6</v>
      </c>
      <c r="P2040" t="str">
        <f t="shared" si="192"/>
        <v/>
      </c>
      <c r="Q2040" t="str">
        <f t="shared" si="193"/>
        <v>good</v>
      </c>
      <c r="R2040" t="str">
        <f t="shared" si="194"/>
        <v/>
      </c>
      <c r="S2040" s="3" t="str">
        <f t="shared" si="195"/>
        <v>Hyundai</v>
      </c>
      <c r="T2040" t="str">
        <f t="shared" si="196"/>
        <v>Hyundai</v>
      </c>
      <c r="U2040" t="str">
        <f t="shared" si="197"/>
        <v>E</v>
      </c>
      <c r="V2040" t="str" cm="1">
        <f t="array" ref="V2040">_xlfn.IFS(N2031&gt;25,"A",N2031&gt;20,"B",N2031&gt;15,"C",N2031&gt;10,"D",N2031&lt;10,"E")</f>
        <v>E</v>
      </c>
    </row>
    <row r="2041" spans="1:22" x14ac:dyDescent="0.3">
      <c r="A2041">
        <v>2049</v>
      </c>
      <c r="B2041" t="s">
        <v>1109</v>
      </c>
      <c r="C2041" t="s">
        <v>78</v>
      </c>
      <c r="D2041" t="s">
        <v>39</v>
      </c>
      <c r="E2041">
        <v>2013</v>
      </c>
      <c r="F2041">
        <v>72000</v>
      </c>
      <c r="G2041" t="s">
        <v>23</v>
      </c>
      <c r="H2041" t="s">
        <v>18</v>
      </c>
      <c r="I2041" t="s">
        <v>19</v>
      </c>
      <c r="J2041">
        <v>2179</v>
      </c>
      <c r="K2041">
        <v>120</v>
      </c>
      <c r="L2041">
        <v>8</v>
      </c>
      <c r="M2041">
        <v>10.5</v>
      </c>
      <c r="N2041">
        <v>6</v>
      </c>
      <c r="P2041" t="str">
        <f t="shared" si="192"/>
        <v>MercedesBenz</v>
      </c>
      <c r="Q2041" t="str">
        <f t="shared" si="193"/>
        <v>bad</v>
      </c>
      <c r="R2041" t="str">
        <f t="shared" si="194"/>
        <v/>
      </c>
      <c r="S2041" s="3" t="str">
        <f t="shared" si="195"/>
        <v>MercedesBenz</v>
      </c>
      <c r="T2041" t="str">
        <f t="shared" si="196"/>
        <v/>
      </c>
      <c r="U2041" t="str">
        <f t="shared" si="197"/>
        <v>B</v>
      </c>
      <c r="V2041" t="str" cm="1">
        <f t="array" ref="V2041">_xlfn.IFS(N2032&gt;25,"A",N2032&gt;20,"B",N2032&gt;15,"C",N2032&gt;10,"D",N2032&lt;10,"E")</f>
        <v>B</v>
      </c>
    </row>
    <row r="2042" spans="1:22" x14ac:dyDescent="0.3">
      <c r="A2042">
        <v>2050</v>
      </c>
      <c r="B2042" t="s">
        <v>1110</v>
      </c>
      <c r="C2042" t="s">
        <v>78</v>
      </c>
      <c r="D2042" t="s">
        <v>16</v>
      </c>
      <c r="E2042">
        <v>2014</v>
      </c>
      <c r="F2042">
        <v>83128</v>
      </c>
      <c r="G2042" t="s">
        <v>23</v>
      </c>
      <c r="H2042" t="s">
        <v>18</v>
      </c>
      <c r="I2042" t="s">
        <v>19</v>
      </c>
      <c r="J2042">
        <v>2179</v>
      </c>
      <c r="K2042">
        <v>120</v>
      </c>
      <c r="L2042">
        <v>7</v>
      </c>
      <c r="M2042">
        <v>15.4</v>
      </c>
      <c r="N2042">
        <v>7.45</v>
      </c>
      <c r="P2042" t="str">
        <f t="shared" si="192"/>
        <v/>
      </c>
      <c r="Q2042" t="str">
        <f t="shared" si="193"/>
        <v>bad</v>
      </c>
      <c r="R2042" t="str">
        <f t="shared" si="194"/>
        <v/>
      </c>
      <c r="S2042" s="3" t="str">
        <f t="shared" si="195"/>
        <v/>
      </c>
      <c r="T2042" t="str">
        <f t="shared" si="196"/>
        <v>Mahindra</v>
      </c>
      <c r="U2042" t="str">
        <f t="shared" si="197"/>
        <v>E</v>
      </c>
      <c r="V2042" t="str" cm="1">
        <f t="array" ref="V2042">_xlfn.IFS(N2033&gt;25,"A",N2033&gt;20,"B",N2033&gt;15,"C",N2033&gt;10,"D",N2033&lt;10,"E")</f>
        <v>E</v>
      </c>
    </row>
    <row r="2043" spans="1:22" x14ac:dyDescent="0.3">
      <c r="A2043">
        <v>2051</v>
      </c>
      <c r="B2043" t="s">
        <v>86</v>
      </c>
      <c r="C2043" t="s">
        <v>15</v>
      </c>
      <c r="D2043" t="s">
        <v>26</v>
      </c>
      <c r="E2043">
        <v>2011</v>
      </c>
      <c r="F2043">
        <v>75000</v>
      </c>
      <c r="G2043" t="s">
        <v>27</v>
      </c>
      <c r="H2043" t="s">
        <v>18</v>
      </c>
      <c r="I2043" t="s">
        <v>19</v>
      </c>
      <c r="J2043">
        <v>796</v>
      </c>
      <c r="K2043">
        <v>46.3</v>
      </c>
      <c r="L2043">
        <v>5</v>
      </c>
      <c r="M2043">
        <v>19.7</v>
      </c>
      <c r="N2043">
        <v>2.1</v>
      </c>
      <c r="P2043" t="str">
        <f t="shared" si="192"/>
        <v/>
      </c>
      <c r="Q2043" t="str">
        <f t="shared" si="193"/>
        <v>bad</v>
      </c>
      <c r="R2043" t="str">
        <f t="shared" si="194"/>
        <v/>
      </c>
      <c r="S2043" s="3" t="str">
        <f t="shared" si="195"/>
        <v/>
      </c>
      <c r="T2043" t="str">
        <f t="shared" si="196"/>
        <v>Skoda</v>
      </c>
      <c r="U2043" t="str">
        <f t="shared" si="197"/>
        <v>E</v>
      </c>
      <c r="V2043" t="str" cm="1">
        <f t="array" ref="V2043">_xlfn.IFS(N2034&gt;25,"A",N2034&gt;20,"B",N2034&gt;15,"C",N2034&gt;10,"D",N2034&lt;10,"E")</f>
        <v>E</v>
      </c>
    </row>
    <row r="2044" spans="1:22" x14ac:dyDescent="0.3">
      <c r="A2044">
        <v>2052</v>
      </c>
      <c r="B2044" t="s">
        <v>470</v>
      </c>
      <c r="C2044" t="s">
        <v>60</v>
      </c>
      <c r="D2044" t="s">
        <v>93</v>
      </c>
      <c r="E2044">
        <v>2013</v>
      </c>
      <c r="F2044">
        <v>58000</v>
      </c>
      <c r="G2044" t="s">
        <v>23</v>
      </c>
      <c r="H2044" t="s">
        <v>18</v>
      </c>
      <c r="I2044" t="s">
        <v>33</v>
      </c>
      <c r="J2044">
        <v>1461</v>
      </c>
      <c r="K2044">
        <v>108.45</v>
      </c>
      <c r="L2044">
        <v>5</v>
      </c>
      <c r="M2044">
        <v>19.010000000000002</v>
      </c>
      <c r="N2044">
        <v>5.2</v>
      </c>
      <c r="P2044" t="str">
        <f t="shared" si="192"/>
        <v/>
      </c>
      <c r="Q2044" t="str">
        <f t="shared" si="193"/>
        <v>good</v>
      </c>
      <c r="R2044" t="str">
        <f t="shared" si="194"/>
        <v/>
      </c>
      <c r="S2044" s="3" t="str">
        <f t="shared" si="195"/>
        <v>Maruti</v>
      </c>
      <c r="T2044" t="str">
        <f t="shared" si="196"/>
        <v>Maruti</v>
      </c>
      <c r="U2044" t="str">
        <f t="shared" si="197"/>
        <v>E</v>
      </c>
      <c r="V2044" t="str" cm="1">
        <f t="array" ref="V2044">_xlfn.IFS(N2035&gt;25,"A",N2035&gt;20,"B",N2035&gt;15,"C",N2035&gt;10,"D",N2035&lt;10,"E")</f>
        <v>E</v>
      </c>
    </row>
    <row r="2045" spans="1:22" x14ac:dyDescent="0.3">
      <c r="A2045">
        <v>2053</v>
      </c>
      <c r="B2045" t="s">
        <v>1111</v>
      </c>
      <c r="C2045" t="s">
        <v>78</v>
      </c>
      <c r="D2045" t="s">
        <v>35</v>
      </c>
      <c r="E2045">
        <v>2009</v>
      </c>
      <c r="F2045">
        <v>26000</v>
      </c>
      <c r="G2045" t="s">
        <v>23</v>
      </c>
      <c r="H2045" t="s">
        <v>18</v>
      </c>
      <c r="I2045" t="s">
        <v>19</v>
      </c>
      <c r="J2045">
        <v>2498</v>
      </c>
      <c r="K2045">
        <v>74</v>
      </c>
      <c r="L2045">
        <v>6</v>
      </c>
      <c r="M2045">
        <v>0</v>
      </c>
      <c r="N2045">
        <v>6.99</v>
      </c>
      <c r="P2045" t="str">
        <f t="shared" si="192"/>
        <v/>
      </c>
      <c r="Q2045" t="str">
        <f t="shared" si="193"/>
        <v>bad</v>
      </c>
      <c r="R2045" t="str">
        <f t="shared" si="194"/>
        <v/>
      </c>
      <c r="S2045" s="3" t="str">
        <f t="shared" si="195"/>
        <v/>
      </c>
      <c r="T2045" t="str">
        <f t="shared" si="196"/>
        <v>Audi</v>
      </c>
      <c r="U2045" t="str">
        <f t="shared" si="197"/>
        <v>D</v>
      </c>
      <c r="V2045" t="str" cm="1">
        <f t="array" ref="V2045">_xlfn.IFS(N2036&gt;25,"A",N2036&gt;20,"B",N2036&gt;15,"C",N2036&gt;10,"D",N2036&lt;10,"E")</f>
        <v>D</v>
      </c>
    </row>
    <row r="2046" spans="1:22" x14ac:dyDescent="0.3">
      <c r="A2046">
        <v>2054</v>
      </c>
      <c r="B2046" t="s">
        <v>550</v>
      </c>
      <c r="C2046" t="s">
        <v>15</v>
      </c>
      <c r="D2046" t="s">
        <v>16</v>
      </c>
      <c r="E2046">
        <v>2017</v>
      </c>
      <c r="F2046">
        <v>1000</v>
      </c>
      <c r="G2046" t="s">
        <v>27</v>
      </c>
      <c r="H2046" t="s">
        <v>18</v>
      </c>
      <c r="I2046" t="s">
        <v>19</v>
      </c>
      <c r="J2046">
        <v>1197</v>
      </c>
      <c r="K2046">
        <v>81.8</v>
      </c>
      <c r="L2046">
        <v>5</v>
      </c>
      <c r="M2046">
        <v>20.89</v>
      </c>
      <c r="N2046">
        <v>6.36</v>
      </c>
      <c r="P2046" t="str">
        <f t="shared" si="192"/>
        <v/>
      </c>
      <c r="Q2046" t="str">
        <f t="shared" si="193"/>
        <v>bad</v>
      </c>
      <c r="R2046" t="str">
        <f t="shared" si="194"/>
        <v/>
      </c>
      <c r="S2046" s="3" t="str">
        <f t="shared" si="195"/>
        <v/>
      </c>
      <c r="T2046" t="str">
        <f t="shared" si="196"/>
        <v>Ford</v>
      </c>
      <c r="U2046" t="str">
        <f t="shared" si="197"/>
        <v>E</v>
      </c>
      <c r="V2046" t="str" cm="1">
        <f t="array" ref="V2046">_xlfn.IFS(N2037&gt;25,"A",N2037&gt;20,"B",N2037&gt;15,"C",N2037&gt;10,"D",N2037&lt;10,"E")</f>
        <v>E</v>
      </c>
    </row>
    <row r="2047" spans="1:22" x14ac:dyDescent="0.3">
      <c r="A2047">
        <v>2055</v>
      </c>
      <c r="B2047" t="s">
        <v>855</v>
      </c>
      <c r="C2047" t="s">
        <v>41</v>
      </c>
      <c r="D2047" t="s">
        <v>47</v>
      </c>
      <c r="E2047">
        <v>2015</v>
      </c>
      <c r="F2047">
        <v>59751</v>
      </c>
      <c r="G2047" t="s">
        <v>23</v>
      </c>
      <c r="H2047" t="s">
        <v>18</v>
      </c>
      <c r="I2047" t="s">
        <v>19</v>
      </c>
      <c r="J2047">
        <v>2494</v>
      </c>
      <c r="K2047">
        <v>100.6</v>
      </c>
      <c r="L2047">
        <v>7</v>
      </c>
      <c r="M2047">
        <v>12.99</v>
      </c>
      <c r="N2047">
        <v>11.62</v>
      </c>
      <c r="P2047" t="str">
        <f t="shared" si="192"/>
        <v/>
      </c>
      <c r="Q2047" t="str">
        <f t="shared" si="193"/>
        <v>bad</v>
      </c>
      <c r="R2047" t="str">
        <f t="shared" si="194"/>
        <v/>
      </c>
      <c r="S2047" s="3" t="str">
        <f t="shared" si="195"/>
        <v/>
      </c>
      <c r="T2047" t="str">
        <f t="shared" si="196"/>
        <v>Maruti</v>
      </c>
      <c r="U2047" t="str">
        <f t="shared" si="197"/>
        <v>E</v>
      </c>
      <c r="V2047" t="str" cm="1">
        <f t="array" ref="V2047">_xlfn.IFS(N2038&gt;25,"A",N2038&gt;20,"B",N2038&gt;15,"C",N2038&gt;10,"D",N2038&lt;10,"E")</f>
        <v>E</v>
      </c>
    </row>
    <row r="2048" spans="1:22" x14ac:dyDescent="0.3">
      <c r="A2048">
        <v>2056</v>
      </c>
      <c r="B2048" t="s">
        <v>1112</v>
      </c>
      <c r="C2048" t="s">
        <v>65</v>
      </c>
      <c r="D2048" t="s">
        <v>47</v>
      </c>
      <c r="E2048">
        <v>2015</v>
      </c>
      <c r="F2048">
        <v>29966</v>
      </c>
      <c r="G2048" t="s">
        <v>23</v>
      </c>
      <c r="H2048" t="s">
        <v>32</v>
      </c>
      <c r="I2048" t="s">
        <v>33</v>
      </c>
      <c r="J2048">
        <v>2993</v>
      </c>
      <c r="K2048">
        <v>261.49</v>
      </c>
      <c r="L2048">
        <v>5</v>
      </c>
      <c r="M2048">
        <v>16.77</v>
      </c>
      <c r="N2048">
        <v>43.6</v>
      </c>
      <c r="P2048" t="str">
        <f t="shared" si="192"/>
        <v/>
      </c>
      <c r="Q2048" t="str">
        <f t="shared" si="193"/>
        <v>bad</v>
      </c>
      <c r="R2048" t="str">
        <f t="shared" si="194"/>
        <v/>
      </c>
      <c r="S2048" s="3" t="str">
        <f t="shared" si="195"/>
        <v/>
      </c>
      <c r="T2048" t="str">
        <f t="shared" si="196"/>
        <v>Hyundai</v>
      </c>
      <c r="U2048" t="str">
        <f t="shared" si="197"/>
        <v>E</v>
      </c>
      <c r="V2048" t="str" cm="1">
        <f t="array" ref="V2048">_xlfn.IFS(N2039&gt;25,"A",N2039&gt;20,"B",N2039&gt;15,"C",N2039&gt;10,"D",N2039&lt;10,"E")</f>
        <v>E</v>
      </c>
    </row>
    <row r="2049" spans="1:22" x14ac:dyDescent="0.3">
      <c r="A2049">
        <v>2057</v>
      </c>
      <c r="B2049" t="s">
        <v>1113</v>
      </c>
      <c r="C2049" t="s">
        <v>21</v>
      </c>
      <c r="D2049" t="s">
        <v>49</v>
      </c>
      <c r="E2049">
        <v>2009</v>
      </c>
      <c r="F2049">
        <v>65000</v>
      </c>
      <c r="G2049" t="s">
        <v>23</v>
      </c>
      <c r="H2049" t="s">
        <v>18</v>
      </c>
      <c r="I2049" t="s">
        <v>33</v>
      </c>
      <c r="J2049">
        <v>1991</v>
      </c>
      <c r="K2049">
        <v>142</v>
      </c>
      <c r="L2049">
        <v>5</v>
      </c>
      <c r="M2049">
        <v>13.6</v>
      </c>
      <c r="N2049">
        <v>4.9000000000000004</v>
      </c>
      <c r="P2049" t="str">
        <f t="shared" si="192"/>
        <v/>
      </c>
      <c r="Q2049" t="str">
        <f t="shared" si="193"/>
        <v>bad</v>
      </c>
      <c r="R2049" t="str">
        <f t="shared" si="194"/>
        <v/>
      </c>
      <c r="S2049" s="3" t="str">
        <f t="shared" si="195"/>
        <v/>
      </c>
      <c r="T2049" t="str">
        <f t="shared" si="196"/>
        <v>Maruti</v>
      </c>
      <c r="U2049" t="str">
        <f t="shared" si="197"/>
        <v>E</v>
      </c>
      <c r="V2049" t="str" cm="1">
        <f t="array" ref="V2049">_xlfn.IFS(N2040&gt;25,"A",N2040&gt;20,"B",N2040&gt;15,"C",N2040&gt;10,"D",N2040&lt;10,"E")</f>
        <v>E</v>
      </c>
    </row>
    <row r="2050" spans="1:22" x14ac:dyDescent="0.3">
      <c r="A2050">
        <v>2058</v>
      </c>
      <c r="B2050" t="s">
        <v>1114</v>
      </c>
      <c r="C2050" t="s">
        <v>60</v>
      </c>
      <c r="D2050" t="s">
        <v>47</v>
      </c>
      <c r="E2050">
        <v>2015</v>
      </c>
      <c r="F2050">
        <v>75863</v>
      </c>
      <c r="G2050" t="s">
        <v>23</v>
      </c>
      <c r="H2050" t="s">
        <v>18</v>
      </c>
      <c r="I2050" t="s">
        <v>19</v>
      </c>
      <c r="J2050">
        <v>1461</v>
      </c>
      <c r="K2050">
        <v>108.45</v>
      </c>
      <c r="L2050">
        <v>5</v>
      </c>
      <c r="M2050">
        <v>19.010000000000002</v>
      </c>
      <c r="N2050">
        <v>6.7</v>
      </c>
      <c r="P2050" t="str">
        <f t="shared" si="192"/>
        <v/>
      </c>
      <c r="Q2050" t="str">
        <f t="shared" si="193"/>
        <v>bad</v>
      </c>
      <c r="R2050" t="str">
        <f t="shared" si="194"/>
        <v/>
      </c>
      <c r="S2050" s="3" t="str">
        <f t="shared" si="195"/>
        <v/>
      </c>
      <c r="T2050" t="str">
        <f t="shared" si="196"/>
        <v>Mahindra</v>
      </c>
      <c r="U2050" t="str">
        <f t="shared" si="197"/>
        <v>E</v>
      </c>
      <c r="V2050" t="str" cm="1">
        <f t="array" ref="V2050">_xlfn.IFS(N2041&gt;25,"A",N2041&gt;20,"B",N2041&gt;15,"C",N2041&gt;10,"D",N2041&lt;10,"E")</f>
        <v>E</v>
      </c>
    </row>
    <row r="2051" spans="1:22" x14ac:dyDescent="0.3">
      <c r="A2051">
        <v>2059</v>
      </c>
      <c r="B2051" t="s">
        <v>871</v>
      </c>
      <c r="C2051" t="s">
        <v>15</v>
      </c>
      <c r="D2051" t="s">
        <v>16</v>
      </c>
      <c r="E2051">
        <v>2013</v>
      </c>
      <c r="F2051">
        <v>54000</v>
      </c>
      <c r="G2051" t="s">
        <v>17</v>
      </c>
      <c r="H2051" t="s">
        <v>18</v>
      </c>
      <c r="I2051" t="s">
        <v>19</v>
      </c>
      <c r="J2051">
        <v>998</v>
      </c>
      <c r="K2051">
        <v>67.040000000000006</v>
      </c>
      <c r="L2051">
        <v>5</v>
      </c>
      <c r="M2051">
        <v>33.54</v>
      </c>
      <c r="N2051">
        <v>3.05</v>
      </c>
      <c r="P2051" t="str">
        <f t="shared" si="192"/>
        <v/>
      </c>
      <c r="Q2051" t="str">
        <f t="shared" si="193"/>
        <v>bad</v>
      </c>
      <c r="R2051" t="str">
        <f t="shared" si="194"/>
        <v/>
      </c>
      <c r="S2051" s="3" t="str">
        <f t="shared" si="195"/>
        <v/>
      </c>
      <c r="T2051" t="str">
        <f t="shared" si="196"/>
        <v>Mahindra</v>
      </c>
      <c r="U2051" t="str">
        <f t="shared" si="197"/>
        <v>E</v>
      </c>
      <c r="V2051" t="str" cm="1">
        <f t="array" ref="V2051">_xlfn.IFS(N2042&gt;25,"A",N2042&gt;20,"B",N2042&gt;15,"C",N2042&gt;10,"D",N2042&lt;10,"E")</f>
        <v>E</v>
      </c>
    </row>
    <row r="2052" spans="1:22" x14ac:dyDescent="0.3">
      <c r="A2052">
        <v>2060</v>
      </c>
      <c r="B2052" t="s">
        <v>1115</v>
      </c>
      <c r="C2052" t="s">
        <v>30</v>
      </c>
      <c r="D2052" t="s">
        <v>63</v>
      </c>
      <c r="E2052">
        <v>2014</v>
      </c>
      <c r="F2052">
        <v>24000</v>
      </c>
      <c r="G2052" t="s">
        <v>23</v>
      </c>
      <c r="H2052" t="s">
        <v>32</v>
      </c>
      <c r="I2052" t="s">
        <v>19</v>
      </c>
      <c r="J2052">
        <v>1968</v>
      </c>
      <c r="K2052">
        <v>174.33</v>
      </c>
      <c r="L2052">
        <v>5</v>
      </c>
      <c r="M2052">
        <v>17.11</v>
      </c>
      <c r="N2052">
        <v>25</v>
      </c>
      <c r="P2052" t="str">
        <f t="shared" si="192"/>
        <v/>
      </c>
      <c r="Q2052" t="str">
        <f t="shared" si="193"/>
        <v>bad</v>
      </c>
      <c r="R2052" t="str">
        <f t="shared" si="194"/>
        <v/>
      </c>
      <c r="S2052" s="3" t="str">
        <f t="shared" si="195"/>
        <v/>
      </c>
      <c r="T2052" t="str">
        <f t="shared" si="196"/>
        <v>Maruti</v>
      </c>
      <c r="U2052" t="str">
        <f t="shared" si="197"/>
        <v>E</v>
      </c>
      <c r="V2052" t="str" cm="1">
        <f t="array" ref="V2052">_xlfn.IFS(N2043&gt;25,"A",N2043&gt;20,"B",N2043&gt;15,"C",N2043&gt;10,"D",N2043&lt;10,"E")</f>
        <v>E</v>
      </c>
    </row>
    <row r="2053" spans="1:22" x14ac:dyDescent="0.3">
      <c r="A2053">
        <v>2061</v>
      </c>
      <c r="B2053" t="s">
        <v>1093</v>
      </c>
      <c r="C2053" t="s">
        <v>504</v>
      </c>
      <c r="D2053" t="s">
        <v>31</v>
      </c>
      <c r="E2053">
        <v>2018</v>
      </c>
      <c r="F2053">
        <v>33218</v>
      </c>
      <c r="G2053" t="s">
        <v>23</v>
      </c>
      <c r="H2053" t="s">
        <v>18</v>
      </c>
      <c r="I2053" t="s">
        <v>19</v>
      </c>
      <c r="J2053">
        <v>1956</v>
      </c>
      <c r="K2053">
        <v>170</v>
      </c>
      <c r="L2053">
        <v>5</v>
      </c>
      <c r="M2053">
        <v>17.100000000000001</v>
      </c>
      <c r="N2053">
        <v>19.05</v>
      </c>
      <c r="P2053" t="str">
        <f t="shared" si="192"/>
        <v/>
      </c>
      <c r="Q2053" t="str">
        <f t="shared" si="193"/>
        <v>bad</v>
      </c>
      <c r="R2053" t="str">
        <f t="shared" si="194"/>
        <v/>
      </c>
      <c r="S2053" s="3" t="str">
        <f t="shared" si="195"/>
        <v/>
      </c>
      <c r="T2053" t="str">
        <f t="shared" si="196"/>
        <v>Renault</v>
      </c>
      <c r="U2053" t="str">
        <f t="shared" si="197"/>
        <v>E</v>
      </c>
      <c r="V2053" t="str" cm="1">
        <f t="array" ref="V2053">_xlfn.IFS(N2044&gt;25,"A",N2044&gt;20,"B",N2044&gt;15,"C",N2044&gt;10,"D",N2044&lt;10,"E")</f>
        <v>E</v>
      </c>
    </row>
    <row r="2054" spans="1:22" x14ac:dyDescent="0.3">
      <c r="A2054">
        <v>2062</v>
      </c>
      <c r="B2054" t="s">
        <v>1116</v>
      </c>
      <c r="C2054" t="s">
        <v>21</v>
      </c>
      <c r="D2054" t="s">
        <v>49</v>
      </c>
      <c r="E2054">
        <v>2015</v>
      </c>
      <c r="F2054">
        <v>33425</v>
      </c>
      <c r="G2054" t="s">
        <v>27</v>
      </c>
      <c r="H2054" t="s">
        <v>18</v>
      </c>
      <c r="I2054" t="s">
        <v>19</v>
      </c>
      <c r="J2054">
        <v>1396</v>
      </c>
      <c r="K2054">
        <v>105.5</v>
      </c>
      <c r="L2054">
        <v>5</v>
      </c>
      <c r="M2054">
        <v>17.43</v>
      </c>
      <c r="N2054">
        <v>4.5</v>
      </c>
      <c r="P2054" t="str">
        <f t="shared" si="192"/>
        <v/>
      </c>
      <c r="Q2054" t="str">
        <f t="shared" si="193"/>
        <v>bad</v>
      </c>
      <c r="R2054" t="str">
        <f t="shared" si="194"/>
        <v/>
      </c>
      <c r="S2054" s="3" t="str">
        <f t="shared" si="195"/>
        <v/>
      </c>
      <c r="T2054" t="str">
        <f t="shared" si="196"/>
        <v>Mahindra</v>
      </c>
      <c r="U2054" t="str">
        <f t="shared" si="197"/>
        <v>E</v>
      </c>
      <c r="V2054" t="str" cm="1">
        <f t="array" ref="V2054">_xlfn.IFS(N2045&gt;25,"A",N2045&gt;20,"B",N2045&gt;15,"C",N2045&gt;10,"D",N2045&lt;10,"E")</f>
        <v>E</v>
      </c>
    </row>
    <row r="2055" spans="1:22" x14ac:dyDescent="0.3">
      <c r="A2055">
        <v>2063</v>
      </c>
      <c r="B2055" t="s">
        <v>458</v>
      </c>
      <c r="C2055" t="s">
        <v>25</v>
      </c>
      <c r="D2055" t="s">
        <v>22</v>
      </c>
      <c r="E2055">
        <v>2013</v>
      </c>
      <c r="F2055">
        <v>47000</v>
      </c>
      <c r="G2055" t="s">
        <v>27</v>
      </c>
      <c r="H2055" t="s">
        <v>18</v>
      </c>
      <c r="I2055" t="s">
        <v>19</v>
      </c>
      <c r="J2055">
        <v>1198</v>
      </c>
      <c r="K2055">
        <v>86.7</v>
      </c>
      <c r="L2055">
        <v>5</v>
      </c>
      <c r="M2055">
        <v>18</v>
      </c>
      <c r="N2055">
        <v>4.1500000000000004</v>
      </c>
      <c r="P2055" t="str">
        <f t="shared" si="192"/>
        <v/>
      </c>
      <c r="Q2055" t="str">
        <f t="shared" si="193"/>
        <v>good</v>
      </c>
      <c r="R2055" t="str">
        <f t="shared" si="194"/>
        <v/>
      </c>
      <c r="S2055" s="3" t="str">
        <f t="shared" si="195"/>
        <v>Maruti</v>
      </c>
      <c r="T2055" t="str">
        <f t="shared" si="196"/>
        <v>Maruti</v>
      </c>
      <c r="U2055" t="str">
        <f t="shared" si="197"/>
        <v>E</v>
      </c>
      <c r="V2055" t="str" cm="1">
        <f t="array" ref="V2055">_xlfn.IFS(N2046&gt;25,"A",N2046&gt;20,"B",N2046&gt;15,"C",N2046&gt;10,"D",N2046&lt;10,"E")</f>
        <v>E</v>
      </c>
    </row>
    <row r="2056" spans="1:22" x14ac:dyDescent="0.3">
      <c r="A2056">
        <v>2064</v>
      </c>
      <c r="B2056" t="s">
        <v>20</v>
      </c>
      <c r="C2056" t="s">
        <v>21</v>
      </c>
      <c r="D2056" t="s">
        <v>26</v>
      </c>
      <c r="E2056">
        <v>2015</v>
      </c>
      <c r="F2056">
        <v>41000</v>
      </c>
      <c r="G2056" t="s">
        <v>23</v>
      </c>
      <c r="H2056" t="s">
        <v>18</v>
      </c>
      <c r="I2056" t="s">
        <v>19</v>
      </c>
      <c r="J2056">
        <v>1582</v>
      </c>
      <c r="K2056">
        <v>126.2</v>
      </c>
      <c r="L2056">
        <v>5</v>
      </c>
      <c r="M2056">
        <v>19.670000000000002</v>
      </c>
      <c r="N2056">
        <v>11.9</v>
      </c>
      <c r="P2056" t="str">
        <f t="shared" si="192"/>
        <v/>
      </c>
      <c r="Q2056" t="str">
        <f t="shared" si="193"/>
        <v>bad</v>
      </c>
      <c r="R2056" t="str">
        <f t="shared" si="194"/>
        <v/>
      </c>
      <c r="S2056" s="3" t="str">
        <f t="shared" si="195"/>
        <v/>
      </c>
      <c r="T2056" t="str">
        <f t="shared" si="196"/>
        <v>Toyota</v>
      </c>
      <c r="U2056" t="str">
        <f t="shared" si="197"/>
        <v>D</v>
      </c>
      <c r="V2056" t="str" cm="1">
        <f t="array" ref="V2056">_xlfn.IFS(N2047&gt;25,"A",N2047&gt;20,"B",N2047&gt;15,"C",N2047&gt;10,"D",N2047&lt;10,"E")</f>
        <v>D</v>
      </c>
    </row>
    <row r="2057" spans="1:22" x14ac:dyDescent="0.3">
      <c r="A2057">
        <v>2065</v>
      </c>
      <c r="B2057" t="s">
        <v>229</v>
      </c>
      <c r="C2057" t="s">
        <v>21</v>
      </c>
      <c r="D2057" t="s">
        <v>53</v>
      </c>
      <c r="E2057">
        <v>2011</v>
      </c>
      <c r="F2057">
        <v>62000</v>
      </c>
      <c r="G2057" t="s">
        <v>27</v>
      </c>
      <c r="H2057" t="s">
        <v>18</v>
      </c>
      <c r="I2057" t="s">
        <v>19</v>
      </c>
      <c r="J2057">
        <v>1086</v>
      </c>
      <c r="K2057">
        <v>68.05</v>
      </c>
      <c r="L2057">
        <v>5</v>
      </c>
      <c r="M2057">
        <v>19.809999999999999</v>
      </c>
      <c r="N2057">
        <v>2.1</v>
      </c>
      <c r="P2057" t="str">
        <f t="shared" si="192"/>
        <v>BMW</v>
      </c>
      <c r="Q2057" t="str">
        <f t="shared" si="193"/>
        <v>bad</v>
      </c>
      <c r="R2057" t="str">
        <f t="shared" si="194"/>
        <v/>
      </c>
      <c r="S2057" s="3" t="str">
        <f t="shared" si="195"/>
        <v>BMW</v>
      </c>
      <c r="T2057" t="str">
        <f t="shared" si="196"/>
        <v/>
      </c>
      <c r="U2057" t="str">
        <f t="shared" si="197"/>
        <v>A</v>
      </c>
      <c r="V2057" t="str" cm="1">
        <f t="array" ref="V2057">_xlfn.IFS(N2048&gt;25,"A",N2048&gt;20,"B",N2048&gt;15,"C",N2048&gt;10,"D",N2048&lt;10,"E")</f>
        <v>A</v>
      </c>
    </row>
    <row r="2058" spans="1:22" x14ac:dyDescent="0.3">
      <c r="A2058">
        <v>2066</v>
      </c>
      <c r="B2058" t="s">
        <v>1117</v>
      </c>
      <c r="C2058" t="s">
        <v>78</v>
      </c>
      <c r="D2058" t="s">
        <v>53</v>
      </c>
      <c r="E2058">
        <v>2016</v>
      </c>
      <c r="F2058">
        <v>47035</v>
      </c>
      <c r="G2058" t="s">
        <v>23</v>
      </c>
      <c r="H2058" t="s">
        <v>18</v>
      </c>
      <c r="I2058" t="s">
        <v>19</v>
      </c>
      <c r="J2058">
        <v>1493</v>
      </c>
      <c r="K2058">
        <v>100</v>
      </c>
      <c r="L2058">
        <v>7</v>
      </c>
      <c r="M2058">
        <v>18.489999999999998</v>
      </c>
      <c r="N2058">
        <v>6.95</v>
      </c>
      <c r="P2058" t="str">
        <f t="shared" si="192"/>
        <v/>
      </c>
      <c r="Q2058" t="str">
        <f t="shared" si="193"/>
        <v>bad</v>
      </c>
      <c r="R2058" t="str">
        <f t="shared" si="194"/>
        <v/>
      </c>
      <c r="S2058" s="3" t="str">
        <f t="shared" si="195"/>
        <v/>
      </c>
      <c r="T2058" t="str">
        <f t="shared" si="196"/>
        <v>Hyundai</v>
      </c>
      <c r="U2058" t="str">
        <f t="shared" si="197"/>
        <v>E</v>
      </c>
      <c r="V2058" t="str" cm="1">
        <f t="array" ref="V2058">_xlfn.IFS(N2049&gt;25,"A",N2049&gt;20,"B",N2049&gt;15,"C",N2049&gt;10,"D",N2049&lt;10,"E")</f>
        <v>E</v>
      </c>
    </row>
    <row r="2059" spans="1:22" x14ac:dyDescent="0.3">
      <c r="A2059">
        <v>2067</v>
      </c>
      <c r="B2059" t="s">
        <v>491</v>
      </c>
      <c r="C2059" t="s">
        <v>15</v>
      </c>
      <c r="D2059" t="s">
        <v>22</v>
      </c>
      <c r="E2059">
        <v>2008</v>
      </c>
      <c r="F2059">
        <v>56230</v>
      </c>
      <c r="G2059" t="s">
        <v>27</v>
      </c>
      <c r="H2059" t="s">
        <v>18</v>
      </c>
      <c r="I2059" t="s">
        <v>33</v>
      </c>
      <c r="J2059">
        <v>1298</v>
      </c>
      <c r="K2059">
        <v>85.8</v>
      </c>
      <c r="L2059">
        <v>5</v>
      </c>
      <c r="M2059">
        <v>17.5</v>
      </c>
      <c r="N2059">
        <v>2.4</v>
      </c>
      <c r="P2059" t="str">
        <f t="shared" si="192"/>
        <v/>
      </c>
      <c r="Q2059" t="str">
        <f t="shared" si="193"/>
        <v>bad</v>
      </c>
      <c r="R2059" t="str">
        <f t="shared" si="194"/>
        <v/>
      </c>
      <c r="S2059" s="3" t="str">
        <f t="shared" si="195"/>
        <v/>
      </c>
      <c r="T2059" t="str">
        <f t="shared" si="196"/>
        <v>Renault</v>
      </c>
      <c r="U2059" t="str">
        <f t="shared" si="197"/>
        <v>E</v>
      </c>
      <c r="V2059" t="str" cm="1">
        <f t="array" ref="V2059">_xlfn.IFS(N2050&gt;25,"A",N2050&gt;20,"B",N2050&gt;15,"C",N2050&gt;10,"D",N2050&lt;10,"E")</f>
        <v>E</v>
      </c>
    </row>
    <row r="2060" spans="1:22" x14ac:dyDescent="0.3">
      <c r="A2060">
        <v>2068</v>
      </c>
      <c r="B2060" t="s">
        <v>1118</v>
      </c>
      <c r="C2060" t="s">
        <v>21</v>
      </c>
      <c r="D2060" t="s">
        <v>26</v>
      </c>
      <c r="E2060">
        <v>2007</v>
      </c>
      <c r="F2060">
        <v>55000</v>
      </c>
      <c r="G2060" t="s">
        <v>27</v>
      </c>
      <c r="H2060" t="s">
        <v>18</v>
      </c>
      <c r="I2060" t="s">
        <v>19</v>
      </c>
      <c r="J2060">
        <v>1495</v>
      </c>
      <c r="K2060">
        <v>94</v>
      </c>
      <c r="L2060">
        <v>5</v>
      </c>
      <c r="M2060">
        <v>13.2</v>
      </c>
      <c r="N2060">
        <v>2.65</v>
      </c>
      <c r="P2060" t="str">
        <f t="shared" ref="P2060:P2123" si="198">IF(N2051&gt;15,C2051,"")</f>
        <v/>
      </c>
      <c r="Q2060" t="str">
        <f t="shared" ref="Q2060:Q2123" si="199">IF(M2051&gt;20,"good","bad")</f>
        <v>good</v>
      </c>
      <c r="R2060" t="str">
        <f t="shared" ref="R2060:R2123" si="200">IF(AND(M2051&gt;20,N2051&gt;15),C2051,"")</f>
        <v/>
      </c>
      <c r="S2060" s="3" t="str">
        <f t="shared" ref="S2060:S2123" si="201">IF(OR(M2051&gt;20,N2051&gt;15),C2051,"")</f>
        <v>Maruti</v>
      </c>
      <c r="T2060" t="str">
        <f t="shared" ref="T2060:T2123" si="202">IF(NOT(N2051&gt;15),C2051,"")</f>
        <v>Maruti</v>
      </c>
      <c r="U2060" t="str">
        <f t="shared" ref="U2060:U2123" si="203">IF(N2051&gt;25,"A",IF(N2051&gt;20,"B",IF(N2051&gt;15,"C",IF(N2051&gt;10,"D","E"))))</f>
        <v>E</v>
      </c>
      <c r="V2060" t="str" cm="1">
        <f t="array" ref="V2060">_xlfn.IFS(N2051&gt;25,"A",N2051&gt;20,"B",N2051&gt;15,"C",N2051&gt;10,"D",N2051&lt;10,"E")</f>
        <v>E</v>
      </c>
    </row>
    <row r="2061" spans="1:22" x14ac:dyDescent="0.3">
      <c r="A2061">
        <v>2069</v>
      </c>
      <c r="B2061" t="s">
        <v>141</v>
      </c>
      <c r="C2061" t="s">
        <v>78</v>
      </c>
      <c r="D2061" t="s">
        <v>39</v>
      </c>
      <c r="E2061">
        <v>2014</v>
      </c>
      <c r="F2061">
        <v>70669</v>
      </c>
      <c r="G2061" t="s">
        <v>23</v>
      </c>
      <c r="H2061" t="s">
        <v>18</v>
      </c>
      <c r="I2061" t="s">
        <v>19</v>
      </c>
      <c r="J2061">
        <v>2179</v>
      </c>
      <c r="K2061">
        <v>140</v>
      </c>
      <c r="L2061">
        <v>7</v>
      </c>
      <c r="M2061">
        <v>15.1</v>
      </c>
      <c r="N2061">
        <v>9</v>
      </c>
      <c r="P2061" t="str">
        <f t="shared" si="198"/>
        <v>Audi</v>
      </c>
      <c r="Q2061" t="str">
        <f t="shared" si="199"/>
        <v>bad</v>
      </c>
      <c r="R2061" t="str">
        <f t="shared" si="200"/>
        <v/>
      </c>
      <c r="S2061" s="3" t="str">
        <f t="shared" si="201"/>
        <v>Audi</v>
      </c>
      <c r="T2061" t="str">
        <f t="shared" si="202"/>
        <v/>
      </c>
      <c r="U2061" t="str">
        <f t="shared" si="203"/>
        <v>B</v>
      </c>
      <c r="V2061" t="str" cm="1">
        <f t="array" ref="V2061">_xlfn.IFS(N2052&gt;25,"A",N2052&gt;20,"B",N2052&gt;15,"C",N2052&gt;10,"D",N2052&lt;10,"E")</f>
        <v>B</v>
      </c>
    </row>
    <row r="2062" spans="1:22" x14ac:dyDescent="0.3">
      <c r="A2062">
        <v>2070</v>
      </c>
      <c r="B2062" t="s">
        <v>71</v>
      </c>
      <c r="C2062" t="s">
        <v>15</v>
      </c>
      <c r="D2062" t="s">
        <v>22</v>
      </c>
      <c r="E2062">
        <v>2012</v>
      </c>
      <c r="F2062">
        <v>69000</v>
      </c>
      <c r="G2062" t="s">
        <v>27</v>
      </c>
      <c r="H2062" t="s">
        <v>18</v>
      </c>
      <c r="I2062" t="s">
        <v>19</v>
      </c>
      <c r="J2062">
        <v>998</v>
      </c>
      <c r="K2062">
        <v>67.099999999999994</v>
      </c>
      <c r="L2062">
        <v>5</v>
      </c>
      <c r="M2062">
        <v>20.92</v>
      </c>
      <c r="N2062">
        <v>2.1</v>
      </c>
      <c r="P2062" t="str">
        <f t="shared" si="198"/>
        <v>Jeep</v>
      </c>
      <c r="Q2062" t="str">
        <f t="shared" si="199"/>
        <v>bad</v>
      </c>
      <c r="R2062" t="str">
        <f t="shared" si="200"/>
        <v/>
      </c>
      <c r="S2062" s="3" t="str">
        <f t="shared" si="201"/>
        <v>Jeep</v>
      </c>
      <c r="T2062" t="str">
        <f t="shared" si="202"/>
        <v/>
      </c>
      <c r="U2062" t="str">
        <f t="shared" si="203"/>
        <v>C</v>
      </c>
      <c r="V2062" t="str" cm="1">
        <f t="array" ref="V2062">_xlfn.IFS(N2053&gt;25,"A",N2053&gt;20,"B",N2053&gt;15,"C",N2053&gt;10,"D",N2053&lt;10,"E")</f>
        <v>C</v>
      </c>
    </row>
    <row r="2063" spans="1:22" x14ac:dyDescent="0.3">
      <c r="A2063">
        <v>2071</v>
      </c>
      <c r="B2063" t="s">
        <v>261</v>
      </c>
      <c r="C2063" t="s">
        <v>192</v>
      </c>
      <c r="D2063" t="s">
        <v>22</v>
      </c>
      <c r="E2063">
        <v>2011</v>
      </c>
      <c r="F2063">
        <v>65000</v>
      </c>
      <c r="G2063" t="s">
        <v>27</v>
      </c>
      <c r="H2063" t="s">
        <v>18</v>
      </c>
      <c r="I2063" t="s">
        <v>33</v>
      </c>
      <c r="J2063">
        <v>1199</v>
      </c>
      <c r="K2063">
        <v>79.400000000000006</v>
      </c>
      <c r="L2063">
        <v>5</v>
      </c>
      <c r="M2063">
        <v>18.600000000000001</v>
      </c>
      <c r="N2063">
        <v>2.5</v>
      </c>
      <c r="P2063" t="str">
        <f t="shared" si="198"/>
        <v/>
      </c>
      <c r="Q2063" t="str">
        <f t="shared" si="199"/>
        <v>bad</v>
      </c>
      <c r="R2063" t="str">
        <f t="shared" si="200"/>
        <v/>
      </c>
      <c r="S2063" s="3" t="str">
        <f t="shared" si="201"/>
        <v/>
      </c>
      <c r="T2063" t="str">
        <f t="shared" si="202"/>
        <v>Hyundai</v>
      </c>
      <c r="U2063" t="str">
        <f t="shared" si="203"/>
        <v>E</v>
      </c>
      <c r="V2063" t="str" cm="1">
        <f t="array" ref="V2063">_xlfn.IFS(N2054&gt;25,"A",N2054&gt;20,"B",N2054&gt;15,"C",N2054&gt;10,"D",N2054&lt;10,"E")</f>
        <v>E</v>
      </c>
    </row>
    <row r="2064" spans="1:22" x14ac:dyDescent="0.3">
      <c r="A2064">
        <v>2072</v>
      </c>
      <c r="B2064" t="s">
        <v>79</v>
      </c>
      <c r="C2064" t="s">
        <v>30</v>
      </c>
      <c r="D2064" t="s">
        <v>16</v>
      </c>
      <c r="E2064">
        <v>2009</v>
      </c>
      <c r="F2064">
        <v>30000</v>
      </c>
      <c r="G2064" t="s">
        <v>23</v>
      </c>
      <c r="H2064" t="s">
        <v>32</v>
      </c>
      <c r="I2064" t="s">
        <v>19</v>
      </c>
      <c r="J2064">
        <v>2698</v>
      </c>
      <c r="K2064">
        <v>179.5</v>
      </c>
      <c r="L2064">
        <v>5</v>
      </c>
      <c r="M2064">
        <v>12.4</v>
      </c>
      <c r="N2064">
        <v>8.9499999999999993</v>
      </c>
      <c r="P2064" t="str">
        <f t="shared" si="198"/>
        <v/>
      </c>
      <c r="Q2064" t="str">
        <f t="shared" si="199"/>
        <v>bad</v>
      </c>
      <c r="R2064" t="str">
        <f t="shared" si="200"/>
        <v/>
      </c>
      <c r="S2064" s="3" t="str">
        <f t="shared" si="201"/>
        <v/>
      </c>
      <c r="T2064" t="str">
        <f t="shared" si="202"/>
        <v>Honda</v>
      </c>
      <c r="U2064" t="str">
        <f t="shared" si="203"/>
        <v>E</v>
      </c>
      <c r="V2064" t="str" cm="1">
        <f t="array" ref="V2064">_xlfn.IFS(N2055&gt;25,"A",N2055&gt;20,"B",N2055&gt;15,"C",N2055&gt;10,"D",N2055&lt;10,"E")</f>
        <v>E</v>
      </c>
    </row>
    <row r="2065" spans="1:22" x14ac:dyDescent="0.3">
      <c r="A2065">
        <v>2073</v>
      </c>
      <c r="B2065" t="s">
        <v>544</v>
      </c>
      <c r="C2065" t="s">
        <v>218</v>
      </c>
      <c r="D2065" t="s">
        <v>35</v>
      </c>
      <c r="E2065">
        <v>2017</v>
      </c>
      <c r="F2065">
        <v>2000</v>
      </c>
      <c r="G2065" t="s">
        <v>23</v>
      </c>
      <c r="H2065" t="s">
        <v>32</v>
      </c>
      <c r="I2065" t="s">
        <v>19</v>
      </c>
      <c r="J2065">
        <v>1496</v>
      </c>
      <c r="K2065">
        <v>113.98</v>
      </c>
      <c r="L2065">
        <v>5</v>
      </c>
      <c r="M2065">
        <v>20.7</v>
      </c>
      <c r="N2065">
        <v>34</v>
      </c>
      <c r="P2065" t="str">
        <f t="shared" si="198"/>
        <v/>
      </c>
      <c r="Q2065" t="str">
        <f t="shared" si="199"/>
        <v>bad</v>
      </c>
      <c r="R2065" t="str">
        <f t="shared" si="200"/>
        <v/>
      </c>
      <c r="S2065" s="3" t="str">
        <f t="shared" si="201"/>
        <v/>
      </c>
      <c r="T2065" t="str">
        <f t="shared" si="202"/>
        <v>Hyundai</v>
      </c>
      <c r="U2065" t="str">
        <f t="shared" si="203"/>
        <v>D</v>
      </c>
      <c r="V2065" t="str" cm="1">
        <f t="array" ref="V2065">_xlfn.IFS(N2056&gt;25,"A",N2056&gt;20,"B",N2056&gt;15,"C",N2056&gt;10,"D",N2056&lt;10,"E")</f>
        <v>D</v>
      </c>
    </row>
    <row r="2066" spans="1:22" x14ac:dyDescent="0.3">
      <c r="A2066">
        <v>2075</v>
      </c>
      <c r="B2066" t="s">
        <v>1119</v>
      </c>
      <c r="C2066" t="s">
        <v>45</v>
      </c>
      <c r="D2066" t="s">
        <v>26</v>
      </c>
      <c r="E2066">
        <v>2015</v>
      </c>
      <c r="F2066">
        <v>40000</v>
      </c>
      <c r="G2066" t="s">
        <v>27</v>
      </c>
      <c r="H2066" t="s">
        <v>18</v>
      </c>
      <c r="I2066" t="s">
        <v>19</v>
      </c>
      <c r="J2066">
        <v>1193</v>
      </c>
      <c r="K2066">
        <v>88.7</v>
      </c>
      <c r="L2066">
        <v>5</v>
      </c>
      <c r="M2066">
        <v>17.57</v>
      </c>
      <c r="N2066">
        <v>4</v>
      </c>
      <c r="P2066" t="str">
        <f t="shared" si="198"/>
        <v/>
      </c>
      <c r="Q2066" t="str">
        <f t="shared" si="199"/>
        <v>bad</v>
      </c>
      <c r="R2066" t="str">
        <f t="shared" si="200"/>
        <v/>
      </c>
      <c r="S2066" s="3" t="str">
        <f t="shared" si="201"/>
        <v/>
      </c>
      <c r="T2066" t="str">
        <f t="shared" si="202"/>
        <v>Hyundai</v>
      </c>
      <c r="U2066" t="str">
        <f t="shared" si="203"/>
        <v>E</v>
      </c>
      <c r="V2066" t="str" cm="1">
        <f t="array" ref="V2066">_xlfn.IFS(N2057&gt;25,"A",N2057&gt;20,"B",N2057&gt;15,"C",N2057&gt;10,"D",N2057&lt;10,"E")</f>
        <v>E</v>
      </c>
    </row>
    <row r="2067" spans="1:22" x14ac:dyDescent="0.3">
      <c r="A2067">
        <v>2076</v>
      </c>
      <c r="B2067" t="s">
        <v>956</v>
      </c>
      <c r="C2067" t="s">
        <v>25</v>
      </c>
      <c r="D2067" t="s">
        <v>49</v>
      </c>
      <c r="E2067">
        <v>2014</v>
      </c>
      <c r="F2067">
        <v>40000</v>
      </c>
      <c r="G2067" t="s">
        <v>23</v>
      </c>
      <c r="H2067" t="s">
        <v>18</v>
      </c>
      <c r="I2067" t="s">
        <v>19</v>
      </c>
      <c r="J2067">
        <v>1498</v>
      </c>
      <c r="K2067">
        <v>98.6</v>
      </c>
      <c r="L2067">
        <v>5</v>
      </c>
      <c r="M2067">
        <v>26</v>
      </c>
      <c r="N2067">
        <v>4.45</v>
      </c>
      <c r="P2067" t="str">
        <f t="shared" si="198"/>
        <v/>
      </c>
      <c r="Q2067" t="str">
        <f t="shared" si="199"/>
        <v>bad</v>
      </c>
      <c r="R2067" t="str">
        <f t="shared" si="200"/>
        <v/>
      </c>
      <c r="S2067" s="3" t="str">
        <f t="shared" si="201"/>
        <v/>
      </c>
      <c r="T2067" t="str">
        <f t="shared" si="202"/>
        <v>Mahindra</v>
      </c>
      <c r="U2067" t="str">
        <f t="shared" si="203"/>
        <v>E</v>
      </c>
      <c r="V2067" t="str" cm="1">
        <f t="array" ref="V2067">_xlfn.IFS(N2058&gt;25,"A",N2058&gt;20,"B",N2058&gt;15,"C",N2058&gt;10,"D",N2058&lt;10,"E")</f>
        <v>E</v>
      </c>
    </row>
    <row r="2068" spans="1:22" x14ac:dyDescent="0.3">
      <c r="A2068">
        <v>2077</v>
      </c>
      <c r="B2068" t="s">
        <v>261</v>
      </c>
      <c r="C2068" t="s">
        <v>192</v>
      </c>
      <c r="D2068" t="s">
        <v>39</v>
      </c>
      <c r="E2068">
        <v>2010</v>
      </c>
      <c r="F2068">
        <v>26000</v>
      </c>
      <c r="G2068" t="s">
        <v>27</v>
      </c>
      <c r="H2068" t="s">
        <v>18</v>
      </c>
      <c r="I2068" t="s">
        <v>19</v>
      </c>
      <c r="J2068">
        <v>1199</v>
      </c>
      <c r="K2068">
        <v>79.400000000000006</v>
      </c>
      <c r="L2068">
        <v>5</v>
      </c>
      <c r="M2068">
        <v>18.600000000000001</v>
      </c>
      <c r="N2068">
        <v>1.5</v>
      </c>
      <c r="P2068" t="str">
        <f t="shared" si="198"/>
        <v/>
      </c>
      <c r="Q2068" t="str">
        <f t="shared" si="199"/>
        <v>bad</v>
      </c>
      <c r="R2068" t="str">
        <f t="shared" si="200"/>
        <v/>
      </c>
      <c r="S2068" s="3" t="str">
        <f t="shared" si="201"/>
        <v/>
      </c>
      <c r="T2068" t="str">
        <f t="shared" si="202"/>
        <v>Maruti</v>
      </c>
      <c r="U2068" t="str">
        <f t="shared" si="203"/>
        <v>E</v>
      </c>
      <c r="V2068" t="str" cm="1">
        <f t="array" ref="V2068">_xlfn.IFS(N2059&gt;25,"A",N2059&gt;20,"B",N2059&gt;15,"C",N2059&gt;10,"D",N2059&lt;10,"E")</f>
        <v>E</v>
      </c>
    </row>
    <row r="2069" spans="1:22" x14ac:dyDescent="0.3">
      <c r="A2069">
        <v>2078</v>
      </c>
      <c r="B2069" t="s">
        <v>114</v>
      </c>
      <c r="C2069" t="s">
        <v>30</v>
      </c>
      <c r="D2069" t="s">
        <v>39</v>
      </c>
      <c r="E2069">
        <v>2011</v>
      </c>
      <c r="F2069">
        <v>105000</v>
      </c>
      <c r="G2069" t="s">
        <v>23</v>
      </c>
      <c r="H2069" t="s">
        <v>32</v>
      </c>
      <c r="I2069" t="s">
        <v>33</v>
      </c>
      <c r="J2069">
        <v>1968</v>
      </c>
      <c r="K2069">
        <v>140</v>
      </c>
      <c r="L2069">
        <v>5</v>
      </c>
      <c r="M2069">
        <v>16.55</v>
      </c>
      <c r="N2069">
        <v>14.5</v>
      </c>
      <c r="P2069" t="str">
        <f t="shared" si="198"/>
        <v/>
      </c>
      <c r="Q2069" t="str">
        <f t="shared" si="199"/>
        <v>bad</v>
      </c>
      <c r="R2069" t="str">
        <f t="shared" si="200"/>
        <v/>
      </c>
      <c r="S2069" s="3" t="str">
        <f t="shared" si="201"/>
        <v/>
      </c>
      <c r="T2069" t="str">
        <f t="shared" si="202"/>
        <v>Hyundai</v>
      </c>
      <c r="U2069" t="str">
        <f t="shared" si="203"/>
        <v>E</v>
      </c>
      <c r="V2069" t="str" cm="1">
        <f t="array" ref="V2069">_xlfn.IFS(N2060&gt;25,"A",N2060&gt;20,"B",N2060&gt;15,"C",N2060&gt;10,"D",N2060&lt;10,"E")</f>
        <v>E</v>
      </c>
    </row>
    <row r="2070" spans="1:22" x14ac:dyDescent="0.3">
      <c r="A2070">
        <v>2079</v>
      </c>
      <c r="B2070" t="s">
        <v>1120</v>
      </c>
      <c r="C2070" t="s">
        <v>110</v>
      </c>
      <c r="D2070" t="s">
        <v>49</v>
      </c>
      <c r="E2070">
        <v>2015</v>
      </c>
      <c r="F2070">
        <v>2800</v>
      </c>
      <c r="G2070" t="s">
        <v>23</v>
      </c>
      <c r="H2070" t="s">
        <v>18</v>
      </c>
      <c r="I2070" t="s">
        <v>19</v>
      </c>
      <c r="J2070">
        <v>1498</v>
      </c>
      <c r="K2070">
        <v>99</v>
      </c>
      <c r="L2070">
        <v>5</v>
      </c>
      <c r="M2070">
        <v>26.1</v>
      </c>
      <c r="N2070">
        <v>8.41</v>
      </c>
      <c r="P2070" t="str">
        <f t="shared" si="198"/>
        <v/>
      </c>
      <c r="Q2070" t="str">
        <f t="shared" si="199"/>
        <v>bad</v>
      </c>
      <c r="R2070" t="str">
        <f t="shared" si="200"/>
        <v/>
      </c>
      <c r="S2070" s="3" t="str">
        <f t="shared" si="201"/>
        <v/>
      </c>
      <c r="T2070" t="str">
        <f t="shared" si="202"/>
        <v>Mahindra</v>
      </c>
      <c r="U2070" t="str">
        <f t="shared" si="203"/>
        <v>E</v>
      </c>
      <c r="V2070" t="str" cm="1">
        <f t="array" ref="V2070">_xlfn.IFS(N2061&gt;25,"A",N2061&gt;20,"B",N2061&gt;15,"C",N2061&gt;10,"D",N2061&lt;10,"E")</f>
        <v>E</v>
      </c>
    </row>
    <row r="2071" spans="1:22" x14ac:dyDescent="0.3">
      <c r="A2071">
        <v>2080</v>
      </c>
      <c r="B2071" t="s">
        <v>1121</v>
      </c>
      <c r="C2071" t="s">
        <v>21</v>
      </c>
      <c r="D2071" t="s">
        <v>16</v>
      </c>
      <c r="E2071">
        <v>2014</v>
      </c>
      <c r="F2071">
        <v>71000</v>
      </c>
      <c r="G2071" t="s">
        <v>23</v>
      </c>
      <c r="H2071" t="s">
        <v>32</v>
      </c>
      <c r="I2071" t="s">
        <v>33</v>
      </c>
      <c r="J2071">
        <v>1582</v>
      </c>
      <c r="K2071">
        <v>126.32</v>
      </c>
      <c r="L2071">
        <v>5</v>
      </c>
      <c r="M2071">
        <v>19.079999999999998</v>
      </c>
      <c r="N2071">
        <v>5.45</v>
      </c>
      <c r="P2071" t="str">
        <f t="shared" si="198"/>
        <v/>
      </c>
      <c r="Q2071" t="str">
        <f t="shared" si="199"/>
        <v>good</v>
      </c>
      <c r="R2071" t="str">
        <f t="shared" si="200"/>
        <v/>
      </c>
      <c r="S2071" s="3" t="str">
        <f t="shared" si="201"/>
        <v>Maruti</v>
      </c>
      <c r="T2071" t="str">
        <f t="shared" si="202"/>
        <v>Maruti</v>
      </c>
      <c r="U2071" t="str">
        <f t="shared" si="203"/>
        <v>E</v>
      </c>
      <c r="V2071" t="str" cm="1">
        <f t="array" ref="V2071">_xlfn.IFS(N2062&gt;25,"A",N2062&gt;20,"B",N2062&gt;15,"C",N2062&gt;10,"D",N2062&lt;10,"E")</f>
        <v>E</v>
      </c>
    </row>
    <row r="2072" spans="1:22" x14ac:dyDescent="0.3">
      <c r="A2072">
        <v>2081</v>
      </c>
      <c r="B2072" t="s">
        <v>484</v>
      </c>
      <c r="C2072" t="s">
        <v>25</v>
      </c>
      <c r="D2072" t="s">
        <v>16</v>
      </c>
      <c r="E2072">
        <v>2015</v>
      </c>
      <c r="F2072">
        <v>32896</v>
      </c>
      <c r="G2072" t="s">
        <v>27</v>
      </c>
      <c r="H2072" t="s">
        <v>32</v>
      </c>
      <c r="I2072" t="s">
        <v>19</v>
      </c>
      <c r="J2072">
        <v>1497</v>
      </c>
      <c r="K2072">
        <v>117.3</v>
      </c>
      <c r="L2072">
        <v>5</v>
      </c>
      <c r="M2072">
        <v>18</v>
      </c>
      <c r="N2072">
        <v>8.9</v>
      </c>
      <c r="P2072" t="str">
        <f t="shared" si="198"/>
        <v/>
      </c>
      <c r="Q2072" t="str">
        <f t="shared" si="199"/>
        <v>bad</v>
      </c>
      <c r="R2072" t="str">
        <f t="shared" si="200"/>
        <v/>
      </c>
      <c r="S2072" s="3" t="str">
        <f t="shared" si="201"/>
        <v/>
      </c>
      <c r="T2072" t="str">
        <f t="shared" si="202"/>
        <v>Chevrolet</v>
      </c>
      <c r="U2072" t="str">
        <f t="shared" si="203"/>
        <v>E</v>
      </c>
      <c r="V2072" t="str" cm="1">
        <f t="array" ref="V2072">_xlfn.IFS(N2063&gt;25,"A",N2063&gt;20,"B",N2063&gt;15,"C",N2063&gt;10,"D",N2063&lt;10,"E")</f>
        <v>E</v>
      </c>
    </row>
    <row r="2073" spans="1:22" x14ac:dyDescent="0.3">
      <c r="A2073">
        <v>2082</v>
      </c>
      <c r="B2073" t="s">
        <v>136</v>
      </c>
      <c r="C2073" t="s">
        <v>21</v>
      </c>
      <c r="D2073" t="s">
        <v>35</v>
      </c>
      <c r="E2073">
        <v>2012</v>
      </c>
      <c r="F2073">
        <v>45000</v>
      </c>
      <c r="G2073" t="s">
        <v>27</v>
      </c>
      <c r="H2073" t="s">
        <v>18</v>
      </c>
      <c r="I2073" t="s">
        <v>19</v>
      </c>
      <c r="J2073">
        <v>1197</v>
      </c>
      <c r="K2073">
        <v>78.900000000000006</v>
      </c>
      <c r="L2073">
        <v>5</v>
      </c>
      <c r="M2073">
        <v>20.36</v>
      </c>
      <c r="N2073">
        <v>3.65</v>
      </c>
      <c r="P2073" t="str">
        <f t="shared" si="198"/>
        <v/>
      </c>
      <c r="Q2073" t="str">
        <f t="shared" si="199"/>
        <v>bad</v>
      </c>
      <c r="R2073" t="str">
        <f t="shared" si="200"/>
        <v/>
      </c>
      <c r="S2073" s="3" t="str">
        <f t="shared" si="201"/>
        <v/>
      </c>
      <c r="T2073" t="str">
        <f t="shared" si="202"/>
        <v>Audi</v>
      </c>
      <c r="U2073" t="str">
        <f t="shared" si="203"/>
        <v>E</v>
      </c>
      <c r="V2073" t="str" cm="1">
        <f t="array" ref="V2073">_xlfn.IFS(N2064&gt;25,"A",N2064&gt;20,"B",N2064&gt;15,"C",N2064&gt;10,"D",N2064&lt;10,"E")</f>
        <v>E</v>
      </c>
    </row>
    <row r="2074" spans="1:22" x14ac:dyDescent="0.3">
      <c r="A2074">
        <v>2083</v>
      </c>
      <c r="B2074" t="s">
        <v>1122</v>
      </c>
      <c r="C2074" t="s">
        <v>65</v>
      </c>
      <c r="D2074" t="s">
        <v>63</v>
      </c>
      <c r="E2074">
        <v>2015</v>
      </c>
      <c r="F2074">
        <v>65000</v>
      </c>
      <c r="G2074" t="s">
        <v>23</v>
      </c>
      <c r="H2074" t="s">
        <v>32</v>
      </c>
      <c r="I2074" t="s">
        <v>33</v>
      </c>
      <c r="J2074">
        <v>1995</v>
      </c>
      <c r="K2074">
        <v>190</v>
      </c>
      <c r="L2074">
        <v>5</v>
      </c>
      <c r="M2074">
        <v>18.559999999999999</v>
      </c>
      <c r="N2074">
        <v>29</v>
      </c>
      <c r="P2074" t="str">
        <f t="shared" si="198"/>
        <v>Mini</v>
      </c>
      <c r="Q2074" t="str">
        <f t="shared" si="199"/>
        <v>good</v>
      </c>
      <c r="R2074" t="str">
        <f t="shared" si="200"/>
        <v>Mini</v>
      </c>
      <c r="S2074" s="3" t="str">
        <f t="shared" si="201"/>
        <v>Mini</v>
      </c>
      <c r="T2074" t="str">
        <f t="shared" si="202"/>
        <v/>
      </c>
      <c r="U2074" t="str">
        <f t="shared" si="203"/>
        <v>A</v>
      </c>
      <c r="V2074" t="str" cm="1">
        <f t="array" ref="V2074">_xlfn.IFS(N2065&gt;25,"A",N2065&gt;20,"B",N2065&gt;15,"C",N2065&gt;10,"D",N2065&lt;10,"E")</f>
        <v>A</v>
      </c>
    </row>
    <row r="2075" spans="1:22" x14ac:dyDescent="0.3">
      <c r="A2075">
        <v>2084</v>
      </c>
      <c r="B2075" t="s">
        <v>660</v>
      </c>
      <c r="C2075" t="s">
        <v>30</v>
      </c>
      <c r="D2075" t="s">
        <v>16</v>
      </c>
      <c r="E2075">
        <v>2013</v>
      </c>
      <c r="F2075">
        <v>45200</v>
      </c>
      <c r="G2075" t="s">
        <v>23</v>
      </c>
      <c r="H2075" t="s">
        <v>32</v>
      </c>
      <c r="I2075" t="s">
        <v>19</v>
      </c>
      <c r="J2075">
        <v>1968</v>
      </c>
      <c r="K2075">
        <v>147.51</v>
      </c>
      <c r="L2075">
        <v>5</v>
      </c>
      <c r="M2075">
        <v>16.55</v>
      </c>
      <c r="N2075">
        <v>13.5</v>
      </c>
      <c r="P2075" t="str">
        <f t="shared" si="198"/>
        <v/>
      </c>
      <c r="Q2075" t="str">
        <f t="shared" si="199"/>
        <v>bad</v>
      </c>
      <c r="R2075" t="str">
        <f t="shared" si="200"/>
        <v/>
      </c>
      <c r="S2075" s="3" t="str">
        <f t="shared" si="201"/>
        <v/>
      </c>
      <c r="T2075" t="str">
        <f t="shared" si="202"/>
        <v>Tata</v>
      </c>
      <c r="U2075" t="str">
        <f t="shared" si="203"/>
        <v>E</v>
      </c>
      <c r="V2075" t="str" cm="1">
        <f t="array" ref="V2075">_xlfn.IFS(N2066&gt;25,"A",N2066&gt;20,"B",N2066&gt;15,"C",N2066&gt;10,"D",N2066&lt;10,"E")</f>
        <v>E</v>
      </c>
    </row>
    <row r="2076" spans="1:22" x14ac:dyDescent="0.3">
      <c r="A2076">
        <v>2085</v>
      </c>
      <c r="B2076" t="s">
        <v>757</v>
      </c>
      <c r="C2076" t="s">
        <v>25</v>
      </c>
      <c r="D2076" t="s">
        <v>35</v>
      </c>
      <c r="E2076">
        <v>2008</v>
      </c>
      <c r="F2076">
        <v>82167</v>
      </c>
      <c r="G2076" t="s">
        <v>27</v>
      </c>
      <c r="H2076" t="s">
        <v>32</v>
      </c>
      <c r="I2076" t="s">
        <v>19</v>
      </c>
      <c r="J2076">
        <v>2354</v>
      </c>
      <c r="K2076">
        <v>152</v>
      </c>
      <c r="L2076">
        <v>5</v>
      </c>
      <c r="M2076">
        <v>10.1</v>
      </c>
      <c r="N2076">
        <v>5.4</v>
      </c>
      <c r="P2076" t="str">
        <f t="shared" si="198"/>
        <v/>
      </c>
      <c r="Q2076" t="str">
        <f t="shared" si="199"/>
        <v>good</v>
      </c>
      <c r="R2076" t="str">
        <f t="shared" si="200"/>
        <v/>
      </c>
      <c r="S2076" s="3" t="str">
        <f t="shared" si="201"/>
        <v>Honda</v>
      </c>
      <c r="T2076" t="str">
        <f t="shared" si="202"/>
        <v>Honda</v>
      </c>
      <c r="U2076" t="str">
        <f t="shared" si="203"/>
        <v>E</v>
      </c>
      <c r="V2076" t="str" cm="1">
        <f t="array" ref="V2076">_xlfn.IFS(N2067&gt;25,"A",N2067&gt;20,"B",N2067&gt;15,"C",N2067&gt;10,"D",N2067&lt;10,"E")</f>
        <v>E</v>
      </c>
    </row>
    <row r="2077" spans="1:22" x14ac:dyDescent="0.3">
      <c r="A2077">
        <v>2086</v>
      </c>
      <c r="B2077" t="s">
        <v>215</v>
      </c>
      <c r="C2077" t="s">
        <v>21</v>
      </c>
      <c r="D2077" t="s">
        <v>31</v>
      </c>
      <c r="E2077">
        <v>2016</v>
      </c>
      <c r="F2077">
        <v>37429</v>
      </c>
      <c r="G2077" t="s">
        <v>27</v>
      </c>
      <c r="H2077" t="s">
        <v>18</v>
      </c>
      <c r="I2077" t="s">
        <v>19</v>
      </c>
      <c r="J2077">
        <v>1197</v>
      </c>
      <c r="K2077">
        <v>81.86</v>
      </c>
      <c r="L2077">
        <v>5</v>
      </c>
      <c r="M2077">
        <v>18.899999999999999</v>
      </c>
      <c r="N2077">
        <v>5.89</v>
      </c>
      <c r="P2077" t="str">
        <f t="shared" si="198"/>
        <v/>
      </c>
      <c r="Q2077" t="str">
        <f t="shared" si="199"/>
        <v>bad</v>
      </c>
      <c r="R2077" t="str">
        <f t="shared" si="200"/>
        <v/>
      </c>
      <c r="S2077" s="3" t="str">
        <f t="shared" si="201"/>
        <v/>
      </c>
      <c r="T2077" t="str">
        <f t="shared" si="202"/>
        <v>Chevrolet</v>
      </c>
      <c r="U2077" t="str">
        <f t="shared" si="203"/>
        <v>E</v>
      </c>
      <c r="V2077" t="str" cm="1">
        <f t="array" ref="V2077">_xlfn.IFS(N2068&gt;25,"A",N2068&gt;20,"B",N2068&gt;15,"C",N2068&gt;10,"D",N2068&lt;10,"E")</f>
        <v>E</v>
      </c>
    </row>
    <row r="2078" spans="1:22" x14ac:dyDescent="0.3">
      <c r="A2078">
        <v>2087</v>
      </c>
      <c r="B2078" t="s">
        <v>559</v>
      </c>
      <c r="C2078" t="s">
        <v>15</v>
      </c>
      <c r="D2078" t="s">
        <v>35</v>
      </c>
      <c r="E2078">
        <v>2016</v>
      </c>
      <c r="F2078">
        <v>46000</v>
      </c>
      <c r="G2078" t="s">
        <v>23</v>
      </c>
      <c r="H2078" t="s">
        <v>18</v>
      </c>
      <c r="I2078" t="s">
        <v>19</v>
      </c>
      <c r="J2078">
        <v>1248</v>
      </c>
      <c r="K2078">
        <v>88.5</v>
      </c>
      <c r="L2078">
        <v>5</v>
      </c>
      <c r="M2078">
        <v>28.09</v>
      </c>
      <c r="N2078">
        <v>8.4499999999999993</v>
      </c>
      <c r="P2078" t="str">
        <f t="shared" si="198"/>
        <v/>
      </c>
      <c r="Q2078" t="str">
        <f t="shared" si="199"/>
        <v>bad</v>
      </c>
      <c r="R2078" t="str">
        <f t="shared" si="200"/>
        <v/>
      </c>
      <c r="S2078" s="3" t="str">
        <f t="shared" si="201"/>
        <v/>
      </c>
      <c r="T2078" t="str">
        <f t="shared" si="202"/>
        <v>Audi</v>
      </c>
      <c r="U2078" t="str">
        <f t="shared" si="203"/>
        <v>D</v>
      </c>
      <c r="V2078" t="str" cm="1">
        <f t="array" ref="V2078">_xlfn.IFS(N2069&gt;25,"A",N2069&gt;20,"B",N2069&gt;15,"C",N2069&gt;10,"D",N2069&lt;10,"E")</f>
        <v>D</v>
      </c>
    </row>
    <row r="2079" spans="1:22" x14ac:dyDescent="0.3">
      <c r="A2079">
        <v>2088</v>
      </c>
      <c r="B2079" t="s">
        <v>267</v>
      </c>
      <c r="C2079" t="s">
        <v>25</v>
      </c>
      <c r="D2079" t="s">
        <v>53</v>
      </c>
      <c r="E2079">
        <v>2011</v>
      </c>
      <c r="F2079">
        <v>67031</v>
      </c>
      <c r="G2079" t="s">
        <v>27</v>
      </c>
      <c r="H2079" t="s">
        <v>18</v>
      </c>
      <c r="I2079" t="s">
        <v>19</v>
      </c>
      <c r="J2079">
        <v>1497</v>
      </c>
      <c r="K2079">
        <v>117.3</v>
      </c>
      <c r="L2079">
        <v>5</v>
      </c>
      <c r="M2079">
        <v>17.399999999999999</v>
      </c>
      <c r="N2079">
        <v>4</v>
      </c>
      <c r="P2079" t="str">
        <f t="shared" si="198"/>
        <v/>
      </c>
      <c r="Q2079" t="str">
        <f t="shared" si="199"/>
        <v>good</v>
      </c>
      <c r="R2079" t="str">
        <f t="shared" si="200"/>
        <v/>
      </c>
      <c r="S2079" s="3" t="str">
        <f t="shared" si="201"/>
        <v>Ford</v>
      </c>
      <c r="T2079" t="str">
        <f t="shared" si="202"/>
        <v>Ford</v>
      </c>
      <c r="U2079" t="str">
        <f t="shared" si="203"/>
        <v>E</v>
      </c>
      <c r="V2079" t="str" cm="1">
        <f t="array" ref="V2079">_xlfn.IFS(N2070&gt;25,"A",N2070&gt;20,"B",N2070&gt;15,"C",N2070&gt;10,"D",N2070&lt;10,"E")</f>
        <v>E</v>
      </c>
    </row>
    <row r="2080" spans="1:22" x14ac:dyDescent="0.3">
      <c r="A2080">
        <v>2089</v>
      </c>
      <c r="B2080" t="s">
        <v>1123</v>
      </c>
      <c r="C2080" t="s">
        <v>65</v>
      </c>
      <c r="D2080" t="s">
        <v>16</v>
      </c>
      <c r="E2080">
        <v>2013</v>
      </c>
      <c r="F2080">
        <v>30000</v>
      </c>
      <c r="G2080" t="s">
        <v>23</v>
      </c>
      <c r="H2080" t="s">
        <v>32</v>
      </c>
      <c r="I2080" t="s">
        <v>19</v>
      </c>
      <c r="J2080">
        <v>2993</v>
      </c>
      <c r="K2080">
        <v>313</v>
      </c>
      <c r="L2080">
        <v>4</v>
      </c>
      <c r="M2080">
        <v>9.52</v>
      </c>
      <c r="N2080">
        <v>45</v>
      </c>
      <c r="P2080" t="str">
        <f t="shared" si="198"/>
        <v/>
      </c>
      <c r="Q2080" t="str">
        <f t="shared" si="199"/>
        <v>bad</v>
      </c>
      <c r="R2080" t="str">
        <f t="shared" si="200"/>
        <v/>
      </c>
      <c r="S2080" s="3" t="str">
        <f t="shared" si="201"/>
        <v/>
      </c>
      <c r="T2080" t="str">
        <f t="shared" si="202"/>
        <v>Hyundai</v>
      </c>
      <c r="U2080" t="str">
        <f t="shared" si="203"/>
        <v>E</v>
      </c>
      <c r="V2080" t="str" cm="1">
        <f t="array" ref="V2080">_xlfn.IFS(N2071&gt;25,"A",N2071&gt;20,"B",N2071&gt;15,"C",N2071&gt;10,"D",N2071&lt;10,"E")</f>
        <v>E</v>
      </c>
    </row>
    <row r="2081" spans="1:22" x14ac:dyDescent="0.3">
      <c r="A2081">
        <v>2090</v>
      </c>
      <c r="B2081" t="s">
        <v>614</v>
      </c>
      <c r="C2081" t="s">
        <v>15</v>
      </c>
      <c r="D2081" t="s">
        <v>16</v>
      </c>
      <c r="E2081">
        <v>2016</v>
      </c>
      <c r="F2081">
        <v>47691</v>
      </c>
      <c r="G2081" t="s">
        <v>27</v>
      </c>
      <c r="H2081" t="s">
        <v>32</v>
      </c>
      <c r="I2081" t="s">
        <v>19</v>
      </c>
      <c r="J2081">
        <v>998</v>
      </c>
      <c r="K2081">
        <v>67.040000000000006</v>
      </c>
      <c r="L2081">
        <v>5</v>
      </c>
      <c r="M2081">
        <v>23.1</v>
      </c>
      <c r="N2081">
        <v>3.94</v>
      </c>
      <c r="P2081" t="str">
        <f t="shared" si="198"/>
        <v/>
      </c>
      <c r="Q2081" t="str">
        <f t="shared" si="199"/>
        <v>bad</v>
      </c>
      <c r="R2081" t="str">
        <f t="shared" si="200"/>
        <v/>
      </c>
      <c r="S2081" s="3" t="str">
        <f t="shared" si="201"/>
        <v/>
      </c>
      <c r="T2081" t="str">
        <f t="shared" si="202"/>
        <v>Honda</v>
      </c>
      <c r="U2081" t="str">
        <f t="shared" si="203"/>
        <v>E</v>
      </c>
      <c r="V2081" t="str" cm="1">
        <f t="array" ref="V2081">_xlfn.IFS(N2072&gt;25,"A",N2072&gt;20,"B",N2072&gt;15,"C",N2072&gt;10,"D",N2072&lt;10,"E")</f>
        <v>E</v>
      </c>
    </row>
    <row r="2082" spans="1:22" x14ac:dyDescent="0.3">
      <c r="A2082">
        <v>2091</v>
      </c>
      <c r="B2082" t="s">
        <v>633</v>
      </c>
      <c r="C2082" t="s">
        <v>60</v>
      </c>
      <c r="D2082" t="s">
        <v>39</v>
      </c>
      <c r="E2082">
        <v>2011</v>
      </c>
      <c r="F2082">
        <v>32531</v>
      </c>
      <c r="G2082" t="s">
        <v>23</v>
      </c>
      <c r="H2082" t="s">
        <v>32</v>
      </c>
      <c r="I2082" t="s">
        <v>33</v>
      </c>
      <c r="J2082">
        <v>1995</v>
      </c>
      <c r="K2082">
        <v>148</v>
      </c>
      <c r="L2082">
        <v>5</v>
      </c>
      <c r="M2082">
        <v>13.73</v>
      </c>
      <c r="N2082">
        <v>8</v>
      </c>
      <c r="P2082" t="str">
        <f t="shared" si="198"/>
        <v/>
      </c>
      <c r="Q2082" t="str">
        <f t="shared" si="199"/>
        <v>good</v>
      </c>
      <c r="R2082" t="str">
        <f t="shared" si="200"/>
        <v/>
      </c>
      <c r="S2082" s="3" t="str">
        <f t="shared" si="201"/>
        <v>Hyundai</v>
      </c>
      <c r="T2082" t="str">
        <f t="shared" si="202"/>
        <v>Hyundai</v>
      </c>
      <c r="U2082" t="str">
        <f t="shared" si="203"/>
        <v>E</v>
      </c>
      <c r="V2082" t="str" cm="1">
        <f t="array" ref="V2082">_xlfn.IFS(N2073&gt;25,"A",N2073&gt;20,"B",N2073&gt;15,"C",N2073&gt;10,"D",N2073&lt;10,"E")</f>
        <v>E</v>
      </c>
    </row>
    <row r="2083" spans="1:22" x14ac:dyDescent="0.3">
      <c r="A2083">
        <v>2092</v>
      </c>
      <c r="B2083" t="s">
        <v>132</v>
      </c>
      <c r="C2083" t="s">
        <v>110</v>
      </c>
      <c r="D2083" t="s">
        <v>35</v>
      </c>
      <c r="E2083">
        <v>2013</v>
      </c>
      <c r="F2083">
        <v>71336</v>
      </c>
      <c r="G2083" t="s">
        <v>23</v>
      </c>
      <c r="H2083" t="s">
        <v>18</v>
      </c>
      <c r="I2083" t="s">
        <v>19</v>
      </c>
      <c r="J2083">
        <v>1399</v>
      </c>
      <c r="K2083">
        <v>68</v>
      </c>
      <c r="L2083">
        <v>5</v>
      </c>
      <c r="M2083">
        <v>20</v>
      </c>
      <c r="N2083">
        <v>4.0999999999999996</v>
      </c>
      <c r="P2083" t="str">
        <f t="shared" si="198"/>
        <v>BMW</v>
      </c>
      <c r="Q2083" t="str">
        <f t="shared" si="199"/>
        <v>bad</v>
      </c>
      <c r="R2083" t="str">
        <f t="shared" si="200"/>
        <v/>
      </c>
      <c r="S2083" s="3" t="str">
        <f t="shared" si="201"/>
        <v>BMW</v>
      </c>
      <c r="T2083" t="str">
        <f t="shared" si="202"/>
        <v/>
      </c>
      <c r="U2083" t="str">
        <f t="shared" si="203"/>
        <v>A</v>
      </c>
      <c r="V2083" t="str" cm="1">
        <f t="array" ref="V2083">_xlfn.IFS(N2074&gt;25,"A",N2074&gt;20,"B",N2074&gt;15,"C",N2074&gt;10,"D",N2074&lt;10,"E")</f>
        <v>A</v>
      </c>
    </row>
    <row r="2084" spans="1:22" x14ac:dyDescent="0.3">
      <c r="A2084">
        <v>2093</v>
      </c>
      <c r="B2084" t="s">
        <v>73</v>
      </c>
      <c r="C2084" t="s">
        <v>41</v>
      </c>
      <c r="D2084" t="s">
        <v>26</v>
      </c>
      <c r="E2084">
        <v>2006</v>
      </c>
      <c r="F2084">
        <v>196000</v>
      </c>
      <c r="G2084" t="s">
        <v>23</v>
      </c>
      <c r="H2084" t="s">
        <v>18</v>
      </c>
      <c r="I2084" t="s">
        <v>19</v>
      </c>
      <c r="J2084">
        <v>2494</v>
      </c>
      <c r="K2084">
        <v>102</v>
      </c>
      <c r="L2084">
        <v>7</v>
      </c>
      <c r="M2084">
        <v>12.8</v>
      </c>
      <c r="N2084">
        <v>6.25</v>
      </c>
      <c r="P2084" t="str">
        <f t="shared" si="198"/>
        <v/>
      </c>
      <c r="Q2084" t="str">
        <f t="shared" si="199"/>
        <v>bad</v>
      </c>
      <c r="R2084" t="str">
        <f t="shared" si="200"/>
        <v/>
      </c>
      <c r="S2084" s="3" t="str">
        <f t="shared" si="201"/>
        <v/>
      </c>
      <c r="T2084" t="str">
        <f t="shared" si="202"/>
        <v>Audi</v>
      </c>
      <c r="U2084" t="str">
        <f t="shared" si="203"/>
        <v>D</v>
      </c>
      <c r="V2084" t="str" cm="1">
        <f t="array" ref="V2084">_xlfn.IFS(N2075&gt;25,"A",N2075&gt;20,"B",N2075&gt;15,"C",N2075&gt;10,"D",N2075&lt;10,"E")</f>
        <v>D</v>
      </c>
    </row>
    <row r="2085" spans="1:22" x14ac:dyDescent="0.3">
      <c r="A2085">
        <v>2094</v>
      </c>
      <c r="B2085" t="s">
        <v>1075</v>
      </c>
      <c r="C2085" t="s">
        <v>15</v>
      </c>
      <c r="D2085" t="s">
        <v>49</v>
      </c>
      <c r="E2085">
        <v>2015</v>
      </c>
      <c r="F2085">
        <v>28193</v>
      </c>
      <c r="G2085" t="s">
        <v>23</v>
      </c>
      <c r="H2085" t="s">
        <v>18</v>
      </c>
      <c r="I2085" t="s">
        <v>19</v>
      </c>
      <c r="J2085">
        <v>1248</v>
      </c>
      <c r="K2085">
        <v>73.75</v>
      </c>
      <c r="L2085">
        <v>5</v>
      </c>
      <c r="M2085">
        <v>28.4</v>
      </c>
      <c r="N2085">
        <v>5.25</v>
      </c>
      <c r="P2085" t="str">
        <f t="shared" si="198"/>
        <v/>
      </c>
      <c r="Q2085" t="str">
        <f t="shared" si="199"/>
        <v>bad</v>
      </c>
      <c r="R2085" t="str">
        <f t="shared" si="200"/>
        <v/>
      </c>
      <c r="S2085" s="3" t="str">
        <f t="shared" si="201"/>
        <v/>
      </c>
      <c r="T2085" t="str">
        <f t="shared" si="202"/>
        <v>Honda</v>
      </c>
      <c r="U2085" t="str">
        <f t="shared" si="203"/>
        <v>E</v>
      </c>
      <c r="V2085" t="str" cm="1">
        <f t="array" ref="V2085">_xlfn.IFS(N2076&gt;25,"A",N2076&gt;20,"B",N2076&gt;15,"C",N2076&gt;10,"D",N2076&lt;10,"E")</f>
        <v>E</v>
      </c>
    </row>
    <row r="2086" spans="1:22" x14ac:dyDescent="0.3">
      <c r="A2086">
        <v>2095</v>
      </c>
      <c r="B2086" t="s">
        <v>182</v>
      </c>
      <c r="C2086" t="s">
        <v>62</v>
      </c>
      <c r="D2086" t="s">
        <v>31</v>
      </c>
      <c r="E2086">
        <v>2019</v>
      </c>
      <c r="F2086">
        <v>2526</v>
      </c>
      <c r="G2086" t="s">
        <v>27</v>
      </c>
      <c r="H2086" t="s">
        <v>32</v>
      </c>
      <c r="I2086" t="s">
        <v>19</v>
      </c>
      <c r="J2086">
        <v>2996</v>
      </c>
      <c r="K2086">
        <v>362.07</v>
      </c>
      <c r="L2086">
        <v>2</v>
      </c>
      <c r="M2086">
        <v>19</v>
      </c>
      <c r="N2086">
        <v>83.96</v>
      </c>
      <c r="P2086" t="str">
        <f t="shared" si="198"/>
        <v/>
      </c>
      <c r="Q2086" t="str">
        <f t="shared" si="199"/>
        <v>bad</v>
      </c>
      <c r="R2086" t="str">
        <f t="shared" si="200"/>
        <v/>
      </c>
      <c r="S2086" s="3" t="str">
        <f t="shared" si="201"/>
        <v/>
      </c>
      <c r="T2086" t="str">
        <f t="shared" si="202"/>
        <v>Hyundai</v>
      </c>
      <c r="U2086" t="str">
        <f t="shared" si="203"/>
        <v>E</v>
      </c>
      <c r="V2086" t="str" cm="1">
        <f t="array" ref="V2086">_xlfn.IFS(N2077&gt;25,"A",N2077&gt;20,"B",N2077&gt;15,"C",N2077&gt;10,"D",N2077&lt;10,"E")</f>
        <v>E</v>
      </c>
    </row>
    <row r="2087" spans="1:22" x14ac:dyDescent="0.3">
      <c r="A2087">
        <v>2097</v>
      </c>
      <c r="B2087" t="s">
        <v>441</v>
      </c>
      <c r="C2087" t="s">
        <v>62</v>
      </c>
      <c r="D2087" t="s">
        <v>35</v>
      </c>
      <c r="E2087">
        <v>2013</v>
      </c>
      <c r="F2087">
        <v>85000</v>
      </c>
      <c r="G2087" t="s">
        <v>23</v>
      </c>
      <c r="H2087" t="s">
        <v>32</v>
      </c>
      <c r="I2087" t="s">
        <v>19</v>
      </c>
      <c r="J2087">
        <v>1950</v>
      </c>
      <c r="K2087">
        <v>194</v>
      </c>
      <c r="L2087">
        <v>5</v>
      </c>
      <c r="M2087">
        <v>16.100000000000001</v>
      </c>
      <c r="N2087">
        <v>21</v>
      </c>
      <c r="P2087" t="str">
        <f t="shared" si="198"/>
        <v/>
      </c>
      <c r="Q2087" t="str">
        <f t="shared" si="199"/>
        <v>good</v>
      </c>
      <c r="R2087" t="str">
        <f t="shared" si="200"/>
        <v/>
      </c>
      <c r="S2087" s="3" t="str">
        <f t="shared" si="201"/>
        <v>Maruti</v>
      </c>
      <c r="T2087" t="str">
        <f t="shared" si="202"/>
        <v>Maruti</v>
      </c>
      <c r="U2087" t="str">
        <f t="shared" si="203"/>
        <v>E</v>
      </c>
      <c r="V2087" t="str" cm="1">
        <f t="array" ref="V2087">_xlfn.IFS(N2078&gt;25,"A",N2078&gt;20,"B",N2078&gt;15,"C",N2078&gt;10,"D",N2078&lt;10,"E")</f>
        <v>E</v>
      </c>
    </row>
    <row r="2088" spans="1:22" x14ac:dyDescent="0.3">
      <c r="A2088">
        <v>2098</v>
      </c>
      <c r="B2088" t="s">
        <v>888</v>
      </c>
      <c r="C2088" t="s">
        <v>21</v>
      </c>
      <c r="D2088" t="s">
        <v>93</v>
      </c>
      <c r="E2088">
        <v>2015</v>
      </c>
      <c r="F2088">
        <v>20780</v>
      </c>
      <c r="G2088" t="s">
        <v>27</v>
      </c>
      <c r="H2088" t="s">
        <v>18</v>
      </c>
      <c r="I2088" t="s">
        <v>19</v>
      </c>
      <c r="J2088">
        <v>1197</v>
      </c>
      <c r="K2088">
        <v>81.86</v>
      </c>
      <c r="L2088">
        <v>5</v>
      </c>
      <c r="M2088">
        <v>18.899999999999999</v>
      </c>
      <c r="N2088">
        <v>4.3</v>
      </c>
      <c r="P2088" t="str">
        <f t="shared" si="198"/>
        <v/>
      </c>
      <c r="Q2088" t="str">
        <f t="shared" si="199"/>
        <v>bad</v>
      </c>
      <c r="R2088" t="str">
        <f t="shared" si="200"/>
        <v/>
      </c>
      <c r="S2088" s="3" t="str">
        <f t="shared" si="201"/>
        <v/>
      </c>
      <c r="T2088" t="str">
        <f t="shared" si="202"/>
        <v>Honda</v>
      </c>
      <c r="U2088" t="str">
        <f t="shared" si="203"/>
        <v>E</v>
      </c>
      <c r="V2088" t="str" cm="1">
        <f t="array" ref="V2088">_xlfn.IFS(N2079&gt;25,"A",N2079&gt;20,"B",N2079&gt;15,"C",N2079&gt;10,"D",N2079&lt;10,"E")</f>
        <v>E</v>
      </c>
    </row>
    <row r="2089" spans="1:22" x14ac:dyDescent="0.3">
      <c r="A2089">
        <v>2099</v>
      </c>
      <c r="B2089" t="s">
        <v>465</v>
      </c>
      <c r="C2089" t="s">
        <v>25</v>
      </c>
      <c r="D2089" t="s">
        <v>16</v>
      </c>
      <c r="E2089">
        <v>2014</v>
      </c>
      <c r="F2089">
        <v>43081</v>
      </c>
      <c r="G2089" t="s">
        <v>27</v>
      </c>
      <c r="H2089" t="s">
        <v>18</v>
      </c>
      <c r="I2089" t="s">
        <v>19</v>
      </c>
      <c r="J2089">
        <v>1497</v>
      </c>
      <c r="K2089">
        <v>117.3</v>
      </c>
      <c r="L2089">
        <v>7</v>
      </c>
      <c r="M2089">
        <v>17.3</v>
      </c>
      <c r="N2089">
        <v>5.25</v>
      </c>
      <c r="P2089" t="str">
        <f t="shared" si="198"/>
        <v>BMW</v>
      </c>
      <c r="Q2089" t="str">
        <f t="shared" si="199"/>
        <v>bad</v>
      </c>
      <c r="R2089" t="str">
        <f t="shared" si="200"/>
        <v/>
      </c>
      <c r="S2089" s="3" t="str">
        <f t="shared" si="201"/>
        <v>BMW</v>
      </c>
      <c r="T2089" t="str">
        <f t="shared" si="202"/>
        <v/>
      </c>
      <c r="U2089" t="str">
        <f t="shared" si="203"/>
        <v>A</v>
      </c>
      <c r="V2089" t="str" cm="1">
        <f t="array" ref="V2089">_xlfn.IFS(N2080&gt;25,"A",N2080&gt;20,"B",N2080&gt;15,"C",N2080&gt;10,"D",N2080&lt;10,"E")</f>
        <v>A</v>
      </c>
    </row>
    <row r="2090" spans="1:22" x14ac:dyDescent="0.3">
      <c r="A2090">
        <v>2100</v>
      </c>
      <c r="B2090" t="s">
        <v>1124</v>
      </c>
      <c r="C2090" t="s">
        <v>120</v>
      </c>
      <c r="D2090" t="s">
        <v>16</v>
      </c>
      <c r="E2090">
        <v>2010</v>
      </c>
      <c r="F2090">
        <v>35000</v>
      </c>
      <c r="G2090" t="s">
        <v>27</v>
      </c>
      <c r="H2090" t="s">
        <v>32</v>
      </c>
      <c r="I2090" t="s">
        <v>33</v>
      </c>
      <c r="J2090">
        <v>4806</v>
      </c>
      <c r="K2090">
        <v>550</v>
      </c>
      <c r="L2090">
        <v>5</v>
      </c>
      <c r="M2090">
        <v>11.9</v>
      </c>
      <c r="N2090">
        <v>32</v>
      </c>
      <c r="P2090" t="str">
        <f t="shared" si="198"/>
        <v/>
      </c>
      <c r="Q2090" t="str">
        <f t="shared" si="199"/>
        <v>good</v>
      </c>
      <c r="R2090" t="str">
        <f t="shared" si="200"/>
        <v/>
      </c>
      <c r="S2090" s="3" t="str">
        <f t="shared" si="201"/>
        <v>Maruti</v>
      </c>
      <c r="T2090" t="str">
        <f t="shared" si="202"/>
        <v>Maruti</v>
      </c>
      <c r="U2090" t="str">
        <f t="shared" si="203"/>
        <v>E</v>
      </c>
      <c r="V2090" t="str" cm="1">
        <f t="array" ref="V2090">_xlfn.IFS(N2081&gt;25,"A",N2081&gt;20,"B",N2081&gt;15,"C",N2081&gt;10,"D",N2081&lt;10,"E")</f>
        <v>E</v>
      </c>
    </row>
    <row r="2091" spans="1:22" x14ac:dyDescent="0.3">
      <c r="A2091">
        <v>2101</v>
      </c>
      <c r="B2091" t="s">
        <v>1125</v>
      </c>
      <c r="C2091" t="s">
        <v>78</v>
      </c>
      <c r="D2091" t="s">
        <v>49</v>
      </c>
      <c r="E2091">
        <v>2013</v>
      </c>
      <c r="F2091">
        <v>36000</v>
      </c>
      <c r="G2091" t="s">
        <v>23</v>
      </c>
      <c r="H2091" t="s">
        <v>18</v>
      </c>
      <c r="I2091" t="s">
        <v>19</v>
      </c>
      <c r="J2091">
        <v>1493</v>
      </c>
      <c r="K2091">
        <v>100</v>
      </c>
      <c r="L2091">
        <v>7</v>
      </c>
      <c r="M2091">
        <v>17.21</v>
      </c>
      <c r="N2091">
        <v>3.9</v>
      </c>
      <c r="P2091" t="str">
        <f t="shared" si="198"/>
        <v/>
      </c>
      <c r="Q2091" t="str">
        <f t="shared" si="199"/>
        <v>bad</v>
      </c>
      <c r="R2091" t="str">
        <f t="shared" si="200"/>
        <v/>
      </c>
      <c r="S2091" s="3" t="str">
        <f t="shared" si="201"/>
        <v/>
      </c>
      <c r="T2091" t="str">
        <f t="shared" si="202"/>
        <v>Renault</v>
      </c>
      <c r="U2091" t="str">
        <f t="shared" si="203"/>
        <v>E</v>
      </c>
      <c r="V2091" t="str" cm="1">
        <f t="array" ref="V2091">_xlfn.IFS(N2082&gt;25,"A",N2082&gt;20,"B",N2082&gt;15,"C",N2082&gt;10,"D",N2082&lt;10,"E")</f>
        <v>E</v>
      </c>
    </row>
    <row r="2092" spans="1:22" x14ac:dyDescent="0.3">
      <c r="A2092">
        <v>2102</v>
      </c>
      <c r="B2092" t="s">
        <v>1126</v>
      </c>
      <c r="C2092" t="s">
        <v>41</v>
      </c>
      <c r="D2092" t="s">
        <v>16</v>
      </c>
      <c r="E2092">
        <v>2007</v>
      </c>
      <c r="F2092">
        <v>67000</v>
      </c>
      <c r="G2092" t="s">
        <v>27</v>
      </c>
      <c r="H2092" t="s">
        <v>18</v>
      </c>
      <c r="I2092" t="s">
        <v>102</v>
      </c>
      <c r="J2092">
        <v>1794</v>
      </c>
      <c r="K2092">
        <v>125</v>
      </c>
      <c r="L2092">
        <v>5</v>
      </c>
      <c r="M2092">
        <v>13.4</v>
      </c>
      <c r="N2092">
        <v>2.2000000000000002</v>
      </c>
      <c r="P2092" t="str">
        <f t="shared" si="198"/>
        <v/>
      </c>
      <c r="Q2092" t="str">
        <f t="shared" si="199"/>
        <v>bad</v>
      </c>
      <c r="R2092" t="str">
        <f t="shared" si="200"/>
        <v/>
      </c>
      <c r="S2092" s="3" t="str">
        <f t="shared" si="201"/>
        <v/>
      </c>
      <c r="T2092" t="str">
        <f t="shared" si="202"/>
        <v>Ford</v>
      </c>
      <c r="U2092" t="str">
        <f t="shared" si="203"/>
        <v>E</v>
      </c>
      <c r="V2092" t="str" cm="1">
        <f t="array" ref="V2092">_xlfn.IFS(N2083&gt;25,"A",N2083&gt;20,"B",N2083&gt;15,"C",N2083&gt;10,"D",N2083&lt;10,"E")</f>
        <v>E</v>
      </c>
    </row>
    <row r="2093" spans="1:22" x14ac:dyDescent="0.3">
      <c r="A2093">
        <v>2103</v>
      </c>
      <c r="B2093" t="s">
        <v>1127</v>
      </c>
      <c r="C2093" t="s">
        <v>78</v>
      </c>
      <c r="D2093" t="s">
        <v>16</v>
      </c>
      <c r="E2093">
        <v>2016</v>
      </c>
      <c r="F2093">
        <v>34079</v>
      </c>
      <c r="G2093" t="s">
        <v>23</v>
      </c>
      <c r="H2093" t="s">
        <v>18</v>
      </c>
      <c r="I2093" t="s">
        <v>19</v>
      </c>
      <c r="J2093">
        <v>1198</v>
      </c>
      <c r="K2093">
        <v>77</v>
      </c>
      <c r="L2093">
        <v>6</v>
      </c>
      <c r="M2093">
        <v>25.32</v>
      </c>
      <c r="N2093">
        <v>3.7</v>
      </c>
      <c r="P2093" t="str">
        <f t="shared" si="198"/>
        <v/>
      </c>
      <c r="Q2093" t="str">
        <f t="shared" si="199"/>
        <v>bad</v>
      </c>
      <c r="R2093" t="str">
        <f t="shared" si="200"/>
        <v/>
      </c>
      <c r="S2093" s="3" t="str">
        <f t="shared" si="201"/>
        <v/>
      </c>
      <c r="T2093" t="str">
        <f t="shared" si="202"/>
        <v>Toyota</v>
      </c>
      <c r="U2093" t="str">
        <f t="shared" si="203"/>
        <v>E</v>
      </c>
      <c r="V2093" t="str" cm="1">
        <f t="array" ref="V2093">_xlfn.IFS(N2084&gt;25,"A",N2084&gt;20,"B",N2084&gt;15,"C",N2084&gt;10,"D",N2084&lt;10,"E")</f>
        <v>E</v>
      </c>
    </row>
    <row r="2094" spans="1:22" x14ac:dyDescent="0.3">
      <c r="A2094">
        <v>2104</v>
      </c>
      <c r="B2094" t="s">
        <v>1128</v>
      </c>
      <c r="C2094" t="s">
        <v>65</v>
      </c>
      <c r="D2094" t="s">
        <v>31</v>
      </c>
      <c r="E2094">
        <v>2010</v>
      </c>
      <c r="F2094">
        <v>77849</v>
      </c>
      <c r="G2094" t="s">
        <v>27</v>
      </c>
      <c r="H2094" t="s">
        <v>32</v>
      </c>
      <c r="I2094" t="s">
        <v>33</v>
      </c>
      <c r="J2094">
        <v>2497</v>
      </c>
      <c r="K2094">
        <v>215</v>
      </c>
      <c r="L2094">
        <v>5</v>
      </c>
      <c r="M2094">
        <v>10.9</v>
      </c>
      <c r="N2094">
        <v>11.27</v>
      </c>
      <c r="P2094" t="str">
        <f t="shared" si="198"/>
        <v/>
      </c>
      <c r="Q2094" t="str">
        <f t="shared" si="199"/>
        <v>good</v>
      </c>
      <c r="R2094" t="str">
        <f t="shared" si="200"/>
        <v/>
      </c>
      <c r="S2094" s="3" t="str">
        <f t="shared" si="201"/>
        <v>Maruti</v>
      </c>
      <c r="T2094" t="str">
        <f t="shared" si="202"/>
        <v>Maruti</v>
      </c>
      <c r="U2094" t="str">
        <f t="shared" si="203"/>
        <v>E</v>
      </c>
      <c r="V2094" t="str" cm="1">
        <f t="array" ref="V2094">_xlfn.IFS(N2085&gt;25,"A",N2085&gt;20,"B",N2085&gt;15,"C",N2085&gt;10,"D",N2085&lt;10,"E")</f>
        <v>E</v>
      </c>
    </row>
    <row r="2095" spans="1:22" x14ac:dyDescent="0.3">
      <c r="A2095">
        <v>2105</v>
      </c>
      <c r="B2095" t="s">
        <v>303</v>
      </c>
      <c r="C2095" t="s">
        <v>15</v>
      </c>
      <c r="D2095" t="s">
        <v>39</v>
      </c>
      <c r="E2095">
        <v>2013</v>
      </c>
      <c r="F2095">
        <v>86000</v>
      </c>
      <c r="G2095" t="s">
        <v>27</v>
      </c>
      <c r="H2095" t="s">
        <v>18</v>
      </c>
      <c r="I2095" t="s">
        <v>19</v>
      </c>
      <c r="J2095">
        <v>796</v>
      </c>
      <c r="K2095">
        <v>47.3</v>
      </c>
      <c r="L2095">
        <v>5</v>
      </c>
      <c r="M2095">
        <v>22.74</v>
      </c>
      <c r="N2095">
        <v>2.41</v>
      </c>
      <c r="P2095" t="str">
        <f t="shared" si="198"/>
        <v>MercedesBenz</v>
      </c>
      <c r="Q2095" t="str">
        <f t="shared" si="199"/>
        <v>bad</v>
      </c>
      <c r="R2095" t="str">
        <f t="shared" si="200"/>
        <v/>
      </c>
      <c r="S2095" s="3" t="str">
        <f t="shared" si="201"/>
        <v>MercedesBenz</v>
      </c>
      <c r="T2095" t="str">
        <f t="shared" si="202"/>
        <v/>
      </c>
      <c r="U2095" t="str">
        <f t="shared" si="203"/>
        <v>A</v>
      </c>
      <c r="V2095" t="str" cm="1">
        <f t="array" ref="V2095">_xlfn.IFS(N2086&gt;25,"A",N2086&gt;20,"B",N2086&gt;15,"C",N2086&gt;10,"D",N2086&lt;10,"E")</f>
        <v>A</v>
      </c>
    </row>
    <row r="2096" spans="1:22" x14ac:dyDescent="0.3">
      <c r="A2096">
        <v>2106</v>
      </c>
      <c r="B2096" t="s">
        <v>394</v>
      </c>
      <c r="C2096" t="s">
        <v>30</v>
      </c>
      <c r="D2096" t="s">
        <v>22</v>
      </c>
      <c r="E2096">
        <v>2015</v>
      </c>
      <c r="F2096">
        <v>110000</v>
      </c>
      <c r="G2096" t="s">
        <v>23</v>
      </c>
      <c r="H2096" t="s">
        <v>32</v>
      </c>
      <c r="I2096" t="s">
        <v>19</v>
      </c>
      <c r="J2096">
        <v>1968</v>
      </c>
      <c r="K2096">
        <v>174.33</v>
      </c>
      <c r="L2096">
        <v>5</v>
      </c>
      <c r="M2096">
        <v>15.73</v>
      </c>
      <c r="N2096">
        <v>19</v>
      </c>
      <c r="P2096" t="str">
        <f t="shared" si="198"/>
        <v>MercedesBenz</v>
      </c>
      <c r="Q2096" t="str">
        <f t="shared" si="199"/>
        <v>bad</v>
      </c>
      <c r="R2096" t="str">
        <f t="shared" si="200"/>
        <v/>
      </c>
      <c r="S2096" s="3" t="str">
        <f t="shared" si="201"/>
        <v>MercedesBenz</v>
      </c>
      <c r="T2096" t="str">
        <f t="shared" si="202"/>
        <v/>
      </c>
      <c r="U2096" t="str">
        <f t="shared" si="203"/>
        <v>B</v>
      </c>
      <c r="V2096" t="str" cm="1">
        <f t="array" ref="V2096">_xlfn.IFS(N2087&gt;25,"A",N2087&gt;20,"B",N2087&gt;15,"C",N2087&gt;10,"D",N2087&lt;10,"E")</f>
        <v>B</v>
      </c>
    </row>
    <row r="2097" spans="1:22" x14ac:dyDescent="0.3">
      <c r="A2097">
        <v>2107</v>
      </c>
      <c r="B2097" t="s">
        <v>362</v>
      </c>
      <c r="C2097" t="s">
        <v>41</v>
      </c>
      <c r="D2097" t="s">
        <v>35</v>
      </c>
      <c r="E2097">
        <v>2015</v>
      </c>
      <c r="F2097">
        <v>116000</v>
      </c>
      <c r="G2097" t="s">
        <v>23</v>
      </c>
      <c r="H2097" t="s">
        <v>18</v>
      </c>
      <c r="I2097" t="s">
        <v>33</v>
      </c>
      <c r="J2097">
        <v>1364</v>
      </c>
      <c r="K2097">
        <v>67.05</v>
      </c>
      <c r="L2097">
        <v>5</v>
      </c>
      <c r="M2097">
        <v>23.59</v>
      </c>
      <c r="N2097">
        <v>5.8</v>
      </c>
      <c r="P2097" t="str">
        <f t="shared" si="198"/>
        <v/>
      </c>
      <c r="Q2097" t="str">
        <f t="shared" si="199"/>
        <v>bad</v>
      </c>
      <c r="R2097" t="str">
        <f t="shared" si="200"/>
        <v/>
      </c>
      <c r="S2097" s="3" t="str">
        <f t="shared" si="201"/>
        <v/>
      </c>
      <c r="T2097" t="str">
        <f t="shared" si="202"/>
        <v>Hyundai</v>
      </c>
      <c r="U2097" t="str">
        <f t="shared" si="203"/>
        <v>E</v>
      </c>
      <c r="V2097" t="str" cm="1">
        <f t="array" ref="V2097">_xlfn.IFS(N2088&gt;25,"A",N2088&gt;20,"B",N2088&gt;15,"C",N2088&gt;10,"D",N2088&lt;10,"E")</f>
        <v>E</v>
      </c>
    </row>
    <row r="2098" spans="1:22" x14ac:dyDescent="0.3">
      <c r="A2098">
        <v>2108</v>
      </c>
      <c r="B2098" t="s">
        <v>141</v>
      </c>
      <c r="C2098" t="s">
        <v>78</v>
      </c>
      <c r="D2098" t="s">
        <v>31</v>
      </c>
      <c r="E2098">
        <v>2016</v>
      </c>
      <c r="F2098">
        <v>41840</v>
      </c>
      <c r="G2098" t="s">
        <v>23</v>
      </c>
      <c r="H2098" t="s">
        <v>18</v>
      </c>
      <c r="I2098" t="s">
        <v>19</v>
      </c>
      <c r="J2098">
        <v>2179</v>
      </c>
      <c r="K2098">
        <v>140</v>
      </c>
      <c r="L2098">
        <v>7</v>
      </c>
      <c r="M2098">
        <v>15.1</v>
      </c>
      <c r="N2098">
        <v>13.52</v>
      </c>
      <c r="P2098" t="str">
        <f t="shared" si="198"/>
        <v/>
      </c>
      <c r="Q2098" t="str">
        <f t="shared" si="199"/>
        <v>bad</v>
      </c>
      <c r="R2098" t="str">
        <f t="shared" si="200"/>
        <v/>
      </c>
      <c r="S2098" s="3" t="str">
        <f t="shared" si="201"/>
        <v/>
      </c>
      <c r="T2098" t="str">
        <f t="shared" si="202"/>
        <v>Honda</v>
      </c>
      <c r="U2098" t="str">
        <f t="shared" si="203"/>
        <v>E</v>
      </c>
      <c r="V2098" t="str" cm="1">
        <f t="array" ref="V2098">_xlfn.IFS(N2089&gt;25,"A",N2089&gt;20,"B",N2089&gt;15,"C",N2089&gt;10,"D",N2089&lt;10,"E")</f>
        <v>E</v>
      </c>
    </row>
    <row r="2099" spans="1:22" x14ac:dyDescent="0.3">
      <c r="A2099">
        <v>2109</v>
      </c>
      <c r="B2099" t="s">
        <v>1129</v>
      </c>
      <c r="C2099" t="s">
        <v>41</v>
      </c>
      <c r="D2099" t="s">
        <v>35</v>
      </c>
      <c r="E2099">
        <v>2015</v>
      </c>
      <c r="F2099">
        <v>19317</v>
      </c>
      <c r="G2099" t="s">
        <v>23</v>
      </c>
      <c r="H2099" t="s">
        <v>18</v>
      </c>
      <c r="I2099" t="s">
        <v>19</v>
      </c>
      <c r="J2099">
        <v>2982</v>
      </c>
      <c r="K2099">
        <v>168.7</v>
      </c>
      <c r="L2099">
        <v>7</v>
      </c>
      <c r="M2099">
        <v>13</v>
      </c>
      <c r="N2099">
        <v>24.5</v>
      </c>
      <c r="P2099" t="str">
        <f t="shared" si="198"/>
        <v>Porsche</v>
      </c>
      <c r="Q2099" t="str">
        <f t="shared" si="199"/>
        <v>bad</v>
      </c>
      <c r="R2099" t="str">
        <f t="shared" si="200"/>
        <v/>
      </c>
      <c r="S2099" s="3" t="str">
        <f t="shared" si="201"/>
        <v>Porsche</v>
      </c>
      <c r="T2099" t="str">
        <f t="shared" si="202"/>
        <v/>
      </c>
      <c r="U2099" t="str">
        <f t="shared" si="203"/>
        <v>A</v>
      </c>
      <c r="V2099" t="str" cm="1">
        <f t="array" ref="V2099">_xlfn.IFS(N2090&gt;25,"A",N2090&gt;20,"B",N2090&gt;15,"C",N2090&gt;10,"D",N2090&lt;10,"E")</f>
        <v>A</v>
      </c>
    </row>
    <row r="2100" spans="1:22" x14ac:dyDescent="0.3">
      <c r="A2100">
        <v>2110</v>
      </c>
      <c r="B2100" t="s">
        <v>1130</v>
      </c>
      <c r="C2100" t="s">
        <v>45</v>
      </c>
      <c r="D2100" t="s">
        <v>22</v>
      </c>
      <c r="E2100">
        <v>2014</v>
      </c>
      <c r="F2100">
        <v>41000</v>
      </c>
      <c r="G2100" t="s">
        <v>17</v>
      </c>
      <c r="H2100" t="s">
        <v>18</v>
      </c>
      <c r="I2100" t="s">
        <v>19</v>
      </c>
      <c r="J2100">
        <v>1193</v>
      </c>
      <c r="K2100">
        <v>55.23</v>
      </c>
      <c r="L2100">
        <v>5</v>
      </c>
      <c r="M2100">
        <v>24.6</v>
      </c>
      <c r="N2100">
        <v>3.25</v>
      </c>
      <c r="P2100" t="str">
        <f t="shared" si="198"/>
        <v/>
      </c>
      <c r="Q2100" t="str">
        <f t="shared" si="199"/>
        <v>bad</v>
      </c>
      <c r="R2100" t="str">
        <f t="shared" si="200"/>
        <v/>
      </c>
      <c r="S2100" s="3" t="str">
        <f t="shared" si="201"/>
        <v/>
      </c>
      <c r="T2100" t="str">
        <f t="shared" si="202"/>
        <v>Mahindra</v>
      </c>
      <c r="U2100" t="str">
        <f t="shared" si="203"/>
        <v>E</v>
      </c>
      <c r="V2100" t="str" cm="1">
        <f t="array" ref="V2100">_xlfn.IFS(N2091&gt;25,"A",N2091&gt;20,"B",N2091&gt;15,"C",N2091&gt;10,"D",N2091&lt;10,"E")</f>
        <v>E</v>
      </c>
    </row>
    <row r="2101" spans="1:22" x14ac:dyDescent="0.3">
      <c r="A2101">
        <v>2111</v>
      </c>
      <c r="B2101" t="s">
        <v>325</v>
      </c>
      <c r="C2101" t="s">
        <v>62</v>
      </c>
      <c r="D2101" t="s">
        <v>47</v>
      </c>
      <c r="E2101">
        <v>2017</v>
      </c>
      <c r="F2101">
        <v>25601</v>
      </c>
      <c r="G2101" t="s">
        <v>23</v>
      </c>
      <c r="H2101" t="s">
        <v>32</v>
      </c>
      <c r="I2101" t="s">
        <v>19</v>
      </c>
      <c r="J2101">
        <v>2143</v>
      </c>
      <c r="K2101">
        <v>201.15</v>
      </c>
      <c r="L2101">
        <v>5</v>
      </c>
      <c r="M2101">
        <v>17.899999999999999</v>
      </c>
      <c r="N2101">
        <v>56.73</v>
      </c>
      <c r="P2101" t="str">
        <f t="shared" si="198"/>
        <v/>
      </c>
      <c r="Q2101" t="str">
        <f t="shared" si="199"/>
        <v>bad</v>
      </c>
      <c r="R2101" t="str">
        <f t="shared" si="200"/>
        <v/>
      </c>
      <c r="S2101" s="3" t="str">
        <f t="shared" si="201"/>
        <v/>
      </c>
      <c r="T2101" t="str">
        <f t="shared" si="202"/>
        <v>Toyota</v>
      </c>
      <c r="U2101" t="str">
        <f t="shared" si="203"/>
        <v>E</v>
      </c>
      <c r="V2101" t="str" cm="1">
        <f t="array" ref="V2101">_xlfn.IFS(N2092&gt;25,"A",N2092&gt;20,"B",N2092&gt;15,"C",N2092&gt;10,"D",N2092&lt;10,"E")</f>
        <v>E</v>
      </c>
    </row>
    <row r="2102" spans="1:22" x14ac:dyDescent="0.3">
      <c r="A2102">
        <v>2112</v>
      </c>
      <c r="B2102" t="s">
        <v>290</v>
      </c>
      <c r="C2102" t="s">
        <v>21</v>
      </c>
      <c r="D2102" t="s">
        <v>39</v>
      </c>
      <c r="E2102">
        <v>2015</v>
      </c>
      <c r="F2102">
        <v>83950</v>
      </c>
      <c r="G2102" t="s">
        <v>23</v>
      </c>
      <c r="H2102" t="s">
        <v>18</v>
      </c>
      <c r="I2102" t="s">
        <v>19</v>
      </c>
      <c r="J2102">
        <v>1582</v>
      </c>
      <c r="K2102">
        <v>126.2</v>
      </c>
      <c r="L2102">
        <v>5</v>
      </c>
      <c r="M2102">
        <v>19.670000000000002</v>
      </c>
      <c r="N2102">
        <v>9.9499999999999993</v>
      </c>
      <c r="P2102" t="str">
        <f t="shared" si="198"/>
        <v/>
      </c>
      <c r="Q2102" t="str">
        <f t="shared" si="199"/>
        <v>good</v>
      </c>
      <c r="R2102" t="str">
        <f t="shared" si="200"/>
        <v/>
      </c>
      <c r="S2102" s="3" t="str">
        <f t="shared" si="201"/>
        <v>Mahindra</v>
      </c>
      <c r="T2102" t="str">
        <f t="shared" si="202"/>
        <v>Mahindra</v>
      </c>
      <c r="U2102" t="str">
        <f t="shared" si="203"/>
        <v>E</v>
      </c>
      <c r="V2102" t="str" cm="1">
        <f t="array" ref="V2102">_xlfn.IFS(N2093&gt;25,"A",N2093&gt;20,"B",N2093&gt;15,"C",N2093&gt;10,"D",N2093&lt;10,"E")</f>
        <v>E</v>
      </c>
    </row>
    <row r="2103" spans="1:22" x14ac:dyDescent="0.3">
      <c r="A2103">
        <v>2113</v>
      </c>
      <c r="B2103" t="s">
        <v>308</v>
      </c>
      <c r="C2103" t="s">
        <v>25</v>
      </c>
      <c r="D2103" t="s">
        <v>22</v>
      </c>
      <c r="E2103">
        <v>2012</v>
      </c>
      <c r="F2103">
        <v>60000</v>
      </c>
      <c r="G2103" t="s">
        <v>27</v>
      </c>
      <c r="H2103" t="s">
        <v>32</v>
      </c>
      <c r="I2103" t="s">
        <v>19</v>
      </c>
      <c r="J2103">
        <v>1497</v>
      </c>
      <c r="K2103">
        <v>118</v>
      </c>
      <c r="L2103">
        <v>5</v>
      </c>
      <c r="M2103">
        <v>16.8</v>
      </c>
      <c r="N2103">
        <v>5.5</v>
      </c>
      <c r="P2103" t="str">
        <f t="shared" si="198"/>
        <v/>
      </c>
      <c r="Q2103" t="str">
        <f t="shared" si="199"/>
        <v>bad</v>
      </c>
      <c r="R2103" t="str">
        <f t="shared" si="200"/>
        <v/>
      </c>
      <c r="S2103" s="3" t="str">
        <f t="shared" si="201"/>
        <v/>
      </c>
      <c r="T2103" t="str">
        <f t="shared" si="202"/>
        <v>BMW</v>
      </c>
      <c r="U2103" t="str">
        <f t="shared" si="203"/>
        <v>D</v>
      </c>
      <c r="V2103" t="str" cm="1">
        <f t="array" ref="V2103">_xlfn.IFS(N2094&gt;25,"A",N2094&gt;20,"B",N2094&gt;15,"C",N2094&gt;10,"D",N2094&lt;10,"E")</f>
        <v>D</v>
      </c>
    </row>
    <row r="2104" spans="1:22" x14ac:dyDescent="0.3">
      <c r="A2104">
        <v>2114</v>
      </c>
      <c r="B2104" t="s">
        <v>996</v>
      </c>
      <c r="C2104" t="s">
        <v>30</v>
      </c>
      <c r="D2104" t="s">
        <v>35</v>
      </c>
      <c r="E2104">
        <v>2015</v>
      </c>
      <c r="F2104">
        <v>50000</v>
      </c>
      <c r="G2104" t="s">
        <v>23</v>
      </c>
      <c r="H2104" t="s">
        <v>32</v>
      </c>
      <c r="I2104" t="s">
        <v>19</v>
      </c>
      <c r="J2104">
        <v>1968</v>
      </c>
      <c r="K2104">
        <v>174.33</v>
      </c>
      <c r="L2104">
        <v>5</v>
      </c>
      <c r="M2104">
        <v>17.11</v>
      </c>
      <c r="N2104">
        <v>25</v>
      </c>
      <c r="P2104" t="str">
        <f t="shared" si="198"/>
        <v/>
      </c>
      <c r="Q2104" t="str">
        <f t="shared" si="199"/>
        <v>good</v>
      </c>
      <c r="R2104" t="str">
        <f t="shared" si="200"/>
        <v/>
      </c>
      <c r="S2104" s="3" t="str">
        <f t="shared" si="201"/>
        <v>Maruti</v>
      </c>
      <c r="T2104" t="str">
        <f t="shared" si="202"/>
        <v>Maruti</v>
      </c>
      <c r="U2104" t="str">
        <f t="shared" si="203"/>
        <v>E</v>
      </c>
      <c r="V2104" t="str" cm="1">
        <f t="array" ref="V2104">_xlfn.IFS(N2095&gt;25,"A",N2095&gt;20,"B",N2095&gt;15,"C",N2095&gt;10,"D",N2095&lt;10,"E")</f>
        <v>E</v>
      </c>
    </row>
    <row r="2105" spans="1:22" x14ac:dyDescent="0.3">
      <c r="A2105">
        <v>2115</v>
      </c>
      <c r="B2105" t="s">
        <v>1131</v>
      </c>
      <c r="C2105" t="s">
        <v>15</v>
      </c>
      <c r="D2105" t="s">
        <v>49</v>
      </c>
      <c r="E2105">
        <v>2009</v>
      </c>
      <c r="F2105">
        <v>37000</v>
      </c>
      <c r="G2105" t="s">
        <v>27</v>
      </c>
      <c r="H2105" t="s">
        <v>18</v>
      </c>
      <c r="I2105" t="s">
        <v>19</v>
      </c>
      <c r="J2105">
        <v>993</v>
      </c>
      <c r="K2105">
        <v>60</v>
      </c>
      <c r="L2105">
        <v>5</v>
      </c>
      <c r="M2105">
        <v>17.3</v>
      </c>
      <c r="N2105">
        <v>1</v>
      </c>
      <c r="P2105" t="str">
        <f t="shared" si="198"/>
        <v>Audi</v>
      </c>
      <c r="Q2105" t="str">
        <f t="shared" si="199"/>
        <v>bad</v>
      </c>
      <c r="R2105" t="str">
        <f t="shared" si="200"/>
        <v/>
      </c>
      <c r="S2105" s="3" t="str">
        <f t="shared" si="201"/>
        <v>Audi</v>
      </c>
      <c r="T2105" t="str">
        <f t="shared" si="202"/>
        <v/>
      </c>
      <c r="U2105" t="str">
        <f t="shared" si="203"/>
        <v>C</v>
      </c>
      <c r="V2105" t="str" cm="1">
        <f t="array" ref="V2105">_xlfn.IFS(N2096&gt;25,"A",N2096&gt;20,"B",N2096&gt;15,"C",N2096&gt;10,"D",N2096&lt;10,"E")</f>
        <v>C</v>
      </c>
    </row>
    <row r="2106" spans="1:22" x14ac:dyDescent="0.3">
      <c r="A2106">
        <v>2116</v>
      </c>
      <c r="B2106" t="s">
        <v>86</v>
      </c>
      <c r="C2106" t="s">
        <v>15</v>
      </c>
      <c r="D2106" t="s">
        <v>35</v>
      </c>
      <c r="E2106">
        <v>2011</v>
      </c>
      <c r="F2106">
        <v>76976</v>
      </c>
      <c r="G2106" t="s">
        <v>27</v>
      </c>
      <c r="H2106" t="s">
        <v>18</v>
      </c>
      <c r="I2106" t="s">
        <v>33</v>
      </c>
      <c r="J2106">
        <v>796</v>
      </c>
      <c r="K2106">
        <v>46.3</v>
      </c>
      <c r="L2106">
        <v>5</v>
      </c>
      <c r="M2106">
        <v>19.7</v>
      </c>
      <c r="N2106">
        <v>2.15</v>
      </c>
      <c r="P2106" t="str">
        <f t="shared" si="198"/>
        <v/>
      </c>
      <c r="Q2106" t="str">
        <f t="shared" si="199"/>
        <v>good</v>
      </c>
      <c r="R2106" t="str">
        <f t="shared" si="200"/>
        <v/>
      </c>
      <c r="S2106" s="3" t="str">
        <f t="shared" si="201"/>
        <v>Toyota</v>
      </c>
      <c r="T2106" t="str">
        <f t="shared" si="202"/>
        <v>Toyota</v>
      </c>
      <c r="U2106" t="str">
        <f t="shared" si="203"/>
        <v>E</v>
      </c>
      <c r="V2106" t="str" cm="1">
        <f t="array" ref="V2106">_xlfn.IFS(N2097&gt;25,"A",N2097&gt;20,"B",N2097&gt;15,"C",N2097&gt;10,"D",N2097&lt;10,"E")</f>
        <v>E</v>
      </c>
    </row>
    <row r="2107" spans="1:22" x14ac:dyDescent="0.3">
      <c r="A2107">
        <v>2117</v>
      </c>
      <c r="B2107" t="s">
        <v>1014</v>
      </c>
      <c r="C2107" t="s">
        <v>15</v>
      </c>
      <c r="D2107" t="s">
        <v>47</v>
      </c>
      <c r="E2107">
        <v>2018</v>
      </c>
      <c r="F2107">
        <v>21684</v>
      </c>
      <c r="G2107" t="s">
        <v>27</v>
      </c>
      <c r="H2107" t="s">
        <v>32</v>
      </c>
      <c r="I2107" t="s">
        <v>19</v>
      </c>
      <c r="J2107">
        <v>1197</v>
      </c>
      <c r="K2107">
        <v>83.1</v>
      </c>
      <c r="L2107">
        <v>5</v>
      </c>
      <c r="M2107">
        <v>21.4</v>
      </c>
      <c r="N2107">
        <v>7.89</v>
      </c>
      <c r="P2107" t="str">
        <f t="shared" si="198"/>
        <v/>
      </c>
      <c r="Q2107" t="str">
        <f t="shared" si="199"/>
        <v>bad</v>
      </c>
      <c r="R2107" t="str">
        <f t="shared" si="200"/>
        <v/>
      </c>
      <c r="S2107" s="3" t="str">
        <f t="shared" si="201"/>
        <v/>
      </c>
      <c r="T2107" t="str">
        <f t="shared" si="202"/>
        <v>Mahindra</v>
      </c>
      <c r="U2107" t="str">
        <f t="shared" si="203"/>
        <v>D</v>
      </c>
      <c r="V2107" t="str" cm="1">
        <f t="array" ref="V2107">_xlfn.IFS(N2098&gt;25,"A",N2098&gt;20,"B",N2098&gt;15,"C",N2098&gt;10,"D",N2098&lt;10,"E")</f>
        <v>D</v>
      </c>
    </row>
    <row r="2108" spans="1:22" x14ac:dyDescent="0.3">
      <c r="A2108">
        <v>2118</v>
      </c>
      <c r="B2108" t="s">
        <v>526</v>
      </c>
      <c r="C2108" t="s">
        <v>78</v>
      </c>
      <c r="D2108" t="s">
        <v>53</v>
      </c>
      <c r="E2108">
        <v>2015</v>
      </c>
      <c r="F2108">
        <v>62000</v>
      </c>
      <c r="G2108" t="s">
        <v>23</v>
      </c>
      <c r="H2108" t="s">
        <v>18</v>
      </c>
      <c r="I2108" t="s">
        <v>19</v>
      </c>
      <c r="J2108">
        <v>2179</v>
      </c>
      <c r="K2108">
        <v>140</v>
      </c>
      <c r="L2108">
        <v>7</v>
      </c>
      <c r="M2108">
        <v>16</v>
      </c>
      <c r="N2108">
        <v>10.25</v>
      </c>
      <c r="P2108" t="str">
        <f t="shared" si="198"/>
        <v>Toyota</v>
      </c>
      <c r="Q2108" t="str">
        <f t="shared" si="199"/>
        <v>bad</v>
      </c>
      <c r="R2108" t="str">
        <f t="shared" si="200"/>
        <v/>
      </c>
      <c r="S2108" s="3" t="str">
        <f t="shared" si="201"/>
        <v>Toyota</v>
      </c>
      <c r="T2108" t="str">
        <f t="shared" si="202"/>
        <v/>
      </c>
      <c r="U2108" t="str">
        <f t="shared" si="203"/>
        <v>B</v>
      </c>
      <c r="V2108" t="str" cm="1">
        <f t="array" ref="V2108">_xlfn.IFS(N2099&gt;25,"A",N2099&gt;20,"B",N2099&gt;15,"C",N2099&gt;10,"D",N2099&lt;10,"E")</f>
        <v>B</v>
      </c>
    </row>
    <row r="2109" spans="1:22" x14ac:dyDescent="0.3">
      <c r="A2109">
        <v>2119</v>
      </c>
      <c r="B2109" t="s">
        <v>1132</v>
      </c>
      <c r="C2109" t="s">
        <v>110</v>
      </c>
      <c r="D2109" t="s">
        <v>16</v>
      </c>
      <c r="E2109">
        <v>2007</v>
      </c>
      <c r="F2109">
        <v>1261</v>
      </c>
      <c r="G2109" t="s">
        <v>27</v>
      </c>
      <c r="H2109" t="s">
        <v>18</v>
      </c>
      <c r="I2109" t="s">
        <v>19</v>
      </c>
      <c r="J2109">
        <v>1194</v>
      </c>
      <c r="K2109">
        <v>94.68</v>
      </c>
      <c r="L2109">
        <v>5</v>
      </c>
      <c r="M2109">
        <v>19</v>
      </c>
      <c r="N2109">
        <v>6</v>
      </c>
      <c r="P2109" t="str">
        <f t="shared" si="198"/>
        <v/>
      </c>
      <c r="Q2109" t="str">
        <f t="shared" si="199"/>
        <v>good</v>
      </c>
      <c r="R2109" t="str">
        <f t="shared" si="200"/>
        <v/>
      </c>
      <c r="S2109" s="3" t="str">
        <f t="shared" si="201"/>
        <v>Tata</v>
      </c>
      <c r="T2109" t="str">
        <f t="shared" si="202"/>
        <v>Tata</v>
      </c>
      <c r="U2109" t="str">
        <f t="shared" si="203"/>
        <v>E</v>
      </c>
      <c r="V2109" t="str" cm="1">
        <f t="array" ref="V2109">_xlfn.IFS(N2100&gt;25,"A",N2100&gt;20,"B",N2100&gt;15,"C",N2100&gt;10,"D",N2100&lt;10,"E")</f>
        <v>E</v>
      </c>
    </row>
    <row r="2110" spans="1:22" x14ac:dyDescent="0.3">
      <c r="A2110">
        <v>2120</v>
      </c>
      <c r="B2110" t="s">
        <v>1133</v>
      </c>
      <c r="C2110" t="s">
        <v>21</v>
      </c>
      <c r="D2110" t="s">
        <v>31</v>
      </c>
      <c r="E2110">
        <v>2017</v>
      </c>
      <c r="F2110">
        <v>59450</v>
      </c>
      <c r="G2110" t="s">
        <v>27</v>
      </c>
      <c r="H2110" t="s">
        <v>18</v>
      </c>
      <c r="I2110" t="s">
        <v>19</v>
      </c>
      <c r="J2110">
        <v>1197</v>
      </c>
      <c r="K2110">
        <v>81.86</v>
      </c>
      <c r="L2110">
        <v>5</v>
      </c>
      <c r="M2110">
        <v>18.600000000000001</v>
      </c>
      <c r="N2110">
        <v>7.53</v>
      </c>
      <c r="P2110" t="str">
        <f t="shared" si="198"/>
        <v>MercedesBenz</v>
      </c>
      <c r="Q2110" t="str">
        <f t="shared" si="199"/>
        <v>bad</v>
      </c>
      <c r="R2110" t="str">
        <f t="shared" si="200"/>
        <v/>
      </c>
      <c r="S2110" s="3" t="str">
        <f t="shared" si="201"/>
        <v>MercedesBenz</v>
      </c>
      <c r="T2110" t="str">
        <f t="shared" si="202"/>
        <v/>
      </c>
      <c r="U2110" t="str">
        <f t="shared" si="203"/>
        <v>A</v>
      </c>
      <c r="V2110" t="str" cm="1">
        <f t="array" ref="V2110">_xlfn.IFS(N2101&gt;25,"A",N2101&gt;20,"B",N2101&gt;15,"C",N2101&gt;10,"D",N2101&lt;10,"E")</f>
        <v>A</v>
      </c>
    </row>
    <row r="2111" spans="1:22" x14ac:dyDescent="0.3">
      <c r="A2111">
        <v>2121</v>
      </c>
      <c r="B2111" t="s">
        <v>256</v>
      </c>
      <c r="C2111" t="s">
        <v>62</v>
      </c>
      <c r="D2111" t="s">
        <v>31</v>
      </c>
      <c r="E2111">
        <v>2018</v>
      </c>
      <c r="F2111">
        <v>24465</v>
      </c>
      <c r="G2111" t="s">
        <v>23</v>
      </c>
      <c r="H2111" t="s">
        <v>32</v>
      </c>
      <c r="I2111" t="s">
        <v>19</v>
      </c>
      <c r="J2111">
        <v>2143</v>
      </c>
      <c r="K2111">
        <v>167.62</v>
      </c>
      <c r="L2111">
        <v>5</v>
      </c>
      <c r="M2111">
        <v>19.27</v>
      </c>
      <c r="N2111">
        <v>39.450000000000003</v>
      </c>
      <c r="P2111" t="str">
        <f t="shared" si="198"/>
        <v/>
      </c>
      <c r="Q2111" t="str">
        <f t="shared" si="199"/>
        <v>bad</v>
      </c>
      <c r="R2111" t="str">
        <f t="shared" si="200"/>
        <v/>
      </c>
      <c r="S2111" s="3" t="str">
        <f t="shared" si="201"/>
        <v/>
      </c>
      <c r="T2111" t="str">
        <f t="shared" si="202"/>
        <v>Hyundai</v>
      </c>
      <c r="U2111" t="str">
        <f t="shared" si="203"/>
        <v>E</v>
      </c>
      <c r="V2111" t="str" cm="1">
        <f t="array" ref="V2111">_xlfn.IFS(N2102&gt;25,"A",N2102&gt;20,"B",N2102&gt;15,"C",N2102&gt;10,"D",N2102&lt;10,"E")</f>
        <v>E</v>
      </c>
    </row>
    <row r="2112" spans="1:22" x14ac:dyDescent="0.3">
      <c r="A2112">
        <v>2122</v>
      </c>
      <c r="B2112" t="s">
        <v>970</v>
      </c>
      <c r="C2112" t="s">
        <v>25</v>
      </c>
      <c r="D2112" t="s">
        <v>53</v>
      </c>
      <c r="E2112">
        <v>2014</v>
      </c>
      <c r="F2112">
        <v>55000</v>
      </c>
      <c r="G2112" t="s">
        <v>27</v>
      </c>
      <c r="H2112" t="s">
        <v>18</v>
      </c>
      <c r="I2112" t="s">
        <v>19</v>
      </c>
      <c r="J2112">
        <v>1497</v>
      </c>
      <c r="K2112">
        <v>117.3</v>
      </c>
      <c r="L2112">
        <v>5</v>
      </c>
      <c r="M2112">
        <v>17.8</v>
      </c>
      <c r="N2112">
        <v>5.84</v>
      </c>
      <c r="P2112" t="str">
        <f t="shared" si="198"/>
        <v/>
      </c>
      <c r="Q2112" t="str">
        <f t="shared" si="199"/>
        <v>bad</v>
      </c>
      <c r="R2112" t="str">
        <f t="shared" si="200"/>
        <v/>
      </c>
      <c r="S2112" s="3" t="str">
        <f t="shared" si="201"/>
        <v/>
      </c>
      <c r="T2112" t="str">
        <f t="shared" si="202"/>
        <v>Honda</v>
      </c>
      <c r="U2112" t="str">
        <f t="shared" si="203"/>
        <v>E</v>
      </c>
      <c r="V2112" t="str" cm="1">
        <f t="array" ref="V2112">_xlfn.IFS(N2103&gt;25,"A",N2103&gt;20,"B",N2103&gt;15,"C",N2103&gt;10,"D",N2103&lt;10,"E")</f>
        <v>E</v>
      </c>
    </row>
    <row r="2113" spans="1:22" x14ac:dyDescent="0.3">
      <c r="A2113">
        <v>2123</v>
      </c>
      <c r="B2113" t="s">
        <v>632</v>
      </c>
      <c r="C2113" t="s">
        <v>110</v>
      </c>
      <c r="D2113" t="s">
        <v>16</v>
      </c>
      <c r="E2113">
        <v>2017</v>
      </c>
      <c r="F2113">
        <v>2000</v>
      </c>
      <c r="G2113" t="s">
        <v>27</v>
      </c>
      <c r="H2113" t="s">
        <v>18</v>
      </c>
      <c r="I2113" t="s">
        <v>19</v>
      </c>
      <c r="J2113">
        <v>1499</v>
      </c>
      <c r="K2113">
        <v>110.4</v>
      </c>
      <c r="L2113">
        <v>5</v>
      </c>
      <c r="M2113">
        <v>18.88</v>
      </c>
      <c r="N2113">
        <v>8.65</v>
      </c>
      <c r="P2113" t="str">
        <f t="shared" si="198"/>
        <v>Audi</v>
      </c>
      <c r="Q2113" t="str">
        <f t="shared" si="199"/>
        <v>bad</v>
      </c>
      <c r="R2113" t="str">
        <f t="shared" si="200"/>
        <v/>
      </c>
      <c r="S2113" s="3" t="str">
        <f t="shared" si="201"/>
        <v>Audi</v>
      </c>
      <c r="T2113" t="str">
        <f t="shared" si="202"/>
        <v/>
      </c>
      <c r="U2113" t="str">
        <f t="shared" si="203"/>
        <v>B</v>
      </c>
      <c r="V2113" t="str" cm="1">
        <f t="array" ref="V2113">_xlfn.IFS(N2104&gt;25,"A",N2104&gt;20,"B",N2104&gt;15,"C",N2104&gt;10,"D",N2104&lt;10,"E")</f>
        <v>B</v>
      </c>
    </row>
    <row r="2114" spans="1:22" x14ac:dyDescent="0.3">
      <c r="A2114">
        <v>2124</v>
      </c>
      <c r="B2114" t="s">
        <v>1134</v>
      </c>
      <c r="C2114" t="s">
        <v>15</v>
      </c>
      <c r="D2114" t="s">
        <v>47</v>
      </c>
      <c r="E2114">
        <v>2017</v>
      </c>
      <c r="F2114">
        <v>25040</v>
      </c>
      <c r="G2114" t="s">
        <v>27</v>
      </c>
      <c r="H2114" t="s">
        <v>18</v>
      </c>
      <c r="I2114" t="s">
        <v>19</v>
      </c>
      <c r="J2114">
        <v>1197</v>
      </c>
      <c r="K2114">
        <v>83.1</v>
      </c>
      <c r="L2114">
        <v>5</v>
      </c>
      <c r="M2114">
        <v>21.4</v>
      </c>
      <c r="N2114">
        <v>7.74</v>
      </c>
      <c r="P2114" t="str">
        <f t="shared" si="198"/>
        <v/>
      </c>
      <c r="Q2114" t="str">
        <f t="shared" si="199"/>
        <v>bad</v>
      </c>
      <c r="R2114" t="str">
        <f t="shared" si="200"/>
        <v/>
      </c>
      <c r="S2114" s="3" t="str">
        <f t="shared" si="201"/>
        <v/>
      </c>
      <c r="T2114" t="str">
        <f t="shared" si="202"/>
        <v>Maruti</v>
      </c>
      <c r="U2114" t="str">
        <f t="shared" si="203"/>
        <v>E</v>
      </c>
      <c r="V2114" t="str" cm="1">
        <f t="array" ref="V2114">_xlfn.IFS(N2105&gt;25,"A",N2105&gt;20,"B",N2105&gt;15,"C",N2105&gt;10,"D",N2105&lt;10,"E")</f>
        <v>E</v>
      </c>
    </row>
    <row r="2115" spans="1:22" x14ac:dyDescent="0.3">
      <c r="A2115">
        <v>2125</v>
      </c>
      <c r="B2115" t="s">
        <v>296</v>
      </c>
      <c r="C2115" t="s">
        <v>21</v>
      </c>
      <c r="D2115" t="s">
        <v>63</v>
      </c>
      <c r="E2115">
        <v>2008</v>
      </c>
      <c r="F2115">
        <v>84000</v>
      </c>
      <c r="G2115" t="s">
        <v>27</v>
      </c>
      <c r="H2115" t="s">
        <v>18</v>
      </c>
      <c r="I2115" t="s">
        <v>19</v>
      </c>
      <c r="J2115">
        <v>1197</v>
      </c>
      <c r="K2115">
        <v>78.900000000000006</v>
      </c>
      <c r="L2115">
        <v>5</v>
      </c>
      <c r="M2115">
        <v>20.36</v>
      </c>
      <c r="N2115">
        <v>2.5</v>
      </c>
      <c r="P2115" t="str">
        <f t="shared" si="198"/>
        <v/>
      </c>
      <c r="Q2115" t="str">
        <f t="shared" si="199"/>
        <v>bad</v>
      </c>
      <c r="R2115" t="str">
        <f t="shared" si="200"/>
        <v/>
      </c>
      <c r="S2115" s="3" t="str">
        <f t="shared" si="201"/>
        <v/>
      </c>
      <c r="T2115" t="str">
        <f t="shared" si="202"/>
        <v>Maruti</v>
      </c>
      <c r="U2115" t="str">
        <f t="shared" si="203"/>
        <v>E</v>
      </c>
      <c r="V2115" t="str" cm="1">
        <f t="array" ref="V2115">_xlfn.IFS(N2106&gt;25,"A",N2106&gt;20,"B",N2106&gt;15,"C",N2106&gt;10,"D",N2106&lt;10,"E")</f>
        <v>E</v>
      </c>
    </row>
    <row r="2116" spans="1:22" x14ac:dyDescent="0.3">
      <c r="A2116">
        <v>2126</v>
      </c>
      <c r="B2116" t="s">
        <v>935</v>
      </c>
      <c r="C2116" t="s">
        <v>41</v>
      </c>
      <c r="D2116" t="s">
        <v>22</v>
      </c>
      <c r="E2116">
        <v>2007</v>
      </c>
      <c r="F2116">
        <v>170428</v>
      </c>
      <c r="G2116" t="s">
        <v>23</v>
      </c>
      <c r="H2116" t="s">
        <v>18</v>
      </c>
      <c r="I2116" t="s">
        <v>33</v>
      </c>
      <c r="J2116">
        <v>2494</v>
      </c>
      <c r="K2116">
        <v>102</v>
      </c>
      <c r="L2116">
        <v>8</v>
      </c>
      <c r="M2116">
        <v>12.8</v>
      </c>
      <c r="N2116">
        <v>5.7</v>
      </c>
      <c r="P2116" t="str">
        <f t="shared" si="198"/>
        <v/>
      </c>
      <c r="Q2116" t="str">
        <f t="shared" si="199"/>
        <v>good</v>
      </c>
      <c r="R2116" t="str">
        <f t="shared" si="200"/>
        <v/>
      </c>
      <c r="S2116" s="3" t="str">
        <f t="shared" si="201"/>
        <v>Maruti</v>
      </c>
      <c r="T2116" t="str">
        <f t="shared" si="202"/>
        <v>Maruti</v>
      </c>
      <c r="U2116" t="str">
        <f t="shared" si="203"/>
        <v>E</v>
      </c>
      <c r="V2116" t="str" cm="1">
        <f t="array" ref="V2116">_xlfn.IFS(N2107&gt;25,"A",N2107&gt;20,"B",N2107&gt;15,"C",N2107&gt;10,"D",N2107&lt;10,"E")</f>
        <v>E</v>
      </c>
    </row>
    <row r="2117" spans="1:22" x14ac:dyDescent="0.3">
      <c r="A2117">
        <v>2127</v>
      </c>
      <c r="B2117" t="s">
        <v>1135</v>
      </c>
      <c r="C2117" t="s">
        <v>15</v>
      </c>
      <c r="D2117" t="s">
        <v>16</v>
      </c>
      <c r="E2117">
        <v>2016</v>
      </c>
      <c r="F2117">
        <v>12573</v>
      </c>
      <c r="G2117" t="s">
        <v>27</v>
      </c>
      <c r="H2117" t="s">
        <v>18</v>
      </c>
      <c r="I2117" t="s">
        <v>19</v>
      </c>
      <c r="J2117">
        <v>1197</v>
      </c>
      <c r="K2117">
        <v>83.1</v>
      </c>
      <c r="L2117">
        <v>5</v>
      </c>
      <c r="M2117">
        <v>21.4</v>
      </c>
      <c r="N2117">
        <v>5.8</v>
      </c>
      <c r="P2117" t="str">
        <f t="shared" si="198"/>
        <v/>
      </c>
      <c r="Q2117" t="str">
        <f t="shared" si="199"/>
        <v>bad</v>
      </c>
      <c r="R2117" t="str">
        <f t="shared" si="200"/>
        <v/>
      </c>
      <c r="S2117" s="3" t="str">
        <f t="shared" si="201"/>
        <v/>
      </c>
      <c r="T2117" t="str">
        <f t="shared" si="202"/>
        <v>Mahindra</v>
      </c>
      <c r="U2117" t="str">
        <f t="shared" si="203"/>
        <v>D</v>
      </c>
      <c r="V2117" t="str" cm="1">
        <f t="array" ref="V2117">_xlfn.IFS(N2108&gt;25,"A",N2108&gt;20,"B",N2108&gt;15,"C",N2108&gt;10,"D",N2108&lt;10,"E")</f>
        <v>D</v>
      </c>
    </row>
    <row r="2118" spans="1:22" x14ac:dyDescent="0.3">
      <c r="A2118">
        <v>2128</v>
      </c>
      <c r="B2118" t="s">
        <v>305</v>
      </c>
      <c r="C2118" t="s">
        <v>30</v>
      </c>
      <c r="D2118" t="s">
        <v>35</v>
      </c>
      <c r="E2118">
        <v>2012</v>
      </c>
      <c r="F2118">
        <v>88000</v>
      </c>
      <c r="G2118" t="s">
        <v>23</v>
      </c>
      <c r="H2118" t="s">
        <v>32</v>
      </c>
      <c r="I2118" t="s">
        <v>19</v>
      </c>
      <c r="J2118">
        <v>2967</v>
      </c>
      <c r="K2118">
        <v>241.4</v>
      </c>
      <c r="L2118">
        <v>7</v>
      </c>
      <c r="M2118">
        <v>12.07</v>
      </c>
      <c r="N2118">
        <v>36.5</v>
      </c>
      <c r="P2118" t="str">
        <f t="shared" si="198"/>
        <v/>
      </c>
      <c r="Q2118" t="str">
        <f t="shared" si="199"/>
        <v>bad</v>
      </c>
      <c r="R2118" t="str">
        <f t="shared" si="200"/>
        <v/>
      </c>
      <c r="S2118" s="3" t="str">
        <f t="shared" si="201"/>
        <v/>
      </c>
      <c r="T2118" t="str">
        <f t="shared" si="202"/>
        <v>Ford</v>
      </c>
      <c r="U2118" t="str">
        <f t="shared" si="203"/>
        <v>E</v>
      </c>
      <c r="V2118" t="str" cm="1">
        <f t="array" ref="V2118">_xlfn.IFS(N2109&gt;25,"A",N2109&gt;20,"B",N2109&gt;15,"C",N2109&gt;10,"D",N2109&lt;10,"E")</f>
        <v>E</v>
      </c>
    </row>
    <row r="2119" spans="1:22" x14ac:dyDescent="0.3">
      <c r="A2119">
        <v>2129</v>
      </c>
      <c r="B2119" t="s">
        <v>1136</v>
      </c>
      <c r="C2119" t="s">
        <v>21</v>
      </c>
      <c r="D2119" t="s">
        <v>53</v>
      </c>
      <c r="E2119">
        <v>2012</v>
      </c>
      <c r="F2119">
        <v>86000</v>
      </c>
      <c r="G2119" t="s">
        <v>23</v>
      </c>
      <c r="H2119" t="s">
        <v>32</v>
      </c>
      <c r="I2119" t="s">
        <v>33</v>
      </c>
      <c r="J2119">
        <v>2199</v>
      </c>
      <c r="K2119">
        <v>194.3</v>
      </c>
      <c r="L2119">
        <v>7</v>
      </c>
      <c r="M2119">
        <v>13.01</v>
      </c>
      <c r="N2119">
        <v>9.5</v>
      </c>
      <c r="P2119" t="str">
        <f t="shared" si="198"/>
        <v/>
      </c>
      <c r="Q2119" t="str">
        <f t="shared" si="199"/>
        <v>bad</v>
      </c>
      <c r="R2119" t="str">
        <f t="shared" si="200"/>
        <v/>
      </c>
      <c r="S2119" s="3" t="str">
        <f t="shared" si="201"/>
        <v/>
      </c>
      <c r="T2119" t="str">
        <f t="shared" si="202"/>
        <v>Hyundai</v>
      </c>
      <c r="U2119" t="str">
        <f t="shared" si="203"/>
        <v>E</v>
      </c>
      <c r="V2119" t="str" cm="1">
        <f t="array" ref="V2119">_xlfn.IFS(N2110&gt;25,"A",N2110&gt;20,"B",N2110&gt;15,"C",N2110&gt;10,"D",N2110&lt;10,"E")</f>
        <v>E</v>
      </c>
    </row>
    <row r="2120" spans="1:22" x14ac:dyDescent="0.3">
      <c r="A2120">
        <v>2130</v>
      </c>
      <c r="B2120" t="s">
        <v>850</v>
      </c>
      <c r="C2120" t="s">
        <v>21</v>
      </c>
      <c r="D2120" t="s">
        <v>31</v>
      </c>
      <c r="E2120">
        <v>2012</v>
      </c>
      <c r="F2120">
        <v>51019</v>
      </c>
      <c r="G2120" t="s">
        <v>27</v>
      </c>
      <c r="H2120" t="s">
        <v>18</v>
      </c>
      <c r="I2120" t="s">
        <v>19</v>
      </c>
      <c r="J2120">
        <v>999</v>
      </c>
      <c r="K2120">
        <v>74</v>
      </c>
      <c r="L2120">
        <v>5</v>
      </c>
      <c r="M2120">
        <v>0</v>
      </c>
      <c r="N2120">
        <v>3.48</v>
      </c>
      <c r="P2120" t="str">
        <f t="shared" si="198"/>
        <v>MercedesBenz</v>
      </c>
      <c r="Q2120" t="str">
        <f t="shared" si="199"/>
        <v>bad</v>
      </c>
      <c r="R2120" t="str">
        <f t="shared" si="200"/>
        <v/>
      </c>
      <c r="S2120" s="3" t="str">
        <f t="shared" si="201"/>
        <v>MercedesBenz</v>
      </c>
      <c r="T2120" t="str">
        <f t="shared" si="202"/>
        <v/>
      </c>
      <c r="U2120" t="str">
        <f t="shared" si="203"/>
        <v>A</v>
      </c>
      <c r="V2120" t="str" cm="1">
        <f t="array" ref="V2120">_xlfn.IFS(N2111&gt;25,"A",N2111&gt;20,"B",N2111&gt;15,"C",N2111&gt;10,"D",N2111&lt;10,"E")</f>
        <v>A</v>
      </c>
    </row>
    <row r="2121" spans="1:22" x14ac:dyDescent="0.3">
      <c r="A2121">
        <v>2131</v>
      </c>
      <c r="B2121" t="s">
        <v>1137</v>
      </c>
      <c r="C2121" t="s">
        <v>25</v>
      </c>
      <c r="D2121" t="s">
        <v>16</v>
      </c>
      <c r="E2121">
        <v>2013</v>
      </c>
      <c r="F2121">
        <v>45000</v>
      </c>
      <c r="G2121" t="s">
        <v>27</v>
      </c>
      <c r="H2121" t="s">
        <v>18</v>
      </c>
      <c r="I2121" t="s">
        <v>19</v>
      </c>
      <c r="J2121">
        <v>1497</v>
      </c>
      <c r="K2121">
        <v>118</v>
      </c>
      <c r="L2121">
        <v>5</v>
      </c>
      <c r="M2121">
        <v>17</v>
      </c>
      <c r="N2121">
        <v>4.55</v>
      </c>
      <c r="P2121" t="str">
        <f t="shared" si="198"/>
        <v/>
      </c>
      <c r="Q2121" t="str">
        <f t="shared" si="199"/>
        <v>bad</v>
      </c>
      <c r="R2121" t="str">
        <f t="shared" si="200"/>
        <v/>
      </c>
      <c r="S2121" s="3" t="str">
        <f t="shared" si="201"/>
        <v/>
      </c>
      <c r="T2121" t="str">
        <f t="shared" si="202"/>
        <v>Honda</v>
      </c>
      <c r="U2121" t="str">
        <f t="shared" si="203"/>
        <v>E</v>
      </c>
      <c r="V2121" t="str" cm="1">
        <f t="array" ref="V2121">_xlfn.IFS(N2112&gt;25,"A",N2112&gt;20,"B",N2112&gt;15,"C",N2112&gt;10,"D",N2112&lt;10,"E")</f>
        <v>E</v>
      </c>
    </row>
    <row r="2122" spans="1:22" x14ac:dyDescent="0.3">
      <c r="A2122">
        <v>2132</v>
      </c>
      <c r="B2122" t="s">
        <v>1085</v>
      </c>
      <c r="C2122" t="s">
        <v>21</v>
      </c>
      <c r="D2122" t="s">
        <v>39</v>
      </c>
      <c r="E2122">
        <v>2012</v>
      </c>
      <c r="F2122">
        <v>51000</v>
      </c>
      <c r="G2122" t="s">
        <v>23</v>
      </c>
      <c r="H2122" t="s">
        <v>18</v>
      </c>
      <c r="I2122" t="s">
        <v>19</v>
      </c>
      <c r="J2122">
        <v>1396</v>
      </c>
      <c r="K2122">
        <v>90</v>
      </c>
      <c r="L2122">
        <v>5</v>
      </c>
      <c r="M2122">
        <v>21.9</v>
      </c>
      <c r="N2122">
        <v>3.9</v>
      </c>
      <c r="P2122" t="str">
        <f t="shared" si="198"/>
        <v/>
      </c>
      <c r="Q2122" t="str">
        <f t="shared" si="199"/>
        <v>bad</v>
      </c>
      <c r="R2122" t="str">
        <f t="shared" si="200"/>
        <v/>
      </c>
      <c r="S2122" s="3" t="str">
        <f t="shared" si="201"/>
        <v/>
      </c>
      <c r="T2122" t="str">
        <f t="shared" si="202"/>
        <v>Ford</v>
      </c>
      <c r="U2122" t="str">
        <f t="shared" si="203"/>
        <v>E</v>
      </c>
      <c r="V2122" t="str" cm="1">
        <f t="array" ref="V2122">_xlfn.IFS(N2113&gt;25,"A",N2113&gt;20,"B",N2113&gt;15,"C",N2113&gt;10,"D",N2113&lt;10,"E")</f>
        <v>E</v>
      </c>
    </row>
    <row r="2123" spans="1:22" x14ac:dyDescent="0.3">
      <c r="A2123">
        <v>2133</v>
      </c>
      <c r="B2123" t="s">
        <v>1138</v>
      </c>
      <c r="C2123" t="s">
        <v>78</v>
      </c>
      <c r="D2123" t="s">
        <v>22</v>
      </c>
      <c r="E2123">
        <v>2007</v>
      </c>
      <c r="F2123">
        <v>92000</v>
      </c>
      <c r="G2123" t="s">
        <v>23</v>
      </c>
      <c r="H2123" t="s">
        <v>18</v>
      </c>
      <c r="I2123" t="s">
        <v>19</v>
      </c>
      <c r="J2123">
        <v>2523</v>
      </c>
      <c r="K2123">
        <v>63</v>
      </c>
      <c r="L2123">
        <v>7</v>
      </c>
      <c r="M2123">
        <v>13.6</v>
      </c>
      <c r="N2123">
        <v>2.7</v>
      </c>
      <c r="P2123" t="str">
        <f t="shared" si="198"/>
        <v/>
      </c>
      <c r="Q2123" t="str">
        <f t="shared" si="199"/>
        <v>good</v>
      </c>
      <c r="R2123" t="str">
        <f t="shared" si="200"/>
        <v/>
      </c>
      <c r="S2123" s="3" t="str">
        <f t="shared" si="201"/>
        <v>Maruti</v>
      </c>
      <c r="T2123" t="str">
        <f t="shared" si="202"/>
        <v>Maruti</v>
      </c>
      <c r="U2123" t="str">
        <f t="shared" si="203"/>
        <v>E</v>
      </c>
      <c r="V2123" t="str" cm="1">
        <f t="array" ref="V2123">_xlfn.IFS(N2114&gt;25,"A",N2114&gt;20,"B",N2114&gt;15,"C",N2114&gt;10,"D",N2114&lt;10,"E")</f>
        <v>E</v>
      </c>
    </row>
    <row r="2124" spans="1:22" x14ac:dyDescent="0.3">
      <c r="A2124">
        <v>2134</v>
      </c>
      <c r="B2124" t="s">
        <v>1067</v>
      </c>
      <c r="C2124" t="s">
        <v>41</v>
      </c>
      <c r="D2124" t="s">
        <v>22</v>
      </c>
      <c r="E2124">
        <v>2017</v>
      </c>
      <c r="F2124">
        <v>29000</v>
      </c>
      <c r="G2124" t="s">
        <v>23</v>
      </c>
      <c r="H2124" t="s">
        <v>32</v>
      </c>
      <c r="I2124" t="s">
        <v>19</v>
      </c>
      <c r="J2124">
        <v>2755</v>
      </c>
      <c r="K2124">
        <v>174.5</v>
      </c>
      <c r="L2124">
        <v>7</v>
      </c>
      <c r="M2124">
        <v>12.9</v>
      </c>
      <c r="N2124">
        <v>31</v>
      </c>
      <c r="P2124" t="str">
        <f t="shared" ref="P2124:P2187" si="204">IF(N2115&gt;15,C2115,"")</f>
        <v/>
      </c>
      <c r="Q2124" t="str">
        <f t="shared" ref="Q2124:Q2187" si="205">IF(M2115&gt;20,"good","bad")</f>
        <v>good</v>
      </c>
      <c r="R2124" t="str">
        <f t="shared" ref="R2124:R2187" si="206">IF(AND(M2115&gt;20,N2115&gt;15),C2115,"")</f>
        <v/>
      </c>
      <c r="S2124" s="3" t="str">
        <f t="shared" ref="S2124:S2187" si="207">IF(OR(M2115&gt;20,N2115&gt;15),C2115,"")</f>
        <v>Hyundai</v>
      </c>
      <c r="T2124" t="str">
        <f t="shared" ref="T2124:T2187" si="208">IF(NOT(N2115&gt;15),C2115,"")</f>
        <v>Hyundai</v>
      </c>
      <c r="U2124" t="str">
        <f t="shared" ref="U2124:U2187" si="209">IF(N2115&gt;25,"A",IF(N2115&gt;20,"B",IF(N2115&gt;15,"C",IF(N2115&gt;10,"D","E"))))</f>
        <v>E</v>
      </c>
      <c r="V2124" t="str" cm="1">
        <f t="array" ref="V2124">_xlfn.IFS(N2115&gt;25,"A",N2115&gt;20,"B",N2115&gt;15,"C",N2115&gt;10,"D",N2115&lt;10,"E")</f>
        <v>E</v>
      </c>
    </row>
    <row r="2125" spans="1:22" x14ac:dyDescent="0.3">
      <c r="A2125">
        <v>2135</v>
      </c>
      <c r="B2125" t="s">
        <v>1128</v>
      </c>
      <c r="C2125" t="s">
        <v>65</v>
      </c>
      <c r="D2125" t="s">
        <v>63</v>
      </c>
      <c r="E2125">
        <v>2009</v>
      </c>
      <c r="F2125">
        <v>70521</v>
      </c>
      <c r="G2125" t="s">
        <v>27</v>
      </c>
      <c r="H2125" t="s">
        <v>32</v>
      </c>
      <c r="I2125" t="s">
        <v>33</v>
      </c>
      <c r="J2125">
        <v>2497</v>
      </c>
      <c r="K2125">
        <v>215</v>
      </c>
      <c r="L2125">
        <v>5</v>
      </c>
      <c r="M2125">
        <v>10.9</v>
      </c>
      <c r="N2125">
        <v>10.3</v>
      </c>
      <c r="P2125" t="str">
        <f t="shared" si="204"/>
        <v/>
      </c>
      <c r="Q2125" t="str">
        <f t="shared" si="205"/>
        <v>bad</v>
      </c>
      <c r="R2125" t="str">
        <f t="shared" si="206"/>
        <v/>
      </c>
      <c r="S2125" s="3" t="str">
        <f t="shared" si="207"/>
        <v/>
      </c>
      <c r="T2125" t="str">
        <f t="shared" si="208"/>
        <v>Toyota</v>
      </c>
      <c r="U2125" t="str">
        <f t="shared" si="209"/>
        <v>E</v>
      </c>
      <c r="V2125" t="str" cm="1">
        <f t="array" ref="V2125">_xlfn.IFS(N2116&gt;25,"A",N2116&gt;20,"B",N2116&gt;15,"C",N2116&gt;10,"D",N2116&lt;10,"E")</f>
        <v>E</v>
      </c>
    </row>
    <row r="2126" spans="1:22" x14ac:dyDescent="0.3">
      <c r="A2126">
        <v>2136</v>
      </c>
      <c r="B2126" t="s">
        <v>384</v>
      </c>
      <c r="C2126" t="s">
        <v>65</v>
      </c>
      <c r="D2126" t="s">
        <v>49</v>
      </c>
      <c r="E2126">
        <v>2010</v>
      </c>
      <c r="F2126">
        <v>51000</v>
      </c>
      <c r="G2126" t="s">
        <v>23</v>
      </c>
      <c r="H2126" t="s">
        <v>32</v>
      </c>
      <c r="I2126" t="s">
        <v>19</v>
      </c>
      <c r="J2126">
        <v>1995</v>
      </c>
      <c r="K2126">
        <v>181</v>
      </c>
      <c r="L2126">
        <v>5</v>
      </c>
      <c r="M2126">
        <v>16.07</v>
      </c>
      <c r="N2126">
        <v>7.75</v>
      </c>
      <c r="P2126" t="str">
        <f t="shared" si="204"/>
        <v/>
      </c>
      <c r="Q2126" t="str">
        <f t="shared" si="205"/>
        <v>good</v>
      </c>
      <c r="R2126" t="str">
        <f t="shared" si="206"/>
        <v/>
      </c>
      <c r="S2126" s="3" t="str">
        <f t="shared" si="207"/>
        <v>Maruti</v>
      </c>
      <c r="T2126" t="str">
        <f t="shared" si="208"/>
        <v>Maruti</v>
      </c>
      <c r="U2126" t="str">
        <f t="shared" si="209"/>
        <v>E</v>
      </c>
      <c r="V2126" t="str" cm="1">
        <f t="array" ref="V2126">_xlfn.IFS(N2117&gt;25,"A",N2117&gt;20,"B",N2117&gt;15,"C",N2117&gt;10,"D",N2117&lt;10,"E")</f>
        <v>E</v>
      </c>
    </row>
    <row r="2127" spans="1:22" x14ac:dyDescent="0.3">
      <c r="A2127">
        <v>2137</v>
      </c>
      <c r="B2127" t="s">
        <v>254</v>
      </c>
      <c r="C2127" t="s">
        <v>15</v>
      </c>
      <c r="D2127" t="s">
        <v>35</v>
      </c>
      <c r="E2127">
        <v>2012</v>
      </c>
      <c r="F2127">
        <v>52618</v>
      </c>
      <c r="G2127" t="s">
        <v>27</v>
      </c>
      <c r="H2127" t="s">
        <v>18</v>
      </c>
      <c r="I2127" t="s">
        <v>19</v>
      </c>
      <c r="J2127">
        <v>998</v>
      </c>
      <c r="K2127">
        <v>67.099999999999994</v>
      </c>
      <c r="L2127">
        <v>5</v>
      </c>
      <c r="M2127">
        <v>18.899999999999999</v>
      </c>
      <c r="N2127">
        <v>3.2</v>
      </c>
      <c r="P2127" t="str">
        <f t="shared" si="204"/>
        <v>Audi</v>
      </c>
      <c r="Q2127" t="str">
        <f t="shared" si="205"/>
        <v>bad</v>
      </c>
      <c r="R2127" t="str">
        <f t="shared" si="206"/>
        <v/>
      </c>
      <c r="S2127" s="3" t="str">
        <f t="shared" si="207"/>
        <v>Audi</v>
      </c>
      <c r="T2127" t="str">
        <f t="shared" si="208"/>
        <v/>
      </c>
      <c r="U2127" t="str">
        <f t="shared" si="209"/>
        <v>A</v>
      </c>
      <c r="V2127" t="str" cm="1">
        <f t="array" ref="V2127">_xlfn.IFS(N2118&gt;25,"A",N2118&gt;20,"B",N2118&gt;15,"C",N2118&gt;10,"D",N2118&lt;10,"E")</f>
        <v>A</v>
      </c>
    </row>
    <row r="2128" spans="1:22" x14ac:dyDescent="0.3">
      <c r="A2128">
        <v>2138</v>
      </c>
      <c r="B2128" t="s">
        <v>232</v>
      </c>
      <c r="C2128" t="s">
        <v>15</v>
      </c>
      <c r="D2128" t="s">
        <v>53</v>
      </c>
      <c r="E2128">
        <v>2013</v>
      </c>
      <c r="F2128">
        <v>68000</v>
      </c>
      <c r="G2128" t="s">
        <v>23</v>
      </c>
      <c r="H2128" t="s">
        <v>18</v>
      </c>
      <c r="I2128" t="s">
        <v>19</v>
      </c>
      <c r="J2128">
        <v>1248</v>
      </c>
      <c r="K2128">
        <v>88.5</v>
      </c>
      <c r="L2128">
        <v>7</v>
      </c>
      <c r="M2128">
        <v>25.47</v>
      </c>
      <c r="N2128">
        <v>4.8499999999999996</v>
      </c>
      <c r="P2128" t="str">
        <f t="shared" si="204"/>
        <v/>
      </c>
      <c r="Q2128" t="str">
        <f t="shared" si="205"/>
        <v>bad</v>
      </c>
      <c r="R2128" t="str">
        <f t="shared" si="206"/>
        <v/>
      </c>
      <c r="S2128" s="3" t="str">
        <f t="shared" si="207"/>
        <v/>
      </c>
      <c r="T2128" t="str">
        <f t="shared" si="208"/>
        <v>Hyundai</v>
      </c>
      <c r="U2128" t="str">
        <f t="shared" si="209"/>
        <v>E</v>
      </c>
      <c r="V2128" t="str" cm="1">
        <f t="array" ref="V2128">_xlfn.IFS(N2119&gt;25,"A",N2119&gt;20,"B",N2119&gt;15,"C",N2119&gt;10,"D",N2119&lt;10,"E")</f>
        <v>E</v>
      </c>
    </row>
    <row r="2129" spans="1:22" x14ac:dyDescent="0.3">
      <c r="A2129">
        <v>2139</v>
      </c>
      <c r="B2129" t="s">
        <v>447</v>
      </c>
      <c r="C2129" t="s">
        <v>52</v>
      </c>
      <c r="D2129" t="s">
        <v>47</v>
      </c>
      <c r="E2129">
        <v>2016</v>
      </c>
      <c r="F2129">
        <v>29022</v>
      </c>
      <c r="G2129" t="s">
        <v>23</v>
      </c>
      <c r="H2129" t="s">
        <v>32</v>
      </c>
      <c r="I2129" t="s">
        <v>33</v>
      </c>
      <c r="J2129">
        <v>1999</v>
      </c>
      <c r="K2129">
        <v>177</v>
      </c>
      <c r="L2129">
        <v>5</v>
      </c>
      <c r="M2129">
        <v>15.68</v>
      </c>
      <c r="N2129">
        <v>34.08</v>
      </c>
      <c r="P2129" t="str">
        <f t="shared" si="204"/>
        <v/>
      </c>
      <c r="Q2129" t="str">
        <f t="shared" si="205"/>
        <v>bad</v>
      </c>
      <c r="R2129" t="str">
        <f t="shared" si="206"/>
        <v/>
      </c>
      <c r="S2129" s="3" t="str">
        <f t="shared" si="207"/>
        <v/>
      </c>
      <c r="T2129" t="str">
        <f t="shared" si="208"/>
        <v>Hyundai</v>
      </c>
      <c r="U2129" t="str">
        <f t="shared" si="209"/>
        <v>E</v>
      </c>
      <c r="V2129" t="str" cm="1">
        <f t="array" ref="V2129">_xlfn.IFS(N2120&gt;25,"A",N2120&gt;20,"B",N2120&gt;15,"C",N2120&gt;10,"D",N2120&lt;10,"E")</f>
        <v>E</v>
      </c>
    </row>
    <row r="2130" spans="1:22" x14ac:dyDescent="0.3">
      <c r="A2130">
        <v>2140</v>
      </c>
      <c r="B2130" t="s">
        <v>117</v>
      </c>
      <c r="C2130" t="s">
        <v>15</v>
      </c>
      <c r="D2130" t="s">
        <v>26</v>
      </c>
      <c r="E2130">
        <v>2017</v>
      </c>
      <c r="F2130">
        <v>80000</v>
      </c>
      <c r="G2130" t="s">
        <v>23</v>
      </c>
      <c r="H2130" t="s">
        <v>18</v>
      </c>
      <c r="I2130" t="s">
        <v>19</v>
      </c>
      <c r="J2130">
        <v>1248</v>
      </c>
      <c r="K2130">
        <v>88.5</v>
      </c>
      <c r="L2130">
        <v>7</v>
      </c>
      <c r="M2130">
        <v>24.52</v>
      </c>
      <c r="N2130">
        <v>8.1</v>
      </c>
      <c r="P2130" t="str">
        <f t="shared" si="204"/>
        <v/>
      </c>
      <c r="Q2130" t="str">
        <f t="shared" si="205"/>
        <v>bad</v>
      </c>
      <c r="R2130" t="str">
        <f t="shared" si="206"/>
        <v/>
      </c>
      <c r="S2130" s="3" t="str">
        <f t="shared" si="207"/>
        <v/>
      </c>
      <c r="T2130" t="str">
        <f t="shared" si="208"/>
        <v>Honda</v>
      </c>
      <c r="U2130" t="str">
        <f t="shared" si="209"/>
        <v>E</v>
      </c>
      <c r="V2130" t="str" cm="1">
        <f t="array" ref="V2130">_xlfn.IFS(N2121&gt;25,"A",N2121&gt;20,"B",N2121&gt;15,"C",N2121&gt;10,"D",N2121&lt;10,"E")</f>
        <v>E</v>
      </c>
    </row>
    <row r="2131" spans="1:22" x14ac:dyDescent="0.3">
      <c r="A2131">
        <v>2141</v>
      </c>
      <c r="B2131" t="s">
        <v>740</v>
      </c>
      <c r="C2131" t="s">
        <v>45</v>
      </c>
      <c r="D2131" t="s">
        <v>26</v>
      </c>
      <c r="E2131">
        <v>2016</v>
      </c>
      <c r="F2131">
        <v>78000</v>
      </c>
      <c r="G2131" t="s">
        <v>23</v>
      </c>
      <c r="H2131" t="s">
        <v>18</v>
      </c>
      <c r="I2131" t="s">
        <v>33</v>
      </c>
      <c r="J2131">
        <v>1396</v>
      </c>
      <c r="K2131">
        <v>69.010000000000005</v>
      </c>
      <c r="L2131">
        <v>5</v>
      </c>
      <c r="M2131">
        <v>25</v>
      </c>
      <c r="N2131">
        <v>2.35</v>
      </c>
      <c r="P2131" t="str">
        <f t="shared" si="204"/>
        <v/>
      </c>
      <c r="Q2131" t="str">
        <f t="shared" si="205"/>
        <v>good</v>
      </c>
      <c r="R2131" t="str">
        <f t="shared" si="206"/>
        <v/>
      </c>
      <c r="S2131" s="3" t="str">
        <f t="shared" si="207"/>
        <v>Hyundai</v>
      </c>
      <c r="T2131" t="str">
        <f t="shared" si="208"/>
        <v>Hyundai</v>
      </c>
      <c r="U2131" t="str">
        <f t="shared" si="209"/>
        <v>E</v>
      </c>
      <c r="V2131" t="str" cm="1">
        <f t="array" ref="V2131">_xlfn.IFS(N2122&gt;25,"A",N2122&gt;20,"B",N2122&gt;15,"C",N2122&gt;10,"D",N2122&lt;10,"E")</f>
        <v>E</v>
      </c>
    </row>
    <row r="2132" spans="1:22" x14ac:dyDescent="0.3">
      <c r="A2132">
        <v>2142</v>
      </c>
      <c r="B2132" t="s">
        <v>320</v>
      </c>
      <c r="C2132" t="s">
        <v>15</v>
      </c>
      <c r="D2132" t="s">
        <v>22</v>
      </c>
      <c r="E2132">
        <v>2012</v>
      </c>
      <c r="F2132">
        <v>100000</v>
      </c>
      <c r="G2132" t="s">
        <v>27</v>
      </c>
      <c r="H2132" t="s">
        <v>18</v>
      </c>
      <c r="I2132" t="s">
        <v>19</v>
      </c>
      <c r="J2132">
        <v>998</v>
      </c>
      <c r="K2132">
        <v>67.099999999999994</v>
      </c>
      <c r="L2132">
        <v>5</v>
      </c>
      <c r="M2132">
        <v>20.92</v>
      </c>
      <c r="N2132">
        <v>1.8</v>
      </c>
      <c r="P2132" t="str">
        <f t="shared" si="204"/>
        <v/>
      </c>
      <c r="Q2132" t="str">
        <f t="shared" si="205"/>
        <v>bad</v>
      </c>
      <c r="R2132" t="str">
        <f t="shared" si="206"/>
        <v/>
      </c>
      <c r="S2132" s="3" t="str">
        <f t="shared" si="207"/>
        <v/>
      </c>
      <c r="T2132" t="str">
        <f t="shared" si="208"/>
        <v>Mahindra</v>
      </c>
      <c r="U2132" t="str">
        <f t="shared" si="209"/>
        <v>E</v>
      </c>
      <c r="V2132" t="str" cm="1">
        <f t="array" ref="V2132">_xlfn.IFS(N2123&gt;25,"A",N2123&gt;20,"B",N2123&gt;15,"C",N2123&gt;10,"D",N2123&lt;10,"E")</f>
        <v>E</v>
      </c>
    </row>
    <row r="2133" spans="1:22" x14ac:dyDescent="0.3">
      <c r="A2133">
        <v>2143</v>
      </c>
      <c r="B2133" t="s">
        <v>350</v>
      </c>
      <c r="C2133" t="s">
        <v>21</v>
      </c>
      <c r="D2133" t="s">
        <v>31</v>
      </c>
      <c r="E2133">
        <v>2015</v>
      </c>
      <c r="F2133">
        <v>31412</v>
      </c>
      <c r="G2133" t="s">
        <v>27</v>
      </c>
      <c r="H2133" t="s">
        <v>18</v>
      </c>
      <c r="I2133" t="s">
        <v>19</v>
      </c>
      <c r="J2133">
        <v>814</v>
      </c>
      <c r="K2133">
        <v>55.2</v>
      </c>
      <c r="L2133">
        <v>5</v>
      </c>
      <c r="M2133">
        <v>21.1</v>
      </c>
      <c r="N2133">
        <v>3.42</v>
      </c>
      <c r="P2133" t="str">
        <f t="shared" si="204"/>
        <v>Toyota</v>
      </c>
      <c r="Q2133" t="str">
        <f t="shared" si="205"/>
        <v>bad</v>
      </c>
      <c r="R2133" t="str">
        <f t="shared" si="206"/>
        <v/>
      </c>
      <c r="S2133" s="3" t="str">
        <f t="shared" si="207"/>
        <v>Toyota</v>
      </c>
      <c r="T2133" t="str">
        <f t="shared" si="208"/>
        <v/>
      </c>
      <c r="U2133" t="str">
        <f t="shared" si="209"/>
        <v>A</v>
      </c>
      <c r="V2133" t="str" cm="1">
        <f t="array" ref="V2133">_xlfn.IFS(N2124&gt;25,"A",N2124&gt;20,"B",N2124&gt;15,"C",N2124&gt;10,"D",N2124&lt;10,"E")</f>
        <v>A</v>
      </c>
    </row>
    <row r="2134" spans="1:22" x14ac:dyDescent="0.3">
      <c r="A2134">
        <v>2144</v>
      </c>
      <c r="B2134" t="s">
        <v>1021</v>
      </c>
      <c r="C2134" t="s">
        <v>110</v>
      </c>
      <c r="D2134" t="s">
        <v>16</v>
      </c>
      <c r="E2134">
        <v>2010</v>
      </c>
      <c r="F2134">
        <v>78000</v>
      </c>
      <c r="G2134" t="s">
        <v>23</v>
      </c>
      <c r="H2134" t="s">
        <v>32</v>
      </c>
      <c r="I2134" t="s">
        <v>33</v>
      </c>
      <c r="J2134">
        <v>2953</v>
      </c>
      <c r="K2134">
        <v>153.86000000000001</v>
      </c>
      <c r="L2134">
        <v>7</v>
      </c>
      <c r="M2134">
        <v>11.4</v>
      </c>
      <c r="N2134">
        <v>5.34</v>
      </c>
      <c r="P2134" t="str">
        <f t="shared" si="204"/>
        <v/>
      </c>
      <c r="Q2134" t="str">
        <f t="shared" si="205"/>
        <v>bad</v>
      </c>
      <c r="R2134" t="str">
        <f t="shared" si="206"/>
        <v/>
      </c>
      <c r="S2134" s="3" t="str">
        <f t="shared" si="207"/>
        <v/>
      </c>
      <c r="T2134" t="str">
        <f t="shared" si="208"/>
        <v>BMW</v>
      </c>
      <c r="U2134" t="str">
        <f t="shared" si="209"/>
        <v>D</v>
      </c>
      <c r="V2134" t="str" cm="1">
        <f t="array" ref="V2134">_xlfn.IFS(N2125&gt;25,"A",N2125&gt;20,"B",N2125&gt;15,"C",N2125&gt;10,"D",N2125&lt;10,"E")</f>
        <v>D</v>
      </c>
    </row>
    <row r="2135" spans="1:22" x14ac:dyDescent="0.3">
      <c r="A2135">
        <v>2145</v>
      </c>
      <c r="B2135" t="s">
        <v>1139</v>
      </c>
      <c r="C2135" t="s">
        <v>110</v>
      </c>
      <c r="D2135" t="s">
        <v>35</v>
      </c>
      <c r="E2135">
        <v>2018</v>
      </c>
      <c r="F2135">
        <v>14000</v>
      </c>
      <c r="G2135" t="s">
        <v>23</v>
      </c>
      <c r="H2135" t="s">
        <v>32</v>
      </c>
      <c r="I2135" t="s">
        <v>19</v>
      </c>
      <c r="J2135">
        <v>2198</v>
      </c>
      <c r="K2135">
        <v>158</v>
      </c>
      <c r="L2135">
        <v>7</v>
      </c>
      <c r="M2135">
        <v>12.62</v>
      </c>
      <c r="N2135">
        <v>31.99</v>
      </c>
      <c r="P2135" t="str">
        <f t="shared" si="204"/>
        <v/>
      </c>
      <c r="Q2135" t="str">
        <f t="shared" si="205"/>
        <v>bad</v>
      </c>
      <c r="R2135" t="str">
        <f t="shared" si="206"/>
        <v/>
      </c>
      <c r="S2135" s="3" t="str">
        <f t="shared" si="207"/>
        <v/>
      </c>
      <c r="T2135" t="str">
        <f t="shared" si="208"/>
        <v>BMW</v>
      </c>
      <c r="U2135" t="str">
        <f t="shared" si="209"/>
        <v>E</v>
      </c>
      <c r="V2135" t="str" cm="1">
        <f t="array" ref="V2135">_xlfn.IFS(N2126&gt;25,"A",N2126&gt;20,"B",N2126&gt;15,"C",N2126&gt;10,"D",N2126&lt;10,"E")</f>
        <v>E</v>
      </c>
    </row>
    <row r="2136" spans="1:22" x14ac:dyDescent="0.3">
      <c r="A2136">
        <v>2146</v>
      </c>
      <c r="B2136" t="s">
        <v>311</v>
      </c>
      <c r="C2136" t="s">
        <v>43</v>
      </c>
      <c r="D2136" t="s">
        <v>63</v>
      </c>
      <c r="E2136">
        <v>2011</v>
      </c>
      <c r="F2136">
        <v>80000</v>
      </c>
      <c r="G2136" t="s">
        <v>23</v>
      </c>
      <c r="H2136" t="s">
        <v>18</v>
      </c>
      <c r="I2136" t="s">
        <v>19</v>
      </c>
      <c r="J2136">
        <v>1598</v>
      </c>
      <c r="K2136">
        <v>103.6</v>
      </c>
      <c r="L2136">
        <v>5</v>
      </c>
      <c r="M2136">
        <v>20.54</v>
      </c>
      <c r="N2136">
        <v>4.75</v>
      </c>
      <c r="P2136" t="str">
        <f t="shared" si="204"/>
        <v/>
      </c>
      <c r="Q2136" t="str">
        <f t="shared" si="205"/>
        <v>bad</v>
      </c>
      <c r="R2136" t="str">
        <f t="shared" si="206"/>
        <v/>
      </c>
      <c r="S2136" s="3" t="str">
        <f t="shared" si="207"/>
        <v/>
      </c>
      <c r="T2136" t="str">
        <f t="shared" si="208"/>
        <v>Maruti</v>
      </c>
      <c r="U2136" t="str">
        <f t="shared" si="209"/>
        <v>E</v>
      </c>
      <c r="V2136" t="str" cm="1">
        <f t="array" ref="V2136">_xlfn.IFS(N2127&gt;25,"A",N2127&gt;20,"B",N2127&gt;15,"C",N2127&gt;10,"D",N2127&lt;10,"E")</f>
        <v>E</v>
      </c>
    </row>
    <row r="2137" spans="1:22" x14ac:dyDescent="0.3">
      <c r="A2137">
        <v>2147</v>
      </c>
      <c r="B2137" t="s">
        <v>1140</v>
      </c>
      <c r="C2137" t="s">
        <v>15</v>
      </c>
      <c r="D2137" t="s">
        <v>16</v>
      </c>
      <c r="E2137">
        <v>2014</v>
      </c>
      <c r="F2137">
        <v>46738</v>
      </c>
      <c r="G2137" t="s">
        <v>27</v>
      </c>
      <c r="H2137" t="s">
        <v>32</v>
      </c>
      <c r="I2137" t="s">
        <v>19</v>
      </c>
      <c r="J2137">
        <v>1373</v>
      </c>
      <c r="K2137">
        <v>91.1</v>
      </c>
      <c r="L2137">
        <v>5</v>
      </c>
      <c r="M2137">
        <v>19.12</v>
      </c>
      <c r="N2137">
        <v>6.1</v>
      </c>
      <c r="P2137" t="str">
        <f t="shared" si="204"/>
        <v/>
      </c>
      <c r="Q2137" t="str">
        <f t="shared" si="205"/>
        <v>good</v>
      </c>
      <c r="R2137" t="str">
        <f t="shared" si="206"/>
        <v/>
      </c>
      <c r="S2137" s="3" t="str">
        <f t="shared" si="207"/>
        <v>Maruti</v>
      </c>
      <c r="T2137" t="str">
        <f t="shared" si="208"/>
        <v>Maruti</v>
      </c>
      <c r="U2137" t="str">
        <f t="shared" si="209"/>
        <v>E</v>
      </c>
      <c r="V2137" t="str" cm="1">
        <f t="array" ref="V2137">_xlfn.IFS(N2128&gt;25,"A",N2128&gt;20,"B",N2128&gt;15,"C",N2128&gt;10,"D",N2128&lt;10,"E")</f>
        <v>E</v>
      </c>
    </row>
    <row r="2138" spans="1:22" x14ac:dyDescent="0.3">
      <c r="A2138">
        <v>2148</v>
      </c>
      <c r="B2138" t="s">
        <v>350</v>
      </c>
      <c r="C2138" t="s">
        <v>21</v>
      </c>
      <c r="D2138" t="s">
        <v>31</v>
      </c>
      <c r="E2138">
        <v>2013</v>
      </c>
      <c r="F2138">
        <v>54884</v>
      </c>
      <c r="G2138" t="s">
        <v>27</v>
      </c>
      <c r="H2138" t="s">
        <v>18</v>
      </c>
      <c r="I2138" t="s">
        <v>33</v>
      </c>
      <c r="J2138">
        <v>814</v>
      </c>
      <c r="K2138">
        <v>55.2</v>
      </c>
      <c r="L2138">
        <v>5</v>
      </c>
      <c r="M2138">
        <v>21.1</v>
      </c>
      <c r="N2138">
        <v>3.69</v>
      </c>
      <c r="P2138" t="str">
        <f t="shared" si="204"/>
        <v>Land</v>
      </c>
      <c r="Q2138" t="str">
        <f t="shared" si="205"/>
        <v>bad</v>
      </c>
      <c r="R2138" t="str">
        <f t="shared" si="206"/>
        <v/>
      </c>
      <c r="S2138" s="3" t="str">
        <f t="shared" si="207"/>
        <v>Land</v>
      </c>
      <c r="T2138" t="str">
        <f t="shared" si="208"/>
        <v/>
      </c>
      <c r="U2138" t="str">
        <f t="shared" si="209"/>
        <v>A</v>
      </c>
      <c r="V2138" t="str" cm="1">
        <f t="array" ref="V2138">_xlfn.IFS(N2129&gt;25,"A",N2129&gt;20,"B",N2129&gt;15,"C",N2129&gt;10,"D",N2129&lt;10,"E")</f>
        <v>A</v>
      </c>
    </row>
    <row r="2139" spans="1:22" x14ac:dyDescent="0.3">
      <c r="A2139">
        <v>2149</v>
      </c>
      <c r="B2139" t="s">
        <v>927</v>
      </c>
      <c r="C2139" t="s">
        <v>30</v>
      </c>
      <c r="D2139" t="s">
        <v>53</v>
      </c>
      <c r="E2139">
        <v>2012</v>
      </c>
      <c r="F2139">
        <v>74500</v>
      </c>
      <c r="G2139" t="s">
        <v>23</v>
      </c>
      <c r="H2139" t="s">
        <v>32</v>
      </c>
      <c r="I2139" t="s">
        <v>33</v>
      </c>
      <c r="J2139">
        <v>1968</v>
      </c>
      <c r="K2139">
        <v>174.3</v>
      </c>
      <c r="L2139">
        <v>5</v>
      </c>
      <c r="M2139">
        <v>14.16</v>
      </c>
      <c r="N2139">
        <v>15</v>
      </c>
      <c r="P2139" t="str">
        <f t="shared" si="204"/>
        <v/>
      </c>
      <c r="Q2139" t="str">
        <f t="shared" si="205"/>
        <v>good</v>
      </c>
      <c r="R2139" t="str">
        <f t="shared" si="206"/>
        <v/>
      </c>
      <c r="S2139" s="3" t="str">
        <f t="shared" si="207"/>
        <v>Maruti</v>
      </c>
      <c r="T2139" t="str">
        <f t="shared" si="208"/>
        <v>Maruti</v>
      </c>
      <c r="U2139" t="str">
        <f t="shared" si="209"/>
        <v>E</v>
      </c>
      <c r="V2139" t="str" cm="1">
        <f t="array" ref="V2139">_xlfn.IFS(N2130&gt;25,"A",N2130&gt;20,"B",N2130&gt;15,"C",N2130&gt;10,"D",N2130&lt;10,"E")</f>
        <v>E</v>
      </c>
    </row>
    <row r="2140" spans="1:22" x14ac:dyDescent="0.3">
      <c r="A2140">
        <v>2150</v>
      </c>
      <c r="B2140" t="s">
        <v>1141</v>
      </c>
      <c r="C2140" t="s">
        <v>78</v>
      </c>
      <c r="D2140" t="s">
        <v>31</v>
      </c>
      <c r="E2140">
        <v>2016</v>
      </c>
      <c r="F2140">
        <v>67472</v>
      </c>
      <c r="G2140" t="s">
        <v>23</v>
      </c>
      <c r="H2140" t="s">
        <v>18</v>
      </c>
      <c r="I2140" t="s">
        <v>19</v>
      </c>
      <c r="J2140">
        <v>2179</v>
      </c>
      <c r="K2140">
        <v>140</v>
      </c>
      <c r="L2140">
        <v>7</v>
      </c>
      <c r="M2140">
        <v>16</v>
      </c>
      <c r="N2140">
        <v>14.5</v>
      </c>
      <c r="P2140" t="str">
        <f t="shared" si="204"/>
        <v/>
      </c>
      <c r="Q2140" t="str">
        <f t="shared" si="205"/>
        <v>good</v>
      </c>
      <c r="R2140" t="str">
        <f t="shared" si="206"/>
        <v/>
      </c>
      <c r="S2140" s="3" t="str">
        <f t="shared" si="207"/>
        <v>Tata</v>
      </c>
      <c r="T2140" t="str">
        <f t="shared" si="208"/>
        <v>Tata</v>
      </c>
      <c r="U2140" t="str">
        <f t="shared" si="209"/>
        <v>E</v>
      </c>
      <c r="V2140" t="str" cm="1">
        <f t="array" ref="V2140">_xlfn.IFS(N2131&gt;25,"A",N2131&gt;20,"B",N2131&gt;15,"C",N2131&gt;10,"D",N2131&lt;10,"E")</f>
        <v>E</v>
      </c>
    </row>
    <row r="2141" spans="1:22" x14ac:dyDescent="0.3">
      <c r="A2141">
        <v>2151</v>
      </c>
      <c r="B2141" t="s">
        <v>100</v>
      </c>
      <c r="C2141" t="s">
        <v>15</v>
      </c>
      <c r="D2141" t="s">
        <v>35</v>
      </c>
      <c r="E2141">
        <v>2013</v>
      </c>
      <c r="F2141">
        <v>84000</v>
      </c>
      <c r="G2141" t="s">
        <v>23</v>
      </c>
      <c r="H2141" t="s">
        <v>18</v>
      </c>
      <c r="I2141" t="s">
        <v>19</v>
      </c>
      <c r="J2141">
        <v>1248</v>
      </c>
      <c r="K2141">
        <v>74</v>
      </c>
      <c r="L2141">
        <v>5</v>
      </c>
      <c r="M2141">
        <v>28.4</v>
      </c>
      <c r="N2141">
        <v>5.65</v>
      </c>
      <c r="P2141" t="str">
        <f t="shared" si="204"/>
        <v/>
      </c>
      <c r="Q2141" t="str">
        <f t="shared" si="205"/>
        <v>good</v>
      </c>
      <c r="R2141" t="str">
        <f t="shared" si="206"/>
        <v/>
      </c>
      <c r="S2141" s="3" t="str">
        <f t="shared" si="207"/>
        <v>Maruti</v>
      </c>
      <c r="T2141" t="str">
        <f t="shared" si="208"/>
        <v>Maruti</v>
      </c>
      <c r="U2141" t="str">
        <f t="shared" si="209"/>
        <v>E</v>
      </c>
      <c r="V2141" t="str" cm="1">
        <f t="array" ref="V2141">_xlfn.IFS(N2132&gt;25,"A",N2132&gt;20,"B",N2132&gt;15,"C",N2132&gt;10,"D",N2132&lt;10,"E")</f>
        <v>E</v>
      </c>
    </row>
    <row r="2142" spans="1:22" x14ac:dyDescent="0.3">
      <c r="A2142">
        <v>2152</v>
      </c>
      <c r="B2142" t="s">
        <v>133</v>
      </c>
      <c r="C2142" t="s">
        <v>15</v>
      </c>
      <c r="D2142" t="s">
        <v>49</v>
      </c>
      <c r="E2142">
        <v>2011</v>
      </c>
      <c r="F2142">
        <v>77400</v>
      </c>
      <c r="G2142" t="s">
        <v>23</v>
      </c>
      <c r="H2142" t="s">
        <v>18</v>
      </c>
      <c r="I2142" t="s">
        <v>19</v>
      </c>
      <c r="J2142">
        <v>1248</v>
      </c>
      <c r="K2142">
        <v>73.900000000000006</v>
      </c>
      <c r="L2142">
        <v>5</v>
      </c>
      <c r="M2142">
        <v>21.1</v>
      </c>
      <c r="N2142">
        <v>2.5</v>
      </c>
      <c r="P2142" t="str">
        <f t="shared" si="204"/>
        <v/>
      </c>
      <c r="Q2142" t="str">
        <f t="shared" si="205"/>
        <v>good</v>
      </c>
      <c r="R2142" t="str">
        <f t="shared" si="206"/>
        <v/>
      </c>
      <c r="S2142" s="3" t="str">
        <f t="shared" si="207"/>
        <v>Hyundai</v>
      </c>
      <c r="T2142" t="str">
        <f t="shared" si="208"/>
        <v>Hyundai</v>
      </c>
      <c r="U2142" t="str">
        <f t="shared" si="209"/>
        <v>E</v>
      </c>
      <c r="V2142" t="str" cm="1">
        <f t="array" ref="V2142">_xlfn.IFS(N2133&gt;25,"A",N2133&gt;20,"B",N2133&gt;15,"C",N2133&gt;10,"D",N2133&lt;10,"E")</f>
        <v>E</v>
      </c>
    </row>
    <row r="2143" spans="1:22" x14ac:dyDescent="0.3">
      <c r="A2143">
        <v>2153</v>
      </c>
      <c r="B2143" t="s">
        <v>560</v>
      </c>
      <c r="C2143" t="s">
        <v>62</v>
      </c>
      <c r="D2143" t="s">
        <v>16</v>
      </c>
      <c r="E2143">
        <v>2017</v>
      </c>
      <c r="F2143">
        <v>14470</v>
      </c>
      <c r="G2143" t="s">
        <v>23</v>
      </c>
      <c r="H2143" t="s">
        <v>32</v>
      </c>
      <c r="I2143" t="s">
        <v>19</v>
      </c>
      <c r="J2143">
        <v>2143</v>
      </c>
      <c r="K2143">
        <v>201.15</v>
      </c>
      <c r="L2143">
        <v>5</v>
      </c>
      <c r="M2143">
        <v>19.71</v>
      </c>
      <c r="N2143">
        <v>38.5</v>
      </c>
      <c r="P2143" t="str">
        <f t="shared" si="204"/>
        <v/>
      </c>
      <c r="Q2143" t="str">
        <f t="shared" si="205"/>
        <v>bad</v>
      </c>
      <c r="R2143" t="str">
        <f t="shared" si="206"/>
        <v/>
      </c>
      <c r="S2143" s="3" t="str">
        <f t="shared" si="207"/>
        <v/>
      </c>
      <c r="T2143" t="str">
        <f t="shared" si="208"/>
        <v>Ford</v>
      </c>
      <c r="U2143" t="str">
        <f t="shared" si="209"/>
        <v>E</v>
      </c>
      <c r="V2143" t="str" cm="1">
        <f t="array" ref="V2143">_xlfn.IFS(N2134&gt;25,"A",N2134&gt;20,"B",N2134&gt;15,"C",N2134&gt;10,"D",N2134&lt;10,"E")</f>
        <v>E</v>
      </c>
    </row>
    <row r="2144" spans="1:22" x14ac:dyDescent="0.3">
      <c r="A2144">
        <v>2154</v>
      </c>
      <c r="B2144" t="s">
        <v>470</v>
      </c>
      <c r="C2144" t="s">
        <v>60</v>
      </c>
      <c r="D2144" t="s">
        <v>49</v>
      </c>
      <c r="E2144">
        <v>2014</v>
      </c>
      <c r="F2144">
        <v>52108</v>
      </c>
      <c r="G2144" t="s">
        <v>23</v>
      </c>
      <c r="H2144" t="s">
        <v>18</v>
      </c>
      <c r="I2144" t="s">
        <v>19</v>
      </c>
      <c r="J2144">
        <v>1461</v>
      </c>
      <c r="K2144">
        <v>108.45</v>
      </c>
      <c r="L2144">
        <v>5</v>
      </c>
      <c r="M2144">
        <v>19.010000000000002</v>
      </c>
      <c r="N2144">
        <v>5.49</v>
      </c>
      <c r="P2144" t="str">
        <f t="shared" si="204"/>
        <v>Ford</v>
      </c>
      <c r="Q2144" t="str">
        <f t="shared" si="205"/>
        <v>bad</v>
      </c>
      <c r="R2144" t="str">
        <f t="shared" si="206"/>
        <v/>
      </c>
      <c r="S2144" s="3" t="str">
        <f t="shared" si="207"/>
        <v>Ford</v>
      </c>
      <c r="T2144" t="str">
        <f t="shared" si="208"/>
        <v/>
      </c>
      <c r="U2144" t="str">
        <f t="shared" si="209"/>
        <v>A</v>
      </c>
      <c r="V2144" t="str" cm="1">
        <f t="array" ref="V2144">_xlfn.IFS(N2135&gt;25,"A",N2135&gt;20,"B",N2135&gt;15,"C",N2135&gt;10,"D",N2135&lt;10,"E")</f>
        <v>A</v>
      </c>
    </row>
    <row r="2145" spans="1:22" x14ac:dyDescent="0.3">
      <c r="A2145">
        <v>2155</v>
      </c>
      <c r="B2145" t="s">
        <v>605</v>
      </c>
      <c r="C2145" t="s">
        <v>15</v>
      </c>
      <c r="D2145" t="s">
        <v>49</v>
      </c>
      <c r="E2145">
        <v>2013</v>
      </c>
      <c r="F2145">
        <v>40000</v>
      </c>
      <c r="G2145" t="s">
        <v>27</v>
      </c>
      <c r="H2145" t="s">
        <v>18</v>
      </c>
      <c r="I2145" t="s">
        <v>19</v>
      </c>
      <c r="J2145">
        <v>1197</v>
      </c>
      <c r="K2145">
        <v>85.8</v>
      </c>
      <c r="L2145">
        <v>5</v>
      </c>
      <c r="M2145">
        <v>19.100000000000001</v>
      </c>
      <c r="N2145">
        <v>3.55</v>
      </c>
      <c r="P2145" t="str">
        <f t="shared" si="204"/>
        <v/>
      </c>
      <c r="Q2145" t="str">
        <f t="shared" si="205"/>
        <v>good</v>
      </c>
      <c r="R2145" t="str">
        <f t="shared" si="206"/>
        <v/>
      </c>
      <c r="S2145" s="3" t="str">
        <f t="shared" si="207"/>
        <v>Volkswagen</v>
      </c>
      <c r="T2145" t="str">
        <f t="shared" si="208"/>
        <v>Volkswagen</v>
      </c>
      <c r="U2145" t="str">
        <f t="shared" si="209"/>
        <v>E</v>
      </c>
      <c r="V2145" t="str" cm="1">
        <f t="array" ref="V2145">_xlfn.IFS(N2136&gt;25,"A",N2136&gt;20,"B",N2136&gt;15,"C",N2136&gt;10,"D",N2136&lt;10,"E")</f>
        <v>E</v>
      </c>
    </row>
    <row r="2146" spans="1:22" x14ac:dyDescent="0.3">
      <c r="A2146">
        <v>2156</v>
      </c>
      <c r="B2146" t="s">
        <v>163</v>
      </c>
      <c r="C2146" t="s">
        <v>41</v>
      </c>
      <c r="D2146" t="s">
        <v>39</v>
      </c>
      <c r="E2146">
        <v>2014</v>
      </c>
      <c r="F2146">
        <v>105044</v>
      </c>
      <c r="G2146" t="s">
        <v>23</v>
      </c>
      <c r="H2146" t="s">
        <v>18</v>
      </c>
      <c r="I2146" t="s">
        <v>19</v>
      </c>
      <c r="J2146">
        <v>2494</v>
      </c>
      <c r="K2146">
        <v>100.6</v>
      </c>
      <c r="L2146">
        <v>7</v>
      </c>
      <c r="M2146">
        <v>12.99</v>
      </c>
      <c r="N2146">
        <v>10.75</v>
      </c>
      <c r="P2146" t="str">
        <f t="shared" si="204"/>
        <v/>
      </c>
      <c r="Q2146" t="str">
        <f t="shared" si="205"/>
        <v>bad</v>
      </c>
      <c r="R2146" t="str">
        <f t="shared" si="206"/>
        <v/>
      </c>
      <c r="S2146" s="3" t="str">
        <f t="shared" si="207"/>
        <v/>
      </c>
      <c r="T2146" t="str">
        <f t="shared" si="208"/>
        <v>Maruti</v>
      </c>
      <c r="U2146" t="str">
        <f t="shared" si="209"/>
        <v>E</v>
      </c>
      <c r="V2146" t="str" cm="1">
        <f t="array" ref="V2146">_xlfn.IFS(N2137&gt;25,"A",N2137&gt;20,"B",N2137&gt;15,"C",N2137&gt;10,"D",N2137&lt;10,"E")</f>
        <v>E</v>
      </c>
    </row>
    <row r="2147" spans="1:22" x14ac:dyDescent="0.3">
      <c r="A2147">
        <v>2157</v>
      </c>
      <c r="B2147" t="s">
        <v>1142</v>
      </c>
      <c r="C2147" t="s">
        <v>21</v>
      </c>
      <c r="D2147" t="s">
        <v>53</v>
      </c>
      <c r="E2147">
        <v>2016</v>
      </c>
      <c r="F2147">
        <v>24347</v>
      </c>
      <c r="G2147" t="s">
        <v>27</v>
      </c>
      <c r="H2147" t="s">
        <v>18</v>
      </c>
      <c r="I2147" t="s">
        <v>19</v>
      </c>
      <c r="J2147">
        <v>1591</v>
      </c>
      <c r="K2147">
        <v>121.3</v>
      </c>
      <c r="L2147">
        <v>5</v>
      </c>
      <c r="M2147">
        <v>15.8</v>
      </c>
      <c r="N2147">
        <v>11</v>
      </c>
      <c r="P2147" t="str">
        <f t="shared" si="204"/>
        <v/>
      </c>
      <c r="Q2147" t="str">
        <f t="shared" si="205"/>
        <v>good</v>
      </c>
      <c r="R2147" t="str">
        <f t="shared" si="206"/>
        <v/>
      </c>
      <c r="S2147" s="3" t="str">
        <f t="shared" si="207"/>
        <v>Hyundai</v>
      </c>
      <c r="T2147" t="str">
        <f t="shared" si="208"/>
        <v>Hyundai</v>
      </c>
      <c r="U2147" t="str">
        <f t="shared" si="209"/>
        <v>E</v>
      </c>
      <c r="V2147" t="str" cm="1">
        <f t="array" ref="V2147">_xlfn.IFS(N2138&gt;25,"A",N2138&gt;20,"B",N2138&gt;15,"C",N2138&gt;10,"D",N2138&lt;10,"E")</f>
        <v>E</v>
      </c>
    </row>
    <row r="2148" spans="1:22" x14ac:dyDescent="0.3">
      <c r="A2148">
        <v>2158</v>
      </c>
      <c r="B2148" t="s">
        <v>801</v>
      </c>
      <c r="C2148" t="s">
        <v>15</v>
      </c>
      <c r="D2148" t="s">
        <v>93</v>
      </c>
      <c r="E2148">
        <v>2014</v>
      </c>
      <c r="F2148">
        <v>58000</v>
      </c>
      <c r="G2148" t="s">
        <v>23</v>
      </c>
      <c r="H2148" t="s">
        <v>18</v>
      </c>
      <c r="I2148" t="s">
        <v>19</v>
      </c>
      <c r="J2148">
        <v>1248</v>
      </c>
      <c r="K2148">
        <v>88.73</v>
      </c>
      <c r="L2148">
        <v>5</v>
      </c>
      <c r="M2148">
        <v>21.79</v>
      </c>
      <c r="N2148">
        <v>4.5</v>
      </c>
      <c r="P2148" t="str">
        <f t="shared" si="204"/>
        <v/>
      </c>
      <c r="Q2148" t="str">
        <f t="shared" si="205"/>
        <v>bad</v>
      </c>
      <c r="R2148" t="str">
        <f t="shared" si="206"/>
        <v/>
      </c>
      <c r="S2148" s="3" t="str">
        <f t="shared" si="207"/>
        <v/>
      </c>
      <c r="T2148" t="str">
        <f t="shared" si="208"/>
        <v>Audi</v>
      </c>
      <c r="U2148" t="str">
        <f t="shared" si="209"/>
        <v>D</v>
      </c>
      <c r="V2148" t="str" cm="1">
        <f t="array" ref="V2148">_xlfn.IFS(N2139&gt;25,"A",N2139&gt;20,"B",N2139&gt;15,"C",N2139&gt;10,"D",N2139&lt;10,"E")</f>
        <v>D</v>
      </c>
    </row>
    <row r="2149" spans="1:22" x14ac:dyDescent="0.3">
      <c r="A2149">
        <v>2159</v>
      </c>
      <c r="B2149" t="s">
        <v>141</v>
      </c>
      <c r="C2149" t="s">
        <v>78</v>
      </c>
      <c r="D2149" t="s">
        <v>47</v>
      </c>
      <c r="E2149">
        <v>2014</v>
      </c>
      <c r="F2149">
        <v>49663</v>
      </c>
      <c r="G2149" t="s">
        <v>23</v>
      </c>
      <c r="H2149" t="s">
        <v>18</v>
      </c>
      <c r="I2149" t="s">
        <v>19</v>
      </c>
      <c r="J2149">
        <v>2179</v>
      </c>
      <c r="K2149">
        <v>140</v>
      </c>
      <c r="L2149">
        <v>7</v>
      </c>
      <c r="M2149">
        <v>15.1</v>
      </c>
      <c r="N2149">
        <v>8.42</v>
      </c>
      <c r="P2149" t="str">
        <f t="shared" si="204"/>
        <v/>
      </c>
      <c r="Q2149" t="str">
        <f t="shared" si="205"/>
        <v>bad</v>
      </c>
      <c r="R2149" t="str">
        <f t="shared" si="206"/>
        <v/>
      </c>
      <c r="S2149" s="3" t="str">
        <f t="shared" si="207"/>
        <v/>
      </c>
      <c r="T2149" t="str">
        <f t="shared" si="208"/>
        <v>Mahindra</v>
      </c>
      <c r="U2149" t="str">
        <f t="shared" si="209"/>
        <v>D</v>
      </c>
      <c r="V2149" t="str" cm="1">
        <f t="array" ref="V2149">_xlfn.IFS(N2140&gt;25,"A",N2140&gt;20,"B",N2140&gt;15,"C",N2140&gt;10,"D",N2140&lt;10,"E")</f>
        <v>D</v>
      </c>
    </row>
    <row r="2150" spans="1:22" x14ac:dyDescent="0.3">
      <c r="A2150">
        <v>2160</v>
      </c>
      <c r="B2150" t="s">
        <v>618</v>
      </c>
      <c r="C2150" t="s">
        <v>25</v>
      </c>
      <c r="D2150" t="s">
        <v>16</v>
      </c>
      <c r="E2150">
        <v>2017</v>
      </c>
      <c r="F2150">
        <v>17000</v>
      </c>
      <c r="G2150" t="s">
        <v>27</v>
      </c>
      <c r="H2150" t="s">
        <v>32</v>
      </c>
      <c r="I2150" t="s">
        <v>19</v>
      </c>
      <c r="J2150">
        <v>1497</v>
      </c>
      <c r="K2150">
        <v>117.3</v>
      </c>
      <c r="L2150">
        <v>5</v>
      </c>
      <c r="M2150">
        <v>18</v>
      </c>
      <c r="N2150">
        <v>11.6</v>
      </c>
      <c r="P2150" t="str">
        <f t="shared" si="204"/>
        <v/>
      </c>
      <c r="Q2150" t="str">
        <f t="shared" si="205"/>
        <v>good</v>
      </c>
      <c r="R2150" t="str">
        <f t="shared" si="206"/>
        <v/>
      </c>
      <c r="S2150" s="3" t="str">
        <f t="shared" si="207"/>
        <v>Maruti</v>
      </c>
      <c r="T2150" t="str">
        <f t="shared" si="208"/>
        <v>Maruti</v>
      </c>
      <c r="U2150" t="str">
        <f t="shared" si="209"/>
        <v>E</v>
      </c>
      <c r="V2150" t="str" cm="1">
        <f t="array" ref="V2150">_xlfn.IFS(N2141&gt;25,"A",N2141&gt;20,"B",N2141&gt;15,"C",N2141&gt;10,"D",N2141&lt;10,"E")</f>
        <v>E</v>
      </c>
    </row>
    <row r="2151" spans="1:22" x14ac:dyDescent="0.3">
      <c r="A2151">
        <v>2161</v>
      </c>
      <c r="B2151" t="s">
        <v>501</v>
      </c>
      <c r="C2151" t="s">
        <v>156</v>
      </c>
      <c r="D2151" t="s">
        <v>47</v>
      </c>
      <c r="E2151">
        <v>2016</v>
      </c>
      <c r="F2151">
        <v>13418</v>
      </c>
      <c r="G2151" t="s">
        <v>23</v>
      </c>
      <c r="H2151" t="s">
        <v>32</v>
      </c>
      <c r="I2151" t="s">
        <v>19</v>
      </c>
      <c r="J2151">
        <v>2179</v>
      </c>
      <c r="K2151">
        <v>187.7</v>
      </c>
      <c r="L2151">
        <v>5</v>
      </c>
      <c r="M2151">
        <v>16.36</v>
      </c>
      <c r="N2151">
        <v>33.630000000000003</v>
      </c>
      <c r="P2151" t="str">
        <f t="shared" si="204"/>
        <v/>
      </c>
      <c r="Q2151" t="str">
        <f t="shared" si="205"/>
        <v>good</v>
      </c>
      <c r="R2151" t="str">
        <f t="shared" si="206"/>
        <v/>
      </c>
      <c r="S2151" s="3" t="str">
        <f t="shared" si="207"/>
        <v>Maruti</v>
      </c>
      <c r="T2151" t="str">
        <f t="shared" si="208"/>
        <v>Maruti</v>
      </c>
      <c r="U2151" t="str">
        <f t="shared" si="209"/>
        <v>E</v>
      </c>
      <c r="V2151" t="str" cm="1">
        <f t="array" ref="V2151">_xlfn.IFS(N2142&gt;25,"A",N2142&gt;20,"B",N2142&gt;15,"C",N2142&gt;10,"D",N2142&lt;10,"E")</f>
        <v>E</v>
      </c>
    </row>
    <row r="2152" spans="1:22" x14ac:dyDescent="0.3">
      <c r="A2152">
        <v>2162</v>
      </c>
      <c r="B2152" t="s">
        <v>1107</v>
      </c>
      <c r="C2152" t="s">
        <v>110</v>
      </c>
      <c r="D2152" t="s">
        <v>22</v>
      </c>
      <c r="E2152">
        <v>2008</v>
      </c>
      <c r="F2152">
        <v>117080</v>
      </c>
      <c r="G2152" t="s">
        <v>23</v>
      </c>
      <c r="H2152" t="s">
        <v>18</v>
      </c>
      <c r="I2152" t="s">
        <v>102</v>
      </c>
      <c r="J2152">
        <v>1399</v>
      </c>
      <c r="K2152">
        <v>68</v>
      </c>
      <c r="L2152">
        <v>5</v>
      </c>
      <c r="M2152">
        <v>17.8</v>
      </c>
      <c r="N2152">
        <v>2.25</v>
      </c>
      <c r="P2152" t="str">
        <f t="shared" si="204"/>
        <v>MercedesBenz</v>
      </c>
      <c r="Q2152" t="str">
        <f t="shared" si="205"/>
        <v>bad</v>
      </c>
      <c r="R2152" t="str">
        <f t="shared" si="206"/>
        <v/>
      </c>
      <c r="S2152" s="3" t="str">
        <f t="shared" si="207"/>
        <v>MercedesBenz</v>
      </c>
      <c r="T2152" t="str">
        <f t="shared" si="208"/>
        <v/>
      </c>
      <c r="U2152" t="str">
        <f t="shared" si="209"/>
        <v>A</v>
      </c>
      <c r="V2152" t="str" cm="1">
        <f t="array" ref="V2152">_xlfn.IFS(N2143&gt;25,"A",N2143&gt;20,"B",N2143&gt;15,"C",N2143&gt;10,"D",N2143&lt;10,"E")</f>
        <v>A</v>
      </c>
    </row>
    <row r="2153" spans="1:22" x14ac:dyDescent="0.3">
      <c r="A2153">
        <v>2163</v>
      </c>
      <c r="B2153" t="s">
        <v>904</v>
      </c>
      <c r="C2153" t="s">
        <v>65</v>
      </c>
      <c r="D2153" t="s">
        <v>16</v>
      </c>
      <c r="E2153">
        <v>2010</v>
      </c>
      <c r="F2153">
        <v>74000</v>
      </c>
      <c r="G2153" t="s">
        <v>27</v>
      </c>
      <c r="H2153" t="s">
        <v>32</v>
      </c>
      <c r="I2153" t="s">
        <v>19</v>
      </c>
      <c r="J2153">
        <v>2497</v>
      </c>
      <c r="K2153">
        <v>150</v>
      </c>
      <c r="L2153">
        <v>5</v>
      </c>
      <c r="M2153">
        <v>10.8</v>
      </c>
      <c r="N2153">
        <v>12.95</v>
      </c>
      <c r="P2153" t="str">
        <f t="shared" si="204"/>
        <v/>
      </c>
      <c r="Q2153" t="str">
        <f t="shared" si="205"/>
        <v>bad</v>
      </c>
      <c r="R2153" t="str">
        <f t="shared" si="206"/>
        <v/>
      </c>
      <c r="S2153" s="3" t="str">
        <f t="shared" si="207"/>
        <v/>
      </c>
      <c r="T2153" t="str">
        <f t="shared" si="208"/>
        <v>Renault</v>
      </c>
      <c r="U2153" t="str">
        <f t="shared" si="209"/>
        <v>E</v>
      </c>
      <c r="V2153" t="str" cm="1">
        <f t="array" ref="V2153">_xlfn.IFS(N2144&gt;25,"A",N2144&gt;20,"B",N2144&gt;15,"C",N2144&gt;10,"D",N2144&lt;10,"E")</f>
        <v>E</v>
      </c>
    </row>
    <row r="2154" spans="1:22" x14ac:dyDescent="0.3">
      <c r="A2154">
        <v>2164</v>
      </c>
      <c r="B2154" t="s">
        <v>1143</v>
      </c>
      <c r="C2154" t="s">
        <v>15</v>
      </c>
      <c r="D2154" t="s">
        <v>35</v>
      </c>
      <c r="E2154">
        <v>2010</v>
      </c>
      <c r="F2154">
        <v>86514</v>
      </c>
      <c r="G2154" t="s">
        <v>23</v>
      </c>
      <c r="H2154" t="s">
        <v>18</v>
      </c>
      <c r="I2154" t="s">
        <v>19</v>
      </c>
      <c r="J2154">
        <v>1248</v>
      </c>
      <c r="K2154">
        <v>74</v>
      </c>
      <c r="L2154">
        <v>5</v>
      </c>
      <c r="M2154">
        <v>17.8</v>
      </c>
      <c r="N2154">
        <v>4.25</v>
      </c>
      <c r="P2154" t="str">
        <f t="shared" si="204"/>
        <v/>
      </c>
      <c r="Q2154" t="str">
        <f t="shared" si="205"/>
        <v>bad</v>
      </c>
      <c r="R2154" t="str">
        <f t="shared" si="206"/>
        <v/>
      </c>
      <c r="S2154" s="3" t="str">
        <f t="shared" si="207"/>
        <v/>
      </c>
      <c r="T2154" t="str">
        <f t="shared" si="208"/>
        <v>Maruti</v>
      </c>
      <c r="U2154" t="str">
        <f t="shared" si="209"/>
        <v>E</v>
      </c>
      <c r="V2154" t="str" cm="1">
        <f t="array" ref="V2154">_xlfn.IFS(N2145&gt;25,"A",N2145&gt;20,"B",N2145&gt;15,"C",N2145&gt;10,"D",N2145&lt;10,"E")</f>
        <v>E</v>
      </c>
    </row>
    <row r="2155" spans="1:22" x14ac:dyDescent="0.3">
      <c r="A2155">
        <v>2165</v>
      </c>
      <c r="B2155" t="s">
        <v>216</v>
      </c>
      <c r="C2155" t="s">
        <v>30</v>
      </c>
      <c r="D2155" t="s">
        <v>31</v>
      </c>
      <c r="E2155">
        <v>2014</v>
      </c>
      <c r="F2155">
        <v>66882</v>
      </c>
      <c r="G2155" t="s">
        <v>23</v>
      </c>
      <c r="H2155" t="s">
        <v>32</v>
      </c>
      <c r="I2155" t="s">
        <v>19</v>
      </c>
      <c r="J2155">
        <v>1968</v>
      </c>
      <c r="K2155">
        <v>174.33</v>
      </c>
      <c r="L2155">
        <v>5</v>
      </c>
      <c r="M2155">
        <v>17.68</v>
      </c>
      <c r="N2155">
        <v>25.02</v>
      </c>
      <c r="P2155" t="str">
        <f t="shared" si="204"/>
        <v/>
      </c>
      <c r="Q2155" t="str">
        <f t="shared" si="205"/>
        <v>bad</v>
      </c>
      <c r="R2155" t="str">
        <f t="shared" si="206"/>
        <v/>
      </c>
      <c r="S2155" s="3" t="str">
        <f t="shared" si="207"/>
        <v/>
      </c>
      <c r="T2155" t="str">
        <f t="shared" si="208"/>
        <v>Toyota</v>
      </c>
      <c r="U2155" t="str">
        <f t="shared" si="209"/>
        <v>D</v>
      </c>
      <c r="V2155" t="str" cm="1">
        <f t="array" ref="V2155">_xlfn.IFS(N2146&gt;25,"A",N2146&gt;20,"B",N2146&gt;15,"C",N2146&gt;10,"D",N2146&lt;10,"E")</f>
        <v>D</v>
      </c>
    </row>
    <row r="2156" spans="1:22" x14ac:dyDescent="0.3">
      <c r="A2156">
        <v>2166</v>
      </c>
      <c r="B2156" t="s">
        <v>329</v>
      </c>
      <c r="C2156" t="s">
        <v>25</v>
      </c>
      <c r="D2156" t="s">
        <v>47</v>
      </c>
      <c r="E2156">
        <v>2014</v>
      </c>
      <c r="F2156">
        <v>41460</v>
      </c>
      <c r="G2156" t="s">
        <v>27</v>
      </c>
      <c r="H2156" t="s">
        <v>18</v>
      </c>
      <c r="I2156" t="s">
        <v>19</v>
      </c>
      <c r="J2156">
        <v>1198</v>
      </c>
      <c r="K2156">
        <v>86.8</v>
      </c>
      <c r="L2156">
        <v>5</v>
      </c>
      <c r="M2156">
        <v>18.5</v>
      </c>
      <c r="N2156">
        <v>3.95</v>
      </c>
      <c r="P2156" t="str">
        <f t="shared" si="204"/>
        <v/>
      </c>
      <c r="Q2156" t="str">
        <f t="shared" si="205"/>
        <v>bad</v>
      </c>
      <c r="R2156" t="str">
        <f t="shared" si="206"/>
        <v/>
      </c>
      <c r="S2156" s="3" t="str">
        <f t="shared" si="207"/>
        <v/>
      </c>
      <c r="T2156" t="str">
        <f t="shared" si="208"/>
        <v>Hyundai</v>
      </c>
      <c r="U2156" t="str">
        <f t="shared" si="209"/>
        <v>D</v>
      </c>
      <c r="V2156" t="str" cm="1">
        <f t="array" ref="V2156">_xlfn.IFS(N2147&gt;25,"A",N2147&gt;20,"B",N2147&gt;15,"C",N2147&gt;10,"D",N2147&lt;10,"E")</f>
        <v>D</v>
      </c>
    </row>
    <row r="2157" spans="1:22" x14ac:dyDescent="0.3">
      <c r="A2157">
        <v>2167</v>
      </c>
      <c r="B2157" t="s">
        <v>308</v>
      </c>
      <c r="C2157" t="s">
        <v>25</v>
      </c>
      <c r="D2157" t="s">
        <v>16</v>
      </c>
      <c r="E2157">
        <v>2011</v>
      </c>
      <c r="F2157">
        <v>57000</v>
      </c>
      <c r="G2157" t="s">
        <v>27</v>
      </c>
      <c r="H2157" t="s">
        <v>32</v>
      </c>
      <c r="I2157" t="s">
        <v>19</v>
      </c>
      <c r="J2157">
        <v>1497</v>
      </c>
      <c r="K2157">
        <v>118</v>
      </c>
      <c r="L2157">
        <v>5</v>
      </c>
      <c r="M2157">
        <v>16.8</v>
      </c>
      <c r="N2157">
        <v>4.4000000000000004</v>
      </c>
      <c r="P2157" t="str">
        <f t="shared" si="204"/>
        <v/>
      </c>
      <c r="Q2157" t="str">
        <f t="shared" si="205"/>
        <v>good</v>
      </c>
      <c r="R2157" t="str">
        <f t="shared" si="206"/>
        <v/>
      </c>
      <c r="S2157" s="3" t="str">
        <f t="shared" si="207"/>
        <v>Maruti</v>
      </c>
      <c r="T2157" t="str">
        <f t="shared" si="208"/>
        <v>Maruti</v>
      </c>
      <c r="U2157" t="str">
        <f t="shared" si="209"/>
        <v>E</v>
      </c>
      <c r="V2157" t="str" cm="1">
        <f t="array" ref="V2157">_xlfn.IFS(N2148&gt;25,"A",N2148&gt;20,"B",N2148&gt;15,"C",N2148&gt;10,"D",N2148&lt;10,"E")</f>
        <v>E</v>
      </c>
    </row>
    <row r="2158" spans="1:22" x14ac:dyDescent="0.3">
      <c r="A2158">
        <v>2168</v>
      </c>
      <c r="B2158" t="s">
        <v>343</v>
      </c>
      <c r="C2158" t="s">
        <v>43</v>
      </c>
      <c r="D2158" t="s">
        <v>63</v>
      </c>
      <c r="E2158">
        <v>2015</v>
      </c>
      <c r="F2158">
        <v>34010</v>
      </c>
      <c r="G2158" t="s">
        <v>27</v>
      </c>
      <c r="H2158" t="s">
        <v>18</v>
      </c>
      <c r="I2158" t="s">
        <v>102</v>
      </c>
      <c r="J2158">
        <v>1198</v>
      </c>
      <c r="K2158">
        <v>73.900000000000006</v>
      </c>
      <c r="L2158">
        <v>5</v>
      </c>
      <c r="M2158">
        <v>16.47</v>
      </c>
      <c r="N2158">
        <v>4.95</v>
      </c>
      <c r="P2158" t="str">
        <f t="shared" si="204"/>
        <v/>
      </c>
      <c r="Q2158" t="str">
        <f t="shared" si="205"/>
        <v>bad</v>
      </c>
      <c r="R2158" t="str">
        <f t="shared" si="206"/>
        <v/>
      </c>
      <c r="S2158" s="3" t="str">
        <f t="shared" si="207"/>
        <v/>
      </c>
      <c r="T2158" t="str">
        <f t="shared" si="208"/>
        <v>Mahindra</v>
      </c>
      <c r="U2158" t="str">
        <f t="shared" si="209"/>
        <v>E</v>
      </c>
      <c r="V2158" t="str" cm="1">
        <f t="array" ref="V2158">_xlfn.IFS(N2149&gt;25,"A",N2149&gt;20,"B",N2149&gt;15,"C",N2149&gt;10,"D",N2149&lt;10,"E")</f>
        <v>E</v>
      </c>
    </row>
    <row r="2159" spans="1:22" x14ac:dyDescent="0.3">
      <c r="A2159">
        <v>2169</v>
      </c>
      <c r="B2159" t="s">
        <v>1144</v>
      </c>
      <c r="C2159" t="s">
        <v>78</v>
      </c>
      <c r="D2159" t="s">
        <v>22</v>
      </c>
      <c r="E2159">
        <v>2010</v>
      </c>
      <c r="F2159">
        <v>96813</v>
      </c>
      <c r="G2159" t="s">
        <v>23</v>
      </c>
      <c r="H2159" t="s">
        <v>18</v>
      </c>
      <c r="I2159" t="s">
        <v>33</v>
      </c>
      <c r="J2159">
        <v>2179</v>
      </c>
      <c r="K2159">
        <v>120</v>
      </c>
      <c r="L2159">
        <v>8</v>
      </c>
      <c r="M2159">
        <v>12.05</v>
      </c>
      <c r="N2159">
        <v>5.5</v>
      </c>
      <c r="P2159" t="str">
        <f t="shared" si="204"/>
        <v/>
      </c>
      <c r="Q2159" t="str">
        <f t="shared" si="205"/>
        <v>bad</v>
      </c>
      <c r="R2159" t="str">
        <f t="shared" si="206"/>
        <v/>
      </c>
      <c r="S2159" s="3" t="str">
        <f t="shared" si="207"/>
        <v/>
      </c>
      <c r="T2159" t="str">
        <f t="shared" si="208"/>
        <v>Honda</v>
      </c>
      <c r="U2159" t="str">
        <f t="shared" si="209"/>
        <v>D</v>
      </c>
      <c r="V2159" t="str" cm="1">
        <f t="array" ref="V2159">_xlfn.IFS(N2150&gt;25,"A",N2150&gt;20,"B",N2150&gt;15,"C",N2150&gt;10,"D",N2150&lt;10,"E")</f>
        <v>D</v>
      </c>
    </row>
    <row r="2160" spans="1:22" x14ac:dyDescent="0.3">
      <c r="A2160">
        <v>2170</v>
      </c>
      <c r="B2160" t="s">
        <v>540</v>
      </c>
      <c r="C2160" t="s">
        <v>25</v>
      </c>
      <c r="D2160" t="s">
        <v>16</v>
      </c>
      <c r="E2160">
        <v>2011</v>
      </c>
      <c r="F2160">
        <v>84000</v>
      </c>
      <c r="G2160" t="s">
        <v>27</v>
      </c>
      <c r="H2160" t="s">
        <v>18</v>
      </c>
      <c r="I2160" t="s">
        <v>19</v>
      </c>
      <c r="J2160">
        <v>1497</v>
      </c>
      <c r="K2160">
        <v>116.3</v>
      </c>
      <c r="L2160">
        <v>5</v>
      </c>
      <c r="M2160">
        <v>16.8</v>
      </c>
      <c r="N2160">
        <v>3.25</v>
      </c>
      <c r="P2160" t="str">
        <f t="shared" si="204"/>
        <v>Jaguar</v>
      </c>
      <c r="Q2160" t="str">
        <f t="shared" si="205"/>
        <v>bad</v>
      </c>
      <c r="R2160" t="str">
        <f t="shared" si="206"/>
        <v/>
      </c>
      <c r="S2160" s="3" t="str">
        <f t="shared" si="207"/>
        <v>Jaguar</v>
      </c>
      <c r="T2160" t="str">
        <f t="shared" si="208"/>
        <v/>
      </c>
      <c r="U2160" t="str">
        <f t="shared" si="209"/>
        <v>A</v>
      </c>
      <c r="V2160" t="str" cm="1">
        <f t="array" ref="V2160">_xlfn.IFS(N2151&gt;25,"A",N2151&gt;20,"B",N2151&gt;15,"C",N2151&gt;10,"D",N2151&lt;10,"E")</f>
        <v>A</v>
      </c>
    </row>
    <row r="2161" spans="1:22" x14ac:dyDescent="0.3">
      <c r="A2161">
        <v>2171</v>
      </c>
      <c r="B2161" t="s">
        <v>1057</v>
      </c>
      <c r="C2161" t="s">
        <v>194</v>
      </c>
      <c r="D2161" t="s">
        <v>47</v>
      </c>
      <c r="E2161">
        <v>2013</v>
      </c>
      <c r="F2161">
        <v>50004</v>
      </c>
      <c r="G2161" t="s">
        <v>27</v>
      </c>
      <c r="H2161" t="s">
        <v>18</v>
      </c>
      <c r="I2161" t="s">
        <v>19</v>
      </c>
      <c r="J2161">
        <v>1598</v>
      </c>
      <c r="K2161">
        <v>103.5</v>
      </c>
      <c r="L2161">
        <v>5</v>
      </c>
      <c r="M2161">
        <v>15</v>
      </c>
      <c r="N2161">
        <v>4.0199999999999996</v>
      </c>
      <c r="P2161" t="str">
        <f t="shared" si="204"/>
        <v/>
      </c>
      <c r="Q2161" t="str">
        <f t="shared" si="205"/>
        <v>bad</v>
      </c>
      <c r="R2161" t="str">
        <f t="shared" si="206"/>
        <v/>
      </c>
      <c r="S2161" s="3" t="str">
        <f t="shared" si="207"/>
        <v/>
      </c>
      <c r="T2161" t="str">
        <f t="shared" si="208"/>
        <v>Ford</v>
      </c>
      <c r="U2161" t="str">
        <f t="shared" si="209"/>
        <v>E</v>
      </c>
      <c r="V2161" t="str" cm="1">
        <f t="array" ref="V2161">_xlfn.IFS(N2152&gt;25,"A",N2152&gt;20,"B",N2152&gt;15,"C",N2152&gt;10,"D",N2152&lt;10,"E")</f>
        <v>E</v>
      </c>
    </row>
    <row r="2162" spans="1:22" x14ac:dyDescent="0.3">
      <c r="A2162">
        <v>2172</v>
      </c>
      <c r="B2162" t="s">
        <v>492</v>
      </c>
      <c r="C2162" t="s">
        <v>78</v>
      </c>
      <c r="D2162" t="s">
        <v>31</v>
      </c>
      <c r="E2162">
        <v>2016</v>
      </c>
      <c r="F2162">
        <v>67995</v>
      </c>
      <c r="G2162" t="s">
        <v>23</v>
      </c>
      <c r="H2162" t="s">
        <v>18</v>
      </c>
      <c r="I2162" t="s">
        <v>19</v>
      </c>
      <c r="J2162">
        <v>2179</v>
      </c>
      <c r="K2162">
        <v>140</v>
      </c>
      <c r="L2162">
        <v>7</v>
      </c>
      <c r="M2162">
        <v>16</v>
      </c>
      <c r="N2162">
        <v>11.73</v>
      </c>
      <c r="P2162" t="str">
        <f t="shared" si="204"/>
        <v/>
      </c>
      <c r="Q2162" t="str">
        <f t="shared" si="205"/>
        <v>bad</v>
      </c>
      <c r="R2162" t="str">
        <f t="shared" si="206"/>
        <v/>
      </c>
      <c r="S2162" s="3" t="str">
        <f t="shared" si="207"/>
        <v/>
      </c>
      <c r="T2162" t="str">
        <f t="shared" si="208"/>
        <v>BMW</v>
      </c>
      <c r="U2162" t="str">
        <f t="shared" si="209"/>
        <v>D</v>
      </c>
      <c r="V2162" t="str" cm="1">
        <f t="array" ref="V2162">_xlfn.IFS(N2153&gt;25,"A",N2153&gt;20,"B",N2153&gt;15,"C",N2153&gt;10,"D",N2153&lt;10,"E")</f>
        <v>D</v>
      </c>
    </row>
    <row r="2163" spans="1:22" x14ac:dyDescent="0.3">
      <c r="A2163">
        <v>2173</v>
      </c>
      <c r="B2163" t="s">
        <v>1145</v>
      </c>
      <c r="C2163" t="s">
        <v>43</v>
      </c>
      <c r="D2163" t="s">
        <v>26</v>
      </c>
      <c r="E2163">
        <v>2012</v>
      </c>
      <c r="F2163">
        <v>55000</v>
      </c>
      <c r="G2163" t="s">
        <v>23</v>
      </c>
      <c r="H2163" t="s">
        <v>18</v>
      </c>
      <c r="I2163" t="s">
        <v>19</v>
      </c>
      <c r="J2163">
        <v>1896</v>
      </c>
      <c r="K2163">
        <v>105</v>
      </c>
      <c r="L2163">
        <v>5</v>
      </c>
      <c r="M2163">
        <v>15</v>
      </c>
      <c r="N2163">
        <v>9.5</v>
      </c>
      <c r="P2163" t="str">
        <f t="shared" si="204"/>
        <v/>
      </c>
      <c r="Q2163" t="str">
        <f t="shared" si="205"/>
        <v>bad</v>
      </c>
      <c r="R2163" t="str">
        <f t="shared" si="206"/>
        <v/>
      </c>
      <c r="S2163" s="3" t="str">
        <f t="shared" si="207"/>
        <v/>
      </c>
      <c r="T2163" t="str">
        <f t="shared" si="208"/>
        <v>Maruti</v>
      </c>
      <c r="U2163" t="str">
        <f t="shared" si="209"/>
        <v>E</v>
      </c>
      <c r="V2163" t="str" cm="1">
        <f t="array" ref="V2163">_xlfn.IFS(N2154&gt;25,"A",N2154&gt;20,"B",N2154&gt;15,"C",N2154&gt;10,"D",N2154&lt;10,"E")</f>
        <v>E</v>
      </c>
    </row>
    <row r="2164" spans="1:22" x14ac:dyDescent="0.3">
      <c r="A2164">
        <v>2174</v>
      </c>
      <c r="B2164" t="s">
        <v>408</v>
      </c>
      <c r="C2164" t="s">
        <v>15</v>
      </c>
      <c r="D2164" t="s">
        <v>35</v>
      </c>
      <c r="E2164">
        <v>2017</v>
      </c>
      <c r="F2164">
        <v>14900</v>
      </c>
      <c r="G2164" t="s">
        <v>27</v>
      </c>
      <c r="H2164" t="s">
        <v>32</v>
      </c>
      <c r="I2164" t="s">
        <v>19</v>
      </c>
      <c r="J2164">
        <v>1197</v>
      </c>
      <c r="K2164">
        <v>83.1</v>
      </c>
      <c r="L2164">
        <v>5</v>
      </c>
      <c r="M2164">
        <v>21.4</v>
      </c>
      <c r="N2164">
        <v>8.6</v>
      </c>
      <c r="P2164" t="str">
        <f t="shared" si="204"/>
        <v>Audi</v>
      </c>
      <c r="Q2164" t="str">
        <f t="shared" si="205"/>
        <v>bad</v>
      </c>
      <c r="R2164" t="str">
        <f t="shared" si="206"/>
        <v/>
      </c>
      <c r="S2164" s="3" t="str">
        <f t="shared" si="207"/>
        <v>Audi</v>
      </c>
      <c r="T2164" t="str">
        <f t="shared" si="208"/>
        <v/>
      </c>
      <c r="U2164" t="str">
        <f t="shared" si="209"/>
        <v>A</v>
      </c>
      <c r="V2164" t="str" cm="1">
        <f t="array" ref="V2164">_xlfn.IFS(N2155&gt;25,"A",N2155&gt;20,"B",N2155&gt;15,"C",N2155&gt;10,"D",N2155&lt;10,"E")</f>
        <v>A</v>
      </c>
    </row>
    <row r="2165" spans="1:22" x14ac:dyDescent="0.3">
      <c r="A2165">
        <v>2175</v>
      </c>
      <c r="B2165" t="s">
        <v>579</v>
      </c>
      <c r="C2165" t="s">
        <v>25</v>
      </c>
      <c r="D2165" t="s">
        <v>39</v>
      </c>
      <c r="E2165">
        <v>2013</v>
      </c>
      <c r="F2165">
        <v>70961</v>
      </c>
      <c r="G2165" t="s">
        <v>23</v>
      </c>
      <c r="H2165" t="s">
        <v>18</v>
      </c>
      <c r="I2165" t="s">
        <v>19</v>
      </c>
      <c r="J2165">
        <v>1498</v>
      </c>
      <c r="K2165">
        <v>98.6</v>
      </c>
      <c r="L2165">
        <v>5</v>
      </c>
      <c r="M2165">
        <v>25.8</v>
      </c>
      <c r="N2165">
        <v>4</v>
      </c>
      <c r="P2165" t="str">
        <f t="shared" si="204"/>
        <v/>
      </c>
      <c r="Q2165" t="str">
        <f t="shared" si="205"/>
        <v>bad</v>
      </c>
      <c r="R2165" t="str">
        <f t="shared" si="206"/>
        <v/>
      </c>
      <c r="S2165" s="3" t="str">
        <f t="shared" si="207"/>
        <v/>
      </c>
      <c r="T2165" t="str">
        <f t="shared" si="208"/>
        <v>Honda</v>
      </c>
      <c r="U2165" t="str">
        <f t="shared" si="209"/>
        <v>E</v>
      </c>
      <c r="V2165" t="str" cm="1">
        <f t="array" ref="V2165">_xlfn.IFS(N2156&gt;25,"A",N2156&gt;20,"B",N2156&gt;15,"C",N2156&gt;10,"D",N2156&lt;10,"E")</f>
        <v>E</v>
      </c>
    </row>
    <row r="2166" spans="1:22" x14ac:dyDescent="0.3">
      <c r="A2166">
        <v>2176</v>
      </c>
      <c r="B2166" t="s">
        <v>80</v>
      </c>
      <c r="C2166" t="s">
        <v>43</v>
      </c>
      <c r="D2166" t="s">
        <v>16</v>
      </c>
      <c r="E2166">
        <v>2015</v>
      </c>
      <c r="F2166">
        <v>40194</v>
      </c>
      <c r="G2166" t="s">
        <v>27</v>
      </c>
      <c r="H2166" t="s">
        <v>18</v>
      </c>
      <c r="I2166" t="s">
        <v>19</v>
      </c>
      <c r="J2166">
        <v>1598</v>
      </c>
      <c r="K2166">
        <v>103.2</v>
      </c>
      <c r="L2166">
        <v>5</v>
      </c>
      <c r="M2166">
        <v>15.04</v>
      </c>
      <c r="N2166">
        <v>5.55</v>
      </c>
      <c r="P2166" t="str">
        <f t="shared" si="204"/>
        <v/>
      </c>
      <c r="Q2166" t="str">
        <f t="shared" si="205"/>
        <v>bad</v>
      </c>
      <c r="R2166" t="str">
        <f t="shared" si="206"/>
        <v/>
      </c>
      <c r="S2166" s="3" t="str">
        <f t="shared" si="207"/>
        <v/>
      </c>
      <c r="T2166" t="str">
        <f t="shared" si="208"/>
        <v>Honda</v>
      </c>
      <c r="U2166" t="str">
        <f t="shared" si="209"/>
        <v>E</v>
      </c>
      <c r="V2166" t="str" cm="1">
        <f t="array" ref="V2166">_xlfn.IFS(N2157&gt;25,"A",N2157&gt;20,"B",N2157&gt;15,"C",N2157&gt;10,"D",N2157&lt;10,"E")</f>
        <v>E</v>
      </c>
    </row>
    <row r="2167" spans="1:22" x14ac:dyDescent="0.3">
      <c r="A2167">
        <v>2177</v>
      </c>
      <c r="B2167" t="s">
        <v>303</v>
      </c>
      <c r="C2167" t="s">
        <v>15</v>
      </c>
      <c r="D2167" t="s">
        <v>35</v>
      </c>
      <c r="E2167">
        <v>2015</v>
      </c>
      <c r="F2167">
        <v>96000</v>
      </c>
      <c r="G2167" t="s">
        <v>27</v>
      </c>
      <c r="H2167" t="s">
        <v>18</v>
      </c>
      <c r="I2167" t="s">
        <v>19</v>
      </c>
      <c r="J2167">
        <v>796</v>
      </c>
      <c r="K2167">
        <v>47.3</v>
      </c>
      <c r="L2167">
        <v>5</v>
      </c>
      <c r="M2167">
        <v>22.74</v>
      </c>
      <c r="N2167">
        <v>2.5</v>
      </c>
      <c r="P2167" t="str">
        <f t="shared" si="204"/>
        <v/>
      </c>
      <c r="Q2167" t="str">
        <f t="shared" si="205"/>
        <v>bad</v>
      </c>
      <c r="R2167" t="str">
        <f t="shared" si="206"/>
        <v/>
      </c>
      <c r="S2167" s="3" t="str">
        <f t="shared" si="207"/>
        <v/>
      </c>
      <c r="T2167" t="str">
        <f t="shared" si="208"/>
        <v>Volkswagen</v>
      </c>
      <c r="U2167" t="str">
        <f t="shared" si="209"/>
        <v>E</v>
      </c>
      <c r="V2167" t="str" cm="1">
        <f t="array" ref="V2167">_xlfn.IFS(N2158&gt;25,"A",N2158&gt;20,"B",N2158&gt;15,"C",N2158&gt;10,"D",N2158&lt;10,"E")</f>
        <v>E</v>
      </c>
    </row>
    <row r="2168" spans="1:22" x14ac:dyDescent="0.3">
      <c r="A2168">
        <v>2178</v>
      </c>
      <c r="B2168" t="s">
        <v>1146</v>
      </c>
      <c r="C2168" t="s">
        <v>52</v>
      </c>
      <c r="D2168" t="s">
        <v>16</v>
      </c>
      <c r="E2168">
        <v>2017</v>
      </c>
      <c r="F2168">
        <v>35000</v>
      </c>
      <c r="G2168" t="s">
        <v>23</v>
      </c>
      <c r="H2168" t="s">
        <v>32</v>
      </c>
      <c r="I2168" t="s">
        <v>19</v>
      </c>
      <c r="J2168">
        <v>2993</v>
      </c>
      <c r="K2168">
        <v>255</v>
      </c>
      <c r="L2168">
        <v>7</v>
      </c>
      <c r="M2168">
        <v>18</v>
      </c>
      <c r="N2168">
        <v>41.6</v>
      </c>
      <c r="P2168" t="str">
        <f t="shared" si="204"/>
        <v/>
      </c>
      <c r="Q2168" t="str">
        <f t="shared" si="205"/>
        <v>bad</v>
      </c>
      <c r="R2168" t="str">
        <f t="shared" si="206"/>
        <v/>
      </c>
      <c r="S2168" s="3" t="str">
        <f t="shared" si="207"/>
        <v/>
      </c>
      <c r="T2168" t="str">
        <f t="shared" si="208"/>
        <v>Mahindra</v>
      </c>
      <c r="U2168" t="str">
        <f t="shared" si="209"/>
        <v>E</v>
      </c>
      <c r="V2168" t="str" cm="1">
        <f t="array" ref="V2168">_xlfn.IFS(N2159&gt;25,"A",N2159&gt;20,"B",N2159&gt;15,"C",N2159&gt;10,"D",N2159&lt;10,"E")</f>
        <v>E</v>
      </c>
    </row>
    <row r="2169" spans="1:22" x14ac:dyDescent="0.3">
      <c r="A2169">
        <v>2179</v>
      </c>
      <c r="B2169" t="s">
        <v>484</v>
      </c>
      <c r="C2169" t="s">
        <v>25</v>
      </c>
      <c r="D2169" t="s">
        <v>53</v>
      </c>
      <c r="E2169">
        <v>2015</v>
      </c>
      <c r="F2169">
        <v>50000</v>
      </c>
      <c r="G2169" t="s">
        <v>27</v>
      </c>
      <c r="H2169" t="s">
        <v>32</v>
      </c>
      <c r="I2169" t="s">
        <v>19</v>
      </c>
      <c r="J2169">
        <v>1497</v>
      </c>
      <c r="K2169">
        <v>117.3</v>
      </c>
      <c r="L2169">
        <v>5</v>
      </c>
      <c r="M2169">
        <v>18</v>
      </c>
      <c r="N2169">
        <v>7.41</v>
      </c>
      <c r="P2169" t="str">
        <f t="shared" si="204"/>
        <v/>
      </c>
      <c r="Q2169" t="str">
        <f t="shared" si="205"/>
        <v>bad</v>
      </c>
      <c r="R2169" t="str">
        <f t="shared" si="206"/>
        <v/>
      </c>
      <c r="S2169" s="3" t="str">
        <f t="shared" si="207"/>
        <v/>
      </c>
      <c r="T2169" t="str">
        <f t="shared" si="208"/>
        <v>Honda</v>
      </c>
      <c r="U2169" t="str">
        <f t="shared" si="209"/>
        <v>E</v>
      </c>
      <c r="V2169" t="str" cm="1">
        <f t="array" ref="V2169">_xlfn.IFS(N2160&gt;25,"A",N2160&gt;20,"B",N2160&gt;15,"C",N2160&gt;10,"D",N2160&lt;10,"E")</f>
        <v>E</v>
      </c>
    </row>
    <row r="2170" spans="1:22" x14ac:dyDescent="0.3">
      <c r="A2170">
        <v>2180</v>
      </c>
      <c r="B2170" t="s">
        <v>1147</v>
      </c>
      <c r="C2170" t="s">
        <v>38</v>
      </c>
      <c r="D2170" t="s">
        <v>16</v>
      </c>
      <c r="E2170">
        <v>2014</v>
      </c>
      <c r="F2170">
        <v>50000</v>
      </c>
      <c r="G2170" t="s">
        <v>23</v>
      </c>
      <c r="H2170" t="s">
        <v>18</v>
      </c>
      <c r="I2170" t="s">
        <v>19</v>
      </c>
      <c r="J2170">
        <v>1461</v>
      </c>
      <c r="K2170">
        <v>108.5</v>
      </c>
      <c r="L2170">
        <v>5</v>
      </c>
      <c r="M2170">
        <v>19.010000000000002</v>
      </c>
      <c r="N2170">
        <v>6.5</v>
      </c>
      <c r="P2170" t="str">
        <f t="shared" si="204"/>
        <v/>
      </c>
      <c r="Q2170" t="str">
        <f t="shared" si="205"/>
        <v>bad</v>
      </c>
      <c r="R2170" t="str">
        <f t="shared" si="206"/>
        <v/>
      </c>
      <c r="S2170" s="3" t="str">
        <f t="shared" si="207"/>
        <v/>
      </c>
      <c r="T2170" t="str">
        <f t="shared" si="208"/>
        <v>Skoda</v>
      </c>
      <c r="U2170" t="str">
        <f t="shared" si="209"/>
        <v>E</v>
      </c>
      <c r="V2170" t="str" cm="1">
        <f t="array" ref="V2170">_xlfn.IFS(N2161&gt;25,"A",N2161&gt;20,"B",N2161&gt;15,"C",N2161&gt;10,"D",N2161&lt;10,"E")</f>
        <v>E</v>
      </c>
    </row>
    <row r="2171" spans="1:22" x14ac:dyDescent="0.3">
      <c r="A2171">
        <v>2181</v>
      </c>
      <c r="B2171" t="s">
        <v>86</v>
      </c>
      <c r="C2171" t="s">
        <v>15</v>
      </c>
      <c r="D2171" t="s">
        <v>16</v>
      </c>
      <c r="E2171">
        <v>2008</v>
      </c>
      <c r="F2171">
        <v>26299</v>
      </c>
      <c r="G2171" t="s">
        <v>27</v>
      </c>
      <c r="H2171" t="s">
        <v>18</v>
      </c>
      <c r="I2171" t="s">
        <v>19</v>
      </c>
      <c r="J2171">
        <v>796</v>
      </c>
      <c r="K2171">
        <v>46.3</v>
      </c>
      <c r="L2171">
        <v>5</v>
      </c>
      <c r="M2171">
        <v>19.7</v>
      </c>
      <c r="N2171">
        <v>1.2</v>
      </c>
      <c r="P2171" t="str">
        <f t="shared" si="204"/>
        <v/>
      </c>
      <c r="Q2171" t="str">
        <f t="shared" si="205"/>
        <v>bad</v>
      </c>
      <c r="R2171" t="str">
        <f t="shared" si="206"/>
        <v/>
      </c>
      <c r="S2171" s="3" t="str">
        <f t="shared" si="207"/>
        <v/>
      </c>
      <c r="T2171" t="str">
        <f t="shared" si="208"/>
        <v>Mahindra</v>
      </c>
      <c r="U2171" t="str">
        <f t="shared" si="209"/>
        <v>D</v>
      </c>
      <c r="V2171" t="str" cm="1">
        <f t="array" ref="V2171">_xlfn.IFS(N2162&gt;25,"A",N2162&gt;20,"B",N2162&gt;15,"C",N2162&gt;10,"D",N2162&lt;10,"E")</f>
        <v>D</v>
      </c>
    </row>
    <row r="2172" spans="1:22" x14ac:dyDescent="0.3">
      <c r="A2172">
        <v>2182</v>
      </c>
      <c r="B2172" t="s">
        <v>751</v>
      </c>
      <c r="C2172" t="s">
        <v>41</v>
      </c>
      <c r="D2172" t="s">
        <v>63</v>
      </c>
      <c r="E2172">
        <v>2015</v>
      </c>
      <c r="F2172">
        <v>150386</v>
      </c>
      <c r="G2172" t="s">
        <v>23</v>
      </c>
      <c r="H2172" t="s">
        <v>18</v>
      </c>
      <c r="I2172" t="s">
        <v>19</v>
      </c>
      <c r="J2172">
        <v>2755</v>
      </c>
      <c r="K2172">
        <v>174.5</v>
      </c>
      <c r="L2172">
        <v>7</v>
      </c>
      <c r="M2172">
        <v>14.24</v>
      </c>
      <c r="N2172">
        <v>23</v>
      </c>
      <c r="P2172" t="str">
        <f t="shared" si="204"/>
        <v/>
      </c>
      <c r="Q2172" t="str">
        <f t="shared" si="205"/>
        <v>bad</v>
      </c>
      <c r="R2172" t="str">
        <f t="shared" si="206"/>
        <v/>
      </c>
      <c r="S2172" s="3" t="str">
        <f t="shared" si="207"/>
        <v/>
      </c>
      <c r="T2172" t="str">
        <f t="shared" si="208"/>
        <v>Volkswagen</v>
      </c>
      <c r="U2172" t="str">
        <f t="shared" si="209"/>
        <v>E</v>
      </c>
      <c r="V2172" t="str" cm="1">
        <f t="array" ref="V2172">_xlfn.IFS(N2163&gt;25,"A",N2163&gt;20,"B",N2163&gt;15,"C",N2163&gt;10,"D",N2163&lt;10,"E")</f>
        <v>E</v>
      </c>
    </row>
    <row r="2173" spans="1:22" x14ac:dyDescent="0.3">
      <c r="A2173">
        <v>2183</v>
      </c>
      <c r="B2173" t="s">
        <v>1085</v>
      </c>
      <c r="C2173" t="s">
        <v>21</v>
      </c>
      <c r="D2173" t="s">
        <v>49</v>
      </c>
      <c r="E2173">
        <v>2012</v>
      </c>
      <c r="F2173">
        <v>60000</v>
      </c>
      <c r="G2173" t="s">
        <v>23</v>
      </c>
      <c r="H2173" t="s">
        <v>18</v>
      </c>
      <c r="I2173" t="s">
        <v>19</v>
      </c>
      <c r="J2173">
        <v>1396</v>
      </c>
      <c r="K2173">
        <v>90</v>
      </c>
      <c r="L2173">
        <v>5</v>
      </c>
      <c r="M2173">
        <v>21.9</v>
      </c>
      <c r="N2173">
        <v>2.74</v>
      </c>
      <c r="P2173" t="str">
        <f t="shared" si="204"/>
        <v/>
      </c>
      <c r="Q2173" t="str">
        <f t="shared" si="205"/>
        <v>good</v>
      </c>
      <c r="R2173" t="str">
        <f t="shared" si="206"/>
        <v/>
      </c>
      <c r="S2173" s="3" t="str">
        <f t="shared" si="207"/>
        <v>Maruti</v>
      </c>
      <c r="T2173" t="str">
        <f t="shared" si="208"/>
        <v>Maruti</v>
      </c>
      <c r="U2173" t="str">
        <f t="shared" si="209"/>
        <v>E</v>
      </c>
      <c r="V2173" t="str" cm="1">
        <f t="array" ref="V2173">_xlfn.IFS(N2164&gt;25,"A",N2164&gt;20,"B",N2164&gt;15,"C",N2164&gt;10,"D",N2164&lt;10,"E")</f>
        <v>E</v>
      </c>
    </row>
    <row r="2174" spans="1:22" x14ac:dyDescent="0.3">
      <c r="A2174">
        <v>2184</v>
      </c>
      <c r="B2174" t="s">
        <v>109</v>
      </c>
      <c r="C2174" t="s">
        <v>110</v>
      </c>
      <c r="D2174" t="s">
        <v>35</v>
      </c>
      <c r="E2174">
        <v>2013</v>
      </c>
      <c r="F2174">
        <v>65000</v>
      </c>
      <c r="G2174" t="s">
        <v>23</v>
      </c>
      <c r="H2174" t="s">
        <v>18</v>
      </c>
      <c r="I2174" t="s">
        <v>19</v>
      </c>
      <c r="J2174">
        <v>1399</v>
      </c>
      <c r="K2174">
        <v>68</v>
      </c>
      <c r="L2174">
        <v>5</v>
      </c>
      <c r="M2174">
        <v>20</v>
      </c>
      <c r="N2174">
        <v>3.9</v>
      </c>
      <c r="P2174" t="str">
        <f t="shared" si="204"/>
        <v/>
      </c>
      <c r="Q2174" t="str">
        <f t="shared" si="205"/>
        <v>good</v>
      </c>
      <c r="R2174" t="str">
        <f t="shared" si="206"/>
        <v/>
      </c>
      <c r="S2174" s="3" t="str">
        <f t="shared" si="207"/>
        <v>Honda</v>
      </c>
      <c r="T2174" t="str">
        <f t="shared" si="208"/>
        <v>Honda</v>
      </c>
      <c r="U2174" t="str">
        <f t="shared" si="209"/>
        <v>E</v>
      </c>
      <c r="V2174" t="str" cm="1">
        <f t="array" ref="V2174">_xlfn.IFS(N2165&gt;25,"A",N2165&gt;20,"B",N2165&gt;15,"C",N2165&gt;10,"D",N2165&lt;10,"E")</f>
        <v>E</v>
      </c>
    </row>
    <row r="2175" spans="1:22" x14ac:dyDescent="0.3">
      <c r="A2175">
        <v>2185</v>
      </c>
      <c r="B2175" t="s">
        <v>82</v>
      </c>
      <c r="C2175" t="s">
        <v>15</v>
      </c>
      <c r="D2175" t="s">
        <v>93</v>
      </c>
      <c r="E2175">
        <v>2017</v>
      </c>
      <c r="F2175">
        <v>80000</v>
      </c>
      <c r="G2175" t="s">
        <v>23</v>
      </c>
      <c r="H2175" t="s">
        <v>18</v>
      </c>
      <c r="I2175" t="s">
        <v>19</v>
      </c>
      <c r="J2175">
        <v>1248</v>
      </c>
      <c r="K2175">
        <v>88.5</v>
      </c>
      <c r="L2175">
        <v>5</v>
      </c>
      <c r="M2175">
        <v>24.3</v>
      </c>
      <c r="N2175">
        <v>8</v>
      </c>
      <c r="P2175" t="str">
        <f t="shared" si="204"/>
        <v/>
      </c>
      <c r="Q2175" t="str">
        <f t="shared" si="205"/>
        <v>bad</v>
      </c>
      <c r="R2175" t="str">
        <f t="shared" si="206"/>
        <v/>
      </c>
      <c r="S2175" s="3" t="str">
        <f t="shared" si="207"/>
        <v/>
      </c>
      <c r="T2175" t="str">
        <f t="shared" si="208"/>
        <v>Volkswagen</v>
      </c>
      <c r="U2175" t="str">
        <f t="shared" si="209"/>
        <v>E</v>
      </c>
      <c r="V2175" t="str" cm="1">
        <f t="array" ref="V2175">_xlfn.IFS(N2166&gt;25,"A",N2166&gt;20,"B",N2166&gt;15,"C",N2166&gt;10,"D",N2166&lt;10,"E")</f>
        <v>E</v>
      </c>
    </row>
    <row r="2176" spans="1:22" x14ac:dyDescent="0.3">
      <c r="A2176">
        <v>2186</v>
      </c>
      <c r="B2176" t="s">
        <v>228</v>
      </c>
      <c r="C2176" t="s">
        <v>21</v>
      </c>
      <c r="D2176" t="s">
        <v>26</v>
      </c>
      <c r="E2176">
        <v>2012</v>
      </c>
      <c r="F2176">
        <v>92000</v>
      </c>
      <c r="G2176" t="s">
        <v>23</v>
      </c>
      <c r="H2176" t="s">
        <v>18</v>
      </c>
      <c r="I2176" t="s">
        <v>102</v>
      </c>
      <c r="J2176">
        <v>1582</v>
      </c>
      <c r="K2176">
        <v>126.32</v>
      </c>
      <c r="L2176">
        <v>5</v>
      </c>
      <c r="M2176">
        <v>22.32</v>
      </c>
      <c r="N2176">
        <v>4</v>
      </c>
      <c r="P2176" t="str">
        <f t="shared" si="204"/>
        <v/>
      </c>
      <c r="Q2176" t="str">
        <f t="shared" si="205"/>
        <v>good</v>
      </c>
      <c r="R2176" t="str">
        <f t="shared" si="206"/>
        <v/>
      </c>
      <c r="S2176" s="3" t="str">
        <f t="shared" si="207"/>
        <v>Maruti</v>
      </c>
      <c r="T2176" t="str">
        <f t="shared" si="208"/>
        <v>Maruti</v>
      </c>
      <c r="U2176" t="str">
        <f t="shared" si="209"/>
        <v>E</v>
      </c>
      <c r="V2176" t="str" cm="1">
        <f t="array" ref="V2176">_xlfn.IFS(N2167&gt;25,"A",N2167&gt;20,"B",N2167&gt;15,"C",N2167&gt;10,"D",N2167&lt;10,"E")</f>
        <v>E</v>
      </c>
    </row>
    <row r="2177" spans="1:22" x14ac:dyDescent="0.3">
      <c r="A2177">
        <v>2187</v>
      </c>
      <c r="B2177" t="s">
        <v>1148</v>
      </c>
      <c r="C2177" t="s">
        <v>21</v>
      </c>
      <c r="D2177" t="s">
        <v>16</v>
      </c>
      <c r="E2177">
        <v>2016</v>
      </c>
      <c r="F2177">
        <v>13000</v>
      </c>
      <c r="G2177" t="s">
        <v>27</v>
      </c>
      <c r="H2177" t="s">
        <v>32</v>
      </c>
      <c r="I2177" t="s">
        <v>19</v>
      </c>
      <c r="J2177">
        <v>1999</v>
      </c>
      <c r="K2177">
        <v>152.88</v>
      </c>
      <c r="L2177">
        <v>5</v>
      </c>
      <c r="M2177">
        <v>12.95</v>
      </c>
      <c r="N2177">
        <v>17.75</v>
      </c>
      <c r="P2177" t="str">
        <f t="shared" si="204"/>
        <v>Land</v>
      </c>
      <c r="Q2177" t="str">
        <f t="shared" si="205"/>
        <v>bad</v>
      </c>
      <c r="R2177" t="str">
        <f t="shared" si="206"/>
        <v/>
      </c>
      <c r="S2177" s="3" t="str">
        <f t="shared" si="207"/>
        <v>Land</v>
      </c>
      <c r="T2177" t="str">
        <f t="shared" si="208"/>
        <v/>
      </c>
      <c r="U2177" t="str">
        <f t="shared" si="209"/>
        <v>A</v>
      </c>
      <c r="V2177" t="str" cm="1">
        <f t="array" ref="V2177">_xlfn.IFS(N2168&gt;25,"A",N2168&gt;20,"B",N2168&gt;15,"C",N2168&gt;10,"D",N2168&lt;10,"E")</f>
        <v>A</v>
      </c>
    </row>
    <row r="2178" spans="1:22" x14ac:dyDescent="0.3">
      <c r="A2178">
        <v>2188</v>
      </c>
      <c r="B2178" t="s">
        <v>133</v>
      </c>
      <c r="C2178" t="s">
        <v>15</v>
      </c>
      <c r="D2178" t="s">
        <v>31</v>
      </c>
      <c r="E2178">
        <v>2013</v>
      </c>
      <c r="F2178">
        <v>73278</v>
      </c>
      <c r="G2178" t="s">
        <v>23</v>
      </c>
      <c r="H2178" t="s">
        <v>18</v>
      </c>
      <c r="I2178" t="s">
        <v>19</v>
      </c>
      <c r="J2178">
        <v>1248</v>
      </c>
      <c r="K2178">
        <v>73.900000000000006</v>
      </c>
      <c r="L2178">
        <v>5</v>
      </c>
      <c r="M2178">
        <v>21.1</v>
      </c>
      <c r="N2178">
        <v>5.05</v>
      </c>
      <c r="P2178" t="str">
        <f t="shared" si="204"/>
        <v/>
      </c>
      <c r="Q2178" t="str">
        <f t="shared" si="205"/>
        <v>bad</v>
      </c>
      <c r="R2178" t="str">
        <f t="shared" si="206"/>
        <v/>
      </c>
      <c r="S2178" s="3" t="str">
        <f t="shared" si="207"/>
        <v/>
      </c>
      <c r="T2178" t="str">
        <f t="shared" si="208"/>
        <v>Honda</v>
      </c>
      <c r="U2178" t="str">
        <f t="shared" si="209"/>
        <v>E</v>
      </c>
      <c r="V2178" t="str" cm="1">
        <f t="array" ref="V2178">_xlfn.IFS(N2169&gt;25,"A",N2169&gt;20,"B",N2169&gt;15,"C",N2169&gt;10,"D",N2169&lt;10,"E")</f>
        <v>E</v>
      </c>
    </row>
    <row r="2179" spans="1:22" x14ac:dyDescent="0.3">
      <c r="A2179">
        <v>2189</v>
      </c>
      <c r="B2179" t="s">
        <v>1149</v>
      </c>
      <c r="C2179" t="s">
        <v>30</v>
      </c>
      <c r="D2179" t="s">
        <v>16</v>
      </c>
      <c r="E2179">
        <v>2011</v>
      </c>
      <c r="F2179">
        <v>38000</v>
      </c>
      <c r="G2179" t="s">
        <v>27</v>
      </c>
      <c r="H2179" t="s">
        <v>32</v>
      </c>
      <c r="I2179" t="s">
        <v>19</v>
      </c>
      <c r="J2179">
        <v>1984</v>
      </c>
      <c r="K2179">
        <v>132</v>
      </c>
      <c r="L2179">
        <v>5</v>
      </c>
      <c r="M2179">
        <v>10.8</v>
      </c>
      <c r="N2179">
        <v>12</v>
      </c>
      <c r="P2179" t="str">
        <f t="shared" si="204"/>
        <v/>
      </c>
      <c r="Q2179" t="str">
        <f t="shared" si="205"/>
        <v>bad</v>
      </c>
      <c r="R2179" t="str">
        <f t="shared" si="206"/>
        <v/>
      </c>
      <c r="S2179" s="3" t="str">
        <f t="shared" si="207"/>
        <v/>
      </c>
      <c r="T2179" t="str">
        <f t="shared" si="208"/>
        <v>Nissan</v>
      </c>
      <c r="U2179" t="str">
        <f t="shared" si="209"/>
        <v>E</v>
      </c>
      <c r="V2179" t="str" cm="1">
        <f t="array" ref="V2179">_xlfn.IFS(N2170&gt;25,"A",N2170&gt;20,"B",N2170&gt;15,"C",N2170&gt;10,"D",N2170&lt;10,"E")</f>
        <v>E</v>
      </c>
    </row>
    <row r="2180" spans="1:22" x14ac:dyDescent="0.3">
      <c r="A2180">
        <v>2190</v>
      </c>
      <c r="B2180" t="s">
        <v>1150</v>
      </c>
      <c r="C2180" t="s">
        <v>62</v>
      </c>
      <c r="D2180" t="s">
        <v>47</v>
      </c>
      <c r="E2180">
        <v>2016</v>
      </c>
      <c r="F2180">
        <v>46936</v>
      </c>
      <c r="G2180" t="s">
        <v>23</v>
      </c>
      <c r="H2180" t="s">
        <v>32</v>
      </c>
      <c r="I2180" t="s">
        <v>19</v>
      </c>
      <c r="J2180">
        <v>2143</v>
      </c>
      <c r="K2180">
        <v>204</v>
      </c>
      <c r="L2180">
        <v>5</v>
      </c>
      <c r="M2180">
        <v>13</v>
      </c>
      <c r="N2180">
        <v>29.6</v>
      </c>
      <c r="P2180" t="str">
        <f t="shared" si="204"/>
        <v/>
      </c>
      <c r="Q2180" t="str">
        <f t="shared" si="205"/>
        <v>bad</v>
      </c>
      <c r="R2180" t="str">
        <f t="shared" si="206"/>
        <v/>
      </c>
      <c r="S2180" s="3" t="str">
        <f t="shared" si="207"/>
        <v/>
      </c>
      <c r="T2180" t="str">
        <f t="shared" si="208"/>
        <v>Maruti</v>
      </c>
      <c r="U2180" t="str">
        <f t="shared" si="209"/>
        <v>E</v>
      </c>
      <c r="V2180" t="str" cm="1">
        <f t="array" ref="V2180">_xlfn.IFS(N2171&gt;25,"A",N2171&gt;20,"B",N2171&gt;15,"C",N2171&gt;10,"D",N2171&lt;10,"E")</f>
        <v>E</v>
      </c>
    </row>
    <row r="2181" spans="1:22" x14ac:dyDescent="0.3">
      <c r="A2181">
        <v>2191</v>
      </c>
      <c r="B2181" t="s">
        <v>1151</v>
      </c>
      <c r="C2181" t="s">
        <v>60</v>
      </c>
      <c r="D2181" t="s">
        <v>39</v>
      </c>
      <c r="E2181">
        <v>2015</v>
      </c>
      <c r="F2181">
        <v>55000</v>
      </c>
      <c r="G2181" t="s">
        <v>23</v>
      </c>
      <c r="H2181" t="s">
        <v>18</v>
      </c>
      <c r="I2181" t="s">
        <v>19</v>
      </c>
      <c r="J2181">
        <v>1461</v>
      </c>
      <c r="K2181">
        <v>83.8</v>
      </c>
      <c r="L2181">
        <v>5</v>
      </c>
      <c r="M2181">
        <v>19.87</v>
      </c>
      <c r="N2181">
        <v>6.5</v>
      </c>
      <c r="P2181" t="str">
        <f t="shared" si="204"/>
        <v>Toyota</v>
      </c>
      <c r="Q2181" t="str">
        <f t="shared" si="205"/>
        <v>bad</v>
      </c>
      <c r="R2181" t="str">
        <f t="shared" si="206"/>
        <v/>
      </c>
      <c r="S2181" s="3" t="str">
        <f t="shared" si="207"/>
        <v>Toyota</v>
      </c>
      <c r="T2181" t="str">
        <f t="shared" si="208"/>
        <v/>
      </c>
      <c r="U2181" t="str">
        <f t="shared" si="209"/>
        <v>B</v>
      </c>
      <c r="V2181" t="str" cm="1">
        <f t="array" ref="V2181">_xlfn.IFS(N2172&gt;25,"A",N2172&gt;20,"B",N2172&gt;15,"C",N2172&gt;10,"D",N2172&lt;10,"E")</f>
        <v>B</v>
      </c>
    </row>
    <row r="2182" spans="1:22" x14ac:dyDescent="0.3">
      <c r="A2182">
        <v>2192</v>
      </c>
      <c r="B2182" t="s">
        <v>1152</v>
      </c>
      <c r="C2182" t="s">
        <v>25</v>
      </c>
      <c r="D2182" t="s">
        <v>16</v>
      </c>
      <c r="E2182">
        <v>2014</v>
      </c>
      <c r="F2182">
        <v>19000</v>
      </c>
      <c r="G2182" t="s">
        <v>27</v>
      </c>
      <c r="H2182" t="s">
        <v>32</v>
      </c>
      <c r="I2182" t="s">
        <v>19</v>
      </c>
      <c r="J2182">
        <v>1198</v>
      </c>
      <c r="K2182">
        <v>86.7</v>
      </c>
      <c r="L2182">
        <v>5</v>
      </c>
      <c r="M2182">
        <v>15.5</v>
      </c>
      <c r="N2182">
        <v>4.75</v>
      </c>
      <c r="P2182" t="str">
        <f t="shared" si="204"/>
        <v/>
      </c>
      <c r="Q2182" t="str">
        <f t="shared" si="205"/>
        <v>good</v>
      </c>
      <c r="R2182" t="str">
        <f t="shared" si="206"/>
        <v/>
      </c>
      <c r="S2182" s="3" t="str">
        <f t="shared" si="207"/>
        <v>Hyundai</v>
      </c>
      <c r="T2182" t="str">
        <f t="shared" si="208"/>
        <v>Hyundai</v>
      </c>
      <c r="U2182" t="str">
        <f t="shared" si="209"/>
        <v>E</v>
      </c>
      <c r="V2182" t="str" cm="1">
        <f t="array" ref="V2182">_xlfn.IFS(N2173&gt;25,"A",N2173&gt;20,"B",N2173&gt;15,"C",N2173&gt;10,"D",N2173&lt;10,"E")</f>
        <v>E</v>
      </c>
    </row>
    <row r="2183" spans="1:22" x14ac:dyDescent="0.3">
      <c r="A2183">
        <v>2193</v>
      </c>
      <c r="B2183" t="s">
        <v>1153</v>
      </c>
      <c r="C2183" t="s">
        <v>165</v>
      </c>
      <c r="D2183" t="s">
        <v>31</v>
      </c>
      <c r="E2183">
        <v>2016</v>
      </c>
      <c r="F2183">
        <v>42259</v>
      </c>
      <c r="G2183" t="s">
        <v>23</v>
      </c>
      <c r="H2183" t="s">
        <v>32</v>
      </c>
      <c r="I2183" t="s">
        <v>19</v>
      </c>
      <c r="J2183">
        <v>1984</v>
      </c>
      <c r="K2183">
        <v>181</v>
      </c>
      <c r="L2183">
        <v>5</v>
      </c>
      <c r="M2183">
        <v>9</v>
      </c>
      <c r="N2183">
        <v>24.36</v>
      </c>
      <c r="P2183" t="str">
        <f t="shared" si="204"/>
        <v/>
      </c>
      <c r="Q2183" t="str">
        <f t="shared" si="205"/>
        <v>bad</v>
      </c>
      <c r="R2183" t="str">
        <f t="shared" si="206"/>
        <v/>
      </c>
      <c r="S2183" s="3" t="str">
        <f t="shared" si="207"/>
        <v/>
      </c>
      <c r="T2183" t="str">
        <f t="shared" si="208"/>
        <v>Ford</v>
      </c>
      <c r="U2183" t="str">
        <f t="shared" si="209"/>
        <v>E</v>
      </c>
      <c r="V2183" t="str" cm="1">
        <f t="array" ref="V2183">_xlfn.IFS(N2174&gt;25,"A",N2174&gt;20,"B",N2174&gt;15,"C",N2174&gt;10,"D",N2174&lt;10,"E")</f>
        <v>E</v>
      </c>
    </row>
    <row r="2184" spans="1:22" x14ac:dyDescent="0.3">
      <c r="A2184">
        <v>2194</v>
      </c>
      <c r="B2184" t="s">
        <v>1154</v>
      </c>
      <c r="C2184" t="s">
        <v>15</v>
      </c>
      <c r="D2184" t="s">
        <v>16</v>
      </c>
      <c r="E2184">
        <v>2011</v>
      </c>
      <c r="F2184">
        <v>14000</v>
      </c>
      <c r="G2184" t="s">
        <v>27</v>
      </c>
      <c r="H2184" t="s">
        <v>18</v>
      </c>
      <c r="I2184" t="s">
        <v>33</v>
      </c>
      <c r="J2184">
        <v>1197</v>
      </c>
      <c r="K2184">
        <v>85.8</v>
      </c>
      <c r="L2184">
        <v>5</v>
      </c>
      <c r="M2184">
        <v>17.5</v>
      </c>
      <c r="N2184">
        <v>3.2</v>
      </c>
      <c r="P2184" t="str">
        <f t="shared" si="204"/>
        <v/>
      </c>
      <c r="Q2184" t="str">
        <f t="shared" si="205"/>
        <v>good</v>
      </c>
      <c r="R2184" t="str">
        <f t="shared" si="206"/>
        <v/>
      </c>
      <c r="S2184" s="3" t="str">
        <f t="shared" si="207"/>
        <v>Maruti</v>
      </c>
      <c r="T2184" t="str">
        <f t="shared" si="208"/>
        <v>Maruti</v>
      </c>
      <c r="U2184" t="str">
        <f t="shared" si="209"/>
        <v>E</v>
      </c>
      <c r="V2184" t="str" cm="1">
        <f t="array" ref="V2184">_xlfn.IFS(N2175&gt;25,"A",N2175&gt;20,"B",N2175&gt;15,"C",N2175&gt;10,"D",N2175&lt;10,"E")</f>
        <v>E</v>
      </c>
    </row>
    <row r="2185" spans="1:22" x14ac:dyDescent="0.3">
      <c r="A2185">
        <v>2195</v>
      </c>
      <c r="B2185" t="s">
        <v>257</v>
      </c>
      <c r="C2185" t="s">
        <v>15</v>
      </c>
      <c r="D2185" t="s">
        <v>49</v>
      </c>
      <c r="E2185">
        <v>2016</v>
      </c>
      <c r="F2185">
        <v>16956</v>
      </c>
      <c r="G2185" t="s">
        <v>27</v>
      </c>
      <c r="H2185" t="s">
        <v>18</v>
      </c>
      <c r="I2185" t="s">
        <v>19</v>
      </c>
      <c r="J2185">
        <v>998</v>
      </c>
      <c r="K2185">
        <v>67.040000000000006</v>
      </c>
      <c r="L2185">
        <v>5</v>
      </c>
      <c r="M2185">
        <v>22.5</v>
      </c>
      <c r="N2185">
        <v>3.6</v>
      </c>
      <c r="P2185" t="str">
        <f t="shared" si="204"/>
        <v/>
      </c>
      <c r="Q2185" t="str">
        <f t="shared" si="205"/>
        <v>good</v>
      </c>
      <c r="R2185" t="str">
        <f t="shared" si="206"/>
        <v/>
      </c>
      <c r="S2185" s="3" t="str">
        <f t="shared" si="207"/>
        <v>Hyundai</v>
      </c>
      <c r="T2185" t="str">
        <f t="shared" si="208"/>
        <v>Hyundai</v>
      </c>
      <c r="U2185" t="str">
        <f t="shared" si="209"/>
        <v>E</v>
      </c>
      <c r="V2185" t="str" cm="1">
        <f t="array" ref="V2185">_xlfn.IFS(N2176&gt;25,"A",N2176&gt;20,"B",N2176&gt;15,"C",N2176&gt;10,"D",N2176&lt;10,"E")</f>
        <v>E</v>
      </c>
    </row>
    <row r="2186" spans="1:22" x14ac:dyDescent="0.3">
      <c r="A2186">
        <v>2196</v>
      </c>
      <c r="B2186" t="s">
        <v>1155</v>
      </c>
      <c r="C2186" t="s">
        <v>15</v>
      </c>
      <c r="D2186" t="s">
        <v>31</v>
      </c>
      <c r="E2186">
        <v>2017</v>
      </c>
      <c r="F2186">
        <v>15473</v>
      </c>
      <c r="G2186" t="s">
        <v>27</v>
      </c>
      <c r="H2186" t="s">
        <v>18</v>
      </c>
      <c r="I2186" t="s">
        <v>19</v>
      </c>
      <c r="J2186">
        <v>796</v>
      </c>
      <c r="K2186">
        <v>34.200000000000003</v>
      </c>
      <c r="L2186">
        <v>5</v>
      </c>
      <c r="M2186">
        <v>16.8</v>
      </c>
      <c r="N2186">
        <v>3.58</v>
      </c>
      <c r="P2186" t="str">
        <f t="shared" si="204"/>
        <v>Hyundai</v>
      </c>
      <c r="Q2186" t="str">
        <f t="shared" si="205"/>
        <v>bad</v>
      </c>
      <c r="R2186" t="str">
        <f t="shared" si="206"/>
        <v/>
      </c>
      <c r="S2186" s="3" t="str">
        <f t="shared" si="207"/>
        <v>Hyundai</v>
      </c>
      <c r="T2186" t="str">
        <f t="shared" si="208"/>
        <v/>
      </c>
      <c r="U2186" t="str">
        <f t="shared" si="209"/>
        <v>C</v>
      </c>
      <c r="V2186" t="str" cm="1">
        <f t="array" ref="V2186">_xlfn.IFS(N2177&gt;25,"A",N2177&gt;20,"B",N2177&gt;15,"C",N2177&gt;10,"D",N2177&lt;10,"E")</f>
        <v>C</v>
      </c>
    </row>
    <row r="2187" spans="1:22" x14ac:dyDescent="0.3">
      <c r="A2187">
        <v>2197</v>
      </c>
      <c r="B2187" t="s">
        <v>1156</v>
      </c>
      <c r="C2187" t="s">
        <v>15</v>
      </c>
      <c r="D2187" t="s">
        <v>53</v>
      </c>
      <c r="E2187">
        <v>2011</v>
      </c>
      <c r="F2187">
        <v>75000</v>
      </c>
      <c r="G2187" t="s">
        <v>23</v>
      </c>
      <c r="H2187" t="s">
        <v>18</v>
      </c>
      <c r="I2187" t="s">
        <v>19</v>
      </c>
      <c r="J2187">
        <v>1248</v>
      </c>
      <c r="K2187">
        <v>88.8</v>
      </c>
      <c r="L2187">
        <v>5</v>
      </c>
      <c r="M2187">
        <v>21.5</v>
      </c>
      <c r="N2187">
        <v>2.5</v>
      </c>
      <c r="P2187" t="str">
        <f t="shared" si="204"/>
        <v/>
      </c>
      <c r="Q2187" t="str">
        <f t="shared" si="205"/>
        <v>good</v>
      </c>
      <c r="R2187" t="str">
        <f t="shared" si="206"/>
        <v/>
      </c>
      <c r="S2187" s="3" t="str">
        <f t="shared" si="207"/>
        <v>Maruti</v>
      </c>
      <c r="T2187" t="str">
        <f t="shared" si="208"/>
        <v>Maruti</v>
      </c>
      <c r="U2187" t="str">
        <f t="shared" si="209"/>
        <v>E</v>
      </c>
      <c r="V2187" t="str" cm="1">
        <f t="array" ref="V2187">_xlfn.IFS(N2178&gt;25,"A",N2178&gt;20,"B",N2178&gt;15,"C",N2178&gt;10,"D",N2178&lt;10,"E")</f>
        <v>E</v>
      </c>
    </row>
    <row r="2188" spans="1:22" x14ac:dyDescent="0.3">
      <c r="A2188">
        <v>2198</v>
      </c>
      <c r="B2188" t="s">
        <v>1157</v>
      </c>
      <c r="C2188" t="s">
        <v>110</v>
      </c>
      <c r="D2188" t="s">
        <v>93</v>
      </c>
      <c r="E2188">
        <v>2013</v>
      </c>
      <c r="F2188">
        <v>96000</v>
      </c>
      <c r="G2188" t="s">
        <v>23</v>
      </c>
      <c r="H2188" t="s">
        <v>18</v>
      </c>
      <c r="I2188" t="s">
        <v>33</v>
      </c>
      <c r="J2188">
        <v>1498</v>
      </c>
      <c r="K2188">
        <v>90</v>
      </c>
      <c r="L2188">
        <v>5</v>
      </c>
      <c r="M2188">
        <v>23.5</v>
      </c>
      <c r="N2188">
        <v>3.5</v>
      </c>
      <c r="P2188" t="str">
        <f t="shared" ref="P2188:P2251" si="210">IF(N2179&gt;15,C2179,"")</f>
        <v/>
      </c>
      <c r="Q2188" t="str">
        <f t="shared" ref="Q2188:Q2251" si="211">IF(M2179&gt;20,"good","bad")</f>
        <v>bad</v>
      </c>
      <c r="R2188" t="str">
        <f t="shared" ref="R2188:R2251" si="212">IF(AND(M2179&gt;20,N2179&gt;15),C2179,"")</f>
        <v/>
      </c>
      <c r="S2188" s="3" t="str">
        <f t="shared" ref="S2188:S2251" si="213">IF(OR(M2179&gt;20,N2179&gt;15),C2179,"")</f>
        <v/>
      </c>
      <c r="T2188" t="str">
        <f t="shared" ref="T2188:T2251" si="214">IF(NOT(N2179&gt;15),C2179,"")</f>
        <v>Audi</v>
      </c>
      <c r="U2188" t="str">
        <f t="shared" ref="U2188:U2251" si="215">IF(N2179&gt;25,"A",IF(N2179&gt;20,"B",IF(N2179&gt;15,"C",IF(N2179&gt;10,"D","E"))))</f>
        <v>D</v>
      </c>
      <c r="V2188" t="str" cm="1">
        <f t="array" ref="V2188">_xlfn.IFS(N2179&gt;25,"A",N2179&gt;20,"B",N2179&gt;15,"C",N2179&gt;10,"D",N2179&lt;10,"E")</f>
        <v>D</v>
      </c>
    </row>
    <row r="2189" spans="1:22" x14ac:dyDescent="0.3">
      <c r="A2189">
        <v>2199</v>
      </c>
      <c r="B2189" t="s">
        <v>683</v>
      </c>
      <c r="C2189" t="s">
        <v>41</v>
      </c>
      <c r="D2189" t="s">
        <v>53</v>
      </c>
      <c r="E2189">
        <v>2015</v>
      </c>
      <c r="F2189">
        <v>25000</v>
      </c>
      <c r="G2189" t="s">
        <v>27</v>
      </c>
      <c r="H2189" t="s">
        <v>32</v>
      </c>
      <c r="I2189" t="s">
        <v>19</v>
      </c>
      <c r="J2189">
        <v>2494</v>
      </c>
      <c r="K2189">
        <v>158.19999999999999</v>
      </c>
      <c r="L2189">
        <v>5</v>
      </c>
      <c r="M2189">
        <v>19.16</v>
      </c>
      <c r="N2189">
        <v>25</v>
      </c>
      <c r="P2189" t="str">
        <f t="shared" si="210"/>
        <v>MercedesBenz</v>
      </c>
      <c r="Q2189" t="str">
        <f t="shared" si="211"/>
        <v>bad</v>
      </c>
      <c r="R2189" t="str">
        <f t="shared" si="212"/>
        <v/>
      </c>
      <c r="S2189" s="3" t="str">
        <f t="shared" si="213"/>
        <v>MercedesBenz</v>
      </c>
      <c r="T2189" t="str">
        <f t="shared" si="214"/>
        <v/>
      </c>
      <c r="U2189" t="str">
        <f t="shared" si="215"/>
        <v>A</v>
      </c>
      <c r="V2189" t="str" cm="1">
        <f t="array" ref="V2189">_xlfn.IFS(N2180&gt;25,"A",N2180&gt;20,"B",N2180&gt;15,"C",N2180&gt;10,"D",N2180&lt;10,"E")</f>
        <v>A</v>
      </c>
    </row>
    <row r="2190" spans="1:22" x14ac:dyDescent="0.3">
      <c r="A2190">
        <v>2200</v>
      </c>
      <c r="B2190" t="s">
        <v>257</v>
      </c>
      <c r="C2190" t="s">
        <v>15</v>
      </c>
      <c r="D2190" t="s">
        <v>16</v>
      </c>
      <c r="E2190">
        <v>2010</v>
      </c>
      <c r="F2190">
        <v>38000</v>
      </c>
      <c r="G2190" t="s">
        <v>27</v>
      </c>
      <c r="H2190" t="s">
        <v>18</v>
      </c>
      <c r="I2190" t="s">
        <v>33</v>
      </c>
      <c r="J2190">
        <v>998</v>
      </c>
      <c r="K2190">
        <v>67.040000000000006</v>
      </c>
      <c r="L2190">
        <v>5</v>
      </c>
      <c r="M2190">
        <v>22.5</v>
      </c>
      <c r="N2190">
        <v>1.75</v>
      </c>
      <c r="P2190" t="str">
        <f t="shared" si="210"/>
        <v/>
      </c>
      <c r="Q2190" t="str">
        <f t="shared" si="211"/>
        <v>bad</v>
      </c>
      <c r="R2190" t="str">
        <f t="shared" si="212"/>
        <v/>
      </c>
      <c r="S2190" s="3" t="str">
        <f t="shared" si="213"/>
        <v/>
      </c>
      <c r="T2190" t="str">
        <f t="shared" si="214"/>
        <v>Renault</v>
      </c>
      <c r="U2190" t="str">
        <f t="shared" si="215"/>
        <v>E</v>
      </c>
      <c r="V2190" t="str" cm="1">
        <f t="array" ref="V2190">_xlfn.IFS(N2181&gt;25,"A",N2181&gt;20,"B",N2181&gt;15,"C",N2181&gt;10,"D",N2181&lt;10,"E")</f>
        <v>E</v>
      </c>
    </row>
    <row r="2191" spans="1:22" x14ac:dyDescent="0.3">
      <c r="A2191">
        <v>2201</v>
      </c>
      <c r="B2191" t="s">
        <v>1158</v>
      </c>
      <c r="C2191" t="s">
        <v>62</v>
      </c>
      <c r="D2191" t="s">
        <v>63</v>
      </c>
      <c r="E2191">
        <v>2005</v>
      </c>
      <c r="F2191">
        <v>54000</v>
      </c>
      <c r="G2191" t="s">
        <v>23</v>
      </c>
      <c r="H2191" t="s">
        <v>32</v>
      </c>
      <c r="I2191" t="s">
        <v>19</v>
      </c>
      <c r="J2191">
        <v>2987</v>
      </c>
      <c r="K2191">
        <v>198.5</v>
      </c>
      <c r="L2191">
        <v>5</v>
      </c>
      <c r="M2191">
        <v>11</v>
      </c>
      <c r="N2191">
        <v>10</v>
      </c>
      <c r="P2191" t="str">
        <f t="shared" si="210"/>
        <v/>
      </c>
      <c r="Q2191" t="str">
        <f t="shared" si="211"/>
        <v>bad</v>
      </c>
      <c r="R2191" t="str">
        <f t="shared" si="212"/>
        <v/>
      </c>
      <c r="S2191" s="3" t="str">
        <f t="shared" si="213"/>
        <v/>
      </c>
      <c r="T2191" t="str">
        <f t="shared" si="214"/>
        <v>Honda</v>
      </c>
      <c r="U2191" t="str">
        <f t="shared" si="215"/>
        <v>E</v>
      </c>
      <c r="V2191" t="str" cm="1">
        <f t="array" ref="V2191">_xlfn.IFS(N2182&gt;25,"A",N2182&gt;20,"B",N2182&gt;15,"C",N2182&gt;10,"D",N2182&lt;10,"E")</f>
        <v>E</v>
      </c>
    </row>
    <row r="2192" spans="1:22" x14ac:dyDescent="0.3">
      <c r="A2192">
        <v>2202</v>
      </c>
      <c r="B2192" t="s">
        <v>1159</v>
      </c>
      <c r="C2192" t="s">
        <v>15</v>
      </c>
      <c r="D2192" t="s">
        <v>39</v>
      </c>
      <c r="E2192">
        <v>2018</v>
      </c>
      <c r="F2192">
        <v>4131</v>
      </c>
      <c r="G2192" t="s">
        <v>27</v>
      </c>
      <c r="H2192" t="s">
        <v>32</v>
      </c>
      <c r="I2192" t="s">
        <v>19</v>
      </c>
      <c r="J2192">
        <v>1197</v>
      </c>
      <c r="K2192">
        <v>83.1</v>
      </c>
      <c r="L2192">
        <v>5</v>
      </c>
      <c r="M2192">
        <v>21.4</v>
      </c>
      <c r="N2192">
        <v>7.75</v>
      </c>
      <c r="P2192" t="str">
        <f t="shared" si="210"/>
        <v>Volvo</v>
      </c>
      <c r="Q2192" t="str">
        <f t="shared" si="211"/>
        <v>bad</v>
      </c>
      <c r="R2192" t="str">
        <f t="shared" si="212"/>
        <v/>
      </c>
      <c r="S2192" s="3" t="str">
        <f t="shared" si="213"/>
        <v>Volvo</v>
      </c>
      <c r="T2192" t="str">
        <f t="shared" si="214"/>
        <v/>
      </c>
      <c r="U2192" t="str">
        <f t="shared" si="215"/>
        <v>B</v>
      </c>
      <c r="V2192" t="str" cm="1">
        <f t="array" ref="V2192">_xlfn.IFS(N2183&gt;25,"A",N2183&gt;20,"B",N2183&gt;15,"C",N2183&gt;10,"D",N2183&lt;10,"E")</f>
        <v>B</v>
      </c>
    </row>
    <row r="2193" spans="1:22" x14ac:dyDescent="0.3">
      <c r="A2193">
        <v>2203</v>
      </c>
      <c r="B2193" t="s">
        <v>278</v>
      </c>
      <c r="C2193" t="s">
        <v>25</v>
      </c>
      <c r="D2193" t="s">
        <v>35</v>
      </c>
      <c r="E2193">
        <v>2016</v>
      </c>
      <c r="F2193">
        <v>31700</v>
      </c>
      <c r="G2193" t="s">
        <v>27</v>
      </c>
      <c r="H2193" t="s">
        <v>18</v>
      </c>
      <c r="I2193" t="s">
        <v>19</v>
      </c>
      <c r="J2193">
        <v>1199</v>
      </c>
      <c r="K2193">
        <v>88.7</v>
      </c>
      <c r="L2193">
        <v>5</v>
      </c>
      <c r="M2193">
        <v>18.7</v>
      </c>
      <c r="N2193">
        <v>6.45</v>
      </c>
      <c r="P2193" t="str">
        <f t="shared" si="210"/>
        <v/>
      </c>
      <c r="Q2193" t="str">
        <f t="shared" si="211"/>
        <v>bad</v>
      </c>
      <c r="R2193" t="str">
        <f t="shared" si="212"/>
        <v/>
      </c>
      <c r="S2193" s="3" t="str">
        <f t="shared" si="213"/>
        <v/>
      </c>
      <c r="T2193" t="str">
        <f t="shared" si="214"/>
        <v>Maruti</v>
      </c>
      <c r="U2193" t="str">
        <f t="shared" si="215"/>
        <v>E</v>
      </c>
      <c r="V2193" t="str" cm="1">
        <f t="array" ref="V2193">_xlfn.IFS(N2184&gt;25,"A",N2184&gt;20,"B",N2184&gt;15,"C",N2184&gt;10,"D",N2184&lt;10,"E")</f>
        <v>E</v>
      </c>
    </row>
    <row r="2194" spans="1:22" x14ac:dyDescent="0.3">
      <c r="A2194">
        <v>2204</v>
      </c>
      <c r="B2194" t="s">
        <v>1160</v>
      </c>
      <c r="C2194" t="s">
        <v>78</v>
      </c>
      <c r="D2194" t="s">
        <v>22</v>
      </c>
      <c r="E2194">
        <v>2017</v>
      </c>
      <c r="F2194">
        <v>66988</v>
      </c>
      <c r="G2194" t="s">
        <v>23</v>
      </c>
      <c r="H2194" t="s">
        <v>32</v>
      </c>
      <c r="I2194" t="s">
        <v>19</v>
      </c>
      <c r="J2194">
        <v>2179</v>
      </c>
      <c r="K2194">
        <v>120</v>
      </c>
      <c r="L2194">
        <v>7</v>
      </c>
      <c r="M2194">
        <v>15.4</v>
      </c>
      <c r="N2194">
        <v>10</v>
      </c>
      <c r="P2194" t="str">
        <f t="shared" si="210"/>
        <v/>
      </c>
      <c r="Q2194" t="str">
        <f t="shared" si="211"/>
        <v>good</v>
      </c>
      <c r="R2194" t="str">
        <f t="shared" si="212"/>
        <v/>
      </c>
      <c r="S2194" s="3" t="str">
        <f t="shared" si="213"/>
        <v>Maruti</v>
      </c>
      <c r="T2194" t="str">
        <f t="shared" si="214"/>
        <v>Maruti</v>
      </c>
      <c r="U2194" t="str">
        <f t="shared" si="215"/>
        <v>E</v>
      </c>
      <c r="V2194" t="str" cm="1">
        <f t="array" ref="V2194">_xlfn.IFS(N2185&gt;25,"A",N2185&gt;20,"B",N2185&gt;15,"C",N2185&gt;10,"D",N2185&lt;10,"E")</f>
        <v>E</v>
      </c>
    </row>
    <row r="2195" spans="1:22" x14ac:dyDescent="0.3">
      <c r="A2195">
        <v>2205</v>
      </c>
      <c r="B2195" t="s">
        <v>1161</v>
      </c>
      <c r="C2195" t="s">
        <v>43</v>
      </c>
      <c r="D2195" t="s">
        <v>16</v>
      </c>
      <c r="E2195">
        <v>2014</v>
      </c>
      <c r="F2195">
        <v>54230</v>
      </c>
      <c r="G2195" t="s">
        <v>27</v>
      </c>
      <c r="H2195" t="s">
        <v>18</v>
      </c>
      <c r="I2195" t="s">
        <v>19</v>
      </c>
      <c r="J2195">
        <v>1198</v>
      </c>
      <c r="K2195">
        <v>74</v>
      </c>
      <c r="L2195">
        <v>5</v>
      </c>
      <c r="M2195">
        <v>16.47</v>
      </c>
      <c r="N2195">
        <v>4.5</v>
      </c>
      <c r="P2195" t="str">
        <f t="shared" si="210"/>
        <v/>
      </c>
      <c r="Q2195" t="str">
        <f t="shared" si="211"/>
        <v>bad</v>
      </c>
      <c r="R2195" t="str">
        <f t="shared" si="212"/>
        <v/>
      </c>
      <c r="S2195" s="3" t="str">
        <f t="shared" si="213"/>
        <v/>
      </c>
      <c r="T2195" t="str">
        <f t="shared" si="214"/>
        <v>Maruti</v>
      </c>
      <c r="U2195" t="str">
        <f t="shared" si="215"/>
        <v>E</v>
      </c>
      <c r="V2195" t="str" cm="1">
        <f t="array" ref="V2195">_xlfn.IFS(N2186&gt;25,"A",N2186&gt;20,"B",N2186&gt;15,"C",N2186&gt;10,"D",N2186&lt;10,"E")</f>
        <v>E</v>
      </c>
    </row>
    <row r="2196" spans="1:22" x14ac:dyDescent="0.3">
      <c r="A2196">
        <v>2206</v>
      </c>
      <c r="B2196" t="s">
        <v>1162</v>
      </c>
      <c r="C2196" t="s">
        <v>21</v>
      </c>
      <c r="D2196" t="s">
        <v>49</v>
      </c>
      <c r="E2196">
        <v>2015</v>
      </c>
      <c r="F2196">
        <v>35000</v>
      </c>
      <c r="G2196" t="s">
        <v>27</v>
      </c>
      <c r="H2196" t="s">
        <v>18</v>
      </c>
      <c r="I2196" t="s">
        <v>19</v>
      </c>
      <c r="J2196">
        <v>1197</v>
      </c>
      <c r="K2196">
        <v>80</v>
      </c>
      <c r="L2196">
        <v>5</v>
      </c>
      <c r="M2196">
        <v>17</v>
      </c>
      <c r="N2196">
        <v>3.4</v>
      </c>
      <c r="P2196" t="str">
        <f t="shared" si="210"/>
        <v/>
      </c>
      <c r="Q2196" t="str">
        <f t="shared" si="211"/>
        <v>good</v>
      </c>
      <c r="R2196" t="str">
        <f t="shared" si="212"/>
        <v/>
      </c>
      <c r="S2196" s="3" t="str">
        <f t="shared" si="213"/>
        <v>Maruti</v>
      </c>
      <c r="T2196" t="str">
        <f t="shared" si="214"/>
        <v>Maruti</v>
      </c>
      <c r="U2196" t="str">
        <f t="shared" si="215"/>
        <v>E</v>
      </c>
      <c r="V2196" t="str" cm="1">
        <f t="array" ref="V2196">_xlfn.IFS(N2187&gt;25,"A",N2187&gt;20,"B",N2187&gt;15,"C",N2187&gt;10,"D",N2187&lt;10,"E")</f>
        <v>E</v>
      </c>
    </row>
    <row r="2197" spans="1:22" x14ac:dyDescent="0.3">
      <c r="A2197">
        <v>2207</v>
      </c>
      <c r="B2197" t="s">
        <v>1163</v>
      </c>
      <c r="C2197" t="s">
        <v>41</v>
      </c>
      <c r="D2197" t="s">
        <v>16</v>
      </c>
      <c r="E2197">
        <v>2010</v>
      </c>
      <c r="F2197">
        <v>62714</v>
      </c>
      <c r="G2197" t="s">
        <v>27</v>
      </c>
      <c r="H2197" t="s">
        <v>32</v>
      </c>
      <c r="I2197" t="s">
        <v>19</v>
      </c>
      <c r="J2197">
        <v>2362</v>
      </c>
      <c r="K2197">
        <v>164.7</v>
      </c>
      <c r="L2197">
        <v>5</v>
      </c>
      <c r="M2197">
        <v>12.1</v>
      </c>
      <c r="N2197">
        <v>4.5</v>
      </c>
      <c r="P2197" t="str">
        <f t="shared" si="210"/>
        <v/>
      </c>
      <c r="Q2197" t="str">
        <f t="shared" si="211"/>
        <v>good</v>
      </c>
      <c r="R2197" t="str">
        <f t="shared" si="212"/>
        <v/>
      </c>
      <c r="S2197" s="3" t="str">
        <f t="shared" si="213"/>
        <v>Ford</v>
      </c>
      <c r="T2197" t="str">
        <f t="shared" si="214"/>
        <v>Ford</v>
      </c>
      <c r="U2197" t="str">
        <f t="shared" si="215"/>
        <v>E</v>
      </c>
      <c r="V2197" t="str" cm="1">
        <f t="array" ref="V2197">_xlfn.IFS(N2188&gt;25,"A",N2188&gt;20,"B",N2188&gt;15,"C",N2188&gt;10,"D",N2188&lt;10,"E")</f>
        <v>E</v>
      </c>
    </row>
    <row r="2198" spans="1:22" x14ac:dyDescent="0.3">
      <c r="A2198">
        <v>2208</v>
      </c>
      <c r="B2198" t="s">
        <v>257</v>
      </c>
      <c r="C2198" t="s">
        <v>15</v>
      </c>
      <c r="D2198" t="s">
        <v>35</v>
      </c>
      <c r="E2198">
        <v>2015</v>
      </c>
      <c r="F2198">
        <v>45295</v>
      </c>
      <c r="G2198" t="s">
        <v>27</v>
      </c>
      <c r="H2198" t="s">
        <v>18</v>
      </c>
      <c r="I2198" t="s">
        <v>19</v>
      </c>
      <c r="J2198">
        <v>998</v>
      </c>
      <c r="K2198">
        <v>67.099999999999994</v>
      </c>
      <c r="L2198">
        <v>5</v>
      </c>
      <c r="M2198">
        <v>18.899999999999999</v>
      </c>
      <c r="N2198">
        <v>4.3</v>
      </c>
      <c r="P2198" t="str">
        <f t="shared" si="210"/>
        <v>Toyota</v>
      </c>
      <c r="Q2198" t="str">
        <f t="shared" si="211"/>
        <v>bad</v>
      </c>
      <c r="R2198" t="str">
        <f t="shared" si="212"/>
        <v/>
      </c>
      <c r="S2198" s="3" t="str">
        <f t="shared" si="213"/>
        <v>Toyota</v>
      </c>
      <c r="T2198" t="str">
        <f t="shared" si="214"/>
        <v/>
      </c>
      <c r="U2198" t="str">
        <f t="shared" si="215"/>
        <v>B</v>
      </c>
      <c r="V2198" t="str" cm="1">
        <f t="array" ref="V2198">_xlfn.IFS(N2189&gt;25,"A",N2189&gt;20,"B",N2189&gt;15,"C",N2189&gt;10,"D",N2189&lt;10,"E")</f>
        <v>B</v>
      </c>
    </row>
    <row r="2199" spans="1:22" x14ac:dyDescent="0.3">
      <c r="A2199">
        <v>2209</v>
      </c>
      <c r="B2199" t="s">
        <v>1164</v>
      </c>
      <c r="C2199" t="s">
        <v>65</v>
      </c>
      <c r="D2199" t="s">
        <v>22</v>
      </c>
      <c r="E2199">
        <v>2018</v>
      </c>
      <c r="F2199">
        <v>7000</v>
      </c>
      <c r="G2199" t="s">
        <v>23</v>
      </c>
      <c r="H2199" t="s">
        <v>32</v>
      </c>
      <c r="I2199" t="s">
        <v>19</v>
      </c>
      <c r="J2199">
        <v>1995</v>
      </c>
      <c r="K2199">
        <v>190</v>
      </c>
      <c r="L2199">
        <v>5</v>
      </c>
      <c r="M2199">
        <v>18.12</v>
      </c>
      <c r="N2199">
        <v>46</v>
      </c>
      <c r="P2199" t="str">
        <f t="shared" si="210"/>
        <v/>
      </c>
      <c r="Q2199" t="str">
        <f t="shared" si="211"/>
        <v>good</v>
      </c>
      <c r="R2199" t="str">
        <f t="shared" si="212"/>
        <v/>
      </c>
      <c r="S2199" s="3" t="str">
        <f t="shared" si="213"/>
        <v>Maruti</v>
      </c>
      <c r="T2199" t="str">
        <f t="shared" si="214"/>
        <v>Maruti</v>
      </c>
      <c r="U2199" t="str">
        <f t="shared" si="215"/>
        <v>E</v>
      </c>
      <c r="V2199" t="str" cm="1">
        <f t="array" ref="V2199">_xlfn.IFS(N2190&gt;25,"A",N2190&gt;20,"B",N2190&gt;15,"C",N2190&gt;10,"D",N2190&lt;10,"E")</f>
        <v>E</v>
      </c>
    </row>
    <row r="2200" spans="1:22" x14ac:dyDescent="0.3">
      <c r="A2200">
        <v>2210</v>
      </c>
      <c r="B2200" t="s">
        <v>583</v>
      </c>
      <c r="C2200" t="s">
        <v>15</v>
      </c>
      <c r="D2200" t="s">
        <v>26</v>
      </c>
      <c r="E2200">
        <v>2016</v>
      </c>
      <c r="F2200">
        <v>57000</v>
      </c>
      <c r="G2200" t="s">
        <v>27</v>
      </c>
      <c r="H2200" t="s">
        <v>32</v>
      </c>
      <c r="I2200" t="s">
        <v>19</v>
      </c>
      <c r="J2200">
        <v>998</v>
      </c>
      <c r="K2200">
        <v>67.099999999999994</v>
      </c>
      <c r="L2200">
        <v>5</v>
      </c>
      <c r="M2200">
        <v>24.07</v>
      </c>
      <c r="N2200">
        <v>3.4</v>
      </c>
      <c r="P2200" t="str">
        <f t="shared" si="210"/>
        <v/>
      </c>
      <c r="Q2200" t="str">
        <f t="shared" si="211"/>
        <v>bad</v>
      </c>
      <c r="R2200" t="str">
        <f t="shared" si="212"/>
        <v/>
      </c>
      <c r="S2200" s="3" t="str">
        <f t="shared" si="213"/>
        <v/>
      </c>
      <c r="T2200" t="str">
        <f t="shared" si="214"/>
        <v>MercedesBenz</v>
      </c>
      <c r="U2200" t="str">
        <f t="shared" si="215"/>
        <v>E</v>
      </c>
      <c r="V2200" t="e" cm="1">
        <f t="array" ref="V2200">_xlfn.IFS(N2191&gt;25,"A",N2191&gt;20,"B",N2191&gt;15,"C",N2191&gt;10,"D",N2191&lt;10,"E")</f>
        <v>#N/A</v>
      </c>
    </row>
    <row r="2201" spans="1:22" x14ac:dyDescent="0.3">
      <c r="A2201">
        <v>2211</v>
      </c>
      <c r="B2201" t="s">
        <v>395</v>
      </c>
      <c r="C2201" t="s">
        <v>62</v>
      </c>
      <c r="D2201" t="s">
        <v>53</v>
      </c>
      <c r="E2201">
        <v>2013</v>
      </c>
      <c r="F2201">
        <v>40100</v>
      </c>
      <c r="G2201" t="s">
        <v>23</v>
      </c>
      <c r="H2201" t="s">
        <v>32</v>
      </c>
      <c r="I2201" t="s">
        <v>19</v>
      </c>
      <c r="J2201">
        <v>2143</v>
      </c>
      <c r="K2201">
        <v>170</v>
      </c>
      <c r="L2201">
        <v>5</v>
      </c>
      <c r="M2201">
        <v>14.84</v>
      </c>
      <c r="N2201">
        <v>14.5</v>
      </c>
      <c r="P2201" t="str">
        <f t="shared" si="210"/>
        <v/>
      </c>
      <c r="Q2201" t="str">
        <f t="shared" si="211"/>
        <v>good</v>
      </c>
      <c r="R2201" t="str">
        <f t="shared" si="212"/>
        <v/>
      </c>
      <c r="S2201" s="3" t="str">
        <f t="shared" si="213"/>
        <v>Maruti</v>
      </c>
      <c r="T2201" t="str">
        <f t="shared" si="214"/>
        <v>Maruti</v>
      </c>
      <c r="U2201" t="str">
        <f t="shared" si="215"/>
        <v>E</v>
      </c>
      <c r="V2201" t="str" cm="1">
        <f t="array" ref="V2201">_xlfn.IFS(N2192&gt;25,"A",N2192&gt;20,"B",N2192&gt;15,"C",N2192&gt;10,"D",N2192&lt;10,"E")</f>
        <v>E</v>
      </c>
    </row>
    <row r="2202" spans="1:22" x14ac:dyDescent="0.3">
      <c r="A2202">
        <v>2212</v>
      </c>
      <c r="B2202" t="s">
        <v>363</v>
      </c>
      <c r="C2202" t="s">
        <v>15</v>
      </c>
      <c r="D2202" t="s">
        <v>53</v>
      </c>
      <c r="E2202">
        <v>2013</v>
      </c>
      <c r="F2202">
        <v>56000</v>
      </c>
      <c r="G2202" t="s">
        <v>27</v>
      </c>
      <c r="H2202" t="s">
        <v>18</v>
      </c>
      <c r="I2202" t="s">
        <v>19</v>
      </c>
      <c r="J2202">
        <v>796</v>
      </c>
      <c r="K2202">
        <v>47.3</v>
      </c>
      <c r="L2202">
        <v>5</v>
      </c>
      <c r="M2202">
        <v>24.7</v>
      </c>
      <c r="N2202">
        <v>2.1</v>
      </c>
      <c r="P2202" t="str">
        <f t="shared" si="210"/>
        <v/>
      </c>
      <c r="Q2202" t="str">
        <f t="shared" si="211"/>
        <v>bad</v>
      </c>
      <c r="R2202" t="str">
        <f t="shared" si="212"/>
        <v/>
      </c>
      <c r="S2202" s="3" t="str">
        <f t="shared" si="213"/>
        <v/>
      </c>
      <c r="T2202" t="str">
        <f t="shared" si="214"/>
        <v>Honda</v>
      </c>
      <c r="U2202" t="str">
        <f t="shared" si="215"/>
        <v>E</v>
      </c>
      <c r="V2202" t="str" cm="1">
        <f t="array" ref="V2202">_xlfn.IFS(N2193&gt;25,"A",N2193&gt;20,"B",N2193&gt;15,"C",N2193&gt;10,"D",N2193&lt;10,"E")</f>
        <v>E</v>
      </c>
    </row>
    <row r="2203" spans="1:22" x14ac:dyDescent="0.3">
      <c r="A2203">
        <v>2213</v>
      </c>
      <c r="B2203" t="s">
        <v>476</v>
      </c>
      <c r="C2203" t="s">
        <v>15</v>
      </c>
      <c r="D2203" t="s">
        <v>16</v>
      </c>
      <c r="E2203">
        <v>2012</v>
      </c>
      <c r="F2203">
        <v>15000</v>
      </c>
      <c r="G2203" t="s">
        <v>27</v>
      </c>
      <c r="H2203" t="s">
        <v>18</v>
      </c>
      <c r="I2203" t="s">
        <v>19</v>
      </c>
      <c r="J2203">
        <v>1197</v>
      </c>
      <c r="K2203">
        <v>85.8</v>
      </c>
      <c r="L2203">
        <v>5</v>
      </c>
      <c r="M2203">
        <v>18.600000000000001</v>
      </c>
      <c r="N2203">
        <v>3.65</v>
      </c>
      <c r="P2203" t="str">
        <f t="shared" si="210"/>
        <v/>
      </c>
      <c r="Q2203" t="str">
        <f t="shared" si="211"/>
        <v>bad</v>
      </c>
      <c r="R2203" t="str">
        <f t="shared" si="212"/>
        <v/>
      </c>
      <c r="S2203" s="3" t="str">
        <f t="shared" si="213"/>
        <v/>
      </c>
      <c r="T2203" t="str">
        <f t="shared" si="214"/>
        <v>Mahindra</v>
      </c>
      <c r="U2203" t="str">
        <f t="shared" si="215"/>
        <v>E</v>
      </c>
      <c r="V2203" t="e" cm="1">
        <f t="array" ref="V2203">_xlfn.IFS(N2194&gt;25,"A",N2194&gt;20,"B",N2194&gt;15,"C",N2194&gt;10,"D",N2194&lt;10,"E")</f>
        <v>#N/A</v>
      </c>
    </row>
    <row r="2204" spans="1:22" x14ac:dyDescent="0.3">
      <c r="A2204">
        <v>2214</v>
      </c>
      <c r="B2204" t="s">
        <v>1165</v>
      </c>
      <c r="C2204" t="s">
        <v>192</v>
      </c>
      <c r="D2204" t="s">
        <v>49</v>
      </c>
      <c r="E2204">
        <v>2014</v>
      </c>
      <c r="F2204">
        <v>14000</v>
      </c>
      <c r="G2204" t="s">
        <v>27</v>
      </c>
      <c r="H2204" t="s">
        <v>18</v>
      </c>
      <c r="I2204" t="s">
        <v>19</v>
      </c>
      <c r="J2204">
        <v>1199</v>
      </c>
      <c r="K2204">
        <v>82.5</v>
      </c>
      <c r="L2204">
        <v>5</v>
      </c>
      <c r="M2204">
        <v>18.2</v>
      </c>
      <c r="N2204">
        <v>3</v>
      </c>
      <c r="P2204" t="str">
        <f t="shared" si="210"/>
        <v/>
      </c>
      <c r="Q2204" t="str">
        <f t="shared" si="211"/>
        <v>bad</v>
      </c>
      <c r="R2204" t="str">
        <f t="shared" si="212"/>
        <v/>
      </c>
      <c r="S2204" s="3" t="str">
        <f t="shared" si="213"/>
        <v/>
      </c>
      <c r="T2204" t="str">
        <f t="shared" si="214"/>
        <v>Volkswagen</v>
      </c>
      <c r="U2204" t="str">
        <f t="shared" si="215"/>
        <v>E</v>
      </c>
      <c r="V2204" t="str" cm="1">
        <f t="array" ref="V2204">_xlfn.IFS(N2195&gt;25,"A",N2195&gt;20,"B",N2195&gt;15,"C",N2195&gt;10,"D",N2195&lt;10,"E")</f>
        <v>E</v>
      </c>
    </row>
    <row r="2205" spans="1:22" x14ac:dyDescent="0.3">
      <c r="A2205">
        <v>2215</v>
      </c>
      <c r="B2205" t="s">
        <v>769</v>
      </c>
      <c r="C2205" t="s">
        <v>21</v>
      </c>
      <c r="D2205" t="s">
        <v>93</v>
      </c>
      <c r="E2205">
        <v>2009</v>
      </c>
      <c r="F2205">
        <v>68000</v>
      </c>
      <c r="G2205" t="s">
        <v>23</v>
      </c>
      <c r="H2205" t="s">
        <v>18</v>
      </c>
      <c r="I2205" t="s">
        <v>33</v>
      </c>
      <c r="J2205">
        <v>1396</v>
      </c>
      <c r="K2205">
        <v>90</v>
      </c>
      <c r="L2205">
        <v>5</v>
      </c>
      <c r="M2205">
        <v>23</v>
      </c>
      <c r="N2205">
        <v>3.95</v>
      </c>
      <c r="P2205" t="str">
        <f t="shared" si="210"/>
        <v/>
      </c>
      <c r="Q2205" t="str">
        <f t="shared" si="211"/>
        <v>bad</v>
      </c>
      <c r="R2205" t="str">
        <f t="shared" si="212"/>
        <v/>
      </c>
      <c r="S2205" s="3" t="str">
        <f t="shared" si="213"/>
        <v/>
      </c>
      <c r="T2205" t="str">
        <f t="shared" si="214"/>
        <v>Hyundai</v>
      </c>
      <c r="U2205" t="str">
        <f t="shared" si="215"/>
        <v>E</v>
      </c>
      <c r="V2205" t="str" cm="1">
        <f t="array" ref="V2205">_xlfn.IFS(N2196&gt;25,"A",N2196&gt;20,"B",N2196&gt;15,"C",N2196&gt;10,"D",N2196&lt;10,"E")</f>
        <v>E</v>
      </c>
    </row>
    <row r="2206" spans="1:22" x14ac:dyDescent="0.3">
      <c r="A2206">
        <v>2216</v>
      </c>
      <c r="B2206" t="s">
        <v>1166</v>
      </c>
      <c r="C2206" t="s">
        <v>194</v>
      </c>
      <c r="D2206" t="s">
        <v>53</v>
      </c>
      <c r="E2206">
        <v>2012</v>
      </c>
      <c r="F2206">
        <v>83000</v>
      </c>
      <c r="G2206" t="s">
        <v>23</v>
      </c>
      <c r="H2206" t="s">
        <v>32</v>
      </c>
      <c r="I2206" t="s">
        <v>19</v>
      </c>
      <c r="J2206">
        <v>2496</v>
      </c>
      <c r="K2206">
        <v>163.19999999999999</v>
      </c>
      <c r="L2206">
        <v>5</v>
      </c>
      <c r="M2206">
        <v>11.9</v>
      </c>
      <c r="N2206">
        <v>6.75</v>
      </c>
      <c r="P2206" t="str">
        <f t="shared" si="210"/>
        <v/>
      </c>
      <c r="Q2206" t="str">
        <f t="shared" si="211"/>
        <v>bad</v>
      </c>
      <c r="R2206" t="str">
        <f t="shared" si="212"/>
        <v/>
      </c>
      <c r="S2206" s="3" t="str">
        <f t="shared" si="213"/>
        <v/>
      </c>
      <c r="T2206" t="str">
        <f t="shared" si="214"/>
        <v>Toyota</v>
      </c>
      <c r="U2206" t="str">
        <f t="shared" si="215"/>
        <v>E</v>
      </c>
      <c r="V2206" t="str" cm="1">
        <f t="array" ref="V2206">_xlfn.IFS(N2197&gt;25,"A",N2197&gt;20,"B",N2197&gt;15,"C",N2197&gt;10,"D",N2197&lt;10,"E")</f>
        <v>E</v>
      </c>
    </row>
    <row r="2207" spans="1:22" x14ac:dyDescent="0.3">
      <c r="A2207">
        <v>2217</v>
      </c>
      <c r="B2207" t="s">
        <v>1167</v>
      </c>
      <c r="C2207" t="s">
        <v>41</v>
      </c>
      <c r="D2207" t="s">
        <v>47</v>
      </c>
      <c r="E2207">
        <v>2013</v>
      </c>
      <c r="F2207">
        <v>81504</v>
      </c>
      <c r="G2207" t="s">
        <v>23</v>
      </c>
      <c r="H2207" t="s">
        <v>18</v>
      </c>
      <c r="I2207" t="s">
        <v>19</v>
      </c>
      <c r="J2207">
        <v>1364</v>
      </c>
      <c r="K2207">
        <v>87.2</v>
      </c>
      <c r="L2207">
        <v>5</v>
      </c>
      <c r="M2207">
        <v>21.43</v>
      </c>
      <c r="N2207">
        <v>6.53</v>
      </c>
      <c r="P2207" t="str">
        <f t="shared" si="210"/>
        <v/>
      </c>
      <c r="Q2207" t="str">
        <f t="shared" si="211"/>
        <v>bad</v>
      </c>
      <c r="R2207" t="str">
        <f t="shared" si="212"/>
        <v/>
      </c>
      <c r="S2207" s="3" t="str">
        <f t="shared" si="213"/>
        <v/>
      </c>
      <c r="T2207" t="str">
        <f t="shared" si="214"/>
        <v>Maruti</v>
      </c>
      <c r="U2207" t="str">
        <f t="shared" si="215"/>
        <v>E</v>
      </c>
      <c r="V2207" t="str" cm="1">
        <f t="array" ref="V2207">_xlfn.IFS(N2198&gt;25,"A",N2198&gt;20,"B",N2198&gt;15,"C",N2198&gt;10,"D",N2198&lt;10,"E")</f>
        <v>E</v>
      </c>
    </row>
    <row r="2208" spans="1:22" x14ac:dyDescent="0.3">
      <c r="A2208">
        <v>2218</v>
      </c>
      <c r="B2208" t="s">
        <v>138</v>
      </c>
      <c r="C2208" t="s">
        <v>41</v>
      </c>
      <c r="D2208" t="s">
        <v>35</v>
      </c>
      <c r="E2208">
        <v>2015</v>
      </c>
      <c r="F2208">
        <v>73500</v>
      </c>
      <c r="G2208" t="s">
        <v>23</v>
      </c>
      <c r="H2208" t="s">
        <v>18</v>
      </c>
      <c r="I2208" t="s">
        <v>19</v>
      </c>
      <c r="J2208">
        <v>2982</v>
      </c>
      <c r="K2208">
        <v>168.5</v>
      </c>
      <c r="L2208">
        <v>7</v>
      </c>
      <c r="M2208">
        <v>13</v>
      </c>
      <c r="N2208">
        <v>22</v>
      </c>
      <c r="P2208" t="str">
        <f t="shared" si="210"/>
        <v>BMW</v>
      </c>
      <c r="Q2208" t="str">
        <f t="shared" si="211"/>
        <v>bad</v>
      </c>
      <c r="R2208" t="str">
        <f t="shared" si="212"/>
        <v/>
      </c>
      <c r="S2208" s="3" t="str">
        <f t="shared" si="213"/>
        <v>BMW</v>
      </c>
      <c r="T2208" t="str">
        <f t="shared" si="214"/>
        <v/>
      </c>
      <c r="U2208" t="str">
        <f t="shared" si="215"/>
        <v>A</v>
      </c>
      <c r="V2208" t="str" cm="1">
        <f t="array" ref="V2208">_xlfn.IFS(N2199&gt;25,"A",N2199&gt;20,"B",N2199&gt;15,"C",N2199&gt;10,"D",N2199&lt;10,"E")</f>
        <v>A</v>
      </c>
    </row>
    <row r="2209" spans="1:22" x14ac:dyDescent="0.3">
      <c r="A2209">
        <v>2219</v>
      </c>
      <c r="B2209" t="s">
        <v>1168</v>
      </c>
      <c r="C2209" t="s">
        <v>194</v>
      </c>
      <c r="D2209" t="s">
        <v>22</v>
      </c>
      <c r="E2209">
        <v>2013</v>
      </c>
      <c r="F2209">
        <v>52900</v>
      </c>
      <c r="G2209" t="s">
        <v>27</v>
      </c>
      <c r="H2209" t="s">
        <v>32</v>
      </c>
      <c r="I2209" t="s">
        <v>19</v>
      </c>
      <c r="J2209">
        <v>1598</v>
      </c>
      <c r="K2209">
        <v>103.52</v>
      </c>
      <c r="L2209">
        <v>5</v>
      </c>
      <c r="M2209">
        <v>14.3</v>
      </c>
      <c r="N2209">
        <v>4.75</v>
      </c>
      <c r="P2209" t="str">
        <f t="shared" si="210"/>
        <v/>
      </c>
      <c r="Q2209" t="str">
        <f t="shared" si="211"/>
        <v>good</v>
      </c>
      <c r="R2209" t="str">
        <f t="shared" si="212"/>
        <v/>
      </c>
      <c r="S2209" s="3" t="str">
        <f t="shared" si="213"/>
        <v>Maruti</v>
      </c>
      <c r="T2209" t="str">
        <f t="shared" si="214"/>
        <v>Maruti</v>
      </c>
      <c r="U2209" t="str">
        <f t="shared" si="215"/>
        <v>E</v>
      </c>
      <c r="V2209" t="str" cm="1">
        <f t="array" ref="V2209">_xlfn.IFS(N2200&gt;25,"A",N2200&gt;20,"B",N2200&gt;15,"C",N2200&gt;10,"D",N2200&lt;10,"E")</f>
        <v>E</v>
      </c>
    </row>
    <row r="2210" spans="1:22" x14ac:dyDescent="0.3">
      <c r="A2210">
        <v>2220</v>
      </c>
      <c r="B2210" t="s">
        <v>1169</v>
      </c>
      <c r="C2210" t="s">
        <v>25</v>
      </c>
      <c r="D2210" t="s">
        <v>16</v>
      </c>
      <c r="E2210">
        <v>2017</v>
      </c>
      <c r="F2210">
        <v>20000</v>
      </c>
      <c r="G2210" t="s">
        <v>27</v>
      </c>
      <c r="H2210" t="s">
        <v>32</v>
      </c>
      <c r="I2210" t="s">
        <v>19</v>
      </c>
      <c r="J2210">
        <v>1198</v>
      </c>
      <c r="K2210">
        <v>86.8</v>
      </c>
      <c r="L2210">
        <v>5</v>
      </c>
      <c r="M2210">
        <v>16.5</v>
      </c>
      <c r="N2210">
        <v>5.99</v>
      </c>
      <c r="P2210" t="str">
        <f t="shared" si="210"/>
        <v/>
      </c>
      <c r="Q2210" t="str">
        <f t="shared" si="211"/>
        <v>bad</v>
      </c>
      <c r="R2210" t="str">
        <f t="shared" si="212"/>
        <v/>
      </c>
      <c r="S2210" s="3" t="str">
        <f t="shared" si="213"/>
        <v/>
      </c>
      <c r="T2210" t="str">
        <f t="shared" si="214"/>
        <v>MercedesBenz</v>
      </c>
      <c r="U2210" t="str">
        <f t="shared" si="215"/>
        <v>D</v>
      </c>
      <c r="V2210" t="str" cm="1">
        <f t="array" ref="V2210">_xlfn.IFS(N2201&gt;25,"A",N2201&gt;20,"B",N2201&gt;15,"C",N2201&gt;10,"D",N2201&lt;10,"E")</f>
        <v>D</v>
      </c>
    </row>
    <row r="2211" spans="1:22" x14ac:dyDescent="0.3">
      <c r="A2211">
        <v>2221</v>
      </c>
      <c r="B2211" t="s">
        <v>343</v>
      </c>
      <c r="C2211" t="s">
        <v>43</v>
      </c>
      <c r="D2211" t="s">
        <v>39</v>
      </c>
      <c r="E2211">
        <v>2011</v>
      </c>
      <c r="F2211">
        <v>46000</v>
      </c>
      <c r="G2211" t="s">
        <v>27</v>
      </c>
      <c r="H2211" t="s">
        <v>18</v>
      </c>
      <c r="I2211" t="s">
        <v>19</v>
      </c>
      <c r="J2211">
        <v>1198</v>
      </c>
      <c r="K2211">
        <v>73.900000000000006</v>
      </c>
      <c r="L2211">
        <v>5</v>
      </c>
      <c r="M2211">
        <v>16.47</v>
      </c>
      <c r="N2211">
        <v>3.05</v>
      </c>
      <c r="P2211" t="str">
        <f t="shared" si="210"/>
        <v/>
      </c>
      <c r="Q2211" t="str">
        <f t="shared" si="211"/>
        <v>good</v>
      </c>
      <c r="R2211" t="str">
        <f t="shared" si="212"/>
        <v/>
      </c>
      <c r="S2211" s="3" t="str">
        <f t="shared" si="213"/>
        <v>Maruti</v>
      </c>
      <c r="T2211" t="str">
        <f t="shared" si="214"/>
        <v>Maruti</v>
      </c>
      <c r="U2211" t="str">
        <f t="shared" si="215"/>
        <v>E</v>
      </c>
      <c r="V2211" t="str" cm="1">
        <f t="array" ref="V2211">_xlfn.IFS(N2202&gt;25,"A",N2202&gt;20,"B",N2202&gt;15,"C",N2202&gt;10,"D",N2202&lt;10,"E")</f>
        <v>E</v>
      </c>
    </row>
    <row r="2212" spans="1:22" x14ac:dyDescent="0.3">
      <c r="A2212">
        <v>2222</v>
      </c>
      <c r="B2212" t="s">
        <v>343</v>
      </c>
      <c r="C2212" t="s">
        <v>43</v>
      </c>
      <c r="D2212" t="s">
        <v>53</v>
      </c>
      <c r="E2212">
        <v>2010</v>
      </c>
      <c r="F2212">
        <v>65000</v>
      </c>
      <c r="G2212" t="s">
        <v>27</v>
      </c>
      <c r="H2212" t="s">
        <v>18</v>
      </c>
      <c r="I2212" t="s">
        <v>19</v>
      </c>
      <c r="J2212">
        <v>1198</v>
      </c>
      <c r="K2212">
        <v>73.900000000000006</v>
      </c>
      <c r="L2212">
        <v>5</v>
      </c>
      <c r="M2212">
        <v>16.47</v>
      </c>
      <c r="N2212">
        <v>2.4</v>
      </c>
      <c r="P2212" t="str">
        <f t="shared" si="210"/>
        <v/>
      </c>
      <c r="Q2212" t="str">
        <f t="shared" si="211"/>
        <v>bad</v>
      </c>
      <c r="R2212" t="str">
        <f t="shared" si="212"/>
        <v/>
      </c>
      <c r="S2212" s="3" t="str">
        <f t="shared" si="213"/>
        <v/>
      </c>
      <c r="T2212" t="str">
        <f t="shared" si="214"/>
        <v>Maruti</v>
      </c>
      <c r="U2212" t="str">
        <f t="shared" si="215"/>
        <v>E</v>
      </c>
      <c r="V2212" t="str" cm="1">
        <f t="array" ref="V2212">_xlfn.IFS(N2203&gt;25,"A",N2203&gt;20,"B",N2203&gt;15,"C",N2203&gt;10,"D",N2203&lt;10,"E")</f>
        <v>E</v>
      </c>
    </row>
    <row r="2213" spans="1:22" x14ac:dyDescent="0.3">
      <c r="A2213">
        <v>2223</v>
      </c>
      <c r="B2213" t="s">
        <v>1170</v>
      </c>
      <c r="C2213" t="s">
        <v>15</v>
      </c>
      <c r="D2213" t="s">
        <v>22</v>
      </c>
      <c r="E2213">
        <v>2007</v>
      </c>
      <c r="F2213">
        <v>42000</v>
      </c>
      <c r="G2213" t="s">
        <v>27</v>
      </c>
      <c r="H2213" t="s">
        <v>18</v>
      </c>
      <c r="I2213" t="s">
        <v>102</v>
      </c>
      <c r="J2213">
        <v>998</v>
      </c>
      <c r="K2213">
        <v>67.099999999999994</v>
      </c>
      <c r="L2213">
        <v>5</v>
      </c>
      <c r="M2213">
        <v>18.2</v>
      </c>
      <c r="N2213">
        <v>1.3</v>
      </c>
      <c r="P2213" t="str">
        <f t="shared" si="210"/>
        <v/>
      </c>
      <c r="Q2213" t="str">
        <f t="shared" si="211"/>
        <v>bad</v>
      </c>
      <c r="R2213" t="str">
        <f t="shared" si="212"/>
        <v/>
      </c>
      <c r="S2213" s="3" t="str">
        <f t="shared" si="213"/>
        <v/>
      </c>
      <c r="T2213" t="str">
        <f t="shared" si="214"/>
        <v>Chevrolet</v>
      </c>
      <c r="U2213" t="str">
        <f t="shared" si="215"/>
        <v>E</v>
      </c>
      <c r="V2213" t="str" cm="1">
        <f t="array" ref="V2213">_xlfn.IFS(N2204&gt;25,"A",N2204&gt;20,"B",N2204&gt;15,"C",N2204&gt;10,"D",N2204&lt;10,"E")</f>
        <v>E</v>
      </c>
    </row>
    <row r="2214" spans="1:22" x14ac:dyDescent="0.3">
      <c r="A2214">
        <v>2224</v>
      </c>
      <c r="B2214" t="s">
        <v>1171</v>
      </c>
      <c r="C2214" t="s">
        <v>41</v>
      </c>
      <c r="D2214" t="s">
        <v>47</v>
      </c>
      <c r="E2214">
        <v>2016</v>
      </c>
      <c r="F2214">
        <v>36681</v>
      </c>
      <c r="G2214" t="s">
        <v>23</v>
      </c>
      <c r="H2214" t="s">
        <v>18</v>
      </c>
      <c r="I2214" t="s">
        <v>19</v>
      </c>
      <c r="J2214">
        <v>1364</v>
      </c>
      <c r="K2214">
        <v>67.06</v>
      </c>
      <c r="L2214">
        <v>5</v>
      </c>
      <c r="M2214">
        <v>23.59</v>
      </c>
      <c r="N2214">
        <v>6.71</v>
      </c>
      <c r="P2214" t="str">
        <f t="shared" si="210"/>
        <v/>
      </c>
      <c r="Q2214" t="str">
        <f t="shared" si="211"/>
        <v>good</v>
      </c>
      <c r="R2214" t="str">
        <f t="shared" si="212"/>
        <v/>
      </c>
      <c r="S2214" s="3" t="str">
        <f t="shared" si="213"/>
        <v>Hyundai</v>
      </c>
      <c r="T2214" t="str">
        <f t="shared" si="214"/>
        <v>Hyundai</v>
      </c>
      <c r="U2214" t="str">
        <f t="shared" si="215"/>
        <v>E</v>
      </c>
      <c r="V2214" t="str" cm="1">
        <f t="array" ref="V2214">_xlfn.IFS(N2205&gt;25,"A",N2205&gt;20,"B",N2205&gt;15,"C",N2205&gt;10,"D",N2205&lt;10,"E")</f>
        <v>E</v>
      </c>
    </row>
    <row r="2215" spans="1:22" x14ac:dyDescent="0.3">
      <c r="A2215">
        <v>2225</v>
      </c>
      <c r="B2215" t="s">
        <v>141</v>
      </c>
      <c r="C2215" t="s">
        <v>78</v>
      </c>
      <c r="D2215" t="s">
        <v>93</v>
      </c>
      <c r="E2215">
        <v>2014</v>
      </c>
      <c r="F2215">
        <v>67000</v>
      </c>
      <c r="G2215" t="s">
        <v>23</v>
      </c>
      <c r="H2215" t="s">
        <v>18</v>
      </c>
      <c r="I2215" t="s">
        <v>33</v>
      </c>
      <c r="J2215">
        <v>2179</v>
      </c>
      <c r="K2215">
        <v>140</v>
      </c>
      <c r="L2215">
        <v>7</v>
      </c>
      <c r="M2215">
        <v>15.1</v>
      </c>
      <c r="N2215">
        <v>7.2</v>
      </c>
      <c r="P2215" t="str">
        <f t="shared" si="210"/>
        <v/>
      </c>
      <c r="Q2215" t="str">
        <f t="shared" si="211"/>
        <v>bad</v>
      </c>
      <c r="R2215" t="str">
        <f t="shared" si="212"/>
        <v/>
      </c>
      <c r="S2215" s="3" t="str">
        <f t="shared" si="213"/>
        <v/>
      </c>
      <c r="T2215" t="str">
        <f t="shared" si="214"/>
        <v>Skoda</v>
      </c>
      <c r="U2215" t="str">
        <f t="shared" si="215"/>
        <v>E</v>
      </c>
      <c r="V2215" t="str" cm="1">
        <f t="array" ref="V2215">_xlfn.IFS(N2206&gt;25,"A",N2206&gt;20,"B",N2206&gt;15,"C",N2206&gt;10,"D",N2206&lt;10,"E")</f>
        <v>E</v>
      </c>
    </row>
    <row r="2216" spans="1:22" x14ac:dyDescent="0.3">
      <c r="A2216">
        <v>2226</v>
      </c>
      <c r="B2216" t="s">
        <v>367</v>
      </c>
      <c r="C2216" t="s">
        <v>21</v>
      </c>
      <c r="D2216" t="s">
        <v>26</v>
      </c>
      <c r="E2216">
        <v>2016</v>
      </c>
      <c r="F2216">
        <v>18000</v>
      </c>
      <c r="G2216" t="s">
        <v>27</v>
      </c>
      <c r="H2216" t="s">
        <v>32</v>
      </c>
      <c r="I2216" t="s">
        <v>19</v>
      </c>
      <c r="J2216">
        <v>1197</v>
      </c>
      <c r="K2216">
        <v>82</v>
      </c>
      <c r="L2216">
        <v>5</v>
      </c>
      <c r="M2216">
        <v>18.899999999999999</v>
      </c>
      <c r="N2216">
        <v>5.4</v>
      </c>
      <c r="P2216" t="str">
        <f t="shared" si="210"/>
        <v/>
      </c>
      <c r="Q2216" t="str">
        <f t="shared" si="211"/>
        <v>good</v>
      </c>
      <c r="R2216" t="str">
        <f t="shared" si="212"/>
        <v/>
      </c>
      <c r="S2216" s="3" t="str">
        <f t="shared" si="213"/>
        <v>Toyota</v>
      </c>
      <c r="T2216" t="str">
        <f t="shared" si="214"/>
        <v>Toyota</v>
      </c>
      <c r="U2216" t="str">
        <f t="shared" si="215"/>
        <v>E</v>
      </c>
      <c r="V2216" t="str" cm="1">
        <f t="array" ref="V2216">_xlfn.IFS(N2207&gt;25,"A",N2207&gt;20,"B",N2207&gt;15,"C",N2207&gt;10,"D",N2207&lt;10,"E")</f>
        <v>E</v>
      </c>
    </row>
    <row r="2217" spans="1:22" x14ac:dyDescent="0.3">
      <c r="A2217">
        <v>2227</v>
      </c>
      <c r="B2217" t="s">
        <v>140</v>
      </c>
      <c r="C2217" t="s">
        <v>110</v>
      </c>
      <c r="D2217" t="s">
        <v>47</v>
      </c>
      <c r="E2217">
        <v>2015</v>
      </c>
      <c r="F2217">
        <v>56409</v>
      </c>
      <c r="G2217" t="s">
        <v>23</v>
      </c>
      <c r="H2217" t="s">
        <v>18</v>
      </c>
      <c r="I2217" t="s">
        <v>19</v>
      </c>
      <c r="J2217">
        <v>1498</v>
      </c>
      <c r="K2217">
        <v>89.84</v>
      </c>
      <c r="L2217">
        <v>5</v>
      </c>
      <c r="M2217">
        <v>22.7</v>
      </c>
      <c r="N2217">
        <v>6.63</v>
      </c>
      <c r="P2217" t="str">
        <f t="shared" si="210"/>
        <v>Toyota</v>
      </c>
      <c r="Q2217" t="str">
        <f t="shared" si="211"/>
        <v>bad</v>
      </c>
      <c r="R2217" t="str">
        <f t="shared" si="212"/>
        <v/>
      </c>
      <c r="S2217" s="3" t="str">
        <f t="shared" si="213"/>
        <v>Toyota</v>
      </c>
      <c r="T2217" t="str">
        <f t="shared" si="214"/>
        <v/>
      </c>
      <c r="U2217" t="str">
        <f t="shared" si="215"/>
        <v>B</v>
      </c>
      <c r="V2217" t="str" cm="1">
        <f t="array" ref="V2217">_xlfn.IFS(N2208&gt;25,"A",N2208&gt;20,"B",N2208&gt;15,"C",N2208&gt;10,"D",N2208&lt;10,"E")</f>
        <v>B</v>
      </c>
    </row>
    <row r="2218" spans="1:22" x14ac:dyDescent="0.3">
      <c r="A2218">
        <v>2228</v>
      </c>
      <c r="B2218" t="s">
        <v>972</v>
      </c>
      <c r="C2218" t="s">
        <v>15</v>
      </c>
      <c r="D2218" t="s">
        <v>16</v>
      </c>
      <c r="E2218">
        <v>2016</v>
      </c>
      <c r="F2218">
        <v>65263</v>
      </c>
      <c r="G2218" t="s">
        <v>17</v>
      </c>
      <c r="H2218" t="s">
        <v>18</v>
      </c>
      <c r="I2218" t="s">
        <v>19</v>
      </c>
      <c r="J2218">
        <v>1373</v>
      </c>
      <c r="K2218">
        <v>80.459999999999994</v>
      </c>
      <c r="L2218">
        <v>7</v>
      </c>
      <c r="M2218">
        <v>17.5</v>
      </c>
      <c r="N2218">
        <v>7.5</v>
      </c>
      <c r="P2218" t="str">
        <f t="shared" si="210"/>
        <v/>
      </c>
      <c r="Q2218" t="str">
        <f t="shared" si="211"/>
        <v>bad</v>
      </c>
      <c r="R2218" t="str">
        <f t="shared" si="212"/>
        <v/>
      </c>
      <c r="S2218" s="3" t="str">
        <f t="shared" si="213"/>
        <v/>
      </c>
      <c r="T2218" t="str">
        <f t="shared" si="214"/>
        <v>Skoda</v>
      </c>
      <c r="U2218" t="str">
        <f t="shared" si="215"/>
        <v>E</v>
      </c>
      <c r="V2218" t="str" cm="1">
        <f t="array" ref="V2218">_xlfn.IFS(N2209&gt;25,"A",N2209&gt;20,"B",N2209&gt;15,"C",N2209&gt;10,"D",N2209&lt;10,"E")</f>
        <v>E</v>
      </c>
    </row>
    <row r="2219" spans="1:22" x14ac:dyDescent="0.3">
      <c r="A2219">
        <v>2229</v>
      </c>
      <c r="B2219" t="s">
        <v>321</v>
      </c>
      <c r="C2219" t="s">
        <v>25</v>
      </c>
      <c r="D2219" t="s">
        <v>31</v>
      </c>
      <c r="E2219">
        <v>2018</v>
      </c>
      <c r="F2219">
        <v>20300</v>
      </c>
      <c r="G2219" t="s">
        <v>27</v>
      </c>
      <c r="H2219" t="s">
        <v>32</v>
      </c>
      <c r="I2219" t="s">
        <v>19</v>
      </c>
      <c r="J2219">
        <v>1497</v>
      </c>
      <c r="K2219">
        <v>117.3</v>
      </c>
      <c r="L2219">
        <v>5</v>
      </c>
      <c r="M2219">
        <v>18</v>
      </c>
      <c r="N2219">
        <v>14.21</v>
      </c>
      <c r="P2219" t="str">
        <f t="shared" si="210"/>
        <v/>
      </c>
      <c r="Q2219" t="str">
        <f t="shared" si="211"/>
        <v>bad</v>
      </c>
      <c r="R2219" t="str">
        <f t="shared" si="212"/>
        <v/>
      </c>
      <c r="S2219" s="3" t="str">
        <f t="shared" si="213"/>
        <v/>
      </c>
      <c r="T2219" t="str">
        <f t="shared" si="214"/>
        <v>Honda</v>
      </c>
      <c r="U2219" t="str">
        <f t="shared" si="215"/>
        <v>E</v>
      </c>
      <c r="V2219" t="str" cm="1">
        <f t="array" ref="V2219">_xlfn.IFS(N2210&gt;25,"A",N2210&gt;20,"B",N2210&gt;15,"C",N2210&gt;10,"D",N2210&lt;10,"E")</f>
        <v>E</v>
      </c>
    </row>
    <row r="2220" spans="1:22" x14ac:dyDescent="0.3">
      <c r="A2220">
        <v>2230</v>
      </c>
      <c r="B2220" t="s">
        <v>348</v>
      </c>
      <c r="C2220" t="s">
        <v>25</v>
      </c>
      <c r="D2220" t="s">
        <v>49</v>
      </c>
      <c r="E2220">
        <v>2010</v>
      </c>
      <c r="F2220">
        <v>45008</v>
      </c>
      <c r="G2220" t="s">
        <v>27</v>
      </c>
      <c r="H2220" t="s">
        <v>18</v>
      </c>
      <c r="I2220" t="s">
        <v>19</v>
      </c>
      <c r="J2220">
        <v>1497</v>
      </c>
      <c r="K2220">
        <v>118</v>
      </c>
      <c r="L2220">
        <v>5</v>
      </c>
      <c r="M2220">
        <v>17</v>
      </c>
      <c r="N2220">
        <v>3</v>
      </c>
      <c r="P2220" t="str">
        <f t="shared" si="210"/>
        <v/>
      </c>
      <c r="Q2220" t="str">
        <f t="shared" si="211"/>
        <v>bad</v>
      </c>
      <c r="R2220" t="str">
        <f t="shared" si="212"/>
        <v/>
      </c>
      <c r="S2220" s="3" t="str">
        <f t="shared" si="213"/>
        <v/>
      </c>
      <c r="T2220" t="str">
        <f t="shared" si="214"/>
        <v>Volkswagen</v>
      </c>
      <c r="U2220" t="str">
        <f t="shared" si="215"/>
        <v>E</v>
      </c>
      <c r="V2220" t="str" cm="1">
        <f t="array" ref="V2220">_xlfn.IFS(N2211&gt;25,"A",N2211&gt;20,"B",N2211&gt;15,"C",N2211&gt;10,"D",N2211&lt;10,"E")</f>
        <v>E</v>
      </c>
    </row>
    <row r="2221" spans="1:22" x14ac:dyDescent="0.3">
      <c r="A2221">
        <v>2231</v>
      </c>
      <c r="B2221" t="s">
        <v>1172</v>
      </c>
      <c r="C2221" t="s">
        <v>15</v>
      </c>
      <c r="D2221" t="s">
        <v>47</v>
      </c>
      <c r="E2221">
        <v>2017</v>
      </c>
      <c r="F2221">
        <v>21799</v>
      </c>
      <c r="G2221" t="s">
        <v>27</v>
      </c>
      <c r="H2221" t="s">
        <v>18</v>
      </c>
      <c r="I2221" t="s">
        <v>19</v>
      </c>
      <c r="J2221">
        <v>998</v>
      </c>
      <c r="K2221">
        <v>67.040000000000006</v>
      </c>
      <c r="L2221">
        <v>5</v>
      </c>
      <c r="M2221">
        <v>23.1</v>
      </c>
      <c r="N2221">
        <v>5.1100000000000003</v>
      </c>
      <c r="P2221" t="str">
        <f t="shared" si="210"/>
        <v/>
      </c>
      <c r="Q2221" t="str">
        <f t="shared" si="211"/>
        <v>bad</v>
      </c>
      <c r="R2221" t="str">
        <f t="shared" si="212"/>
        <v/>
      </c>
      <c r="S2221" s="3" t="str">
        <f t="shared" si="213"/>
        <v/>
      </c>
      <c r="T2221" t="str">
        <f t="shared" si="214"/>
        <v>Volkswagen</v>
      </c>
      <c r="U2221" t="str">
        <f t="shared" si="215"/>
        <v>E</v>
      </c>
      <c r="V2221" t="str" cm="1">
        <f t="array" ref="V2221">_xlfn.IFS(N2212&gt;25,"A",N2212&gt;20,"B",N2212&gt;15,"C",N2212&gt;10,"D",N2212&lt;10,"E")</f>
        <v>E</v>
      </c>
    </row>
    <row r="2222" spans="1:22" x14ac:dyDescent="0.3">
      <c r="A2222">
        <v>2232</v>
      </c>
      <c r="B2222" t="s">
        <v>615</v>
      </c>
      <c r="C2222" t="s">
        <v>43</v>
      </c>
      <c r="D2222" t="s">
        <v>22</v>
      </c>
      <c r="E2222">
        <v>2011</v>
      </c>
      <c r="F2222">
        <v>57328</v>
      </c>
      <c r="G2222" t="s">
        <v>27</v>
      </c>
      <c r="H2222" t="s">
        <v>18</v>
      </c>
      <c r="I2222" t="s">
        <v>19</v>
      </c>
      <c r="J2222">
        <v>1598</v>
      </c>
      <c r="K2222">
        <v>103.6</v>
      </c>
      <c r="L2222">
        <v>5</v>
      </c>
      <c r="M2222">
        <v>15.04</v>
      </c>
      <c r="N2222">
        <v>3.39</v>
      </c>
      <c r="P2222" t="str">
        <f t="shared" si="210"/>
        <v/>
      </c>
      <c r="Q2222" t="str">
        <f t="shared" si="211"/>
        <v>bad</v>
      </c>
      <c r="R2222" t="str">
        <f t="shared" si="212"/>
        <v/>
      </c>
      <c r="S2222" s="3" t="str">
        <f t="shared" si="213"/>
        <v/>
      </c>
      <c r="T2222" t="str">
        <f t="shared" si="214"/>
        <v>Maruti</v>
      </c>
      <c r="U2222" t="str">
        <f t="shared" si="215"/>
        <v>E</v>
      </c>
      <c r="V2222" t="str" cm="1">
        <f t="array" ref="V2222">_xlfn.IFS(N2213&gt;25,"A",N2213&gt;20,"B",N2213&gt;15,"C",N2213&gt;10,"D",N2213&lt;10,"E")</f>
        <v>E</v>
      </c>
    </row>
    <row r="2223" spans="1:22" x14ac:dyDescent="0.3">
      <c r="A2223">
        <v>2233</v>
      </c>
      <c r="B2223" t="s">
        <v>158</v>
      </c>
      <c r="C2223" t="s">
        <v>41</v>
      </c>
      <c r="D2223" t="s">
        <v>35</v>
      </c>
      <c r="E2223">
        <v>2017</v>
      </c>
      <c r="F2223">
        <v>35358</v>
      </c>
      <c r="G2223" t="s">
        <v>23</v>
      </c>
      <c r="H2223" t="s">
        <v>32</v>
      </c>
      <c r="I2223" t="s">
        <v>19</v>
      </c>
      <c r="J2223">
        <v>2755</v>
      </c>
      <c r="K2223">
        <v>171.5</v>
      </c>
      <c r="L2223">
        <v>7</v>
      </c>
      <c r="M2223">
        <v>11.36</v>
      </c>
      <c r="N2223">
        <v>22.99</v>
      </c>
      <c r="P2223" t="str">
        <f t="shared" si="210"/>
        <v/>
      </c>
      <c r="Q2223" t="str">
        <f t="shared" si="211"/>
        <v>good</v>
      </c>
      <c r="R2223" t="str">
        <f t="shared" si="212"/>
        <v/>
      </c>
      <c r="S2223" s="3" t="str">
        <f t="shared" si="213"/>
        <v>Toyota</v>
      </c>
      <c r="T2223" t="str">
        <f t="shared" si="214"/>
        <v>Toyota</v>
      </c>
      <c r="U2223" t="str">
        <f t="shared" si="215"/>
        <v>E</v>
      </c>
      <c r="V2223" t="str" cm="1">
        <f t="array" ref="V2223">_xlfn.IFS(N2214&gt;25,"A",N2214&gt;20,"B",N2214&gt;15,"C",N2214&gt;10,"D",N2214&lt;10,"E")</f>
        <v>E</v>
      </c>
    </row>
    <row r="2224" spans="1:22" x14ac:dyDescent="0.3">
      <c r="A2224">
        <v>2234</v>
      </c>
      <c r="B2224" t="s">
        <v>1045</v>
      </c>
      <c r="C2224" t="s">
        <v>21</v>
      </c>
      <c r="D2224" t="s">
        <v>53</v>
      </c>
      <c r="E2224">
        <v>2009</v>
      </c>
      <c r="F2224">
        <v>46946</v>
      </c>
      <c r="G2224" t="s">
        <v>27</v>
      </c>
      <c r="H2224" t="s">
        <v>18</v>
      </c>
      <c r="I2224" t="s">
        <v>33</v>
      </c>
      <c r="J2224">
        <v>1197</v>
      </c>
      <c r="K2224">
        <v>80</v>
      </c>
      <c r="L2224">
        <v>5</v>
      </c>
      <c r="M2224">
        <v>18.5</v>
      </c>
      <c r="N2224">
        <v>2.35</v>
      </c>
      <c r="P2224" t="str">
        <f t="shared" si="210"/>
        <v/>
      </c>
      <c r="Q2224" t="str">
        <f t="shared" si="211"/>
        <v>bad</v>
      </c>
      <c r="R2224" t="str">
        <f t="shared" si="212"/>
        <v/>
      </c>
      <c r="S2224" s="3" t="str">
        <f t="shared" si="213"/>
        <v/>
      </c>
      <c r="T2224" t="str">
        <f t="shared" si="214"/>
        <v>Mahindra</v>
      </c>
      <c r="U2224" t="str">
        <f t="shared" si="215"/>
        <v>E</v>
      </c>
      <c r="V2224" t="str" cm="1">
        <f t="array" ref="V2224">_xlfn.IFS(N2215&gt;25,"A",N2215&gt;20,"B",N2215&gt;15,"C",N2215&gt;10,"D",N2215&lt;10,"E")</f>
        <v>E</v>
      </c>
    </row>
    <row r="2225" spans="1:22" x14ac:dyDescent="0.3">
      <c r="A2225">
        <v>2235</v>
      </c>
      <c r="B2225" t="s">
        <v>133</v>
      </c>
      <c r="C2225" t="s">
        <v>15</v>
      </c>
      <c r="D2225" t="s">
        <v>49</v>
      </c>
      <c r="E2225">
        <v>2012</v>
      </c>
      <c r="F2225">
        <v>39772</v>
      </c>
      <c r="G2225" t="s">
        <v>23</v>
      </c>
      <c r="H2225" t="s">
        <v>18</v>
      </c>
      <c r="I2225" t="s">
        <v>19</v>
      </c>
      <c r="J2225">
        <v>1248</v>
      </c>
      <c r="K2225">
        <v>73.94</v>
      </c>
      <c r="L2225">
        <v>5</v>
      </c>
      <c r="M2225">
        <v>23.2</v>
      </c>
      <c r="N2225">
        <v>2.85</v>
      </c>
      <c r="P2225" t="str">
        <f t="shared" si="210"/>
        <v/>
      </c>
      <c r="Q2225" t="str">
        <f t="shared" si="211"/>
        <v>bad</v>
      </c>
      <c r="R2225" t="str">
        <f t="shared" si="212"/>
        <v/>
      </c>
      <c r="S2225" s="3" t="str">
        <f t="shared" si="213"/>
        <v/>
      </c>
      <c r="T2225" t="str">
        <f t="shared" si="214"/>
        <v>Hyundai</v>
      </c>
      <c r="U2225" t="str">
        <f t="shared" si="215"/>
        <v>E</v>
      </c>
      <c r="V2225" t="str" cm="1">
        <f t="array" ref="V2225">_xlfn.IFS(N2216&gt;25,"A",N2216&gt;20,"B",N2216&gt;15,"C",N2216&gt;10,"D",N2216&lt;10,"E")</f>
        <v>E</v>
      </c>
    </row>
    <row r="2226" spans="1:22" x14ac:dyDescent="0.3">
      <c r="A2226">
        <v>2236</v>
      </c>
      <c r="B2226" t="s">
        <v>216</v>
      </c>
      <c r="C2226" t="s">
        <v>30</v>
      </c>
      <c r="D2226" t="s">
        <v>53</v>
      </c>
      <c r="E2226">
        <v>2014</v>
      </c>
      <c r="F2226">
        <v>58000</v>
      </c>
      <c r="G2226" t="s">
        <v>23</v>
      </c>
      <c r="H2226" t="s">
        <v>32</v>
      </c>
      <c r="I2226" t="s">
        <v>19</v>
      </c>
      <c r="J2226">
        <v>1968</v>
      </c>
      <c r="K2226">
        <v>174.33</v>
      </c>
      <c r="L2226">
        <v>5</v>
      </c>
      <c r="M2226">
        <v>17.68</v>
      </c>
      <c r="N2226">
        <v>18.5</v>
      </c>
      <c r="P2226" t="str">
        <f t="shared" si="210"/>
        <v/>
      </c>
      <c r="Q2226" t="str">
        <f t="shared" si="211"/>
        <v>good</v>
      </c>
      <c r="R2226" t="str">
        <f t="shared" si="212"/>
        <v/>
      </c>
      <c r="S2226" s="3" t="str">
        <f t="shared" si="213"/>
        <v>Ford</v>
      </c>
      <c r="T2226" t="str">
        <f t="shared" si="214"/>
        <v>Ford</v>
      </c>
      <c r="U2226" t="str">
        <f t="shared" si="215"/>
        <v>E</v>
      </c>
      <c r="V2226" t="str" cm="1">
        <f t="array" ref="V2226">_xlfn.IFS(N2217&gt;25,"A",N2217&gt;20,"B",N2217&gt;15,"C",N2217&gt;10,"D",N2217&lt;10,"E")</f>
        <v>E</v>
      </c>
    </row>
    <row r="2227" spans="1:22" x14ac:dyDescent="0.3">
      <c r="A2227">
        <v>2237</v>
      </c>
      <c r="B2227" t="s">
        <v>1004</v>
      </c>
      <c r="C2227" t="s">
        <v>60</v>
      </c>
      <c r="D2227" t="s">
        <v>63</v>
      </c>
      <c r="E2227">
        <v>2014</v>
      </c>
      <c r="F2227">
        <v>52000</v>
      </c>
      <c r="G2227" t="s">
        <v>27</v>
      </c>
      <c r="H2227" t="s">
        <v>18</v>
      </c>
      <c r="I2227" t="s">
        <v>19</v>
      </c>
      <c r="J2227">
        <v>1598</v>
      </c>
      <c r="K2227">
        <v>102.57</v>
      </c>
      <c r="L2227">
        <v>5</v>
      </c>
      <c r="M2227">
        <v>13.24</v>
      </c>
      <c r="N2227">
        <v>5.99</v>
      </c>
      <c r="P2227" t="str">
        <f t="shared" si="210"/>
        <v/>
      </c>
      <c r="Q2227" t="str">
        <f t="shared" si="211"/>
        <v>bad</v>
      </c>
      <c r="R2227" t="str">
        <f t="shared" si="212"/>
        <v/>
      </c>
      <c r="S2227" s="3" t="str">
        <f t="shared" si="213"/>
        <v/>
      </c>
      <c r="T2227" t="str">
        <f t="shared" si="214"/>
        <v>Maruti</v>
      </c>
      <c r="U2227" t="str">
        <f t="shared" si="215"/>
        <v>E</v>
      </c>
      <c r="V2227" t="str" cm="1">
        <f t="array" ref="V2227">_xlfn.IFS(N2218&gt;25,"A",N2218&gt;20,"B",N2218&gt;15,"C",N2218&gt;10,"D",N2218&lt;10,"E")</f>
        <v>E</v>
      </c>
    </row>
    <row r="2228" spans="1:22" x14ac:dyDescent="0.3">
      <c r="A2228">
        <v>2238</v>
      </c>
      <c r="B2228" t="s">
        <v>162</v>
      </c>
      <c r="C2228" t="s">
        <v>25</v>
      </c>
      <c r="D2228" t="s">
        <v>35</v>
      </c>
      <c r="E2228">
        <v>2008</v>
      </c>
      <c r="F2228">
        <v>152000</v>
      </c>
      <c r="G2228" t="s">
        <v>27</v>
      </c>
      <c r="H2228" t="s">
        <v>18</v>
      </c>
      <c r="I2228" t="s">
        <v>33</v>
      </c>
      <c r="J2228">
        <v>1799</v>
      </c>
      <c r="K2228">
        <v>130</v>
      </c>
      <c r="L2228">
        <v>5</v>
      </c>
      <c r="M2228">
        <v>13.5</v>
      </c>
      <c r="N2228">
        <v>3</v>
      </c>
      <c r="P2228" t="str">
        <f t="shared" si="210"/>
        <v/>
      </c>
      <c r="Q2228" t="str">
        <f t="shared" si="211"/>
        <v>bad</v>
      </c>
      <c r="R2228" t="str">
        <f t="shared" si="212"/>
        <v/>
      </c>
      <c r="S2228" s="3" t="str">
        <f t="shared" si="213"/>
        <v/>
      </c>
      <c r="T2228" t="str">
        <f t="shared" si="214"/>
        <v>Honda</v>
      </c>
      <c r="U2228" t="str">
        <f t="shared" si="215"/>
        <v>D</v>
      </c>
      <c r="V2228" t="str" cm="1">
        <f t="array" ref="V2228">_xlfn.IFS(N2219&gt;25,"A",N2219&gt;20,"B",N2219&gt;15,"C",N2219&gt;10,"D",N2219&lt;10,"E")</f>
        <v>D</v>
      </c>
    </row>
    <row r="2229" spans="1:22" x14ac:dyDescent="0.3">
      <c r="A2229">
        <v>2239</v>
      </c>
      <c r="B2229" t="s">
        <v>1173</v>
      </c>
      <c r="C2229" t="s">
        <v>45</v>
      </c>
      <c r="D2229" t="s">
        <v>39</v>
      </c>
      <c r="E2229">
        <v>2016</v>
      </c>
      <c r="F2229">
        <v>42700</v>
      </c>
      <c r="G2229" t="s">
        <v>27</v>
      </c>
      <c r="H2229" t="s">
        <v>18</v>
      </c>
      <c r="I2229" t="s">
        <v>19</v>
      </c>
      <c r="J2229">
        <v>1199</v>
      </c>
      <c r="K2229">
        <v>84</v>
      </c>
      <c r="L2229">
        <v>5</v>
      </c>
      <c r="M2229">
        <v>23.84</v>
      </c>
      <c r="N2229">
        <v>3.6</v>
      </c>
      <c r="P2229" t="str">
        <f t="shared" si="210"/>
        <v/>
      </c>
      <c r="Q2229" t="str">
        <f t="shared" si="211"/>
        <v>bad</v>
      </c>
      <c r="R2229" t="str">
        <f t="shared" si="212"/>
        <v/>
      </c>
      <c r="S2229" s="3" t="str">
        <f t="shared" si="213"/>
        <v/>
      </c>
      <c r="T2229" t="str">
        <f t="shared" si="214"/>
        <v>Honda</v>
      </c>
      <c r="U2229" t="str">
        <f t="shared" si="215"/>
        <v>E</v>
      </c>
      <c r="V2229" t="str" cm="1">
        <f t="array" ref="V2229">_xlfn.IFS(N2220&gt;25,"A",N2220&gt;20,"B",N2220&gt;15,"C",N2220&gt;10,"D",N2220&lt;10,"E")</f>
        <v>E</v>
      </c>
    </row>
    <row r="2230" spans="1:22" x14ac:dyDescent="0.3">
      <c r="A2230">
        <v>2240</v>
      </c>
      <c r="B2230" t="s">
        <v>660</v>
      </c>
      <c r="C2230" t="s">
        <v>30</v>
      </c>
      <c r="D2230" t="s">
        <v>35</v>
      </c>
      <c r="E2230">
        <v>2014</v>
      </c>
      <c r="F2230">
        <v>60000</v>
      </c>
      <c r="G2230" t="s">
        <v>23</v>
      </c>
      <c r="H2230" t="s">
        <v>32</v>
      </c>
      <c r="I2230" t="s">
        <v>19</v>
      </c>
      <c r="J2230">
        <v>1968</v>
      </c>
      <c r="K2230">
        <v>147.51</v>
      </c>
      <c r="L2230">
        <v>5</v>
      </c>
      <c r="M2230">
        <v>16.55</v>
      </c>
      <c r="N2230">
        <v>24</v>
      </c>
      <c r="P2230" t="str">
        <f t="shared" si="210"/>
        <v/>
      </c>
      <c r="Q2230" t="str">
        <f t="shared" si="211"/>
        <v>good</v>
      </c>
      <c r="R2230" t="str">
        <f t="shared" si="212"/>
        <v/>
      </c>
      <c r="S2230" s="3" t="str">
        <f t="shared" si="213"/>
        <v>Maruti</v>
      </c>
      <c r="T2230" t="str">
        <f t="shared" si="214"/>
        <v>Maruti</v>
      </c>
      <c r="U2230" t="str">
        <f t="shared" si="215"/>
        <v>E</v>
      </c>
      <c r="V2230" t="str" cm="1">
        <f t="array" ref="V2230">_xlfn.IFS(N2221&gt;25,"A",N2221&gt;20,"B",N2221&gt;15,"C",N2221&gt;10,"D",N2221&lt;10,"E")</f>
        <v>E</v>
      </c>
    </row>
    <row r="2231" spans="1:22" x14ac:dyDescent="0.3">
      <c r="A2231">
        <v>2241</v>
      </c>
      <c r="B2231" t="s">
        <v>605</v>
      </c>
      <c r="C2231" t="s">
        <v>15</v>
      </c>
      <c r="D2231" t="s">
        <v>31</v>
      </c>
      <c r="E2231">
        <v>2015</v>
      </c>
      <c r="F2231">
        <v>33195</v>
      </c>
      <c r="G2231" t="s">
        <v>27</v>
      </c>
      <c r="H2231" t="s">
        <v>18</v>
      </c>
      <c r="I2231" t="s">
        <v>19</v>
      </c>
      <c r="J2231">
        <v>1197</v>
      </c>
      <c r="K2231">
        <v>85.8</v>
      </c>
      <c r="L2231">
        <v>5</v>
      </c>
      <c r="M2231">
        <v>19.100000000000001</v>
      </c>
      <c r="N2231">
        <v>6.26</v>
      </c>
      <c r="P2231" t="str">
        <f t="shared" si="210"/>
        <v/>
      </c>
      <c r="Q2231" t="str">
        <f t="shared" si="211"/>
        <v>bad</v>
      </c>
      <c r="R2231" t="str">
        <f t="shared" si="212"/>
        <v/>
      </c>
      <c r="S2231" s="3" t="str">
        <f t="shared" si="213"/>
        <v/>
      </c>
      <c r="T2231" t="str">
        <f t="shared" si="214"/>
        <v>Volkswagen</v>
      </c>
      <c r="U2231" t="str">
        <f t="shared" si="215"/>
        <v>E</v>
      </c>
      <c r="V2231" t="str" cm="1">
        <f t="array" ref="V2231">_xlfn.IFS(N2222&gt;25,"A",N2222&gt;20,"B",N2222&gt;15,"C",N2222&gt;10,"D",N2222&lt;10,"E")</f>
        <v>E</v>
      </c>
    </row>
    <row r="2232" spans="1:22" x14ac:dyDescent="0.3">
      <c r="A2232">
        <v>2242</v>
      </c>
      <c r="B2232" t="s">
        <v>751</v>
      </c>
      <c r="C2232" t="s">
        <v>41</v>
      </c>
      <c r="D2232" t="s">
        <v>35</v>
      </c>
      <c r="E2232">
        <v>2010</v>
      </c>
      <c r="F2232">
        <v>110000</v>
      </c>
      <c r="G2232" t="s">
        <v>23</v>
      </c>
      <c r="H2232" t="s">
        <v>18</v>
      </c>
      <c r="I2232" t="s">
        <v>19</v>
      </c>
      <c r="J2232">
        <v>2755</v>
      </c>
      <c r="K2232">
        <v>174.5</v>
      </c>
      <c r="L2232">
        <v>7</v>
      </c>
      <c r="M2232">
        <v>14.24</v>
      </c>
      <c r="N2232">
        <v>13.7</v>
      </c>
      <c r="P2232" t="str">
        <f t="shared" si="210"/>
        <v>Toyota</v>
      </c>
      <c r="Q2232" t="str">
        <f t="shared" si="211"/>
        <v>bad</v>
      </c>
      <c r="R2232" t="str">
        <f t="shared" si="212"/>
        <v/>
      </c>
      <c r="S2232" s="3" t="str">
        <f t="shared" si="213"/>
        <v>Toyota</v>
      </c>
      <c r="T2232" t="str">
        <f t="shared" si="214"/>
        <v/>
      </c>
      <c r="U2232" t="str">
        <f t="shared" si="215"/>
        <v>B</v>
      </c>
      <c r="V2232" t="str" cm="1">
        <f t="array" ref="V2232">_xlfn.IFS(N2223&gt;25,"A",N2223&gt;20,"B",N2223&gt;15,"C",N2223&gt;10,"D",N2223&lt;10,"E")</f>
        <v>B</v>
      </c>
    </row>
    <row r="2233" spans="1:22" x14ac:dyDescent="0.3">
      <c r="A2233">
        <v>2243</v>
      </c>
      <c r="B2233" t="s">
        <v>1174</v>
      </c>
      <c r="C2233" t="s">
        <v>62</v>
      </c>
      <c r="D2233" t="s">
        <v>16</v>
      </c>
      <c r="E2233">
        <v>2016</v>
      </c>
      <c r="F2233">
        <v>52000</v>
      </c>
      <c r="G2233" t="s">
        <v>23</v>
      </c>
      <c r="H2233" t="s">
        <v>32</v>
      </c>
      <c r="I2233" t="s">
        <v>19</v>
      </c>
      <c r="J2233">
        <v>2143</v>
      </c>
      <c r="K2233">
        <v>203.2</v>
      </c>
      <c r="L2233">
        <v>5</v>
      </c>
      <c r="M2233">
        <v>15.26</v>
      </c>
      <c r="N2233">
        <v>35</v>
      </c>
      <c r="P2233" t="str">
        <f t="shared" si="210"/>
        <v/>
      </c>
      <c r="Q2233" t="str">
        <f t="shared" si="211"/>
        <v>bad</v>
      </c>
      <c r="R2233" t="str">
        <f t="shared" si="212"/>
        <v/>
      </c>
      <c r="S2233" s="3" t="str">
        <f t="shared" si="213"/>
        <v/>
      </c>
      <c r="T2233" t="str">
        <f t="shared" si="214"/>
        <v>Hyundai</v>
      </c>
      <c r="U2233" t="str">
        <f t="shared" si="215"/>
        <v>E</v>
      </c>
      <c r="V2233" t="str" cm="1">
        <f t="array" ref="V2233">_xlfn.IFS(N2224&gt;25,"A",N2224&gt;20,"B",N2224&gt;15,"C",N2224&gt;10,"D",N2224&lt;10,"E")</f>
        <v>E</v>
      </c>
    </row>
    <row r="2234" spans="1:22" x14ac:dyDescent="0.3">
      <c r="A2234">
        <v>2244</v>
      </c>
      <c r="B2234" t="s">
        <v>785</v>
      </c>
      <c r="C2234" t="s">
        <v>21</v>
      </c>
      <c r="D2234" t="s">
        <v>47</v>
      </c>
      <c r="E2234">
        <v>2015</v>
      </c>
      <c r="F2234">
        <v>64399</v>
      </c>
      <c r="G2234" t="s">
        <v>23</v>
      </c>
      <c r="H2234" t="s">
        <v>18</v>
      </c>
      <c r="I2234" t="s">
        <v>19</v>
      </c>
      <c r="J2234">
        <v>1396</v>
      </c>
      <c r="K2234">
        <v>90</v>
      </c>
      <c r="L2234">
        <v>5</v>
      </c>
      <c r="M2234">
        <v>21.9</v>
      </c>
      <c r="N2234">
        <v>5.0199999999999996</v>
      </c>
      <c r="P2234" t="str">
        <f t="shared" si="210"/>
        <v/>
      </c>
      <c r="Q2234" t="str">
        <f t="shared" si="211"/>
        <v>good</v>
      </c>
      <c r="R2234" t="str">
        <f t="shared" si="212"/>
        <v/>
      </c>
      <c r="S2234" s="3" t="str">
        <f t="shared" si="213"/>
        <v>Maruti</v>
      </c>
      <c r="T2234" t="str">
        <f t="shared" si="214"/>
        <v>Maruti</v>
      </c>
      <c r="U2234" t="str">
        <f t="shared" si="215"/>
        <v>E</v>
      </c>
      <c r="V2234" t="str" cm="1">
        <f t="array" ref="V2234">_xlfn.IFS(N2225&gt;25,"A",N2225&gt;20,"B",N2225&gt;15,"C",N2225&gt;10,"D",N2225&lt;10,"E")</f>
        <v>E</v>
      </c>
    </row>
    <row r="2235" spans="1:22" x14ac:dyDescent="0.3">
      <c r="A2235">
        <v>2245</v>
      </c>
      <c r="B2235" t="s">
        <v>1175</v>
      </c>
      <c r="C2235" t="s">
        <v>15</v>
      </c>
      <c r="D2235" t="s">
        <v>16</v>
      </c>
      <c r="E2235">
        <v>2015</v>
      </c>
      <c r="F2235">
        <v>55000</v>
      </c>
      <c r="G2235" t="s">
        <v>27</v>
      </c>
      <c r="H2235" t="s">
        <v>18</v>
      </c>
      <c r="I2235" t="s">
        <v>19</v>
      </c>
      <c r="J2235">
        <v>1197</v>
      </c>
      <c r="K2235">
        <v>81.8</v>
      </c>
      <c r="L2235">
        <v>5</v>
      </c>
      <c r="M2235">
        <v>21.5</v>
      </c>
      <c r="N2235">
        <v>3.1</v>
      </c>
      <c r="P2235" t="str">
        <f t="shared" si="210"/>
        <v>Audi</v>
      </c>
      <c r="Q2235" t="str">
        <f t="shared" si="211"/>
        <v>bad</v>
      </c>
      <c r="R2235" t="str">
        <f t="shared" si="212"/>
        <v/>
      </c>
      <c r="S2235" s="3" t="str">
        <f t="shared" si="213"/>
        <v>Audi</v>
      </c>
      <c r="T2235" t="str">
        <f t="shared" si="214"/>
        <v/>
      </c>
      <c r="U2235" t="str">
        <f t="shared" si="215"/>
        <v>C</v>
      </c>
      <c r="V2235" t="str" cm="1">
        <f t="array" ref="V2235">_xlfn.IFS(N2226&gt;25,"A",N2226&gt;20,"B",N2226&gt;15,"C",N2226&gt;10,"D",N2226&lt;10,"E")</f>
        <v>C</v>
      </c>
    </row>
    <row r="2236" spans="1:22" x14ac:dyDescent="0.3">
      <c r="A2236">
        <v>2246</v>
      </c>
      <c r="B2236" t="s">
        <v>311</v>
      </c>
      <c r="C2236" t="s">
        <v>43</v>
      </c>
      <c r="D2236" t="s">
        <v>63</v>
      </c>
      <c r="E2236">
        <v>2012</v>
      </c>
      <c r="F2236">
        <v>50000</v>
      </c>
      <c r="G2236" t="s">
        <v>23</v>
      </c>
      <c r="H2236" t="s">
        <v>18</v>
      </c>
      <c r="I2236" t="s">
        <v>19</v>
      </c>
      <c r="J2236">
        <v>1598</v>
      </c>
      <c r="K2236">
        <v>103.6</v>
      </c>
      <c r="L2236">
        <v>5</v>
      </c>
      <c r="M2236">
        <v>20.54</v>
      </c>
      <c r="N2236">
        <v>5.5</v>
      </c>
      <c r="P2236" t="str">
        <f t="shared" si="210"/>
        <v/>
      </c>
      <c r="Q2236" t="str">
        <f t="shared" si="211"/>
        <v>bad</v>
      </c>
      <c r="R2236" t="str">
        <f t="shared" si="212"/>
        <v/>
      </c>
      <c r="S2236" s="3" t="str">
        <f t="shared" si="213"/>
        <v/>
      </c>
      <c r="T2236" t="str">
        <f t="shared" si="214"/>
        <v>Renault</v>
      </c>
      <c r="U2236" t="str">
        <f t="shared" si="215"/>
        <v>E</v>
      </c>
      <c r="V2236" t="str" cm="1">
        <f t="array" ref="V2236">_xlfn.IFS(N2227&gt;25,"A",N2227&gt;20,"B",N2227&gt;15,"C",N2227&gt;10,"D",N2227&lt;10,"E")</f>
        <v>E</v>
      </c>
    </row>
    <row r="2237" spans="1:22" x14ac:dyDescent="0.3">
      <c r="A2237">
        <v>2247</v>
      </c>
      <c r="B2237" t="s">
        <v>605</v>
      </c>
      <c r="C2237" t="s">
        <v>15</v>
      </c>
      <c r="D2237" t="s">
        <v>49</v>
      </c>
      <c r="E2237">
        <v>2014</v>
      </c>
      <c r="F2237">
        <v>33485</v>
      </c>
      <c r="G2237" t="s">
        <v>27</v>
      </c>
      <c r="H2237" t="s">
        <v>18</v>
      </c>
      <c r="I2237" t="s">
        <v>19</v>
      </c>
      <c r="J2237">
        <v>1197</v>
      </c>
      <c r="K2237">
        <v>85.8</v>
      </c>
      <c r="L2237">
        <v>5</v>
      </c>
      <c r="M2237">
        <v>19.100000000000001</v>
      </c>
      <c r="N2237">
        <v>3.59</v>
      </c>
      <c r="P2237" t="str">
        <f t="shared" si="210"/>
        <v/>
      </c>
      <c r="Q2237" t="str">
        <f t="shared" si="211"/>
        <v>bad</v>
      </c>
      <c r="R2237" t="str">
        <f t="shared" si="212"/>
        <v/>
      </c>
      <c r="S2237" s="3" t="str">
        <f t="shared" si="213"/>
        <v/>
      </c>
      <c r="T2237" t="str">
        <f t="shared" si="214"/>
        <v>Honda</v>
      </c>
      <c r="U2237" t="str">
        <f t="shared" si="215"/>
        <v>E</v>
      </c>
      <c r="V2237" t="str" cm="1">
        <f t="array" ref="V2237">_xlfn.IFS(N2228&gt;25,"A",N2228&gt;20,"B",N2228&gt;15,"C",N2228&gt;10,"D",N2228&lt;10,"E")</f>
        <v>E</v>
      </c>
    </row>
    <row r="2238" spans="1:22" x14ac:dyDescent="0.3">
      <c r="A2238">
        <v>2248</v>
      </c>
      <c r="B2238" t="s">
        <v>859</v>
      </c>
      <c r="C2238" t="s">
        <v>294</v>
      </c>
      <c r="D2238" t="s">
        <v>49</v>
      </c>
      <c r="E2238">
        <v>2015</v>
      </c>
      <c r="F2238">
        <v>32000</v>
      </c>
      <c r="G2238" t="s">
        <v>23</v>
      </c>
      <c r="H2238" t="s">
        <v>18</v>
      </c>
      <c r="I2238" t="s">
        <v>19</v>
      </c>
      <c r="J2238">
        <v>1248</v>
      </c>
      <c r="K2238">
        <v>91.7</v>
      </c>
      <c r="L2238">
        <v>5</v>
      </c>
      <c r="M2238">
        <v>20.399999999999999</v>
      </c>
      <c r="N2238">
        <v>4.6500000000000004</v>
      </c>
      <c r="P2238" t="str">
        <f t="shared" si="210"/>
        <v/>
      </c>
      <c r="Q2238" t="str">
        <f t="shared" si="211"/>
        <v>good</v>
      </c>
      <c r="R2238" t="str">
        <f t="shared" si="212"/>
        <v/>
      </c>
      <c r="S2238" s="3" t="str">
        <f t="shared" si="213"/>
        <v>Tata</v>
      </c>
      <c r="T2238" t="str">
        <f t="shared" si="214"/>
        <v>Tata</v>
      </c>
      <c r="U2238" t="str">
        <f t="shared" si="215"/>
        <v>E</v>
      </c>
      <c r="V2238" t="str" cm="1">
        <f t="array" ref="V2238">_xlfn.IFS(N2229&gt;25,"A",N2229&gt;20,"B",N2229&gt;15,"C",N2229&gt;10,"D",N2229&lt;10,"E")</f>
        <v>E</v>
      </c>
    </row>
    <row r="2239" spans="1:22" x14ac:dyDescent="0.3">
      <c r="A2239">
        <v>2249</v>
      </c>
      <c r="B2239" t="s">
        <v>348</v>
      </c>
      <c r="C2239" t="s">
        <v>25</v>
      </c>
      <c r="D2239" t="s">
        <v>63</v>
      </c>
      <c r="E2239">
        <v>2009</v>
      </c>
      <c r="F2239">
        <v>71400</v>
      </c>
      <c r="G2239" t="s">
        <v>27</v>
      </c>
      <c r="H2239" t="s">
        <v>18</v>
      </c>
      <c r="I2239" t="s">
        <v>102</v>
      </c>
      <c r="J2239">
        <v>1497</v>
      </c>
      <c r="K2239">
        <v>118</v>
      </c>
      <c r="L2239">
        <v>5</v>
      </c>
      <c r="M2239">
        <v>17</v>
      </c>
      <c r="N2239">
        <v>3.8</v>
      </c>
      <c r="P2239" t="str">
        <f t="shared" si="210"/>
        <v>Audi</v>
      </c>
      <c r="Q2239" t="str">
        <f t="shared" si="211"/>
        <v>bad</v>
      </c>
      <c r="R2239" t="str">
        <f t="shared" si="212"/>
        <v/>
      </c>
      <c r="S2239" s="3" t="str">
        <f t="shared" si="213"/>
        <v>Audi</v>
      </c>
      <c r="T2239" t="str">
        <f t="shared" si="214"/>
        <v/>
      </c>
      <c r="U2239" t="str">
        <f t="shared" si="215"/>
        <v>B</v>
      </c>
      <c r="V2239" t="str" cm="1">
        <f t="array" ref="V2239">_xlfn.IFS(N2230&gt;25,"A",N2230&gt;20,"B",N2230&gt;15,"C",N2230&gt;10,"D",N2230&lt;10,"E")</f>
        <v>B</v>
      </c>
    </row>
    <row r="2240" spans="1:22" x14ac:dyDescent="0.3">
      <c r="A2240">
        <v>2250</v>
      </c>
      <c r="B2240" t="s">
        <v>704</v>
      </c>
      <c r="C2240" t="s">
        <v>21</v>
      </c>
      <c r="D2240" t="s">
        <v>35</v>
      </c>
      <c r="E2240">
        <v>2016</v>
      </c>
      <c r="F2240">
        <v>41713</v>
      </c>
      <c r="G2240" t="s">
        <v>23</v>
      </c>
      <c r="H2240" t="s">
        <v>18</v>
      </c>
      <c r="I2240" t="s">
        <v>19</v>
      </c>
      <c r="J2240">
        <v>1582</v>
      </c>
      <c r="K2240">
        <v>126.2</v>
      </c>
      <c r="L2240">
        <v>5</v>
      </c>
      <c r="M2240">
        <v>19.670000000000002</v>
      </c>
      <c r="N2240">
        <v>12.5</v>
      </c>
      <c r="P2240" t="str">
        <f t="shared" si="210"/>
        <v/>
      </c>
      <c r="Q2240" t="str">
        <f t="shared" si="211"/>
        <v>bad</v>
      </c>
      <c r="R2240" t="str">
        <f t="shared" si="212"/>
        <v/>
      </c>
      <c r="S2240" s="3" t="str">
        <f t="shared" si="213"/>
        <v/>
      </c>
      <c r="T2240" t="str">
        <f t="shared" si="214"/>
        <v>Maruti</v>
      </c>
      <c r="U2240" t="str">
        <f t="shared" si="215"/>
        <v>E</v>
      </c>
      <c r="V2240" t="str" cm="1">
        <f t="array" ref="V2240">_xlfn.IFS(N2231&gt;25,"A",N2231&gt;20,"B",N2231&gt;15,"C",N2231&gt;10,"D",N2231&lt;10,"E")</f>
        <v>E</v>
      </c>
    </row>
    <row r="2241" spans="1:22" x14ac:dyDescent="0.3">
      <c r="A2241">
        <v>2251</v>
      </c>
      <c r="B2241" t="s">
        <v>1176</v>
      </c>
      <c r="C2241" t="s">
        <v>25</v>
      </c>
      <c r="D2241" t="s">
        <v>35</v>
      </c>
      <c r="E2241">
        <v>2017</v>
      </c>
      <c r="F2241">
        <v>46000</v>
      </c>
      <c r="G2241" t="s">
        <v>23</v>
      </c>
      <c r="H2241" t="s">
        <v>18</v>
      </c>
      <c r="I2241" t="s">
        <v>19</v>
      </c>
      <c r="J2241">
        <v>1498</v>
      </c>
      <c r="K2241">
        <v>98.6</v>
      </c>
      <c r="L2241">
        <v>5</v>
      </c>
      <c r="M2241">
        <v>25.6</v>
      </c>
      <c r="N2241">
        <v>12.9</v>
      </c>
      <c r="P2241" t="str">
        <f t="shared" si="210"/>
        <v/>
      </c>
      <c r="Q2241" t="str">
        <f t="shared" si="211"/>
        <v>bad</v>
      </c>
      <c r="R2241" t="str">
        <f t="shared" si="212"/>
        <v/>
      </c>
      <c r="S2241" s="3" t="str">
        <f t="shared" si="213"/>
        <v/>
      </c>
      <c r="T2241" t="str">
        <f t="shared" si="214"/>
        <v>Toyota</v>
      </c>
      <c r="U2241" t="str">
        <f t="shared" si="215"/>
        <v>D</v>
      </c>
      <c r="V2241" t="str" cm="1">
        <f t="array" ref="V2241">_xlfn.IFS(N2232&gt;25,"A",N2232&gt;20,"B",N2232&gt;15,"C",N2232&gt;10,"D",N2232&lt;10,"E")</f>
        <v>D</v>
      </c>
    </row>
    <row r="2242" spans="1:22" x14ac:dyDescent="0.3">
      <c r="A2242">
        <v>2252</v>
      </c>
      <c r="B2242" t="s">
        <v>328</v>
      </c>
      <c r="C2242" t="s">
        <v>15</v>
      </c>
      <c r="D2242" t="s">
        <v>35</v>
      </c>
      <c r="E2242">
        <v>2015</v>
      </c>
      <c r="F2242">
        <v>52950</v>
      </c>
      <c r="G2242" t="s">
        <v>27</v>
      </c>
      <c r="H2242" t="s">
        <v>18</v>
      </c>
      <c r="I2242" t="s">
        <v>19</v>
      </c>
      <c r="J2242">
        <v>796</v>
      </c>
      <c r="K2242">
        <v>35</v>
      </c>
      <c r="L2242">
        <v>5</v>
      </c>
      <c r="M2242">
        <v>14</v>
      </c>
      <c r="N2242">
        <v>2.35</v>
      </c>
      <c r="P2242" t="str">
        <f t="shared" si="210"/>
        <v>MercedesBenz</v>
      </c>
      <c r="Q2242" t="str">
        <f t="shared" si="211"/>
        <v>bad</v>
      </c>
      <c r="R2242" t="str">
        <f t="shared" si="212"/>
        <v/>
      </c>
      <c r="S2242" s="3" t="str">
        <f t="shared" si="213"/>
        <v>MercedesBenz</v>
      </c>
      <c r="T2242" t="str">
        <f t="shared" si="214"/>
        <v/>
      </c>
      <c r="U2242" t="str">
        <f t="shared" si="215"/>
        <v>A</v>
      </c>
      <c r="V2242" t="str" cm="1">
        <f t="array" ref="V2242">_xlfn.IFS(N2233&gt;25,"A",N2233&gt;20,"B",N2233&gt;15,"C",N2233&gt;10,"D",N2233&lt;10,"E")</f>
        <v>A</v>
      </c>
    </row>
    <row r="2243" spans="1:22" x14ac:dyDescent="0.3">
      <c r="A2243">
        <v>2253</v>
      </c>
      <c r="B2243" t="s">
        <v>1177</v>
      </c>
      <c r="C2243" t="s">
        <v>15</v>
      </c>
      <c r="D2243" t="s">
        <v>26</v>
      </c>
      <c r="E2243">
        <v>2015</v>
      </c>
      <c r="F2243">
        <v>29500</v>
      </c>
      <c r="G2243" t="s">
        <v>27</v>
      </c>
      <c r="H2243" t="s">
        <v>18</v>
      </c>
      <c r="I2243" t="s">
        <v>19</v>
      </c>
      <c r="J2243">
        <v>1197</v>
      </c>
      <c r="K2243">
        <v>81.8</v>
      </c>
      <c r="L2243">
        <v>5</v>
      </c>
      <c r="M2243">
        <v>20.399999999999999</v>
      </c>
      <c r="N2243">
        <v>4.1500000000000004</v>
      </c>
      <c r="P2243" t="str">
        <f t="shared" si="210"/>
        <v/>
      </c>
      <c r="Q2243" t="str">
        <f t="shared" si="211"/>
        <v>good</v>
      </c>
      <c r="R2243" t="str">
        <f t="shared" si="212"/>
        <v/>
      </c>
      <c r="S2243" s="3" t="str">
        <f t="shared" si="213"/>
        <v>Hyundai</v>
      </c>
      <c r="T2243" t="str">
        <f t="shared" si="214"/>
        <v>Hyundai</v>
      </c>
      <c r="U2243" t="str">
        <f t="shared" si="215"/>
        <v>E</v>
      </c>
      <c r="V2243" t="str" cm="1">
        <f t="array" ref="V2243">_xlfn.IFS(N2234&gt;25,"A",N2234&gt;20,"B",N2234&gt;15,"C",N2234&gt;10,"D",N2234&lt;10,"E")</f>
        <v>E</v>
      </c>
    </row>
    <row r="2244" spans="1:22" x14ac:dyDescent="0.3">
      <c r="A2244">
        <v>2254</v>
      </c>
      <c r="B2244" t="s">
        <v>1178</v>
      </c>
      <c r="C2244" t="s">
        <v>62</v>
      </c>
      <c r="D2244" t="s">
        <v>31</v>
      </c>
      <c r="E2244">
        <v>2012</v>
      </c>
      <c r="F2244">
        <v>63888</v>
      </c>
      <c r="G2244" t="s">
        <v>23</v>
      </c>
      <c r="H2244" t="s">
        <v>32</v>
      </c>
      <c r="I2244" t="s">
        <v>19</v>
      </c>
      <c r="J2244">
        <v>2987</v>
      </c>
      <c r="K2244">
        <v>224</v>
      </c>
      <c r="L2244">
        <v>5</v>
      </c>
      <c r="M2244">
        <v>14</v>
      </c>
      <c r="N2244">
        <v>22.58</v>
      </c>
      <c r="P2244" t="str">
        <f t="shared" si="210"/>
        <v/>
      </c>
      <c r="Q2244" t="str">
        <f t="shared" si="211"/>
        <v>good</v>
      </c>
      <c r="R2244" t="str">
        <f t="shared" si="212"/>
        <v/>
      </c>
      <c r="S2244" s="3" t="str">
        <f t="shared" si="213"/>
        <v>Maruti</v>
      </c>
      <c r="T2244" t="str">
        <f t="shared" si="214"/>
        <v>Maruti</v>
      </c>
      <c r="U2244" t="str">
        <f t="shared" si="215"/>
        <v>E</v>
      </c>
      <c r="V2244" t="str" cm="1">
        <f t="array" ref="V2244">_xlfn.IFS(N2235&gt;25,"A",N2235&gt;20,"B",N2235&gt;15,"C",N2235&gt;10,"D",N2235&lt;10,"E")</f>
        <v>E</v>
      </c>
    </row>
    <row r="2245" spans="1:22" x14ac:dyDescent="0.3">
      <c r="A2245">
        <v>2255</v>
      </c>
      <c r="B2245" t="s">
        <v>363</v>
      </c>
      <c r="C2245" t="s">
        <v>15</v>
      </c>
      <c r="D2245" t="s">
        <v>93</v>
      </c>
      <c r="E2245">
        <v>2016</v>
      </c>
      <c r="F2245">
        <v>60000</v>
      </c>
      <c r="G2245" t="s">
        <v>27</v>
      </c>
      <c r="H2245" t="s">
        <v>18</v>
      </c>
      <c r="I2245" t="s">
        <v>19</v>
      </c>
      <c r="J2245">
        <v>796</v>
      </c>
      <c r="K2245">
        <v>47.3</v>
      </c>
      <c r="L2245">
        <v>5</v>
      </c>
      <c r="M2245">
        <v>24.7</v>
      </c>
      <c r="N2245">
        <v>2.65</v>
      </c>
      <c r="P2245" t="str">
        <f t="shared" si="210"/>
        <v/>
      </c>
      <c r="Q2245" t="str">
        <f t="shared" si="211"/>
        <v>good</v>
      </c>
      <c r="R2245" t="str">
        <f t="shared" si="212"/>
        <v/>
      </c>
      <c r="S2245" s="3" t="str">
        <f t="shared" si="213"/>
        <v>Volkswagen</v>
      </c>
      <c r="T2245" t="str">
        <f t="shared" si="214"/>
        <v>Volkswagen</v>
      </c>
      <c r="U2245" t="str">
        <f t="shared" si="215"/>
        <v>E</v>
      </c>
      <c r="V2245" t="str" cm="1">
        <f t="array" ref="V2245">_xlfn.IFS(N2236&gt;25,"A",N2236&gt;20,"B",N2236&gt;15,"C",N2236&gt;10,"D",N2236&lt;10,"E")</f>
        <v>E</v>
      </c>
    </row>
    <row r="2246" spans="1:22" x14ac:dyDescent="0.3">
      <c r="A2246">
        <v>2256</v>
      </c>
      <c r="B2246" t="s">
        <v>1037</v>
      </c>
      <c r="C2246" t="s">
        <v>110</v>
      </c>
      <c r="D2246" t="s">
        <v>53</v>
      </c>
      <c r="E2246">
        <v>2010</v>
      </c>
      <c r="F2246">
        <v>59196</v>
      </c>
      <c r="G2246" t="s">
        <v>27</v>
      </c>
      <c r="H2246" t="s">
        <v>18</v>
      </c>
      <c r="I2246" t="s">
        <v>33</v>
      </c>
      <c r="J2246">
        <v>1196</v>
      </c>
      <c r="K2246">
        <v>70</v>
      </c>
      <c r="L2246">
        <v>5</v>
      </c>
      <c r="M2246">
        <v>15.6</v>
      </c>
      <c r="N2246">
        <v>2.25</v>
      </c>
      <c r="P2246" t="str">
        <f t="shared" si="210"/>
        <v/>
      </c>
      <c r="Q2246" t="str">
        <f t="shared" si="211"/>
        <v>bad</v>
      </c>
      <c r="R2246" t="str">
        <f t="shared" si="212"/>
        <v/>
      </c>
      <c r="S2246" s="3" t="str">
        <f t="shared" si="213"/>
        <v/>
      </c>
      <c r="T2246" t="str">
        <f t="shared" si="214"/>
        <v>Maruti</v>
      </c>
      <c r="U2246" t="str">
        <f t="shared" si="215"/>
        <v>E</v>
      </c>
      <c r="V2246" t="str" cm="1">
        <f t="array" ref="V2246">_xlfn.IFS(N2237&gt;25,"A",N2237&gt;20,"B",N2237&gt;15,"C",N2237&gt;10,"D",N2237&lt;10,"E")</f>
        <v>E</v>
      </c>
    </row>
    <row r="2247" spans="1:22" x14ac:dyDescent="0.3">
      <c r="A2247">
        <v>2257</v>
      </c>
      <c r="B2247" t="s">
        <v>1179</v>
      </c>
      <c r="C2247" t="s">
        <v>41</v>
      </c>
      <c r="D2247" t="s">
        <v>35</v>
      </c>
      <c r="E2247">
        <v>2016</v>
      </c>
      <c r="F2247">
        <v>121362</v>
      </c>
      <c r="G2247" t="s">
        <v>23</v>
      </c>
      <c r="H2247" t="s">
        <v>18</v>
      </c>
      <c r="I2247" t="s">
        <v>19</v>
      </c>
      <c r="J2247">
        <v>2393</v>
      </c>
      <c r="K2247">
        <v>147.80000000000001</v>
      </c>
      <c r="L2247">
        <v>7</v>
      </c>
      <c r="M2247">
        <v>13.68</v>
      </c>
      <c r="N2247">
        <v>16</v>
      </c>
      <c r="P2247" t="str">
        <f t="shared" si="210"/>
        <v/>
      </c>
      <c r="Q2247" t="str">
        <f t="shared" si="211"/>
        <v>good</v>
      </c>
      <c r="R2247" t="str">
        <f t="shared" si="212"/>
        <v/>
      </c>
      <c r="S2247" s="3" t="str">
        <f t="shared" si="213"/>
        <v>Fiat</v>
      </c>
      <c r="T2247" t="str">
        <f t="shared" si="214"/>
        <v>Fiat</v>
      </c>
      <c r="U2247" t="str">
        <f t="shared" si="215"/>
        <v>E</v>
      </c>
      <c r="V2247" t="str" cm="1">
        <f t="array" ref="V2247">_xlfn.IFS(N2238&gt;25,"A",N2238&gt;20,"B",N2238&gt;15,"C",N2238&gt;10,"D",N2238&lt;10,"E")</f>
        <v>E</v>
      </c>
    </row>
    <row r="2248" spans="1:22" x14ac:dyDescent="0.3">
      <c r="A2248">
        <v>2258</v>
      </c>
      <c r="B2248" t="s">
        <v>313</v>
      </c>
      <c r="C2248" t="s">
        <v>65</v>
      </c>
      <c r="D2248" t="s">
        <v>16</v>
      </c>
      <c r="E2248">
        <v>2013</v>
      </c>
      <c r="F2248">
        <v>78000</v>
      </c>
      <c r="G2248" t="s">
        <v>23</v>
      </c>
      <c r="H2248" t="s">
        <v>32</v>
      </c>
      <c r="I2248" t="s">
        <v>19</v>
      </c>
      <c r="J2248">
        <v>1995</v>
      </c>
      <c r="K2248">
        <v>177</v>
      </c>
      <c r="L2248">
        <v>5</v>
      </c>
      <c r="M2248">
        <v>18.48</v>
      </c>
      <c r="N2248">
        <v>19.5</v>
      </c>
      <c r="P2248" t="str">
        <f t="shared" si="210"/>
        <v/>
      </c>
      <c r="Q2248" t="str">
        <f t="shared" si="211"/>
        <v>bad</v>
      </c>
      <c r="R2248" t="str">
        <f t="shared" si="212"/>
        <v/>
      </c>
      <c r="S2248" s="3" t="str">
        <f t="shared" si="213"/>
        <v/>
      </c>
      <c r="T2248" t="str">
        <f t="shared" si="214"/>
        <v>Honda</v>
      </c>
      <c r="U2248" t="str">
        <f t="shared" si="215"/>
        <v>E</v>
      </c>
      <c r="V2248" t="str" cm="1">
        <f t="array" ref="V2248">_xlfn.IFS(N2239&gt;25,"A",N2239&gt;20,"B",N2239&gt;15,"C",N2239&gt;10,"D",N2239&lt;10,"E")</f>
        <v>E</v>
      </c>
    </row>
    <row r="2249" spans="1:22" x14ac:dyDescent="0.3">
      <c r="A2249">
        <v>2259</v>
      </c>
      <c r="B2249" t="s">
        <v>882</v>
      </c>
      <c r="C2249" t="s">
        <v>21</v>
      </c>
      <c r="D2249" t="s">
        <v>63</v>
      </c>
      <c r="E2249">
        <v>2015</v>
      </c>
      <c r="F2249">
        <v>59000</v>
      </c>
      <c r="G2249" t="s">
        <v>23</v>
      </c>
      <c r="H2249" t="s">
        <v>32</v>
      </c>
      <c r="I2249" t="s">
        <v>19</v>
      </c>
      <c r="J2249">
        <v>2199</v>
      </c>
      <c r="K2249">
        <v>194.3</v>
      </c>
      <c r="L2249">
        <v>7</v>
      </c>
      <c r="M2249">
        <v>13.01</v>
      </c>
      <c r="N2249">
        <v>21</v>
      </c>
      <c r="P2249" t="str">
        <f t="shared" si="210"/>
        <v/>
      </c>
      <c r="Q2249" t="str">
        <f t="shared" si="211"/>
        <v>bad</v>
      </c>
      <c r="R2249" t="str">
        <f t="shared" si="212"/>
        <v/>
      </c>
      <c r="S2249" s="3" t="str">
        <f t="shared" si="213"/>
        <v/>
      </c>
      <c r="T2249" t="str">
        <f t="shared" si="214"/>
        <v>Hyundai</v>
      </c>
      <c r="U2249" t="str">
        <f t="shared" si="215"/>
        <v>D</v>
      </c>
      <c r="V2249" t="str" cm="1">
        <f t="array" ref="V2249">_xlfn.IFS(N2240&gt;25,"A",N2240&gt;20,"B",N2240&gt;15,"C",N2240&gt;10,"D",N2240&lt;10,"E")</f>
        <v>D</v>
      </c>
    </row>
    <row r="2250" spans="1:22" x14ac:dyDescent="0.3">
      <c r="A2250">
        <v>2260</v>
      </c>
      <c r="B2250" t="s">
        <v>223</v>
      </c>
      <c r="C2250" t="s">
        <v>65</v>
      </c>
      <c r="D2250" t="s">
        <v>93</v>
      </c>
      <c r="E2250">
        <v>2012</v>
      </c>
      <c r="F2250">
        <v>95000</v>
      </c>
      <c r="G2250" t="s">
        <v>23</v>
      </c>
      <c r="H2250" t="s">
        <v>32</v>
      </c>
      <c r="I2250" t="s">
        <v>33</v>
      </c>
      <c r="J2250">
        <v>1995</v>
      </c>
      <c r="K2250">
        <v>190</v>
      </c>
      <c r="L2250">
        <v>5</v>
      </c>
      <c r="M2250">
        <v>22.48</v>
      </c>
      <c r="N2250">
        <v>17.5</v>
      </c>
      <c r="P2250" t="str">
        <f t="shared" si="210"/>
        <v/>
      </c>
      <c r="Q2250" t="str">
        <f t="shared" si="211"/>
        <v>good</v>
      </c>
      <c r="R2250" t="str">
        <f t="shared" si="212"/>
        <v/>
      </c>
      <c r="S2250" s="3" t="str">
        <f t="shared" si="213"/>
        <v>Honda</v>
      </c>
      <c r="T2250" t="str">
        <f t="shared" si="214"/>
        <v>Honda</v>
      </c>
      <c r="U2250" t="str">
        <f t="shared" si="215"/>
        <v>D</v>
      </c>
      <c r="V2250" t="str" cm="1">
        <f t="array" ref="V2250">_xlfn.IFS(N2241&gt;25,"A",N2241&gt;20,"B",N2241&gt;15,"C",N2241&gt;10,"D",N2241&lt;10,"E")</f>
        <v>D</v>
      </c>
    </row>
    <row r="2251" spans="1:22" x14ac:dyDescent="0.3">
      <c r="A2251">
        <v>2261</v>
      </c>
      <c r="B2251" t="s">
        <v>336</v>
      </c>
      <c r="C2251" t="s">
        <v>110</v>
      </c>
      <c r="D2251" t="s">
        <v>35</v>
      </c>
      <c r="E2251">
        <v>2010</v>
      </c>
      <c r="F2251">
        <v>84000</v>
      </c>
      <c r="G2251" t="s">
        <v>23</v>
      </c>
      <c r="H2251" t="s">
        <v>18</v>
      </c>
      <c r="I2251" t="s">
        <v>33</v>
      </c>
      <c r="J2251">
        <v>1399</v>
      </c>
      <c r="K2251">
        <v>68</v>
      </c>
      <c r="L2251">
        <v>5</v>
      </c>
      <c r="M2251">
        <v>17.8</v>
      </c>
      <c r="N2251">
        <v>2.41</v>
      </c>
      <c r="P2251" t="str">
        <f t="shared" si="210"/>
        <v/>
      </c>
      <c r="Q2251" t="str">
        <f t="shared" si="211"/>
        <v>bad</v>
      </c>
      <c r="R2251" t="str">
        <f t="shared" si="212"/>
        <v/>
      </c>
      <c r="S2251" s="3" t="str">
        <f t="shared" si="213"/>
        <v/>
      </c>
      <c r="T2251" t="str">
        <f t="shared" si="214"/>
        <v>Maruti</v>
      </c>
      <c r="U2251" t="str">
        <f t="shared" si="215"/>
        <v>E</v>
      </c>
      <c r="V2251" t="str" cm="1">
        <f t="array" ref="V2251">_xlfn.IFS(N2242&gt;25,"A",N2242&gt;20,"B",N2242&gt;15,"C",N2242&gt;10,"D",N2242&lt;10,"E")</f>
        <v>E</v>
      </c>
    </row>
    <row r="2252" spans="1:22" x14ac:dyDescent="0.3">
      <c r="A2252">
        <v>2262</v>
      </c>
      <c r="B2252" t="s">
        <v>362</v>
      </c>
      <c r="C2252" t="s">
        <v>41</v>
      </c>
      <c r="D2252" t="s">
        <v>63</v>
      </c>
      <c r="E2252">
        <v>2012</v>
      </c>
      <c r="F2252">
        <v>58253</v>
      </c>
      <c r="G2252" t="s">
        <v>23</v>
      </c>
      <c r="H2252" t="s">
        <v>18</v>
      </c>
      <c r="I2252" t="s">
        <v>33</v>
      </c>
      <c r="J2252">
        <v>1364</v>
      </c>
      <c r="K2252">
        <v>74</v>
      </c>
      <c r="L2252">
        <v>5</v>
      </c>
      <c r="M2252">
        <v>23.59</v>
      </c>
      <c r="N2252">
        <v>4.45</v>
      </c>
      <c r="P2252" t="str">
        <f t="shared" ref="P2252:P2315" si="216">IF(N2243&gt;15,C2243,"")</f>
        <v/>
      </c>
      <c r="Q2252" t="str">
        <f t="shared" ref="Q2252:Q2315" si="217">IF(M2243&gt;20,"good","bad")</f>
        <v>good</v>
      </c>
      <c r="R2252" t="str">
        <f t="shared" ref="R2252:R2315" si="218">IF(AND(M2243&gt;20,N2243&gt;15),C2243,"")</f>
        <v/>
      </c>
      <c r="S2252" s="3" t="str">
        <f t="shared" ref="S2252:S2315" si="219">IF(OR(M2243&gt;20,N2243&gt;15),C2243,"")</f>
        <v>Maruti</v>
      </c>
      <c r="T2252" t="str">
        <f t="shared" ref="T2252:T2315" si="220">IF(NOT(N2243&gt;15),C2243,"")</f>
        <v>Maruti</v>
      </c>
      <c r="U2252" t="str">
        <f t="shared" ref="U2252:U2315" si="221">IF(N2243&gt;25,"A",IF(N2243&gt;20,"B",IF(N2243&gt;15,"C",IF(N2243&gt;10,"D","E"))))</f>
        <v>E</v>
      </c>
      <c r="V2252" t="str" cm="1">
        <f t="array" ref="V2252">_xlfn.IFS(N2243&gt;25,"A",N2243&gt;20,"B",N2243&gt;15,"C",N2243&gt;10,"D",N2243&lt;10,"E")</f>
        <v>E</v>
      </c>
    </row>
    <row r="2253" spans="1:22" x14ac:dyDescent="0.3">
      <c r="A2253">
        <v>2263</v>
      </c>
      <c r="B2253" t="s">
        <v>390</v>
      </c>
      <c r="C2253" t="s">
        <v>52</v>
      </c>
      <c r="D2253" t="s">
        <v>31</v>
      </c>
      <c r="E2253">
        <v>2014</v>
      </c>
      <c r="F2253">
        <v>64557</v>
      </c>
      <c r="G2253" t="s">
        <v>23</v>
      </c>
      <c r="H2253" t="s">
        <v>32</v>
      </c>
      <c r="I2253" t="s">
        <v>33</v>
      </c>
      <c r="J2253">
        <v>2179</v>
      </c>
      <c r="K2253">
        <v>187.7</v>
      </c>
      <c r="L2253">
        <v>5</v>
      </c>
      <c r="M2253">
        <v>12.7</v>
      </c>
      <c r="N2253">
        <v>29.93</v>
      </c>
      <c r="P2253" t="str">
        <f t="shared" si="216"/>
        <v>MercedesBenz</v>
      </c>
      <c r="Q2253" t="str">
        <f t="shared" si="217"/>
        <v>bad</v>
      </c>
      <c r="R2253" t="str">
        <f t="shared" si="218"/>
        <v/>
      </c>
      <c r="S2253" s="3" t="str">
        <f t="shared" si="219"/>
        <v>MercedesBenz</v>
      </c>
      <c r="T2253" t="str">
        <f t="shared" si="220"/>
        <v/>
      </c>
      <c r="U2253" t="str">
        <f t="shared" si="221"/>
        <v>B</v>
      </c>
      <c r="V2253" t="str" cm="1">
        <f t="array" ref="V2253">_xlfn.IFS(N2244&gt;25,"A",N2244&gt;20,"B",N2244&gt;15,"C",N2244&gt;10,"D",N2244&lt;10,"E")</f>
        <v>B</v>
      </c>
    </row>
    <row r="2254" spans="1:22" x14ac:dyDescent="0.3">
      <c r="A2254">
        <v>2265</v>
      </c>
      <c r="B2254" t="s">
        <v>389</v>
      </c>
      <c r="C2254" t="s">
        <v>15</v>
      </c>
      <c r="D2254" t="s">
        <v>49</v>
      </c>
      <c r="E2254">
        <v>2009</v>
      </c>
      <c r="F2254">
        <v>68078</v>
      </c>
      <c r="G2254" t="s">
        <v>27</v>
      </c>
      <c r="H2254" t="s">
        <v>18</v>
      </c>
      <c r="I2254" t="s">
        <v>19</v>
      </c>
      <c r="J2254">
        <v>796</v>
      </c>
      <c r="K2254">
        <v>46.3</v>
      </c>
      <c r="L2254">
        <v>5</v>
      </c>
      <c r="M2254">
        <v>19.7</v>
      </c>
      <c r="N2254">
        <v>1.02</v>
      </c>
      <c r="P2254" t="str">
        <f t="shared" si="216"/>
        <v/>
      </c>
      <c r="Q2254" t="str">
        <f t="shared" si="217"/>
        <v>good</v>
      </c>
      <c r="R2254" t="str">
        <f t="shared" si="218"/>
        <v/>
      </c>
      <c r="S2254" s="3" t="str">
        <f t="shared" si="219"/>
        <v>Maruti</v>
      </c>
      <c r="T2254" t="str">
        <f t="shared" si="220"/>
        <v>Maruti</v>
      </c>
      <c r="U2254" t="str">
        <f t="shared" si="221"/>
        <v>E</v>
      </c>
      <c r="V2254" t="str" cm="1">
        <f t="array" ref="V2254">_xlfn.IFS(N2245&gt;25,"A",N2245&gt;20,"B",N2245&gt;15,"C",N2245&gt;10,"D",N2245&lt;10,"E")</f>
        <v>E</v>
      </c>
    </row>
    <row r="2255" spans="1:22" x14ac:dyDescent="0.3">
      <c r="A2255">
        <v>2266</v>
      </c>
      <c r="B2255" t="s">
        <v>190</v>
      </c>
      <c r="C2255" t="s">
        <v>41</v>
      </c>
      <c r="D2255" t="s">
        <v>39</v>
      </c>
      <c r="E2255">
        <v>2009</v>
      </c>
      <c r="F2255">
        <v>149706</v>
      </c>
      <c r="G2255" t="s">
        <v>23</v>
      </c>
      <c r="H2255" t="s">
        <v>18</v>
      </c>
      <c r="I2255" t="s">
        <v>19</v>
      </c>
      <c r="J2255">
        <v>2982</v>
      </c>
      <c r="K2255">
        <v>171</v>
      </c>
      <c r="L2255">
        <v>7</v>
      </c>
      <c r="M2255">
        <v>11.5</v>
      </c>
      <c r="N2255">
        <v>11</v>
      </c>
      <c r="P2255" t="str">
        <f t="shared" si="216"/>
        <v/>
      </c>
      <c r="Q2255" t="str">
        <f t="shared" si="217"/>
        <v>bad</v>
      </c>
      <c r="R2255" t="str">
        <f t="shared" si="218"/>
        <v/>
      </c>
      <c r="S2255" s="3" t="str">
        <f t="shared" si="219"/>
        <v/>
      </c>
      <c r="T2255" t="str">
        <f t="shared" si="220"/>
        <v>Ford</v>
      </c>
      <c r="U2255" t="str">
        <f t="shared" si="221"/>
        <v>E</v>
      </c>
      <c r="V2255" t="str" cm="1">
        <f t="array" ref="V2255">_xlfn.IFS(N2246&gt;25,"A",N2246&gt;20,"B",N2246&gt;15,"C",N2246&gt;10,"D",N2246&lt;10,"E")</f>
        <v>E</v>
      </c>
    </row>
    <row r="2256" spans="1:22" x14ac:dyDescent="0.3">
      <c r="A2256">
        <v>2267</v>
      </c>
      <c r="B2256" t="s">
        <v>1180</v>
      </c>
      <c r="C2256" t="s">
        <v>41</v>
      </c>
      <c r="D2256" t="s">
        <v>22</v>
      </c>
      <c r="E2256">
        <v>2004</v>
      </c>
      <c r="F2256">
        <v>215750</v>
      </c>
      <c r="G2256" t="s">
        <v>23</v>
      </c>
      <c r="H2256" t="s">
        <v>18</v>
      </c>
      <c r="I2256" t="s">
        <v>33</v>
      </c>
      <c r="J2256">
        <v>2446</v>
      </c>
      <c r="K2256">
        <v>74</v>
      </c>
      <c r="L2256">
        <v>10</v>
      </c>
      <c r="M2256">
        <v>0</v>
      </c>
      <c r="N2256">
        <v>3.5</v>
      </c>
      <c r="P2256" t="str">
        <f t="shared" si="216"/>
        <v>Toyota</v>
      </c>
      <c r="Q2256" t="str">
        <f t="shared" si="217"/>
        <v>bad</v>
      </c>
      <c r="R2256" t="str">
        <f t="shared" si="218"/>
        <v/>
      </c>
      <c r="S2256" s="3" t="str">
        <f t="shared" si="219"/>
        <v>Toyota</v>
      </c>
      <c r="T2256" t="str">
        <f t="shared" si="220"/>
        <v/>
      </c>
      <c r="U2256" t="str">
        <f t="shared" si="221"/>
        <v>C</v>
      </c>
      <c r="V2256" t="str" cm="1">
        <f t="array" ref="V2256">_xlfn.IFS(N2247&gt;25,"A",N2247&gt;20,"B",N2247&gt;15,"C",N2247&gt;10,"D",N2247&lt;10,"E")</f>
        <v>C</v>
      </c>
    </row>
    <row r="2257" spans="1:22" x14ac:dyDescent="0.3">
      <c r="A2257">
        <v>2268</v>
      </c>
      <c r="B2257" t="s">
        <v>1181</v>
      </c>
      <c r="C2257" t="s">
        <v>110</v>
      </c>
      <c r="D2257" t="s">
        <v>16</v>
      </c>
      <c r="E2257">
        <v>2013</v>
      </c>
      <c r="F2257">
        <v>25984</v>
      </c>
      <c r="G2257" t="s">
        <v>27</v>
      </c>
      <c r="H2257" t="s">
        <v>18</v>
      </c>
      <c r="I2257" t="s">
        <v>19</v>
      </c>
      <c r="J2257">
        <v>1499</v>
      </c>
      <c r="K2257">
        <v>110</v>
      </c>
      <c r="L2257">
        <v>5</v>
      </c>
      <c r="M2257">
        <v>15.8</v>
      </c>
      <c r="N2257">
        <v>5.35</v>
      </c>
      <c r="P2257" t="str">
        <f t="shared" si="216"/>
        <v>BMW</v>
      </c>
      <c r="Q2257" t="str">
        <f t="shared" si="217"/>
        <v>bad</v>
      </c>
      <c r="R2257" t="str">
        <f t="shared" si="218"/>
        <v/>
      </c>
      <c r="S2257" s="3" t="str">
        <f t="shared" si="219"/>
        <v>BMW</v>
      </c>
      <c r="T2257" t="str">
        <f t="shared" si="220"/>
        <v/>
      </c>
      <c r="U2257" t="str">
        <f t="shared" si="221"/>
        <v>C</v>
      </c>
      <c r="V2257" t="str" cm="1">
        <f t="array" ref="V2257">_xlfn.IFS(N2248&gt;25,"A",N2248&gt;20,"B",N2248&gt;15,"C",N2248&gt;10,"D",N2248&lt;10,"E")</f>
        <v>C</v>
      </c>
    </row>
    <row r="2258" spans="1:22" x14ac:dyDescent="0.3">
      <c r="A2258">
        <v>2269</v>
      </c>
      <c r="B2258" t="s">
        <v>844</v>
      </c>
      <c r="C2258" t="s">
        <v>15</v>
      </c>
      <c r="D2258" t="s">
        <v>16</v>
      </c>
      <c r="E2258">
        <v>2017</v>
      </c>
      <c r="F2258">
        <v>15544</v>
      </c>
      <c r="G2258" t="s">
        <v>27</v>
      </c>
      <c r="H2258" t="s">
        <v>18</v>
      </c>
      <c r="I2258" t="s">
        <v>19</v>
      </c>
      <c r="J2258">
        <v>1197</v>
      </c>
      <c r="K2258">
        <v>83.1</v>
      </c>
      <c r="L2258">
        <v>5</v>
      </c>
      <c r="M2258">
        <v>21.4</v>
      </c>
      <c r="N2258">
        <v>5.65</v>
      </c>
      <c r="P2258" t="str">
        <f t="shared" si="216"/>
        <v>Hyundai</v>
      </c>
      <c r="Q2258" t="str">
        <f t="shared" si="217"/>
        <v>bad</v>
      </c>
      <c r="R2258" t="str">
        <f t="shared" si="218"/>
        <v/>
      </c>
      <c r="S2258" s="3" t="str">
        <f t="shared" si="219"/>
        <v>Hyundai</v>
      </c>
      <c r="T2258" t="str">
        <f t="shared" si="220"/>
        <v/>
      </c>
      <c r="U2258" t="str">
        <f t="shared" si="221"/>
        <v>B</v>
      </c>
      <c r="V2258" t="str" cm="1">
        <f t="array" ref="V2258">_xlfn.IFS(N2249&gt;25,"A",N2249&gt;20,"B",N2249&gt;15,"C",N2249&gt;10,"D",N2249&lt;10,"E")</f>
        <v>B</v>
      </c>
    </row>
    <row r="2259" spans="1:22" x14ac:dyDescent="0.3">
      <c r="A2259">
        <v>2270</v>
      </c>
      <c r="B2259" t="s">
        <v>1053</v>
      </c>
      <c r="C2259" t="s">
        <v>218</v>
      </c>
      <c r="D2259" t="s">
        <v>16</v>
      </c>
      <c r="E2259">
        <v>2015</v>
      </c>
      <c r="F2259">
        <v>34000</v>
      </c>
      <c r="G2259" t="s">
        <v>23</v>
      </c>
      <c r="H2259" t="s">
        <v>32</v>
      </c>
      <c r="I2259" t="s">
        <v>19</v>
      </c>
      <c r="J2259">
        <v>1998</v>
      </c>
      <c r="K2259">
        <v>112</v>
      </c>
      <c r="L2259">
        <v>5</v>
      </c>
      <c r="M2259">
        <v>23.8</v>
      </c>
      <c r="N2259">
        <v>22</v>
      </c>
      <c r="P2259" t="str">
        <f t="shared" si="216"/>
        <v>BMW</v>
      </c>
      <c r="Q2259" t="str">
        <f t="shared" si="217"/>
        <v>good</v>
      </c>
      <c r="R2259" t="str">
        <f t="shared" si="218"/>
        <v>BMW</v>
      </c>
      <c r="S2259" s="3" t="str">
        <f t="shared" si="219"/>
        <v>BMW</v>
      </c>
      <c r="T2259" t="str">
        <f t="shared" si="220"/>
        <v/>
      </c>
      <c r="U2259" t="str">
        <f t="shared" si="221"/>
        <v>C</v>
      </c>
      <c r="V2259" t="str" cm="1">
        <f t="array" ref="V2259">_xlfn.IFS(N2250&gt;25,"A",N2250&gt;20,"B",N2250&gt;15,"C",N2250&gt;10,"D",N2250&lt;10,"E")</f>
        <v>C</v>
      </c>
    </row>
    <row r="2260" spans="1:22" x14ac:dyDescent="0.3">
      <c r="A2260">
        <v>2271</v>
      </c>
      <c r="B2260" t="s">
        <v>923</v>
      </c>
      <c r="C2260" t="s">
        <v>21</v>
      </c>
      <c r="D2260" t="s">
        <v>16</v>
      </c>
      <c r="E2260">
        <v>2013</v>
      </c>
      <c r="F2260">
        <v>24000</v>
      </c>
      <c r="G2260" t="s">
        <v>27</v>
      </c>
      <c r="H2260" t="s">
        <v>32</v>
      </c>
      <c r="I2260" t="s">
        <v>19</v>
      </c>
      <c r="J2260">
        <v>1591</v>
      </c>
      <c r="K2260">
        <v>121.4</v>
      </c>
      <c r="L2260">
        <v>5</v>
      </c>
      <c r="M2260">
        <v>17.010000000000002</v>
      </c>
      <c r="N2260">
        <v>5.95</v>
      </c>
      <c r="P2260" t="str">
        <f t="shared" si="216"/>
        <v/>
      </c>
      <c r="Q2260" t="str">
        <f t="shared" si="217"/>
        <v>bad</v>
      </c>
      <c r="R2260" t="str">
        <f t="shared" si="218"/>
        <v/>
      </c>
      <c r="S2260" s="3" t="str">
        <f t="shared" si="219"/>
        <v/>
      </c>
      <c r="T2260" t="str">
        <f t="shared" si="220"/>
        <v>Ford</v>
      </c>
      <c r="U2260" t="str">
        <f t="shared" si="221"/>
        <v>E</v>
      </c>
      <c r="V2260" t="str" cm="1">
        <f t="array" ref="V2260">_xlfn.IFS(N2251&gt;25,"A",N2251&gt;20,"B",N2251&gt;15,"C",N2251&gt;10,"D",N2251&lt;10,"E")</f>
        <v>E</v>
      </c>
    </row>
    <row r="2261" spans="1:22" x14ac:dyDescent="0.3">
      <c r="A2261">
        <v>2272</v>
      </c>
      <c r="B2261" t="s">
        <v>109</v>
      </c>
      <c r="C2261" t="s">
        <v>110</v>
      </c>
      <c r="D2261" t="s">
        <v>22</v>
      </c>
      <c r="E2261">
        <v>2011</v>
      </c>
      <c r="F2261">
        <v>95000</v>
      </c>
      <c r="G2261" t="s">
        <v>23</v>
      </c>
      <c r="H2261" t="s">
        <v>18</v>
      </c>
      <c r="I2261" t="s">
        <v>102</v>
      </c>
      <c r="J2261">
        <v>1399</v>
      </c>
      <c r="K2261">
        <v>68</v>
      </c>
      <c r="L2261">
        <v>5</v>
      </c>
      <c r="M2261">
        <v>20</v>
      </c>
      <c r="N2261">
        <v>2.35</v>
      </c>
      <c r="P2261" t="str">
        <f t="shared" si="216"/>
        <v/>
      </c>
      <c r="Q2261" t="str">
        <f t="shared" si="217"/>
        <v>good</v>
      </c>
      <c r="R2261" t="str">
        <f t="shared" si="218"/>
        <v/>
      </c>
      <c r="S2261" s="3" t="str">
        <f t="shared" si="219"/>
        <v>Toyota</v>
      </c>
      <c r="T2261" t="str">
        <f t="shared" si="220"/>
        <v>Toyota</v>
      </c>
      <c r="U2261" t="str">
        <f t="shared" si="221"/>
        <v>E</v>
      </c>
      <c r="V2261" t="str" cm="1">
        <f t="array" ref="V2261">_xlfn.IFS(N2252&gt;25,"A",N2252&gt;20,"B",N2252&gt;15,"C",N2252&gt;10,"D",N2252&lt;10,"E")</f>
        <v>E</v>
      </c>
    </row>
    <row r="2262" spans="1:22" x14ac:dyDescent="0.3">
      <c r="A2262">
        <v>2273</v>
      </c>
      <c r="B2262" t="s">
        <v>57</v>
      </c>
      <c r="C2262" t="s">
        <v>25</v>
      </c>
      <c r="D2262" t="s">
        <v>22</v>
      </c>
      <c r="E2262">
        <v>2014</v>
      </c>
      <c r="F2262">
        <v>52000</v>
      </c>
      <c r="G2262" t="s">
        <v>23</v>
      </c>
      <c r="H2262" t="s">
        <v>18</v>
      </c>
      <c r="I2262" t="s">
        <v>33</v>
      </c>
      <c r="J2262">
        <v>1498</v>
      </c>
      <c r="K2262">
        <v>98.6</v>
      </c>
      <c r="L2262">
        <v>5</v>
      </c>
      <c r="M2262">
        <v>25.8</v>
      </c>
      <c r="N2262">
        <v>4.0999999999999996</v>
      </c>
      <c r="P2262" t="str">
        <f t="shared" si="216"/>
        <v>Land</v>
      </c>
      <c r="Q2262" t="str">
        <f t="shared" si="217"/>
        <v>bad</v>
      </c>
      <c r="R2262" t="str">
        <f t="shared" si="218"/>
        <v/>
      </c>
      <c r="S2262" s="3" t="str">
        <f t="shared" si="219"/>
        <v>Land</v>
      </c>
      <c r="T2262" t="str">
        <f t="shared" si="220"/>
        <v/>
      </c>
      <c r="U2262" t="str">
        <f t="shared" si="221"/>
        <v>A</v>
      </c>
      <c r="V2262" t="str" cm="1">
        <f t="array" ref="V2262">_xlfn.IFS(N2253&gt;25,"A",N2253&gt;20,"B",N2253&gt;15,"C",N2253&gt;10,"D",N2253&lt;10,"E")</f>
        <v>A</v>
      </c>
    </row>
    <row r="2263" spans="1:22" x14ac:dyDescent="0.3">
      <c r="A2263">
        <v>2274</v>
      </c>
      <c r="B2263" t="s">
        <v>470</v>
      </c>
      <c r="C2263" t="s">
        <v>60</v>
      </c>
      <c r="D2263" t="s">
        <v>22</v>
      </c>
      <c r="E2263">
        <v>2012</v>
      </c>
      <c r="F2263">
        <v>135000</v>
      </c>
      <c r="G2263" t="s">
        <v>23</v>
      </c>
      <c r="H2263" t="s">
        <v>18</v>
      </c>
      <c r="I2263" t="s">
        <v>19</v>
      </c>
      <c r="J2263">
        <v>1461</v>
      </c>
      <c r="K2263">
        <v>108.45</v>
      </c>
      <c r="L2263">
        <v>5</v>
      </c>
      <c r="M2263">
        <v>19.010000000000002</v>
      </c>
      <c r="N2263">
        <v>5.4</v>
      </c>
      <c r="P2263" t="str">
        <f t="shared" si="216"/>
        <v/>
      </c>
      <c r="Q2263" t="str">
        <f t="shared" si="217"/>
        <v>bad</v>
      </c>
      <c r="R2263" t="str">
        <f t="shared" si="218"/>
        <v/>
      </c>
      <c r="S2263" s="3" t="str">
        <f t="shared" si="219"/>
        <v/>
      </c>
      <c r="T2263" t="str">
        <f t="shared" si="220"/>
        <v>Maruti</v>
      </c>
      <c r="U2263" t="str">
        <f t="shared" si="221"/>
        <v>E</v>
      </c>
      <c r="V2263" t="str" cm="1">
        <f t="array" ref="V2263">_xlfn.IFS(N2254&gt;25,"A",N2254&gt;20,"B",N2254&gt;15,"C",N2254&gt;10,"D",N2254&lt;10,"E")</f>
        <v>E</v>
      </c>
    </row>
    <row r="2264" spans="1:22" x14ac:dyDescent="0.3">
      <c r="A2264">
        <v>2275</v>
      </c>
      <c r="B2264" t="s">
        <v>1076</v>
      </c>
      <c r="C2264" t="s">
        <v>110</v>
      </c>
      <c r="D2264" t="s">
        <v>53</v>
      </c>
      <c r="E2264">
        <v>2017</v>
      </c>
      <c r="F2264">
        <v>39000</v>
      </c>
      <c r="G2264" t="s">
        <v>23</v>
      </c>
      <c r="H2264" t="s">
        <v>18</v>
      </c>
      <c r="I2264" t="s">
        <v>19</v>
      </c>
      <c r="J2264">
        <v>1498</v>
      </c>
      <c r="K2264">
        <v>98.96</v>
      </c>
      <c r="L2264">
        <v>5</v>
      </c>
      <c r="M2264">
        <v>23</v>
      </c>
      <c r="N2264">
        <v>8.4499999999999993</v>
      </c>
      <c r="P2264" t="str">
        <f t="shared" si="216"/>
        <v/>
      </c>
      <c r="Q2264" t="str">
        <f t="shared" si="217"/>
        <v>bad</v>
      </c>
      <c r="R2264" t="str">
        <f t="shared" si="218"/>
        <v/>
      </c>
      <c r="S2264" s="3" t="str">
        <f t="shared" si="219"/>
        <v/>
      </c>
      <c r="T2264" t="str">
        <f t="shared" si="220"/>
        <v>Toyota</v>
      </c>
      <c r="U2264" t="str">
        <f t="shared" si="221"/>
        <v>D</v>
      </c>
      <c r="V2264" t="str" cm="1">
        <f t="array" ref="V2264">_xlfn.IFS(N2255&gt;25,"A",N2255&gt;20,"B",N2255&gt;15,"C",N2255&gt;10,"D",N2255&lt;10,"E")</f>
        <v>D</v>
      </c>
    </row>
    <row r="2265" spans="1:22" x14ac:dyDescent="0.3">
      <c r="A2265">
        <v>2276</v>
      </c>
      <c r="B2265" t="s">
        <v>1182</v>
      </c>
      <c r="C2265" t="s">
        <v>65</v>
      </c>
      <c r="D2265" t="s">
        <v>39</v>
      </c>
      <c r="E2265">
        <v>2013</v>
      </c>
      <c r="F2265">
        <v>45306</v>
      </c>
      <c r="G2265" t="s">
        <v>23</v>
      </c>
      <c r="H2265" t="s">
        <v>32</v>
      </c>
      <c r="I2265" t="s">
        <v>33</v>
      </c>
      <c r="J2265">
        <v>2993</v>
      </c>
      <c r="K2265">
        <v>241</v>
      </c>
      <c r="L2265">
        <v>4</v>
      </c>
      <c r="M2265">
        <v>11.2</v>
      </c>
      <c r="N2265">
        <v>42.5</v>
      </c>
      <c r="P2265" t="str">
        <f t="shared" si="216"/>
        <v/>
      </c>
      <c r="Q2265" t="str">
        <f t="shared" si="217"/>
        <v>bad</v>
      </c>
      <c r="R2265" t="str">
        <f t="shared" si="218"/>
        <v/>
      </c>
      <c r="S2265" s="3" t="str">
        <f t="shared" si="219"/>
        <v/>
      </c>
      <c r="T2265" t="str">
        <f t="shared" si="220"/>
        <v>Toyota</v>
      </c>
      <c r="U2265" t="str">
        <f t="shared" si="221"/>
        <v>E</v>
      </c>
      <c r="V2265" t="str" cm="1">
        <f t="array" ref="V2265">_xlfn.IFS(N2256&gt;25,"A",N2256&gt;20,"B",N2256&gt;15,"C",N2256&gt;10,"D",N2256&lt;10,"E")</f>
        <v>E</v>
      </c>
    </row>
    <row r="2266" spans="1:22" x14ac:dyDescent="0.3">
      <c r="A2266">
        <v>2277</v>
      </c>
      <c r="B2266" t="s">
        <v>751</v>
      </c>
      <c r="C2266" t="s">
        <v>41</v>
      </c>
      <c r="D2266" t="s">
        <v>16</v>
      </c>
      <c r="E2266">
        <v>2010</v>
      </c>
      <c r="F2266">
        <v>140000</v>
      </c>
      <c r="G2266" t="s">
        <v>23</v>
      </c>
      <c r="H2266" t="s">
        <v>18</v>
      </c>
      <c r="I2266" t="s">
        <v>19</v>
      </c>
      <c r="J2266">
        <v>2755</v>
      </c>
      <c r="K2266">
        <v>174.5</v>
      </c>
      <c r="L2266">
        <v>7</v>
      </c>
      <c r="M2266">
        <v>14.24</v>
      </c>
      <c r="N2266">
        <v>10.75</v>
      </c>
      <c r="P2266" t="str">
        <f t="shared" si="216"/>
        <v/>
      </c>
      <c r="Q2266" t="str">
        <f t="shared" si="217"/>
        <v>bad</v>
      </c>
      <c r="R2266" t="str">
        <f t="shared" si="218"/>
        <v/>
      </c>
      <c r="S2266" s="3" t="str">
        <f t="shared" si="219"/>
        <v/>
      </c>
      <c r="T2266" t="str">
        <f t="shared" si="220"/>
        <v>Ford</v>
      </c>
      <c r="U2266" t="str">
        <f t="shared" si="221"/>
        <v>E</v>
      </c>
      <c r="V2266" t="str" cm="1">
        <f t="array" ref="V2266">_xlfn.IFS(N2257&gt;25,"A",N2257&gt;20,"B",N2257&gt;15,"C",N2257&gt;10,"D",N2257&lt;10,"E")</f>
        <v>E</v>
      </c>
    </row>
    <row r="2267" spans="1:22" x14ac:dyDescent="0.3">
      <c r="A2267">
        <v>2278</v>
      </c>
      <c r="B2267" t="s">
        <v>1183</v>
      </c>
      <c r="C2267" t="s">
        <v>21</v>
      </c>
      <c r="D2267" t="s">
        <v>22</v>
      </c>
      <c r="E2267">
        <v>2010</v>
      </c>
      <c r="F2267">
        <v>55000</v>
      </c>
      <c r="G2267" t="s">
        <v>36</v>
      </c>
      <c r="H2267" t="s">
        <v>18</v>
      </c>
      <c r="I2267" t="s">
        <v>33</v>
      </c>
      <c r="J2267">
        <v>1086</v>
      </c>
      <c r="K2267">
        <v>62.1</v>
      </c>
      <c r="L2267">
        <v>5</v>
      </c>
      <c r="M2267">
        <v>13.45</v>
      </c>
      <c r="N2267">
        <v>1.65</v>
      </c>
      <c r="P2267" t="str">
        <f t="shared" si="216"/>
        <v/>
      </c>
      <c r="Q2267" t="str">
        <f t="shared" si="217"/>
        <v>good</v>
      </c>
      <c r="R2267" t="str">
        <f t="shared" si="218"/>
        <v/>
      </c>
      <c r="S2267" s="3" t="str">
        <f t="shared" si="219"/>
        <v>Maruti</v>
      </c>
      <c r="T2267" t="str">
        <f t="shared" si="220"/>
        <v>Maruti</v>
      </c>
      <c r="U2267" t="str">
        <f t="shared" si="221"/>
        <v>E</v>
      </c>
      <c r="V2267" t="str" cm="1">
        <f t="array" ref="V2267">_xlfn.IFS(N2258&gt;25,"A",N2258&gt;20,"B",N2258&gt;15,"C",N2258&gt;10,"D",N2258&lt;10,"E")</f>
        <v>E</v>
      </c>
    </row>
    <row r="2268" spans="1:22" x14ac:dyDescent="0.3">
      <c r="A2268">
        <v>2279</v>
      </c>
      <c r="B2268" t="s">
        <v>77</v>
      </c>
      <c r="C2268" t="s">
        <v>78</v>
      </c>
      <c r="D2268" t="s">
        <v>47</v>
      </c>
      <c r="E2268">
        <v>2015</v>
      </c>
      <c r="F2268">
        <v>67415</v>
      </c>
      <c r="G2268" t="s">
        <v>23</v>
      </c>
      <c r="H2268" t="s">
        <v>32</v>
      </c>
      <c r="I2268" t="s">
        <v>19</v>
      </c>
      <c r="J2268">
        <v>2696</v>
      </c>
      <c r="K2268">
        <v>184</v>
      </c>
      <c r="L2268">
        <v>7</v>
      </c>
      <c r="M2268">
        <v>11.18</v>
      </c>
      <c r="N2268">
        <v>11.03</v>
      </c>
      <c r="P2268" t="str">
        <f t="shared" si="216"/>
        <v>Mini</v>
      </c>
      <c r="Q2268" t="str">
        <f t="shared" si="217"/>
        <v>good</v>
      </c>
      <c r="R2268" t="str">
        <f t="shared" si="218"/>
        <v>Mini</v>
      </c>
      <c r="S2268" s="3" t="str">
        <f t="shared" si="219"/>
        <v>Mini</v>
      </c>
      <c r="T2268" t="str">
        <f t="shared" si="220"/>
        <v/>
      </c>
      <c r="U2268" t="str">
        <f t="shared" si="221"/>
        <v>B</v>
      </c>
      <c r="V2268" t="str" cm="1">
        <f t="array" ref="V2268">_xlfn.IFS(N2259&gt;25,"A",N2259&gt;20,"B",N2259&gt;15,"C",N2259&gt;10,"D",N2259&lt;10,"E")</f>
        <v>B</v>
      </c>
    </row>
    <row r="2269" spans="1:22" x14ac:dyDescent="0.3">
      <c r="A2269">
        <v>2280</v>
      </c>
      <c r="B2269" t="s">
        <v>473</v>
      </c>
      <c r="C2269" t="s">
        <v>15</v>
      </c>
      <c r="D2269" t="s">
        <v>49</v>
      </c>
      <c r="E2269">
        <v>2016</v>
      </c>
      <c r="F2269">
        <v>25562</v>
      </c>
      <c r="G2269" t="s">
        <v>27</v>
      </c>
      <c r="H2269" t="s">
        <v>18</v>
      </c>
      <c r="I2269" t="s">
        <v>19</v>
      </c>
      <c r="J2269">
        <v>998</v>
      </c>
      <c r="K2269">
        <v>67.040000000000006</v>
      </c>
      <c r="L2269">
        <v>5</v>
      </c>
      <c r="M2269">
        <v>23.1</v>
      </c>
      <c r="N2269">
        <v>3.5</v>
      </c>
      <c r="P2269" t="str">
        <f t="shared" si="216"/>
        <v/>
      </c>
      <c r="Q2269" t="str">
        <f t="shared" si="217"/>
        <v>bad</v>
      </c>
      <c r="R2269" t="str">
        <f t="shared" si="218"/>
        <v/>
      </c>
      <c r="S2269" s="3" t="str">
        <f t="shared" si="219"/>
        <v/>
      </c>
      <c r="T2269" t="str">
        <f t="shared" si="220"/>
        <v>Hyundai</v>
      </c>
      <c r="U2269" t="str">
        <f t="shared" si="221"/>
        <v>E</v>
      </c>
      <c r="V2269" t="str" cm="1">
        <f t="array" ref="V2269">_xlfn.IFS(N2260&gt;25,"A",N2260&gt;20,"B",N2260&gt;15,"C",N2260&gt;10,"D",N2260&lt;10,"E")</f>
        <v>E</v>
      </c>
    </row>
    <row r="2270" spans="1:22" x14ac:dyDescent="0.3">
      <c r="A2270">
        <v>2281</v>
      </c>
      <c r="B2270" t="s">
        <v>1032</v>
      </c>
      <c r="C2270" t="s">
        <v>21</v>
      </c>
      <c r="D2270" t="s">
        <v>39</v>
      </c>
      <c r="E2270">
        <v>2016</v>
      </c>
      <c r="F2270">
        <v>30292</v>
      </c>
      <c r="G2270" t="s">
        <v>27</v>
      </c>
      <c r="H2270" t="s">
        <v>18</v>
      </c>
      <c r="I2270" t="s">
        <v>19</v>
      </c>
      <c r="J2270">
        <v>1197</v>
      </c>
      <c r="K2270">
        <v>81.83</v>
      </c>
      <c r="L2270">
        <v>5</v>
      </c>
      <c r="M2270">
        <v>18.600000000000001</v>
      </c>
      <c r="N2270">
        <v>6.3</v>
      </c>
      <c r="P2270" t="str">
        <f t="shared" si="216"/>
        <v/>
      </c>
      <c r="Q2270" t="str">
        <f t="shared" si="217"/>
        <v>bad</v>
      </c>
      <c r="R2270" t="str">
        <f t="shared" si="218"/>
        <v/>
      </c>
      <c r="S2270" s="3" t="str">
        <f t="shared" si="219"/>
        <v/>
      </c>
      <c r="T2270" t="str">
        <f t="shared" si="220"/>
        <v>Ford</v>
      </c>
      <c r="U2270" t="str">
        <f t="shared" si="221"/>
        <v>E</v>
      </c>
      <c r="V2270" t="str" cm="1">
        <f t="array" ref="V2270">_xlfn.IFS(N2261&gt;25,"A",N2261&gt;20,"B",N2261&gt;15,"C",N2261&gt;10,"D",N2261&lt;10,"E")</f>
        <v>E</v>
      </c>
    </row>
    <row r="2271" spans="1:22" x14ac:dyDescent="0.3">
      <c r="A2271">
        <v>2282</v>
      </c>
      <c r="B2271" t="s">
        <v>301</v>
      </c>
      <c r="C2271" t="s">
        <v>110</v>
      </c>
      <c r="D2271" t="s">
        <v>63</v>
      </c>
      <c r="E2271">
        <v>2014</v>
      </c>
      <c r="F2271">
        <v>84056</v>
      </c>
      <c r="G2271" t="s">
        <v>27</v>
      </c>
      <c r="H2271" t="s">
        <v>18</v>
      </c>
      <c r="I2271" t="s">
        <v>19</v>
      </c>
      <c r="J2271">
        <v>999</v>
      </c>
      <c r="K2271">
        <v>123.24</v>
      </c>
      <c r="L2271">
        <v>5</v>
      </c>
      <c r="M2271">
        <v>18.88</v>
      </c>
      <c r="N2271">
        <v>6.75</v>
      </c>
      <c r="P2271" t="str">
        <f t="shared" si="216"/>
        <v/>
      </c>
      <c r="Q2271" t="str">
        <f t="shared" si="217"/>
        <v>good</v>
      </c>
      <c r="R2271" t="str">
        <f t="shared" si="218"/>
        <v/>
      </c>
      <c r="S2271" s="3" t="str">
        <f t="shared" si="219"/>
        <v>Honda</v>
      </c>
      <c r="T2271" t="str">
        <f t="shared" si="220"/>
        <v>Honda</v>
      </c>
      <c r="U2271" t="str">
        <f t="shared" si="221"/>
        <v>E</v>
      </c>
      <c r="V2271" t="str" cm="1">
        <f t="array" ref="V2271">_xlfn.IFS(N2262&gt;25,"A",N2262&gt;20,"B",N2262&gt;15,"C",N2262&gt;10,"D",N2262&lt;10,"E")</f>
        <v>E</v>
      </c>
    </row>
    <row r="2272" spans="1:22" x14ac:dyDescent="0.3">
      <c r="A2272">
        <v>2283</v>
      </c>
      <c r="B2272" t="s">
        <v>1184</v>
      </c>
      <c r="C2272" t="s">
        <v>15</v>
      </c>
      <c r="D2272" t="s">
        <v>39</v>
      </c>
      <c r="E2272">
        <v>2017</v>
      </c>
      <c r="F2272">
        <v>62691</v>
      </c>
      <c r="G2272" t="s">
        <v>23</v>
      </c>
      <c r="H2272" t="s">
        <v>18</v>
      </c>
      <c r="I2272" t="s">
        <v>19</v>
      </c>
      <c r="J2272">
        <v>1248</v>
      </c>
      <c r="K2272">
        <v>88.5</v>
      </c>
      <c r="L2272">
        <v>5</v>
      </c>
      <c r="M2272">
        <v>26.21</v>
      </c>
      <c r="N2272">
        <v>7.5</v>
      </c>
      <c r="P2272" t="str">
        <f t="shared" si="216"/>
        <v/>
      </c>
      <c r="Q2272" t="str">
        <f t="shared" si="217"/>
        <v>bad</v>
      </c>
      <c r="R2272" t="str">
        <f t="shared" si="218"/>
        <v/>
      </c>
      <c r="S2272" s="3" t="str">
        <f t="shared" si="219"/>
        <v/>
      </c>
      <c r="T2272" t="str">
        <f t="shared" si="220"/>
        <v>Renault</v>
      </c>
      <c r="U2272" t="str">
        <f t="shared" si="221"/>
        <v>E</v>
      </c>
      <c r="V2272" t="str" cm="1">
        <f t="array" ref="V2272">_xlfn.IFS(N2263&gt;25,"A",N2263&gt;20,"B",N2263&gt;15,"C",N2263&gt;10,"D",N2263&lt;10,"E")</f>
        <v>E</v>
      </c>
    </row>
    <row r="2273" spans="1:22" x14ac:dyDescent="0.3">
      <c r="A2273">
        <v>2284</v>
      </c>
      <c r="B2273" t="s">
        <v>97</v>
      </c>
      <c r="C2273" t="s">
        <v>30</v>
      </c>
      <c r="D2273" t="s">
        <v>22</v>
      </c>
      <c r="E2273">
        <v>2013</v>
      </c>
      <c r="F2273">
        <v>87000</v>
      </c>
      <c r="G2273" t="s">
        <v>23</v>
      </c>
      <c r="H2273" t="s">
        <v>32</v>
      </c>
      <c r="I2273" t="s">
        <v>19</v>
      </c>
      <c r="J2273">
        <v>1968</v>
      </c>
      <c r="K2273">
        <v>174.33</v>
      </c>
      <c r="L2273">
        <v>5</v>
      </c>
      <c r="M2273">
        <v>17.11</v>
      </c>
      <c r="N2273">
        <v>15.5</v>
      </c>
      <c r="P2273" t="str">
        <f t="shared" si="216"/>
        <v/>
      </c>
      <c r="Q2273" t="str">
        <f t="shared" si="217"/>
        <v>good</v>
      </c>
      <c r="R2273" t="str">
        <f t="shared" si="218"/>
        <v/>
      </c>
      <c r="S2273" s="3" t="str">
        <f t="shared" si="219"/>
        <v>Ford</v>
      </c>
      <c r="T2273" t="str">
        <f t="shared" si="220"/>
        <v>Ford</v>
      </c>
      <c r="U2273" t="str">
        <f t="shared" si="221"/>
        <v>E</v>
      </c>
      <c r="V2273" t="str" cm="1">
        <f t="array" ref="V2273">_xlfn.IFS(N2264&gt;25,"A",N2264&gt;20,"B",N2264&gt;15,"C",N2264&gt;10,"D",N2264&lt;10,"E")</f>
        <v>E</v>
      </c>
    </row>
    <row r="2274" spans="1:22" x14ac:dyDescent="0.3">
      <c r="A2274">
        <v>2285</v>
      </c>
      <c r="B2274" t="s">
        <v>380</v>
      </c>
      <c r="C2274" t="s">
        <v>25</v>
      </c>
      <c r="D2274" t="s">
        <v>53</v>
      </c>
      <c r="E2274">
        <v>2015</v>
      </c>
      <c r="F2274">
        <v>52513</v>
      </c>
      <c r="G2274" t="s">
        <v>27</v>
      </c>
      <c r="H2274" t="s">
        <v>18</v>
      </c>
      <c r="I2274" t="s">
        <v>19</v>
      </c>
      <c r="J2274">
        <v>1198</v>
      </c>
      <c r="K2274">
        <v>86.7</v>
      </c>
      <c r="L2274">
        <v>5</v>
      </c>
      <c r="M2274">
        <v>18</v>
      </c>
      <c r="N2274">
        <v>4.6500000000000004</v>
      </c>
      <c r="P2274" t="str">
        <f t="shared" si="216"/>
        <v>BMW</v>
      </c>
      <c r="Q2274" t="str">
        <f t="shared" si="217"/>
        <v>bad</v>
      </c>
      <c r="R2274" t="str">
        <f t="shared" si="218"/>
        <v/>
      </c>
      <c r="S2274" s="3" t="str">
        <f t="shared" si="219"/>
        <v>BMW</v>
      </c>
      <c r="T2274" t="str">
        <f t="shared" si="220"/>
        <v/>
      </c>
      <c r="U2274" t="str">
        <f t="shared" si="221"/>
        <v>A</v>
      </c>
      <c r="V2274" t="str" cm="1">
        <f t="array" ref="V2274">_xlfn.IFS(N2265&gt;25,"A",N2265&gt;20,"B",N2265&gt;15,"C",N2265&gt;10,"D",N2265&lt;10,"E")</f>
        <v>A</v>
      </c>
    </row>
    <row r="2275" spans="1:22" x14ac:dyDescent="0.3">
      <c r="A2275">
        <v>2286</v>
      </c>
      <c r="B2275" t="s">
        <v>607</v>
      </c>
      <c r="C2275" t="s">
        <v>110</v>
      </c>
      <c r="D2275" t="s">
        <v>47</v>
      </c>
      <c r="E2275">
        <v>2016</v>
      </c>
      <c r="F2275">
        <v>43983</v>
      </c>
      <c r="G2275" t="s">
        <v>27</v>
      </c>
      <c r="H2275" t="s">
        <v>32</v>
      </c>
      <c r="I2275" t="s">
        <v>19</v>
      </c>
      <c r="J2275">
        <v>1499</v>
      </c>
      <c r="K2275">
        <v>110.4</v>
      </c>
      <c r="L2275">
        <v>5</v>
      </c>
      <c r="M2275">
        <v>15.63</v>
      </c>
      <c r="N2275">
        <v>7.58</v>
      </c>
      <c r="P2275" t="str">
        <f t="shared" si="216"/>
        <v/>
      </c>
      <c r="Q2275" t="str">
        <f t="shared" si="217"/>
        <v>bad</v>
      </c>
      <c r="R2275" t="str">
        <f t="shared" si="218"/>
        <v/>
      </c>
      <c r="S2275" s="3" t="str">
        <f t="shared" si="219"/>
        <v/>
      </c>
      <c r="T2275" t="str">
        <f t="shared" si="220"/>
        <v>Toyota</v>
      </c>
      <c r="U2275" t="str">
        <f t="shared" si="221"/>
        <v>D</v>
      </c>
      <c r="V2275" t="str" cm="1">
        <f t="array" ref="V2275">_xlfn.IFS(N2266&gt;25,"A",N2266&gt;20,"B",N2266&gt;15,"C",N2266&gt;10,"D",N2266&lt;10,"E")</f>
        <v>D</v>
      </c>
    </row>
    <row r="2276" spans="1:22" x14ac:dyDescent="0.3">
      <c r="A2276">
        <v>2287</v>
      </c>
      <c r="B2276" t="s">
        <v>71</v>
      </c>
      <c r="C2276" t="s">
        <v>15</v>
      </c>
      <c r="D2276" t="s">
        <v>35</v>
      </c>
      <c r="E2276">
        <v>2013</v>
      </c>
      <c r="F2276">
        <v>90121</v>
      </c>
      <c r="G2276" t="s">
        <v>27</v>
      </c>
      <c r="H2276" t="s">
        <v>18</v>
      </c>
      <c r="I2276" t="s">
        <v>19</v>
      </c>
      <c r="J2276">
        <v>998</v>
      </c>
      <c r="K2276">
        <v>67.099999999999994</v>
      </c>
      <c r="L2276">
        <v>5</v>
      </c>
      <c r="M2276">
        <v>20.92</v>
      </c>
      <c r="N2276">
        <v>2.2000000000000002</v>
      </c>
      <c r="P2276" t="str">
        <f t="shared" si="216"/>
        <v/>
      </c>
      <c r="Q2276" t="str">
        <f t="shared" si="217"/>
        <v>bad</v>
      </c>
      <c r="R2276" t="str">
        <f t="shared" si="218"/>
        <v/>
      </c>
      <c r="S2276" s="3" t="str">
        <f t="shared" si="219"/>
        <v/>
      </c>
      <c r="T2276" t="str">
        <f t="shared" si="220"/>
        <v>Hyundai</v>
      </c>
      <c r="U2276" t="str">
        <f t="shared" si="221"/>
        <v>E</v>
      </c>
      <c r="V2276" t="str" cm="1">
        <f t="array" ref="V2276">_xlfn.IFS(N2267&gt;25,"A",N2267&gt;20,"B",N2267&gt;15,"C",N2267&gt;10,"D",N2267&lt;10,"E")</f>
        <v>E</v>
      </c>
    </row>
    <row r="2277" spans="1:22" x14ac:dyDescent="0.3">
      <c r="A2277">
        <v>2288</v>
      </c>
      <c r="B2277" t="s">
        <v>657</v>
      </c>
      <c r="C2277" t="s">
        <v>30</v>
      </c>
      <c r="D2277" t="s">
        <v>63</v>
      </c>
      <c r="E2277">
        <v>2011</v>
      </c>
      <c r="F2277">
        <v>50000</v>
      </c>
      <c r="G2277" t="s">
        <v>23</v>
      </c>
      <c r="H2277" t="s">
        <v>32</v>
      </c>
      <c r="I2277" t="s">
        <v>102</v>
      </c>
      <c r="J2277">
        <v>2967</v>
      </c>
      <c r="K2277">
        <v>241.38</v>
      </c>
      <c r="L2277">
        <v>5</v>
      </c>
      <c r="M2277">
        <v>16.77</v>
      </c>
      <c r="N2277">
        <v>21</v>
      </c>
      <c r="P2277" t="str">
        <f t="shared" si="216"/>
        <v/>
      </c>
      <c r="Q2277" t="str">
        <f t="shared" si="217"/>
        <v>bad</v>
      </c>
      <c r="R2277" t="str">
        <f t="shared" si="218"/>
        <v/>
      </c>
      <c r="S2277" s="3" t="str">
        <f t="shared" si="219"/>
        <v/>
      </c>
      <c r="T2277" t="str">
        <f t="shared" si="220"/>
        <v>Mahindra</v>
      </c>
      <c r="U2277" t="str">
        <f t="shared" si="221"/>
        <v>D</v>
      </c>
      <c r="V2277" t="str" cm="1">
        <f t="array" ref="V2277">_xlfn.IFS(N2268&gt;25,"A",N2268&gt;20,"B",N2268&gt;15,"C",N2268&gt;10,"D",N2268&lt;10,"E")</f>
        <v>D</v>
      </c>
    </row>
    <row r="2278" spans="1:22" x14ac:dyDescent="0.3">
      <c r="A2278">
        <v>2289</v>
      </c>
      <c r="B2278" t="s">
        <v>967</v>
      </c>
      <c r="C2278" t="s">
        <v>43</v>
      </c>
      <c r="D2278" t="s">
        <v>49</v>
      </c>
      <c r="E2278">
        <v>2011</v>
      </c>
      <c r="F2278">
        <v>42500</v>
      </c>
      <c r="G2278" t="s">
        <v>23</v>
      </c>
      <c r="H2278" t="s">
        <v>32</v>
      </c>
      <c r="I2278" t="s">
        <v>19</v>
      </c>
      <c r="J2278">
        <v>1968</v>
      </c>
      <c r="K2278">
        <v>167.7</v>
      </c>
      <c r="L2278">
        <v>5</v>
      </c>
      <c r="M2278">
        <v>18.329999999999998</v>
      </c>
      <c r="N2278">
        <v>5.25</v>
      </c>
      <c r="P2278" t="str">
        <f t="shared" si="216"/>
        <v/>
      </c>
      <c r="Q2278" t="str">
        <f t="shared" si="217"/>
        <v>good</v>
      </c>
      <c r="R2278" t="str">
        <f t="shared" si="218"/>
        <v/>
      </c>
      <c r="S2278" s="3" t="str">
        <f t="shared" si="219"/>
        <v>Maruti</v>
      </c>
      <c r="T2278" t="str">
        <f t="shared" si="220"/>
        <v>Maruti</v>
      </c>
      <c r="U2278" t="str">
        <f t="shared" si="221"/>
        <v>E</v>
      </c>
      <c r="V2278" t="str" cm="1">
        <f t="array" ref="V2278">_xlfn.IFS(N2269&gt;25,"A",N2269&gt;20,"B",N2269&gt;15,"C",N2269&gt;10,"D",N2269&lt;10,"E")</f>
        <v>E</v>
      </c>
    </row>
    <row r="2279" spans="1:22" x14ac:dyDescent="0.3">
      <c r="A2279">
        <v>2290</v>
      </c>
      <c r="B2279" t="s">
        <v>100</v>
      </c>
      <c r="C2279" t="s">
        <v>15</v>
      </c>
      <c r="D2279" t="s">
        <v>47</v>
      </c>
      <c r="E2279">
        <v>2016</v>
      </c>
      <c r="F2279">
        <v>62192</v>
      </c>
      <c r="G2279" t="s">
        <v>23</v>
      </c>
      <c r="H2279" t="s">
        <v>18</v>
      </c>
      <c r="I2279" t="s">
        <v>19</v>
      </c>
      <c r="J2279">
        <v>1248</v>
      </c>
      <c r="K2279">
        <v>74</v>
      </c>
      <c r="L2279">
        <v>5</v>
      </c>
      <c r="M2279">
        <v>28.4</v>
      </c>
      <c r="N2279">
        <v>5.22</v>
      </c>
      <c r="P2279" t="str">
        <f t="shared" si="216"/>
        <v/>
      </c>
      <c r="Q2279" t="str">
        <f t="shared" si="217"/>
        <v>bad</v>
      </c>
      <c r="R2279" t="str">
        <f t="shared" si="218"/>
        <v/>
      </c>
      <c r="S2279" s="3" t="str">
        <f t="shared" si="219"/>
        <v/>
      </c>
      <c r="T2279" t="str">
        <f t="shared" si="220"/>
        <v>Hyundai</v>
      </c>
      <c r="U2279" t="str">
        <f t="shared" si="221"/>
        <v>E</v>
      </c>
      <c r="V2279" t="str" cm="1">
        <f t="array" ref="V2279">_xlfn.IFS(N2270&gt;25,"A",N2270&gt;20,"B",N2270&gt;15,"C",N2270&gt;10,"D",N2270&lt;10,"E")</f>
        <v>E</v>
      </c>
    </row>
    <row r="2280" spans="1:22" x14ac:dyDescent="0.3">
      <c r="A2280">
        <v>2291</v>
      </c>
      <c r="B2280" t="s">
        <v>1185</v>
      </c>
      <c r="C2280" t="s">
        <v>78</v>
      </c>
      <c r="D2280" t="s">
        <v>26</v>
      </c>
      <c r="E2280">
        <v>2011</v>
      </c>
      <c r="F2280">
        <v>128000</v>
      </c>
      <c r="G2280" t="s">
        <v>23</v>
      </c>
      <c r="H2280" t="s">
        <v>18</v>
      </c>
      <c r="I2280" t="s">
        <v>102</v>
      </c>
      <c r="J2280">
        <v>1461</v>
      </c>
      <c r="K2280">
        <v>65</v>
      </c>
      <c r="L2280">
        <v>5</v>
      </c>
      <c r="M2280">
        <v>19.2</v>
      </c>
      <c r="N2280">
        <v>2</v>
      </c>
      <c r="P2280" t="str">
        <f t="shared" si="216"/>
        <v/>
      </c>
      <c r="Q2280" t="str">
        <f t="shared" si="217"/>
        <v>bad</v>
      </c>
      <c r="R2280" t="str">
        <f t="shared" si="218"/>
        <v/>
      </c>
      <c r="S2280" s="3" t="str">
        <f t="shared" si="219"/>
        <v/>
      </c>
      <c r="T2280" t="str">
        <f t="shared" si="220"/>
        <v>Ford</v>
      </c>
      <c r="U2280" t="str">
        <f t="shared" si="221"/>
        <v>E</v>
      </c>
      <c r="V2280" t="str" cm="1">
        <f t="array" ref="V2280">_xlfn.IFS(N2271&gt;25,"A",N2271&gt;20,"B",N2271&gt;15,"C",N2271&gt;10,"D",N2271&lt;10,"E")</f>
        <v>E</v>
      </c>
    </row>
    <row r="2281" spans="1:22" x14ac:dyDescent="0.3">
      <c r="A2281">
        <v>2292</v>
      </c>
      <c r="B2281" t="s">
        <v>1186</v>
      </c>
      <c r="C2281" t="s">
        <v>15</v>
      </c>
      <c r="D2281" t="s">
        <v>47</v>
      </c>
      <c r="E2281">
        <v>2018</v>
      </c>
      <c r="F2281">
        <v>38394</v>
      </c>
      <c r="G2281" t="s">
        <v>27</v>
      </c>
      <c r="H2281" t="s">
        <v>18</v>
      </c>
      <c r="I2281" t="s">
        <v>19</v>
      </c>
      <c r="J2281">
        <v>1462</v>
      </c>
      <c r="K2281">
        <v>103.25</v>
      </c>
      <c r="L2281">
        <v>5</v>
      </c>
      <c r="M2281">
        <v>21.56</v>
      </c>
      <c r="N2281">
        <v>9.18</v>
      </c>
      <c r="P2281" t="str">
        <f t="shared" si="216"/>
        <v/>
      </c>
      <c r="Q2281" t="str">
        <f t="shared" si="217"/>
        <v>good</v>
      </c>
      <c r="R2281" t="str">
        <f t="shared" si="218"/>
        <v/>
      </c>
      <c r="S2281" s="3" t="str">
        <f t="shared" si="219"/>
        <v>Maruti</v>
      </c>
      <c r="T2281" t="str">
        <f t="shared" si="220"/>
        <v>Maruti</v>
      </c>
      <c r="U2281" t="str">
        <f t="shared" si="221"/>
        <v>E</v>
      </c>
      <c r="V2281" t="str" cm="1">
        <f t="array" ref="V2281">_xlfn.IFS(N2272&gt;25,"A",N2272&gt;20,"B",N2272&gt;15,"C",N2272&gt;10,"D",N2272&lt;10,"E")</f>
        <v>E</v>
      </c>
    </row>
    <row r="2282" spans="1:22" x14ac:dyDescent="0.3">
      <c r="A2282">
        <v>2293</v>
      </c>
      <c r="B2282" t="s">
        <v>1015</v>
      </c>
      <c r="C2282" t="s">
        <v>45</v>
      </c>
      <c r="D2282" t="s">
        <v>31</v>
      </c>
      <c r="E2282">
        <v>2013</v>
      </c>
      <c r="F2282">
        <v>37287</v>
      </c>
      <c r="G2282" t="s">
        <v>27</v>
      </c>
      <c r="H2282" t="s">
        <v>18</v>
      </c>
      <c r="I2282" t="s">
        <v>19</v>
      </c>
      <c r="J2282">
        <v>624</v>
      </c>
      <c r="K2282">
        <v>35</v>
      </c>
      <c r="L2282">
        <v>4</v>
      </c>
      <c r="M2282">
        <v>26</v>
      </c>
      <c r="N2282">
        <v>1.74</v>
      </c>
      <c r="P2282" t="str">
        <f t="shared" si="216"/>
        <v>Audi</v>
      </c>
      <c r="Q2282" t="str">
        <f t="shared" si="217"/>
        <v>bad</v>
      </c>
      <c r="R2282" t="str">
        <f t="shared" si="218"/>
        <v/>
      </c>
      <c r="S2282" s="3" t="str">
        <f t="shared" si="219"/>
        <v>Audi</v>
      </c>
      <c r="T2282" t="str">
        <f t="shared" si="220"/>
        <v/>
      </c>
      <c r="U2282" t="str">
        <f t="shared" si="221"/>
        <v>C</v>
      </c>
      <c r="V2282" t="str" cm="1">
        <f t="array" ref="V2282">_xlfn.IFS(N2273&gt;25,"A",N2273&gt;20,"B",N2273&gt;15,"C",N2273&gt;10,"D",N2273&lt;10,"E")</f>
        <v>C</v>
      </c>
    </row>
    <row r="2283" spans="1:22" x14ac:dyDescent="0.3">
      <c r="A2283">
        <v>2294</v>
      </c>
      <c r="B2283" t="s">
        <v>308</v>
      </c>
      <c r="C2283" t="s">
        <v>25</v>
      </c>
      <c r="D2283" t="s">
        <v>53</v>
      </c>
      <c r="E2283">
        <v>2011</v>
      </c>
      <c r="F2283">
        <v>60000</v>
      </c>
      <c r="G2283" t="s">
        <v>27</v>
      </c>
      <c r="H2283" t="s">
        <v>32</v>
      </c>
      <c r="I2283" t="s">
        <v>19</v>
      </c>
      <c r="J2283">
        <v>1497</v>
      </c>
      <c r="K2283">
        <v>118</v>
      </c>
      <c r="L2283">
        <v>5</v>
      </c>
      <c r="M2283">
        <v>16.8</v>
      </c>
      <c r="N2283">
        <v>4.45</v>
      </c>
      <c r="P2283" t="str">
        <f t="shared" si="216"/>
        <v/>
      </c>
      <c r="Q2283" t="str">
        <f t="shared" si="217"/>
        <v>bad</v>
      </c>
      <c r="R2283" t="str">
        <f t="shared" si="218"/>
        <v/>
      </c>
      <c r="S2283" s="3" t="str">
        <f t="shared" si="219"/>
        <v/>
      </c>
      <c r="T2283" t="str">
        <f t="shared" si="220"/>
        <v>Honda</v>
      </c>
      <c r="U2283" t="str">
        <f t="shared" si="221"/>
        <v>E</v>
      </c>
      <c r="V2283" t="str" cm="1">
        <f t="array" ref="V2283">_xlfn.IFS(N2274&gt;25,"A",N2274&gt;20,"B",N2274&gt;15,"C",N2274&gt;10,"D",N2274&lt;10,"E")</f>
        <v>E</v>
      </c>
    </row>
    <row r="2284" spans="1:22" x14ac:dyDescent="0.3">
      <c r="A2284">
        <v>2295</v>
      </c>
      <c r="B2284" t="s">
        <v>1187</v>
      </c>
      <c r="C2284" t="s">
        <v>110</v>
      </c>
      <c r="D2284" t="s">
        <v>31</v>
      </c>
      <c r="E2284">
        <v>2017</v>
      </c>
      <c r="F2284">
        <v>39419</v>
      </c>
      <c r="G2284" t="s">
        <v>27</v>
      </c>
      <c r="H2284" t="s">
        <v>18</v>
      </c>
      <c r="I2284" t="s">
        <v>19</v>
      </c>
      <c r="J2284">
        <v>1196</v>
      </c>
      <c r="K2284">
        <v>86.8</v>
      </c>
      <c r="L2284">
        <v>5</v>
      </c>
      <c r="M2284">
        <v>18.16</v>
      </c>
      <c r="N2284">
        <v>4.95</v>
      </c>
      <c r="P2284" t="str">
        <f t="shared" si="216"/>
        <v/>
      </c>
      <c r="Q2284" t="str">
        <f t="shared" si="217"/>
        <v>bad</v>
      </c>
      <c r="R2284" t="str">
        <f t="shared" si="218"/>
        <v/>
      </c>
      <c r="S2284" s="3" t="str">
        <f t="shared" si="219"/>
        <v/>
      </c>
      <c r="T2284" t="str">
        <f t="shared" si="220"/>
        <v>Ford</v>
      </c>
      <c r="U2284" t="str">
        <f t="shared" si="221"/>
        <v>E</v>
      </c>
      <c r="V2284" t="str" cm="1">
        <f t="array" ref="V2284">_xlfn.IFS(N2275&gt;25,"A",N2275&gt;20,"B",N2275&gt;15,"C",N2275&gt;10,"D",N2275&lt;10,"E")</f>
        <v>E</v>
      </c>
    </row>
    <row r="2285" spans="1:22" x14ac:dyDescent="0.3">
      <c r="A2285">
        <v>2296</v>
      </c>
      <c r="B2285" t="s">
        <v>269</v>
      </c>
      <c r="C2285" t="s">
        <v>21</v>
      </c>
      <c r="D2285" t="s">
        <v>53</v>
      </c>
      <c r="E2285">
        <v>2014</v>
      </c>
      <c r="F2285">
        <v>55000</v>
      </c>
      <c r="G2285" t="s">
        <v>23</v>
      </c>
      <c r="H2285" t="s">
        <v>18</v>
      </c>
      <c r="I2285" t="s">
        <v>19</v>
      </c>
      <c r="J2285">
        <v>1396</v>
      </c>
      <c r="K2285">
        <v>88.73</v>
      </c>
      <c r="L2285">
        <v>5</v>
      </c>
      <c r="M2285">
        <v>22.54</v>
      </c>
      <c r="N2285">
        <v>5.64</v>
      </c>
      <c r="P2285" t="str">
        <f t="shared" si="216"/>
        <v/>
      </c>
      <c r="Q2285" t="str">
        <f t="shared" si="217"/>
        <v>good</v>
      </c>
      <c r="R2285" t="str">
        <f t="shared" si="218"/>
        <v/>
      </c>
      <c r="S2285" s="3" t="str">
        <f t="shared" si="219"/>
        <v>Maruti</v>
      </c>
      <c r="T2285" t="str">
        <f t="shared" si="220"/>
        <v>Maruti</v>
      </c>
      <c r="U2285" t="str">
        <f t="shared" si="221"/>
        <v>E</v>
      </c>
      <c r="V2285" t="str" cm="1">
        <f t="array" ref="V2285">_xlfn.IFS(N2276&gt;25,"A",N2276&gt;20,"B",N2276&gt;15,"C",N2276&gt;10,"D",N2276&lt;10,"E")</f>
        <v>E</v>
      </c>
    </row>
    <row r="2286" spans="1:22" x14ac:dyDescent="0.3">
      <c r="A2286">
        <v>2297</v>
      </c>
      <c r="B2286" t="s">
        <v>632</v>
      </c>
      <c r="C2286" t="s">
        <v>110</v>
      </c>
      <c r="D2286" t="s">
        <v>16</v>
      </c>
      <c r="E2286">
        <v>2016</v>
      </c>
      <c r="F2286">
        <v>7000</v>
      </c>
      <c r="G2286" t="s">
        <v>27</v>
      </c>
      <c r="H2286" t="s">
        <v>18</v>
      </c>
      <c r="I2286" t="s">
        <v>19</v>
      </c>
      <c r="J2286">
        <v>1499</v>
      </c>
      <c r="K2286">
        <v>110.4</v>
      </c>
      <c r="L2286">
        <v>5</v>
      </c>
      <c r="M2286">
        <v>18.88</v>
      </c>
      <c r="N2286">
        <v>6.9</v>
      </c>
      <c r="P2286" t="str">
        <f t="shared" si="216"/>
        <v>Audi</v>
      </c>
      <c r="Q2286" t="str">
        <f t="shared" si="217"/>
        <v>bad</v>
      </c>
      <c r="R2286" t="str">
        <f t="shared" si="218"/>
        <v/>
      </c>
      <c r="S2286" s="3" t="str">
        <f t="shared" si="219"/>
        <v>Audi</v>
      </c>
      <c r="T2286" t="str">
        <f t="shared" si="220"/>
        <v/>
      </c>
      <c r="U2286" t="str">
        <f t="shared" si="221"/>
        <v>B</v>
      </c>
      <c r="V2286" t="str" cm="1">
        <f t="array" ref="V2286">_xlfn.IFS(N2277&gt;25,"A",N2277&gt;20,"B",N2277&gt;15,"C",N2277&gt;10,"D",N2277&lt;10,"E")</f>
        <v>B</v>
      </c>
    </row>
    <row r="2287" spans="1:22" x14ac:dyDescent="0.3">
      <c r="A2287">
        <v>2298</v>
      </c>
      <c r="B2287" t="s">
        <v>660</v>
      </c>
      <c r="C2287" t="s">
        <v>30</v>
      </c>
      <c r="D2287" t="s">
        <v>35</v>
      </c>
      <c r="E2287">
        <v>2011</v>
      </c>
      <c r="F2287">
        <v>85000</v>
      </c>
      <c r="G2287" t="s">
        <v>23</v>
      </c>
      <c r="H2287" t="s">
        <v>32</v>
      </c>
      <c r="I2287" t="s">
        <v>19</v>
      </c>
      <c r="J2287">
        <v>1968</v>
      </c>
      <c r="K2287">
        <v>147.51</v>
      </c>
      <c r="L2287">
        <v>5</v>
      </c>
      <c r="M2287">
        <v>16.55</v>
      </c>
      <c r="N2287">
        <v>13.95</v>
      </c>
      <c r="P2287" t="str">
        <f t="shared" si="216"/>
        <v/>
      </c>
      <c r="Q2287" t="str">
        <f t="shared" si="217"/>
        <v>bad</v>
      </c>
      <c r="R2287" t="str">
        <f t="shared" si="218"/>
        <v/>
      </c>
      <c r="S2287" s="3" t="str">
        <f t="shared" si="219"/>
        <v/>
      </c>
      <c r="T2287" t="str">
        <f t="shared" si="220"/>
        <v>Volkswagen</v>
      </c>
      <c r="U2287" t="str">
        <f t="shared" si="221"/>
        <v>E</v>
      </c>
      <c r="V2287" t="str" cm="1">
        <f t="array" ref="V2287">_xlfn.IFS(N2278&gt;25,"A",N2278&gt;20,"B",N2278&gt;15,"C",N2278&gt;10,"D",N2278&lt;10,"E")</f>
        <v>E</v>
      </c>
    </row>
    <row r="2288" spans="1:22" x14ac:dyDescent="0.3">
      <c r="A2288">
        <v>2299</v>
      </c>
      <c r="B2288" t="s">
        <v>1188</v>
      </c>
      <c r="C2288" t="s">
        <v>65</v>
      </c>
      <c r="D2288" t="s">
        <v>35</v>
      </c>
      <c r="E2288">
        <v>2013</v>
      </c>
      <c r="F2288">
        <v>51000</v>
      </c>
      <c r="G2288" t="s">
        <v>23</v>
      </c>
      <c r="H2288" t="s">
        <v>32</v>
      </c>
      <c r="I2288" t="s">
        <v>33</v>
      </c>
      <c r="J2288">
        <v>1995</v>
      </c>
      <c r="K2288">
        <v>143</v>
      </c>
      <c r="L2288">
        <v>5</v>
      </c>
      <c r="M2288">
        <v>20.58</v>
      </c>
      <c r="N2288">
        <v>17</v>
      </c>
      <c r="P2288" t="str">
        <f t="shared" si="216"/>
        <v/>
      </c>
      <c r="Q2288" t="str">
        <f t="shared" si="217"/>
        <v>good</v>
      </c>
      <c r="R2288" t="str">
        <f t="shared" si="218"/>
        <v/>
      </c>
      <c r="S2288" s="3" t="str">
        <f t="shared" si="219"/>
        <v>Maruti</v>
      </c>
      <c r="T2288" t="str">
        <f t="shared" si="220"/>
        <v>Maruti</v>
      </c>
      <c r="U2288" t="str">
        <f t="shared" si="221"/>
        <v>E</v>
      </c>
      <c r="V2288" t="str" cm="1">
        <f t="array" ref="V2288">_xlfn.IFS(N2279&gt;25,"A",N2279&gt;20,"B",N2279&gt;15,"C",N2279&gt;10,"D",N2279&lt;10,"E")</f>
        <v>E</v>
      </c>
    </row>
    <row r="2289" spans="1:22" x14ac:dyDescent="0.3">
      <c r="A2289">
        <v>2300</v>
      </c>
      <c r="B2289" t="s">
        <v>1189</v>
      </c>
      <c r="C2289" t="s">
        <v>45</v>
      </c>
      <c r="D2289" t="s">
        <v>63</v>
      </c>
      <c r="E2289">
        <v>2012</v>
      </c>
      <c r="F2289">
        <v>90000</v>
      </c>
      <c r="G2289" t="s">
        <v>23</v>
      </c>
      <c r="H2289" t="s">
        <v>18</v>
      </c>
      <c r="I2289" t="s">
        <v>33</v>
      </c>
      <c r="J2289">
        <v>2179</v>
      </c>
      <c r="K2289">
        <v>138.03</v>
      </c>
      <c r="L2289">
        <v>7</v>
      </c>
      <c r="M2289">
        <v>13.93</v>
      </c>
      <c r="N2289">
        <v>4.5999999999999996</v>
      </c>
      <c r="P2289" t="str">
        <f t="shared" si="216"/>
        <v/>
      </c>
      <c r="Q2289" t="str">
        <f t="shared" si="217"/>
        <v>bad</v>
      </c>
      <c r="R2289" t="str">
        <f t="shared" si="218"/>
        <v/>
      </c>
      <c r="S2289" s="3" t="str">
        <f t="shared" si="219"/>
        <v/>
      </c>
      <c r="T2289" t="str">
        <f t="shared" si="220"/>
        <v>Mahindra</v>
      </c>
      <c r="U2289" t="str">
        <f t="shared" si="221"/>
        <v>E</v>
      </c>
      <c r="V2289" t="str" cm="1">
        <f t="array" ref="V2289">_xlfn.IFS(N2280&gt;25,"A",N2280&gt;20,"B",N2280&gt;15,"C",N2280&gt;10,"D",N2280&lt;10,"E")</f>
        <v>E</v>
      </c>
    </row>
    <row r="2290" spans="1:22" x14ac:dyDescent="0.3">
      <c r="A2290">
        <v>2301</v>
      </c>
      <c r="B2290" t="s">
        <v>1190</v>
      </c>
      <c r="C2290" t="s">
        <v>78</v>
      </c>
      <c r="D2290" t="s">
        <v>39</v>
      </c>
      <c r="E2290">
        <v>2010</v>
      </c>
      <c r="F2290">
        <v>105000</v>
      </c>
      <c r="G2290" t="s">
        <v>23</v>
      </c>
      <c r="H2290" t="s">
        <v>18</v>
      </c>
      <c r="I2290" t="s">
        <v>33</v>
      </c>
      <c r="J2290">
        <v>2179</v>
      </c>
      <c r="K2290">
        <v>120</v>
      </c>
      <c r="L2290">
        <v>8</v>
      </c>
      <c r="M2290">
        <v>12.05</v>
      </c>
      <c r="N2290">
        <v>5.21</v>
      </c>
      <c r="P2290" t="str">
        <f t="shared" si="216"/>
        <v/>
      </c>
      <c r="Q2290" t="str">
        <f t="shared" si="217"/>
        <v>good</v>
      </c>
      <c r="R2290" t="str">
        <f t="shared" si="218"/>
        <v/>
      </c>
      <c r="S2290" s="3" t="str">
        <f t="shared" si="219"/>
        <v>Maruti</v>
      </c>
      <c r="T2290" t="str">
        <f t="shared" si="220"/>
        <v>Maruti</v>
      </c>
      <c r="U2290" t="str">
        <f t="shared" si="221"/>
        <v>E</v>
      </c>
      <c r="V2290" t="str" cm="1">
        <f t="array" ref="V2290">_xlfn.IFS(N2281&gt;25,"A",N2281&gt;20,"B",N2281&gt;15,"C",N2281&gt;10,"D",N2281&lt;10,"E")</f>
        <v>E</v>
      </c>
    </row>
    <row r="2291" spans="1:22" x14ac:dyDescent="0.3">
      <c r="A2291">
        <v>2302</v>
      </c>
      <c r="B2291" t="s">
        <v>406</v>
      </c>
      <c r="C2291" t="s">
        <v>21</v>
      </c>
      <c r="D2291" t="s">
        <v>31</v>
      </c>
      <c r="E2291">
        <v>2017</v>
      </c>
      <c r="F2291">
        <v>36458</v>
      </c>
      <c r="G2291" t="s">
        <v>27</v>
      </c>
      <c r="H2291" t="s">
        <v>18</v>
      </c>
      <c r="I2291" t="s">
        <v>19</v>
      </c>
      <c r="J2291">
        <v>1591</v>
      </c>
      <c r="K2291">
        <v>121.3</v>
      </c>
      <c r="L2291">
        <v>5</v>
      </c>
      <c r="M2291">
        <v>15.29</v>
      </c>
      <c r="N2291">
        <v>12.34</v>
      </c>
      <c r="P2291" t="str">
        <f t="shared" si="216"/>
        <v/>
      </c>
      <c r="Q2291" t="str">
        <f t="shared" si="217"/>
        <v>good</v>
      </c>
      <c r="R2291" t="str">
        <f t="shared" si="218"/>
        <v/>
      </c>
      <c r="S2291" s="3" t="str">
        <f t="shared" si="219"/>
        <v>Tata</v>
      </c>
      <c r="T2291" t="str">
        <f t="shared" si="220"/>
        <v>Tata</v>
      </c>
      <c r="U2291" t="str">
        <f t="shared" si="221"/>
        <v>E</v>
      </c>
      <c r="V2291" t="str" cm="1">
        <f t="array" ref="V2291">_xlfn.IFS(N2282&gt;25,"A",N2282&gt;20,"B",N2282&gt;15,"C",N2282&gt;10,"D",N2282&lt;10,"E")</f>
        <v>E</v>
      </c>
    </row>
    <row r="2292" spans="1:22" x14ac:dyDescent="0.3">
      <c r="A2292">
        <v>2303</v>
      </c>
      <c r="B2292" t="s">
        <v>1191</v>
      </c>
      <c r="C2292" t="s">
        <v>25</v>
      </c>
      <c r="D2292" t="s">
        <v>26</v>
      </c>
      <c r="E2292">
        <v>2006</v>
      </c>
      <c r="F2292">
        <v>109000</v>
      </c>
      <c r="G2292" t="s">
        <v>27</v>
      </c>
      <c r="H2292" t="s">
        <v>18</v>
      </c>
      <c r="I2292" t="s">
        <v>19</v>
      </c>
      <c r="J2292">
        <v>1497</v>
      </c>
      <c r="K2292">
        <v>100</v>
      </c>
      <c r="L2292">
        <v>5</v>
      </c>
      <c r="M2292">
        <v>16.899999999999999</v>
      </c>
      <c r="N2292">
        <v>1.5</v>
      </c>
      <c r="P2292" t="str">
        <f t="shared" si="216"/>
        <v/>
      </c>
      <c r="Q2292" t="str">
        <f t="shared" si="217"/>
        <v>bad</v>
      </c>
      <c r="R2292" t="str">
        <f t="shared" si="218"/>
        <v/>
      </c>
      <c r="S2292" s="3" t="str">
        <f t="shared" si="219"/>
        <v/>
      </c>
      <c r="T2292" t="str">
        <f t="shared" si="220"/>
        <v>Honda</v>
      </c>
      <c r="U2292" t="str">
        <f t="shared" si="221"/>
        <v>E</v>
      </c>
      <c r="V2292" t="str" cm="1">
        <f t="array" ref="V2292">_xlfn.IFS(N2283&gt;25,"A",N2283&gt;20,"B",N2283&gt;15,"C",N2283&gt;10,"D",N2283&lt;10,"E")</f>
        <v>E</v>
      </c>
    </row>
    <row r="2293" spans="1:22" x14ac:dyDescent="0.3">
      <c r="A2293">
        <v>2304</v>
      </c>
      <c r="B2293" t="s">
        <v>512</v>
      </c>
      <c r="C2293" t="s">
        <v>65</v>
      </c>
      <c r="D2293" t="s">
        <v>53</v>
      </c>
      <c r="E2293">
        <v>2015</v>
      </c>
      <c r="F2293">
        <v>49000</v>
      </c>
      <c r="G2293" t="s">
        <v>23</v>
      </c>
      <c r="H2293" t="s">
        <v>32</v>
      </c>
      <c r="I2293" t="s">
        <v>19</v>
      </c>
      <c r="J2293">
        <v>1995</v>
      </c>
      <c r="K2293">
        <v>184</v>
      </c>
      <c r="L2293">
        <v>5</v>
      </c>
      <c r="M2293">
        <v>17.05</v>
      </c>
      <c r="N2293">
        <v>22.99</v>
      </c>
      <c r="P2293" t="str">
        <f t="shared" si="216"/>
        <v/>
      </c>
      <c r="Q2293" t="str">
        <f t="shared" si="217"/>
        <v>bad</v>
      </c>
      <c r="R2293" t="str">
        <f t="shared" si="218"/>
        <v/>
      </c>
      <c r="S2293" s="3" t="str">
        <f t="shared" si="219"/>
        <v/>
      </c>
      <c r="T2293" t="str">
        <f t="shared" si="220"/>
        <v>Ford</v>
      </c>
      <c r="U2293" t="str">
        <f t="shared" si="221"/>
        <v>E</v>
      </c>
      <c r="V2293" t="str" cm="1">
        <f t="array" ref="V2293">_xlfn.IFS(N2284&gt;25,"A",N2284&gt;20,"B",N2284&gt;15,"C",N2284&gt;10,"D",N2284&lt;10,"E")</f>
        <v>E</v>
      </c>
    </row>
    <row r="2294" spans="1:22" x14ac:dyDescent="0.3">
      <c r="A2294">
        <v>2305</v>
      </c>
      <c r="B2294" t="s">
        <v>1192</v>
      </c>
      <c r="C2294" t="s">
        <v>120</v>
      </c>
      <c r="D2294" t="s">
        <v>16</v>
      </c>
      <c r="E2294">
        <v>2011</v>
      </c>
      <c r="F2294">
        <v>8000</v>
      </c>
      <c r="G2294" t="s">
        <v>27</v>
      </c>
      <c r="H2294" t="s">
        <v>32</v>
      </c>
      <c r="I2294" t="s">
        <v>19</v>
      </c>
      <c r="J2294">
        <v>3436</v>
      </c>
      <c r="K2294">
        <v>74</v>
      </c>
      <c r="L2294">
        <v>2</v>
      </c>
      <c r="M2294">
        <v>9</v>
      </c>
      <c r="N2294">
        <v>43</v>
      </c>
      <c r="P2294" t="str">
        <f t="shared" si="216"/>
        <v/>
      </c>
      <c r="Q2294" t="str">
        <f t="shared" si="217"/>
        <v>good</v>
      </c>
      <c r="R2294" t="str">
        <f t="shared" si="218"/>
        <v/>
      </c>
      <c r="S2294" s="3" t="str">
        <f t="shared" si="219"/>
        <v>Hyundai</v>
      </c>
      <c r="T2294" t="str">
        <f t="shared" si="220"/>
        <v>Hyundai</v>
      </c>
      <c r="U2294" t="str">
        <f t="shared" si="221"/>
        <v>E</v>
      </c>
      <c r="V2294" t="str" cm="1">
        <f t="array" ref="V2294">_xlfn.IFS(N2285&gt;25,"A",N2285&gt;20,"B",N2285&gt;15,"C",N2285&gt;10,"D",N2285&lt;10,"E")</f>
        <v>E</v>
      </c>
    </row>
    <row r="2295" spans="1:22" x14ac:dyDescent="0.3">
      <c r="A2295">
        <v>2306</v>
      </c>
      <c r="B2295" t="s">
        <v>1193</v>
      </c>
      <c r="C2295" t="s">
        <v>52</v>
      </c>
      <c r="D2295" t="s">
        <v>35</v>
      </c>
      <c r="E2295">
        <v>2010</v>
      </c>
      <c r="F2295">
        <v>45000</v>
      </c>
      <c r="G2295" t="s">
        <v>23</v>
      </c>
      <c r="H2295" t="s">
        <v>32</v>
      </c>
      <c r="I2295" t="s">
        <v>19</v>
      </c>
      <c r="J2295">
        <v>2993</v>
      </c>
      <c r="K2295">
        <v>241.4</v>
      </c>
      <c r="L2295">
        <v>6</v>
      </c>
      <c r="M2295">
        <v>14.7</v>
      </c>
      <c r="N2295">
        <v>40</v>
      </c>
      <c r="P2295" t="str">
        <f t="shared" si="216"/>
        <v/>
      </c>
      <c r="Q2295" t="str">
        <f t="shared" si="217"/>
        <v>bad</v>
      </c>
      <c r="R2295" t="str">
        <f t="shared" si="218"/>
        <v/>
      </c>
      <c r="S2295" s="3" t="str">
        <f t="shared" si="219"/>
        <v/>
      </c>
      <c r="T2295" t="str">
        <f t="shared" si="220"/>
        <v>Ford</v>
      </c>
      <c r="U2295" t="str">
        <f t="shared" si="221"/>
        <v>E</v>
      </c>
      <c r="V2295" t="str" cm="1">
        <f t="array" ref="V2295">_xlfn.IFS(N2286&gt;25,"A",N2286&gt;20,"B",N2286&gt;15,"C",N2286&gt;10,"D",N2286&lt;10,"E")</f>
        <v>E</v>
      </c>
    </row>
    <row r="2296" spans="1:22" x14ac:dyDescent="0.3">
      <c r="A2296">
        <v>2307</v>
      </c>
      <c r="B2296" t="s">
        <v>184</v>
      </c>
      <c r="C2296" t="s">
        <v>15</v>
      </c>
      <c r="D2296" t="s">
        <v>26</v>
      </c>
      <c r="E2296">
        <v>2008</v>
      </c>
      <c r="F2296">
        <v>68000</v>
      </c>
      <c r="G2296" t="s">
        <v>27</v>
      </c>
      <c r="H2296" t="s">
        <v>18</v>
      </c>
      <c r="I2296" t="s">
        <v>102</v>
      </c>
      <c r="J2296">
        <v>796</v>
      </c>
      <c r="K2296">
        <v>46.3</v>
      </c>
      <c r="L2296">
        <v>5</v>
      </c>
      <c r="M2296">
        <v>19.7</v>
      </c>
      <c r="N2296">
        <v>1.2</v>
      </c>
      <c r="P2296" t="str">
        <f t="shared" si="216"/>
        <v/>
      </c>
      <c r="Q2296" t="str">
        <f t="shared" si="217"/>
        <v>bad</v>
      </c>
      <c r="R2296" t="str">
        <f t="shared" si="218"/>
        <v/>
      </c>
      <c r="S2296" s="3" t="str">
        <f t="shared" si="219"/>
        <v/>
      </c>
      <c r="T2296" t="str">
        <f t="shared" si="220"/>
        <v>Audi</v>
      </c>
      <c r="U2296" t="str">
        <f t="shared" si="221"/>
        <v>D</v>
      </c>
      <c r="V2296" t="str" cm="1">
        <f t="array" ref="V2296">_xlfn.IFS(N2287&gt;25,"A",N2287&gt;20,"B",N2287&gt;15,"C",N2287&gt;10,"D",N2287&lt;10,"E")</f>
        <v>D</v>
      </c>
    </row>
    <row r="2297" spans="1:22" x14ac:dyDescent="0.3">
      <c r="A2297">
        <v>2308</v>
      </c>
      <c r="B2297" t="s">
        <v>1194</v>
      </c>
      <c r="C2297" t="s">
        <v>21</v>
      </c>
      <c r="D2297" t="s">
        <v>16</v>
      </c>
      <c r="E2297">
        <v>2011</v>
      </c>
      <c r="F2297">
        <v>54000</v>
      </c>
      <c r="G2297" t="s">
        <v>27</v>
      </c>
      <c r="H2297" t="s">
        <v>32</v>
      </c>
      <c r="I2297" t="s">
        <v>19</v>
      </c>
      <c r="J2297">
        <v>1197</v>
      </c>
      <c r="K2297">
        <v>80</v>
      </c>
      <c r="L2297">
        <v>5</v>
      </c>
      <c r="M2297">
        <v>19.2</v>
      </c>
      <c r="N2297">
        <v>2.9</v>
      </c>
      <c r="P2297" t="str">
        <f t="shared" si="216"/>
        <v>BMW</v>
      </c>
      <c r="Q2297" t="str">
        <f t="shared" si="217"/>
        <v>good</v>
      </c>
      <c r="R2297" t="str">
        <f t="shared" si="218"/>
        <v>BMW</v>
      </c>
      <c r="S2297" s="3" t="str">
        <f t="shared" si="219"/>
        <v>BMW</v>
      </c>
      <c r="T2297" t="str">
        <f t="shared" si="220"/>
        <v/>
      </c>
      <c r="U2297" t="str">
        <f t="shared" si="221"/>
        <v>C</v>
      </c>
      <c r="V2297" t="str" cm="1">
        <f t="array" ref="V2297">_xlfn.IFS(N2288&gt;25,"A",N2288&gt;20,"B",N2288&gt;15,"C",N2288&gt;10,"D",N2288&lt;10,"E")</f>
        <v>C</v>
      </c>
    </row>
    <row r="2298" spans="1:22" x14ac:dyDescent="0.3">
      <c r="A2298">
        <v>2309</v>
      </c>
      <c r="B2298" t="s">
        <v>90</v>
      </c>
      <c r="C2298" t="s">
        <v>21</v>
      </c>
      <c r="D2298" t="s">
        <v>53</v>
      </c>
      <c r="E2298">
        <v>2016</v>
      </c>
      <c r="F2298">
        <v>28000</v>
      </c>
      <c r="G2298" t="s">
        <v>27</v>
      </c>
      <c r="H2298" t="s">
        <v>32</v>
      </c>
      <c r="I2298" t="s">
        <v>19</v>
      </c>
      <c r="J2298">
        <v>1999</v>
      </c>
      <c r="K2298">
        <v>149.91999999999999</v>
      </c>
      <c r="L2298">
        <v>5</v>
      </c>
      <c r="M2298">
        <v>14.62</v>
      </c>
      <c r="N2298">
        <v>13.9</v>
      </c>
      <c r="P2298" t="str">
        <f t="shared" si="216"/>
        <v/>
      </c>
      <c r="Q2298" t="str">
        <f t="shared" si="217"/>
        <v>bad</v>
      </c>
      <c r="R2298" t="str">
        <f t="shared" si="218"/>
        <v/>
      </c>
      <c r="S2298" s="3" t="str">
        <f t="shared" si="219"/>
        <v/>
      </c>
      <c r="T2298" t="str">
        <f t="shared" si="220"/>
        <v>Tata</v>
      </c>
      <c r="U2298" t="str">
        <f t="shared" si="221"/>
        <v>E</v>
      </c>
      <c r="V2298" t="str" cm="1">
        <f t="array" ref="V2298">_xlfn.IFS(N2289&gt;25,"A",N2289&gt;20,"B",N2289&gt;15,"C",N2289&gt;10,"D",N2289&lt;10,"E")</f>
        <v>E</v>
      </c>
    </row>
    <row r="2299" spans="1:22" x14ac:dyDescent="0.3">
      <c r="A2299">
        <v>2310</v>
      </c>
      <c r="B2299" t="s">
        <v>490</v>
      </c>
      <c r="C2299" t="s">
        <v>15</v>
      </c>
      <c r="D2299" t="s">
        <v>53</v>
      </c>
      <c r="E2299">
        <v>2016</v>
      </c>
      <c r="F2299">
        <v>38500</v>
      </c>
      <c r="G2299" t="s">
        <v>23</v>
      </c>
      <c r="H2299" t="s">
        <v>18</v>
      </c>
      <c r="I2299" t="s">
        <v>33</v>
      </c>
      <c r="J2299">
        <v>1248</v>
      </c>
      <c r="K2299">
        <v>88.5</v>
      </c>
      <c r="L2299">
        <v>5</v>
      </c>
      <c r="M2299">
        <v>28.09</v>
      </c>
      <c r="N2299">
        <v>7.85</v>
      </c>
      <c r="P2299" t="str">
        <f t="shared" si="216"/>
        <v/>
      </c>
      <c r="Q2299" t="str">
        <f t="shared" si="217"/>
        <v>bad</v>
      </c>
      <c r="R2299" t="str">
        <f t="shared" si="218"/>
        <v/>
      </c>
      <c r="S2299" s="3" t="str">
        <f t="shared" si="219"/>
        <v/>
      </c>
      <c r="T2299" t="str">
        <f t="shared" si="220"/>
        <v>Mahindra</v>
      </c>
      <c r="U2299" t="str">
        <f t="shared" si="221"/>
        <v>E</v>
      </c>
      <c r="V2299" t="str" cm="1">
        <f t="array" ref="V2299">_xlfn.IFS(N2290&gt;25,"A",N2290&gt;20,"B",N2290&gt;15,"C",N2290&gt;10,"D",N2290&lt;10,"E")</f>
        <v>E</v>
      </c>
    </row>
    <row r="2300" spans="1:22" x14ac:dyDescent="0.3">
      <c r="A2300">
        <v>2311</v>
      </c>
      <c r="B2300" t="s">
        <v>210</v>
      </c>
      <c r="C2300" t="s">
        <v>65</v>
      </c>
      <c r="D2300" t="s">
        <v>31</v>
      </c>
      <c r="E2300">
        <v>2016</v>
      </c>
      <c r="F2300">
        <v>17738</v>
      </c>
      <c r="G2300" t="s">
        <v>23</v>
      </c>
      <c r="H2300" t="s">
        <v>32</v>
      </c>
      <c r="I2300" t="s">
        <v>19</v>
      </c>
      <c r="J2300">
        <v>2993</v>
      </c>
      <c r="K2300">
        <v>258</v>
      </c>
      <c r="L2300">
        <v>5</v>
      </c>
      <c r="M2300">
        <v>15.3</v>
      </c>
      <c r="N2300">
        <v>54.45</v>
      </c>
      <c r="P2300" t="str">
        <f t="shared" si="216"/>
        <v/>
      </c>
      <c r="Q2300" t="str">
        <f t="shared" si="217"/>
        <v>bad</v>
      </c>
      <c r="R2300" t="str">
        <f t="shared" si="218"/>
        <v/>
      </c>
      <c r="S2300" s="3" t="str">
        <f t="shared" si="219"/>
        <v/>
      </c>
      <c r="T2300" t="str">
        <f t="shared" si="220"/>
        <v>Hyundai</v>
      </c>
      <c r="U2300" t="str">
        <f t="shared" si="221"/>
        <v>D</v>
      </c>
      <c r="V2300" t="str" cm="1">
        <f t="array" ref="V2300">_xlfn.IFS(N2291&gt;25,"A",N2291&gt;20,"B",N2291&gt;15,"C",N2291&gt;10,"D",N2291&lt;10,"E")</f>
        <v>D</v>
      </c>
    </row>
    <row r="2301" spans="1:22" x14ac:dyDescent="0.3">
      <c r="A2301">
        <v>2312</v>
      </c>
      <c r="B2301" t="s">
        <v>1195</v>
      </c>
      <c r="C2301" t="s">
        <v>192</v>
      </c>
      <c r="D2301" t="s">
        <v>49</v>
      </c>
      <c r="E2301">
        <v>2012</v>
      </c>
      <c r="F2301">
        <v>67132</v>
      </c>
      <c r="G2301" t="s">
        <v>23</v>
      </c>
      <c r="H2301" t="s">
        <v>18</v>
      </c>
      <c r="I2301" t="s">
        <v>19</v>
      </c>
      <c r="J2301">
        <v>2499</v>
      </c>
      <c r="K2301">
        <v>78</v>
      </c>
      <c r="L2301">
        <v>9</v>
      </c>
      <c r="M2301">
        <v>13.58</v>
      </c>
      <c r="N2301">
        <v>4.75</v>
      </c>
      <c r="P2301" t="str">
        <f t="shared" si="216"/>
        <v/>
      </c>
      <c r="Q2301" t="str">
        <f t="shared" si="217"/>
        <v>bad</v>
      </c>
      <c r="R2301" t="str">
        <f t="shared" si="218"/>
        <v/>
      </c>
      <c r="S2301" s="3" t="str">
        <f t="shared" si="219"/>
        <v/>
      </c>
      <c r="T2301" t="str">
        <f t="shared" si="220"/>
        <v>Honda</v>
      </c>
      <c r="U2301" t="str">
        <f t="shared" si="221"/>
        <v>E</v>
      </c>
      <c r="V2301" t="str" cm="1">
        <f t="array" ref="V2301">_xlfn.IFS(N2292&gt;25,"A",N2292&gt;20,"B",N2292&gt;15,"C",N2292&gt;10,"D",N2292&lt;10,"E")</f>
        <v>E</v>
      </c>
    </row>
    <row r="2302" spans="1:22" x14ac:dyDescent="0.3">
      <c r="A2302">
        <v>2313</v>
      </c>
      <c r="B2302" t="s">
        <v>1196</v>
      </c>
      <c r="C2302" t="s">
        <v>43</v>
      </c>
      <c r="D2302" t="s">
        <v>16</v>
      </c>
      <c r="E2302">
        <v>2011</v>
      </c>
      <c r="F2302">
        <v>47000</v>
      </c>
      <c r="G2302" t="s">
        <v>23</v>
      </c>
      <c r="H2302" t="s">
        <v>18</v>
      </c>
      <c r="I2302" t="s">
        <v>19</v>
      </c>
      <c r="J2302">
        <v>1498</v>
      </c>
      <c r="K2302">
        <v>108.5</v>
      </c>
      <c r="L2302">
        <v>5</v>
      </c>
      <c r="M2302">
        <v>20.64</v>
      </c>
      <c r="N2302">
        <v>3.25</v>
      </c>
      <c r="P2302" t="str">
        <f t="shared" si="216"/>
        <v>BMW</v>
      </c>
      <c r="Q2302" t="str">
        <f t="shared" si="217"/>
        <v>bad</v>
      </c>
      <c r="R2302" t="str">
        <f t="shared" si="218"/>
        <v/>
      </c>
      <c r="S2302" s="3" t="str">
        <f t="shared" si="219"/>
        <v>BMW</v>
      </c>
      <c r="T2302" t="str">
        <f t="shared" si="220"/>
        <v/>
      </c>
      <c r="U2302" t="str">
        <f t="shared" si="221"/>
        <v>B</v>
      </c>
      <c r="V2302" t="str" cm="1">
        <f t="array" ref="V2302">_xlfn.IFS(N2293&gt;25,"A",N2293&gt;20,"B",N2293&gt;15,"C",N2293&gt;10,"D",N2293&lt;10,"E")</f>
        <v>B</v>
      </c>
    </row>
    <row r="2303" spans="1:22" x14ac:dyDescent="0.3">
      <c r="A2303">
        <v>2314</v>
      </c>
      <c r="B2303" t="s">
        <v>271</v>
      </c>
      <c r="C2303" t="s">
        <v>25</v>
      </c>
      <c r="D2303" t="s">
        <v>16</v>
      </c>
      <c r="E2303">
        <v>2015</v>
      </c>
      <c r="F2303">
        <v>28005</v>
      </c>
      <c r="G2303" t="s">
        <v>27</v>
      </c>
      <c r="H2303" t="s">
        <v>18</v>
      </c>
      <c r="I2303" t="s">
        <v>19</v>
      </c>
      <c r="J2303">
        <v>1497</v>
      </c>
      <c r="K2303">
        <v>117.3</v>
      </c>
      <c r="L2303">
        <v>5</v>
      </c>
      <c r="M2303">
        <v>17.8</v>
      </c>
      <c r="N2303">
        <v>7.1</v>
      </c>
      <c r="P2303" t="str">
        <f t="shared" si="216"/>
        <v>Porsche</v>
      </c>
      <c r="Q2303" t="str">
        <f t="shared" si="217"/>
        <v>bad</v>
      </c>
      <c r="R2303" t="str">
        <f t="shared" si="218"/>
        <v/>
      </c>
      <c r="S2303" s="3" t="str">
        <f t="shared" si="219"/>
        <v>Porsche</v>
      </c>
      <c r="T2303" t="str">
        <f t="shared" si="220"/>
        <v/>
      </c>
      <c r="U2303" t="str">
        <f t="shared" si="221"/>
        <v>A</v>
      </c>
      <c r="V2303" t="str" cm="1">
        <f t="array" ref="V2303">_xlfn.IFS(N2294&gt;25,"A",N2294&gt;20,"B",N2294&gt;15,"C",N2294&gt;10,"D",N2294&lt;10,"E")</f>
        <v>A</v>
      </c>
    </row>
    <row r="2304" spans="1:22" x14ac:dyDescent="0.3">
      <c r="A2304">
        <v>2315</v>
      </c>
      <c r="B2304" t="s">
        <v>283</v>
      </c>
      <c r="C2304" t="s">
        <v>15</v>
      </c>
      <c r="D2304" t="s">
        <v>49</v>
      </c>
      <c r="E2304">
        <v>2017</v>
      </c>
      <c r="F2304">
        <v>13000</v>
      </c>
      <c r="G2304" t="s">
        <v>27</v>
      </c>
      <c r="H2304" t="s">
        <v>18</v>
      </c>
      <c r="I2304" t="s">
        <v>19</v>
      </c>
      <c r="J2304">
        <v>1197</v>
      </c>
      <c r="K2304">
        <v>81.8</v>
      </c>
      <c r="L2304">
        <v>5</v>
      </c>
      <c r="M2304">
        <v>20.399999999999999</v>
      </c>
      <c r="N2304">
        <v>4.6500000000000004</v>
      </c>
      <c r="P2304" t="str">
        <f t="shared" si="216"/>
        <v>Land</v>
      </c>
      <c r="Q2304" t="str">
        <f t="shared" si="217"/>
        <v>bad</v>
      </c>
      <c r="R2304" t="str">
        <f t="shared" si="218"/>
        <v/>
      </c>
      <c r="S2304" s="3" t="str">
        <f t="shared" si="219"/>
        <v>Land</v>
      </c>
      <c r="T2304" t="str">
        <f t="shared" si="220"/>
        <v/>
      </c>
      <c r="U2304" t="str">
        <f t="shared" si="221"/>
        <v>A</v>
      </c>
      <c r="V2304" t="str" cm="1">
        <f t="array" ref="V2304">_xlfn.IFS(N2295&gt;25,"A",N2295&gt;20,"B",N2295&gt;15,"C",N2295&gt;10,"D",N2295&lt;10,"E")</f>
        <v>A</v>
      </c>
    </row>
    <row r="2305" spans="1:22" x14ac:dyDescent="0.3">
      <c r="A2305">
        <v>2316</v>
      </c>
      <c r="B2305" t="s">
        <v>975</v>
      </c>
      <c r="C2305" t="s">
        <v>43</v>
      </c>
      <c r="D2305" t="s">
        <v>49</v>
      </c>
      <c r="E2305">
        <v>2012</v>
      </c>
      <c r="F2305">
        <v>67000</v>
      </c>
      <c r="G2305" t="s">
        <v>23</v>
      </c>
      <c r="H2305" t="s">
        <v>18</v>
      </c>
      <c r="I2305" t="s">
        <v>19</v>
      </c>
      <c r="J2305">
        <v>1968</v>
      </c>
      <c r="K2305">
        <v>138.1</v>
      </c>
      <c r="L2305">
        <v>5</v>
      </c>
      <c r="M2305">
        <v>19.329999999999998</v>
      </c>
      <c r="N2305">
        <v>5</v>
      </c>
      <c r="P2305" t="str">
        <f t="shared" si="216"/>
        <v/>
      </c>
      <c r="Q2305" t="str">
        <f t="shared" si="217"/>
        <v>bad</v>
      </c>
      <c r="R2305" t="str">
        <f t="shared" si="218"/>
        <v/>
      </c>
      <c r="S2305" s="3" t="str">
        <f t="shared" si="219"/>
        <v/>
      </c>
      <c r="T2305" t="str">
        <f t="shared" si="220"/>
        <v>Maruti</v>
      </c>
      <c r="U2305" t="str">
        <f t="shared" si="221"/>
        <v>E</v>
      </c>
      <c r="V2305" t="str" cm="1">
        <f t="array" ref="V2305">_xlfn.IFS(N2296&gt;25,"A",N2296&gt;20,"B",N2296&gt;15,"C",N2296&gt;10,"D",N2296&lt;10,"E")</f>
        <v>E</v>
      </c>
    </row>
    <row r="2306" spans="1:22" x14ac:dyDescent="0.3">
      <c r="A2306">
        <v>2317</v>
      </c>
      <c r="B2306" t="s">
        <v>1032</v>
      </c>
      <c r="C2306" t="s">
        <v>21</v>
      </c>
      <c r="D2306" t="s">
        <v>53</v>
      </c>
      <c r="E2306">
        <v>2015</v>
      </c>
      <c r="F2306">
        <v>50000</v>
      </c>
      <c r="G2306" t="s">
        <v>27</v>
      </c>
      <c r="H2306" t="s">
        <v>18</v>
      </c>
      <c r="I2306" t="s">
        <v>19</v>
      </c>
      <c r="J2306">
        <v>1197</v>
      </c>
      <c r="K2306">
        <v>81.83</v>
      </c>
      <c r="L2306">
        <v>5</v>
      </c>
      <c r="M2306">
        <v>18.600000000000001</v>
      </c>
      <c r="N2306">
        <v>4.95</v>
      </c>
      <c r="P2306" t="str">
        <f t="shared" si="216"/>
        <v/>
      </c>
      <c r="Q2306" t="str">
        <f t="shared" si="217"/>
        <v>bad</v>
      </c>
      <c r="R2306" t="str">
        <f t="shared" si="218"/>
        <v/>
      </c>
      <c r="S2306" s="3" t="str">
        <f t="shared" si="219"/>
        <v/>
      </c>
      <c r="T2306" t="str">
        <f t="shared" si="220"/>
        <v>Hyundai</v>
      </c>
      <c r="U2306" t="str">
        <f t="shared" si="221"/>
        <v>E</v>
      </c>
      <c r="V2306" t="str" cm="1">
        <f t="array" ref="V2306">_xlfn.IFS(N2297&gt;25,"A",N2297&gt;20,"B",N2297&gt;15,"C",N2297&gt;10,"D",N2297&lt;10,"E")</f>
        <v>E</v>
      </c>
    </row>
    <row r="2307" spans="1:22" x14ac:dyDescent="0.3">
      <c r="A2307">
        <v>2318</v>
      </c>
      <c r="B2307" t="s">
        <v>141</v>
      </c>
      <c r="C2307" t="s">
        <v>78</v>
      </c>
      <c r="D2307" t="s">
        <v>63</v>
      </c>
      <c r="E2307">
        <v>2014</v>
      </c>
      <c r="F2307">
        <v>55000</v>
      </c>
      <c r="G2307" t="s">
        <v>23</v>
      </c>
      <c r="H2307" t="s">
        <v>18</v>
      </c>
      <c r="I2307" t="s">
        <v>19</v>
      </c>
      <c r="J2307">
        <v>2179</v>
      </c>
      <c r="K2307">
        <v>140</v>
      </c>
      <c r="L2307">
        <v>7</v>
      </c>
      <c r="M2307">
        <v>15.1</v>
      </c>
      <c r="N2307">
        <v>9.8000000000000007</v>
      </c>
      <c r="P2307" t="str">
        <f t="shared" si="216"/>
        <v/>
      </c>
      <c r="Q2307" t="str">
        <f t="shared" si="217"/>
        <v>bad</v>
      </c>
      <c r="R2307" t="str">
        <f t="shared" si="218"/>
        <v/>
      </c>
      <c r="S2307" s="3" t="str">
        <f t="shared" si="219"/>
        <v/>
      </c>
      <c r="T2307" t="str">
        <f t="shared" si="220"/>
        <v>Hyundai</v>
      </c>
      <c r="U2307" t="str">
        <f t="shared" si="221"/>
        <v>D</v>
      </c>
      <c r="V2307" t="str" cm="1">
        <f t="array" ref="V2307">_xlfn.IFS(N2298&gt;25,"A",N2298&gt;20,"B",N2298&gt;15,"C",N2298&gt;10,"D",N2298&lt;10,"E")</f>
        <v>D</v>
      </c>
    </row>
    <row r="2308" spans="1:22" x14ac:dyDescent="0.3">
      <c r="A2308">
        <v>2319</v>
      </c>
      <c r="B2308" t="s">
        <v>1197</v>
      </c>
      <c r="C2308" t="s">
        <v>62</v>
      </c>
      <c r="D2308" t="s">
        <v>31</v>
      </c>
      <c r="E2308">
        <v>2019</v>
      </c>
      <c r="F2308">
        <v>9312</v>
      </c>
      <c r="G2308" t="s">
        <v>23</v>
      </c>
      <c r="H2308" t="s">
        <v>32</v>
      </c>
      <c r="I2308" t="s">
        <v>19</v>
      </c>
      <c r="J2308">
        <v>2987</v>
      </c>
      <c r="K2308">
        <v>258</v>
      </c>
      <c r="L2308">
        <v>5</v>
      </c>
      <c r="M2308">
        <v>18</v>
      </c>
      <c r="N2308">
        <v>78.8</v>
      </c>
      <c r="P2308" t="str">
        <f t="shared" si="216"/>
        <v/>
      </c>
      <c r="Q2308" t="str">
        <f t="shared" si="217"/>
        <v>good</v>
      </c>
      <c r="R2308" t="str">
        <f t="shared" si="218"/>
        <v/>
      </c>
      <c r="S2308" s="3" t="str">
        <f t="shared" si="219"/>
        <v>Maruti</v>
      </c>
      <c r="T2308" t="str">
        <f t="shared" si="220"/>
        <v>Maruti</v>
      </c>
      <c r="U2308" t="str">
        <f t="shared" si="221"/>
        <v>E</v>
      </c>
      <c r="V2308" t="str" cm="1">
        <f t="array" ref="V2308">_xlfn.IFS(N2299&gt;25,"A",N2299&gt;20,"B",N2299&gt;15,"C",N2299&gt;10,"D",N2299&lt;10,"E")</f>
        <v>E</v>
      </c>
    </row>
    <row r="2309" spans="1:22" x14ac:dyDescent="0.3">
      <c r="A2309">
        <v>2320</v>
      </c>
      <c r="B2309" t="s">
        <v>1198</v>
      </c>
      <c r="C2309" t="s">
        <v>15</v>
      </c>
      <c r="D2309" t="s">
        <v>49</v>
      </c>
      <c r="E2309">
        <v>2015</v>
      </c>
      <c r="F2309">
        <v>30458</v>
      </c>
      <c r="G2309" t="s">
        <v>27</v>
      </c>
      <c r="H2309" t="s">
        <v>18</v>
      </c>
      <c r="I2309" t="s">
        <v>19</v>
      </c>
      <c r="J2309">
        <v>998</v>
      </c>
      <c r="K2309">
        <v>67.040000000000006</v>
      </c>
      <c r="L2309">
        <v>5</v>
      </c>
      <c r="M2309">
        <v>23.1</v>
      </c>
      <c r="N2309">
        <v>2.99</v>
      </c>
      <c r="P2309" t="str">
        <f t="shared" si="216"/>
        <v>BMW</v>
      </c>
      <c r="Q2309" t="str">
        <f t="shared" si="217"/>
        <v>bad</v>
      </c>
      <c r="R2309" t="str">
        <f t="shared" si="218"/>
        <v/>
      </c>
      <c r="S2309" s="3" t="str">
        <f t="shared" si="219"/>
        <v>BMW</v>
      </c>
      <c r="T2309" t="str">
        <f t="shared" si="220"/>
        <v/>
      </c>
      <c r="U2309" t="str">
        <f t="shared" si="221"/>
        <v>A</v>
      </c>
      <c r="V2309" t="str" cm="1">
        <f t="array" ref="V2309">_xlfn.IFS(N2300&gt;25,"A",N2300&gt;20,"B",N2300&gt;15,"C",N2300&gt;10,"D",N2300&lt;10,"E")</f>
        <v>A</v>
      </c>
    </row>
    <row r="2310" spans="1:22" x14ac:dyDescent="0.3">
      <c r="A2310">
        <v>2321</v>
      </c>
      <c r="B2310" t="s">
        <v>80</v>
      </c>
      <c r="C2310" t="s">
        <v>43</v>
      </c>
      <c r="D2310" t="s">
        <v>16</v>
      </c>
      <c r="E2310">
        <v>2014</v>
      </c>
      <c r="F2310">
        <v>46000</v>
      </c>
      <c r="G2310" t="s">
        <v>27</v>
      </c>
      <c r="H2310" t="s">
        <v>18</v>
      </c>
      <c r="I2310" t="s">
        <v>19</v>
      </c>
      <c r="J2310">
        <v>1598</v>
      </c>
      <c r="K2310">
        <v>103.2</v>
      </c>
      <c r="L2310">
        <v>5</v>
      </c>
      <c r="M2310">
        <v>15.04</v>
      </c>
      <c r="N2310">
        <v>4.45</v>
      </c>
      <c r="P2310" t="str">
        <f t="shared" si="216"/>
        <v/>
      </c>
      <c r="Q2310" t="str">
        <f t="shared" si="217"/>
        <v>bad</v>
      </c>
      <c r="R2310" t="str">
        <f t="shared" si="218"/>
        <v/>
      </c>
      <c r="S2310" s="3" t="str">
        <f t="shared" si="219"/>
        <v/>
      </c>
      <c r="T2310" t="str">
        <f t="shared" si="220"/>
        <v>Chevrolet</v>
      </c>
      <c r="U2310" t="str">
        <f t="shared" si="221"/>
        <v>E</v>
      </c>
      <c r="V2310" t="str" cm="1">
        <f t="array" ref="V2310">_xlfn.IFS(N2301&gt;25,"A",N2301&gt;20,"B",N2301&gt;15,"C",N2301&gt;10,"D",N2301&lt;10,"E")</f>
        <v>E</v>
      </c>
    </row>
    <row r="2311" spans="1:22" x14ac:dyDescent="0.3">
      <c r="A2311">
        <v>2322</v>
      </c>
      <c r="B2311" t="s">
        <v>1199</v>
      </c>
      <c r="C2311" t="s">
        <v>45</v>
      </c>
      <c r="D2311" t="s">
        <v>22</v>
      </c>
      <c r="E2311">
        <v>2011</v>
      </c>
      <c r="F2311">
        <v>50000</v>
      </c>
      <c r="G2311" t="s">
        <v>27</v>
      </c>
      <c r="H2311" t="s">
        <v>18</v>
      </c>
      <c r="I2311" t="s">
        <v>33</v>
      </c>
      <c r="J2311">
        <v>624</v>
      </c>
      <c r="K2311">
        <v>37.479999999999997</v>
      </c>
      <c r="L2311">
        <v>4</v>
      </c>
      <c r="M2311">
        <v>23.9</v>
      </c>
      <c r="N2311">
        <v>0.75</v>
      </c>
      <c r="P2311" t="str">
        <f t="shared" si="216"/>
        <v/>
      </c>
      <c r="Q2311" t="str">
        <f t="shared" si="217"/>
        <v>good</v>
      </c>
      <c r="R2311" t="str">
        <f t="shared" si="218"/>
        <v/>
      </c>
      <c r="S2311" s="3" t="str">
        <f t="shared" si="219"/>
        <v>Volkswagen</v>
      </c>
      <c r="T2311" t="str">
        <f t="shared" si="220"/>
        <v>Volkswagen</v>
      </c>
      <c r="U2311" t="str">
        <f t="shared" si="221"/>
        <v>E</v>
      </c>
      <c r="V2311" t="str" cm="1">
        <f t="array" ref="V2311">_xlfn.IFS(N2302&gt;25,"A",N2302&gt;20,"B",N2302&gt;15,"C",N2302&gt;10,"D",N2302&lt;10,"E")</f>
        <v>E</v>
      </c>
    </row>
    <row r="2312" spans="1:22" x14ac:dyDescent="0.3">
      <c r="A2312">
        <v>2323</v>
      </c>
      <c r="B2312" t="s">
        <v>1073</v>
      </c>
      <c r="C2312" t="s">
        <v>21</v>
      </c>
      <c r="D2312" t="s">
        <v>53</v>
      </c>
      <c r="E2312">
        <v>2016</v>
      </c>
      <c r="F2312">
        <v>36676</v>
      </c>
      <c r="G2312" t="s">
        <v>17</v>
      </c>
      <c r="H2312" t="s">
        <v>18</v>
      </c>
      <c r="I2312" t="s">
        <v>19</v>
      </c>
      <c r="J2312">
        <v>1197</v>
      </c>
      <c r="K2312">
        <v>81.86</v>
      </c>
      <c r="L2312">
        <v>5</v>
      </c>
      <c r="M2312">
        <v>25</v>
      </c>
      <c r="N2312">
        <v>5</v>
      </c>
      <c r="P2312" t="str">
        <f t="shared" si="216"/>
        <v/>
      </c>
      <c r="Q2312" t="str">
        <f t="shared" si="217"/>
        <v>bad</v>
      </c>
      <c r="R2312" t="str">
        <f t="shared" si="218"/>
        <v/>
      </c>
      <c r="S2312" s="3" t="str">
        <f t="shared" si="219"/>
        <v/>
      </c>
      <c r="T2312" t="str">
        <f t="shared" si="220"/>
        <v>Honda</v>
      </c>
      <c r="U2312" t="str">
        <f t="shared" si="221"/>
        <v>E</v>
      </c>
      <c r="V2312" t="str" cm="1">
        <f t="array" ref="V2312">_xlfn.IFS(N2303&gt;25,"A",N2303&gt;20,"B",N2303&gt;15,"C",N2303&gt;10,"D",N2303&lt;10,"E")</f>
        <v>E</v>
      </c>
    </row>
    <row r="2313" spans="1:22" x14ac:dyDescent="0.3">
      <c r="A2313">
        <v>2324</v>
      </c>
      <c r="B2313" t="s">
        <v>585</v>
      </c>
      <c r="C2313" t="s">
        <v>110</v>
      </c>
      <c r="D2313" t="s">
        <v>26</v>
      </c>
      <c r="E2313">
        <v>2014</v>
      </c>
      <c r="F2313">
        <v>72563</v>
      </c>
      <c r="G2313" t="s">
        <v>23</v>
      </c>
      <c r="H2313" t="s">
        <v>18</v>
      </c>
      <c r="I2313" t="s">
        <v>33</v>
      </c>
      <c r="J2313">
        <v>1498</v>
      </c>
      <c r="K2313">
        <v>98.59</v>
      </c>
      <c r="L2313">
        <v>5</v>
      </c>
      <c r="M2313">
        <v>22.77</v>
      </c>
      <c r="N2313">
        <v>5</v>
      </c>
      <c r="P2313" t="str">
        <f t="shared" si="216"/>
        <v/>
      </c>
      <c r="Q2313" t="str">
        <f t="shared" si="217"/>
        <v>good</v>
      </c>
      <c r="R2313" t="str">
        <f t="shared" si="218"/>
        <v/>
      </c>
      <c r="S2313" s="3" t="str">
        <f t="shared" si="219"/>
        <v>Maruti</v>
      </c>
      <c r="T2313" t="str">
        <f t="shared" si="220"/>
        <v>Maruti</v>
      </c>
      <c r="U2313" t="str">
        <f t="shared" si="221"/>
        <v>E</v>
      </c>
      <c r="V2313" t="str" cm="1">
        <f t="array" ref="V2313">_xlfn.IFS(N2304&gt;25,"A",N2304&gt;20,"B",N2304&gt;15,"C",N2304&gt;10,"D",N2304&lt;10,"E")</f>
        <v>E</v>
      </c>
    </row>
    <row r="2314" spans="1:22" x14ac:dyDescent="0.3">
      <c r="A2314">
        <v>2326</v>
      </c>
      <c r="B2314" t="s">
        <v>90</v>
      </c>
      <c r="C2314" t="s">
        <v>21</v>
      </c>
      <c r="D2314" t="s">
        <v>31</v>
      </c>
      <c r="E2314">
        <v>2015</v>
      </c>
      <c r="F2314">
        <v>58239</v>
      </c>
      <c r="G2314" t="s">
        <v>27</v>
      </c>
      <c r="H2314" t="s">
        <v>32</v>
      </c>
      <c r="I2314" t="s">
        <v>19</v>
      </c>
      <c r="J2314">
        <v>1999</v>
      </c>
      <c r="K2314">
        <v>149.91999999999999</v>
      </c>
      <c r="L2314">
        <v>5</v>
      </c>
      <c r="M2314">
        <v>14.62</v>
      </c>
      <c r="N2314">
        <v>9.69</v>
      </c>
      <c r="P2314" t="str">
        <f t="shared" si="216"/>
        <v/>
      </c>
      <c r="Q2314" t="str">
        <f t="shared" si="217"/>
        <v>bad</v>
      </c>
      <c r="R2314" t="str">
        <f t="shared" si="218"/>
        <v/>
      </c>
      <c r="S2314" s="3" t="str">
        <f t="shared" si="219"/>
        <v/>
      </c>
      <c r="T2314" t="str">
        <f t="shared" si="220"/>
        <v>Volkswagen</v>
      </c>
      <c r="U2314" t="str">
        <f t="shared" si="221"/>
        <v>E</v>
      </c>
      <c r="V2314" t="str" cm="1">
        <f t="array" ref="V2314">_xlfn.IFS(N2305&gt;25,"A",N2305&gt;20,"B",N2305&gt;15,"C",N2305&gt;10,"D",N2305&lt;10,"E")</f>
        <v>E</v>
      </c>
    </row>
    <row r="2315" spans="1:22" x14ac:dyDescent="0.3">
      <c r="A2315">
        <v>2327</v>
      </c>
      <c r="B2315" t="s">
        <v>1200</v>
      </c>
      <c r="C2315" t="s">
        <v>192</v>
      </c>
      <c r="D2315" t="s">
        <v>31</v>
      </c>
      <c r="E2315">
        <v>2015</v>
      </c>
      <c r="F2315">
        <v>57934</v>
      </c>
      <c r="G2315" t="s">
        <v>23</v>
      </c>
      <c r="H2315" t="s">
        <v>18</v>
      </c>
      <c r="I2315" t="s">
        <v>19</v>
      </c>
      <c r="J2315">
        <v>1248</v>
      </c>
      <c r="K2315">
        <v>73.739999999999995</v>
      </c>
      <c r="L2315">
        <v>8</v>
      </c>
      <c r="M2315">
        <v>18.2</v>
      </c>
      <c r="N2315">
        <v>5.5</v>
      </c>
      <c r="P2315" t="str">
        <f t="shared" si="216"/>
        <v/>
      </c>
      <c r="Q2315" t="str">
        <f t="shared" si="217"/>
        <v>bad</v>
      </c>
      <c r="R2315" t="str">
        <f t="shared" si="218"/>
        <v/>
      </c>
      <c r="S2315" s="3" t="str">
        <f t="shared" si="219"/>
        <v/>
      </c>
      <c r="T2315" t="str">
        <f t="shared" si="220"/>
        <v>Hyundai</v>
      </c>
      <c r="U2315" t="str">
        <f t="shared" si="221"/>
        <v>E</v>
      </c>
      <c r="V2315" t="str" cm="1">
        <f t="array" ref="V2315">_xlfn.IFS(N2306&gt;25,"A",N2306&gt;20,"B",N2306&gt;15,"C",N2306&gt;10,"D",N2306&lt;10,"E")</f>
        <v>E</v>
      </c>
    </row>
    <row r="2316" spans="1:22" x14ac:dyDescent="0.3">
      <c r="A2316">
        <v>2328</v>
      </c>
      <c r="B2316" t="s">
        <v>1201</v>
      </c>
      <c r="C2316" t="s">
        <v>65</v>
      </c>
      <c r="D2316" t="s">
        <v>26</v>
      </c>
      <c r="E2316">
        <v>2017</v>
      </c>
      <c r="F2316">
        <v>6500000</v>
      </c>
      <c r="G2316" t="s">
        <v>23</v>
      </c>
      <c r="H2316" t="s">
        <v>32</v>
      </c>
      <c r="I2316" t="s">
        <v>19</v>
      </c>
      <c r="J2316">
        <v>2993</v>
      </c>
      <c r="K2316">
        <v>258</v>
      </c>
      <c r="L2316">
        <v>5</v>
      </c>
      <c r="M2316">
        <v>15.97</v>
      </c>
      <c r="N2316">
        <v>65</v>
      </c>
      <c r="P2316" t="str">
        <f t="shared" ref="P2316:P2379" si="222">IF(N2307&gt;15,C2307,"")</f>
        <v/>
      </c>
      <c r="Q2316" t="str">
        <f t="shared" ref="Q2316:Q2379" si="223">IF(M2307&gt;20,"good","bad")</f>
        <v>bad</v>
      </c>
      <c r="R2316" t="str">
        <f t="shared" ref="R2316:R2379" si="224">IF(AND(M2307&gt;20,N2307&gt;15),C2307,"")</f>
        <v/>
      </c>
      <c r="S2316" s="3" t="str">
        <f t="shared" ref="S2316:S2379" si="225">IF(OR(M2307&gt;20,N2307&gt;15),C2307,"")</f>
        <v/>
      </c>
      <c r="T2316" t="str">
        <f t="shared" ref="T2316:T2379" si="226">IF(NOT(N2307&gt;15),C2307,"")</f>
        <v>Mahindra</v>
      </c>
      <c r="U2316" t="str">
        <f t="shared" ref="U2316:U2379" si="227">IF(N2307&gt;25,"A",IF(N2307&gt;20,"B",IF(N2307&gt;15,"C",IF(N2307&gt;10,"D","E"))))</f>
        <v>E</v>
      </c>
      <c r="V2316" t="str" cm="1">
        <f t="array" ref="V2316">_xlfn.IFS(N2307&gt;25,"A",N2307&gt;20,"B",N2307&gt;15,"C",N2307&gt;10,"D",N2307&lt;10,"E")</f>
        <v>E</v>
      </c>
    </row>
    <row r="2317" spans="1:22" x14ac:dyDescent="0.3">
      <c r="A2317">
        <v>2329</v>
      </c>
      <c r="B2317" t="s">
        <v>497</v>
      </c>
      <c r="C2317" t="s">
        <v>43</v>
      </c>
      <c r="D2317" t="s">
        <v>39</v>
      </c>
      <c r="E2317">
        <v>2015</v>
      </c>
      <c r="F2317">
        <v>63000</v>
      </c>
      <c r="G2317" t="s">
        <v>23</v>
      </c>
      <c r="H2317" t="s">
        <v>18</v>
      </c>
      <c r="I2317" t="s">
        <v>19</v>
      </c>
      <c r="J2317">
        <v>1498</v>
      </c>
      <c r="K2317">
        <v>88.8</v>
      </c>
      <c r="L2317">
        <v>5</v>
      </c>
      <c r="M2317">
        <v>20.14</v>
      </c>
      <c r="N2317">
        <v>5.1100000000000003</v>
      </c>
      <c r="P2317" t="str">
        <f t="shared" si="222"/>
        <v>MercedesBenz</v>
      </c>
      <c r="Q2317" t="str">
        <f t="shared" si="223"/>
        <v>bad</v>
      </c>
      <c r="R2317" t="str">
        <f t="shared" si="224"/>
        <v/>
      </c>
      <c r="S2317" s="3" t="str">
        <f t="shared" si="225"/>
        <v>MercedesBenz</v>
      </c>
      <c r="T2317" t="str">
        <f t="shared" si="226"/>
        <v/>
      </c>
      <c r="U2317" t="str">
        <f t="shared" si="227"/>
        <v>A</v>
      </c>
      <c r="V2317" t="str" cm="1">
        <f t="array" ref="V2317">_xlfn.IFS(N2308&gt;25,"A",N2308&gt;20,"B",N2308&gt;15,"C",N2308&gt;10,"D",N2308&lt;10,"E")</f>
        <v>A</v>
      </c>
    </row>
    <row r="2318" spans="1:22" x14ac:dyDescent="0.3">
      <c r="A2318">
        <v>2330</v>
      </c>
      <c r="B2318" t="s">
        <v>1202</v>
      </c>
      <c r="C2318" t="s">
        <v>194</v>
      </c>
      <c r="D2318" t="s">
        <v>16</v>
      </c>
      <c r="E2318">
        <v>2012</v>
      </c>
      <c r="F2318">
        <v>27014</v>
      </c>
      <c r="G2318" t="s">
        <v>27</v>
      </c>
      <c r="H2318" t="s">
        <v>18</v>
      </c>
      <c r="I2318" t="s">
        <v>19</v>
      </c>
      <c r="J2318">
        <v>1198</v>
      </c>
      <c r="K2318">
        <v>75</v>
      </c>
      <c r="L2318">
        <v>5</v>
      </c>
      <c r="M2318">
        <v>16.25</v>
      </c>
      <c r="N2318">
        <v>2.19</v>
      </c>
      <c r="P2318" t="str">
        <f t="shared" si="222"/>
        <v/>
      </c>
      <c r="Q2318" t="str">
        <f t="shared" si="223"/>
        <v>good</v>
      </c>
      <c r="R2318" t="str">
        <f t="shared" si="224"/>
        <v/>
      </c>
      <c r="S2318" s="3" t="str">
        <f t="shared" si="225"/>
        <v>Maruti</v>
      </c>
      <c r="T2318" t="str">
        <f t="shared" si="226"/>
        <v>Maruti</v>
      </c>
      <c r="U2318" t="str">
        <f t="shared" si="227"/>
        <v>E</v>
      </c>
      <c r="V2318" t="str" cm="1">
        <f t="array" ref="V2318">_xlfn.IFS(N2309&gt;25,"A",N2309&gt;20,"B",N2309&gt;15,"C",N2309&gt;10,"D",N2309&lt;10,"E")</f>
        <v>E</v>
      </c>
    </row>
    <row r="2319" spans="1:22" x14ac:dyDescent="0.3">
      <c r="A2319">
        <v>2331</v>
      </c>
      <c r="B2319" t="s">
        <v>42</v>
      </c>
      <c r="C2319" t="s">
        <v>43</v>
      </c>
      <c r="D2319" t="s">
        <v>26</v>
      </c>
      <c r="E2319">
        <v>2012</v>
      </c>
      <c r="F2319">
        <v>90906</v>
      </c>
      <c r="G2319" t="s">
        <v>23</v>
      </c>
      <c r="H2319" t="s">
        <v>18</v>
      </c>
      <c r="I2319" t="s">
        <v>19</v>
      </c>
      <c r="J2319">
        <v>1598</v>
      </c>
      <c r="K2319">
        <v>103.6</v>
      </c>
      <c r="L2319">
        <v>5</v>
      </c>
      <c r="M2319">
        <v>20.54</v>
      </c>
      <c r="N2319">
        <v>4.25</v>
      </c>
      <c r="P2319" t="str">
        <f t="shared" si="222"/>
        <v/>
      </c>
      <c r="Q2319" t="str">
        <f t="shared" si="223"/>
        <v>bad</v>
      </c>
      <c r="R2319" t="str">
        <f t="shared" si="224"/>
        <v/>
      </c>
      <c r="S2319" s="3" t="str">
        <f t="shared" si="225"/>
        <v/>
      </c>
      <c r="T2319" t="str">
        <f t="shared" si="226"/>
        <v>Volkswagen</v>
      </c>
      <c r="U2319" t="str">
        <f t="shared" si="227"/>
        <v>E</v>
      </c>
      <c r="V2319" t="str" cm="1">
        <f t="array" ref="V2319">_xlfn.IFS(N2310&gt;25,"A",N2310&gt;20,"B",N2310&gt;15,"C",N2310&gt;10,"D",N2310&lt;10,"E")</f>
        <v>E</v>
      </c>
    </row>
    <row r="2320" spans="1:22" x14ac:dyDescent="0.3">
      <c r="A2320">
        <v>2332</v>
      </c>
      <c r="B2320" t="s">
        <v>77</v>
      </c>
      <c r="C2320" t="s">
        <v>78</v>
      </c>
      <c r="D2320" t="s">
        <v>35</v>
      </c>
      <c r="E2320">
        <v>2013</v>
      </c>
      <c r="F2320">
        <v>61202</v>
      </c>
      <c r="G2320" t="s">
        <v>23</v>
      </c>
      <c r="H2320" t="s">
        <v>32</v>
      </c>
      <c r="I2320" t="s">
        <v>19</v>
      </c>
      <c r="J2320">
        <v>2696</v>
      </c>
      <c r="K2320">
        <v>184</v>
      </c>
      <c r="L2320">
        <v>7</v>
      </c>
      <c r="M2320">
        <v>11.18</v>
      </c>
      <c r="N2320">
        <v>14.5</v>
      </c>
      <c r="P2320" t="str">
        <f t="shared" si="222"/>
        <v/>
      </c>
      <c r="Q2320" t="str">
        <f t="shared" si="223"/>
        <v>good</v>
      </c>
      <c r="R2320" t="str">
        <f t="shared" si="224"/>
        <v/>
      </c>
      <c r="S2320" s="3" t="str">
        <f t="shared" si="225"/>
        <v>Tata</v>
      </c>
      <c r="T2320" t="str">
        <f t="shared" si="226"/>
        <v>Tata</v>
      </c>
      <c r="U2320" t="str">
        <f t="shared" si="227"/>
        <v>E</v>
      </c>
      <c r="V2320" t="str" cm="1">
        <f t="array" ref="V2320">_xlfn.IFS(N2311&gt;25,"A",N2311&gt;20,"B",N2311&gt;15,"C",N2311&gt;10,"D",N2311&lt;10,"E")</f>
        <v>E</v>
      </c>
    </row>
    <row r="2321" spans="1:22" x14ac:dyDescent="0.3">
      <c r="A2321">
        <v>2333</v>
      </c>
      <c r="B2321" t="s">
        <v>1203</v>
      </c>
      <c r="C2321" t="s">
        <v>38</v>
      </c>
      <c r="D2321" t="s">
        <v>16</v>
      </c>
      <c r="E2321">
        <v>2014</v>
      </c>
      <c r="F2321">
        <v>51000</v>
      </c>
      <c r="G2321" t="s">
        <v>23</v>
      </c>
      <c r="H2321" t="s">
        <v>18</v>
      </c>
      <c r="I2321" t="s">
        <v>19</v>
      </c>
      <c r="J2321">
        <v>1461</v>
      </c>
      <c r="K2321">
        <v>83.14</v>
      </c>
      <c r="L2321">
        <v>5</v>
      </c>
      <c r="M2321">
        <v>19.87</v>
      </c>
      <c r="N2321">
        <v>5.65</v>
      </c>
      <c r="P2321" t="str">
        <f t="shared" si="222"/>
        <v/>
      </c>
      <c r="Q2321" t="str">
        <f t="shared" si="223"/>
        <v>good</v>
      </c>
      <c r="R2321" t="str">
        <f t="shared" si="224"/>
        <v/>
      </c>
      <c r="S2321" s="3" t="str">
        <f t="shared" si="225"/>
        <v>Hyundai</v>
      </c>
      <c r="T2321" t="str">
        <f t="shared" si="226"/>
        <v>Hyundai</v>
      </c>
      <c r="U2321" t="str">
        <f t="shared" si="227"/>
        <v>E</v>
      </c>
      <c r="V2321" t="str" cm="1">
        <f t="array" ref="V2321">_xlfn.IFS(N2312&gt;25,"A",N2312&gt;20,"B",N2312&gt;15,"C",N2312&gt;10,"D",N2312&lt;10,"E")</f>
        <v>E</v>
      </c>
    </row>
    <row r="2322" spans="1:22" x14ac:dyDescent="0.3">
      <c r="A2322">
        <v>2334</v>
      </c>
      <c r="B2322" t="s">
        <v>1067</v>
      </c>
      <c r="C2322" t="s">
        <v>41</v>
      </c>
      <c r="D2322" t="s">
        <v>93</v>
      </c>
      <c r="E2322">
        <v>2016</v>
      </c>
      <c r="F2322">
        <v>88008</v>
      </c>
      <c r="G2322" t="s">
        <v>23</v>
      </c>
      <c r="H2322" t="s">
        <v>32</v>
      </c>
      <c r="I2322" t="s">
        <v>33</v>
      </c>
      <c r="J2322">
        <v>2755</v>
      </c>
      <c r="K2322">
        <v>174.5</v>
      </c>
      <c r="L2322">
        <v>7</v>
      </c>
      <c r="M2322">
        <v>12.9</v>
      </c>
      <c r="N2322">
        <v>22.5</v>
      </c>
      <c r="P2322" t="str">
        <f t="shared" si="222"/>
        <v/>
      </c>
      <c r="Q2322" t="str">
        <f t="shared" si="223"/>
        <v>good</v>
      </c>
      <c r="R2322" t="str">
        <f t="shared" si="224"/>
        <v/>
      </c>
      <c r="S2322" s="3" t="str">
        <f t="shared" si="225"/>
        <v>Ford</v>
      </c>
      <c r="T2322" t="str">
        <f t="shared" si="226"/>
        <v>Ford</v>
      </c>
      <c r="U2322" t="str">
        <f t="shared" si="227"/>
        <v>E</v>
      </c>
      <c r="V2322" t="str" cm="1">
        <f t="array" ref="V2322">_xlfn.IFS(N2313&gt;25,"A",N2313&gt;20,"B",N2313&gt;15,"C",N2313&gt;10,"D",N2313&lt;10,"E")</f>
        <v>E</v>
      </c>
    </row>
    <row r="2323" spans="1:22" x14ac:dyDescent="0.3">
      <c r="A2323">
        <v>2336</v>
      </c>
      <c r="B2323" t="s">
        <v>344</v>
      </c>
      <c r="C2323" t="s">
        <v>41</v>
      </c>
      <c r="D2323" t="s">
        <v>39</v>
      </c>
      <c r="E2323">
        <v>2004</v>
      </c>
      <c r="F2323">
        <v>160000</v>
      </c>
      <c r="G2323" t="s">
        <v>27</v>
      </c>
      <c r="H2323" t="s">
        <v>32</v>
      </c>
      <c r="I2323" t="s">
        <v>33</v>
      </c>
      <c r="J2323">
        <v>1794</v>
      </c>
      <c r="K2323">
        <v>125</v>
      </c>
      <c r="L2323">
        <v>5</v>
      </c>
      <c r="M2323">
        <v>11.3</v>
      </c>
      <c r="N2323">
        <v>1.5</v>
      </c>
      <c r="P2323" t="str">
        <f t="shared" si="222"/>
        <v/>
      </c>
      <c r="Q2323" t="str">
        <f t="shared" si="223"/>
        <v>bad</v>
      </c>
      <c r="R2323" t="str">
        <f t="shared" si="224"/>
        <v/>
      </c>
      <c r="S2323" s="3" t="str">
        <f t="shared" si="225"/>
        <v/>
      </c>
      <c r="T2323" t="str">
        <f t="shared" si="226"/>
        <v>Hyundai</v>
      </c>
      <c r="U2323" t="str">
        <f t="shared" si="227"/>
        <v>E</v>
      </c>
      <c r="V2323" t="str" cm="1">
        <f t="array" ref="V2323">_xlfn.IFS(N2314&gt;25,"A",N2314&gt;20,"B",N2314&gt;15,"C",N2314&gt;10,"D",N2314&lt;10,"E")</f>
        <v>E</v>
      </c>
    </row>
    <row r="2324" spans="1:22" x14ac:dyDescent="0.3">
      <c r="A2324">
        <v>2337</v>
      </c>
      <c r="B2324" t="s">
        <v>296</v>
      </c>
      <c r="C2324" t="s">
        <v>21</v>
      </c>
      <c r="D2324" t="s">
        <v>47</v>
      </c>
      <c r="E2324">
        <v>2012</v>
      </c>
      <c r="F2324">
        <v>42591</v>
      </c>
      <c r="G2324" t="s">
        <v>27</v>
      </c>
      <c r="H2324" t="s">
        <v>18</v>
      </c>
      <c r="I2324" t="s">
        <v>19</v>
      </c>
      <c r="J2324">
        <v>1197</v>
      </c>
      <c r="K2324">
        <v>78.900000000000006</v>
      </c>
      <c r="L2324">
        <v>5</v>
      </c>
      <c r="M2324">
        <v>20.36</v>
      </c>
      <c r="N2324">
        <v>3.2</v>
      </c>
      <c r="P2324" t="str">
        <f t="shared" si="222"/>
        <v/>
      </c>
      <c r="Q2324" t="str">
        <f t="shared" si="223"/>
        <v>bad</v>
      </c>
      <c r="R2324" t="str">
        <f t="shared" si="224"/>
        <v/>
      </c>
      <c r="S2324" s="3" t="str">
        <f t="shared" si="225"/>
        <v/>
      </c>
      <c r="T2324" t="str">
        <f t="shared" si="226"/>
        <v>Chevrolet</v>
      </c>
      <c r="U2324" t="str">
        <f t="shared" si="227"/>
        <v>E</v>
      </c>
      <c r="V2324" t="str" cm="1">
        <f t="array" ref="V2324">_xlfn.IFS(N2315&gt;25,"A",N2315&gt;20,"B",N2315&gt;15,"C",N2315&gt;10,"D",N2315&lt;10,"E")</f>
        <v>E</v>
      </c>
    </row>
    <row r="2325" spans="1:22" x14ac:dyDescent="0.3">
      <c r="A2325">
        <v>2338</v>
      </c>
      <c r="B2325" t="s">
        <v>147</v>
      </c>
      <c r="C2325" t="s">
        <v>21</v>
      </c>
      <c r="D2325" t="s">
        <v>63</v>
      </c>
      <c r="E2325">
        <v>2012</v>
      </c>
      <c r="F2325">
        <v>67000</v>
      </c>
      <c r="G2325" t="s">
        <v>23</v>
      </c>
      <c r="H2325" t="s">
        <v>18</v>
      </c>
      <c r="I2325" t="s">
        <v>19</v>
      </c>
      <c r="J2325">
        <v>1396</v>
      </c>
      <c r="K2325">
        <v>90</v>
      </c>
      <c r="L2325">
        <v>5</v>
      </c>
      <c r="M2325">
        <v>23</v>
      </c>
      <c r="N2325">
        <v>4.5</v>
      </c>
      <c r="P2325" t="str">
        <f t="shared" si="222"/>
        <v>BMW</v>
      </c>
      <c r="Q2325" t="str">
        <f t="shared" si="223"/>
        <v>bad</v>
      </c>
      <c r="R2325" t="str">
        <f t="shared" si="224"/>
        <v/>
      </c>
      <c r="S2325" s="3" t="str">
        <f t="shared" si="225"/>
        <v>BMW</v>
      </c>
      <c r="T2325" t="str">
        <f t="shared" si="226"/>
        <v/>
      </c>
      <c r="U2325" t="str">
        <f t="shared" si="227"/>
        <v>A</v>
      </c>
      <c r="V2325" t="str" cm="1">
        <f t="array" ref="V2325">_xlfn.IFS(N2316&gt;25,"A",N2316&gt;20,"B",N2316&gt;15,"C",N2316&gt;10,"D",N2316&lt;10,"E")</f>
        <v>A</v>
      </c>
    </row>
    <row r="2326" spans="1:22" x14ac:dyDescent="0.3">
      <c r="A2326">
        <v>2339</v>
      </c>
      <c r="B2326" t="s">
        <v>57</v>
      </c>
      <c r="C2326" t="s">
        <v>25</v>
      </c>
      <c r="D2326" t="s">
        <v>22</v>
      </c>
      <c r="E2326">
        <v>2014</v>
      </c>
      <c r="F2326">
        <v>48000</v>
      </c>
      <c r="G2326" t="s">
        <v>23</v>
      </c>
      <c r="H2326" t="s">
        <v>18</v>
      </c>
      <c r="I2326" t="s">
        <v>33</v>
      </c>
      <c r="J2326">
        <v>1498</v>
      </c>
      <c r="K2326">
        <v>98.6</v>
      </c>
      <c r="L2326">
        <v>5</v>
      </c>
      <c r="M2326">
        <v>25.8</v>
      </c>
      <c r="N2326">
        <v>4.5</v>
      </c>
      <c r="P2326" t="str">
        <f t="shared" si="222"/>
        <v/>
      </c>
      <c r="Q2326" t="str">
        <f t="shared" si="223"/>
        <v>good</v>
      </c>
      <c r="R2326" t="str">
        <f t="shared" si="224"/>
        <v/>
      </c>
      <c r="S2326" s="3" t="str">
        <f t="shared" si="225"/>
        <v>Volkswagen</v>
      </c>
      <c r="T2326" t="str">
        <f t="shared" si="226"/>
        <v>Volkswagen</v>
      </c>
      <c r="U2326" t="str">
        <f t="shared" si="227"/>
        <v>E</v>
      </c>
      <c r="V2326" t="str" cm="1">
        <f t="array" ref="V2326">_xlfn.IFS(N2317&gt;25,"A",N2317&gt;20,"B",N2317&gt;15,"C",N2317&gt;10,"D",N2317&lt;10,"E")</f>
        <v>E</v>
      </c>
    </row>
    <row r="2327" spans="1:22" x14ac:dyDescent="0.3">
      <c r="A2327">
        <v>2340</v>
      </c>
      <c r="B2327" t="s">
        <v>157</v>
      </c>
      <c r="C2327" t="s">
        <v>21</v>
      </c>
      <c r="D2327" t="s">
        <v>39</v>
      </c>
      <c r="E2327">
        <v>2014</v>
      </c>
      <c r="F2327">
        <v>97000</v>
      </c>
      <c r="G2327" t="s">
        <v>23</v>
      </c>
      <c r="H2327" t="s">
        <v>32</v>
      </c>
      <c r="I2327" t="s">
        <v>19</v>
      </c>
      <c r="J2327">
        <v>1582</v>
      </c>
      <c r="K2327">
        <v>126.32</v>
      </c>
      <c r="L2327">
        <v>5</v>
      </c>
      <c r="M2327">
        <v>22.32</v>
      </c>
      <c r="N2327">
        <v>8</v>
      </c>
      <c r="P2327" t="str">
        <f t="shared" si="222"/>
        <v/>
      </c>
      <c r="Q2327" t="str">
        <f t="shared" si="223"/>
        <v>bad</v>
      </c>
      <c r="R2327" t="str">
        <f t="shared" si="224"/>
        <v/>
      </c>
      <c r="S2327" s="3" t="str">
        <f t="shared" si="225"/>
        <v/>
      </c>
      <c r="T2327" t="str">
        <f t="shared" si="226"/>
        <v>Skoda</v>
      </c>
      <c r="U2327" t="str">
        <f t="shared" si="227"/>
        <v>E</v>
      </c>
      <c r="V2327" t="str" cm="1">
        <f t="array" ref="V2327">_xlfn.IFS(N2318&gt;25,"A",N2318&gt;20,"B",N2318&gt;15,"C",N2318&gt;10,"D",N2318&lt;10,"E")</f>
        <v>E</v>
      </c>
    </row>
    <row r="2328" spans="1:22" x14ac:dyDescent="0.3">
      <c r="A2328">
        <v>2341</v>
      </c>
      <c r="B2328" t="s">
        <v>1087</v>
      </c>
      <c r="C2328" t="s">
        <v>62</v>
      </c>
      <c r="D2328" t="s">
        <v>16</v>
      </c>
      <c r="E2328">
        <v>2018</v>
      </c>
      <c r="F2328">
        <v>10000</v>
      </c>
      <c r="G2328" t="s">
        <v>23</v>
      </c>
      <c r="H2328" t="s">
        <v>32</v>
      </c>
      <c r="I2328" t="s">
        <v>19</v>
      </c>
      <c r="J2328">
        <v>2143</v>
      </c>
      <c r="K2328">
        <v>136</v>
      </c>
      <c r="L2328">
        <v>5</v>
      </c>
      <c r="M2328">
        <v>17.899999999999999</v>
      </c>
      <c r="N2328">
        <v>28.9</v>
      </c>
      <c r="P2328" t="str">
        <f t="shared" si="222"/>
        <v/>
      </c>
      <c r="Q2328" t="str">
        <f t="shared" si="223"/>
        <v>good</v>
      </c>
      <c r="R2328" t="str">
        <f t="shared" si="224"/>
        <v/>
      </c>
      <c r="S2328" s="3" t="str">
        <f t="shared" si="225"/>
        <v>Volkswagen</v>
      </c>
      <c r="T2328" t="str">
        <f t="shared" si="226"/>
        <v>Volkswagen</v>
      </c>
      <c r="U2328" t="str">
        <f t="shared" si="227"/>
        <v>E</v>
      </c>
      <c r="V2328" t="str" cm="1">
        <f t="array" ref="V2328">_xlfn.IFS(N2319&gt;25,"A",N2319&gt;20,"B",N2319&gt;15,"C",N2319&gt;10,"D",N2319&lt;10,"E")</f>
        <v>E</v>
      </c>
    </row>
    <row r="2329" spans="1:22" x14ac:dyDescent="0.3">
      <c r="A2329">
        <v>2342</v>
      </c>
      <c r="B2329" t="s">
        <v>984</v>
      </c>
      <c r="C2329" t="s">
        <v>43</v>
      </c>
      <c r="D2329" t="s">
        <v>31</v>
      </c>
      <c r="E2329">
        <v>2015</v>
      </c>
      <c r="F2329">
        <v>56900</v>
      </c>
      <c r="G2329" t="s">
        <v>23</v>
      </c>
      <c r="H2329" t="s">
        <v>18</v>
      </c>
      <c r="I2329" t="s">
        <v>19</v>
      </c>
      <c r="J2329">
        <v>1498</v>
      </c>
      <c r="K2329">
        <v>88.8</v>
      </c>
      <c r="L2329">
        <v>5</v>
      </c>
      <c r="M2329">
        <v>20.14</v>
      </c>
      <c r="N2329">
        <v>4.0999999999999996</v>
      </c>
      <c r="P2329" t="str">
        <f t="shared" si="222"/>
        <v/>
      </c>
      <c r="Q2329" t="str">
        <f t="shared" si="223"/>
        <v>bad</v>
      </c>
      <c r="R2329" t="str">
        <f t="shared" si="224"/>
        <v/>
      </c>
      <c r="S2329" s="3" t="str">
        <f t="shared" si="225"/>
        <v/>
      </c>
      <c r="T2329" t="str">
        <f t="shared" si="226"/>
        <v>Mahindra</v>
      </c>
      <c r="U2329" t="str">
        <f t="shared" si="227"/>
        <v>D</v>
      </c>
      <c r="V2329" t="str" cm="1">
        <f t="array" ref="V2329">_xlfn.IFS(N2320&gt;25,"A",N2320&gt;20,"B",N2320&gt;15,"C",N2320&gt;10,"D",N2320&lt;10,"E")</f>
        <v>D</v>
      </c>
    </row>
    <row r="2330" spans="1:22" x14ac:dyDescent="0.3">
      <c r="A2330">
        <v>2343</v>
      </c>
      <c r="B2330" t="s">
        <v>1204</v>
      </c>
      <c r="C2330" t="s">
        <v>21</v>
      </c>
      <c r="D2330" t="s">
        <v>35</v>
      </c>
      <c r="E2330">
        <v>2006</v>
      </c>
      <c r="F2330">
        <v>74483</v>
      </c>
      <c r="G2330" t="s">
        <v>27</v>
      </c>
      <c r="H2330" t="s">
        <v>32</v>
      </c>
      <c r="I2330" t="s">
        <v>19</v>
      </c>
      <c r="J2330">
        <v>999</v>
      </c>
      <c r="K2330">
        <v>74</v>
      </c>
      <c r="L2330">
        <v>5</v>
      </c>
      <c r="M2330">
        <v>0</v>
      </c>
      <c r="N2330">
        <v>2.2999999999999998</v>
      </c>
      <c r="P2330" t="str">
        <f t="shared" si="222"/>
        <v/>
      </c>
      <c r="Q2330" t="str">
        <f t="shared" si="223"/>
        <v>bad</v>
      </c>
      <c r="R2330" t="str">
        <f t="shared" si="224"/>
        <v/>
      </c>
      <c r="S2330" s="3" t="str">
        <f t="shared" si="225"/>
        <v/>
      </c>
      <c r="T2330" t="str">
        <f t="shared" si="226"/>
        <v>Nissan</v>
      </c>
      <c r="U2330" t="str">
        <f t="shared" si="227"/>
        <v>E</v>
      </c>
      <c r="V2330" t="str" cm="1">
        <f t="array" ref="V2330">_xlfn.IFS(N2321&gt;25,"A",N2321&gt;20,"B",N2321&gt;15,"C",N2321&gt;10,"D",N2321&lt;10,"E")</f>
        <v>E</v>
      </c>
    </row>
    <row r="2331" spans="1:22" x14ac:dyDescent="0.3">
      <c r="A2331">
        <v>2344</v>
      </c>
      <c r="B2331" t="s">
        <v>1159</v>
      </c>
      <c r="C2331" t="s">
        <v>15</v>
      </c>
      <c r="D2331" t="s">
        <v>47</v>
      </c>
      <c r="E2331">
        <v>2017</v>
      </c>
      <c r="F2331">
        <v>36152</v>
      </c>
      <c r="G2331" t="s">
        <v>27</v>
      </c>
      <c r="H2331" t="s">
        <v>32</v>
      </c>
      <c r="I2331" t="s">
        <v>19</v>
      </c>
      <c r="J2331">
        <v>1197</v>
      </c>
      <c r="K2331">
        <v>83.1</v>
      </c>
      <c r="L2331">
        <v>5</v>
      </c>
      <c r="M2331">
        <v>21.4</v>
      </c>
      <c r="N2331">
        <v>7.22</v>
      </c>
      <c r="P2331" t="str">
        <f t="shared" si="222"/>
        <v>Toyota</v>
      </c>
      <c r="Q2331" t="str">
        <f t="shared" si="223"/>
        <v>bad</v>
      </c>
      <c r="R2331" t="str">
        <f t="shared" si="224"/>
        <v/>
      </c>
      <c r="S2331" s="3" t="str">
        <f t="shared" si="225"/>
        <v>Toyota</v>
      </c>
      <c r="T2331" t="str">
        <f t="shared" si="226"/>
        <v/>
      </c>
      <c r="U2331" t="str">
        <f t="shared" si="227"/>
        <v>B</v>
      </c>
      <c r="V2331" t="str" cm="1">
        <f t="array" ref="V2331">_xlfn.IFS(N2322&gt;25,"A",N2322&gt;20,"B",N2322&gt;15,"C",N2322&gt;10,"D",N2322&lt;10,"E")</f>
        <v>B</v>
      </c>
    </row>
    <row r="2332" spans="1:22" x14ac:dyDescent="0.3">
      <c r="A2332">
        <v>2345</v>
      </c>
      <c r="B2332" t="s">
        <v>100</v>
      </c>
      <c r="C2332" t="s">
        <v>15</v>
      </c>
      <c r="D2332" t="s">
        <v>35</v>
      </c>
      <c r="E2332">
        <v>2014</v>
      </c>
      <c r="F2332">
        <v>85512</v>
      </c>
      <c r="G2332" t="s">
        <v>23</v>
      </c>
      <c r="H2332" t="s">
        <v>18</v>
      </c>
      <c r="I2332" t="s">
        <v>19</v>
      </c>
      <c r="J2332">
        <v>1248</v>
      </c>
      <c r="K2332">
        <v>74</v>
      </c>
      <c r="L2332">
        <v>5</v>
      </c>
      <c r="M2332">
        <v>22.9</v>
      </c>
      <c r="N2332">
        <v>5.8</v>
      </c>
      <c r="P2332" t="str">
        <f t="shared" si="222"/>
        <v/>
      </c>
      <c r="Q2332" t="str">
        <f t="shared" si="223"/>
        <v>bad</v>
      </c>
      <c r="R2332" t="str">
        <f t="shared" si="224"/>
        <v/>
      </c>
      <c r="S2332" s="3" t="str">
        <f t="shared" si="225"/>
        <v/>
      </c>
      <c r="T2332" t="str">
        <f t="shared" si="226"/>
        <v>Toyota</v>
      </c>
      <c r="U2332" t="str">
        <f t="shared" si="227"/>
        <v>E</v>
      </c>
      <c r="V2332" t="str" cm="1">
        <f t="array" ref="V2332">_xlfn.IFS(N2323&gt;25,"A",N2323&gt;20,"B",N2323&gt;15,"C",N2323&gt;10,"D",N2323&lt;10,"E")</f>
        <v>E</v>
      </c>
    </row>
    <row r="2333" spans="1:22" x14ac:dyDescent="0.3">
      <c r="A2333">
        <v>2346</v>
      </c>
      <c r="B2333" t="s">
        <v>1205</v>
      </c>
      <c r="C2333" t="s">
        <v>78</v>
      </c>
      <c r="D2333" t="s">
        <v>26</v>
      </c>
      <c r="E2333">
        <v>2013</v>
      </c>
      <c r="F2333">
        <v>234000</v>
      </c>
      <c r="G2333" t="s">
        <v>23</v>
      </c>
      <c r="H2333" t="s">
        <v>18</v>
      </c>
      <c r="I2333" t="s">
        <v>33</v>
      </c>
      <c r="J2333">
        <v>2489</v>
      </c>
      <c r="K2333">
        <v>95</v>
      </c>
      <c r="L2333">
        <v>8</v>
      </c>
      <c r="M2333">
        <v>14</v>
      </c>
      <c r="N2333">
        <v>3.5</v>
      </c>
      <c r="P2333" t="str">
        <f t="shared" si="222"/>
        <v/>
      </c>
      <c r="Q2333" t="str">
        <f t="shared" si="223"/>
        <v>good</v>
      </c>
      <c r="R2333" t="str">
        <f t="shared" si="224"/>
        <v/>
      </c>
      <c r="S2333" s="3" t="str">
        <f t="shared" si="225"/>
        <v>Hyundai</v>
      </c>
      <c r="T2333" t="str">
        <f t="shared" si="226"/>
        <v>Hyundai</v>
      </c>
      <c r="U2333" t="str">
        <f t="shared" si="227"/>
        <v>E</v>
      </c>
      <c r="V2333" t="str" cm="1">
        <f t="array" ref="V2333">_xlfn.IFS(N2324&gt;25,"A",N2324&gt;20,"B",N2324&gt;15,"C",N2324&gt;10,"D",N2324&lt;10,"E")</f>
        <v>E</v>
      </c>
    </row>
    <row r="2334" spans="1:22" x14ac:dyDescent="0.3">
      <c r="A2334">
        <v>2347</v>
      </c>
      <c r="B2334" t="s">
        <v>1039</v>
      </c>
      <c r="C2334" t="s">
        <v>110</v>
      </c>
      <c r="D2334" t="s">
        <v>63</v>
      </c>
      <c r="E2334">
        <v>2013</v>
      </c>
      <c r="F2334">
        <v>36000</v>
      </c>
      <c r="G2334" t="s">
        <v>23</v>
      </c>
      <c r="H2334" t="s">
        <v>18</v>
      </c>
      <c r="I2334" t="s">
        <v>33</v>
      </c>
      <c r="J2334">
        <v>1498</v>
      </c>
      <c r="K2334">
        <v>89.84</v>
      </c>
      <c r="L2334">
        <v>5</v>
      </c>
      <c r="M2334">
        <v>22.7</v>
      </c>
      <c r="N2334">
        <v>6.35</v>
      </c>
      <c r="P2334" t="str">
        <f t="shared" si="222"/>
        <v/>
      </c>
      <c r="Q2334" t="str">
        <f t="shared" si="223"/>
        <v>good</v>
      </c>
      <c r="R2334" t="str">
        <f t="shared" si="224"/>
        <v/>
      </c>
      <c r="S2334" s="3" t="str">
        <f t="shared" si="225"/>
        <v>Hyundai</v>
      </c>
      <c r="T2334" t="str">
        <f t="shared" si="226"/>
        <v>Hyundai</v>
      </c>
      <c r="U2334" t="str">
        <f t="shared" si="227"/>
        <v>E</v>
      </c>
      <c r="V2334" t="str" cm="1">
        <f t="array" ref="V2334">_xlfn.IFS(N2325&gt;25,"A",N2325&gt;20,"B",N2325&gt;15,"C",N2325&gt;10,"D",N2325&lt;10,"E")</f>
        <v>E</v>
      </c>
    </row>
    <row r="2335" spans="1:22" x14ac:dyDescent="0.3">
      <c r="A2335">
        <v>2348</v>
      </c>
      <c r="B2335" t="s">
        <v>141</v>
      </c>
      <c r="C2335" t="s">
        <v>78</v>
      </c>
      <c r="D2335" t="s">
        <v>53</v>
      </c>
      <c r="E2335">
        <v>2015</v>
      </c>
      <c r="F2335">
        <v>36096</v>
      </c>
      <c r="G2335" t="s">
        <v>23</v>
      </c>
      <c r="H2335" t="s">
        <v>18</v>
      </c>
      <c r="I2335" t="s">
        <v>19</v>
      </c>
      <c r="J2335">
        <v>2179</v>
      </c>
      <c r="K2335">
        <v>140</v>
      </c>
      <c r="L2335">
        <v>7</v>
      </c>
      <c r="M2335">
        <v>15.1</v>
      </c>
      <c r="N2335">
        <v>8.85</v>
      </c>
      <c r="P2335" t="str">
        <f t="shared" si="222"/>
        <v/>
      </c>
      <c r="Q2335" t="str">
        <f t="shared" si="223"/>
        <v>good</v>
      </c>
      <c r="R2335" t="str">
        <f t="shared" si="224"/>
        <v/>
      </c>
      <c r="S2335" s="3" t="str">
        <f t="shared" si="225"/>
        <v>Honda</v>
      </c>
      <c r="T2335" t="str">
        <f t="shared" si="226"/>
        <v>Honda</v>
      </c>
      <c r="U2335" t="str">
        <f t="shared" si="227"/>
        <v>E</v>
      </c>
      <c r="V2335" t="str" cm="1">
        <f t="array" ref="V2335">_xlfn.IFS(N2326&gt;25,"A",N2326&gt;20,"B",N2326&gt;15,"C",N2326&gt;10,"D",N2326&lt;10,"E")</f>
        <v>E</v>
      </c>
    </row>
    <row r="2336" spans="1:22" x14ac:dyDescent="0.3">
      <c r="A2336">
        <v>2349</v>
      </c>
      <c r="B2336" t="s">
        <v>462</v>
      </c>
      <c r="C2336" t="s">
        <v>192</v>
      </c>
      <c r="D2336" t="s">
        <v>35</v>
      </c>
      <c r="E2336">
        <v>2010</v>
      </c>
      <c r="F2336">
        <v>111111</v>
      </c>
      <c r="G2336" t="s">
        <v>27</v>
      </c>
      <c r="H2336" t="s">
        <v>18</v>
      </c>
      <c r="I2336" t="s">
        <v>33</v>
      </c>
      <c r="J2336">
        <v>1199</v>
      </c>
      <c r="K2336">
        <v>79.400000000000006</v>
      </c>
      <c r="L2336">
        <v>5</v>
      </c>
      <c r="M2336">
        <v>18.600000000000001</v>
      </c>
      <c r="N2336">
        <v>2</v>
      </c>
      <c r="P2336" t="str">
        <f t="shared" si="222"/>
        <v/>
      </c>
      <c r="Q2336" t="str">
        <f t="shared" si="223"/>
        <v>good</v>
      </c>
      <c r="R2336" t="str">
        <f t="shared" si="224"/>
        <v/>
      </c>
      <c r="S2336" s="3" t="str">
        <f t="shared" si="225"/>
        <v>Hyundai</v>
      </c>
      <c r="T2336" t="str">
        <f t="shared" si="226"/>
        <v>Hyundai</v>
      </c>
      <c r="U2336" t="str">
        <f t="shared" si="227"/>
        <v>E</v>
      </c>
      <c r="V2336" t="str" cm="1">
        <f t="array" ref="V2336">_xlfn.IFS(N2327&gt;25,"A",N2327&gt;20,"B",N2327&gt;15,"C",N2327&gt;10,"D",N2327&lt;10,"E")</f>
        <v>E</v>
      </c>
    </row>
    <row r="2337" spans="1:22" x14ac:dyDescent="0.3">
      <c r="A2337">
        <v>2350</v>
      </c>
      <c r="B2337" t="s">
        <v>593</v>
      </c>
      <c r="C2337" t="s">
        <v>21</v>
      </c>
      <c r="D2337" t="s">
        <v>63</v>
      </c>
      <c r="E2337">
        <v>2012</v>
      </c>
      <c r="F2337">
        <v>73000</v>
      </c>
      <c r="G2337" t="s">
        <v>27</v>
      </c>
      <c r="H2337" t="s">
        <v>18</v>
      </c>
      <c r="I2337" t="s">
        <v>19</v>
      </c>
      <c r="J2337">
        <v>1591</v>
      </c>
      <c r="K2337">
        <v>121.3</v>
      </c>
      <c r="L2337">
        <v>5</v>
      </c>
      <c r="M2337">
        <v>17.010000000000002</v>
      </c>
      <c r="N2337">
        <v>5.5</v>
      </c>
      <c r="P2337" t="str">
        <f t="shared" si="222"/>
        <v>MercedesBenz</v>
      </c>
      <c r="Q2337" t="str">
        <f t="shared" si="223"/>
        <v>bad</v>
      </c>
      <c r="R2337" t="str">
        <f t="shared" si="224"/>
        <v/>
      </c>
      <c r="S2337" s="3" t="str">
        <f t="shared" si="225"/>
        <v>MercedesBenz</v>
      </c>
      <c r="T2337" t="str">
        <f t="shared" si="226"/>
        <v/>
      </c>
      <c r="U2337" t="str">
        <f t="shared" si="227"/>
        <v>A</v>
      </c>
      <c r="V2337" t="str" cm="1">
        <f t="array" ref="V2337">_xlfn.IFS(N2328&gt;25,"A",N2328&gt;20,"B",N2328&gt;15,"C",N2328&gt;10,"D",N2328&lt;10,"E")</f>
        <v>A</v>
      </c>
    </row>
    <row r="2338" spans="1:22" x14ac:dyDescent="0.3">
      <c r="A2338">
        <v>2351</v>
      </c>
      <c r="B2338" t="s">
        <v>590</v>
      </c>
      <c r="C2338" t="s">
        <v>21</v>
      </c>
      <c r="D2338" t="s">
        <v>49</v>
      </c>
      <c r="E2338">
        <v>2014</v>
      </c>
      <c r="F2338">
        <v>44300</v>
      </c>
      <c r="G2338" t="s">
        <v>27</v>
      </c>
      <c r="H2338" t="s">
        <v>18</v>
      </c>
      <c r="I2338" t="s">
        <v>33</v>
      </c>
      <c r="J2338">
        <v>1197</v>
      </c>
      <c r="K2338">
        <v>82</v>
      </c>
      <c r="L2338">
        <v>5</v>
      </c>
      <c r="M2338">
        <v>18.899999999999999</v>
      </c>
      <c r="N2338">
        <v>2.2999999999999998</v>
      </c>
      <c r="P2338" t="str">
        <f t="shared" si="222"/>
        <v/>
      </c>
      <c r="Q2338" t="str">
        <f t="shared" si="223"/>
        <v>good</v>
      </c>
      <c r="R2338" t="str">
        <f t="shared" si="224"/>
        <v/>
      </c>
      <c r="S2338" s="3" t="str">
        <f t="shared" si="225"/>
        <v>Volkswagen</v>
      </c>
      <c r="T2338" t="str">
        <f t="shared" si="226"/>
        <v>Volkswagen</v>
      </c>
      <c r="U2338" t="str">
        <f t="shared" si="227"/>
        <v>E</v>
      </c>
      <c r="V2338" t="str" cm="1">
        <f t="array" ref="V2338">_xlfn.IFS(N2329&gt;25,"A",N2329&gt;20,"B",N2329&gt;15,"C",N2329&gt;10,"D",N2329&lt;10,"E")</f>
        <v>E</v>
      </c>
    </row>
    <row r="2339" spans="1:22" x14ac:dyDescent="0.3">
      <c r="A2339">
        <v>2352</v>
      </c>
      <c r="B2339" t="s">
        <v>470</v>
      </c>
      <c r="C2339" t="s">
        <v>60</v>
      </c>
      <c r="D2339" t="s">
        <v>63</v>
      </c>
      <c r="E2339">
        <v>2014</v>
      </c>
      <c r="F2339">
        <v>74500</v>
      </c>
      <c r="G2339" t="s">
        <v>23</v>
      </c>
      <c r="H2339" t="s">
        <v>18</v>
      </c>
      <c r="I2339" t="s">
        <v>19</v>
      </c>
      <c r="J2339">
        <v>1461</v>
      </c>
      <c r="K2339">
        <v>108.45</v>
      </c>
      <c r="L2339">
        <v>5</v>
      </c>
      <c r="M2339">
        <v>19.010000000000002</v>
      </c>
      <c r="N2339">
        <v>7.95</v>
      </c>
      <c r="P2339" t="str">
        <f t="shared" si="222"/>
        <v/>
      </c>
      <c r="Q2339" t="str">
        <f t="shared" si="223"/>
        <v>bad</v>
      </c>
      <c r="R2339" t="str">
        <f t="shared" si="224"/>
        <v/>
      </c>
      <c r="S2339" s="3" t="str">
        <f t="shared" si="225"/>
        <v/>
      </c>
      <c r="T2339" t="str">
        <f t="shared" si="226"/>
        <v>Hyundai</v>
      </c>
      <c r="U2339" t="str">
        <f t="shared" si="227"/>
        <v>E</v>
      </c>
      <c r="V2339" t="str" cm="1">
        <f t="array" ref="V2339">_xlfn.IFS(N2330&gt;25,"A",N2330&gt;20,"B",N2330&gt;15,"C",N2330&gt;10,"D",N2330&lt;10,"E")</f>
        <v>E</v>
      </c>
    </row>
    <row r="2340" spans="1:22" x14ac:dyDescent="0.3">
      <c r="A2340">
        <v>2353</v>
      </c>
      <c r="B2340" t="s">
        <v>549</v>
      </c>
      <c r="C2340" t="s">
        <v>21</v>
      </c>
      <c r="D2340" t="s">
        <v>31</v>
      </c>
      <c r="E2340">
        <v>2016</v>
      </c>
      <c r="F2340">
        <v>21495</v>
      </c>
      <c r="G2340" t="s">
        <v>27</v>
      </c>
      <c r="H2340" t="s">
        <v>18</v>
      </c>
      <c r="I2340" t="s">
        <v>19</v>
      </c>
      <c r="J2340">
        <v>1197</v>
      </c>
      <c r="K2340">
        <v>81.86</v>
      </c>
      <c r="L2340">
        <v>5</v>
      </c>
      <c r="M2340">
        <v>19.100000000000001</v>
      </c>
      <c r="N2340">
        <v>6.16</v>
      </c>
      <c r="P2340" t="str">
        <f t="shared" si="222"/>
        <v/>
      </c>
      <c r="Q2340" t="str">
        <f t="shared" si="223"/>
        <v>good</v>
      </c>
      <c r="R2340" t="str">
        <f t="shared" si="224"/>
        <v/>
      </c>
      <c r="S2340" s="3" t="str">
        <f t="shared" si="225"/>
        <v>Maruti</v>
      </c>
      <c r="T2340" t="str">
        <f t="shared" si="226"/>
        <v>Maruti</v>
      </c>
      <c r="U2340" t="str">
        <f t="shared" si="227"/>
        <v>E</v>
      </c>
      <c r="V2340" t="str" cm="1">
        <f t="array" ref="V2340">_xlfn.IFS(N2331&gt;25,"A",N2331&gt;20,"B",N2331&gt;15,"C",N2331&gt;10,"D",N2331&lt;10,"E")</f>
        <v>E</v>
      </c>
    </row>
    <row r="2341" spans="1:22" x14ac:dyDescent="0.3">
      <c r="A2341">
        <v>2354</v>
      </c>
      <c r="B2341" t="s">
        <v>296</v>
      </c>
      <c r="C2341" t="s">
        <v>21</v>
      </c>
      <c r="D2341" t="s">
        <v>53</v>
      </c>
      <c r="E2341">
        <v>2012</v>
      </c>
      <c r="F2341">
        <v>59000</v>
      </c>
      <c r="G2341" t="s">
        <v>27</v>
      </c>
      <c r="H2341" t="s">
        <v>18</v>
      </c>
      <c r="I2341" t="s">
        <v>19</v>
      </c>
      <c r="J2341">
        <v>1197</v>
      </c>
      <c r="K2341">
        <v>78.900000000000006</v>
      </c>
      <c r="L2341">
        <v>5</v>
      </c>
      <c r="M2341">
        <v>20.36</v>
      </c>
      <c r="N2341">
        <v>2.85</v>
      </c>
      <c r="P2341" t="str">
        <f t="shared" si="222"/>
        <v/>
      </c>
      <c r="Q2341" t="str">
        <f t="shared" si="223"/>
        <v>good</v>
      </c>
      <c r="R2341" t="str">
        <f t="shared" si="224"/>
        <v/>
      </c>
      <c r="S2341" s="3" t="str">
        <f t="shared" si="225"/>
        <v>Maruti</v>
      </c>
      <c r="T2341" t="str">
        <f t="shared" si="226"/>
        <v>Maruti</v>
      </c>
      <c r="U2341" t="str">
        <f t="shared" si="227"/>
        <v>E</v>
      </c>
      <c r="V2341" t="str" cm="1">
        <f t="array" ref="V2341">_xlfn.IFS(N2332&gt;25,"A",N2332&gt;20,"B",N2332&gt;15,"C",N2332&gt;10,"D",N2332&lt;10,"E")</f>
        <v>E</v>
      </c>
    </row>
    <row r="2342" spans="1:22" x14ac:dyDescent="0.3">
      <c r="A2342">
        <v>2355</v>
      </c>
      <c r="B2342" t="s">
        <v>1206</v>
      </c>
      <c r="C2342" t="s">
        <v>62</v>
      </c>
      <c r="D2342" t="s">
        <v>53</v>
      </c>
      <c r="E2342">
        <v>2016</v>
      </c>
      <c r="F2342">
        <v>23000</v>
      </c>
      <c r="G2342" t="s">
        <v>27</v>
      </c>
      <c r="H2342" t="s">
        <v>32</v>
      </c>
      <c r="I2342" t="s">
        <v>19</v>
      </c>
      <c r="J2342">
        <v>1991</v>
      </c>
      <c r="K2342">
        <v>183</v>
      </c>
      <c r="L2342">
        <v>5</v>
      </c>
      <c r="M2342">
        <v>13.7</v>
      </c>
      <c r="N2342">
        <v>25</v>
      </c>
      <c r="P2342" t="str">
        <f t="shared" si="222"/>
        <v/>
      </c>
      <c r="Q2342" t="str">
        <f t="shared" si="223"/>
        <v>bad</v>
      </c>
      <c r="R2342" t="str">
        <f t="shared" si="224"/>
        <v/>
      </c>
      <c r="S2342" s="3" t="str">
        <f t="shared" si="225"/>
        <v/>
      </c>
      <c r="T2342" t="str">
        <f t="shared" si="226"/>
        <v>Mahindra</v>
      </c>
      <c r="U2342" t="str">
        <f t="shared" si="227"/>
        <v>E</v>
      </c>
      <c r="V2342" t="str" cm="1">
        <f t="array" ref="V2342">_xlfn.IFS(N2333&gt;25,"A",N2333&gt;20,"B",N2333&gt;15,"C",N2333&gt;10,"D",N2333&lt;10,"E")</f>
        <v>E</v>
      </c>
    </row>
    <row r="2343" spans="1:22" x14ac:dyDescent="0.3">
      <c r="A2343">
        <v>2356</v>
      </c>
      <c r="B2343" t="s">
        <v>442</v>
      </c>
      <c r="C2343" t="s">
        <v>62</v>
      </c>
      <c r="D2343" t="s">
        <v>31</v>
      </c>
      <c r="E2343">
        <v>2008</v>
      </c>
      <c r="F2343">
        <v>50135</v>
      </c>
      <c r="G2343" t="s">
        <v>23</v>
      </c>
      <c r="H2343" t="s">
        <v>18</v>
      </c>
      <c r="I2343" t="s">
        <v>19</v>
      </c>
      <c r="J2343">
        <v>2148</v>
      </c>
      <c r="K2343">
        <v>170</v>
      </c>
      <c r="L2343">
        <v>5</v>
      </c>
      <c r="M2343">
        <v>15.8</v>
      </c>
      <c r="N2343">
        <v>10.36</v>
      </c>
      <c r="P2343" t="str">
        <f t="shared" si="222"/>
        <v/>
      </c>
      <c r="Q2343" t="str">
        <f t="shared" si="223"/>
        <v>good</v>
      </c>
      <c r="R2343" t="str">
        <f t="shared" si="224"/>
        <v/>
      </c>
      <c r="S2343" s="3" t="str">
        <f t="shared" si="225"/>
        <v>Ford</v>
      </c>
      <c r="T2343" t="str">
        <f t="shared" si="226"/>
        <v>Ford</v>
      </c>
      <c r="U2343" t="str">
        <f t="shared" si="227"/>
        <v>E</v>
      </c>
      <c r="V2343" t="str" cm="1">
        <f t="array" ref="V2343">_xlfn.IFS(N2334&gt;25,"A",N2334&gt;20,"B",N2334&gt;15,"C",N2334&gt;10,"D",N2334&lt;10,"E")</f>
        <v>E</v>
      </c>
    </row>
    <row r="2344" spans="1:22" x14ac:dyDescent="0.3">
      <c r="A2344">
        <v>2357</v>
      </c>
      <c r="B2344" t="s">
        <v>1207</v>
      </c>
      <c r="C2344" t="s">
        <v>62</v>
      </c>
      <c r="D2344" t="s">
        <v>53</v>
      </c>
      <c r="E2344">
        <v>2016</v>
      </c>
      <c r="F2344">
        <v>25000</v>
      </c>
      <c r="G2344" t="s">
        <v>27</v>
      </c>
      <c r="H2344" t="s">
        <v>32</v>
      </c>
      <c r="I2344" t="s">
        <v>19</v>
      </c>
      <c r="J2344">
        <v>1991</v>
      </c>
      <c r="K2344">
        <v>183</v>
      </c>
      <c r="L2344">
        <v>5</v>
      </c>
      <c r="M2344">
        <v>15.04</v>
      </c>
      <c r="N2344">
        <v>26</v>
      </c>
      <c r="P2344" t="str">
        <f t="shared" si="222"/>
        <v/>
      </c>
      <c r="Q2344" t="str">
        <f t="shared" si="223"/>
        <v>bad</v>
      </c>
      <c r="R2344" t="str">
        <f t="shared" si="224"/>
        <v/>
      </c>
      <c r="S2344" s="3" t="str">
        <f t="shared" si="225"/>
        <v/>
      </c>
      <c r="T2344" t="str">
        <f t="shared" si="226"/>
        <v>Mahindra</v>
      </c>
      <c r="U2344" t="str">
        <f t="shared" si="227"/>
        <v>E</v>
      </c>
      <c r="V2344" t="str" cm="1">
        <f t="array" ref="V2344">_xlfn.IFS(N2335&gt;25,"A",N2335&gt;20,"B",N2335&gt;15,"C",N2335&gt;10,"D",N2335&lt;10,"E")</f>
        <v>E</v>
      </c>
    </row>
    <row r="2345" spans="1:22" x14ac:dyDescent="0.3">
      <c r="A2345">
        <v>2358</v>
      </c>
      <c r="B2345" t="s">
        <v>528</v>
      </c>
      <c r="C2345" t="s">
        <v>21</v>
      </c>
      <c r="D2345" t="s">
        <v>49</v>
      </c>
      <c r="E2345">
        <v>2013</v>
      </c>
      <c r="F2345">
        <v>47000</v>
      </c>
      <c r="G2345" t="s">
        <v>23</v>
      </c>
      <c r="H2345" t="s">
        <v>18</v>
      </c>
      <c r="I2345" t="s">
        <v>19</v>
      </c>
      <c r="J2345">
        <v>1582</v>
      </c>
      <c r="K2345">
        <v>126.32</v>
      </c>
      <c r="L2345">
        <v>5</v>
      </c>
      <c r="M2345">
        <v>22.32</v>
      </c>
      <c r="N2345">
        <v>4.3499999999999996</v>
      </c>
      <c r="P2345" t="str">
        <f t="shared" si="222"/>
        <v/>
      </c>
      <c r="Q2345" t="str">
        <f t="shared" si="223"/>
        <v>bad</v>
      </c>
      <c r="R2345" t="str">
        <f t="shared" si="224"/>
        <v/>
      </c>
      <c r="S2345" s="3" t="str">
        <f t="shared" si="225"/>
        <v/>
      </c>
      <c r="T2345" t="str">
        <f t="shared" si="226"/>
        <v>Chevrolet</v>
      </c>
      <c r="U2345" t="str">
        <f t="shared" si="227"/>
        <v>E</v>
      </c>
      <c r="V2345" t="str" cm="1">
        <f t="array" ref="V2345">_xlfn.IFS(N2336&gt;25,"A",N2336&gt;20,"B",N2336&gt;15,"C",N2336&gt;10,"D",N2336&lt;10,"E")</f>
        <v>E</v>
      </c>
    </row>
    <row r="2346" spans="1:22" x14ac:dyDescent="0.3">
      <c r="A2346">
        <v>2359</v>
      </c>
      <c r="B2346" t="s">
        <v>1208</v>
      </c>
      <c r="C2346" t="s">
        <v>78</v>
      </c>
      <c r="D2346" t="s">
        <v>26</v>
      </c>
      <c r="E2346">
        <v>2016</v>
      </c>
      <c r="F2346">
        <v>150000</v>
      </c>
      <c r="G2346" t="s">
        <v>23</v>
      </c>
      <c r="H2346" t="s">
        <v>18</v>
      </c>
      <c r="I2346" t="s">
        <v>19</v>
      </c>
      <c r="J2346">
        <v>2489</v>
      </c>
      <c r="K2346">
        <v>93.7</v>
      </c>
      <c r="L2346">
        <v>9</v>
      </c>
      <c r="M2346">
        <v>14.95</v>
      </c>
      <c r="N2346">
        <v>4.5</v>
      </c>
      <c r="P2346" t="str">
        <f t="shared" si="222"/>
        <v/>
      </c>
      <c r="Q2346" t="str">
        <f t="shared" si="223"/>
        <v>bad</v>
      </c>
      <c r="R2346" t="str">
        <f t="shared" si="224"/>
        <v/>
      </c>
      <c r="S2346" s="3" t="str">
        <f t="shared" si="225"/>
        <v/>
      </c>
      <c r="T2346" t="str">
        <f t="shared" si="226"/>
        <v>Hyundai</v>
      </c>
      <c r="U2346" t="str">
        <f t="shared" si="227"/>
        <v>E</v>
      </c>
      <c r="V2346" t="str" cm="1">
        <f t="array" ref="V2346">_xlfn.IFS(N2337&gt;25,"A",N2337&gt;20,"B",N2337&gt;15,"C",N2337&gt;10,"D",N2337&lt;10,"E")</f>
        <v>E</v>
      </c>
    </row>
    <row r="2347" spans="1:22" x14ac:dyDescent="0.3">
      <c r="A2347">
        <v>2360</v>
      </c>
      <c r="B2347" t="s">
        <v>763</v>
      </c>
      <c r="C2347" t="s">
        <v>15</v>
      </c>
      <c r="D2347" t="s">
        <v>53</v>
      </c>
      <c r="E2347">
        <v>2015</v>
      </c>
      <c r="F2347">
        <v>53503</v>
      </c>
      <c r="G2347" t="s">
        <v>23</v>
      </c>
      <c r="H2347" t="s">
        <v>18</v>
      </c>
      <c r="I2347" t="s">
        <v>19</v>
      </c>
      <c r="J2347">
        <v>1248</v>
      </c>
      <c r="K2347">
        <v>74</v>
      </c>
      <c r="L2347">
        <v>5</v>
      </c>
      <c r="M2347">
        <v>26.59</v>
      </c>
      <c r="N2347">
        <v>5</v>
      </c>
      <c r="P2347" t="str">
        <f t="shared" si="222"/>
        <v/>
      </c>
      <c r="Q2347" t="str">
        <f t="shared" si="223"/>
        <v>bad</v>
      </c>
      <c r="R2347" t="str">
        <f t="shared" si="224"/>
        <v/>
      </c>
      <c r="S2347" s="3" t="str">
        <f t="shared" si="225"/>
        <v/>
      </c>
      <c r="T2347" t="str">
        <f t="shared" si="226"/>
        <v>Hyundai</v>
      </c>
      <c r="U2347" t="str">
        <f t="shared" si="227"/>
        <v>E</v>
      </c>
      <c r="V2347" t="str" cm="1">
        <f t="array" ref="V2347">_xlfn.IFS(N2338&gt;25,"A",N2338&gt;20,"B",N2338&gt;15,"C",N2338&gt;10,"D",N2338&lt;10,"E")</f>
        <v>E</v>
      </c>
    </row>
    <row r="2348" spans="1:22" x14ac:dyDescent="0.3">
      <c r="A2348">
        <v>2361</v>
      </c>
      <c r="B2348" t="s">
        <v>296</v>
      </c>
      <c r="C2348" t="s">
        <v>21</v>
      </c>
      <c r="D2348" t="s">
        <v>93</v>
      </c>
      <c r="E2348">
        <v>2014</v>
      </c>
      <c r="F2348">
        <v>47003</v>
      </c>
      <c r="G2348" t="s">
        <v>27</v>
      </c>
      <c r="H2348" t="s">
        <v>18</v>
      </c>
      <c r="I2348" t="s">
        <v>19</v>
      </c>
      <c r="J2348">
        <v>1197</v>
      </c>
      <c r="K2348">
        <v>78.900000000000006</v>
      </c>
      <c r="L2348">
        <v>5</v>
      </c>
      <c r="M2348">
        <v>20.36</v>
      </c>
      <c r="N2348">
        <v>3.67</v>
      </c>
      <c r="P2348" t="str">
        <f t="shared" si="222"/>
        <v/>
      </c>
      <c r="Q2348" t="str">
        <f t="shared" si="223"/>
        <v>bad</v>
      </c>
      <c r="R2348" t="str">
        <f t="shared" si="224"/>
        <v/>
      </c>
      <c r="S2348" s="3" t="str">
        <f t="shared" si="225"/>
        <v/>
      </c>
      <c r="T2348" t="str">
        <f t="shared" si="226"/>
        <v>Renault</v>
      </c>
      <c r="U2348" t="str">
        <f t="shared" si="227"/>
        <v>E</v>
      </c>
      <c r="V2348" t="str" cm="1">
        <f t="array" ref="V2348">_xlfn.IFS(N2339&gt;25,"A",N2339&gt;20,"B",N2339&gt;15,"C",N2339&gt;10,"D",N2339&lt;10,"E")</f>
        <v>E</v>
      </c>
    </row>
    <row r="2349" spans="1:22" x14ac:dyDescent="0.3">
      <c r="A2349">
        <v>2362</v>
      </c>
      <c r="B2349" t="s">
        <v>1209</v>
      </c>
      <c r="C2349" t="s">
        <v>45</v>
      </c>
      <c r="D2349" t="s">
        <v>53</v>
      </c>
      <c r="E2349">
        <v>2014</v>
      </c>
      <c r="F2349">
        <v>80000</v>
      </c>
      <c r="G2349" t="s">
        <v>23</v>
      </c>
      <c r="H2349" t="s">
        <v>18</v>
      </c>
      <c r="I2349" t="s">
        <v>19</v>
      </c>
      <c r="J2349">
        <v>2179</v>
      </c>
      <c r="K2349">
        <v>138.1</v>
      </c>
      <c r="L2349">
        <v>7</v>
      </c>
      <c r="M2349">
        <v>14</v>
      </c>
      <c r="N2349">
        <v>6</v>
      </c>
      <c r="P2349" t="str">
        <f t="shared" si="222"/>
        <v/>
      </c>
      <c r="Q2349" t="str">
        <f t="shared" si="223"/>
        <v>bad</v>
      </c>
      <c r="R2349" t="str">
        <f t="shared" si="224"/>
        <v/>
      </c>
      <c r="S2349" s="3" t="str">
        <f t="shared" si="225"/>
        <v/>
      </c>
      <c r="T2349" t="str">
        <f t="shared" si="226"/>
        <v>Hyundai</v>
      </c>
      <c r="U2349" t="str">
        <f t="shared" si="227"/>
        <v>E</v>
      </c>
      <c r="V2349" t="str" cm="1">
        <f t="array" ref="V2349">_xlfn.IFS(N2340&gt;25,"A",N2340&gt;20,"B",N2340&gt;15,"C",N2340&gt;10,"D",N2340&lt;10,"E")</f>
        <v>E</v>
      </c>
    </row>
    <row r="2350" spans="1:22" x14ac:dyDescent="0.3">
      <c r="A2350">
        <v>2363</v>
      </c>
      <c r="B2350" t="s">
        <v>590</v>
      </c>
      <c r="C2350" t="s">
        <v>21</v>
      </c>
      <c r="D2350" t="s">
        <v>31</v>
      </c>
      <c r="E2350">
        <v>2018</v>
      </c>
      <c r="F2350">
        <v>20492</v>
      </c>
      <c r="G2350" t="s">
        <v>27</v>
      </c>
      <c r="H2350" t="s">
        <v>18</v>
      </c>
      <c r="I2350" t="s">
        <v>19</v>
      </c>
      <c r="J2350">
        <v>1197</v>
      </c>
      <c r="K2350">
        <v>82</v>
      </c>
      <c r="L2350">
        <v>5</v>
      </c>
      <c r="M2350">
        <v>18.899999999999999</v>
      </c>
      <c r="N2350">
        <v>6.34</v>
      </c>
      <c r="P2350" t="str">
        <f t="shared" si="222"/>
        <v/>
      </c>
      <c r="Q2350" t="str">
        <f t="shared" si="223"/>
        <v>good</v>
      </c>
      <c r="R2350" t="str">
        <f t="shared" si="224"/>
        <v/>
      </c>
      <c r="S2350" s="3" t="str">
        <f t="shared" si="225"/>
        <v>Hyundai</v>
      </c>
      <c r="T2350" t="str">
        <f t="shared" si="226"/>
        <v>Hyundai</v>
      </c>
      <c r="U2350" t="str">
        <f t="shared" si="227"/>
        <v>E</v>
      </c>
      <c r="V2350" t="str" cm="1">
        <f t="array" ref="V2350">_xlfn.IFS(N2341&gt;25,"A",N2341&gt;20,"B",N2341&gt;15,"C",N2341&gt;10,"D",N2341&lt;10,"E")</f>
        <v>E</v>
      </c>
    </row>
    <row r="2351" spans="1:22" x14ac:dyDescent="0.3">
      <c r="A2351">
        <v>2364</v>
      </c>
      <c r="B2351" t="s">
        <v>259</v>
      </c>
      <c r="C2351" t="s">
        <v>218</v>
      </c>
      <c r="D2351" t="s">
        <v>26</v>
      </c>
      <c r="E2351">
        <v>2012</v>
      </c>
      <c r="F2351">
        <v>17000</v>
      </c>
      <c r="G2351" t="s">
        <v>27</v>
      </c>
      <c r="H2351" t="s">
        <v>32</v>
      </c>
      <c r="I2351" t="s">
        <v>33</v>
      </c>
      <c r="J2351">
        <v>1998</v>
      </c>
      <c r="K2351">
        <v>189.08</v>
      </c>
      <c r="L2351">
        <v>4</v>
      </c>
      <c r="M2351">
        <v>16.82</v>
      </c>
      <c r="N2351">
        <v>22</v>
      </c>
      <c r="P2351" t="str">
        <f t="shared" si="222"/>
        <v>MercedesBenz</v>
      </c>
      <c r="Q2351" t="str">
        <f t="shared" si="223"/>
        <v>bad</v>
      </c>
      <c r="R2351" t="str">
        <f t="shared" si="224"/>
        <v/>
      </c>
      <c r="S2351" s="3" t="str">
        <f t="shared" si="225"/>
        <v>MercedesBenz</v>
      </c>
      <c r="T2351" t="str">
        <f t="shared" si="226"/>
        <v/>
      </c>
      <c r="U2351" t="str">
        <f t="shared" si="227"/>
        <v>B</v>
      </c>
      <c r="V2351" t="str" cm="1">
        <f t="array" ref="V2351">_xlfn.IFS(N2342&gt;25,"A",N2342&gt;20,"B",N2342&gt;15,"C",N2342&gt;10,"D",N2342&lt;10,"E")</f>
        <v>B</v>
      </c>
    </row>
    <row r="2352" spans="1:22" x14ac:dyDescent="0.3">
      <c r="A2352">
        <v>2365</v>
      </c>
      <c r="B2352" t="s">
        <v>1126</v>
      </c>
      <c r="C2352" t="s">
        <v>41</v>
      </c>
      <c r="D2352" t="s">
        <v>53</v>
      </c>
      <c r="E2352">
        <v>2006</v>
      </c>
      <c r="F2352">
        <v>79000</v>
      </c>
      <c r="G2352" t="s">
        <v>27</v>
      </c>
      <c r="H2352" t="s">
        <v>18</v>
      </c>
      <c r="I2352" t="s">
        <v>33</v>
      </c>
      <c r="J2352">
        <v>1794</v>
      </c>
      <c r="K2352">
        <v>125</v>
      </c>
      <c r="L2352">
        <v>5</v>
      </c>
      <c r="M2352">
        <v>13.4</v>
      </c>
      <c r="N2352">
        <v>1.67</v>
      </c>
      <c r="P2352" t="str">
        <f t="shared" si="222"/>
        <v/>
      </c>
      <c r="Q2352" t="str">
        <f t="shared" si="223"/>
        <v>bad</v>
      </c>
      <c r="R2352" t="str">
        <f t="shared" si="224"/>
        <v/>
      </c>
      <c r="S2352" s="3" t="str">
        <f t="shared" si="225"/>
        <v/>
      </c>
      <c r="T2352" t="str">
        <f t="shared" si="226"/>
        <v>MercedesBenz</v>
      </c>
      <c r="U2352" t="str">
        <f t="shared" si="227"/>
        <v>D</v>
      </c>
      <c r="V2352" t="str" cm="1">
        <f t="array" ref="V2352">_xlfn.IFS(N2343&gt;25,"A",N2343&gt;20,"B",N2343&gt;15,"C",N2343&gt;10,"D",N2343&lt;10,"E")</f>
        <v>D</v>
      </c>
    </row>
    <row r="2353" spans="1:22" x14ac:dyDescent="0.3">
      <c r="A2353">
        <v>2366</v>
      </c>
      <c r="B2353" t="s">
        <v>1210</v>
      </c>
      <c r="C2353" t="s">
        <v>41</v>
      </c>
      <c r="D2353" t="s">
        <v>49</v>
      </c>
      <c r="E2353">
        <v>2014</v>
      </c>
      <c r="F2353">
        <v>27000</v>
      </c>
      <c r="G2353" t="s">
        <v>27</v>
      </c>
      <c r="H2353" t="s">
        <v>18</v>
      </c>
      <c r="I2353" t="s">
        <v>19</v>
      </c>
      <c r="J2353">
        <v>1798</v>
      </c>
      <c r="K2353">
        <v>138.03</v>
      </c>
      <c r="L2353">
        <v>5</v>
      </c>
      <c r="M2353">
        <v>14.28</v>
      </c>
      <c r="N2353">
        <v>7.95</v>
      </c>
      <c r="P2353" t="str">
        <f t="shared" si="222"/>
        <v>MercedesBenz</v>
      </c>
      <c r="Q2353" t="str">
        <f t="shared" si="223"/>
        <v>bad</v>
      </c>
      <c r="R2353" t="str">
        <f t="shared" si="224"/>
        <v/>
      </c>
      <c r="S2353" s="3" t="str">
        <f t="shared" si="225"/>
        <v>MercedesBenz</v>
      </c>
      <c r="T2353" t="str">
        <f t="shared" si="226"/>
        <v/>
      </c>
      <c r="U2353" t="str">
        <f t="shared" si="227"/>
        <v>A</v>
      </c>
      <c r="V2353" t="str" cm="1">
        <f t="array" ref="V2353">_xlfn.IFS(N2344&gt;25,"A",N2344&gt;20,"B",N2344&gt;15,"C",N2344&gt;10,"D",N2344&lt;10,"E")</f>
        <v>A</v>
      </c>
    </row>
    <row r="2354" spans="1:22" x14ac:dyDescent="0.3">
      <c r="A2354">
        <v>2367</v>
      </c>
      <c r="B2354" t="s">
        <v>1211</v>
      </c>
      <c r="C2354" t="s">
        <v>15</v>
      </c>
      <c r="D2354" t="s">
        <v>47</v>
      </c>
      <c r="E2354">
        <v>2018</v>
      </c>
      <c r="F2354">
        <v>28786</v>
      </c>
      <c r="G2354" t="s">
        <v>27</v>
      </c>
      <c r="H2354" t="s">
        <v>18</v>
      </c>
      <c r="I2354" t="s">
        <v>19</v>
      </c>
      <c r="J2354">
        <v>2393</v>
      </c>
      <c r="K2354">
        <v>163.5</v>
      </c>
      <c r="L2354">
        <v>5</v>
      </c>
      <c r="M2354">
        <v>10.4</v>
      </c>
      <c r="N2354">
        <v>9.74</v>
      </c>
      <c r="P2354" t="str">
        <f t="shared" si="222"/>
        <v/>
      </c>
      <c r="Q2354" t="str">
        <f t="shared" si="223"/>
        <v>good</v>
      </c>
      <c r="R2354" t="str">
        <f t="shared" si="224"/>
        <v/>
      </c>
      <c r="S2354" s="3" t="str">
        <f t="shared" si="225"/>
        <v>Hyundai</v>
      </c>
      <c r="T2354" t="str">
        <f t="shared" si="226"/>
        <v>Hyundai</v>
      </c>
      <c r="U2354" t="str">
        <f t="shared" si="227"/>
        <v>E</v>
      </c>
      <c r="V2354" t="str" cm="1">
        <f t="array" ref="V2354">_xlfn.IFS(N2345&gt;25,"A",N2345&gt;20,"B",N2345&gt;15,"C",N2345&gt;10,"D",N2345&lt;10,"E")</f>
        <v>E</v>
      </c>
    </row>
    <row r="2355" spans="1:22" x14ac:dyDescent="0.3">
      <c r="A2355">
        <v>2368</v>
      </c>
      <c r="B2355" t="s">
        <v>1212</v>
      </c>
      <c r="C2355" t="s">
        <v>78</v>
      </c>
      <c r="D2355" t="s">
        <v>26</v>
      </c>
      <c r="E2355">
        <v>2011</v>
      </c>
      <c r="F2355">
        <v>143354</v>
      </c>
      <c r="G2355" t="s">
        <v>23</v>
      </c>
      <c r="H2355" t="s">
        <v>18</v>
      </c>
      <c r="I2355" t="s">
        <v>33</v>
      </c>
      <c r="J2355">
        <v>1997</v>
      </c>
      <c r="K2355">
        <v>140</v>
      </c>
      <c r="L2355">
        <v>7</v>
      </c>
      <c r="M2355">
        <v>16</v>
      </c>
      <c r="N2355">
        <v>6</v>
      </c>
      <c r="P2355" t="str">
        <f t="shared" si="222"/>
        <v/>
      </c>
      <c r="Q2355" t="str">
        <f t="shared" si="223"/>
        <v>bad</v>
      </c>
      <c r="R2355" t="str">
        <f t="shared" si="224"/>
        <v/>
      </c>
      <c r="S2355" s="3" t="str">
        <f t="shared" si="225"/>
        <v/>
      </c>
      <c r="T2355" t="str">
        <f t="shared" si="226"/>
        <v>Mahindra</v>
      </c>
      <c r="U2355" t="str">
        <f t="shared" si="227"/>
        <v>E</v>
      </c>
      <c r="V2355" t="str" cm="1">
        <f t="array" ref="V2355">_xlfn.IFS(N2346&gt;25,"A",N2346&gt;20,"B",N2346&gt;15,"C",N2346&gt;10,"D",N2346&lt;10,"E")</f>
        <v>E</v>
      </c>
    </row>
    <row r="2356" spans="1:22" x14ac:dyDescent="0.3">
      <c r="A2356">
        <v>2370</v>
      </c>
      <c r="B2356" t="s">
        <v>1213</v>
      </c>
      <c r="C2356" t="s">
        <v>218</v>
      </c>
      <c r="D2356" t="s">
        <v>16</v>
      </c>
      <c r="E2356">
        <v>2013</v>
      </c>
      <c r="F2356">
        <v>21000</v>
      </c>
      <c r="G2356" t="s">
        <v>27</v>
      </c>
      <c r="H2356" t="s">
        <v>32</v>
      </c>
      <c r="I2356" t="s">
        <v>19</v>
      </c>
      <c r="J2356">
        <v>1998</v>
      </c>
      <c r="K2356">
        <v>189.08</v>
      </c>
      <c r="L2356">
        <v>4</v>
      </c>
      <c r="M2356">
        <v>17.440000000000001</v>
      </c>
      <c r="N2356">
        <v>21.5</v>
      </c>
      <c r="P2356" t="str">
        <f t="shared" si="222"/>
        <v/>
      </c>
      <c r="Q2356" t="str">
        <f t="shared" si="223"/>
        <v>good</v>
      </c>
      <c r="R2356" t="str">
        <f t="shared" si="224"/>
        <v/>
      </c>
      <c r="S2356" s="3" t="str">
        <f t="shared" si="225"/>
        <v>Maruti</v>
      </c>
      <c r="T2356" t="str">
        <f t="shared" si="226"/>
        <v>Maruti</v>
      </c>
      <c r="U2356" t="str">
        <f t="shared" si="227"/>
        <v>E</v>
      </c>
      <c r="V2356" t="str" cm="1">
        <f t="array" ref="V2356">_xlfn.IFS(N2347&gt;25,"A",N2347&gt;20,"B",N2347&gt;15,"C",N2347&gt;10,"D",N2347&lt;10,"E")</f>
        <v>E</v>
      </c>
    </row>
    <row r="2357" spans="1:22" x14ac:dyDescent="0.3">
      <c r="A2357">
        <v>2371</v>
      </c>
      <c r="B2357" t="s">
        <v>871</v>
      </c>
      <c r="C2357" t="s">
        <v>15</v>
      </c>
      <c r="D2357" t="s">
        <v>22</v>
      </c>
      <c r="E2357">
        <v>2014</v>
      </c>
      <c r="F2357">
        <v>29202</v>
      </c>
      <c r="G2357" t="s">
        <v>17</v>
      </c>
      <c r="H2357" t="s">
        <v>18</v>
      </c>
      <c r="I2357" t="s">
        <v>19</v>
      </c>
      <c r="J2357">
        <v>998</v>
      </c>
      <c r="K2357">
        <v>67.040000000000006</v>
      </c>
      <c r="L2357">
        <v>5</v>
      </c>
      <c r="M2357">
        <v>33.54</v>
      </c>
      <c r="N2357">
        <v>3.9</v>
      </c>
      <c r="P2357" t="str">
        <f t="shared" si="222"/>
        <v/>
      </c>
      <c r="Q2357" t="str">
        <f t="shared" si="223"/>
        <v>good</v>
      </c>
      <c r="R2357" t="str">
        <f t="shared" si="224"/>
        <v/>
      </c>
      <c r="S2357" s="3" t="str">
        <f t="shared" si="225"/>
        <v>Hyundai</v>
      </c>
      <c r="T2357" t="str">
        <f t="shared" si="226"/>
        <v>Hyundai</v>
      </c>
      <c r="U2357" t="str">
        <f t="shared" si="227"/>
        <v>E</v>
      </c>
      <c r="V2357" t="str" cm="1">
        <f t="array" ref="V2357">_xlfn.IFS(N2348&gt;25,"A",N2348&gt;20,"B",N2348&gt;15,"C",N2348&gt;10,"D",N2348&lt;10,"E")</f>
        <v>E</v>
      </c>
    </row>
    <row r="2358" spans="1:22" x14ac:dyDescent="0.3">
      <c r="A2358">
        <v>2372</v>
      </c>
      <c r="B2358" t="s">
        <v>133</v>
      </c>
      <c r="C2358" t="s">
        <v>15</v>
      </c>
      <c r="D2358" t="s">
        <v>39</v>
      </c>
      <c r="E2358">
        <v>2009</v>
      </c>
      <c r="F2358">
        <v>73000</v>
      </c>
      <c r="G2358" t="s">
        <v>23</v>
      </c>
      <c r="H2358" t="s">
        <v>18</v>
      </c>
      <c r="I2358" t="s">
        <v>33</v>
      </c>
      <c r="J2358">
        <v>1248</v>
      </c>
      <c r="K2358">
        <v>73.900000000000006</v>
      </c>
      <c r="L2358">
        <v>5</v>
      </c>
      <c r="M2358">
        <v>21.1</v>
      </c>
      <c r="N2358">
        <v>2.35</v>
      </c>
      <c r="P2358" t="str">
        <f t="shared" si="222"/>
        <v/>
      </c>
      <c r="Q2358" t="str">
        <f t="shared" si="223"/>
        <v>bad</v>
      </c>
      <c r="R2358" t="str">
        <f t="shared" si="224"/>
        <v/>
      </c>
      <c r="S2358" s="3" t="str">
        <f t="shared" si="225"/>
        <v/>
      </c>
      <c r="T2358" t="str">
        <f t="shared" si="226"/>
        <v>Tata</v>
      </c>
      <c r="U2358" t="str">
        <f t="shared" si="227"/>
        <v>E</v>
      </c>
      <c r="V2358" t="str" cm="1">
        <f t="array" ref="V2358">_xlfn.IFS(N2349&gt;25,"A",N2349&gt;20,"B",N2349&gt;15,"C",N2349&gt;10,"D",N2349&lt;10,"E")</f>
        <v>E</v>
      </c>
    </row>
    <row r="2359" spans="1:22" x14ac:dyDescent="0.3">
      <c r="A2359">
        <v>2373</v>
      </c>
      <c r="B2359" t="s">
        <v>262</v>
      </c>
      <c r="C2359" t="s">
        <v>43</v>
      </c>
      <c r="D2359" t="s">
        <v>53</v>
      </c>
      <c r="E2359">
        <v>2012</v>
      </c>
      <c r="F2359">
        <v>74000</v>
      </c>
      <c r="G2359" t="s">
        <v>23</v>
      </c>
      <c r="H2359" t="s">
        <v>18</v>
      </c>
      <c r="I2359" t="s">
        <v>33</v>
      </c>
      <c r="J2359">
        <v>1199</v>
      </c>
      <c r="K2359">
        <v>73.900000000000006</v>
      </c>
      <c r="L2359">
        <v>5</v>
      </c>
      <c r="M2359">
        <v>22.07</v>
      </c>
      <c r="N2359">
        <v>2.65</v>
      </c>
      <c r="P2359" t="str">
        <f t="shared" si="222"/>
        <v/>
      </c>
      <c r="Q2359" t="str">
        <f t="shared" si="223"/>
        <v>bad</v>
      </c>
      <c r="R2359" t="str">
        <f t="shared" si="224"/>
        <v/>
      </c>
      <c r="S2359" s="3" t="str">
        <f t="shared" si="225"/>
        <v/>
      </c>
      <c r="T2359" t="str">
        <f t="shared" si="226"/>
        <v>Hyundai</v>
      </c>
      <c r="U2359" t="str">
        <f t="shared" si="227"/>
        <v>E</v>
      </c>
      <c r="V2359" t="str" cm="1">
        <f t="array" ref="V2359">_xlfn.IFS(N2350&gt;25,"A",N2350&gt;20,"B",N2350&gt;15,"C",N2350&gt;10,"D",N2350&lt;10,"E")</f>
        <v>E</v>
      </c>
    </row>
    <row r="2360" spans="1:22" x14ac:dyDescent="0.3">
      <c r="A2360">
        <v>2374</v>
      </c>
      <c r="B2360" t="s">
        <v>233</v>
      </c>
      <c r="C2360" t="s">
        <v>21</v>
      </c>
      <c r="D2360" t="s">
        <v>47</v>
      </c>
      <c r="E2360">
        <v>2011</v>
      </c>
      <c r="F2360">
        <v>65423</v>
      </c>
      <c r="G2360" t="s">
        <v>27</v>
      </c>
      <c r="H2360" t="s">
        <v>18</v>
      </c>
      <c r="I2360" t="s">
        <v>19</v>
      </c>
      <c r="J2360">
        <v>1197</v>
      </c>
      <c r="K2360">
        <v>78.900000000000006</v>
      </c>
      <c r="L2360">
        <v>5</v>
      </c>
      <c r="M2360">
        <v>20.36</v>
      </c>
      <c r="N2360">
        <v>3.16</v>
      </c>
      <c r="P2360" t="str">
        <f t="shared" si="222"/>
        <v>Mini</v>
      </c>
      <c r="Q2360" t="str">
        <f t="shared" si="223"/>
        <v>bad</v>
      </c>
      <c r="R2360" t="str">
        <f t="shared" si="224"/>
        <v/>
      </c>
      <c r="S2360" s="3" t="str">
        <f t="shared" si="225"/>
        <v>Mini</v>
      </c>
      <c r="T2360" t="str">
        <f t="shared" si="226"/>
        <v/>
      </c>
      <c r="U2360" t="str">
        <f t="shared" si="227"/>
        <v>B</v>
      </c>
      <c r="V2360" t="str" cm="1">
        <f t="array" ref="V2360">_xlfn.IFS(N2351&gt;25,"A",N2351&gt;20,"B",N2351&gt;15,"C",N2351&gt;10,"D",N2351&lt;10,"E")</f>
        <v>B</v>
      </c>
    </row>
    <row r="2361" spans="1:22" x14ac:dyDescent="0.3">
      <c r="A2361">
        <v>2375</v>
      </c>
      <c r="B2361" t="s">
        <v>291</v>
      </c>
      <c r="C2361" t="s">
        <v>15</v>
      </c>
      <c r="D2361" t="s">
        <v>39</v>
      </c>
      <c r="E2361">
        <v>2009</v>
      </c>
      <c r="F2361">
        <v>65000</v>
      </c>
      <c r="G2361" t="s">
        <v>27</v>
      </c>
      <c r="H2361" t="s">
        <v>18</v>
      </c>
      <c r="I2361" t="s">
        <v>33</v>
      </c>
      <c r="J2361">
        <v>998</v>
      </c>
      <c r="K2361">
        <v>66.099999999999994</v>
      </c>
      <c r="L2361">
        <v>5</v>
      </c>
      <c r="M2361">
        <v>19</v>
      </c>
      <c r="N2361">
        <v>2.0499999999999998</v>
      </c>
      <c r="P2361" t="str">
        <f t="shared" si="222"/>
        <v/>
      </c>
      <c r="Q2361" t="str">
        <f t="shared" si="223"/>
        <v>bad</v>
      </c>
      <c r="R2361" t="str">
        <f t="shared" si="224"/>
        <v/>
      </c>
      <c r="S2361" s="3" t="str">
        <f t="shared" si="225"/>
        <v/>
      </c>
      <c r="T2361" t="str">
        <f t="shared" si="226"/>
        <v>Toyota</v>
      </c>
      <c r="U2361" t="str">
        <f t="shared" si="227"/>
        <v>E</v>
      </c>
      <c r="V2361" t="str" cm="1">
        <f t="array" ref="V2361">_xlfn.IFS(N2352&gt;25,"A",N2352&gt;20,"B",N2352&gt;15,"C",N2352&gt;10,"D",N2352&lt;10,"E")</f>
        <v>E</v>
      </c>
    </row>
    <row r="2362" spans="1:22" x14ac:dyDescent="0.3">
      <c r="A2362">
        <v>2376</v>
      </c>
      <c r="B2362" t="s">
        <v>14</v>
      </c>
      <c r="C2362" t="s">
        <v>15</v>
      </c>
      <c r="D2362" t="s">
        <v>35</v>
      </c>
      <c r="E2362">
        <v>2013</v>
      </c>
      <c r="F2362">
        <v>83875</v>
      </c>
      <c r="G2362" t="s">
        <v>17</v>
      </c>
      <c r="H2362" t="s">
        <v>18</v>
      </c>
      <c r="I2362" t="s">
        <v>33</v>
      </c>
      <c r="J2362">
        <v>998</v>
      </c>
      <c r="K2362">
        <v>58.16</v>
      </c>
      <c r="L2362">
        <v>5</v>
      </c>
      <c r="M2362">
        <v>26.6</v>
      </c>
      <c r="N2362">
        <v>2.95</v>
      </c>
      <c r="P2362" t="str">
        <f t="shared" si="222"/>
        <v/>
      </c>
      <c r="Q2362" t="str">
        <f t="shared" si="223"/>
        <v>bad</v>
      </c>
      <c r="R2362" t="str">
        <f t="shared" si="224"/>
        <v/>
      </c>
      <c r="S2362" s="3" t="str">
        <f t="shared" si="225"/>
        <v/>
      </c>
      <c r="T2362" t="str">
        <f t="shared" si="226"/>
        <v>Toyota</v>
      </c>
      <c r="U2362" t="str">
        <f t="shared" si="227"/>
        <v>E</v>
      </c>
      <c r="V2362" t="str" cm="1">
        <f t="array" ref="V2362">_xlfn.IFS(N2353&gt;25,"A",N2353&gt;20,"B",N2353&gt;15,"C",N2353&gt;10,"D",N2353&lt;10,"E")</f>
        <v>E</v>
      </c>
    </row>
    <row r="2363" spans="1:22" x14ac:dyDescent="0.3">
      <c r="A2363">
        <v>2377</v>
      </c>
      <c r="B2363" t="s">
        <v>1214</v>
      </c>
      <c r="C2363" t="s">
        <v>15</v>
      </c>
      <c r="D2363" t="s">
        <v>35</v>
      </c>
      <c r="E2363">
        <v>2014</v>
      </c>
      <c r="F2363">
        <v>55277</v>
      </c>
      <c r="G2363" t="s">
        <v>27</v>
      </c>
      <c r="H2363" t="s">
        <v>18</v>
      </c>
      <c r="I2363" t="s">
        <v>19</v>
      </c>
      <c r="J2363">
        <v>998</v>
      </c>
      <c r="K2363">
        <v>67.040000000000006</v>
      </c>
      <c r="L2363">
        <v>5</v>
      </c>
      <c r="M2363">
        <v>20.51</v>
      </c>
      <c r="N2363">
        <v>3.9</v>
      </c>
      <c r="P2363" t="str">
        <f t="shared" si="222"/>
        <v/>
      </c>
      <c r="Q2363" t="str">
        <f t="shared" si="223"/>
        <v>bad</v>
      </c>
      <c r="R2363" t="str">
        <f t="shared" si="224"/>
        <v/>
      </c>
      <c r="S2363" s="3" t="str">
        <f t="shared" si="225"/>
        <v/>
      </c>
      <c r="T2363" t="str">
        <f t="shared" si="226"/>
        <v>Maruti</v>
      </c>
      <c r="U2363" t="str">
        <f t="shared" si="227"/>
        <v>E</v>
      </c>
      <c r="V2363" t="str" cm="1">
        <f t="array" ref="V2363">_xlfn.IFS(N2354&gt;25,"A",N2354&gt;20,"B",N2354&gt;15,"C",N2354&gt;10,"D",N2354&lt;10,"E")</f>
        <v>E</v>
      </c>
    </row>
    <row r="2364" spans="1:22" x14ac:dyDescent="0.3">
      <c r="A2364">
        <v>2378</v>
      </c>
      <c r="B2364" t="s">
        <v>642</v>
      </c>
      <c r="C2364" t="s">
        <v>25</v>
      </c>
      <c r="D2364" t="s">
        <v>31</v>
      </c>
      <c r="E2364">
        <v>2017</v>
      </c>
      <c r="F2364">
        <v>50808</v>
      </c>
      <c r="G2364" t="s">
        <v>23</v>
      </c>
      <c r="H2364" t="s">
        <v>18</v>
      </c>
      <c r="I2364" t="s">
        <v>33</v>
      </c>
      <c r="J2364">
        <v>1498</v>
      </c>
      <c r="K2364">
        <v>98.6</v>
      </c>
      <c r="L2364">
        <v>7</v>
      </c>
      <c r="M2364">
        <v>24.2</v>
      </c>
      <c r="N2364">
        <v>6.68</v>
      </c>
      <c r="P2364" t="str">
        <f t="shared" si="222"/>
        <v/>
      </c>
      <c r="Q2364" t="str">
        <f t="shared" si="223"/>
        <v>bad</v>
      </c>
      <c r="R2364" t="str">
        <f t="shared" si="224"/>
        <v/>
      </c>
      <c r="S2364" s="3" t="str">
        <f t="shared" si="225"/>
        <v/>
      </c>
      <c r="T2364" t="str">
        <f t="shared" si="226"/>
        <v>Mahindra</v>
      </c>
      <c r="U2364" t="str">
        <f t="shared" si="227"/>
        <v>E</v>
      </c>
      <c r="V2364" t="str" cm="1">
        <f t="array" ref="V2364">_xlfn.IFS(N2355&gt;25,"A",N2355&gt;20,"B",N2355&gt;15,"C",N2355&gt;10,"D",N2355&lt;10,"E")</f>
        <v>E</v>
      </c>
    </row>
    <row r="2365" spans="1:22" x14ac:dyDescent="0.3">
      <c r="A2365">
        <v>2379</v>
      </c>
      <c r="B2365" t="s">
        <v>410</v>
      </c>
      <c r="C2365" t="s">
        <v>21</v>
      </c>
      <c r="D2365" t="s">
        <v>39</v>
      </c>
      <c r="E2365">
        <v>2017</v>
      </c>
      <c r="F2365">
        <v>52000</v>
      </c>
      <c r="G2365" t="s">
        <v>27</v>
      </c>
      <c r="H2365" t="s">
        <v>18</v>
      </c>
      <c r="I2365" t="s">
        <v>33</v>
      </c>
      <c r="J2365">
        <v>814</v>
      </c>
      <c r="K2365">
        <v>55.2</v>
      </c>
      <c r="L2365">
        <v>5</v>
      </c>
      <c r="M2365">
        <v>21.1</v>
      </c>
      <c r="N2365">
        <v>3.5</v>
      </c>
      <c r="P2365" t="str">
        <f t="shared" si="222"/>
        <v>Mini</v>
      </c>
      <c r="Q2365" t="str">
        <f t="shared" si="223"/>
        <v>bad</v>
      </c>
      <c r="R2365" t="str">
        <f t="shared" si="224"/>
        <v/>
      </c>
      <c r="S2365" s="3" t="str">
        <f t="shared" si="225"/>
        <v>Mini</v>
      </c>
      <c r="T2365" t="str">
        <f t="shared" si="226"/>
        <v/>
      </c>
      <c r="U2365" t="str">
        <f t="shared" si="227"/>
        <v>B</v>
      </c>
      <c r="V2365" t="str" cm="1">
        <f t="array" ref="V2365">_xlfn.IFS(N2356&gt;25,"A",N2356&gt;20,"B",N2356&gt;15,"C",N2356&gt;10,"D",N2356&lt;10,"E")</f>
        <v>B</v>
      </c>
    </row>
    <row r="2366" spans="1:22" x14ac:dyDescent="0.3">
      <c r="A2366">
        <v>2380</v>
      </c>
      <c r="B2366" t="s">
        <v>1215</v>
      </c>
      <c r="C2366" t="s">
        <v>194</v>
      </c>
      <c r="D2366" t="s">
        <v>16</v>
      </c>
      <c r="E2366">
        <v>2017</v>
      </c>
      <c r="F2366">
        <v>32000</v>
      </c>
      <c r="G2366" t="s">
        <v>27</v>
      </c>
      <c r="H2366" t="s">
        <v>32</v>
      </c>
      <c r="I2366" t="s">
        <v>19</v>
      </c>
      <c r="J2366">
        <v>1598</v>
      </c>
      <c r="K2366">
        <v>103.52</v>
      </c>
      <c r="L2366">
        <v>5</v>
      </c>
      <c r="M2366">
        <v>14.84</v>
      </c>
      <c r="N2366">
        <v>8.11</v>
      </c>
      <c r="P2366" t="str">
        <f t="shared" si="222"/>
        <v/>
      </c>
      <c r="Q2366" t="str">
        <f t="shared" si="223"/>
        <v>good</v>
      </c>
      <c r="R2366" t="str">
        <f t="shared" si="224"/>
        <v/>
      </c>
      <c r="S2366" s="3" t="str">
        <f t="shared" si="225"/>
        <v>Maruti</v>
      </c>
      <c r="T2366" t="str">
        <f t="shared" si="226"/>
        <v>Maruti</v>
      </c>
      <c r="U2366" t="str">
        <f t="shared" si="227"/>
        <v>E</v>
      </c>
      <c r="V2366" t="str" cm="1">
        <f t="array" ref="V2366">_xlfn.IFS(N2357&gt;25,"A",N2357&gt;20,"B",N2357&gt;15,"C",N2357&gt;10,"D",N2357&lt;10,"E")</f>
        <v>E</v>
      </c>
    </row>
    <row r="2367" spans="1:22" x14ac:dyDescent="0.3">
      <c r="A2367">
        <v>2381</v>
      </c>
      <c r="B2367" t="s">
        <v>792</v>
      </c>
      <c r="C2367" t="s">
        <v>15</v>
      </c>
      <c r="D2367" t="s">
        <v>53</v>
      </c>
      <c r="E2367">
        <v>2017</v>
      </c>
      <c r="F2367">
        <v>25000</v>
      </c>
      <c r="G2367" t="s">
        <v>23</v>
      </c>
      <c r="H2367" t="s">
        <v>18</v>
      </c>
      <c r="I2367" t="s">
        <v>19</v>
      </c>
      <c r="J2367">
        <v>1248</v>
      </c>
      <c r="K2367">
        <v>88.5</v>
      </c>
      <c r="L2367">
        <v>5</v>
      </c>
      <c r="M2367">
        <v>28.09</v>
      </c>
      <c r="N2367">
        <v>8.3000000000000007</v>
      </c>
      <c r="P2367" t="str">
        <f t="shared" si="222"/>
        <v/>
      </c>
      <c r="Q2367" t="str">
        <f t="shared" si="223"/>
        <v>good</v>
      </c>
      <c r="R2367" t="str">
        <f t="shared" si="224"/>
        <v/>
      </c>
      <c r="S2367" s="3" t="str">
        <f t="shared" si="225"/>
        <v>Maruti</v>
      </c>
      <c r="T2367" t="str">
        <f t="shared" si="226"/>
        <v>Maruti</v>
      </c>
      <c r="U2367" t="str">
        <f t="shared" si="227"/>
        <v>E</v>
      </c>
      <c r="V2367" t="str" cm="1">
        <f t="array" ref="V2367">_xlfn.IFS(N2358&gt;25,"A",N2358&gt;20,"B",N2358&gt;15,"C",N2358&gt;10,"D",N2358&lt;10,"E")</f>
        <v>E</v>
      </c>
    </row>
    <row r="2368" spans="1:22" x14ac:dyDescent="0.3">
      <c r="A2368">
        <v>2382</v>
      </c>
      <c r="B2368" t="s">
        <v>1174</v>
      </c>
      <c r="C2368" t="s">
        <v>62</v>
      </c>
      <c r="D2368" t="s">
        <v>31</v>
      </c>
      <c r="E2368">
        <v>2016</v>
      </c>
      <c r="F2368">
        <v>23218</v>
      </c>
      <c r="G2368" t="s">
        <v>23</v>
      </c>
      <c r="H2368" t="s">
        <v>32</v>
      </c>
      <c r="I2368" t="s">
        <v>19</v>
      </c>
      <c r="J2368">
        <v>2143</v>
      </c>
      <c r="K2368">
        <v>203.2</v>
      </c>
      <c r="L2368">
        <v>5</v>
      </c>
      <c r="M2368">
        <v>15.26</v>
      </c>
      <c r="N2368">
        <v>45.61</v>
      </c>
      <c r="P2368" t="str">
        <f t="shared" si="222"/>
        <v/>
      </c>
      <c r="Q2368" t="str">
        <f t="shared" si="223"/>
        <v>good</v>
      </c>
      <c r="R2368" t="str">
        <f t="shared" si="224"/>
        <v/>
      </c>
      <c r="S2368" s="3" t="str">
        <f t="shared" si="225"/>
        <v>Volkswagen</v>
      </c>
      <c r="T2368" t="str">
        <f t="shared" si="226"/>
        <v>Volkswagen</v>
      </c>
      <c r="U2368" t="str">
        <f t="shared" si="227"/>
        <v>E</v>
      </c>
      <c r="V2368" t="str" cm="1">
        <f t="array" ref="V2368">_xlfn.IFS(N2359&gt;25,"A",N2359&gt;20,"B",N2359&gt;15,"C",N2359&gt;10,"D",N2359&lt;10,"E")</f>
        <v>E</v>
      </c>
    </row>
    <row r="2369" spans="1:22" x14ac:dyDescent="0.3">
      <c r="A2369">
        <v>2383</v>
      </c>
      <c r="B2369" t="s">
        <v>1216</v>
      </c>
      <c r="C2369" t="s">
        <v>194</v>
      </c>
      <c r="D2369" t="s">
        <v>22</v>
      </c>
      <c r="E2369">
        <v>2010</v>
      </c>
      <c r="F2369">
        <v>84000</v>
      </c>
      <c r="G2369" t="s">
        <v>23</v>
      </c>
      <c r="H2369" t="s">
        <v>32</v>
      </c>
      <c r="I2369" t="s">
        <v>19</v>
      </c>
      <c r="J2369">
        <v>1968</v>
      </c>
      <c r="K2369">
        <v>138.1</v>
      </c>
      <c r="L2369">
        <v>5</v>
      </c>
      <c r="M2369">
        <v>20</v>
      </c>
      <c r="N2369">
        <v>4.45</v>
      </c>
      <c r="P2369" t="str">
        <f t="shared" si="222"/>
        <v/>
      </c>
      <c r="Q2369" t="str">
        <f t="shared" si="223"/>
        <v>good</v>
      </c>
      <c r="R2369" t="str">
        <f t="shared" si="224"/>
        <v/>
      </c>
      <c r="S2369" s="3" t="str">
        <f t="shared" si="225"/>
        <v>Hyundai</v>
      </c>
      <c r="T2369" t="str">
        <f t="shared" si="226"/>
        <v>Hyundai</v>
      </c>
      <c r="U2369" t="str">
        <f t="shared" si="227"/>
        <v>E</v>
      </c>
      <c r="V2369" t="str" cm="1">
        <f t="array" ref="V2369">_xlfn.IFS(N2360&gt;25,"A",N2360&gt;20,"B",N2360&gt;15,"C",N2360&gt;10,"D",N2360&lt;10,"E")</f>
        <v>E</v>
      </c>
    </row>
    <row r="2370" spans="1:22" x14ac:dyDescent="0.3">
      <c r="A2370">
        <v>2384</v>
      </c>
      <c r="B2370" t="s">
        <v>1049</v>
      </c>
      <c r="C2370" t="s">
        <v>15</v>
      </c>
      <c r="D2370" t="s">
        <v>53</v>
      </c>
      <c r="E2370">
        <v>2017</v>
      </c>
      <c r="F2370">
        <v>40000</v>
      </c>
      <c r="G2370" t="s">
        <v>23</v>
      </c>
      <c r="H2370" t="s">
        <v>18</v>
      </c>
      <c r="I2370" t="s">
        <v>19</v>
      </c>
      <c r="J2370">
        <v>1248</v>
      </c>
      <c r="K2370">
        <v>88.5</v>
      </c>
      <c r="L2370">
        <v>5</v>
      </c>
      <c r="M2370">
        <v>24.3</v>
      </c>
      <c r="N2370">
        <v>7.85</v>
      </c>
      <c r="P2370" t="str">
        <f t="shared" si="222"/>
        <v/>
      </c>
      <c r="Q2370" t="str">
        <f t="shared" si="223"/>
        <v>bad</v>
      </c>
      <c r="R2370" t="str">
        <f t="shared" si="224"/>
        <v/>
      </c>
      <c r="S2370" s="3" t="str">
        <f t="shared" si="225"/>
        <v/>
      </c>
      <c r="T2370" t="str">
        <f t="shared" si="226"/>
        <v>Maruti</v>
      </c>
      <c r="U2370" t="str">
        <f t="shared" si="227"/>
        <v>E</v>
      </c>
      <c r="V2370" t="str" cm="1">
        <f t="array" ref="V2370">_xlfn.IFS(N2361&gt;25,"A",N2361&gt;20,"B",N2361&gt;15,"C",N2361&gt;10,"D",N2361&lt;10,"E")</f>
        <v>E</v>
      </c>
    </row>
    <row r="2371" spans="1:22" x14ac:dyDescent="0.3">
      <c r="A2371">
        <v>2385</v>
      </c>
      <c r="B2371" t="s">
        <v>1183</v>
      </c>
      <c r="C2371" t="s">
        <v>21</v>
      </c>
      <c r="D2371" t="s">
        <v>35</v>
      </c>
      <c r="E2371">
        <v>2011</v>
      </c>
      <c r="F2371">
        <v>17000</v>
      </c>
      <c r="G2371" t="s">
        <v>36</v>
      </c>
      <c r="H2371" t="s">
        <v>18</v>
      </c>
      <c r="I2371" t="s">
        <v>19</v>
      </c>
      <c r="J2371">
        <v>1086</v>
      </c>
      <c r="K2371">
        <v>62.1</v>
      </c>
      <c r="L2371">
        <v>5</v>
      </c>
      <c r="M2371">
        <v>13.45</v>
      </c>
      <c r="N2371">
        <v>3.1</v>
      </c>
      <c r="P2371" t="str">
        <f t="shared" si="222"/>
        <v/>
      </c>
      <c r="Q2371" t="str">
        <f t="shared" si="223"/>
        <v>good</v>
      </c>
      <c r="R2371" t="str">
        <f t="shared" si="224"/>
        <v/>
      </c>
      <c r="S2371" s="3" t="str">
        <f t="shared" si="225"/>
        <v>Maruti</v>
      </c>
      <c r="T2371" t="str">
        <f t="shared" si="226"/>
        <v>Maruti</v>
      </c>
      <c r="U2371" t="str">
        <f t="shared" si="227"/>
        <v>E</v>
      </c>
      <c r="V2371" t="str" cm="1">
        <f t="array" ref="V2371">_xlfn.IFS(N2362&gt;25,"A",N2362&gt;20,"B",N2362&gt;15,"C",N2362&gt;10,"D",N2362&lt;10,"E")</f>
        <v>E</v>
      </c>
    </row>
    <row r="2372" spans="1:22" x14ac:dyDescent="0.3">
      <c r="A2372">
        <v>2386</v>
      </c>
      <c r="B2372" t="s">
        <v>566</v>
      </c>
      <c r="C2372" t="s">
        <v>21</v>
      </c>
      <c r="D2372" t="s">
        <v>49</v>
      </c>
      <c r="E2372">
        <v>2014</v>
      </c>
      <c r="F2372">
        <v>25135</v>
      </c>
      <c r="G2372" t="s">
        <v>23</v>
      </c>
      <c r="H2372" t="s">
        <v>18</v>
      </c>
      <c r="I2372" t="s">
        <v>19</v>
      </c>
      <c r="J2372">
        <v>1120</v>
      </c>
      <c r="K2372">
        <v>70</v>
      </c>
      <c r="L2372">
        <v>5</v>
      </c>
      <c r="M2372">
        <v>24</v>
      </c>
      <c r="N2372">
        <v>3.75</v>
      </c>
      <c r="P2372" t="str">
        <f t="shared" si="222"/>
        <v/>
      </c>
      <c r="Q2372" t="str">
        <f t="shared" si="223"/>
        <v>good</v>
      </c>
      <c r="R2372" t="str">
        <f t="shared" si="224"/>
        <v/>
      </c>
      <c r="S2372" s="3" t="str">
        <f t="shared" si="225"/>
        <v>Maruti</v>
      </c>
      <c r="T2372" t="str">
        <f t="shared" si="226"/>
        <v>Maruti</v>
      </c>
      <c r="U2372" t="str">
        <f t="shared" si="227"/>
        <v>E</v>
      </c>
      <c r="V2372" t="str" cm="1">
        <f t="array" ref="V2372">_xlfn.IFS(N2363&gt;25,"A",N2363&gt;20,"B",N2363&gt;15,"C",N2363&gt;10,"D",N2363&lt;10,"E")</f>
        <v>E</v>
      </c>
    </row>
    <row r="2373" spans="1:22" x14ac:dyDescent="0.3">
      <c r="A2373">
        <v>2387</v>
      </c>
      <c r="B2373" t="s">
        <v>28</v>
      </c>
      <c r="C2373" t="s">
        <v>15</v>
      </c>
      <c r="D2373" t="s">
        <v>53</v>
      </c>
      <c r="E2373">
        <v>2017</v>
      </c>
      <c r="F2373">
        <v>65000</v>
      </c>
      <c r="G2373" t="s">
        <v>23</v>
      </c>
      <c r="H2373" t="s">
        <v>18</v>
      </c>
      <c r="I2373" t="s">
        <v>19</v>
      </c>
      <c r="J2373">
        <v>1248</v>
      </c>
      <c r="K2373">
        <v>88.5</v>
      </c>
      <c r="L2373">
        <v>7</v>
      </c>
      <c r="M2373">
        <v>25.47</v>
      </c>
      <c r="N2373">
        <v>7.65</v>
      </c>
      <c r="P2373" t="str">
        <f t="shared" si="222"/>
        <v/>
      </c>
      <c r="Q2373" t="str">
        <f t="shared" si="223"/>
        <v>good</v>
      </c>
      <c r="R2373" t="str">
        <f t="shared" si="224"/>
        <v/>
      </c>
      <c r="S2373" s="3" t="str">
        <f t="shared" si="225"/>
        <v>Honda</v>
      </c>
      <c r="T2373" t="str">
        <f t="shared" si="226"/>
        <v>Honda</v>
      </c>
      <c r="U2373" t="str">
        <f t="shared" si="227"/>
        <v>E</v>
      </c>
      <c r="V2373" t="str" cm="1">
        <f t="array" ref="V2373">_xlfn.IFS(N2364&gt;25,"A",N2364&gt;20,"B",N2364&gt;15,"C",N2364&gt;10,"D",N2364&lt;10,"E")</f>
        <v>E</v>
      </c>
    </row>
    <row r="2374" spans="1:22" x14ac:dyDescent="0.3">
      <c r="A2374">
        <v>2388</v>
      </c>
      <c r="B2374" t="s">
        <v>286</v>
      </c>
      <c r="C2374" t="s">
        <v>21</v>
      </c>
      <c r="D2374" t="s">
        <v>93</v>
      </c>
      <c r="E2374">
        <v>2013</v>
      </c>
      <c r="F2374">
        <v>40000</v>
      </c>
      <c r="G2374" t="s">
        <v>27</v>
      </c>
      <c r="H2374" t="s">
        <v>18</v>
      </c>
      <c r="I2374" t="s">
        <v>19</v>
      </c>
      <c r="J2374">
        <v>1197</v>
      </c>
      <c r="K2374">
        <v>80</v>
      </c>
      <c r="L2374">
        <v>5</v>
      </c>
      <c r="M2374">
        <v>17</v>
      </c>
      <c r="N2374">
        <v>4.9000000000000004</v>
      </c>
      <c r="P2374" t="str">
        <f t="shared" si="222"/>
        <v/>
      </c>
      <c r="Q2374" t="str">
        <f t="shared" si="223"/>
        <v>good</v>
      </c>
      <c r="R2374" t="str">
        <f t="shared" si="224"/>
        <v/>
      </c>
      <c r="S2374" s="3" t="str">
        <f t="shared" si="225"/>
        <v>Hyundai</v>
      </c>
      <c r="T2374" t="str">
        <f t="shared" si="226"/>
        <v>Hyundai</v>
      </c>
      <c r="U2374" t="str">
        <f t="shared" si="227"/>
        <v>E</v>
      </c>
      <c r="V2374" t="str" cm="1">
        <f t="array" ref="V2374">_xlfn.IFS(N2365&gt;25,"A",N2365&gt;20,"B",N2365&gt;15,"C",N2365&gt;10,"D",N2365&lt;10,"E")</f>
        <v>E</v>
      </c>
    </row>
    <row r="2375" spans="1:22" x14ac:dyDescent="0.3">
      <c r="A2375">
        <v>2389</v>
      </c>
      <c r="B2375" t="s">
        <v>179</v>
      </c>
      <c r="C2375" t="s">
        <v>78</v>
      </c>
      <c r="D2375" t="s">
        <v>31</v>
      </c>
      <c r="E2375">
        <v>2018</v>
      </c>
      <c r="F2375">
        <v>24500</v>
      </c>
      <c r="G2375" t="s">
        <v>23</v>
      </c>
      <c r="H2375" t="s">
        <v>32</v>
      </c>
      <c r="I2375" t="s">
        <v>19</v>
      </c>
      <c r="J2375">
        <v>2179</v>
      </c>
      <c r="K2375">
        <v>140</v>
      </c>
      <c r="L2375">
        <v>7</v>
      </c>
      <c r="M2375">
        <v>16</v>
      </c>
      <c r="N2375">
        <v>16.52</v>
      </c>
      <c r="P2375" t="str">
        <f t="shared" si="222"/>
        <v/>
      </c>
      <c r="Q2375" t="str">
        <f t="shared" si="223"/>
        <v>bad</v>
      </c>
      <c r="R2375" t="str">
        <f t="shared" si="224"/>
        <v/>
      </c>
      <c r="S2375" s="3" t="str">
        <f t="shared" si="225"/>
        <v/>
      </c>
      <c r="T2375" t="str">
        <f t="shared" si="226"/>
        <v>Skoda</v>
      </c>
      <c r="U2375" t="str">
        <f t="shared" si="227"/>
        <v>E</v>
      </c>
      <c r="V2375" t="str" cm="1">
        <f t="array" ref="V2375">_xlfn.IFS(N2366&gt;25,"A",N2366&gt;20,"B",N2366&gt;15,"C",N2366&gt;10,"D",N2366&lt;10,"E")</f>
        <v>E</v>
      </c>
    </row>
    <row r="2376" spans="1:22" x14ac:dyDescent="0.3">
      <c r="A2376">
        <v>2390</v>
      </c>
      <c r="B2376" t="s">
        <v>221</v>
      </c>
      <c r="C2376" t="s">
        <v>194</v>
      </c>
      <c r="D2376" t="s">
        <v>47</v>
      </c>
      <c r="E2376">
        <v>2016</v>
      </c>
      <c r="F2376">
        <v>56674</v>
      </c>
      <c r="G2376" t="s">
        <v>27</v>
      </c>
      <c r="H2376" t="s">
        <v>32</v>
      </c>
      <c r="I2376" t="s">
        <v>19</v>
      </c>
      <c r="J2376">
        <v>1798</v>
      </c>
      <c r="K2376">
        <v>157.75</v>
      </c>
      <c r="L2376">
        <v>5</v>
      </c>
      <c r="M2376">
        <v>13.7</v>
      </c>
      <c r="N2376">
        <v>14.05</v>
      </c>
      <c r="P2376" t="str">
        <f t="shared" si="222"/>
        <v/>
      </c>
      <c r="Q2376" t="str">
        <f t="shared" si="223"/>
        <v>good</v>
      </c>
      <c r="R2376" t="str">
        <f t="shared" si="224"/>
        <v/>
      </c>
      <c r="S2376" s="3" t="str">
        <f t="shared" si="225"/>
        <v>Maruti</v>
      </c>
      <c r="T2376" t="str">
        <f t="shared" si="226"/>
        <v>Maruti</v>
      </c>
      <c r="U2376" t="str">
        <f t="shared" si="227"/>
        <v>E</v>
      </c>
      <c r="V2376" t="str" cm="1">
        <f t="array" ref="V2376">_xlfn.IFS(N2367&gt;25,"A",N2367&gt;20,"B",N2367&gt;15,"C",N2367&gt;10,"D",N2367&lt;10,"E")</f>
        <v>E</v>
      </c>
    </row>
    <row r="2377" spans="1:22" x14ac:dyDescent="0.3">
      <c r="A2377">
        <v>2391</v>
      </c>
      <c r="B2377" t="s">
        <v>178</v>
      </c>
      <c r="C2377" t="s">
        <v>15</v>
      </c>
      <c r="D2377" t="s">
        <v>47</v>
      </c>
      <c r="E2377">
        <v>2016</v>
      </c>
      <c r="F2377">
        <v>51950</v>
      </c>
      <c r="G2377" t="s">
        <v>27</v>
      </c>
      <c r="H2377" t="s">
        <v>18</v>
      </c>
      <c r="I2377" t="s">
        <v>19</v>
      </c>
      <c r="J2377">
        <v>1373</v>
      </c>
      <c r="K2377">
        <v>91.1</v>
      </c>
      <c r="L2377">
        <v>5</v>
      </c>
      <c r="M2377">
        <v>20.73</v>
      </c>
      <c r="N2377">
        <v>6.75</v>
      </c>
      <c r="P2377" t="str">
        <f t="shared" si="222"/>
        <v>MercedesBenz</v>
      </c>
      <c r="Q2377" t="str">
        <f t="shared" si="223"/>
        <v>bad</v>
      </c>
      <c r="R2377" t="str">
        <f t="shared" si="224"/>
        <v/>
      </c>
      <c r="S2377" s="3" t="str">
        <f t="shared" si="225"/>
        <v>MercedesBenz</v>
      </c>
      <c r="T2377" t="str">
        <f t="shared" si="226"/>
        <v/>
      </c>
      <c r="U2377" t="str">
        <f t="shared" si="227"/>
        <v>A</v>
      </c>
      <c r="V2377" t="str" cm="1">
        <f t="array" ref="V2377">_xlfn.IFS(N2368&gt;25,"A",N2368&gt;20,"B",N2368&gt;15,"C",N2368&gt;10,"D",N2368&lt;10,"E")</f>
        <v>A</v>
      </c>
    </row>
    <row r="2378" spans="1:22" x14ac:dyDescent="0.3">
      <c r="A2378">
        <v>2392</v>
      </c>
      <c r="B2378" t="s">
        <v>290</v>
      </c>
      <c r="C2378" t="s">
        <v>21</v>
      </c>
      <c r="D2378" t="s">
        <v>49</v>
      </c>
      <c r="E2378">
        <v>2016</v>
      </c>
      <c r="F2378">
        <v>51000</v>
      </c>
      <c r="G2378" t="s">
        <v>23</v>
      </c>
      <c r="H2378" t="s">
        <v>18</v>
      </c>
      <c r="I2378" t="s">
        <v>19</v>
      </c>
      <c r="J2378">
        <v>1582</v>
      </c>
      <c r="K2378">
        <v>126.2</v>
      </c>
      <c r="L2378">
        <v>5</v>
      </c>
      <c r="M2378">
        <v>19.670000000000002</v>
      </c>
      <c r="N2378">
        <v>9.1999999999999993</v>
      </c>
      <c r="P2378" t="str">
        <f t="shared" si="222"/>
        <v/>
      </c>
      <c r="Q2378" t="str">
        <f t="shared" si="223"/>
        <v>bad</v>
      </c>
      <c r="R2378" t="str">
        <f t="shared" si="224"/>
        <v/>
      </c>
      <c r="S2378" s="3" t="str">
        <f t="shared" si="225"/>
        <v/>
      </c>
      <c r="T2378" t="str">
        <f t="shared" si="226"/>
        <v>Skoda</v>
      </c>
      <c r="U2378" t="str">
        <f t="shared" si="227"/>
        <v>E</v>
      </c>
      <c r="V2378" t="str" cm="1">
        <f t="array" ref="V2378">_xlfn.IFS(N2369&gt;25,"A",N2369&gt;20,"B",N2369&gt;15,"C",N2369&gt;10,"D",N2369&lt;10,"E")</f>
        <v>E</v>
      </c>
    </row>
    <row r="2379" spans="1:22" x14ac:dyDescent="0.3">
      <c r="A2379">
        <v>2393</v>
      </c>
      <c r="B2379" t="s">
        <v>362</v>
      </c>
      <c r="C2379" t="s">
        <v>41</v>
      </c>
      <c r="D2379" t="s">
        <v>26</v>
      </c>
      <c r="E2379">
        <v>2012</v>
      </c>
      <c r="F2379">
        <v>150000</v>
      </c>
      <c r="G2379" t="s">
        <v>23</v>
      </c>
      <c r="H2379" t="s">
        <v>18</v>
      </c>
      <c r="I2379" t="s">
        <v>102</v>
      </c>
      <c r="J2379">
        <v>1364</v>
      </c>
      <c r="K2379">
        <v>74</v>
      </c>
      <c r="L2379">
        <v>5</v>
      </c>
      <c r="M2379">
        <v>23.59</v>
      </c>
      <c r="N2379">
        <v>3</v>
      </c>
      <c r="P2379" t="str">
        <f t="shared" si="222"/>
        <v/>
      </c>
      <c r="Q2379" t="str">
        <f t="shared" si="223"/>
        <v>good</v>
      </c>
      <c r="R2379" t="str">
        <f t="shared" si="224"/>
        <v/>
      </c>
      <c r="S2379" s="3" t="str">
        <f t="shared" si="225"/>
        <v>Maruti</v>
      </c>
      <c r="T2379" t="str">
        <f t="shared" si="226"/>
        <v>Maruti</v>
      </c>
      <c r="U2379" t="str">
        <f t="shared" si="227"/>
        <v>E</v>
      </c>
      <c r="V2379" t="str" cm="1">
        <f t="array" ref="V2379">_xlfn.IFS(N2370&gt;25,"A",N2370&gt;20,"B",N2370&gt;15,"C",N2370&gt;10,"D",N2370&lt;10,"E")</f>
        <v>E</v>
      </c>
    </row>
    <row r="2380" spans="1:22" x14ac:dyDescent="0.3">
      <c r="A2380">
        <v>2394</v>
      </c>
      <c r="B2380" t="s">
        <v>304</v>
      </c>
      <c r="C2380" t="s">
        <v>25</v>
      </c>
      <c r="D2380" t="s">
        <v>26</v>
      </c>
      <c r="E2380">
        <v>2008</v>
      </c>
      <c r="F2380">
        <v>114750</v>
      </c>
      <c r="G2380" t="s">
        <v>27</v>
      </c>
      <c r="H2380" t="s">
        <v>18</v>
      </c>
      <c r="I2380" t="s">
        <v>33</v>
      </c>
      <c r="J2380">
        <v>1497</v>
      </c>
      <c r="K2380">
        <v>118</v>
      </c>
      <c r="L2380">
        <v>5</v>
      </c>
      <c r="M2380">
        <v>17</v>
      </c>
      <c r="N2380">
        <v>2.75</v>
      </c>
      <c r="P2380" t="str">
        <f t="shared" ref="P2380:P2443" si="228">IF(N2371&gt;15,C2371,"")</f>
        <v/>
      </c>
      <c r="Q2380" t="str">
        <f t="shared" ref="Q2380:Q2443" si="229">IF(M2371&gt;20,"good","bad")</f>
        <v>bad</v>
      </c>
      <c r="R2380" t="str">
        <f t="shared" ref="R2380:R2443" si="230">IF(AND(M2371&gt;20,N2371&gt;15),C2371,"")</f>
        <v/>
      </c>
      <c r="S2380" s="3" t="str">
        <f t="shared" ref="S2380:S2443" si="231">IF(OR(M2371&gt;20,N2371&gt;15),C2371,"")</f>
        <v/>
      </c>
      <c r="T2380" t="str">
        <f t="shared" ref="T2380:T2443" si="232">IF(NOT(N2371&gt;15),C2371,"")</f>
        <v>Hyundai</v>
      </c>
      <c r="U2380" t="str">
        <f t="shared" ref="U2380:U2443" si="233">IF(N2371&gt;25,"A",IF(N2371&gt;20,"B",IF(N2371&gt;15,"C",IF(N2371&gt;10,"D","E"))))</f>
        <v>E</v>
      </c>
      <c r="V2380" t="str" cm="1">
        <f t="array" ref="V2380">_xlfn.IFS(N2371&gt;25,"A",N2371&gt;20,"B",N2371&gt;15,"C",N2371&gt;10,"D",N2371&lt;10,"E")</f>
        <v>E</v>
      </c>
    </row>
    <row r="2381" spans="1:22" x14ac:dyDescent="0.3">
      <c r="A2381">
        <v>2395</v>
      </c>
      <c r="B2381" t="s">
        <v>1217</v>
      </c>
      <c r="C2381" t="s">
        <v>110</v>
      </c>
      <c r="D2381" t="s">
        <v>35</v>
      </c>
      <c r="E2381">
        <v>2016</v>
      </c>
      <c r="F2381">
        <v>107890</v>
      </c>
      <c r="G2381" t="s">
        <v>23</v>
      </c>
      <c r="H2381" t="s">
        <v>18</v>
      </c>
      <c r="I2381" t="s">
        <v>19</v>
      </c>
      <c r="J2381">
        <v>2198</v>
      </c>
      <c r="K2381">
        <v>157.69999999999999</v>
      </c>
      <c r="L2381">
        <v>7</v>
      </c>
      <c r="M2381">
        <v>13.5</v>
      </c>
      <c r="N2381">
        <v>20.5</v>
      </c>
      <c r="P2381" t="str">
        <f t="shared" si="228"/>
        <v/>
      </c>
      <c r="Q2381" t="str">
        <f t="shared" si="229"/>
        <v>good</v>
      </c>
      <c r="R2381" t="str">
        <f t="shared" si="230"/>
        <v/>
      </c>
      <c r="S2381" s="3" t="str">
        <f t="shared" si="231"/>
        <v>Hyundai</v>
      </c>
      <c r="T2381" t="str">
        <f t="shared" si="232"/>
        <v>Hyundai</v>
      </c>
      <c r="U2381" t="str">
        <f t="shared" si="233"/>
        <v>E</v>
      </c>
      <c r="V2381" t="str" cm="1">
        <f t="array" ref="V2381">_xlfn.IFS(N2372&gt;25,"A",N2372&gt;20,"B",N2372&gt;15,"C",N2372&gt;10,"D",N2372&lt;10,"E")</f>
        <v>E</v>
      </c>
    </row>
    <row r="2382" spans="1:22" x14ac:dyDescent="0.3">
      <c r="A2382">
        <v>2396</v>
      </c>
      <c r="B2382" t="s">
        <v>1218</v>
      </c>
      <c r="C2382" t="s">
        <v>21</v>
      </c>
      <c r="D2382" t="s">
        <v>22</v>
      </c>
      <c r="E2382">
        <v>2012</v>
      </c>
      <c r="F2382">
        <v>64000</v>
      </c>
      <c r="G2382" t="s">
        <v>23</v>
      </c>
      <c r="H2382" t="s">
        <v>18</v>
      </c>
      <c r="I2382" t="s">
        <v>19</v>
      </c>
      <c r="J2382">
        <v>1396</v>
      </c>
      <c r="K2382">
        <v>90</v>
      </c>
      <c r="L2382">
        <v>5</v>
      </c>
      <c r="M2382">
        <v>21.9</v>
      </c>
      <c r="N2382">
        <v>4.25</v>
      </c>
      <c r="P2382" t="str">
        <f t="shared" si="228"/>
        <v/>
      </c>
      <c r="Q2382" t="str">
        <f t="shared" si="229"/>
        <v>good</v>
      </c>
      <c r="R2382" t="str">
        <f t="shared" si="230"/>
        <v/>
      </c>
      <c r="S2382" s="3" t="str">
        <f t="shared" si="231"/>
        <v>Maruti</v>
      </c>
      <c r="T2382" t="str">
        <f t="shared" si="232"/>
        <v>Maruti</v>
      </c>
      <c r="U2382" t="str">
        <f t="shared" si="233"/>
        <v>E</v>
      </c>
      <c r="V2382" t="str" cm="1">
        <f t="array" ref="V2382">_xlfn.IFS(N2373&gt;25,"A",N2373&gt;20,"B",N2373&gt;15,"C",N2373&gt;10,"D",N2373&lt;10,"E")</f>
        <v>E</v>
      </c>
    </row>
    <row r="2383" spans="1:22" x14ac:dyDescent="0.3">
      <c r="A2383">
        <v>2397</v>
      </c>
      <c r="B2383" t="s">
        <v>1219</v>
      </c>
      <c r="C2383" t="s">
        <v>110</v>
      </c>
      <c r="D2383" t="s">
        <v>49</v>
      </c>
      <c r="E2383">
        <v>2016</v>
      </c>
      <c r="F2383">
        <v>21460</v>
      </c>
      <c r="G2383" t="s">
        <v>27</v>
      </c>
      <c r="H2383" t="s">
        <v>18</v>
      </c>
      <c r="I2383" t="s">
        <v>19</v>
      </c>
      <c r="J2383">
        <v>1497</v>
      </c>
      <c r="K2383">
        <v>121.36</v>
      </c>
      <c r="L2383">
        <v>5</v>
      </c>
      <c r="M2383">
        <v>17</v>
      </c>
      <c r="N2383">
        <v>6</v>
      </c>
      <c r="P2383" t="str">
        <f t="shared" si="228"/>
        <v/>
      </c>
      <c r="Q2383" t="str">
        <f t="shared" si="229"/>
        <v>bad</v>
      </c>
      <c r="R2383" t="str">
        <f t="shared" si="230"/>
        <v/>
      </c>
      <c r="S2383" s="3" t="str">
        <f t="shared" si="231"/>
        <v/>
      </c>
      <c r="T2383" t="str">
        <f t="shared" si="232"/>
        <v>Hyundai</v>
      </c>
      <c r="U2383" t="str">
        <f t="shared" si="233"/>
        <v>E</v>
      </c>
      <c r="V2383" t="str" cm="1">
        <f t="array" ref="V2383">_xlfn.IFS(N2374&gt;25,"A",N2374&gt;20,"B",N2374&gt;15,"C",N2374&gt;10,"D",N2374&lt;10,"E")</f>
        <v>E</v>
      </c>
    </row>
    <row r="2384" spans="1:22" x14ac:dyDescent="0.3">
      <c r="A2384">
        <v>2398</v>
      </c>
      <c r="B2384" t="s">
        <v>286</v>
      </c>
      <c r="C2384" t="s">
        <v>21</v>
      </c>
      <c r="D2384" t="s">
        <v>31</v>
      </c>
      <c r="E2384">
        <v>2015</v>
      </c>
      <c r="F2384">
        <v>29634</v>
      </c>
      <c r="G2384" t="s">
        <v>27</v>
      </c>
      <c r="H2384" t="s">
        <v>18</v>
      </c>
      <c r="I2384" t="s">
        <v>33</v>
      </c>
      <c r="J2384">
        <v>1197</v>
      </c>
      <c r="K2384">
        <v>80</v>
      </c>
      <c r="L2384">
        <v>5</v>
      </c>
      <c r="M2384">
        <v>17</v>
      </c>
      <c r="N2384">
        <v>6</v>
      </c>
      <c r="P2384" t="str">
        <f t="shared" si="228"/>
        <v>Mahindra</v>
      </c>
      <c r="Q2384" t="str">
        <f t="shared" si="229"/>
        <v>bad</v>
      </c>
      <c r="R2384" t="str">
        <f t="shared" si="230"/>
        <v/>
      </c>
      <c r="S2384" s="3" t="str">
        <f t="shared" si="231"/>
        <v>Mahindra</v>
      </c>
      <c r="T2384" t="str">
        <f t="shared" si="232"/>
        <v/>
      </c>
      <c r="U2384" t="str">
        <f t="shared" si="233"/>
        <v>C</v>
      </c>
      <c r="V2384" t="str" cm="1">
        <f t="array" ref="V2384">_xlfn.IFS(N2375&gt;25,"A",N2375&gt;20,"B",N2375&gt;15,"C",N2375&gt;10,"D",N2375&lt;10,"E")</f>
        <v>C</v>
      </c>
    </row>
    <row r="2385" spans="1:22" x14ac:dyDescent="0.3">
      <c r="A2385">
        <v>2399</v>
      </c>
      <c r="B2385" t="s">
        <v>805</v>
      </c>
      <c r="C2385" t="s">
        <v>15</v>
      </c>
      <c r="D2385" t="s">
        <v>93</v>
      </c>
      <c r="E2385">
        <v>2008</v>
      </c>
      <c r="F2385">
        <v>52000</v>
      </c>
      <c r="G2385" t="s">
        <v>27</v>
      </c>
      <c r="H2385" t="s">
        <v>18</v>
      </c>
      <c r="I2385" t="s">
        <v>19</v>
      </c>
      <c r="J2385">
        <v>1298</v>
      </c>
      <c r="K2385">
        <v>88.2</v>
      </c>
      <c r="L2385">
        <v>5</v>
      </c>
      <c r="M2385">
        <v>16.100000000000001</v>
      </c>
      <c r="N2385">
        <v>2.41</v>
      </c>
      <c r="P2385" t="str">
        <f t="shared" si="228"/>
        <v/>
      </c>
      <c r="Q2385" t="str">
        <f t="shared" si="229"/>
        <v>bad</v>
      </c>
      <c r="R2385" t="str">
        <f t="shared" si="230"/>
        <v/>
      </c>
      <c r="S2385" s="3" t="str">
        <f t="shared" si="231"/>
        <v/>
      </c>
      <c r="T2385" t="str">
        <f t="shared" si="232"/>
        <v>Skoda</v>
      </c>
      <c r="U2385" t="str">
        <f t="shared" si="233"/>
        <v>D</v>
      </c>
      <c r="V2385" t="str" cm="1">
        <f t="array" ref="V2385">_xlfn.IFS(N2376&gt;25,"A",N2376&gt;20,"B",N2376&gt;15,"C",N2376&gt;10,"D",N2376&lt;10,"E")</f>
        <v>D</v>
      </c>
    </row>
    <row r="2386" spans="1:22" x14ac:dyDescent="0.3">
      <c r="A2386">
        <v>2400</v>
      </c>
      <c r="B2386" t="s">
        <v>1220</v>
      </c>
      <c r="C2386" t="s">
        <v>25</v>
      </c>
      <c r="D2386" t="s">
        <v>35</v>
      </c>
      <c r="E2386">
        <v>2015</v>
      </c>
      <c r="F2386">
        <v>33000</v>
      </c>
      <c r="G2386" t="s">
        <v>27</v>
      </c>
      <c r="H2386" t="s">
        <v>32</v>
      </c>
      <c r="I2386" t="s">
        <v>19</v>
      </c>
      <c r="J2386">
        <v>1199</v>
      </c>
      <c r="K2386">
        <v>88.7</v>
      </c>
      <c r="L2386">
        <v>5</v>
      </c>
      <c r="M2386">
        <v>19</v>
      </c>
      <c r="N2386">
        <v>7.25</v>
      </c>
      <c r="P2386" t="str">
        <f t="shared" si="228"/>
        <v/>
      </c>
      <c r="Q2386" t="str">
        <f t="shared" si="229"/>
        <v>good</v>
      </c>
      <c r="R2386" t="str">
        <f t="shared" si="230"/>
        <v/>
      </c>
      <c r="S2386" s="3" t="str">
        <f t="shared" si="231"/>
        <v>Maruti</v>
      </c>
      <c r="T2386" t="str">
        <f t="shared" si="232"/>
        <v>Maruti</v>
      </c>
      <c r="U2386" t="str">
        <f t="shared" si="233"/>
        <v>E</v>
      </c>
      <c r="V2386" t="str" cm="1">
        <f t="array" ref="V2386">_xlfn.IFS(N2377&gt;25,"A",N2377&gt;20,"B",N2377&gt;15,"C",N2377&gt;10,"D",N2377&lt;10,"E")</f>
        <v>E</v>
      </c>
    </row>
    <row r="2387" spans="1:22" x14ac:dyDescent="0.3">
      <c r="A2387">
        <v>2401</v>
      </c>
      <c r="B2387" t="s">
        <v>1221</v>
      </c>
      <c r="C2387" t="s">
        <v>165</v>
      </c>
      <c r="D2387" t="s">
        <v>47</v>
      </c>
      <c r="E2387">
        <v>2014</v>
      </c>
      <c r="F2387">
        <v>89230</v>
      </c>
      <c r="G2387" t="s">
        <v>23</v>
      </c>
      <c r="H2387" t="s">
        <v>18</v>
      </c>
      <c r="I2387" t="s">
        <v>19</v>
      </c>
      <c r="J2387">
        <v>2400</v>
      </c>
      <c r="K2387">
        <v>200</v>
      </c>
      <c r="L2387">
        <v>7</v>
      </c>
      <c r="M2387">
        <v>11.1</v>
      </c>
      <c r="N2387">
        <v>23.65</v>
      </c>
      <c r="P2387" t="str">
        <f t="shared" si="228"/>
        <v/>
      </c>
      <c r="Q2387" t="str">
        <f t="shared" si="229"/>
        <v>bad</v>
      </c>
      <c r="R2387" t="str">
        <f t="shared" si="230"/>
        <v/>
      </c>
      <c r="S2387" s="3" t="str">
        <f t="shared" si="231"/>
        <v/>
      </c>
      <c r="T2387" t="str">
        <f t="shared" si="232"/>
        <v>Hyundai</v>
      </c>
      <c r="U2387" t="str">
        <f t="shared" si="233"/>
        <v>E</v>
      </c>
      <c r="V2387" t="str" cm="1">
        <f t="array" ref="V2387">_xlfn.IFS(N2378&gt;25,"A",N2378&gt;20,"B",N2378&gt;15,"C",N2378&gt;10,"D",N2378&lt;10,"E")</f>
        <v>E</v>
      </c>
    </row>
    <row r="2388" spans="1:22" x14ac:dyDescent="0.3">
      <c r="A2388">
        <v>2402</v>
      </c>
      <c r="B2388" t="s">
        <v>1134</v>
      </c>
      <c r="C2388" t="s">
        <v>15</v>
      </c>
      <c r="D2388" t="s">
        <v>53</v>
      </c>
      <c r="E2388">
        <v>2016</v>
      </c>
      <c r="F2388">
        <v>27000</v>
      </c>
      <c r="G2388" t="s">
        <v>27</v>
      </c>
      <c r="H2388" t="s">
        <v>18</v>
      </c>
      <c r="I2388" t="s">
        <v>19</v>
      </c>
      <c r="J2388">
        <v>1197</v>
      </c>
      <c r="K2388">
        <v>83.1</v>
      </c>
      <c r="L2388">
        <v>5</v>
      </c>
      <c r="M2388">
        <v>21.4</v>
      </c>
      <c r="N2388">
        <v>6.5</v>
      </c>
      <c r="P2388" t="str">
        <f t="shared" si="228"/>
        <v/>
      </c>
      <c r="Q2388" t="str">
        <f t="shared" si="229"/>
        <v>good</v>
      </c>
      <c r="R2388" t="str">
        <f t="shared" si="230"/>
        <v/>
      </c>
      <c r="S2388" s="3" t="str">
        <f t="shared" si="231"/>
        <v>Toyota</v>
      </c>
      <c r="T2388" t="str">
        <f t="shared" si="232"/>
        <v>Toyota</v>
      </c>
      <c r="U2388" t="str">
        <f t="shared" si="233"/>
        <v>E</v>
      </c>
      <c r="V2388" t="str" cm="1">
        <f t="array" ref="V2388">_xlfn.IFS(N2379&gt;25,"A",N2379&gt;20,"B",N2379&gt;15,"C",N2379&gt;10,"D",N2379&lt;10,"E")</f>
        <v>E</v>
      </c>
    </row>
    <row r="2389" spans="1:22" x14ac:dyDescent="0.3">
      <c r="A2389">
        <v>2403</v>
      </c>
      <c r="B2389" t="s">
        <v>323</v>
      </c>
      <c r="C2389" t="s">
        <v>62</v>
      </c>
      <c r="D2389" t="s">
        <v>47</v>
      </c>
      <c r="E2389">
        <v>2017</v>
      </c>
      <c r="F2389">
        <v>72524</v>
      </c>
      <c r="G2389" t="s">
        <v>23</v>
      </c>
      <c r="H2389" t="s">
        <v>32</v>
      </c>
      <c r="I2389" t="s">
        <v>33</v>
      </c>
      <c r="J2389">
        <v>2143</v>
      </c>
      <c r="K2389">
        <v>136</v>
      </c>
      <c r="L2389">
        <v>5</v>
      </c>
      <c r="M2389">
        <v>17.899999999999999</v>
      </c>
      <c r="N2389">
        <v>18.059999999999999</v>
      </c>
      <c r="P2389" t="str">
        <f t="shared" si="228"/>
        <v/>
      </c>
      <c r="Q2389" t="str">
        <f t="shared" si="229"/>
        <v>bad</v>
      </c>
      <c r="R2389" t="str">
        <f t="shared" si="230"/>
        <v/>
      </c>
      <c r="S2389" s="3" t="str">
        <f t="shared" si="231"/>
        <v/>
      </c>
      <c r="T2389" t="str">
        <f t="shared" si="232"/>
        <v>Honda</v>
      </c>
      <c r="U2389" t="str">
        <f t="shared" si="233"/>
        <v>E</v>
      </c>
      <c r="V2389" t="str" cm="1">
        <f t="array" ref="V2389">_xlfn.IFS(N2380&gt;25,"A",N2380&gt;20,"B",N2380&gt;15,"C",N2380&gt;10,"D",N2380&lt;10,"E")</f>
        <v>E</v>
      </c>
    </row>
    <row r="2390" spans="1:22" x14ac:dyDescent="0.3">
      <c r="A2390">
        <v>2404</v>
      </c>
      <c r="B2390" t="s">
        <v>104</v>
      </c>
      <c r="C2390" t="s">
        <v>60</v>
      </c>
      <c r="D2390" t="s">
        <v>35</v>
      </c>
      <c r="E2390">
        <v>2016</v>
      </c>
      <c r="F2390">
        <v>73000</v>
      </c>
      <c r="G2390" t="s">
        <v>27</v>
      </c>
      <c r="H2390" t="s">
        <v>18</v>
      </c>
      <c r="I2390" t="s">
        <v>19</v>
      </c>
      <c r="J2390">
        <v>799</v>
      </c>
      <c r="K2390">
        <v>53.3</v>
      </c>
      <c r="L2390">
        <v>5</v>
      </c>
      <c r="M2390">
        <v>25.17</v>
      </c>
      <c r="N2390">
        <v>3.2</v>
      </c>
      <c r="P2390" t="str">
        <f t="shared" si="228"/>
        <v>Ford</v>
      </c>
      <c r="Q2390" t="str">
        <f t="shared" si="229"/>
        <v>bad</v>
      </c>
      <c r="R2390" t="str">
        <f t="shared" si="230"/>
        <v/>
      </c>
      <c r="S2390" s="3" t="str">
        <f t="shared" si="231"/>
        <v>Ford</v>
      </c>
      <c r="T2390" t="str">
        <f t="shared" si="232"/>
        <v/>
      </c>
      <c r="U2390" t="str">
        <f t="shared" si="233"/>
        <v>B</v>
      </c>
      <c r="V2390" t="str" cm="1">
        <f t="array" ref="V2390">_xlfn.IFS(N2381&gt;25,"A",N2381&gt;20,"B",N2381&gt;15,"C",N2381&gt;10,"D",N2381&lt;10,"E")</f>
        <v>B</v>
      </c>
    </row>
    <row r="2391" spans="1:22" x14ac:dyDescent="0.3">
      <c r="A2391">
        <v>2405</v>
      </c>
      <c r="B2391" t="s">
        <v>913</v>
      </c>
      <c r="C2391" t="s">
        <v>110</v>
      </c>
      <c r="D2391" t="s">
        <v>31</v>
      </c>
      <c r="E2391">
        <v>2017</v>
      </c>
      <c r="F2391">
        <v>21740</v>
      </c>
      <c r="G2391" t="s">
        <v>27</v>
      </c>
      <c r="H2391" t="s">
        <v>18</v>
      </c>
      <c r="I2391" t="s">
        <v>19</v>
      </c>
      <c r="J2391">
        <v>1196</v>
      </c>
      <c r="K2391">
        <v>86.8</v>
      </c>
      <c r="L2391">
        <v>5</v>
      </c>
      <c r="M2391">
        <v>18.16</v>
      </c>
      <c r="N2391">
        <v>6.42</v>
      </c>
      <c r="P2391" t="str">
        <f t="shared" si="228"/>
        <v/>
      </c>
      <c r="Q2391" t="str">
        <f t="shared" si="229"/>
        <v>good</v>
      </c>
      <c r="R2391" t="str">
        <f t="shared" si="230"/>
        <v/>
      </c>
      <c r="S2391" s="3" t="str">
        <f t="shared" si="231"/>
        <v>Hyundai</v>
      </c>
      <c r="T2391" t="str">
        <f t="shared" si="232"/>
        <v>Hyundai</v>
      </c>
      <c r="U2391" t="str">
        <f t="shared" si="233"/>
        <v>E</v>
      </c>
      <c r="V2391" t="str" cm="1">
        <f t="array" ref="V2391">_xlfn.IFS(N2382&gt;25,"A",N2382&gt;20,"B",N2382&gt;15,"C",N2382&gt;10,"D",N2382&lt;10,"E")</f>
        <v>E</v>
      </c>
    </row>
    <row r="2392" spans="1:22" x14ac:dyDescent="0.3">
      <c r="A2392">
        <v>2406</v>
      </c>
      <c r="B2392" t="s">
        <v>138</v>
      </c>
      <c r="C2392" t="s">
        <v>41</v>
      </c>
      <c r="D2392" t="s">
        <v>39</v>
      </c>
      <c r="E2392">
        <v>2015</v>
      </c>
      <c r="F2392">
        <v>59000</v>
      </c>
      <c r="G2392" t="s">
        <v>23</v>
      </c>
      <c r="H2392" t="s">
        <v>18</v>
      </c>
      <c r="I2392" t="s">
        <v>19</v>
      </c>
      <c r="J2392">
        <v>2982</v>
      </c>
      <c r="K2392">
        <v>168.5</v>
      </c>
      <c r="L2392">
        <v>7</v>
      </c>
      <c r="M2392">
        <v>13</v>
      </c>
      <c r="N2392">
        <v>23</v>
      </c>
      <c r="P2392" t="str">
        <f t="shared" si="228"/>
        <v/>
      </c>
      <c r="Q2392" t="str">
        <f t="shared" si="229"/>
        <v>bad</v>
      </c>
      <c r="R2392" t="str">
        <f t="shared" si="230"/>
        <v/>
      </c>
      <c r="S2392" s="3" t="str">
        <f t="shared" si="231"/>
        <v/>
      </c>
      <c r="T2392" t="str">
        <f t="shared" si="232"/>
        <v>Ford</v>
      </c>
      <c r="U2392" t="str">
        <f t="shared" si="233"/>
        <v>E</v>
      </c>
      <c r="V2392" t="str" cm="1">
        <f t="array" ref="V2392">_xlfn.IFS(N2383&gt;25,"A",N2383&gt;20,"B",N2383&gt;15,"C",N2383&gt;10,"D",N2383&lt;10,"E")</f>
        <v>E</v>
      </c>
    </row>
    <row r="2393" spans="1:22" x14ac:dyDescent="0.3">
      <c r="A2393">
        <v>2407</v>
      </c>
      <c r="B2393" t="s">
        <v>304</v>
      </c>
      <c r="C2393" t="s">
        <v>25</v>
      </c>
      <c r="D2393" t="s">
        <v>26</v>
      </c>
      <c r="E2393">
        <v>2013</v>
      </c>
      <c r="F2393">
        <v>83432</v>
      </c>
      <c r="G2393" t="s">
        <v>27</v>
      </c>
      <c r="H2393" t="s">
        <v>18</v>
      </c>
      <c r="I2393" t="s">
        <v>19</v>
      </c>
      <c r="J2393">
        <v>1497</v>
      </c>
      <c r="K2393">
        <v>118</v>
      </c>
      <c r="L2393">
        <v>5</v>
      </c>
      <c r="M2393">
        <v>17</v>
      </c>
      <c r="N2393">
        <v>5.9</v>
      </c>
      <c r="P2393" t="str">
        <f t="shared" si="228"/>
        <v/>
      </c>
      <c r="Q2393" t="str">
        <f t="shared" si="229"/>
        <v>bad</v>
      </c>
      <c r="R2393" t="str">
        <f t="shared" si="230"/>
        <v/>
      </c>
      <c r="S2393" s="3" t="str">
        <f t="shared" si="231"/>
        <v/>
      </c>
      <c r="T2393" t="str">
        <f t="shared" si="232"/>
        <v>Hyundai</v>
      </c>
      <c r="U2393" t="str">
        <f t="shared" si="233"/>
        <v>E</v>
      </c>
      <c r="V2393" t="str" cm="1">
        <f t="array" ref="V2393">_xlfn.IFS(N2384&gt;25,"A",N2384&gt;20,"B",N2384&gt;15,"C",N2384&gt;10,"D",N2384&lt;10,"E")</f>
        <v>E</v>
      </c>
    </row>
    <row r="2394" spans="1:22" x14ac:dyDescent="0.3">
      <c r="A2394">
        <v>2408</v>
      </c>
      <c r="B2394" t="s">
        <v>1222</v>
      </c>
      <c r="C2394" t="s">
        <v>78</v>
      </c>
      <c r="D2394" t="s">
        <v>22</v>
      </c>
      <c r="E2394">
        <v>2014</v>
      </c>
      <c r="F2394">
        <v>87200</v>
      </c>
      <c r="G2394" t="s">
        <v>23</v>
      </c>
      <c r="H2394" t="s">
        <v>18</v>
      </c>
      <c r="I2394" t="s">
        <v>19</v>
      </c>
      <c r="J2394">
        <v>2523</v>
      </c>
      <c r="K2394">
        <v>75</v>
      </c>
      <c r="L2394">
        <v>7</v>
      </c>
      <c r="M2394">
        <v>15.4</v>
      </c>
      <c r="N2394">
        <v>7.75</v>
      </c>
      <c r="P2394" t="str">
        <f t="shared" si="228"/>
        <v/>
      </c>
      <c r="Q2394" t="str">
        <f t="shared" si="229"/>
        <v>bad</v>
      </c>
      <c r="R2394" t="str">
        <f t="shared" si="230"/>
        <v/>
      </c>
      <c r="S2394" s="3" t="str">
        <f t="shared" si="231"/>
        <v/>
      </c>
      <c r="T2394" t="str">
        <f t="shared" si="232"/>
        <v>Maruti</v>
      </c>
      <c r="U2394" t="str">
        <f t="shared" si="233"/>
        <v>E</v>
      </c>
      <c r="V2394" t="str" cm="1">
        <f t="array" ref="V2394">_xlfn.IFS(N2385&gt;25,"A",N2385&gt;20,"B",N2385&gt;15,"C",N2385&gt;10,"D",N2385&lt;10,"E")</f>
        <v>E</v>
      </c>
    </row>
    <row r="2395" spans="1:22" x14ac:dyDescent="0.3">
      <c r="A2395">
        <v>2409</v>
      </c>
      <c r="B2395" t="s">
        <v>64</v>
      </c>
      <c r="C2395" t="s">
        <v>65</v>
      </c>
      <c r="D2395" t="s">
        <v>35</v>
      </c>
      <c r="E2395">
        <v>2012</v>
      </c>
      <c r="F2395">
        <v>88000</v>
      </c>
      <c r="G2395" t="s">
        <v>23</v>
      </c>
      <c r="H2395" t="s">
        <v>32</v>
      </c>
      <c r="I2395" t="s">
        <v>19</v>
      </c>
      <c r="J2395">
        <v>1995</v>
      </c>
      <c r="K2395">
        <v>170</v>
      </c>
      <c r="L2395">
        <v>5</v>
      </c>
      <c r="M2395">
        <v>13.2</v>
      </c>
      <c r="N2395">
        <v>15</v>
      </c>
      <c r="P2395" t="str">
        <f t="shared" si="228"/>
        <v/>
      </c>
      <c r="Q2395" t="str">
        <f t="shared" si="229"/>
        <v>bad</v>
      </c>
      <c r="R2395" t="str">
        <f t="shared" si="230"/>
        <v/>
      </c>
      <c r="S2395" s="3" t="str">
        <f t="shared" si="231"/>
        <v/>
      </c>
      <c r="T2395" t="str">
        <f t="shared" si="232"/>
        <v>Honda</v>
      </c>
      <c r="U2395" t="str">
        <f t="shared" si="233"/>
        <v>E</v>
      </c>
      <c r="V2395" t="str" cm="1">
        <f t="array" ref="V2395">_xlfn.IFS(N2386&gt;25,"A",N2386&gt;20,"B",N2386&gt;15,"C",N2386&gt;10,"D",N2386&lt;10,"E")</f>
        <v>E</v>
      </c>
    </row>
    <row r="2396" spans="1:22" x14ac:dyDescent="0.3">
      <c r="A2396">
        <v>2410</v>
      </c>
      <c r="B2396" t="s">
        <v>82</v>
      </c>
      <c r="C2396" t="s">
        <v>15</v>
      </c>
      <c r="D2396" t="s">
        <v>39</v>
      </c>
      <c r="E2396">
        <v>2017</v>
      </c>
      <c r="F2396">
        <v>48324</v>
      </c>
      <c r="G2396" t="s">
        <v>23</v>
      </c>
      <c r="H2396" t="s">
        <v>18</v>
      </c>
      <c r="I2396" t="s">
        <v>19</v>
      </c>
      <c r="J2396">
        <v>1248</v>
      </c>
      <c r="K2396">
        <v>88.5</v>
      </c>
      <c r="L2396">
        <v>5</v>
      </c>
      <c r="M2396">
        <v>24.3</v>
      </c>
      <c r="N2396">
        <v>9</v>
      </c>
      <c r="P2396" t="str">
        <f t="shared" si="228"/>
        <v>Volvo</v>
      </c>
      <c r="Q2396" t="str">
        <f t="shared" si="229"/>
        <v>bad</v>
      </c>
      <c r="R2396" t="str">
        <f t="shared" si="230"/>
        <v/>
      </c>
      <c r="S2396" s="3" t="str">
        <f t="shared" si="231"/>
        <v>Volvo</v>
      </c>
      <c r="T2396" t="str">
        <f t="shared" si="232"/>
        <v/>
      </c>
      <c r="U2396" t="str">
        <f t="shared" si="233"/>
        <v>B</v>
      </c>
      <c r="V2396" t="str" cm="1">
        <f t="array" ref="V2396">_xlfn.IFS(N2387&gt;25,"A",N2387&gt;20,"B",N2387&gt;15,"C",N2387&gt;10,"D",N2387&lt;10,"E")</f>
        <v>B</v>
      </c>
    </row>
    <row r="2397" spans="1:22" x14ac:dyDescent="0.3">
      <c r="A2397">
        <v>2411</v>
      </c>
      <c r="B2397" t="s">
        <v>1223</v>
      </c>
      <c r="C2397" t="s">
        <v>62</v>
      </c>
      <c r="D2397" t="s">
        <v>53</v>
      </c>
      <c r="E2397">
        <v>2011</v>
      </c>
      <c r="F2397">
        <v>51000</v>
      </c>
      <c r="G2397" t="s">
        <v>27</v>
      </c>
      <c r="H2397" t="s">
        <v>32</v>
      </c>
      <c r="I2397" t="s">
        <v>19</v>
      </c>
      <c r="J2397">
        <v>1796</v>
      </c>
      <c r="K2397">
        <v>186</v>
      </c>
      <c r="L2397">
        <v>5</v>
      </c>
      <c r="M2397">
        <v>11.74</v>
      </c>
      <c r="N2397">
        <v>11.5</v>
      </c>
      <c r="P2397" t="str">
        <f t="shared" si="228"/>
        <v/>
      </c>
      <c r="Q2397" t="str">
        <f t="shared" si="229"/>
        <v>good</v>
      </c>
      <c r="R2397" t="str">
        <f t="shared" si="230"/>
        <v/>
      </c>
      <c r="S2397" s="3" t="str">
        <f t="shared" si="231"/>
        <v>Maruti</v>
      </c>
      <c r="T2397" t="str">
        <f t="shared" si="232"/>
        <v>Maruti</v>
      </c>
      <c r="U2397" t="str">
        <f t="shared" si="233"/>
        <v>E</v>
      </c>
      <c r="V2397" t="str" cm="1">
        <f t="array" ref="V2397">_xlfn.IFS(N2388&gt;25,"A",N2388&gt;20,"B",N2388&gt;15,"C",N2388&gt;10,"D",N2388&lt;10,"E")</f>
        <v>E</v>
      </c>
    </row>
    <row r="2398" spans="1:22" x14ac:dyDescent="0.3">
      <c r="A2398">
        <v>2412</v>
      </c>
      <c r="B2398" t="s">
        <v>593</v>
      </c>
      <c r="C2398" t="s">
        <v>21</v>
      </c>
      <c r="D2398" t="s">
        <v>49</v>
      </c>
      <c r="E2398">
        <v>2012</v>
      </c>
      <c r="F2398">
        <v>24000</v>
      </c>
      <c r="G2398" t="s">
        <v>27</v>
      </c>
      <c r="H2398" t="s">
        <v>18</v>
      </c>
      <c r="I2398" t="s">
        <v>33</v>
      </c>
      <c r="J2398">
        <v>1591</v>
      </c>
      <c r="K2398">
        <v>121.3</v>
      </c>
      <c r="L2398">
        <v>5</v>
      </c>
      <c r="M2398">
        <v>17.010000000000002</v>
      </c>
      <c r="N2398">
        <v>6.2</v>
      </c>
      <c r="P2398" t="str">
        <f t="shared" si="228"/>
        <v>MercedesBenz</v>
      </c>
      <c r="Q2398" t="str">
        <f t="shared" si="229"/>
        <v>bad</v>
      </c>
      <c r="R2398" t="str">
        <f t="shared" si="230"/>
        <v/>
      </c>
      <c r="S2398" s="3" t="str">
        <f t="shared" si="231"/>
        <v>MercedesBenz</v>
      </c>
      <c r="T2398" t="str">
        <f t="shared" si="232"/>
        <v/>
      </c>
      <c r="U2398" t="str">
        <f t="shared" si="233"/>
        <v>C</v>
      </c>
      <c r="V2398" t="str" cm="1">
        <f t="array" ref="V2398">_xlfn.IFS(N2389&gt;25,"A",N2389&gt;20,"B",N2389&gt;15,"C",N2389&gt;10,"D",N2389&lt;10,"E")</f>
        <v>C</v>
      </c>
    </row>
    <row r="2399" spans="1:22" x14ac:dyDescent="0.3">
      <c r="A2399">
        <v>2413</v>
      </c>
      <c r="B2399" t="s">
        <v>1224</v>
      </c>
      <c r="C2399" t="s">
        <v>21</v>
      </c>
      <c r="D2399" t="s">
        <v>47</v>
      </c>
      <c r="E2399">
        <v>2017</v>
      </c>
      <c r="F2399">
        <v>20773</v>
      </c>
      <c r="G2399" t="s">
        <v>23</v>
      </c>
      <c r="H2399" t="s">
        <v>18</v>
      </c>
      <c r="I2399" t="s">
        <v>19</v>
      </c>
      <c r="J2399">
        <v>1186</v>
      </c>
      <c r="K2399">
        <v>73.97</v>
      </c>
      <c r="L2399">
        <v>5</v>
      </c>
      <c r="M2399">
        <v>24</v>
      </c>
      <c r="N2399">
        <v>5.92</v>
      </c>
      <c r="P2399" t="str">
        <f t="shared" si="228"/>
        <v/>
      </c>
      <c r="Q2399" t="str">
        <f t="shared" si="229"/>
        <v>good</v>
      </c>
      <c r="R2399" t="str">
        <f t="shared" si="230"/>
        <v/>
      </c>
      <c r="S2399" s="3" t="str">
        <f t="shared" si="231"/>
        <v>Renault</v>
      </c>
      <c r="T2399" t="str">
        <f t="shared" si="232"/>
        <v>Renault</v>
      </c>
      <c r="U2399" t="str">
        <f t="shared" si="233"/>
        <v>E</v>
      </c>
      <c r="V2399" t="str" cm="1">
        <f t="array" ref="V2399">_xlfn.IFS(N2390&gt;25,"A",N2390&gt;20,"B",N2390&gt;15,"C",N2390&gt;10,"D",N2390&lt;10,"E")</f>
        <v>E</v>
      </c>
    </row>
    <row r="2400" spans="1:22" x14ac:dyDescent="0.3">
      <c r="A2400">
        <v>2414</v>
      </c>
      <c r="B2400" t="s">
        <v>497</v>
      </c>
      <c r="C2400" t="s">
        <v>43</v>
      </c>
      <c r="D2400" t="s">
        <v>49</v>
      </c>
      <c r="E2400">
        <v>2016</v>
      </c>
      <c r="F2400">
        <v>22000</v>
      </c>
      <c r="G2400" t="s">
        <v>23</v>
      </c>
      <c r="H2400" t="s">
        <v>18</v>
      </c>
      <c r="I2400" t="s">
        <v>19</v>
      </c>
      <c r="J2400">
        <v>1498</v>
      </c>
      <c r="K2400">
        <v>88</v>
      </c>
      <c r="L2400">
        <v>5</v>
      </c>
      <c r="M2400">
        <v>20.14</v>
      </c>
      <c r="N2400">
        <v>6.29</v>
      </c>
      <c r="P2400" t="str">
        <f t="shared" si="228"/>
        <v/>
      </c>
      <c r="Q2400" t="str">
        <f t="shared" si="229"/>
        <v>bad</v>
      </c>
      <c r="R2400" t="str">
        <f t="shared" si="230"/>
        <v/>
      </c>
      <c r="S2400" s="3" t="str">
        <f t="shared" si="231"/>
        <v/>
      </c>
      <c r="T2400" t="str">
        <f t="shared" si="232"/>
        <v>Ford</v>
      </c>
      <c r="U2400" t="str">
        <f t="shared" si="233"/>
        <v>E</v>
      </c>
      <c r="V2400" t="str" cm="1">
        <f t="array" ref="V2400">_xlfn.IFS(N2391&gt;25,"A",N2391&gt;20,"B",N2391&gt;15,"C",N2391&gt;10,"D",N2391&lt;10,"E")</f>
        <v>E</v>
      </c>
    </row>
    <row r="2401" spans="1:22" x14ac:dyDescent="0.3">
      <c r="A2401">
        <v>2415</v>
      </c>
      <c r="B2401" t="s">
        <v>380</v>
      </c>
      <c r="C2401" t="s">
        <v>25</v>
      </c>
      <c r="D2401" t="s">
        <v>47</v>
      </c>
      <c r="E2401">
        <v>2014</v>
      </c>
      <c r="F2401">
        <v>66355</v>
      </c>
      <c r="G2401" t="s">
        <v>27</v>
      </c>
      <c r="H2401" t="s">
        <v>18</v>
      </c>
      <c r="I2401" t="s">
        <v>19</v>
      </c>
      <c r="J2401">
        <v>1198</v>
      </c>
      <c r="K2401">
        <v>86.7</v>
      </c>
      <c r="L2401">
        <v>5</v>
      </c>
      <c r="M2401">
        <v>18</v>
      </c>
      <c r="N2401">
        <v>4.12</v>
      </c>
      <c r="P2401" t="str">
        <f t="shared" si="228"/>
        <v>Toyota</v>
      </c>
      <c r="Q2401" t="str">
        <f t="shared" si="229"/>
        <v>bad</v>
      </c>
      <c r="R2401" t="str">
        <f t="shared" si="230"/>
        <v/>
      </c>
      <c r="S2401" s="3" t="str">
        <f t="shared" si="231"/>
        <v>Toyota</v>
      </c>
      <c r="T2401" t="str">
        <f t="shared" si="232"/>
        <v/>
      </c>
      <c r="U2401" t="str">
        <f t="shared" si="233"/>
        <v>B</v>
      </c>
      <c r="V2401" t="str" cm="1">
        <f t="array" ref="V2401">_xlfn.IFS(N2392&gt;25,"A",N2392&gt;20,"B",N2392&gt;15,"C",N2392&gt;10,"D",N2392&lt;10,"E")</f>
        <v>B</v>
      </c>
    </row>
    <row r="2402" spans="1:22" x14ac:dyDescent="0.3">
      <c r="A2402">
        <v>2416</v>
      </c>
      <c r="B2402" t="s">
        <v>757</v>
      </c>
      <c r="C2402" t="s">
        <v>25</v>
      </c>
      <c r="D2402" t="s">
        <v>22</v>
      </c>
      <c r="E2402">
        <v>2007</v>
      </c>
      <c r="F2402">
        <v>115800</v>
      </c>
      <c r="G2402" t="s">
        <v>27</v>
      </c>
      <c r="H2402" t="s">
        <v>32</v>
      </c>
      <c r="I2402" t="s">
        <v>102</v>
      </c>
      <c r="J2402">
        <v>2354</v>
      </c>
      <c r="K2402">
        <v>152</v>
      </c>
      <c r="L2402">
        <v>5</v>
      </c>
      <c r="M2402">
        <v>10.1</v>
      </c>
      <c r="N2402">
        <v>3.8</v>
      </c>
      <c r="P2402" t="str">
        <f t="shared" si="228"/>
        <v/>
      </c>
      <c r="Q2402" t="str">
        <f t="shared" si="229"/>
        <v>bad</v>
      </c>
      <c r="R2402" t="str">
        <f t="shared" si="230"/>
        <v/>
      </c>
      <c r="S2402" s="3" t="str">
        <f t="shared" si="231"/>
        <v/>
      </c>
      <c r="T2402" t="str">
        <f t="shared" si="232"/>
        <v>Honda</v>
      </c>
      <c r="U2402" t="str">
        <f t="shared" si="233"/>
        <v>E</v>
      </c>
      <c r="V2402" t="str" cm="1">
        <f t="array" ref="V2402">_xlfn.IFS(N2393&gt;25,"A",N2393&gt;20,"B",N2393&gt;15,"C",N2393&gt;10,"D",N2393&lt;10,"E")</f>
        <v>E</v>
      </c>
    </row>
    <row r="2403" spans="1:22" x14ac:dyDescent="0.3">
      <c r="A2403">
        <v>2417</v>
      </c>
      <c r="B2403" t="s">
        <v>659</v>
      </c>
      <c r="C2403" t="s">
        <v>21</v>
      </c>
      <c r="D2403" t="s">
        <v>93</v>
      </c>
      <c r="E2403">
        <v>2014</v>
      </c>
      <c r="F2403">
        <v>41125</v>
      </c>
      <c r="G2403" t="s">
        <v>27</v>
      </c>
      <c r="H2403" t="s">
        <v>18</v>
      </c>
      <c r="I2403" t="s">
        <v>19</v>
      </c>
      <c r="J2403">
        <v>1086</v>
      </c>
      <c r="K2403">
        <v>62.1</v>
      </c>
      <c r="L2403">
        <v>5</v>
      </c>
      <c r="M2403">
        <v>17.920000000000002</v>
      </c>
      <c r="N2403">
        <v>2.7</v>
      </c>
      <c r="P2403" t="str">
        <f t="shared" si="228"/>
        <v/>
      </c>
      <c r="Q2403" t="str">
        <f t="shared" si="229"/>
        <v>bad</v>
      </c>
      <c r="R2403" t="str">
        <f t="shared" si="230"/>
        <v/>
      </c>
      <c r="S2403" s="3" t="str">
        <f t="shared" si="231"/>
        <v/>
      </c>
      <c r="T2403" t="str">
        <f t="shared" si="232"/>
        <v>Mahindra</v>
      </c>
      <c r="U2403" t="str">
        <f t="shared" si="233"/>
        <v>E</v>
      </c>
      <c r="V2403" t="str" cm="1">
        <f t="array" ref="V2403">_xlfn.IFS(N2394&gt;25,"A",N2394&gt;20,"B",N2394&gt;15,"C",N2394&gt;10,"D",N2394&lt;10,"E")</f>
        <v>E</v>
      </c>
    </row>
    <row r="2404" spans="1:22" x14ac:dyDescent="0.3">
      <c r="A2404">
        <v>2418</v>
      </c>
      <c r="B2404" t="s">
        <v>170</v>
      </c>
      <c r="C2404" t="s">
        <v>62</v>
      </c>
      <c r="D2404" t="s">
        <v>31</v>
      </c>
      <c r="E2404">
        <v>2017</v>
      </c>
      <c r="F2404">
        <v>43812</v>
      </c>
      <c r="G2404" t="s">
        <v>23</v>
      </c>
      <c r="H2404" t="s">
        <v>32</v>
      </c>
      <c r="I2404" t="s">
        <v>19</v>
      </c>
      <c r="J2404">
        <v>2143</v>
      </c>
      <c r="K2404">
        <v>107.3</v>
      </c>
      <c r="L2404">
        <v>5</v>
      </c>
      <c r="M2404">
        <v>15</v>
      </c>
      <c r="N2404">
        <v>20.28</v>
      </c>
      <c r="P2404" t="str">
        <f t="shared" si="228"/>
        <v/>
      </c>
      <c r="Q2404" t="str">
        <f t="shared" si="229"/>
        <v>bad</v>
      </c>
      <c r="R2404" t="str">
        <f t="shared" si="230"/>
        <v/>
      </c>
      <c r="S2404" s="3" t="str">
        <f t="shared" si="231"/>
        <v/>
      </c>
      <c r="T2404" t="str">
        <f t="shared" si="232"/>
        <v>BMW</v>
      </c>
      <c r="U2404" t="str">
        <f t="shared" si="233"/>
        <v>D</v>
      </c>
      <c r="V2404" t="str" cm="1">
        <f t="array" ref="V2404">_xlfn.IFS(N2395&gt;25,"A",N2395&gt;20,"B",N2395&gt;15,"C",N2395&gt;10,"D",N2395&lt;10,"E")</f>
        <v>D</v>
      </c>
    </row>
    <row r="2405" spans="1:22" x14ac:dyDescent="0.3">
      <c r="A2405">
        <v>2419</v>
      </c>
      <c r="B2405" t="s">
        <v>380</v>
      </c>
      <c r="C2405" t="s">
        <v>25</v>
      </c>
      <c r="D2405" t="s">
        <v>53</v>
      </c>
      <c r="E2405">
        <v>2014</v>
      </c>
      <c r="F2405">
        <v>69876</v>
      </c>
      <c r="G2405" t="s">
        <v>27</v>
      </c>
      <c r="H2405" t="s">
        <v>18</v>
      </c>
      <c r="I2405" t="s">
        <v>19</v>
      </c>
      <c r="J2405">
        <v>1198</v>
      </c>
      <c r="K2405">
        <v>86.7</v>
      </c>
      <c r="L2405">
        <v>5</v>
      </c>
      <c r="M2405">
        <v>18</v>
      </c>
      <c r="N2405">
        <v>3.9</v>
      </c>
      <c r="P2405" t="str">
        <f t="shared" si="228"/>
        <v/>
      </c>
      <c r="Q2405" t="str">
        <f t="shared" si="229"/>
        <v>good</v>
      </c>
      <c r="R2405" t="str">
        <f t="shared" si="230"/>
        <v/>
      </c>
      <c r="S2405" s="3" t="str">
        <f t="shared" si="231"/>
        <v>Maruti</v>
      </c>
      <c r="T2405" t="str">
        <f t="shared" si="232"/>
        <v>Maruti</v>
      </c>
      <c r="U2405" t="str">
        <f t="shared" si="233"/>
        <v>E</v>
      </c>
      <c r="V2405" t="str" cm="1">
        <f t="array" ref="V2405">_xlfn.IFS(N2396&gt;25,"A",N2396&gt;20,"B",N2396&gt;15,"C",N2396&gt;10,"D",N2396&lt;10,"E")</f>
        <v>E</v>
      </c>
    </row>
    <row r="2406" spans="1:22" x14ac:dyDescent="0.3">
      <c r="A2406">
        <v>2420</v>
      </c>
      <c r="B2406" t="s">
        <v>514</v>
      </c>
      <c r="C2406" t="s">
        <v>41</v>
      </c>
      <c r="D2406" t="s">
        <v>22</v>
      </c>
      <c r="E2406">
        <v>2014</v>
      </c>
      <c r="F2406">
        <v>102000</v>
      </c>
      <c r="G2406" t="s">
        <v>23</v>
      </c>
      <c r="H2406" t="s">
        <v>32</v>
      </c>
      <c r="I2406" t="s">
        <v>33</v>
      </c>
      <c r="J2406">
        <v>2982</v>
      </c>
      <c r="K2406">
        <v>168.5</v>
      </c>
      <c r="L2406">
        <v>7</v>
      </c>
      <c r="M2406">
        <v>12.55</v>
      </c>
      <c r="N2406">
        <v>16.5</v>
      </c>
      <c r="P2406" t="str">
        <f t="shared" si="228"/>
        <v/>
      </c>
      <c r="Q2406" t="str">
        <f t="shared" si="229"/>
        <v>bad</v>
      </c>
      <c r="R2406" t="str">
        <f t="shared" si="230"/>
        <v/>
      </c>
      <c r="S2406" s="3" t="str">
        <f t="shared" si="231"/>
        <v/>
      </c>
      <c r="T2406" t="str">
        <f t="shared" si="232"/>
        <v>MercedesBenz</v>
      </c>
      <c r="U2406" t="str">
        <f t="shared" si="233"/>
        <v>D</v>
      </c>
      <c r="V2406" t="str" cm="1">
        <f t="array" ref="V2406">_xlfn.IFS(N2397&gt;25,"A",N2397&gt;20,"B",N2397&gt;15,"C",N2397&gt;10,"D",N2397&lt;10,"E")</f>
        <v>D</v>
      </c>
    </row>
    <row r="2407" spans="1:22" x14ac:dyDescent="0.3">
      <c r="A2407">
        <v>2421</v>
      </c>
      <c r="B2407" t="s">
        <v>593</v>
      </c>
      <c r="C2407" t="s">
        <v>21</v>
      </c>
      <c r="D2407" t="s">
        <v>22</v>
      </c>
      <c r="E2407">
        <v>2011</v>
      </c>
      <c r="F2407">
        <v>68000</v>
      </c>
      <c r="G2407" t="s">
        <v>27</v>
      </c>
      <c r="H2407" t="s">
        <v>18</v>
      </c>
      <c r="I2407" t="s">
        <v>19</v>
      </c>
      <c r="J2407">
        <v>1591</v>
      </c>
      <c r="K2407">
        <v>121.3</v>
      </c>
      <c r="L2407">
        <v>5</v>
      </c>
      <c r="M2407">
        <v>17.010000000000002</v>
      </c>
      <c r="N2407">
        <v>3.7</v>
      </c>
      <c r="P2407" t="str">
        <f t="shared" si="228"/>
        <v/>
      </c>
      <c r="Q2407" t="str">
        <f t="shared" si="229"/>
        <v>bad</v>
      </c>
      <c r="R2407" t="str">
        <f t="shared" si="230"/>
        <v/>
      </c>
      <c r="S2407" s="3" t="str">
        <f t="shared" si="231"/>
        <v/>
      </c>
      <c r="T2407" t="str">
        <f t="shared" si="232"/>
        <v>Hyundai</v>
      </c>
      <c r="U2407" t="str">
        <f t="shared" si="233"/>
        <v>E</v>
      </c>
      <c r="V2407" t="str" cm="1">
        <f t="array" ref="V2407">_xlfn.IFS(N2398&gt;25,"A",N2398&gt;20,"B",N2398&gt;15,"C",N2398&gt;10,"D",N2398&lt;10,"E")</f>
        <v>E</v>
      </c>
    </row>
    <row r="2408" spans="1:22" x14ac:dyDescent="0.3">
      <c r="A2408">
        <v>2422</v>
      </c>
      <c r="B2408" t="s">
        <v>1225</v>
      </c>
      <c r="C2408" t="s">
        <v>156</v>
      </c>
      <c r="D2408" t="s">
        <v>53</v>
      </c>
      <c r="E2408">
        <v>2016</v>
      </c>
      <c r="F2408">
        <v>12000</v>
      </c>
      <c r="G2408" t="s">
        <v>23</v>
      </c>
      <c r="H2408" t="s">
        <v>32</v>
      </c>
      <c r="I2408" t="s">
        <v>19</v>
      </c>
      <c r="J2408">
        <v>2993</v>
      </c>
      <c r="K2408">
        <v>271.23</v>
      </c>
      <c r="L2408">
        <v>4</v>
      </c>
      <c r="M2408">
        <v>10.5</v>
      </c>
      <c r="N2408">
        <v>79</v>
      </c>
      <c r="P2408" t="str">
        <f t="shared" si="228"/>
        <v/>
      </c>
      <c r="Q2408" t="str">
        <f t="shared" si="229"/>
        <v>good</v>
      </c>
      <c r="R2408" t="str">
        <f t="shared" si="230"/>
        <v/>
      </c>
      <c r="S2408" s="3" t="str">
        <f t="shared" si="231"/>
        <v>Hyundai</v>
      </c>
      <c r="T2408" t="str">
        <f t="shared" si="232"/>
        <v>Hyundai</v>
      </c>
      <c r="U2408" t="str">
        <f t="shared" si="233"/>
        <v>E</v>
      </c>
      <c r="V2408" t="str" cm="1">
        <f t="array" ref="V2408">_xlfn.IFS(N2399&gt;25,"A",N2399&gt;20,"B",N2399&gt;15,"C",N2399&gt;10,"D",N2399&lt;10,"E")</f>
        <v>E</v>
      </c>
    </row>
    <row r="2409" spans="1:22" x14ac:dyDescent="0.3">
      <c r="A2409">
        <v>2423</v>
      </c>
      <c r="B2409" t="s">
        <v>64</v>
      </c>
      <c r="C2409" t="s">
        <v>65</v>
      </c>
      <c r="D2409" t="s">
        <v>16</v>
      </c>
      <c r="E2409">
        <v>2013</v>
      </c>
      <c r="F2409">
        <v>25000</v>
      </c>
      <c r="G2409" t="s">
        <v>23</v>
      </c>
      <c r="H2409" t="s">
        <v>32</v>
      </c>
      <c r="I2409" t="s">
        <v>19</v>
      </c>
      <c r="J2409">
        <v>1995</v>
      </c>
      <c r="K2409">
        <v>190</v>
      </c>
      <c r="L2409">
        <v>5</v>
      </c>
      <c r="M2409">
        <v>22.69</v>
      </c>
      <c r="N2409">
        <v>17.989999999999998</v>
      </c>
      <c r="P2409" t="str">
        <f t="shared" si="228"/>
        <v/>
      </c>
      <c r="Q2409" t="str">
        <f t="shared" si="229"/>
        <v>good</v>
      </c>
      <c r="R2409" t="str">
        <f t="shared" si="230"/>
        <v/>
      </c>
      <c r="S2409" s="3" t="str">
        <f t="shared" si="231"/>
        <v>Volkswagen</v>
      </c>
      <c r="T2409" t="str">
        <f t="shared" si="232"/>
        <v>Volkswagen</v>
      </c>
      <c r="U2409" t="str">
        <f t="shared" si="233"/>
        <v>E</v>
      </c>
      <c r="V2409" t="str" cm="1">
        <f t="array" ref="V2409">_xlfn.IFS(N2400&gt;25,"A",N2400&gt;20,"B",N2400&gt;15,"C",N2400&gt;10,"D",N2400&lt;10,"E")</f>
        <v>E</v>
      </c>
    </row>
    <row r="2410" spans="1:22" x14ac:dyDescent="0.3">
      <c r="A2410">
        <v>2424</v>
      </c>
      <c r="B2410" t="s">
        <v>1226</v>
      </c>
      <c r="C2410" t="s">
        <v>21</v>
      </c>
      <c r="D2410" t="s">
        <v>39</v>
      </c>
      <c r="E2410">
        <v>2013</v>
      </c>
      <c r="F2410">
        <v>51873</v>
      </c>
      <c r="G2410" t="s">
        <v>23</v>
      </c>
      <c r="H2410" t="s">
        <v>18</v>
      </c>
      <c r="I2410" t="s">
        <v>19</v>
      </c>
      <c r="J2410">
        <v>1396</v>
      </c>
      <c r="K2410">
        <v>88.76</v>
      </c>
      <c r="L2410">
        <v>5</v>
      </c>
      <c r="M2410">
        <v>21.9</v>
      </c>
      <c r="N2410">
        <v>3.9</v>
      </c>
      <c r="P2410" t="str">
        <f t="shared" si="228"/>
        <v/>
      </c>
      <c r="Q2410" t="str">
        <f t="shared" si="229"/>
        <v>bad</v>
      </c>
      <c r="R2410" t="str">
        <f t="shared" si="230"/>
        <v/>
      </c>
      <c r="S2410" s="3" t="str">
        <f t="shared" si="231"/>
        <v/>
      </c>
      <c r="T2410" t="str">
        <f t="shared" si="232"/>
        <v>Honda</v>
      </c>
      <c r="U2410" t="str">
        <f t="shared" si="233"/>
        <v>E</v>
      </c>
      <c r="V2410" t="str" cm="1">
        <f t="array" ref="V2410">_xlfn.IFS(N2401&gt;25,"A",N2401&gt;20,"B",N2401&gt;15,"C",N2401&gt;10,"D",N2401&lt;10,"E")</f>
        <v>E</v>
      </c>
    </row>
    <row r="2411" spans="1:22" x14ac:dyDescent="0.3">
      <c r="A2411">
        <v>2425</v>
      </c>
      <c r="B2411" t="s">
        <v>1227</v>
      </c>
      <c r="C2411" t="s">
        <v>110</v>
      </c>
      <c r="D2411" t="s">
        <v>26</v>
      </c>
      <c r="E2411">
        <v>2012</v>
      </c>
      <c r="F2411">
        <v>72500</v>
      </c>
      <c r="G2411" t="s">
        <v>23</v>
      </c>
      <c r="H2411" t="s">
        <v>18</v>
      </c>
      <c r="I2411" t="s">
        <v>19</v>
      </c>
      <c r="J2411">
        <v>1399</v>
      </c>
      <c r="K2411">
        <v>68</v>
      </c>
      <c r="L2411">
        <v>5</v>
      </c>
      <c r="M2411">
        <v>18.5</v>
      </c>
      <c r="N2411">
        <v>3.12</v>
      </c>
      <c r="P2411" t="str">
        <f t="shared" si="228"/>
        <v/>
      </c>
      <c r="Q2411" t="str">
        <f t="shared" si="229"/>
        <v>bad</v>
      </c>
      <c r="R2411" t="str">
        <f t="shared" si="230"/>
        <v/>
      </c>
      <c r="S2411" s="3" t="str">
        <f t="shared" si="231"/>
        <v/>
      </c>
      <c r="T2411" t="str">
        <f t="shared" si="232"/>
        <v>Honda</v>
      </c>
      <c r="U2411" t="str">
        <f t="shared" si="233"/>
        <v>E</v>
      </c>
      <c r="V2411" t="str" cm="1">
        <f t="array" ref="V2411">_xlfn.IFS(N2402&gt;25,"A",N2402&gt;20,"B",N2402&gt;15,"C",N2402&gt;10,"D",N2402&lt;10,"E")</f>
        <v>E</v>
      </c>
    </row>
    <row r="2412" spans="1:22" x14ac:dyDescent="0.3">
      <c r="A2412">
        <v>2426</v>
      </c>
      <c r="B2412" t="s">
        <v>81</v>
      </c>
      <c r="C2412" t="s">
        <v>15</v>
      </c>
      <c r="D2412" t="s">
        <v>22</v>
      </c>
      <c r="E2412">
        <v>2007</v>
      </c>
      <c r="F2412">
        <v>83000</v>
      </c>
      <c r="G2412" t="s">
        <v>27</v>
      </c>
      <c r="H2412" t="s">
        <v>18</v>
      </c>
      <c r="I2412" t="s">
        <v>19</v>
      </c>
      <c r="J2412">
        <v>1061</v>
      </c>
      <c r="K2412">
        <v>64</v>
      </c>
      <c r="L2412">
        <v>5</v>
      </c>
      <c r="M2412">
        <v>14</v>
      </c>
      <c r="N2412">
        <v>1.65</v>
      </c>
      <c r="P2412" t="str">
        <f t="shared" si="228"/>
        <v/>
      </c>
      <c r="Q2412" t="str">
        <f t="shared" si="229"/>
        <v>bad</v>
      </c>
      <c r="R2412" t="str">
        <f t="shared" si="230"/>
        <v/>
      </c>
      <c r="S2412" s="3" t="str">
        <f t="shared" si="231"/>
        <v/>
      </c>
      <c r="T2412" t="str">
        <f t="shared" si="232"/>
        <v>Hyundai</v>
      </c>
      <c r="U2412" t="str">
        <f t="shared" si="233"/>
        <v>E</v>
      </c>
      <c r="V2412" t="str" cm="1">
        <f t="array" ref="V2412">_xlfn.IFS(N2403&gt;25,"A",N2403&gt;20,"B",N2403&gt;15,"C",N2403&gt;10,"D",N2403&lt;10,"E")</f>
        <v>E</v>
      </c>
    </row>
    <row r="2413" spans="1:22" x14ac:dyDescent="0.3">
      <c r="A2413">
        <v>2427</v>
      </c>
      <c r="B2413" t="s">
        <v>549</v>
      </c>
      <c r="C2413" t="s">
        <v>21</v>
      </c>
      <c r="D2413" t="s">
        <v>49</v>
      </c>
      <c r="E2413">
        <v>2015</v>
      </c>
      <c r="F2413">
        <v>39871</v>
      </c>
      <c r="G2413" t="s">
        <v>27</v>
      </c>
      <c r="H2413" t="s">
        <v>18</v>
      </c>
      <c r="I2413" t="s">
        <v>19</v>
      </c>
      <c r="J2413">
        <v>1197</v>
      </c>
      <c r="K2413">
        <v>81.86</v>
      </c>
      <c r="L2413">
        <v>5</v>
      </c>
      <c r="M2413">
        <v>19.100000000000001</v>
      </c>
      <c r="N2413">
        <v>3.5</v>
      </c>
      <c r="P2413" t="str">
        <f t="shared" si="228"/>
        <v>MercedesBenz</v>
      </c>
      <c r="Q2413" t="str">
        <f t="shared" si="229"/>
        <v>bad</v>
      </c>
      <c r="R2413" t="str">
        <f t="shared" si="230"/>
        <v/>
      </c>
      <c r="S2413" s="3" t="str">
        <f t="shared" si="231"/>
        <v>MercedesBenz</v>
      </c>
      <c r="T2413" t="str">
        <f t="shared" si="232"/>
        <v/>
      </c>
      <c r="U2413" t="str">
        <f t="shared" si="233"/>
        <v>B</v>
      </c>
      <c r="V2413" t="str" cm="1">
        <f t="array" ref="V2413">_xlfn.IFS(N2404&gt;25,"A",N2404&gt;20,"B",N2404&gt;15,"C",N2404&gt;10,"D",N2404&lt;10,"E")</f>
        <v>B</v>
      </c>
    </row>
    <row r="2414" spans="1:22" x14ac:dyDescent="0.3">
      <c r="A2414">
        <v>2428</v>
      </c>
      <c r="B2414" t="s">
        <v>654</v>
      </c>
      <c r="C2414" t="s">
        <v>78</v>
      </c>
      <c r="D2414" t="s">
        <v>26</v>
      </c>
      <c r="E2414">
        <v>2015</v>
      </c>
      <c r="F2414">
        <v>82000</v>
      </c>
      <c r="G2414" t="s">
        <v>23</v>
      </c>
      <c r="H2414" t="s">
        <v>18</v>
      </c>
      <c r="I2414" t="s">
        <v>33</v>
      </c>
      <c r="J2414">
        <v>2179</v>
      </c>
      <c r="K2414">
        <v>118.3</v>
      </c>
      <c r="L2414">
        <v>7</v>
      </c>
      <c r="M2414">
        <v>14.02</v>
      </c>
      <c r="N2414">
        <v>4.8499999999999996</v>
      </c>
      <c r="P2414" t="str">
        <f t="shared" si="228"/>
        <v/>
      </c>
      <c r="Q2414" t="str">
        <f t="shared" si="229"/>
        <v>bad</v>
      </c>
      <c r="R2414" t="str">
        <f t="shared" si="230"/>
        <v/>
      </c>
      <c r="S2414" s="3" t="str">
        <f t="shared" si="231"/>
        <v/>
      </c>
      <c r="T2414" t="str">
        <f t="shared" si="232"/>
        <v>Honda</v>
      </c>
      <c r="U2414" t="str">
        <f t="shared" si="233"/>
        <v>E</v>
      </c>
      <c r="V2414" t="str" cm="1">
        <f t="array" ref="V2414">_xlfn.IFS(N2405&gt;25,"A",N2405&gt;20,"B",N2405&gt;15,"C",N2405&gt;10,"D",N2405&lt;10,"E")</f>
        <v>E</v>
      </c>
    </row>
    <row r="2415" spans="1:22" x14ac:dyDescent="0.3">
      <c r="A2415">
        <v>2429</v>
      </c>
      <c r="B2415" t="s">
        <v>256</v>
      </c>
      <c r="C2415" t="s">
        <v>62</v>
      </c>
      <c r="D2415" t="s">
        <v>31</v>
      </c>
      <c r="E2415">
        <v>2018</v>
      </c>
      <c r="F2415">
        <v>23152</v>
      </c>
      <c r="G2415" t="s">
        <v>23</v>
      </c>
      <c r="H2415" t="s">
        <v>32</v>
      </c>
      <c r="I2415" t="s">
        <v>19</v>
      </c>
      <c r="J2415">
        <v>2143</v>
      </c>
      <c r="K2415">
        <v>167.62</v>
      </c>
      <c r="L2415">
        <v>5</v>
      </c>
      <c r="M2415">
        <v>19.27</v>
      </c>
      <c r="N2415">
        <v>39.22</v>
      </c>
      <c r="P2415" t="str">
        <f t="shared" si="228"/>
        <v>Toyota</v>
      </c>
      <c r="Q2415" t="str">
        <f t="shared" si="229"/>
        <v>bad</v>
      </c>
      <c r="R2415" t="str">
        <f t="shared" si="230"/>
        <v/>
      </c>
      <c r="S2415" s="3" t="str">
        <f t="shared" si="231"/>
        <v>Toyota</v>
      </c>
      <c r="T2415" t="str">
        <f t="shared" si="232"/>
        <v/>
      </c>
      <c r="U2415" t="str">
        <f t="shared" si="233"/>
        <v>C</v>
      </c>
      <c r="V2415" t="str" cm="1">
        <f t="array" ref="V2415">_xlfn.IFS(N2406&gt;25,"A",N2406&gt;20,"B",N2406&gt;15,"C",N2406&gt;10,"D",N2406&lt;10,"E")</f>
        <v>C</v>
      </c>
    </row>
    <row r="2416" spans="1:22" x14ac:dyDescent="0.3">
      <c r="A2416">
        <v>2430</v>
      </c>
      <c r="B2416" t="s">
        <v>233</v>
      </c>
      <c r="C2416" t="s">
        <v>21</v>
      </c>
      <c r="D2416" t="s">
        <v>49</v>
      </c>
      <c r="E2416">
        <v>2007</v>
      </c>
      <c r="F2416">
        <v>71600</v>
      </c>
      <c r="G2416" t="s">
        <v>27</v>
      </c>
      <c r="H2416" t="s">
        <v>18</v>
      </c>
      <c r="I2416" t="s">
        <v>33</v>
      </c>
      <c r="J2416">
        <v>1197</v>
      </c>
      <c r="K2416">
        <v>78.900000000000006</v>
      </c>
      <c r="L2416">
        <v>5</v>
      </c>
      <c r="M2416">
        <v>20.36</v>
      </c>
      <c r="N2416">
        <v>2</v>
      </c>
      <c r="P2416" t="str">
        <f t="shared" si="228"/>
        <v/>
      </c>
      <c r="Q2416" t="str">
        <f t="shared" si="229"/>
        <v>bad</v>
      </c>
      <c r="R2416" t="str">
        <f t="shared" si="230"/>
        <v/>
      </c>
      <c r="S2416" s="3" t="str">
        <f t="shared" si="231"/>
        <v/>
      </c>
      <c r="T2416" t="str">
        <f t="shared" si="232"/>
        <v>Hyundai</v>
      </c>
      <c r="U2416" t="str">
        <f t="shared" si="233"/>
        <v>E</v>
      </c>
      <c r="V2416" t="str" cm="1">
        <f t="array" ref="V2416">_xlfn.IFS(N2407&gt;25,"A",N2407&gt;20,"B",N2407&gt;15,"C",N2407&gt;10,"D",N2407&lt;10,"E")</f>
        <v>E</v>
      </c>
    </row>
    <row r="2417" spans="1:22" x14ac:dyDescent="0.3">
      <c r="A2417">
        <v>2431</v>
      </c>
      <c r="B2417" t="s">
        <v>190</v>
      </c>
      <c r="C2417" t="s">
        <v>41</v>
      </c>
      <c r="D2417" t="s">
        <v>16</v>
      </c>
      <c r="E2417">
        <v>2010</v>
      </c>
      <c r="F2417">
        <v>122000</v>
      </c>
      <c r="G2417" t="s">
        <v>23</v>
      </c>
      <c r="H2417" t="s">
        <v>18</v>
      </c>
      <c r="I2417" t="s">
        <v>33</v>
      </c>
      <c r="J2417">
        <v>2982</v>
      </c>
      <c r="K2417">
        <v>171</v>
      </c>
      <c r="L2417">
        <v>7</v>
      </c>
      <c r="M2417">
        <v>11.5</v>
      </c>
      <c r="N2417">
        <v>10.45</v>
      </c>
      <c r="P2417" t="str">
        <f t="shared" si="228"/>
        <v>Jaguar</v>
      </c>
      <c r="Q2417" t="str">
        <f t="shared" si="229"/>
        <v>bad</v>
      </c>
      <c r="R2417" t="str">
        <f t="shared" si="230"/>
        <v/>
      </c>
      <c r="S2417" s="3" t="str">
        <f t="shared" si="231"/>
        <v>Jaguar</v>
      </c>
      <c r="T2417" t="str">
        <f t="shared" si="232"/>
        <v/>
      </c>
      <c r="U2417" t="str">
        <f t="shared" si="233"/>
        <v>A</v>
      </c>
      <c r="V2417" t="str" cm="1">
        <f t="array" ref="V2417">_xlfn.IFS(N2408&gt;25,"A",N2408&gt;20,"B",N2408&gt;15,"C",N2408&gt;10,"D",N2408&lt;10,"E")</f>
        <v>A</v>
      </c>
    </row>
    <row r="2418" spans="1:22" x14ac:dyDescent="0.3">
      <c r="A2418">
        <v>2432</v>
      </c>
      <c r="B2418" t="s">
        <v>683</v>
      </c>
      <c r="C2418" t="s">
        <v>41</v>
      </c>
      <c r="D2418" t="s">
        <v>26</v>
      </c>
      <c r="E2418">
        <v>2016</v>
      </c>
      <c r="F2418">
        <v>29277</v>
      </c>
      <c r="G2418" t="s">
        <v>27</v>
      </c>
      <c r="H2418" t="s">
        <v>32</v>
      </c>
      <c r="I2418" t="s">
        <v>19</v>
      </c>
      <c r="J2418">
        <v>2494</v>
      </c>
      <c r="K2418">
        <v>158.19999999999999</v>
      </c>
      <c r="L2418">
        <v>5</v>
      </c>
      <c r="M2418">
        <v>19.16</v>
      </c>
      <c r="N2418">
        <v>27</v>
      </c>
      <c r="P2418" t="str">
        <f t="shared" si="228"/>
        <v>BMW</v>
      </c>
      <c r="Q2418" t="str">
        <f t="shared" si="229"/>
        <v>good</v>
      </c>
      <c r="R2418" t="str">
        <f t="shared" si="230"/>
        <v>BMW</v>
      </c>
      <c r="S2418" s="3" t="str">
        <f t="shared" si="231"/>
        <v>BMW</v>
      </c>
      <c r="T2418" t="str">
        <f t="shared" si="232"/>
        <v/>
      </c>
      <c r="U2418" t="str">
        <f t="shared" si="233"/>
        <v>C</v>
      </c>
      <c r="V2418" t="str" cm="1">
        <f t="array" ref="V2418">_xlfn.IFS(N2409&gt;25,"A",N2409&gt;20,"B",N2409&gt;15,"C",N2409&gt;10,"D",N2409&lt;10,"E")</f>
        <v>C</v>
      </c>
    </row>
    <row r="2419" spans="1:22" x14ac:dyDescent="0.3">
      <c r="A2419">
        <v>2433</v>
      </c>
      <c r="B2419" t="s">
        <v>132</v>
      </c>
      <c r="C2419" t="s">
        <v>110</v>
      </c>
      <c r="D2419" t="s">
        <v>49</v>
      </c>
      <c r="E2419">
        <v>2011</v>
      </c>
      <c r="F2419">
        <v>60000</v>
      </c>
      <c r="G2419" t="s">
        <v>23</v>
      </c>
      <c r="H2419" t="s">
        <v>18</v>
      </c>
      <c r="I2419" t="s">
        <v>19</v>
      </c>
      <c r="J2419">
        <v>1399</v>
      </c>
      <c r="K2419">
        <v>68</v>
      </c>
      <c r="L2419">
        <v>5</v>
      </c>
      <c r="M2419">
        <v>20</v>
      </c>
      <c r="N2419">
        <v>2.25</v>
      </c>
      <c r="P2419" t="str">
        <f t="shared" si="228"/>
        <v/>
      </c>
      <c r="Q2419" t="str">
        <f t="shared" si="229"/>
        <v>good</v>
      </c>
      <c r="R2419" t="str">
        <f t="shared" si="230"/>
        <v/>
      </c>
      <c r="S2419" s="3" t="str">
        <f t="shared" si="231"/>
        <v>Hyundai</v>
      </c>
      <c r="T2419" t="str">
        <f t="shared" si="232"/>
        <v>Hyundai</v>
      </c>
      <c r="U2419" t="str">
        <f t="shared" si="233"/>
        <v>E</v>
      </c>
      <c r="V2419" t="str" cm="1">
        <f t="array" ref="V2419">_xlfn.IFS(N2410&gt;25,"A",N2410&gt;20,"B",N2410&gt;15,"C",N2410&gt;10,"D",N2410&lt;10,"E")</f>
        <v>E</v>
      </c>
    </row>
    <row r="2420" spans="1:22" x14ac:dyDescent="0.3">
      <c r="A2420">
        <v>2434</v>
      </c>
      <c r="B2420" t="s">
        <v>549</v>
      </c>
      <c r="C2420" t="s">
        <v>21</v>
      </c>
      <c r="D2420" t="s">
        <v>49</v>
      </c>
      <c r="E2420">
        <v>2014</v>
      </c>
      <c r="F2420">
        <v>42000</v>
      </c>
      <c r="G2420" t="s">
        <v>27</v>
      </c>
      <c r="H2420" t="s">
        <v>18</v>
      </c>
      <c r="I2420" t="s">
        <v>19</v>
      </c>
      <c r="J2420">
        <v>1197</v>
      </c>
      <c r="K2420">
        <v>81.86</v>
      </c>
      <c r="L2420">
        <v>5</v>
      </c>
      <c r="M2420">
        <v>19.100000000000001</v>
      </c>
      <c r="N2420">
        <v>3.45</v>
      </c>
      <c r="P2420" t="str">
        <f t="shared" si="228"/>
        <v/>
      </c>
      <c r="Q2420" t="str">
        <f t="shared" si="229"/>
        <v>bad</v>
      </c>
      <c r="R2420" t="str">
        <f t="shared" si="230"/>
        <v/>
      </c>
      <c r="S2420" s="3" t="str">
        <f t="shared" si="231"/>
        <v/>
      </c>
      <c r="T2420" t="str">
        <f t="shared" si="232"/>
        <v>Ford</v>
      </c>
      <c r="U2420" t="str">
        <f t="shared" si="233"/>
        <v>E</v>
      </c>
      <c r="V2420" t="str" cm="1">
        <f t="array" ref="V2420">_xlfn.IFS(N2411&gt;25,"A",N2411&gt;20,"B",N2411&gt;15,"C",N2411&gt;10,"D",N2411&lt;10,"E")</f>
        <v>E</v>
      </c>
    </row>
    <row r="2421" spans="1:22" x14ac:dyDescent="0.3">
      <c r="A2421">
        <v>2435</v>
      </c>
      <c r="B2421" t="s">
        <v>1032</v>
      </c>
      <c r="C2421" t="s">
        <v>21</v>
      </c>
      <c r="D2421" t="s">
        <v>47</v>
      </c>
      <c r="E2421">
        <v>2016</v>
      </c>
      <c r="F2421">
        <v>61823</v>
      </c>
      <c r="G2421" t="s">
        <v>27</v>
      </c>
      <c r="H2421" t="s">
        <v>18</v>
      </c>
      <c r="I2421" t="s">
        <v>19</v>
      </c>
      <c r="J2421">
        <v>1197</v>
      </c>
      <c r="K2421">
        <v>81.83</v>
      </c>
      <c r="L2421">
        <v>5</v>
      </c>
      <c r="M2421">
        <v>18.600000000000001</v>
      </c>
      <c r="N2421">
        <v>6.14</v>
      </c>
      <c r="P2421" t="str">
        <f t="shared" si="228"/>
        <v/>
      </c>
      <c r="Q2421" t="str">
        <f t="shared" si="229"/>
        <v>bad</v>
      </c>
      <c r="R2421" t="str">
        <f t="shared" si="230"/>
        <v/>
      </c>
      <c r="S2421" s="3" t="str">
        <f t="shared" si="231"/>
        <v/>
      </c>
      <c r="T2421" t="str">
        <f t="shared" si="232"/>
        <v>Maruti</v>
      </c>
      <c r="U2421" t="str">
        <f t="shared" si="233"/>
        <v>E</v>
      </c>
      <c r="V2421" t="str" cm="1">
        <f t="array" ref="V2421">_xlfn.IFS(N2412&gt;25,"A",N2412&gt;20,"B",N2412&gt;15,"C",N2412&gt;10,"D",N2412&lt;10,"E")</f>
        <v>E</v>
      </c>
    </row>
    <row r="2422" spans="1:22" x14ac:dyDescent="0.3">
      <c r="A2422">
        <v>2436</v>
      </c>
      <c r="B2422" t="s">
        <v>1228</v>
      </c>
      <c r="C2422" t="s">
        <v>21</v>
      </c>
      <c r="D2422" t="s">
        <v>39</v>
      </c>
      <c r="E2422">
        <v>2012</v>
      </c>
      <c r="F2422">
        <v>53000</v>
      </c>
      <c r="G2422" t="s">
        <v>36</v>
      </c>
      <c r="H2422" t="s">
        <v>18</v>
      </c>
      <c r="I2422" t="s">
        <v>33</v>
      </c>
      <c r="J2422">
        <v>1086</v>
      </c>
      <c r="K2422">
        <v>68.05</v>
      </c>
      <c r="L2422">
        <v>5</v>
      </c>
      <c r="M2422">
        <v>19.2</v>
      </c>
      <c r="N2422">
        <v>2.85</v>
      </c>
      <c r="P2422" t="str">
        <f t="shared" si="228"/>
        <v/>
      </c>
      <c r="Q2422" t="str">
        <f t="shared" si="229"/>
        <v>bad</v>
      </c>
      <c r="R2422" t="str">
        <f t="shared" si="230"/>
        <v/>
      </c>
      <c r="S2422" s="3" t="str">
        <f t="shared" si="231"/>
        <v/>
      </c>
      <c r="T2422" t="str">
        <f t="shared" si="232"/>
        <v>Hyundai</v>
      </c>
      <c r="U2422" t="str">
        <f t="shared" si="233"/>
        <v>E</v>
      </c>
      <c r="V2422" t="str" cm="1">
        <f t="array" ref="V2422">_xlfn.IFS(N2413&gt;25,"A",N2413&gt;20,"B",N2413&gt;15,"C",N2413&gt;10,"D",N2413&lt;10,"E")</f>
        <v>E</v>
      </c>
    </row>
    <row r="2423" spans="1:22" x14ac:dyDescent="0.3">
      <c r="A2423">
        <v>2437</v>
      </c>
      <c r="B2423" t="s">
        <v>1130</v>
      </c>
      <c r="C2423" t="s">
        <v>45</v>
      </c>
      <c r="D2423" t="s">
        <v>26</v>
      </c>
      <c r="E2423">
        <v>2015</v>
      </c>
      <c r="F2423">
        <v>75000</v>
      </c>
      <c r="G2423" t="s">
        <v>17</v>
      </c>
      <c r="H2423" t="s">
        <v>18</v>
      </c>
      <c r="I2423" t="s">
        <v>19</v>
      </c>
      <c r="J2423">
        <v>1193</v>
      </c>
      <c r="K2423">
        <v>55.23</v>
      </c>
      <c r="L2423">
        <v>5</v>
      </c>
      <c r="M2423">
        <v>24.6</v>
      </c>
      <c r="N2423">
        <v>3.25</v>
      </c>
      <c r="P2423" t="str">
        <f t="shared" si="228"/>
        <v/>
      </c>
      <c r="Q2423" t="str">
        <f t="shared" si="229"/>
        <v>bad</v>
      </c>
      <c r="R2423" t="str">
        <f t="shared" si="230"/>
        <v/>
      </c>
      <c r="S2423" s="3" t="str">
        <f t="shared" si="231"/>
        <v/>
      </c>
      <c r="T2423" t="str">
        <f t="shared" si="232"/>
        <v>Mahindra</v>
      </c>
      <c r="U2423" t="str">
        <f t="shared" si="233"/>
        <v>E</v>
      </c>
      <c r="V2423" t="str" cm="1">
        <f t="array" ref="V2423">_xlfn.IFS(N2414&gt;25,"A",N2414&gt;20,"B",N2414&gt;15,"C",N2414&gt;10,"D",N2414&lt;10,"E")</f>
        <v>E</v>
      </c>
    </row>
    <row r="2424" spans="1:22" x14ac:dyDescent="0.3">
      <c r="A2424">
        <v>2438</v>
      </c>
      <c r="B2424" t="s">
        <v>1075</v>
      </c>
      <c r="C2424" t="s">
        <v>15</v>
      </c>
      <c r="D2424" t="s">
        <v>35</v>
      </c>
      <c r="E2424">
        <v>2011</v>
      </c>
      <c r="F2424">
        <v>110000</v>
      </c>
      <c r="G2424" t="s">
        <v>23</v>
      </c>
      <c r="H2424" t="s">
        <v>18</v>
      </c>
      <c r="I2424" t="s">
        <v>19</v>
      </c>
      <c r="J2424">
        <v>1248</v>
      </c>
      <c r="K2424">
        <v>73.75</v>
      </c>
      <c r="L2424">
        <v>5</v>
      </c>
      <c r="M2424">
        <v>28.4</v>
      </c>
      <c r="N2424">
        <v>4</v>
      </c>
      <c r="P2424" t="str">
        <f t="shared" si="228"/>
        <v>MercedesBenz</v>
      </c>
      <c r="Q2424" t="str">
        <f t="shared" si="229"/>
        <v>bad</v>
      </c>
      <c r="R2424" t="str">
        <f t="shared" si="230"/>
        <v/>
      </c>
      <c r="S2424" s="3" t="str">
        <f t="shared" si="231"/>
        <v>MercedesBenz</v>
      </c>
      <c r="T2424" t="str">
        <f t="shared" si="232"/>
        <v/>
      </c>
      <c r="U2424" t="str">
        <f t="shared" si="233"/>
        <v>A</v>
      </c>
      <c r="V2424" t="str" cm="1">
        <f t="array" ref="V2424">_xlfn.IFS(N2415&gt;25,"A",N2415&gt;20,"B",N2415&gt;15,"C",N2415&gt;10,"D",N2415&lt;10,"E")</f>
        <v>A</v>
      </c>
    </row>
    <row r="2425" spans="1:22" x14ac:dyDescent="0.3">
      <c r="A2425">
        <v>2439</v>
      </c>
      <c r="B2425" t="s">
        <v>304</v>
      </c>
      <c r="C2425" t="s">
        <v>25</v>
      </c>
      <c r="D2425" t="s">
        <v>49</v>
      </c>
      <c r="E2425">
        <v>2010</v>
      </c>
      <c r="F2425">
        <v>38446</v>
      </c>
      <c r="G2425" t="s">
        <v>27</v>
      </c>
      <c r="H2425" t="s">
        <v>18</v>
      </c>
      <c r="I2425" t="s">
        <v>19</v>
      </c>
      <c r="J2425">
        <v>1497</v>
      </c>
      <c r="K2425">
        <v>118</v>
      </c>
      <c r="L2425">
        <v>5</v>
      </c>
      <c r="M2425">
        <v>17</v>
      </c>
      <c r="N2425">
        <v>2.59</v>
      </c>
      <c r="P2425" t="str">
        <f t="shared" si="228"/>
        <v/>
      </c>
      <c r="Q2425" t="str">
        <f t="shared" si="229"/>
        <v>good</v>
      </c>
      <c r="R2425" t="str">
        <f t="shared" si="230"/>
        <v/>
      </c>
      <c r="S2425" s="3" t="str">
        <f t="shared" si="231"/>
        <v>Hyundai</v>
      </c>
      <c r="T2425" t="str">
        <f t="shared" si="232"/>
        <v>Hyundai</v>
      </c>
      <c r="U2425" t="str">
        <f t="shared" si="233"/>
        <v>E</v>
      </c>
      <c r="V2425" t="str" cm="1">
        <f t="array" ref="V2425">_xlfn.IFS(N2416&gt;25,"A",N2416&gt;20,"B",N2416&gt;15,"C",N2416&gt;10,"D",N2416&lt;10,"E")</f>
        <v>E</v>
      </c>
    </row>
    <row r="2426" spans="1:22" x14ac:dyDescent="0.3">
      <c r="A2426">
        <v>2440</v>
      </c>
      <c r="B2426" t="s">
        <v>1229</v>
      </c>
      <c r="C2426" t="s">
        <v>15</v>
      </c>
      <c r="D2426" t="s">
        <v>53</v>
      </c>
      <c r="E2426">
        <v>2017</v>
      </c>
      <c r="F2426">
        <v>33000</v>
      </c>
      <c r="G2426" t="s">
        <v>23</v>
      </c>
      <c r="H2426" t="s">
        <v>18</v>
      </c>
      <c r="I2426" t="s">
        <v>19</v>
      </c>
      <c r="J2426">
        <v>1248</v>
      </c>
      <c r="K2426">
        <v>74</v>
      </c>
      <c r="L2426">
        <v>5</v>
      </c>
      <c r="M2426">
        <v>27.39</v>
      </c>
      <c r="N2426">
        <v>6.96</v>
      </c>
      <c r="P2426" t="str">
        <f t="shared" si="228"/>
        <v/>
      </c>
      <c r="Q2426" t="str">
        <f t="shared" si="229"/>
        <v>bad</v>
      </c>
      <c r="R2426" t="str">
        <f t="shared" si="230"/>
        <v/>
      </c>
      <c r="S2426" s="3" t="str">
        <f t="shared" si="231"/>
        <v/>
      </c>
      <c r="T2426" t="str">
        <f t="shared" si="232"/>
        <v>Toyota</v>
      </c>
      <c r="U2426" t="str">
        <f t="shared" si="233"/>
        <v>D</v>
      </c>
      <c r="V2426" t="str" cm="1">
        <f t="array" ref="V2426">_xlfn.IFS(N2417&gt;25,"A",N2417&gt;20,"B",N2417&gt;15,"C",N2417&gt;10,"D",N2417&lt;10,"E")</f>
        <v>D</v>
      </c>
    </row>
    <row r="2427" spans="1:22" x14ac:dyDescent="0.3">
      <c r="A2427">
        <v>2441</v>
      </c>
      <c r="B2427" t="s">
        <v>649</v>
      </c>
      <c r="C2427" t="s">
        <v>41</v>
      </c>
      <c r="D2427" t="s">
        <v>49</v>
      </c>
      <c r="E2427">
        <v>2011</v>
      </c>
      <c r="F2427">
        <v>42118</v>
      </c>
      <c r="G2427" t="s">
        <v>27</v>
      </c>
      <c r="H2427" t="s">
        <v>18</v>
      </c>
      <c r="I2427" t="s">
        <v>19</v>
      </c>
      <c r="J2427">
        <v>1197</v>
      </c>
      <c r="K2427">
        <v>74</v>
      </c>
      <c r="L2427">
        <v>5</v>
      </c>
      <c r="M2427">
        <v>18.3</v>
      </c>
      <c r="N2427">
        <v>2.19</v>
      </c>
      <c r="P2427" t="str">
        <f t="shared" si="228"/>
        <v>Toyota</v>
      </c>
      <c r="Q2427" t="str">
        <f t="shared" si="229"/>
        <v>bad</v>
      </c>
      <c r="R2427" t="str">
        <f t="shared" si="230"/>
        <v/>
      </c>
      <c r="S2427" s="3" t="str">
        <f t="shared" si="231"/>
        <v>Toyota</v>
      </c>
      <c r="T2427" t="str">
        <f t="shared" si="232"/>
        <v/>
      </c>
      <c r="U2427" t="str">
        <f t="shared" si="233"/>
        <v>A</v>
      </c>
      <c r="V2427" t="str" cm="1">
        <f t="array" ref="V2427">_xlfn.IFS(N2418&gt;25,"A",N2418&gt;20,"B",N2418&gt;15,"C",N2418&gt;10,"D",N2418&lt;10,"E")</f>
        <v>A</v>
      </c>
    </row>
    <row r="2428" spans="1:22" x14ac:dyDescent="0.3">
      <c r="A2428">
        <v>2442</v>
      </c>
      <c r="B2428" t="s">
        <v>410</v>
      </c>
      <c r="C2428" t="s">
        <v>21</v>
      </c>
      <c r="D2428" t="s">
        <v>39</v>
      </c>
      <c r="E2428">
        <v>2016</v>
      </c>
      <c r="F2428">
        <v>70000</v>
      </c>
      <c r="G2428" t="s">
        <v>27</v>
      </c>
      <c r="H2428" t="s">
        <v>18</v>
      </c>
      <c r="I2428" t="s">
        <v>19</v>
      </c>
      <c r="J2428">
        <v>814</v>
      </c>
      <c r="K2428">
        <v>55.2</v>
      </c>
      <c r="L2428">
        <v>5</v>
      </c>
      <c r="M2428">
        <v>21.1</v>
      </c>
      <c r="N2428">
        <v>3</v>
      </c>
      <c r="P2428" t="str">
        <f t="shared" si="228"/>
        <v/>
      </c>
      <c r="Q2428" t="str">
        <f t="shared" si="229"/>
        <v>bad</v>
      </c>
      <c r="R2428" t="str">
        <f t="shared" si="230"/>
        <v/>
      </c>
      <c r="S2428" s="3" t="str">
        <f t="shared" si="231"/>
        <v/>
      </c>
      <c r="T2428" t="str">
        <f t="shared" si="232"/>
        <v>Ford</v>
      </c>
      <c r="U2428" t="str">
        <f t="shared" si="233"/>
        <v>E</v>
      </c>
      <c r="V2428" t="str" cm="1">
        <f t="array" ref="V2428">_xlfn.IFS(N2419&gt;25,"A",N2419&gt;20,"B",N2419&gt;15,"C",N2419&gt;10,"D",N2419&lt;10,"E")</f>
        <v>E</v>
      </c>
    </row>
    <row r="2429" spans="1:22" x14ac:dyDescent="0.3">
      <c r="A2429">
        <v>2443</v>
      </c>
      <c r="B2429" t="s">
        <v>497</v>
      </c>
      <c r="C2429" t="s">
        <v>43</v>
      </c>
      <c r="D2429" t="s">
        <v>53</v>
      </c>
      <c r="E2429">
        <v>2012</v>
      </c>
      <c r="F2429">
        <v>68038</v>
      </c>
      <c r="G2429" t="s">
        <v>23</v>
      </c>
      <c r="H2429" t="s">
        <v>18</v>
      </c>
      <c r="I2429" t="s">
        <v>19</v>
      </c>
      <c r="J2429">
        <v>1498</v>
      </c>
      <c r="K2429">
        <v>88</v>
      </c>
      <c r="L2429">
        <v>5</v>
      </c>
      <c r="M2429">
        <v>20.14</v>
      </c>
      <c r="N2429">
        <v>3.6</v>
      </c>
      <c r="P2429" t="str">
        <f t="shared" si="228"/>
        <v/>
      </c>
      <c r="Q2429" t="str">
        <f t="shared" si="229"/>
        <v>bad</v>
      </c>
      <c r="R2429" t="str">
        <f t="shared" si="230"/>
        <v/>
      </c>
      <c r="S2429" s="3" t="str">
        <f t="shared" si="231"/>
        <v/>
      </c>
      <c r="T2429" t="str">
        <f t="shared" si="232"/>
        <v>Hyundai</v>
      </c>
      <c r="U2429" t="str">
        <f t="shared" si="233"/>
        <v>E</v>
      </c>
      <c r="V2429" t="str" cm="1">
        <f t="array" ref="V2429">_xlfn.IFS(N2420&gt;25,"A",N2420&gt;20,"B",N2420&gt;15,"C",N2420&gt;10,"D",N2420&lt;10,"E")</f>
        <v>E</v>
      </c>
    </row>
    <row r="2430" spans="1:22" x14ac:dyDescent="0.3">
      <c r="A2430">
        <v>2444</v>
      </c>
      <c r="B2430" t="s">
        <v>911</v>
      </c>
      <c r="C2430" t="s">
        <v>192</v>
      </c>
      <c r="D2430" t="s">
        <v>31</v>
      </c>
      <c r="E2430">
        <v>2014</v>
      </c>
      <c r="F2430">
        <v>55012</v>
      </c>
      <c r="G2430" t="s">
        <v>23</v>
      </c>
      <c r="H2430" t="s">
        <v>18</v>
      </c>
      <c r="I2430" t="s">
        <v>33</v>
      </c>
      <c r="J2430">
        <v>936</v>
      </c>
      <c r="K2430">
        <v>57.6</v>
      </c>
      <c r="L2430">
        <v>5</v>
      </c>
      <c r="M2430">
        <v>25.44</v>
      </c>
      <c r="N2430">
        <v>3.7</v>
      </c>
      <c r="P2430" t="str">
        <f t="shared" si="228"/>
        <v/>
      </c>
      <c r="Q2430" t="str">
        <f t="shared" si="229"/>
        <v>bad</v>
      </c>
      <c r="R2430" t="str">
        <f t="shared" si="230"/>
        <v/>
      </c>
      <c r="S2430" s="3" t="str">
        <f t="shared" si="231"/>
        <v/>
      </c>
      <c r="T2430" t="str">
        <f t="shared" si="232"/>
        <v>Hyundai</v>
      </c>
      <c r="U2430" t="str">
        <f t="shared" si="233"/>
        <v>E</v>
      </c>
      <c r="V2430" t="str" cm="1">
        <f t="array" ref="V2430">_xlfn.IFS(N2421&gt;25,"A",N2421&gt;20,"B",N2421&gt;15,"C",N2421&gt;10,"D",N2421&lt;10,"E")</f>
        <v>E</v>
      </c>
    </row>
    <row r="2431" spans="1:22" x14ac:dyDescent="0.3">
      <c r="A2431">
        <v>2445</v>
      </c>
      <c r="B2431" t="s">
        <v>223</v>
      </c>
      <c r="C2431" t="s">
        <v>65</v>
      </c>
      <c r="D2431" t="s">
        <v>93</v>
      </c>
      <c r="E2431">
        <v>2013</v>
      </c>
      <c r="F2431">
        <v>55000</v>
      </c>
      <c r="G2431" t="s">
        <v>23</v>
      </c>
      <c r="H2431" t="s">
        <v>32</v>
      </c>
      <c r="I2431" t="s">
        <v>19</v>
      </c>
      <c r="J2431">
        <v>1995</v>
      </c>
      <c r="K2431">
        <v>190</v>
      </c>
      <c r="L2431">
        <v>5</v>
      </c>
      <c r="M2431">
        <v>22.48</v>
      </c>
      <c r="N2431">
        <v>21.75</v>
      </c>
      <c r="P2431" t="str">
        <f t="shared" si="228"/>
        <v/>
      </c>
      <c r="Q2431" t="str">
        <f t="shared" si="229"/>
        <v>bad</v>
      </c>
      <c r="R2431" t="str">
        <f t="shared" si="230"/>
        <v/>
      </c>
      <c r="S2431" s="3" t="str">
        <f t="shared" si="231"/>
        <v/>
      </c>
      <c r="T2431" t="str">
        <f t="shared" si="232"/>
        <v>Hyundai</v>
      </c>
      <c r="U2431" t="str">
        <f t="shared" si="233"/>
        <v>E</v>
      </c>
      <c r="V2431" t="str" cm="1">
        <f t="array" ref="V2431">_xlfn.IFS(N2422&gt;25,"A",N2422&gt;20,"B",N2422&gt;15,"C",N2422&gt;10,"D",N2422&lt;10,"E")</f>
        <v>E</v>
      </c>
    </row>
    <row r="2432" spans="1:22" x14ac:dyDescent="0.3">
      <c r="A2432">
        <v>2446</v>
      </c>
      <c r="B2432" t="s">
        <v>1230</v>
      </c>
      <c r="C2432" t="s">
        <v>62</v>
      </c>
      <c r="D2432" t="s">
        <v>16</v>
      </c>
      <c r="E2432">
        <v>2017</v>
      </c>
      <c r="F2432">
        <v>25000</v>
      </c>
      <c r="G2432" t="s">
        <v>23</v>
      </c>
      <c r="H2432" t="s">
        <v>32</v>
      </c>
      <c r="I2432" t="s">
        <v>19</v>
      </c>
      <c r="J2432">
        <v>2143</v>
      </c>
      <c r="K2432">
        <v>170</v>
      </c>
      <c r="L2432">
        <v>5</v>
      </c>
      <c r="M2432">
        <v>17.899999999999999</v>
      </c>
      <c r="N2432">
        <v>45</v>
      </c>
      <c r="P2432" t="str">
        <f t="shared" si="228"/>
        <v/>
      </c>
      <c r="Q2432" t="str">
        <f t="shared" si="229"/>
        <v>good</v>
      </c>
      <c r="R2432" t="str">
        <f t="shared" si="230"/>
        <v/>
      </c>
      <c r="S2432" s="3" t="str">
        <f t="shared" si="231"/>
        <v>Tata</v>
      </c>
      <c r="T2432" t="str">
        <f t="shared" si="232"/>
        <v>Tata</v>
      </c>
      <c r="U2432" t="str">
        <f t="shared" si="233"/>
        <v>E</v>
      </c>
      <c r="V2432" t="str" cm="1">
        <f t="array" ref="V2432">_xlfn.IFS(N2423&gt;25,"A",N2423&gt;20,"B",N2423&gt;15,"C",N2423&gt;10,"D",N2423&lt;10,"E")</f>
        <v>E</v>
      </c>
    </row>
    <row r="2433" spans="1:22" x14ac:dyDescent="0.3">
      <c r="A2433">
        <v>2447</v>
      </c>
      <c r="B2433" t="s">
        <v>181</v>
      </c>
      <c r="C2433" t="s">
        <v>15</v>
      </c>
      <c r="D2433" t="s">
        <v>31</v>
      </c>
      <c r="E2433">
        <v>2011</v>
      </c>
      <c r="F2433">
        <v>46808</v>
      </c>
      <c r="G2433" t="s">
        <v>27</v>
      </c>
      <c r="H2433" t="s">
        <v>18</v>
      </c>
      <c r="I2433" t="s">
        <v>33</v>
      </c>
      <c r="J2433">
        <v>998</v>
      </c>
      <c r="K2433">
        <v>67.099999999999994</v>
      </c>
      <c r="L2433">
        <v>5</v>
      </c>
      <c r="M2433">
        <v>24.07</v>
      </c>
      <c r="N2433">
        <v>3.19</v>
      </c>
      <c r="P2433" t="str">
        <f t="shared" si="228"/>
        <v/>
      </c>
      <c r="Q2433" t="str">
        <f t="shared" si="229"/>
        <v>good</v>
      </c>
      <c r="R2433" t="str">
        <f t="shared" si="230"/>
        <v/>
      </c>
      <c r="S2433" s="3" t="str">
        <f t="shared" si="231"/>
        <v>Maruti</v>
      </c>
      <c r="T2433" t="str">
        <f t="shared" si="232"/>
        <v>Maruti</v>
      </c>
      <c r="U2433" t="str">
        <f t="shared" si="233"/>
        <v>E</v>
      </c>
      <c r="V2433" t="str" cm="1">
        <f t="array" ref="V2433">_xlfn.IFS(N2424&gt;25,"A",N2424&gt;20,"B",N2424&gt;15,"C",N2424&gt;10,"D",N2424&lt;10,"E")</f>
        <v>E</v>
      </c>
    </row>
    <row r="2434" spans="1:22" x14ac:dyDescent="0.3">
      <c r="A2434">
        <v>2448</v>
      </c>
      <c r="B2434" t="s">
        <v>846</v>
      </c>
      <c r="C2434" t="s">
        <v>21</v>
      </c>
      <c r="D2434" t="s">
        <v>31</v>
      </c>
      <c r="E2434">
        <v>2015</v>
      </c>
      <c r="F2434">
        <v>65743</v>
      </c>
      <c r="G2434" t="s">
        <v>27</v>
      </c>
      <c r="H2434" t="s">
        <v>18</v>
      </c>
      <c r="I2434" t="s">
        <v>19</v>
      </c>
      <c r="J2434">
        <v>1197</v>
      </c>
      <c r="K2434">
        <v>81.86</v>
      </c>
      <c r="L2434">
        <v>5</v>
      </c>
      <c r="M2434">
        <v>20.14</v>
      </c>
      <c r="N2434">
        <v>6.2</v>
      </c>
      <c r="P2434" t="str">
        <f t="shared" si="228"/>
        <v/>
      </c>
      <c r="Q2434" t="str">
        <f t="shared" si="229"/>
        <v>bad</v>
      </c>
      <c r="R2434" t="str">
        <f t="shared" si="230"/>
        <v/>
      </c>
      <c r="S2434" s="3" t="str">
        <f t="shared" si="231"/>
        <v/>
      </c>
      <c r="T2434" t="str">
        <f t="shared" si="232"/>
        <v>Honda</v>
      </c>
      <c r="U2434" t="str">
        <f t="shared" si="233"/>
        <v>E</v>
      </c>
      <c r="V2434" t="str" cm="1">
        <f t="array" ref="V2434">_xlfn.IFS(N2425&gt;25,"A",N2425&gt;20,"B",N2425&gt;15,"C",N2425&gt;10,"D",N2425&lt;10,"E")</f>
        <v>E</v>
      </c>
    </row>
    <row r="2435" spans="1:22" x14ac:dyDescent="0.3">
      <c r="A2435">
        <v>2449</v>
      </c>
      <c r="B2435" t="s">
        <v>229</v>
      </c>
      <c r="C2435" t="s">
        <v>21</v>
      </c>
      <c r="D2435" t="s">
        <v>31</v>
      </c>
      <c r="E2435">
        <v>2013</v>
      </c>
      <c r="F2435">
        <v>64466</v>
      </c>
      <c r="G2435" t="s">
        <v>27</v>
      </c>
      <c r="H2435" t="s">
        <v>18</v>
      </c>
      <c r="I2435" t="s">
        <v>19</v>
      </c>
      <c r="J2435">
        <v>1086</v>
      </c>
      <c r="K2435">
        <v>68.05</v>
      </c>
      <c r="L2435">
        <v>5</v>
      </c>
      <c r="M2435">
        <v>19.809999999999999</v>
      </c>
      <c r="N2435">
        <v>3.96</v>
      </c>
      <c r="P2435" t="str">
        <f t="shared" si="228"/>
        <v/>
      </c>
      <c r="Q2435" t="str">
        <f t="shared" si="229"/>
        <v>good</v>
      </c>
      <c r="R2435" t="str">
        <f t="shared" si="230"/>
        <v/>
      </c>
      <c r="S2435" s="3" t="str">
        <f t="shared" si="231"/>
        <v>Maruti</v>
      </c>
      <c r="T2435" t="str">
        <f t="shared" si="232"/>
        <v>Maruti</v>
      </c>
      <c r="U2435" t="str">
        <f t="shared" si="233"/>
        <v>E</v>
      </c>
      <c r="V2435" t="str" cm="1">
        <f t="array" ref="V2435">_xlfn.IFS(N2426&gt;25,"A",N2426&gt;20,"B",N2426&gt;15,"C",N2426&gt;10,"D",N2426&lt;10,"E")</f>
        <v>E</v>
      </c>
    </row>
    <row r="2436" spans="1:22" x14ac:dyDescent="0.3">
      <c r="A2436">
        <v>2450</v>
      </c>
      <c r="B2436" t="s">
        <v>558</v>
      </c>
      <c r="C2436" t="s">
        <v>45</v>
      </c>
      <c r="D2436" t="s">
        <v>49</v>
      </c>
      <c r="E2436">
        <v>2009</v>
      </c>
      <c r="F2436">
        <v>75648</v>
      </c>
      <c r="G2436" t="s">
        <v>23</v>
      </c>
      <c r="H2436" t="s">
        <v>18</v>
      </c>
      <c r="I2436" t="s">
        <v>19</v>
      </c>
      <c r="J2436">
        <v>1405</v>
      </c>
      <c r="K2436">
        <v>74</v>
      </c>
      <c r="L2436">
        <v>5</v>
      </c>
      <c r="M2436">
        <v>13.5</v>
      </c>
      <c r="N2436">
        <v>0.82</v>
      </c>
      <c r="P2436" t="str">
        <f t="shared" si="228"/>
        <v/>
      </c>
      <c r="Q2436" t="str">
        <f t="shared" si="229"/>
        <v>bad</v>
      </c>
      <c r="R2436" t="str">
        <f t="shared" si="230"/>
        <v/>
      </c>
      <c r="S2436" s="3" t="str">
        <f t="shared" si="231"/>
        <v/>
      </c>
      <c r="T2436" t="str">
        <f t="shared" si="232"/>
        <v>Toyota</v>
      </c>
      <c r="U2436" t="str">
        <f t="shared" si="233"/>
        <v>E</v>
      </c>
      <c r="V2436" t="str" cm="1">
        <f t="array" ref="V2436">_xlfn.IFS(N2427&gt;25,"A",N2427&gt;20,"B",N2427&gt;15,"C",N2427&gt;10,"D",N2427&lt;10,"E")</f>
        <v>E</v>
      </c>
    </row>
    <row r="2437" spans="1:22" x14ac:dyDescent="0.3">
      <c r="A2437">
        <v>2451</v>
      </c>
      <c r="B2437" t="s">
        <v>358</v>
      </c>
      <c r="C2437" t="s">
        <v>15</v>
      </c>
      <c r="D2437" t="s">
        <v>39</v>
      </c>
      <c r="E2437">
        <v>2016</v>
      </c>
      <c r="F2437">
        <v>80000</v>
      </c>
      <c r="G2437" t="s">
        <v>23</v>
      </c>
      <c r="H2437" t="s">
        <v>18</v>
      </c>
      <c r="I2437" t="s">
        <v>19</v>
      </c>
      <c r="J2437">
        <v>1248</v>
      </c>
      <c r="K2437">
        <v>74</v>
      </c>
      <c r="L2437">
        <v>5</v>
      </c>
      <c r="M2437">
        <v>23.4</v>
      </c>
      <c r="N2437">
        <v>4.5</v>
      </c>
      <c r="P2437" t="str">
        <f t="shared" si="228"/>
        <v/>
      </c>
      <c r="Q2437" t="str">
        <f t="shared" si="229"/>
        <v>good</v>
      </c>
      <c r="R2437" t="str">
        <f t="shared" si="230"/>
        <v/>
      </c>
      <c r="S2437" s="3" t="str">
        <f t="shared" si="231"/>
        <v>Hyundai</v>
      </c>
      <c r="T2437" t="str">
        <f t="shared" si="232"/>
        <v>Hyundai</v>
      </c>
      <c r="U2437" t="str">
        <f t="shared" si="233"/>
        <v>E</v>
      </c>
      <c r="V2437" t="str" cm="1">
        <f t="array" ref="V2437">_xlfn.IFS(N2428&gt;25,"A",N2428&gt;20,"B",N2428&gt;15,"C",N2428&gt;10,"D",N2428&lt;10,"E")</f>
        <v>E</v>
      </c>
    </row>
    <row r="2438" spans="1:22" x14ac:dyDescent="0.3">
      <c r="A2438">
        <v>2452</v>
      </c>
      <c r="B2438" t="s">
        <v>1231</v>
      </c>
      <c r="C2438" t="s">
        <v>21</v>
      </c>
      <c r="D2438" t="s">
        <v>16</v>
      </c>
      <c r="E2438">
        <v>2017</v>
      </c>
      <c r="F2438">
        <v>69000</v>
      </c>
      <c r="G2438" t="s">
        <v>23</v>
      </c>
      <c r="H2438" t="s">
        <v>18</v>
      </c>
      <c r="I2438" t="s">
        <v>19</v>
      </c>
      <c r="J2438">
        <v>1186</v>
      </c>
      <c r="K2438">
        <v>73.97</v>
      </c>
      <c r="L2438">
        <v>5</v>
      </c>
      <c r="M2438">
        <v>25.4</v>
      </c>
      <c r="N2438">
        <v>3.55</v>
      </c>
      <c r="P2438" t="str">
        <f t="shared" si="228"/>
        <v/>
      </c>
      <c r="Q2438" t="str">
        <f t="shared" si="229"/>
        <v>good</v>
      </c>
      <c r="R2438" t="str">
        <f t="shared" si="230"/>
        <v/>
      </c>
      <c r="S2438" s="3" t="str">
        <f t="shared" si="231"/>
        <v>Volkswagen</v>
      </c>
      <c r="T2438" t="str">
        <f t="shared" si="232"/>
        <v>Volkswagen</v>
      </c>
      <c r="U2438" t="str">
        <f t="shared" si="233"/>
        <v>E</v>
      </c>
      <c r="V2438" t="str" cm="1">
        <f t="array" ref="V2438">_xlfn.IFS(N2429&gt;25,"A",N2429&gt;20,"B",N2429&gt;15,"C",N2429&gt;10,"D",N2429&lt;10,"E")</f>
        <v>E</v>
      </c>
    </row>
    <row r="2439" spans="1:22" x14ac:dyDescent="0.3">
      <c r="A2439">
        <v>2453</v>
      </c>
      <c r="B2439" t="s">
        <v>1232</v>
      </c>
      <c r="C2439" t="s">
        <v>38</v>
      </c>
      <c r="D2439" t="s">
        <v>26</v>
      </c>
      <c r="E2439">
        <v>2014</v>
      </c>
      <c r="F2439">
        <v>79200</v>
      </c>
      <c r="G2439" t="s">
        <v>23</v>
      </c>
      <c r="H2439" t="s">
        <v>18</v>
      </c>
      <c r="I2439" t="s">
        <v>19</v>
      </c>
      <c r="J2439">
        <v>1461</v>
      </c>
      <c r="K2439">
        <v>84.8</v>
      </c>
      <c r="L2439">
        <v>5</v>
      </c>
      <c r="M2439">
        <v>22.71</v>
      </c>
      <c r="N2439">
        <v>5.5</v>
      </c>
      <c r="P2439" t="str">
        <f t="shared" si="228"/>
        <v/>
      </c>
      <c r="Q2439" t="str">
        <f t="shared" si="229"/>
        <v>good</v>
      </c>
      <c r="R2439" t="str">
        <f t="shared" si="230"/>
        <v/>
      </c>
      <c r="S2439" s="3" t="str">
        <f t="shared" si="231"/>
        <v>Chevrolet</v>
      </c>
      <c r="T2439" t="str">
        <f t="shared" si="232"/>
        <v>Chevrolet</v>
      </c>
      <c r="U2439" t="str">
        <f t="shared" si="233"/>
        <v>E</v>
      </c>
      <c r="V2439" t="str" cm="1">
        <f t="array" ref="V2439">_xlfn.IFS(N2430&gt;25,"A",N2430&gt;20,"B",N2430&gt;15,"C",N2430&gt;10,"D",N2430&lt;10,"E")</f>
        <v>E</v>
      </c>
    </row>
    <row r="2440" spans="1:22" x14ac:dyDescent="0.3">
      <c r="A2440">
        <v>2454</v>
      </c>
      <c r="B2440" t="s">
        <v>1142</v>
      </c>
      <c r="C2440" t="s">
        <v>21</v>
      </c>
      <c r="D2440" t="s">
        <v>16</v>
      </c>
      <c r="E2440">
        <v>2016</v>
      </c>
      <c r="F2440">
        <v>29477</v>
      </c>
      <c r="G2440" t="s">
        <v>27</v>
      </c>
      <c r="H2440" t="s">
        <v>18</v>
      </c>
      <c r="I2440" t="s">
        <v>19</v>
      </c>
      <c r="J2440">
        <v>1591</v>
      </c>
      <c r="K2440">
        <v>121.3</v>
      </c>
      <c r="L2440">
        <v>5</v>
      </c>
      <c r="M2440">
        <v>15.8</v>
      </c>
      <c r="N2440">
        <v>10.25</v>
      </c>
      <c r="P2440" t="str">
        <f t="shared" si="228"/>
        <v>BMW</v>
      </c>
      <c r="Q2440" t="str">
        <f t="shared" si="229"/>
        <v>good</v>
      </c>
      <c r="R2440" t="str">
        <f t="shared" si="230"/>
        <v>BMW</v>
      </c>
      <c r="S2440" s="3" t="str">
        <f t="shared" si="231"/>
        <v>BMW</v>
      </c>
      <c r="T2440" t="str">
        <f t="shared" si="232"/>
        <v/>
      </c>
      <c r="U2440" t="str">
        <f t="shared" si="233"/>
        <v>B</v>
      </c>
      <c r="V2440" t="str" cm="1">
        <f t="array" ref="V2440">_xlfn.IFS(N2431&gt;25,"A",N2431&gt;20,"B",N2431&gt;15,"C",N2431&gt;10,"D",N2431&lt;10,"E")</f>
        <v>B</v>
      </c>
    </row>
    <row r="2441" spans="1:22" x14ac:dyDescent="0.3">
      <c r="A2441">
        <v>2455</v>
      </c>
      <c r="B2441" t="s">
        <v>1067</v>
      </c>
      <c r="C2441" t="s">
        <v>41</v>
      </c>
      <c r="D2441" t="s">
        <v>53</v>
      </c>
      <c r="E2441">
        <v>2017</v>
      </c>
      <c r="F2441">
        <v>40000</v>
      </c>
      <c r="G2441" t="s">
        <v>23</v>
      </c>
      <c r="H2441" t="s">
        <v>32</v>
      </c>
      <c r="I2441" t="s">
        <v>19</v>
      </c>
      <c r="J2441">
        <v>2755</v>
      </c>
      <c r="K2441">
        <v>174.5</v>
      </c>
      <c r="L2441">
        <v>7</v>
      </c>
      <c r="M2441">
        <v>12.9</v>
      </c>
      <c r="N2441">
        <v>30</v>
      </c>
      <c r="P2441" t="str">
        <f t="shared" si="228"/>
        <v>MercedesBenz</v>
      </c>
      <c r="Q2441" t="str">
        <f t="shared" si="229"/>
        <v>bad</v>
      </c>
      <c r="R2441" t="str">
        <f t="shared" si="230"/>
        <v/>
      </c>
      <c r="S2441" s="3" t="str">
        <f t="shared" si="231"/>
        <v>MercedesBenz</v>
      </c>
      <c r="T2441" t="str">
        <f t="shared" si="232"/>
        <v/>
      </c>
      <c r="U2441" t="str">
        <f t="shared" si="233"/>
        <v>A</v>
      </c>
      <c r="V2441" t="str" cm="1">
        <f t="array" ref="V2441">_xlfn.IFS(N2432&gt;25,"A",N2432&gt;20,"B",N2432&gt;15,"C",N2432&gt;10,"D",N2432&lt;10,"E")</f>
        <v>A</v>
      </c>
    </row>
    <row r="2442" spans="1:22" x14ac:dyDescent="0.3">
      <c r="A2442">
        <v>2456</v>
      </c>
      <c r="B2442" t="s">
        <v>425</v>
      </c>
      <c r="C2442" t="s">
        <v>15</v>
      </c>
      <c r="D2442" t="s">
        <v>22</v>
      </c>
      <c r="E2442">
        <v>2014</v>
      </c>
      <c r="F2442">
        <v>25000</v>
      </c>
      <c r="G2442" t="s">
        <v>27</v>
      </c>
      <c r="H2442" t="s">
        <v>18</v>
      </c>
      <c r="I2442" t="s">
        <v>33</v>
      </c>
      <c r="J2442">
        <v>1197</v>
      </c>
      <c r="K2442">
        <v>85.8</v>
      </c>
      <c r="L2442">
        <v>5</v>
      </c>
      <c r="M2442">
        <v>18.5</v>
      </c>
      <c r="N2442">
        <v>3.5</v>
      </c>
      <c r="P2442" t="str">
        <f t="shared" si="228"/>
        <v/>
      </c>
      <c r="Q2442" t="str">
        <f t="shared" si="229"/>
        <v>good</v>
      </c>
      <c r="R2442" t="str">
        <f t="shared" si="230"/>
        <v/>
      </c>
      <c r="S2442" s="3" t="str">
        <f t="shared" si="231"/>
        <v>Maruti</v>
      </c>
      <c r="T2442" t="str">
        <f t="shared" si="232"/>
        <v>Maruti</v>
      </c>
      <c r="U2442" t="str">
        <f t="shared" si="233"/>
        <v>E</v>
      </c>
      <c r="V2442" t="str" cm="1">
        <f t="array" ref="V2442">_xlfn.IFS(N2433&gt;25,"A",N2433&gt;20,"B",N2433&gt;15,"C",N2433&gt;10,"D",N2433&lt;10,"E")</f>
        <v>E</v>
      </c>
    </row>
    <row r="2443" spans="1:22" x14ac:dyDescent="0.3">
      <c r="A2443">
        <v>2457</v>
      </c>
      <c r="B2443" t="s">
        <v>1233</v>
      </c>
      <c r="C2443" t="s">
        <v>60</v>
      </c>
      <c r="D2443" t="s">
        <v>53</v>
      </c>
      <c r="E2443">
        <v>2014</v>
      </c>
      <c r="F2443">
        <v>67668</v>
      </c>
      <c r="G2443" t="s">
        <v>23</v>
      </c>
      <c r="H2443" t="s">
        <v>18</v>
      </c>
      <c r="I2443" t="s">
        <v>19</v>
      </c>
      <c r="J2443">
        <v>1461</v>
      </c>
      <c r="K2443">
        <v>63.12</v>
      </c>
      <c r="L2443">
        <v>5</v>
      </c>
      <c r="M2443">
        <v>23.08</v>
      </c>
      <c r="N2443">
        <v>3.1</v>
      </c>
      <c r="P2443" t="str">
        <f t="shared" si="228"/>
        <v/>
      </c>
      <c r="Q2443" t="str">
        <f t="shared" si="229"/>
        <v>good</v>
      </c>
      <c r="R2443" t="str">
        <f t="shared" si="230"/>
        <v/>
      </c>
      <c r="S2443" s="3" t="str">
        <f t="shared" si="231"/>
        <v>Hyundai</v>
      </c>
      <c r="T2443" t="str">
        <f t="shared" si="232"/>
        <v>Hyundai</v>
      </c>
      <c r="U2443" t="str">
        <f t="shared" si="233"/>
        <v>E</v>
      </c>
      <c r="V2443" t="str" cm="1">
        <f t="array" ref="V2443">_xlfn.IFS(N2434&gt;25,"A",N2434&gt;20,"B",N2434&gt;15,"C",N2434&gt;10,"D",N2434&lt;10,"E")</f>
        <v>E</v>
      </c>
    </row>
    <row r="2444" spans="1:22" x14ac:dyDescent="0.3">
      <c r="A2444">
        <v>2458</v>
      </c>
      <c r="B2444" t="s">
        <v>698</v>
      </c>
      <c r="C2444" t="s">
        <v>194</v>
      </c>
      <c r="D2444" t="s">
        <v>35</v>
      </c>
      <c r="E2444">
        <v>2010</v>
      </c>
      <c r="F2444">
        <v>78000</v>
      </c>
      <c r="G2444" t="s">
        <v>27</v>
      </c>
      <c r="H2444" t="s">
        <v>18</v>
      </c>
      <c r="I2444" t="s">
        <v>19</v>
      </c>
      <c r="J2444">
        <v>1198</v>
      </c>
      <c r="K2444">
        <v>75</v>
      </c>
      <c r="L2444">
        <v>5</v>
      </c>
      <c r="M2444">
        <v>17.5</v>
      </c>
      <c r="N2444">
        <v>3.25</v>
      </c>
      <c r="P2444" t="str">
        <f t="shared" ref="P2444:P2507" si="234">IF(N2435&gt;15,C2435,"")</f>
        <v/>
      </c>
      <c r="Q2444" t="str">
        <f t="shared" ref="Q2444:Q2507" si="235">IF(M2435&gt;20,"good","bad")</f>
        <v>bad</v>
      </c>
      <c r="R2444" t="str">
        <f t="shared" ref="R2444:R2507" si="236">IF(AND(M2435&gt;20,N2435&gt;15),C2435,"")</f>
        <v/>
      </c>
      <c r="S2444" s="3" t="str">
        <f t="shared" ref="S2444:S2507" si="237">IF(OR(M2435&gt;20,N2435&gt;15),C2435,"")</f>
        <v/>
      </c>
      <c r="T2444" t="str">
        <f t="shared" ref="T2444:T2507" si="238">IF(NOT(N2435&gt;15),C2435,"")</f>
        <v>Hyundai</v>
      </c>
      <c r="U2444" t="str">
        <f t="shared" ref="U2444:U2507" si="239">IF(N2435&gt;25,"A",IF(N2435&gt;20,"B",IF(N2435&gt;15,"C",IF(N2435&gt;10,"D","E"))))</f>
        <v>E</v>
      </c>
      <c r="V2444" t="str" cm="1">
        <f t="array" ref="V2444">_xlfn.IFS(N2435&gt;25,"A",N2435&gt;20,"B",N2435&gt;15,"C",N2435&gt;10,"D",N2435&lt;10,"E")</f>
        <v>E</v>
      </c>
    </row>
    <row r="2445" spans="1:22" x14ac:dyDescent="0.3">
      <c r="A2445">
        <v>2459</v>
      </c>
      <c r="B2445" t="s">
        <v>1076</v>
      </c>
      <c r="C2445" t="s">
        <v>110</v>
      </c>
      <c r="D2445" t="s">
        <v>16</v>
      </c>
      <c r="E2445">
        <v>2017</v>
      </c>
      <c r="F2445">
        <v>30000</v>
      </c>
      <c r="G2445" t="s">
        <v>23</v>
      </c>
      <c r="H2445" t="s">
        <v>18</v>
      </c>
      <c r="I2445" t="s">
        <v>19</v>
      </c>
      <c r="J2445">
        <v>1498</v>
      </c>
      <c r="K2445">
        <v>98.96</v>
      </c>
      <c r="L2445">
        <v>5</v>
      </c>
      <c r="M2445">
        <v>23</v>
      </c>
      <c r="N2445">
        <v>8.99</v>
      </c>
      <c r="P2445" t="str">
        <f t="shared" si="234"/>
        <v/>
      </c>
      <c r="Q2445" t="str">
        <f t="shared" si="235"/>
        <v>bad</v>
      </c>
      <c r="R2445" t="str">
        <f t="shared" si="236"/>
        <v/>
      </c>
      <c r="S2445" s="3" t="str">
        <f t="shared" si="237"/>
        <v/>
      </c>
      <c r="T2445" t="str">
        <f t="shared" si="238"/>
        <v>Tata</v>
      </c>
      <c r="U2445" t="str">
        <f t="shared" si="239"/>
        <v>E</v>
      </c>
      <c r="V2445" t="str" cm="1">
        <f t="array" ref="V2445">_xlfn.IFS(N2436&gt;25,"A",N2436&gt;20,"B",N2436&gt;15,"C",N2436&gt;10,"D",N2436&lt;10,"E")</f>
        <v>E</v>
      </c>
    </row>
    <row r="2446" spans="1:22" x14ac:dyDescent="0.3">
      <c r="A2446">
        <v>2460</v>
      </c>
      <c r="B2446" t="s">
        <v>1234</v>
      </c>
      <c r="C2446" t="s">
        <v>43</v>
      </c>
      <c r="D2446" t="s">
        <v>49</v>
      </c>
      <c r="E2446">
        <v>2015</v>
      </c>
      <c r="F2446">
        <v>70623</v>
      </c>
      <c r="G2446" t="s">
        <v>27</v>
      </c>
      <c r="H2446" t="s">
        <v>18</v>
      </c>
      <c r="I2446" t="s">
        <v>19</v>
      </c>
      <c r="J2446">
        <v>1598</v>
      </c>
      <c r="K2446">
        <v>103.6</v>
      </c>
      <c r="L2446">
        <v>5</v>
      </c>
      <c r="M2446">
        <v>15.04</v>
      </c>
      <c r="N2446">
        <v>3.99</v>
      </c>
      <c r="P2446" t="str">
        <f t="shared" si="234"/>
        <v/>
      </c>
      <c r="Q2446" t="str">
        <f t="shared" si="235"/>
        <v>good</v>
      </c>
      <c r="R2446" t="str">
        <f t="shared" si="236"/>
        <v/>
      </c>
      <c r="S2446" s="3" t="str">
        <f t="shared" si="237"/>
        <v>Maruti</v>
      </c>
      <c r="T2446" t="str">
        <f t="shared" si="238"/>
        <v>Maruti</v>
      </c>
      <c r="U2446" t="str">
        <f t="shared" si="239"/>
        <v>E</v>
      </c>
      <c r="V2446" t="str" cm="1">
        <f t="array" ref="V2446">_xlfn.IFS(N2437&gt;25,"A",N2437&gt;20,"B",N2437&gt;15,"C",N2437&gt;10,"D",N2437&lt;10,"E")</f>
        <v>E</v>
      </c>
    </row>
    <row r="2447" spans="1:22" x14ac:dyDescent="0.3">
      <c r="A2447">
        <v>2461</v>
      </c>
      <c r="B2447" t="s">
        <v>896</v>
      </c>
      <c r="C2447" t="s">
        <v>38</v>
      </c>
      <c r="D2447" t="s">
        <v>16</v>
      </c>
      <c r="E2447">
        <v>2015</v>
      </c>
      <c r="F2447">
        <v>54000</v>
      </c>
      <c r="G2447" t="s">
        <v>23</v>
      </c>
      <c r="H2447" t="s">
        <v>18</v>
      </c>
      <c r="I2447" t="s">
        <v>33</v>
      </c>
      <c r="J2447">
        <v>1461</v>
      </c>
      <c r="K2447">
        <v>108.5</v>
      </c>
      <c r="L2447">
        <v>5</v>
      </c>
      <c r="M2447">
        <v>19.010000000000002</v>
      </c>
      <c r="N2447">
        <v>6</v>
      </c>
      <c r="P2447" t="str">
        <f t="shared" si="234"/>
        <v/>
      </c>
      <c r="Q2447" t="str">
        <f t="shared" si="235"/>
        <v>good</v>
      </c>
      <c r="R2447" t="str">
        <f t="shared" si="236"/>
        <v/>
      </c>
      <c r="S2447" s="3" t="str">
        <f t="shared" si="237"/>
        <v>Hyundai</v>
      </c>
      <c r="T2447" t="str">
        <f t="shared" si="238"/>
        <v>Hyundai</v>
      </c>
      <c r="U2447" t="str">
        <f t="shared" si="239"/>
        <v>E</v>
      </c>
      <c r="V2447" t="str" cm="1">
        <f t="array" ref="V2447">_xlfn.IFS(N2438&gt;25,"A",N2438&gt;20,"B",N2438&gt;15,"C",N2438&gt;10,"D",N2438&lt;10,"E")</f>
        <v>E</v>
      </c>
    </row>
    <row r="2448" spans="1:22" x14ac:dyDescent="0.3">
      <c r="A2448">
        <v>2462</v>
      </c>
      <c r="B2448" t="s">
        <v>1235</v>
      </c>
      <c r="C2448" t="s">
        <v>30</v>
      </c>
      <c r="D2448" t="s">
        <v>16</v>
      </c>
      <c r="E2448">
        <v>2015</v>
      </c>
      <c r="F2448">
        <v>48000</v>
      </c>
      <c r="G2448" t="s">
        <v>23</v>
      </c>
      <c r="H2448" t="s">
        <v>32</v>
      </c>
      <c r="I2448" t="s">
        <v>19</v>
      </c>
      <c r="J2448">
        <v>1968</v>
      </c>
      <c r="K2448">
        <v>174.33</v>
      </c>
      <c r="L2448">
        <v>5</v>
      </c>
      <c r="M2448">
        <v>15.73</v>
      </c>
      <c r="N2448">
        <v>18.25</v>
      </c>
      <c r="P2448" t="str">
        <f t="shared" si="234"/>
        <v/>
      </c>
      <c r="Q2448" t="str">
        <f t="shared" si="235"/>
        <v>good</v>
      </c>
      <c r="R2448" t="str">
        <f t="shared" si="236"/>
        <v/>
      </c>
      <c r="S2448" s="3" t="str">
        <f t="shared" si="237"/>
        <v>Nissan</v>
      </c>
      <c r="T2448" t="str">
        <f t="shared" si="238"/>
        <v>Nissan</v>
      </c>
      <c r="U2448" t="str">
        <f t="shared" si="239"/>
        <v>E</v>
      </c>
      <c r="V2448" t="str" cm="1">
        <f t="array" ref="V2448">_xlfn.IFS(N2439&gt;25,"A",N2439&gt;20,"B",N2439&gt;15,"C",N2439&gt;10,"D",N2439&lt;10,"E")</f>
        <v>E</v>
      </c>
    </row>
    <row r="2449" spans="1:22" x14ac:dyDescent="0.3">
      <c r="A2449">
        <v>2463</v>
      </c>
      <c r="B2449" t="s">
        <v>823</v>
      </c>
      <c r="C2449" t="s">
        <v>41</v>
      </c>
      <c r="D2449" t="s">
        <v>53</v>
      </c>
      <c r="E2449">
        <v>2012</v>
      </c>
      <c r="F2449">
        <v>62000</v>
      </c>
      <c r="G2449" t="s">
        <v>23</v>
      </c>
      <c r="H2449" t="s">
        <v>18</v>
      </c>
      <c r="I2449" t="s">
        <v>19</v>
      </c>
      <c r="J2449">
        <v>2494</v>
      </c>
      <c r="K2449">
        <v>100</v>
      </c>
      <c r="L2449">
        <v>7</v>
      </c>
      <c r="M2449">
        <v>12.99</v>
      </c>
      <c r="N2449">
        <v>7.75</v>
      </c>
      <c r="P2449" t="str">
        <f t="shared" si="234"/>
        <v/>
      </c>
      <c r="Q2449" t="str">
        <f t="shared" si="235"/>
        <v>bad</v>
      </c>
      <c r="R2449" t="str">
        <f t="shared" si="236"/>
        <v/>
      </c>
      <c r="S2449" s="3" t="str">
        <f t="shared" si="237"/>
        <v/>
      </c>
      <c r="T2449" t="str">
        <f t="shared" si="238"/>
        <v>Hyundai</v>
      </c>
      <c r="U2449" t="str">
        <f t="shared" si="239"/>
        <v>D</v>
      </c>
      <c r="V2449" t="str" cm="1">
        <f t="array" ref="V2449">_xlfn.IFS(N2440&gt;25,"A",N2440&gt;20,"B",N2440&gt;15,"C",N2440&gt;10,"D",N2440&lt;10,"E")</f>
        <v>D</v>
      </c>
    </row>
    <row r="2450" spans="1:22" x14ac:dyDescent="0.3">
      <c r="A2450">
        <v>2464</v>
      </c>
      <c r="B2450" t="s">
        <v>130</v>
      </c>
      <c r="C2450" t="s">
        <v>45</v>
      </c>
      <c r="D2450" t="s">
        <v>53</v>
      </c>
      <c r="E2450">
        <v>2017</v>
      </c>
      <c r="F2450">
        <v>47000</v>
      </c>
      <c r="G2450" t="s">
        <v>27</v>
      </c>
      <c r="H2450" t="s">
        <v>18</v>
      </c>
      <c r="I2450" t="s">
        <v>33</v>
      </c>
      <c r="J2450">
        <v>1193</v>
      </c>
      <c r="K2450">
        <v>88.7</v>
      </c>
      <c r="L2450">
        <v>5</v>
      </c>
      <c r="M2450">
        <v>17.57</v>
      </c>
      <c r="N2450">
        <v>4.5</v>
      </c>
      <c r="P2450" t="str">
        <f t="shared" si="234"/>
        <v>Toyota</v>
      </c>
      <c r="Q2450" t="str">
        <f t="shared" si="235"/>
        <v>bad</v>
      </c>
      <c r="R2450" t="str">
        <f t="shared" si="236"/>
        <v/>
      </c>
      <c r="S2450" s="3" t="str">
        <f t="shared" si="237"/>
        <v>Toyota</v>
      </c>
      <c r="T2450" t="str">
        <f t="shared" si="238"/>
        <v/>
      </c>
      <c r="U2450" t="str">
        <f t="shared" si="239"/>
        <v>A</v>
      </c>
      <c r="V2450" t="str" cm="1">
        <f t="array" ref="V2450">_xlfn.IFS(N2441&gt;25,"A",N2441&gt;20,"B",N2441&gt;15,"C",N2441&gt;10,"D",N2441&lt;10,"E")</f>
        <v>A</v>
      </c>
    </row>
    <row r="2451" spans="1:22" x14ac:dyDescent="0.3">
      <c r="A2451">
        <v>2465</v>
      </c>
      <c r="B2451" t="s">
        <v>190</v>
      </c>
      <c r="C2451" t="s">
        <v>41</v>
      </c>
      <c r="D2451" t="s">
        <v>63</v>
      </c>
      <c r="E2451">
        <v>2014</v>
      </c>
      <c r="F2451">
        <v>171000</v>
      </c>
      <c r="G2451" t="s">
        <v>23</v>
      </c>
      <c r="H2451" t="s">
        <v>18</v>
      </c>
      <c r="I2451" t="s">
        <v>19</v>
      </c>
      <c r="J2451">
        <v>2982</v>
      </c>
      <c r="K2451">
        <v>171</v>
      </c>
      <c r="L2451">
        <v>7</v>
      </c>
      <c r="M2451">
        <v>11.5</v>
      </c>
      <c r="N2451">
        <v>16.75</v>
      </c>
      <c r="P2451" t="str">
        <f t="shared" si="234"/>
        <v/>
      </c>
      <c r="Q2451" t="str">
        <f t="shared" si="235"/>
        <v>bad</v>
      </c>
      <c r="R2451" t="str">
        <f t="shared" si="236"/>
        <v/>
      </c>
      <c r="S2451" s="3" t="str">
        <f t="shared" si="237"/>
        <v/>
      </c>
      <c r="T2451" t="str">
        <f t="shared" si="238"/>
        <v>Maruti</v>
      </c>
      <c r="U2451" t="str">
        <f t="shared" si="239"/>
        <v>E</v>
      </c>
      <c r="V2451" t="str" cm="1">
        <f t="array" ref="V2451">_xlfn.IFS(N2442&gt;25,"A",N2442&gt;20,"B",N2442&gt;15,"C",N2442&gt;10,"D",N2442&lt;10,"E")</f>
        <v>E</v>
      </c>
    </row>
    <row r="2452" spans="1:22" x14ac:dyDescent="0.3">
      <c r="A2452">
        <v>2466</v>
      </c>
      <c r="B2452" t="s">
        <v>946</v>
      </c>
      <c r="C2452" t="s">
        <v>65</v>
      </c>
      <c r="D2452" t="s">
        <v>22</v>
      </c>
      <c r="E2452">
        <v>2012</v>
      </c>
      <c r="F2452">
        <v>108000</v>
      </c>
      <c r="G2452" t="s">
        <v>23</v>
      </c>
      <c r="H2452" t="s">
        <v>32</v>
      </c>
      <c r="I2452" t="s">
        <v>19</v>
      </c>
      <c r="J2452">
        <v>1995</v>
      </c>
      <c r="K2452">
        <v>184</v>
      </c>
      <c r="L2452">
        <v>5</v>
      </c>
      <c r="M2452">
        <v>16.09</v>
      </c>
      <c r="N2452">
        <v>17.5</v>
      </c>
      <c r="P2452" t="str">
        <f t="shared" si="234"/>
        <v/>
      </c>
      <c r="Q2452" t="str">
        <f t="shared" si="235"/>
        <v>good</v>
      </c>
      <c r="R2452" t="str">
        <f t="shared" si="236"/>
        <v/>
      </c>
      <c r="S2452" s="3" t="str">
        <f t="shared" si="237"/>
        <v>Renault</v>
      </c>
      <c r="T2452" t="str">
        <f t="shared" si="238"/>
        <v>Renault</v>
      </c>
      <c r="U2452" t="str">
        <f t="shared" si="239"/>
        <v>E</v>
      </c>
      <c r="V2452" t="str" cm="1">
        <f t="array" ref="V2452">_xlfn.IFS(N2443&gt;25,"A",N2443&gt;20,"B",N2443&gt;15,"C",N2443&gt;10,"D",N2443&lt;10,"E")</f>
        <v>E</v>
      </c>
    </row>
    <row r="2453" spans="1:22" x14ac:dyDescent="0.3">
      <c r="A2453">
        <v>2467</v>
      </c>
      <c r="B2453" t="s">
        <v>804</v>
      </c>
      <c r="C2453" t="s">
        <v>15</v>
      </c>
      <c r="D2453" t="s">
        <v>26</v>
      </c>
      <c r="E2453">
        <v>2016</v>
      </c>
      <c r="F2453">
        <v>41000</v>
      </c>
      <c r="G2453" t="s">
        <v>23</v>
      </c>
      <c r="H2453" t="s">
        <v>18</v>
      </c>
      <c r="I2453" t="s">
        <v>19</v>
      </c>
      <c r="J2453">
        <v>1598</v>
      </c>
      <c r="K2453">
        <v>118</v>
      </c>
      <c r="L2453">
        <v>5</v>
      </c>
      <c r="M2453">
        <v>22.7</v>
      </c>
      <c r="N2453">
        <v>7.7</v>
      </c>
      <c r="P2453" t="str">
        <f t="shared" si="234"/>
        <v/>
      </c>
      <c r="Q2453" t="str">
        <f t="shared" si="235"/>
        <v>bad</v>
      </c>
      <c r="R2453" t="str">
        <f t="shared" si="236"/>
        <v/>
      </c>
      <c r="S2453" s="3" t="str">
        <f t="shared" si="237"/>
        <v/>
      </c>
      <c r="T2453" t="str">
        <f t="shared" si="238"/>
        <v>Skoda</v>
      </c>
      <c r="U2453" t="str">
        <f t="shared" si="239"/>
        <v>E</v>
      </c>
      <c r="V2453" t="str" cm="1">
        <f t="array" ref="V2453">_xlfn.IFS(N2444&gt;25,"A",N2444&gt;20,"B",N2444&gt;15,"C",N2444&gt;10,"D",N2444&lt;10,"E")</f>
        <v>E</v>
      </c>
    </row>
    <row r="2454" spans="1:22" x14ac:dyDescent="0.3">
      <c r="A2454">
        <v>2468</v>
      </c>
      <c r="B2454" t="s">
        <v>304</v>
      </c>
      <c r="C2454" t="s">
        <v>25</v>
      </c>
      <c r="D2454" t="s">
        <v>22</v>
      </c>
      <c r="E2454">
        <v>2012</v>
      </c>
      <c r="F2454">
        <v>66000</v>
      </c>
      <c r="G2454" t="s">
        <v>27</v>
      </c>
      <c r="H2454" t="s">
        <v>18</v>
      </c>
      <c r="I2454" t="s">
        <v>33</v>
      </c>
      <c r="J2454">
        <v>1497</v>
      </c>
      <c r="K2454">
        <v>118</v>
      </c>
      <c r="L2454">
        <v>5</v>
      </c>
      <c r="M2454">
        <v>17</v>
      </c>
      <c r="N2454">
        <v>4.45</v>
      </c>
      <c r="P2454" t="str">
        <f t="shared" si="234"/>
        <v/>
      </c>
      <c r="Q2454" t="str">
        <f t="shared" si="235"/>
        <v>good</v>
      </c>
      <c r="R2454" t="str">
        <f t="shared" si="236"/>
        <v/>
      </c>
      <c r="S2454" s="3" t="str">
        <f t="shared" si="237"/>
        <v>Ford</v>
      </c>
      <c r="T2454" t="str">
        <f t="shared" si="238"/>
        <v>Ford</v>
      </c>
      <c r="U2454" t="str">
        <f t="shared" si="239"/>
        <v>E</v>
      </c>
      <c r="V2454" t="str" cm="1">
        <f t="array" ref="V2454">_xlfn.IFS(N2445&gt;25,"A",N2445&gt;20,"B",N2445&gt;15,"C",N2445&gt;10,"D",N2445&lt;10,"E")</f>
        <v>E</v>
      </c>
    </row>
    <row r="2455" spans="1:22" x14ac:dyDescent="0.3">
      <c r="A2455">
        <v>2469</v>
      </c>
      <c r="B2455" t="s">
        <v>763</v>
      </c>
      <c r="C2455" t="s">
        <v>15</v>
      </c>
      <c r="D2455" t="s">
        <v>39</v>
      </c>
      <c r="E2455">
        <v>2015</v>
      </c>
      <c r="F2455">
        <v>144000</v>
      </c>
      <c r="G2455" t="s">
        <v>23</v>
      </c>
      <c r="H2455" t="s">
        <v>18</v>
      </c>
      <c r="I2455" t="s">
        <v>19</v>
      </c>
      <c r="J2455">
        <v>1248</v>
      </c>
      <c r="K2455">
        <v>74</v>
      </c>
      <c r="L2455">
        <v>5</v>
      </c>
      <c r="M2455">
        <v>26.59</v>
      </c>
      <c r="N2455">
        <v>5.25</v>
      </c>
      <c r="P2455" t="str">
        <f t="shared" si="234"/>
        <v/>
      </c>
      <c r="Q2455" t="str">
        <f t="shared" si="235"/>
        <v>bad</v>
      </c>
      <c r="R2455" t="str">
        <f t="shared" si="236"/>
        <v/>
      </c>
      <c r="S2455" s="3" t="str">
        <f t="shared" si="237"/>
        <v/>
      </c>
      <c r="T2455" t="str">
        <f t="shared" si="238"/>
        <v>Volkswagen</v>
      </c>
      <c r="U2455" t="str">
        <f t="shared" si="239"/>
        <v>E</v>
      </c>
      <c r="V2455" t="str" cm="1">
        <f t="array" ref="V2455">_xlfn.IFS(N2446&gt;25,"A",N2446&gt;20,"B",N2446&gt;15,"C",N2446&gt;10,"D",N2446&lt;10,"E")</f>
        <v>E</v>
      </c>
    </row>
    <row r="2456" spans="1:22" x14ac:dyDescent="0.3">
      <c r="A2456">
        <v>2470</v>
      </c>
      <c r="B2456" t="s">
        <v>645</v>
      </c>
      <c r="C2456" t="s">
        <v>65</v>
      </c>
      <c r="D2456" t="s">
        <v>47</v>
      </c>
      <c r="E2456">
        <v>2017</v>
      </c>
      <c r="F2456">
        <v>23806</v>
      </c>
      <c r="G2456" t="s">
        <v>23</v>
      </c>
      <c r="H2456" t="s">
        <v>32</v>
      </c>
      <c r="I2456" t="s">
        <v>19</v>
      </c>
      <c r="J2456">
        <v>1995</v>
      </c>
      <c r="K2456">
        <v>190</v>
      </c>
      <c r="L2456">
        <v>5</v>
      </c>
      <c r="M2456">
        <v>22.69</v>
      </c>
      <c r="N2456">
        <v>33.659999999999997</v>
      </c>
      <c r="P2456" t="str">
        <f t="shared" si="234"/>
        <v/>
      </c>
      <c r="Q2456" t="str">
        <f t="shared" si="235"/>
        <v>bad</v>
      </c>
      <c r="R2456" t="str">
        <f t="shared" si="236"/>
        <v/>
      </c>
      <c r="S2456" s="3" t="str">
        <f t="shared" si="237"/>
        <v/>
      </c>
      <c r="T2456" t="str">
        <f t="shared" si="238"/>
        <v>Nissan</v>
      </c>
      <c r="U2456" t="str">
        <f t="shared" si="239"/>
        <v>E</v>
      </c>
      <c r="V2456" t="str" cm="1">
        <f t="array" ref="V2456">_xlfn.IFS(N2447&gt;25,"A",N2447&gt;20,"B",N2447&gt;15,"C",N2447&gt;10,"D",N2447&lt;10,"E")</f>
        <v>E</v>
      </c>
    </row>
    <row r="2457" spans="1:22" x14ac:dyDescent="0.3">
      <c r="A2457">
        <v>2471</v>
      </c>
      <c r="B2457" t="s">
        <v>166</v>
      </c>
      <c r="C2457" t="s">
        <v>38</v>
      </c>
      <c r="D2457" t="s">
        <v>26</v>
      </c>
      <c r="E2457">
        <v>2013</v>
      </c>
      <c r="F2457">
        <v>89000</v>
      </c>
      <c r="G2457" t="s">
        <v>27</v>
      </c>
      <c r="H2457" t="s">
        <v>32</v>
      </c>
      <c r="I2457" t="s">
        <v>33</v>
      </c>
      <c r="J2457">
        <v>1198</v>
      </c>
      <c r="K2457">
        <v>76</v>
      </c>
      <c r="L2457">
        <v>5</v>
      </c>
      <c r="M2457">
        <v>19.34</v>
      </c>
      <c r="N2457">
        <v>2.8</v>
      </c>
      <c r="P2457" t="str">
        <f t="shared" si="234"/>
        <v>Audi</v>
      </c>
      <c r="Q2457" t="str">
        <f t="shared" si="235"/>
        <v>bad</v>
      </c>
      <c r="R2457" t="str">
        <f t="shared" si="236"/>
        <v/>
      </c>
      <c r="S2457" s="3" t="str">
        <f t="shared" si="237"/>
        <v>Audi</v>
      </c>
      <c r="T2457" t="str">
        <f t="shared" si="238"/>
        <v/>
      </c>
      <c r="U2457" t="str">
        <f t="shared" si="239"/>
        <v>C</v>
      </c>
      <c r="V2457" t="str" cm="1">
        <f t="array" ref="V2457">_xlfn.IFS(N2448&gt;25,"A",N2448&gt;20,"B",N2448&gt;15,"C",N2448&gt;10,"D",N2448&lt;10,"E")</f>
        <v>C</v>
      </c>
    </row>
    <row r="2458" spans="1:22" x14ac:dyDescent="0.3">
      <c r="A2458">
        <v>2472</v>
      </c>
      <c r="B2458" t="s">
        <v>1159</v>
      </c>
      <c r="C2458" t="s">
        <v>15</v>
      </c>
      <c r="D2458" t="s">
        <v>31</v>
      </c>
      <c r="E2458">
        <v>2018</v>
      </c>
      <c r="F2458">
        <v>38852</v>
      </c>
      <c r="G2458" t="s">
        <v>27</v>
      </c>
      <c r="H2458" t="s">
        <v>32</v>
      </c>
      <c r="I2458" t="s">
        <v>19</v>
      </c>
      <c r="J2458">
        <v>1197</v>
      </c>
      <c r="K2458">
        <v>83.1</v>
      </c>
      <c r="L2458">
        <v>5</v>
      </c>
      <c r="M2458">
        <v>21.4</v>
      </c>
      <c r="N2458">
        <v>8.4700000000000006</v>
      </c>
      <c r="P2458" t="str">
        <f t="shared" si="234"/>
        <v/>
      </c>
      <c r="Q2458" t="str">
        <f t="shared" si="235"/>
        <v>bad</v>
      </c>
      <c r="R2458" t="str">
        <f t="shared" si="236"/>
        <v/>
      </c>
      <c r="S2458" s="3" t="str">
        <f t="shared" si="237"/>
        <v/>
      </c>
      <c r="T2458" t="str">
        <f t="shared" si="238"/>
        <v>Toyota</v>
      </c>
      <c r="U2458" t="str">
        <f t="shared" si="239"/>
        <v>E</v>
      </c>
      <c r="V2458" t="str" cm="1">
        <f t="array" ref="V2458">_xlfn.IFS(N2449&gt;25,"A",N2449&gt;20,"B",N2449&gt;15,"C",N2449&gt;10,"D",N2449&lt;10,"E")</f>
        <v>E</v>
      </c>
    </row>
    <row r="2459" spans="1:22" x14ac:dyDescent="0.3">
      <c r="A2459">
        <v>2473</v>
      </c>
      <c r="B2459" t="s">
        <v>1236</v>
      </c>
      <c r="C2459" t="s">
        <v>15</v>
      </c>
      <c r="D2459" t="s">
        <v>31</v>
      </c>
      <c r="E2459">
        <v>2018</v>
      </c>
      <c r="F2459">
        <v>68737</v>
      </c>
      <c r="G2459" t="s">
        <v>23</v>
      </c>
      <c r="H2459" t="s">
        <v>18</v>
      </c>
      <c r="I2459" t="s">
        <v>19</v>
      </c>
      <c r="J2459">
        <v>1248</v>
      </c>
      <c r="K2459">
        <v>88.5</v>
      </c>
      <c r="L2459">
        <v>5</v>
      </c>
      <c r="M2459">
        <v>26.21</v>
      </c>
      <c r="N2459">
        <v>9.32</v>
      </c>
      <c r="P2459" t="str">
        <f t="shared" si="234"/>
        <v/>
      </c>
      <c r="Q2459" t="str">
        <f t="shared" si="235"/>
        <v>bad</v>
      </c>
      <c r="R2459" t="str">
        <f t="shared" si="236"/>
        <v/>
      </c>
      <c r="S2459" s="3" t="str">
        <f t="shared" si="237"/>
        <v/>
      </c>
      <c r="T2459" t="str">
        <f t="shared" si="238"/>
        <v>Tata</v>
      </c>
      <c r="U2459" t="str">
        <f t="shared" si="239"/>
        <v>E</v>
      </c>
      <c r="V2459" t="str" cm="1">
        <f t="array" ref="V2459">_xlfn.IFS(N2450&gt;25,"A",N2450&gt;20,"B",N2450&gt;15,"C",N2450&gt;10,"D",N2450&lt;10,"E")</f>
        <v>E</v>
      </c>
    </row>
    <row r="2460" spans="1:22" x14ac:dyDescent="0.3">
      <c r="A2460">
        <v>2474</v>
      </c>
      <c r="B2460" t="s">
        <v>1237</v>
      </c>
      <c r="C2460" t="s">
        <v>62</v>
      </c>
      <c r="D2460" t="s">
        <v>31</v>
      </c>
      <c r="E2460">
        <v>2017</v>
      </c>
      <c r="F2460">
        <v>23106</v>
      </c>
      <c r="G2460" t="s">
        <v>23</v>
      </c>
      <c r="H2460" t="s">
        <v>32</v>
      </c>
      <c r="I2460" t="s">
        <v>19</v>
      </c>
      <c r="J2460">
        <v>2143</v>
      </c>
      <c r="K2460">
        <v>136</v>
      </c>
      <c r="L2460">
        <v>5</v>
      </c>
      <c r="M2460">
        <v>17.899999999999999</v>
      </c>
      <c r="N2460">
        <v>27.43</v>
      </c>
      <c r="P2460" t="str">
        <f t="shared" si="234"/>
        <v>Toyota</v>
      </c>
      <c r="Q2460" t="str">
        <f t="shared" si="235"/>
        <v>bad</v>
      </c>
      <c r="R2460" t="str">
        <f t="shared" si="236"/>
        <v/>
      </c>
      <c r="S2460" s="3" t="str">
        <f t="shared" si="237"/>
        <v>Toyota</v>
      </c>
      <c r="T2460" t="str">
        <f t="shared" si="238"/>
        <v/>
      </c>
      <c r="U2460" t="str">
        <f t="shared" si="239"/>
        <v>C</v>
      </c>
      <c r="V2460" t="str" cm="1">
        <f t="array" ref="V2460">_xlfn.IFS(N2451&gt;25,"A",N2451&gt;20,"B",N2451&gt;15,"C",N2451&gt;10,"D",N2451&lt;10,"E")</f>
        <v>C</v>
      </c>
    </row>
    <row r="2461" spans="1:22" x14ac:dyDescent="0.3">
      <c r="A2461">
        <v>2475</v>
      </c>
      <c r="B2461" t="s">
        <v>663</v>
      </c>
      <c r="C2461" t="s">
        <v>25</v>
      </c>
      <c r="D2461" t="s">
        <v>53</v>
      </c>
      <c r="E2461">
        <v>2015</v>
      </c>
      <c r="F2461">
        <v>31250</v>
      </c>
      <c r="G2461" t="s">
        <v>23</v>
      </c>
      <c r="H2461" t="s">
        <v>18</v>
      </c>
      <c r="I2461" t="s">
        <v>19</v>
      </c>
      <c r="J2461">
        <v>1498</v>
      </c>
      <c r="K2461">
        <v>98.6</v>
      </c>
      <c r="L2461">
        <v>7</v>
      </c>
      <c r="M2461">
        <v>24.5</v>
      </c>
      <c r="N2461">
        <v>6.5</v>
      </c>
      <c r="P2461" t="str">
        <f t="shared" si="234"/>
        <v>BMW</v>
      </c>
      <c r="Q2461" t="str">
        <f t="shared" si="235"/>
        <v>bad</v>
      </c>
      <c r="R2461" t="str">
        <f t="shared" si="236"/>
        <v/>
      </c>
      <c r="S2461" s="3" t="str">
        <f t="shared" si="237"/>
        <v>BMW</v>
      </c>
      <c r="T2461" t="str">
        <f t="shared" si="238"/>
        <v/>
      </c>
      <c r="U2461" t="str">
        <f t="shared" si="239"/>
        <v>C</v>
      </c>
      <c r="V2461" t="str" cm="1">
        <f t="array" ref="V2461">_xlfn.IFS(N2452&gt;25,"A",N2452&gt;20,"B",N2452&gt;15,"C",N2452&gt;10,"D",N2452&lt;10,"E")</f>
        <v>C</v>
      </c>
    </row>
    <row r="2462" spans="1:22" x14ac:dyDescent="0.3">
      <c r="A2462">
        <v>2476</v>
      </c>
      <c r="B2462" t="s">
        <v>1238</v>
      </c>
      <c r="C2462" t="s">
        <v>41</v>
      </c>
      <c r="D2462" t="s">
        <v>53</v>
      </c>
      <c r="E2462">
        <v>2014</v>
      </c>
      <c r="F2462">
        <v>77795</v>
      </c>
      <c r="G2462" t="s">
        <v>23</v>
      </c>
      <c r="H2462" t="s">
        <v>18</v>
      </c>
      <c r="I2462" t="s">
        <v>19</v>
      </c>
      <c r="J2462">
        <v>2494</v>
      </c>
      <c r="K2462">
        <v>100.6</v>
      </c>
      <c r="L2462">
        <v>8</v>
      </c>
      <c r="M2462">
        <v>12.99</v>
      </c>
      <c r="N2462">
        <v>9.5</v>
      </c>
      <c r="P2462" t="str">
        <f t="shared" si="234"/>
        <v/>
      </c>
      <c r="Q2462" t="str">
        <f t="shared" si="235"/>
        <v>good</v>
      </c>
      <c r="R2462" t="str">
        <f t="shared" si="236"/>
        <v/>
      </c>
      <c r="S2462" s="3" t="str">
        <f t="shared" si="237"/>
        <v>Maruti</v>
      </c>
      <c r="T2462" t="str">
        <f t="shared" si="238"/>
        <v>Maruti</v>
      </c>
      <c r="U2462" t="str">
        <f t="shared" si="239"/>
        <v>E</v>
      </c>
      <c r="V2462" t="str" cm="1">
        <f t="array" ref="V2462">_xlfn.IFS(N2453&gt;25,"A",N2453&gt;20,"B",N2453&gt;15,"C",N2453&gt;10,"D",N2453&lt;10,"E")</f>
        <v>E</v>
      </c>
    </row>
    <row r="2463" spans="1:22" x14ac:dyDescent="0.3">
      <c r="A2463">
        <v>2477</v>
      </c>
      <c r="B2463" t="s">
        <v>155</v>
      </c>
      <c r="C2463" t="s">
        <v>156</v>
      </c>
      <c r="D2463" t="s">
        <v>47</v>
      </c>
      <c r="E2463">
        <v>2015</v>
      </c>
      <c r="F2463">
        <v>47759</v>
      </c>
      <c r="G2463" t="s">
        <v>23</v>
      </c>
      <c r="H2463" t="s">
        <v>32</v>
      </c>
      <c r="I2463" t="s">
        <v>19</v>
      </c>
      <c r="J2463">
        <v>2993</v>
      </c>
      <c r="K2463">
        <v>270.89999999999998</v>
      </c>
      <c r="L2463">
        <v>5</v>
      </c>
      <c r="M2463">
        <v>14.74</v>
      </c>
      <c r="N2463">
        <v>31.8</v>
      </c>
      <c r="P2463" t="str">
        <f t="shared" si="234"/>
        <v/>
      </c>
      <c r="Q2463" t="str">
        <f t="shared" si="235"/>
        <v>bad</v>
      </c>
      <c r="R2463" t="str">
        <f t="shared" si="236"/>
        <v/>
      </c>
      <c r="S2463" s="3" t="str">
        <f t="shared" si="237"/>
        <v/>
      </c>
      <c r="T2463" t="str">
        <f t="shared" si="238"/>
        <v>Honda</v>
      </c>
      <c r="U2463" t="str">
        <f t="shared" si="239"/>
        <v>E</v>
      </c>
      <c r="V2463" t="str" cm="1">
        <f t="array" ref="V2463">_xlfn.IFS(N2454&gt;25,"A",N2454&gt;20,"B",N2454&gt;15,"C",N2454&gt;10,"D",N2454&lt;10,"E")</f>
        <v>E</v>
      </c>
    </row>
    <row r="2464" spans="1:22" x14ac:dyDescent="0.3">
      <c r="A2464">
        <v>2478</v>
      </c>
      <c r="B2464" t="s">
        <v>1239</v>
      </c>
      <c r="C2464" t="s">
        <v>41</v>
      </c>
      <c r="D2464" t="s">
        <v>26</v>
      </c>
      <c r="E2464">
        <v>2013</v>
      </c>
      <c r="F2464">
        <v>67620</v>
      </c>
      <c r="G2464" t="s">
        <v>27</v>
      </c>
      <c r="H2464" t="s">
        <v>18</v>
      </c>
      <c r="I2464" t="s">
        <v>33</v>
      </c>
      <c r="J2464">
        <v>1496</v>
      </c>
      <c r="K2464">
        <v>88.8</v>
      </c>
      <c r="L2464">
        <v>5</v>
      </c>
      <c r="M2464">
        <v>17.600000000000001</v>
      </c>
      <c r="N2464">
        <v>4.2</v>
      </c>
      <c r="P2464" t="str">
        <f t="shared" si="234"/>
        <v/>
      </c>
      <c r="Q2464" t="str">
        <f t="shared" si="235"/>
        <v>good</v>
      </c>
      <c r="R2464" t="str">
        <f t="shared" si="236"/>
        <v/>
      </c>
      <c r="S2464" s="3" t="str">
        <f t="shared" si="237"/>
        <v>Maruti</v>
      </c>
      <c r="T2464" t="str">
        <f t="shared" si="238"/>
        <v>Maruti</v>
      </c>
      <c r="U2464" t="str">
        <f t="shared" si="239"/>
        <v>E</v>
      </c>
      <c r="V2464" t="str" cm="1">
        <f t="array" ref="V2464">_xlfn.IFS(N2455&gt;25,"A",N2455&gt;20,"B",N2455&gt;15,"C",N2455&gt;10,"D",N2455&lt;10,"E")</f>
        <v>E</v>
      </c>
    </row>
    <row r="2465" spans="1:22" x14ac:dyDescent="0.3">
      <c r="A2465">
        <v>2479</v>
      </c>
      <c r="B2465" t="s">
        <v>911</v>
      </c>
      <c r="C2465" t="s">
        <v>192</v>
      </c>
      <c r="D2465" t="s">
        <v>47</v>
      </c>
      <c r="E2465">
        <v>2013</v>
      </c>
      <c r="F2465">
        <v>44378</v>
      </c>
      <c r="G2465" t="s">
        <v>23</v>
      </c>
      <c r="H2465" t="s">
        <v>18</v>
      </c>
      <c r="I2465" t="s">
        <v>19</v>
      </c>
      <c r="J2465">
        <v>936</v>
      </c>
      <c r="K2465">
        <v>57.6</v>
      </c>
      <c r="L2465">
        <v>5</v>
      </c>
      <c r="M2465">
        <v>25.44</v>
      </c>
      <c r="N2465">
        <v>3.85</v>
      </c>
      <c r="P2465" t="str">
        <f t="shared" si="234"/>
        <v>BMW</v>
      </c>
      <c r="Q2465" t="str">
        <f t="shared" si="235"/>
        <v>good</v>
      </c>
      <c r="R2465" t="str">
        <f t="shared" si="236"/>
        <v>BMW</v>
      </c>
      <c r="S2465" s="3" t="str">
        <f t="shared" si="237"/>
        <v>BMW</v>
      </c>
      <c r="T2465" t="str">
        <f t="shared" si="238"/>
        <v/>
      </c>
      <c r="U2465" t="str">
        <f t="shared" si="239"/>
        <v>A</v>
      </c>
      <c r="V2465" t="str" cm="1">
        <f t="array" ref="V2465">_xlfn.IFS(N2456&gt;25,"A",N2456&gt;20,"B",N2456&gt;15,"C",N2456&gt;10,"D",N2456&lt;10,"E")</f>
        <v>A</v>
      </c>
    </row>
    <row r="2466" spans="1:22" x14ac:dyDescent="0.3">
      <c r="A2466">
        <v>2480</v>
      </c>
      <c r="B2466" t="s">
        <v>1240</v>
      </c>
      <c r="C2466" t="s">
        <v>25</v>
      </c>
      <c r="D2466" t="s">
        <v>53</v>
      </c>
      <c r="E2466">
        <v>2012</v>
      </c>
      <c r="F2466">
        <v>64709</v>
      </c>
      <c r="G2466" t="s">
        <v>27</v>
      </c>
      <c r="H2466" t="s">
        <v>18</v>
      </c>
      <c r="I2466" t="s">
        <v>33</v>
      </c>
      <c r="J2466">
        <v>2354</v>
      </c>
      <c r="K2466">
        <v>177.6</v>
      </c>
      <c r="L2466">
        <v>5</v>
      </c>
      <c r="M2466">
        <v>12.8</v>
      </c>
      <c r="N2466">
        <v>6</v>
      </c>
      <c r="P2466" t="str">
        <f t="shared" si="234"/>
        <v/>
      </c>
      <c r="Q2466" t="str">
        <f t="shared" si="235"/>
        <v>bad</v>
      </c>
      <c r="R2466" t="str">
        <f t="shared" si="236"/>
        <v/>
      </c>
      <c r="S2466" s="3" t="str">
        <f t="shared" si="237"/>
        <v/>
      </c>
      <c r="T2466" t="str">
        <f t="shared" si="238"/>
        <v>Nissan</v>
      </c>
      <c r="U2466" t="str">
        <f t="shared" si="239"/>
        <v>E</v>
      </c>
      <c r="V2466" t="str" cm="1">
        <f t="array" ref="V2466">_xlfn.IFS(N2457&gt;25,"A",N2457&gt;20,"B",N2457&gt;15,"C",N2457&gt;10,"D",N2457&lt;10,"E")</f>
        <v>E</v>
      </c>
    </row>
    <row r="2467" spans="1:22" x14ac:dyDescent="0.3">
      <c r="A2467">
        <v>2481</v>
      </c>
      <c r="B2467" t="s">
        <v>86</v>
      </c>
      <c r="C2467" t="s">
        <v>15</v>
      </c>
      <c r="D2467" t="s">
        <v>35</v>
      </c>
      <c r="E2467">
        <v>2007</v>
      </c>
      <c r="F2467">
        <v>76161</v>
      </c>
      <c r="G2467" t="s">
        <v>27</v>
      </c>
      <c r="H2467" t="s">
        <v>18</v>
      </c>
      <c r="I2467" t="s">
        <v>19</v>
      </c>
      <c r="J2467">
        <v>796</v>
      </c>
      <c r="K2467">
        <v>46.3</v>
      </c>
      <c r="L2467">
        <v>5</v>
      </c>
      <c r="M2467">
        <v>19.7</v>
      </c>
      <c r="N2467">
        <v>1.65</v>
      </c>
      <c r="P2467" t="str">
        <f t="shared" si="234"/>
        <v/>
      </c>
      <c r="Q2467" t="str">
        <f t="shared" si="235"/>
        <v>good</v>
      </c>
      <c r="R2467" t="str">
        <f t="shared" si="236"/>
        <v/>
      </c>
      <c r="S2467" s="3" t="str">
        <f t="shared" si="237"/>
        <v>Maruti</v>
      </c>
      <c r="T2467" t="str">
        <f t="shared" si="238"/>
        <v>Maruti</v>
      </c>
      <c r="U2467" t="str">
        <f t="shared" si="239"/>
        <v>E</v>
      </c>
      <c r="V2467" t="str" cm="1">
        <f t="array" ref="V2467">_xlfn.IFS(N2458&gt;25,"A",N2458&gt;20,"B",N2458&gt;15,"C",N2458&gt;10,"D",N2458&lt;10,"E")</f>
        <v>E</v>
      </c>
    </row>
    <row r="2468" spans="1:22" x14ac:dyDescent="0.3">
      <c r="A2468">
        <v>2482</v>
      </c>
      <c r="B2468" t="s">
        <v>521</v>
      </c>
      <c r="C2468" t="s">
        <v>194</v>
      </c>
      <c r="D2468" t="s">
        <v>63</v>
      </c>
      <c r="E2468">
        <v>2013</v>
      </c>
      <c r="F2468">
        <v>58410</v>
      </c>
      <c r="G2468" t="s">
        <v>23</v>
      </c>
      <c r="H2468" t="s">
        <v>32</v>
      </c>
      <c r="I2468" t="s">
        <v>19</v>
      </c>
      <c r="J2468">
        <v>1968</v>
      </c>
      <c r="K2468">
        <v>141</v>
      </c>
      <c r="L2468">
        <v>5</v>
      </c>
      <c r="M2468">
        <v>19.3</v>
      </c>
      <c r="N2468">
        <v>14.5</v>
      </c>
      <c r="P2468" t="str">
        <f t="shared" si="234"/>
        <v/>
      </c>
      <c r="Q2468" t="str">
        <f t="shared" si="235"/>
        <v>good</v>
      </c>
      <c r="R2468" t="str">
        <f t="shared" si="236"/>
        <v/>
      </c>
      <c r="S2468" s="3" t="str">
        <f t="shared" si="237"/>
        <v>Maruti</v>
      </c>
      <c r="T2468" t="str">
        <f t="shared" si="238"/>
        <v>Maruti</v>
      </c>
      <c r="U2468" t="str">
        <f t="shared" si="239"/>
        <v>E</v>
      </c>
      <c r="V2468" t="str" cm="1">
        <f t="array" ref="V2468">_xlfn.IFS(N2459&gt;25,"A",N2459&gt;20,"B",N2459&gt;15,"C",N2459&gt;10,"D",N2459&lt;10,"E")</f>
        <v>E</v>
      </c>
    </row>
    <row r="2469" spans="1:22" x14ac:dyDescent="0.3">
      <c r="A2469">
        <v>2483</v>
      </c>
      <c r="B2469" t="s">
        <v>73</v>
      </c>
      <c r="C2469" t="s">
        <v>41</v>
      </c>
      <c r="D2469" t="s">
        <v>53</v>
      </c>
      <c r="E2469">
        <v>2011</v>
      </c>
      <c r="F2469">
        <v>72000</v>
      </c>
      <c r="G2469" t="s">
        <v>23</v>
      </c>
      <c r="H2469" t="s">
        <v>18</v>
      </c>
      <c r="I2469" t="s">
        <v>19</v>
      </c>
      <c r="J2469">
        <v>2494</v>
      </c>
      <c r="K2469">
        <v>102</v>
      </c>
      <c r="L2469">
        <v>7</v>
      </c>
      <c r="M2469">
        <v>12.8</v>
      </c>
      <c r="N2469">
        <v>7.1</v>
      </c>
      <c r="P2469" t="str">
        <f t="shared" si="234"/>
        <v>MercedesBenz</v>
      </c>
      <c r="Q2469" t="str">
        <f t="shared" si="235"/>
        <v>bad</v>
      </c>
      <c r="R2469" t="str">
        <f t="shared" si="236"/>
        <v/>
      </c>
      <c r="S2469" s="3" t="str">
        <f t="shared" si="237"/>
        <v>MercedesBenz</v>
      </c>
      <c r="T2469" t="str">
        <f t="shared" si="238"/>
        <v/>
      </c>
      <c r="U2469" t="str">
        <f t="shared" si="239"/>
        <v>A</v>
      </c>
      <c r="V2469" t="str" cm="1">
        <f t="array" ref="V2469">_xlfn.IFS(N2460&gt;25,"A",N2460&gt;20,"B",N2460&gt;15,"C",N2460&gt;10,"D",N2460&lt;10,"E")</f>
        <v>A</v>
      </c>
    </row>
    <row r="2470" spans="1:22" x14ac:dyDescent="0.3">
      <c r="A2470">
        <v>2484</v>
      </c>
      <c r="B2470" t="s">
        <v>1241</v>
      </c>
      <c r="C2470" t="s">
        <v>30</v>
      </c>
      <c r="D2470" t="s">
        <v>26</v>
      </c>
      <c r="E2470">
        <v>2016</v>
      </c>
      <c r="F2470">
        <v>11000</v>
      </c>
      <c r="G2470" t="s">
        <v>23</v>
      </c>
      <c r="H2470" t="s">
        <v>32</v>
      </c>
      <c r="I2470" t="s">
        <v>19</v>
      </c>
      <c r="J2470">
        <v>1968</v>
      </c>
      <c r="K2470">
        <v>174.33</v>
      </c>
      <c r="L2470">
        <v>5</v>
      </c>
      <c r="M2470">
        <v>17.11</v>
      </c>
      <c r="N2470">
        <v>28</v>
      </c>
      <c r="P2470" t="str">
        <f t="shared" si="234"/>
        <v/>
      </c>
      <c r="Q2470" t="str">
        <f t="shared" si="235"/>
        <v>good</v>
      </c>
      <c r="R2470" t="str">
        <f t="shared" si="236"/>
        <v/>
      </c>
      <c r="S2470" s="3" t="str">
        <f t="shared" si="237"/>
        <v>Honda</v>
      </c>
      <c r="T2470" t="str">
        <f t="shared" si="238"/>
        <v>Honda</v>
      </c>
      <c r="U2470" t="str">
        <f t="shared" si="239"/>
        <v>E</v>
      </c>
      <c r="V2470" t="str" cm="1">
        <f t="array" ref="V2470">_xlfn.IFS(N2461&gt;25,"A",N2461&gt;20,"B",N2461&gt;15,"C",N2461&gt;10,"D",N2461&lt;10,"E")</f>
        <v>E</v>
      </c>
    </row>
    <row r="2471" spans="1:22" x14ac:dyDescent="0.3">
      <c r="A2471">
        <v>2485</v>
      </c>
      <c r="B2471" t="s">
        <v>237</v>
      </c>
      <c r="C2471" t="s">
        <v>15</v>
      </c>
      <c r="D2471" t="s">
        <v>47</v>
      </c>
      <c r="E2471">
        <v>2017</v>
      </c>
      <c r="F2471">
        <v>45362</v>
      </c>
      <c r="G2471" t="s">
        <v>23</v>
      </c>
      <c r="H2471" t="s">
        <v>18</v>
      </c>
      <c r="I2471" t="s">
        <v>19</v>
      </c>
      <c r="J2471">
        <v>1248</v>
      </c>
      <c r="K2471">
        <v>88.5</v>
      </c>
      <c r="L2471">
        <v>5</v>
      </c>
      <c r="M2471">
        <v>24.3</v>
      </c>
      <c r="N2471">
        <v>9.3800000000000008</v>
      </c>
      <c r="P2471" t="str">
        <f t="shared" si="234"/>
        <v/>
      </c>
      <c r="Q2471" t="str">
        <f t="shared" si="235"/>
        <v>bad</v>
      </c>
      <c r="R2471" t="str">
        <f t="shared" si="236"/>
        <v/>
      </c>
      <c r="S2471" s="3" t="str">
        <f t="shared" si="237"/>
        <v/>
      </c>
      <c r="T2471" t="str">
        <f t="shared" si="238"/>
        <v>Toyota</v>
      </c>
      <c r="U2471" t="str">
        <f t="shared" si="239"/>
        <v>E</v>
      </c>
      <c r="V2471" t="str" cm="1">
        <f t="array" ref="V2471">_xlfn.IFS(N2462&gt;25,"A",N2462&gt;20,"B",N2462&gt;15,"C",N2462&gt;10,"D",N2462&lt;10,"E")</f>
        <v>E</v>
      </c>
    </row>
    <row r="2472" spans="1:22" x14ac:dyDescent="0.3">
      <c r="A2472">
        <v>2486</v>
      </c>
      <c r="B2472" t="s">
        <v>101</v>
      </c>
      <c r="C2472" t="s">
        <v>21</v>
      </c>
      <c r="D2472" t="s">
        <v>47</v>
      </c>
      <c r="E2472">
        <v>2016</v>
      </c>
      <c r="F2472">
        <v>59767</v>
      </c>
      <c r="G2472" t="s">
        <v>27</v>
      </c>
      <c r="H2472" t="s">
        <v>18</v>
      </c>
      <c r="I2472" t="s">
        <v>19</v>
      </c>
      <c r="J2472">
        <v>1197</v>
      </c>
      <c r="K2472">
        <v>82</v>
      </c>
      <c r="L2472">
        <v>5</v>
      </c>
      <c r="M2472">
        <v>18.899999999999999</v>
      </c>
      <c r="N2472">
        <v>4.78</v>
      </c>
      <c r="P2472" t="str">
        <f t="shared" si="234"/>
        <v>Jaguar</v>
      </c>
      <c r="Q2472" t="str">
        <f t="shared" si="235"/>
        <v>bad</v>
      </c>
      <c r="R2472" t="str">
        <f t="shared" si="236"/>
        <v/>
      </c>
      <c r="S2472" s="3" t="str">
        <f t="shared" si="237"/>
        <v>Jaguar</v>
      </c>
      <c r="T2472" t="str">
        <f t="shared" si="238"/>
        <v/>
      </c>
      <c r="U2472" t="str">
        <f t="shared" si="239"/>
        <v>A</v>
      </c>
      <c r="V2472" t="str" cm="1">
        <f t="array" ref="V2472">_xlfn.IFS(N2463&gt;25,"A",N2463&gt;20,"B",N2463&gt;15,"C",N2463&gt;10,"D",N2463&lt;10,"E")</f>
        <v>A</v>
      </c>
    </row>
    <row r="2473" spans="1:22" x14ac:dyDescent="0.3">
      <c r="A2473">
        <v>2487</v>
      </c>
      <c r="B2473" t="s">
        <v>1242</v>
      </c>
      <c r="C2473" t="s">
        <v>41</v>
      </c>
      <c r="D2473" t="s">
        <v>26</v>
      </c>
      <c r="E2473">
        <v>2003</v>
      </c>
      <c r="F2473">
        <v>70000</v>
      </c>
      <c r="G2473" t="s">
        <v>27</v>
      </c>
      <c r="H2473" t="s">
        <v>18</v>
      </c>
      <c r="I2473" t="s">
        <v>33</v>
      </c>
      <c r="J2473">
        <v>1794</v>
      </c>
      <c r="K2473">
        <v>125</v>
      </c>
      <c r="L2473">
        <v>5</v>
      </c>
      <c r="M2473">
        <v>13.4</v>
      </c>
      <c r="N2473">
        <v>1.7</v>
      </c>
      <c r="P2473" t="str">
        <f t="shared" si="234"/>
        <v/>
      </c>
      <c r="Q2473" t="str">
        <f t="shared" si="235"/>
        <v>bad</v>
      </c>
      <c r="R2473" t="str">
        <f t="shared" si="236"/>
        <v/>
      </c>
      <c r="S2473" s="3" t="str">
        <f t="shared" si="237"/>
        <v/>
      </c>
      <c r="T2473" t="str">
        <f t="shared" si="238"/>
        <v>Toyota</v>
      </c>
      <c r="U2473" t="str">
        <f t="shared" si="239"/>
        <v>E</v>
      </c>
      <c r="V2473" t="str" cm="1">
        <f t="array" ref="V2473">_xlfn.IFS(N2464&gt;25,"A",N2464&gt;20,"B",N2464&gt;15,"C",N2464&gt;10,"D",N2464&lt;10,"E")</f>
        <v>E</v>
      </c>
    </row>
    <row r="2474" spans="1:22" x14ac:dyDescent="0.3">
      <c r="A2474">
        <v>2488</v>
      </c>
      <c r="B2474" t="s">
        <v>1243</v>
      </c>
      <c r="C2474" t="s">
        <v>45</v>
      </c>
      <c r="D2474" t="s">
        <v>31</v>
      </c>
      <c r="E2474">
        <v>2019</v>
      </c>
      <c r="F2474">
        <v>14233</v>
      </c>
      <c r="G2474" t="s">
        <v>23</v>
      </c>
      <c r="H2474" t="s">
        <v>32</v>
      </c>
      <c r="I2474" t="s">
        <v>19</v>
      </c>
      <c r="J2474">
        <v>2179</v>
      </c>
      <c r="K2474">
        <v>153.86000000000001</v>
      </c>
      <c r="L2474">
        <v>7</v>
      </c>
      <c r="M2474">
        <v>17.600000000000001</v>
      </c>
      <c r="N2474">
        <v>17.850000000000001</v>
      </c>
      <c r="P2474" t="str">
        <f t="shared" si="234"/>
        <v/>
      </c>
      <c r="Q2474" t="str">
        <f t="shared" si="235"/>
        <v>good</v>
      </c>
      <c r="R2474" t="str">
        <f t="shared" si="236"/>
        <v/>
      </c>
      <c r="S2474" s="3" t="str">
        <f t="shared" si="237"/>
        <v>Chevrolet</v>
      </c>
      <c r="T2474" t="str">
        <f t="shared" si="238"/>
        <v>Chevrolet</v>
      </c>
      <c r="U2474" t="str">
        <f t="shared" si="239"/>
        <v>E</v>
      </c>
      <c r="V2474" t="str" cm="1">
        <f t="array" ref="V2474">_xlfn.IFS(N2465&gt;25,"A",N2465&gt;20,"B",N2465&gt;15,"C",N2465&gt;10,"D",N2465&lt;10,"E")</f>
        <v>E</v>
      </c>
    </row>
    <row r="2475" spans="1:22" x14ac:dyDescent="0.3">
      <c r="A2475">
        <v>2489</v>
      </c>
      <c r="B2475" t="s">
        <v>1244</v>
      </c>
      <c r="C2475" t="s">
        <v>21</v>
      </c>
      <c r="D2475" t="s">
        <v>22</v>
      </c>
      <c r="E2475">
        <v>2010</v>
      </c>
      <c r="F2475">
        <v>72000</v>
      </c>
      <c r="G2475" t="s">
        <v>27</v>
      </c>
      <c r="H2475" t="s">
        <v>18</v>
      </c>
      <c r="I2475" t="s">
        <v>33</v>
      </c>
      <c r="J2475">
        <v>1197</v>
      </c>
      <c r="K2475">
        <v>80</v>
      </c>
      <c r="L2475">
        <v>5</v>
      </c>
      <c r="M2475">
        <v>17</v>
      </c>
      <c r="N2475">
        <v>2.75</v>
      </c>
      <c r="P2475" t="str">
        <f t="shared" si="234"/>
        <v/>
      </c>
      <c r="Q2475" t="str">
        <f t="shared" si="235"/>
        <v>bad</v>
      </c>
      <c r="R2475" t="str">
        <f t="shared" si="236"/>
        <v/>
      </c>
      <c r="S2475" s="3" t="str">
        <f t="shared" si="237"/>
        <v/>
      </c>
      <c r="T2475" t="str">
        <f t="shared" si="238"/>
        <v>Honda</v>
      </c>
      <c r="U2475" t="str">
        <f t="shared" si="239"/>
        <v>E</v>
      </c>
      <c r="V2475" t="str" cm="1">
        <f t="array" ref="V2475">_xlfn.IFS(N2466&gt;25,"A",N2466&gt;20,"B",N2466&gt;15,"C",N2466&gt;10,"D",N2466&lt;10,"E")</f>
        <v>E</v>
      </c>
    </row>
    <row r="2476" spans="1:22" x14ac:dyDescent="0.3">
      <c r="A2476">
        <v>2490</v>
      </c>
      <c r="B2476" t="s">
        <v>391</v>
      </c>
      <c r="C2476" t="s">
        <v>21</v>
      </c>
      <c r="D2476" t="s">
        <v>16</v>
      </c>
      <c r="E2476">
        <v>2014</v>
      </c>
      <c r="F2476">
        <v>11000</v>
      </c>
      <c r="G2476" t="s">
        <v>27</v>
      </c>
      <c r="H2476" t="s">
        <v>18</v>
      </c>
      <c r="I2476" t="s">
        <v>19</v>
      </c>
      <c r="J2476">
        <v>1591</v>
      </c>
      <c r="K2476">
        <v>121.3</v>
      </c>
      <c r="L2476">
        <v>5</v>
      </c>
      <c r="M2476">
        <v>17.010000000000002</v>
      </c>
      <c r="N2476">
        <v>5.95</v>
      </c>
      <c r="P2476" t="str">
        <f t="shared" si="234"/>
        <v/>
      </c>
      <c r="Q2476" t="str">
        <f t="shared" si="235"/>
        <v>bad</v>
      </c>
      <c r="R2476" t="str">
        <f t="shared" si="236"/>
        <v/>
      </c>
      <c r="S2476" s="3" t="str">
        <f t="shared" si="237"/>
        <v/>
      </c>
      <c r="T2476" t="str">
        <f t="shared" si="238"/>
        <v>Maruti</v>
      </c>
      <c r="U2476" t="str">
        <f t="shared" si="239"/>
        <v>E</v>
      </c>
      <c r="V2476" t="str" cm="1">
        <f t="array" ref="V2476">_xlfn.IFS(N2467&gt;25,"A",N2467&gt;20,"B",N2467&gt;15,"C",N2467&gt;10,"D",N2467&lt;10,"E")</f>
        <v>E</v>
      </c>
    </row>
    <row r="2477" spans="1:22" x14ac:dyDescent="0.3">
      <c r="A2477">
        <v>2491</v>
      </c>
      <c r="B2477" t="s">
        <v>328</v>
      </c>
      <c r="C2477" t="s">
        <v>15</v>
      </c>
      <c r="D2477" t="s">
        <v>16</v>
      </c>
      <c r="E2477">
        <v>2011</v>
      </c>
      <c r="F2477">
        <v>39000</v>
      </c>
      <c r="G2477" t="s">
        <v>27</v>
      </c>
      <c r="H2477" t="s">
        <v>18</v>
      </c>
      <c r="I2477" t="s">
        <v>19</v>
      </c>
      <c r="J2477">
        <v>796</v>
      </c>
      <c r="K2477">
        <v>35</v>
      </c>
      <c r="L2477">
        <v>5</v>
      </c>
      <c r="M2477">
        <v>14</v>
      </c>
      <c r="N2477">
        <v>1.5</v>
      </c>
      <c r="P2477" t="str">
        <f t="shared" si="234"/>
        <v/>
      </c>
      <c r="Q2477" t="str">
        <f t="shared" si="235"/>
        <v>bad</v>
      </c>
      <c r="R2477" t="str">
        <f t="shared" si="236"/>
        <v/>
      </c>
      <c r="S2477" s="3" t="str">
        <f t="shared" si="237"/>
        <v/>
      </c>
      <c r="T2477" t="str">
        <f t="shared" si="238"/>
        <v>Skoda</v>
      </c>
      <c r="U2477" t="str">
        <f t="shared" si="239"/>
        <v>D</v>
      </c>
      <c r="V2477" t="str" cm="1">
        <f t="array" ref="V2477">_xlfn.IFS(N2468&gt;25,"A",N2468&gt;20,"B",N2468&gt;15,"C",N2468&gt;10,"D",N2468&lt;10,"E")</f>
        <v>D</v>
      </c>
    </row>
    <row r="2478" spans="1:22" x14ac:dyDescent="0.3">
      <c r="A2478">
        <v>2492</v>
      </c>
      <c r="B2478" t="s">
        <v>884</v>
      </c>
      <c r="C2478" t="s">
        <v>15</v>
      </c>
      <c r="D2478" t="s">
        <v>47</v>
      </c>
      <c r="E2478">
        <v>2019</v>
      </c>
      <c r="F2478">
        <v>19855</v>
      </c>
      <c r="G2478" t="s">
        <v>27</v>
      </c>
      <c r="H2478" t="s">
        <v>18</v>
      </c>
      <c r="I2478" t="s">
        <v>19</v>
      </c>
      <c r="J2478">
        <v>796</v>
      </c>
      <c r="K2478">
        <v>47.3</v>
      </c>
      <c r="L2478">
        <v>5</v>
      </c>
      <c r="M2478">
        <v>24.7</v>
      </c>
      <c r="N2478">
        <v>3.8</v>
      </c>
      <c r="P2478" t="str">
        <f t="shared" si="234"/>
        <v/>
      </c>
      <c r="Q2478" t="str">
        <f t="shared" si="235"/>
        <v>bad</v>
      </c>
      <c r="R2478" t="str">
        <f t="shared" si="236"/>
        <v/>
      </c>
      <c r="S2478" s="3" t="str">
        <f t="shared" si="237"/>
        <v/>
      </c>
      <c r="T2478" t="str">
        <f t="shared" si="238"/>
        <v>Toyota</v>
      </c>
      <c r="U2478" t="str">
        <f t="shared" si="239"/>
        <v>E</v>
      </c>
      <c r="V2478" t="str" cm="1">
        <f t="array" ref="V2478">_xlfn.IFS(N2469&gt;25,"A",N2469&gt;20,"B",N2469&gt;15,"C",N2469&gt;10,"D",N2469&lt;10,"E")</f>
        <v>E</v>
      </c>
    </row>
    <row r="2479" spans="1:22" x14ac:dyDescent="0.3">
      <c r="A2479">
        <v>2493</v>
      </c>
      <c r="B2479" t="s">
        <v>256</v>
      </c>
      <c r="C2479" t="s">
        <v>62</v>
      </c>
      <c r="D2479" t="s">
        <v>63</v>
      </c>
      <c r="E2479">
        <v>2017</v>
      </c>
      <c r="F2479">
        <v>20149</v>
      </c>
      <c r="G2479" t="s">
        <v>23</v>
      </c>
      <c r="H2479" t="s">
        <v>32</v>
      </c>
      <c r="I2479" t="s">
        <v>19</v>
      </c>
      <c r="J2479">
        <v>2143</v>
      </c>
      <c r="K2479">
        <v>167.62</v>
      </c>
      <c r="L2479">
        <v>5</v>
      </c>
      <c r="M2479">
        <v>19.27</v>
      </c>
      <c r="N2479">
        <v>38.5</v>
      </c>
      <c r="P2479" t="str">
        <f t="shared" si="234"/>
        <v>Audi</v>
      </c>
      <c r="Q2479" t="str">
        <f t="shared" si="235"/>
        <v>bad</v>
      </c>
      <c r="R2479" t="str">
        <f t="shared" si="236"/>
        <v/>
      </c>
      <c r="S2479" s="3" t="str">
        <f t="shared" si="237"/>
        <v>Audi</v>
      </c>
      <c r="T2479" t="str">
        <f t="shared" si="238"/>
        <v/>
      </c>
      <c r="U2479" t="str">
        <f t="shared" si="239"/>
        <v>A</v>
      </c>
      <c r="V2479" t="str" cm="1">
        <f t="array" ref="V2479">_xlfn.IFS(N2470&gt;25,"A",N2470&gt;20,"B",N2470&gt;15,"C",N2470&gt;10,"D",N2470&lt;10,"E")</f>
        <v>A</v>
      </c>
    </row>
    <row r="2480" spans="1:22" x14ac:dyDescent="0.3">
      <c r="A2480">
        <v>2494</v>
      </c>
      <c r="B2480" t="s">
        <v>766</v>
      </c>
      <c r="C2480" t="s">
        <v>21</v>
      </c>
      <c r="D2480" t="s">
        <v>39</v>
      </c>
      <c r="E2480">
        <v>2011</v>
      </c>
      <c r="F2480">
        <v>70000</v>
      </c>
      <c r="G2480" t="s">
        <v>27</v>
      </c>
      <c r="H2480" t="s">
        <v>18</v>
      </c>
      <c r="I2480" t="s">
        <v>19</v>
      </c>
      <c r="J2480">
        <v>1086</v>
      </c>
      <c r="K2480">
        <v>68.05</v>
      </c>
      <c r="L2480">
        <v>5</v>
      </c>
      <c r="M2480">
        <v>19.809999999999999</v>
      </c>
      <c r="N2480">
        <v>2.15</v>
      </c>
      <c r="P2480" t="str">
        <f t="shared" si="234"/>
        <v/>
      </c>
      <c r="Q2480" t="str">
        <f t="shared" si="235"/>
        <v>good</v>
      </c>
      <c r="R2480" t="str">
        <f t="shared" si="236"/>
        <v/>
      </c>
      <c r="S2480" s="3" t="str">
        <f t="shared" si="237"/>
        <v>Maruti</v>
      </c>
      <c r="T2480" t="str">
        <f t="shared" si="238"/>
        <v>Maruti</v>
      </c>
      <c r="U2480" t="str">
        <f t="shared" si="239"/>
        <v>E</v>
      </c>
      <c r="V2480" t="str" cm="1">
        <f t="array" ref="V2480">_xlfn.IFS(N2471&gt;25,"A",N2471&gt;20,"B",N2471&gt;15,"C",N2471&gt;10,"D",N2471&lt;10,"E")</f>
        <v>E</v>
      </c>
    </row>
    <row r="2481" spans="1:22" x14ac:dyDescent="0.3">
      <c r="A2481">
        <v>2495</v>
      </c>
      <c r="B2481" t="s">
        <v>251</v>
      </c>
      <c r="C2481" t="s">
        <v>194</v>
      </c>
      <c r="D2481" t="s">
        <v>16</v>
      </c>
      <c r="E2481">
        <v>2010</v>
      </c>
      <c r="F2481">
        <v>62004</v>
      </c>
      <c r="G2481" t="s">
        <v>27</v>
      </c>
      <c r="H2481" t="s">
        <v>32</v>
      </c>
      <c r="I2481" t="s">
        <v>33</v>
      </c>
      <c r="J2481">
        <v>1798</v>
      </c>
      <c r="K2481">
        <v>177.46</v>
      </c>
      <c r="L2481">
        <v>5</v>
      </c>
      <c r="M2481">
        <v>14.67</v>
      </c>
      <c r="N2481">
        <v>3.75</v>
      </c>
      <c r="P2481" t="str">
        <f t="shared" si="234"/>
        <v/>
      </c>
      <c r="Q2481" t="str">
        <f t="shared" si="235"/>
        <v>bad</v>
      </c>
      <c r="R2481" t="str">
        <f t="shared" si="236"/>
        <v/>
      </c>
      <c r="S2481" s="3" t="str">
        <f t="shared" si="237"/>
        <v/>
      </c>
      <c r="T2481" t="str">
        <f t="shared" si="238"/>
        <v>Hyundai</v>
      </c>
      <c r="U2481" t="str">
        <f t="shared" si="239"/>
        <v>E</v>
      </c>
      <c r="V2481" t="str" cm="1">
        <f t="array" ref="V2481">_xlfn.IFS(N2472&gt;25,"A",N2472&gt;20,"B",N2472&gt;15,"C",N2472&gt;10,"D",N2472&lt;10,"E")</f>
        <v>E</v>
      </c>
    </row>
    <row r="2482" spans="1:22" x14ac:dyDescent="0.3">
      <c r="A2482">
        <v>2496</v>
      </c>
      <c r="B2482" t="s">
        <v>525</v>
      </c>
      <c r="C2482" t="s">
        <v>43</v>
      </c>
      <c r="D2482" t="s">
        <v>16</v>
      </c>
      <c r="E2482">
        <v>2016</v>
      </c>
      <c r="F2482">
        <v>25500</v>
      </c>
      <c r="G2482" t="s">
        <v>23</v>
      </c>
      <c r="H2482" t="s">
        <v>32</v>
      </c>
      <c r="I2482" t="s">
        <v>19</v>
      </c>
      <c r="J2482">
        <v>1498</v>
      </c>
      <c r="K2482">
        <v>108.5</v>
      </c>
      <c r="L2482">
        <v>5</v>
      </c>
      <c r="M2482">
        <v>21.5</v>
      </c>
      <c r="N2482">
        <v>8.9499999999999993</v>
      </c>
      <c r="P2482" t="str">
        <f t="shared" si="234"/>
        <v/>
      </c>
      <c r="Q2482" t="str">
        <f t="shared" si="235"/>
        <v>bad</v>
      </c>
      <c r="R2482" t="str">
        <f t="shared" si="236"/>
        <v/>
      </c>
      <c r="S2482" s="3" t="str">
        <f t="shared" si="237"/>
        <v/>
      </c>
      <c r="T2482" t="str">
        <f t="shared" si="238"/>
        <v>Toyota</v>
      </c>
      <c r="U2482" t="str">
        <f t="shared" si="239"/>
        <v>E</v>
      </c>
      <c r="V2482" t="str" cm="1">
        <f t="array" ref="V2482">_xlfn.IFS(N2473&gt;25,"A",N2473&gt;20,"B",N2473&gt;15,"C",N2473&gt;10,"D",N2473&lt;10,"E")</f>
        <v>E</v>
      </c>
    </row>
    <row r="2483" spans="1:22" x14ac:dyDescent="0.3">
      <c r="A2483">
        <v>2497</v>
      </c>
      <c r="B2483" t="s">
        <v>50</v>
      </c>
      <c r="C2483" t="s">
        <v>15</v>
      </c>
      <c r="D2483" t="s">
        <v>35</v>
      </c>
      <c r="E2483">
        <v>2013</v>
      </c>
      <c r="F2483">
        <v>68800</v>
      </c>
      <c r="G2483" t="s">
        <v>23</v>
      </c>
      <c r="H2483" t="s">
        <v>18</v>
      </c>
      <c r="I2483" t="s">
        <v>19</v>
      </c>
      <c r="J2483">
        <v>1248</v>
      </c>
      <c r="K2483">
        <v>74</v>
      </c>
      <c r="L2483">
        <v>5</v>
      </c>
      <c r="M2483">
        <v>17.8</v>
      </c>
      <c r="N2483">
        <v>5</v>
      </c>
      <c r="P2483" t="str">
        <f t="shared" si="234"/>
        <v>Tata</v>
      </c>
      <c r="Q2483" t="str">
        <f t="shared" si="235"/>
        <v>bad</v>
      </c>
      <c r="R2483" t="str">
        <f t="shared" si="236"/>
        <v/>
      </c>
      <c r="S2483" s="3" t="str">
        <f t="shared" si="237"/>
        <v>Tata</v>
      </c>
      <c r="T2483" t="str">
        <f t="shared" si="238"/>
        <v/>
      </c>
      <c r="U2483" t="str">
        <f t="shared" si="239"/>
        <v>C</v>
      </c>
      <c r="V2483" t="str" cm="1">
        <f t="array" ref="V2483">_xlfn.IFS(N2474&gt;25,"A",N2474&gt;20,"B",N2474&gt;15,"C",N2474&gt;10,"D",N2474&lt;10,"E")</f>
        <v>C</v>
      </c>
    </row>
    <row r="2484" spans="1:22" x14ac:dyDescent="0.3">
      <c r="A2484">
        <v>2498</v>
      </c>
      <c r="B2484" t="s">
        <v>724</v>
      </c>
      <c r="C2484" t="s">
        <v>25</v>
      </c>
      <c r="D2484" t="s">
        <v>22</v>
      </c>
      <c r="E2484">
        <v>2010</v>
      </c>
      <c r="F2484">
        <v>61700</v>
      </c>
      <c r="G2484" t="s">
        <v>27</v>
      </c>
      <c r="H2484" t="s">
        <v>18</v>
      </c>
      <c r="I2484" t="s">
        <v>19</v>
      </c>
      <c r="J2484">
        <v>1799</v>
      </c>
      <c r="K2484">
        <v>130.19999999999999</v>
      </c>
      <c r="L2484">
        <v>5</v>
      </c>
      <c r="M2484">
        <v>14.8</v>
      </c>
      <c r="N2484">
        <v>2.95</v>
      </c>
      <c r="P2484" t="str">
        <f t="shared" si="234"/>
        <v/>
      </c>
      <c r="Q2484" t="str">
        <f t="shared" si="235"/>
        <v>bad</v>
      </c>
      <c r="R2484" t="str">
        <f t="shared" si="236"/>
        <v/>
      </c>
      <c r="S2484" s="3" t="str">
        <f t="shared" si="237"/>
        <v/>
      </c>
      <c r="T2484" t="str">
        <f t="shared" si="238"/>
        <v>Hyundai</v>
      </c>
      <c r="U2484" t="str">
        <f t="shared" si="239"/>
        <v>E</v>
      </c>
      <c r="V2484" t="str" cm="1">
        <f t="array" ref="V2484">_xlfn.IFS(N2475&gt;25,"A",N2475&gt;20,"B",N2475&gt;15,"C",N2475&gt;10,"D",N2475&lt;10,"E")</f>
        <v>E</v>
      </c>
    </row>
    <row r="2485" spans="1:22" x14ac:dyDescent="0.3">
      <c r="A2485">
        <v>2499</v>
      </c>
      <c r="B2485" t="s">
        <v>479</v>
      </c>
      <c r="C2485" t="s">
        <v>65</v>
      </c>
      <c r="D2485" t="s">
        <v>31</v>
      </c>
      <c r="E2485">
        <v>2010</v>
      </c>
      <c r="F2485">
        <v>59660</v>
      </c>
      <c r="G2485" t="s">
        <v>27</v>
      </c>
      <c r="H2485" t="s">
        <v>32</v>
      </c>
      <c r="I2485" t="s">
        <v>19</v>
      </c>
      <c r="J2485">
        <v>1995</v>
      </c>
      <c r="K2485">
        <v>154</v>
      </c>
      <c r="L2485">
        <v>5</v>
      </c>
      <c r="M2485">
        <v>12.05</v>
      </c>
      <c r="N2485">
        <v>10.49</v>
      </c>
      <c r="P2485" t="str">
        <f t="shared" si="234"/>
        <v/>
      </c>
      <c r="Q2485" t="str">
        <f t="shared" si="235"/>
        <v>bad</v>
      </c>
      <c r="R2485" t="str">
        <f t="shared" si="236"/>
        <v/>
      </c>
      <c r="S2485" s="3" t="str">
        <f t="shared" si="237"/>
        <v/>
      </c>
      <c r="T2485" t="str">
        <f t="shared" si="238"/>
        <v>Hyundai</v>
      </c>
      <c r="U2485" t="str">
        <f t="shared" si="239"/>
        <v>E</v>
      </c>
      <c r="V2485" t="str" cm="1">
        <f t="array" ref="V2485">_xlfn.IFS(N2476&gt;25,"A",N2476&gt;20,"B",N2476&gt;15,"C",N2476&gt;10,"D",N2476&lt;10,"E")</f>
        <v>E</v>
      </c>
    </row>
    <row r="2486" spans="1:22" x14ac:dyDescent="0.3">
      <c r="A2486">
        <v>2500</v>
      </c>
      <c r="B2486" t="s">
        <v>437</v>
      </c>
      <c r="C2486" t="s">
        <v>21</v>
      </c>
      <c r="D2486" t="s">
        <v>35</v>
      </c>
      <c r="E2486">
        <v>2007</v>
      </c>
      <c r="F2486">
        <v>69775</v>
      </c>
      <c r="G2486" t="s">
        <v>27</v>
      </c>
      <c r="H2486" t="s">
        <v>18</v>
      </c>
      <c r="I2486" t="s">
        <v>33</v>
      </c>
      <c r="J2486">
        <v>1086</v>
      </c>
      <c r="K2486">
        <v>62.1</v>
      </c>
      <c r="L2486">
        <v>5</v>
      </c>
      <c r="M2486">
        <v>17.920000000000002</v>
      </c>
      <c r="N2486">
        <v>1.85</v>
      </c>
      <c r="P2486" t="str">
        <f t="shared" si="234"/>
        <v/>
      </c>
      <c r="Q2486" t="str">
        <f t="shared" si="235"/>
        <v>bad</v>
      </c>
      <c r="R2486" t="str">
        <f t="shared" si="236"/>
        <v/>
      </c>
      <c r="S2486" s="3" t="str">
        <f t="shared" si="237"/>
        <v/>
      </c>
      <c r="T2486" t="str">
        <f t="shared" si="238"/>
        <v>Maruti</v>
      </c>
      <c r="U2486" t="str">
        <f t="shared" si="239"/>
        <v>E</v>
      </c>
      <c r="V2486" t="str" cm="1">
        <f t="array" ref="V2486">_xlfn.IFS(N2477&gt;25,"A",N2477&gt;20,"B",N2477&gt;15,"C",N2477&gt;10,"D",N2477&lt;10,"E")</f>
        <v>E</v>
      </c>
    </row>
    <row r="2487" spans="1:22" x14ac:dyDescent="0.3">
      <c r="A2487">
        <v>2501</v>
      </c>
      <c r="B2487" t="s">
        <v>50</v>
      </c>
      <c r="C2487" t="s">
        <v>15</v>
      </c>
      <c r="D2487" t="s">
        <v>35</v>
      </c>
      <c r="E2487">
        <v>2016</v>
      </c>
      <c r="F2487">
        <v>51787</v>
      </c>
      <c r="G2487" t="s">
        <v>23</v>
      </c>
      <c r="H2487" t="s">
        <v>18</v>
      </c>
      <c r="I2487" t="s">
        <v>19</v>
      </c>
      <c r="J2487">
        <v>1248</v>
      </c>
      <c r="K2487">
        <v>74</v>
      </c>
      <c r="L2487">
        <v>5</v>
      </c>
      <c r="M2487">
        <v>17.8</v>
      </c>
      <c r="N2487">
        <v>6.45</v>
      </c>
      <c r="P2487" t="str">
        <f t="shared" si="234"/>
        <v/>
      </c>
      <c r="Q2487" t="str">
        <f t="shared" si="235"/>
        <v>good</v>
      </c>
      <c r="R2487" t="str">
        <f t="shared" si="236"/>
        <v/>
      </c>
      <c r="S2487" s="3" t="str">
        <f t="shared" si="237"/>
        <v>Maruti</v>
      </c>
      <c r="T2487" t="str">
        <f t="shared" si="238"/>
        <v>Maruti</v>
      </c>
      <c r="U2487" t="str">
        <f t="shared" si="239"/>
        <v>E</v>
      </c>
      <c r="V2487" t="str" cm="1">
        <f t="array" ref="V2487">_xlfn.IFS(N2478&gt;25,"A",N2478&gt;20,"B",N2478&gt;15,"C",N2478&gt;10,"D",N2478&lt;10,"E")</f>
        <v>E</v>
      </c>
    </row>
    <row r="2488" spans="1:22" x14ac:dyDescent="0.3">
      <c r="A2488">
        <v>2502</v>
      </c>
      <c r="B2488" t="s">
        <v>1245</v>
      </c>
      <c r="C2488" t="s">
        <v>25</v>
      </c>
      <c r="D2488" t="s">
        <v>39</v>
      </c>
      <c r="E2488">
        <v>2009</v>
      </c>
      <c r="F2488">
        <v>88000</v>
      </c>
      <c r="G2488" t="s">
        <v>27</v>
      </c>
      <c r="H2488" t="s">
        <v>32</v>
      </c>
      <c r="I2488" t="s">
        <v>19</v>
      </c>
      <c r="J2488">
        <v>2354</v>
      </c>
      <c r="K2488">
        <v>142</v>
      </c>
      <c r="L2488">
        <v>5</v>
      </c>
      <c r="M2488">
        <v>11.1</v>
      </c>
      <c r="N2488">
        <v>5.25</v>
      </c>
      <c r="P2488" t="str">
        <f t="shared" si="234"/>
        <v>MercedesBenz</v>
      </c>
      <c r="Q2488" t="str">
        <f t="shared" si="235"/>
        <v>bad</v>
      </c>
      <c r="R2488" t="str">
        <f t="shared" si="236"/>
        <v/>
      </c>
      <c r="S2488" s="3" t="str">
        <f t="shared" si="237"/>
        <v>MercedesBenz</v>
      </c>
      <c r="T2488" t="str">
        <f t="shared" si="238"/>
        <v/>
      </c>
      <c r="U2488" t="str">
        <f t="shared" si="239"/>
        <v>A</v>
      </c>
      <c r="V2488" t="str" cm="1">
        <f t="array" ref="V2488">_xlfn.IFS(N2479&gt;25,"A",N2479&gt;20,"B",N2479&gt;15,"C",N2479&gt;10,"D",N2479&lt;10,"E")</f>
        <v>A</v>
      </c>
    </row>
    <row r="2489" spans="1:22" x14ac:dyDescent="0.3">
      <c r="A2489">
        <v>2503</v>
      </c>
      <c r="B2489" t="s">
        <v>28</v>
      </c>
      <c r="C2489" t="s">
        <v>15</v>
      </c>
      <c r="D2489" t="s">
        <v>49</v>
      </c>
      <c r="E2489">
        <v>2014</v>
      </c>
      <c r="F2489">
        <v>47052</v>
      </c>
      <c r="G2489" t="s">
        <v>23</v>
      </c>
      <c r="H2489" t="s">
        <v>18</v>
      </c>
      <c r="I2489" t="s">
        <v>19</v>
      </c>
      <c r="J2489">
        <v>1248</v>
      </c>
      <c r="K2489">
        <v>88.76</v>
      </c>
      <c r="L2489">
        <v>7</v>
      </c>
      <c r="M2489">
        <v>20.77</v>
      </c>
      <c r="N2489">
        <v>5.99</v>
      </c>
      <c r="P2489" t="str">
        <f t="shared" si="234"/>
        <v/>
      </c>
      <c r="Q2489" t="str">
        <f t="shared" si="235"/>
        <v>bad</v>
      </c>
      <c r="R2489" t="str">
        <f t="shared" si="236"/>
        <v/>
      </c>
      <c r="S2489" s="3" t="str">
        <f t="shared" si="237"/>
        <v/>
      </c>
      <c r="T2489" t="str">
        <f t="shared" si="238"/>
        <v>Hyundai</v>
      </c>
      <c r="U2489" t="str">
        <f t="shared" si="239"/>
        <v>E</v>
      </c>
      <c r="V2489" t="str" cm="1">
        <f t="array" ref="V2489">_xlfn.IFS(N2480&gt;25,"A",N2480&gt;20,"B",N2480&gt;15,"C",N2480&gt;10,"D",N2480&lt;10,"E")</f>
        <v>E</v>
      </c>
    </row>
    <row r="2490" spans="1:22" x14ac:dyDescent="0.3">
      <c r="A2490">
        <v>2504</v>
      </c>
      <c r="B2490" t="s">
        <v>1246</v>
      </c>
      <c r="C2490" t="s">
        <v>110</v>
      </c>
      <c r="D2490" t="s">
        <v>47</v>
      </c>
      <c r="E2490">
        <v>2015</v>
      </c>
      <c r="F2490">
        <v>69749</v>
      </c>
      <c r="G2490" t="s">
        <v>23</v>
      </c>
      <c r="H2490" t="s">
        <v>18</v>
      </c>
      <c r="I2490" t="s">
        <v>19</v>
      </c>
      <c r="J2490">
        <v>1388</v>
      </c>
      <c r="K2490">
        <v>67</v>
      </c>
      <c r="L2490">
        <v>5</v>
      </c>
      <c r="M2490">
        <v>18.600000000000001</v>
      </c>
      <c r="N2490">
        <v>3.82</v>
      </c>
      <c r="P2490" t="str">
        <f t="shared" si="234"/>
        <v/>
      </c>
      <c r="Q2490" t="str">
        <f t="shared" si="235"/>
        <v>bad</v>
      </c>
      <c r="R2490" t="str">
        <f t="shared" si="236"/>
        <v/>
      </c>
      <c r="S2490" s="3" t="str">
        <f t="shared" si="237"/>
        <v/>
      </c>
      <c r="T2490" t="str">
        <f t="shared" si="238"/>
        <v>Skoda</v>
      </c>
      <c r="U2490" t="str">
        <f t="shared" si="239"/>
        <v>E</v>
      </c>
      <c r="V2490" t="str" cm="1">
        <f t="array" ref="V2490">_xlfn.IFS(N2481&gt;25,"A",N2481&gt;20,"B",N2481&gt;15,"C",N2481&gt;10,"D",N2481&lt;10,"E")</f>
        <v>E</v>
      </c>
    </row>
    <row r="2491" spans="1:22" x14ac:dyDescent="0.3">
      <c r="A2491">
        <v>2505</v>
      </c>
      <c r="B2491" t="s">
        <v>368</v>
      </c>
      <c r="C2491" t="s">
        <v>30</v>
      </c>
      <c r="D2491" t="s">
        <v>35</v>
      </c>
      <c r="E2491">
        <v>2012</v>
      </c>
      <c r="F2491">
        <v>79000</v>
      </c>
      <c r="G2491" t="s">
        <v>23</v>
      </c>
      <c r="H2491" t="s">
        <v>32</v>
      </c>
      <c r="I2491" t="s">
        <v>19</v>
      </c>
      <c r="J2491">
        <v>2967</v>
      </c>
      <c r="K2491">
        <v>241.4</v>
      </c>
      <c r="L2491">
        <v>7</v>
      </c>
      <c r="M2491">
        <v>12.07</v>
      </c>
      <c r="N2491">
        <v>39</v>
      </c>
      <c r="P2491" t="str">
        <f t="shared" si="234"/>
        <v/>
      </c>
      <c r="Q2491" t="str">
        <f t="shared" si="235"/>
        <v>good</v>
      </c>
      <c r="R2491" t="str">
        <f t="shared" si="236"/>
        <v/>
      </c>
      <c r="S2491" s="3" t="str">
        <f t="shared" si="237"/>
        <v>Volkswagen</v>
      </c>
      <c r="T2491" t="str">
        <f t="shared" si="238"/>
        <v>Volkswagen</v>
      </c>
      <c r="U2491" t="str">
        <f t="shared" si="239"/>
        <v>E</v>
      </c>
      <c r="V2491" t="str" cm="1">
        <f t="array" ref="V2491">_xlfn.IFS(N2482&gt;25,"A",N2482&gt;20,"B",N2482&gt;15,"C",N2482&gt;10,"D",N2482&lt;10,"E")</f>
        <v>E</v>
      </c>
    </row>
    <row r="2492" spans="1:22" x14ac:dyDescent="0.3">
      <c r="A2492">
        <v>2506</v>
      </c>
      <c r="B2492" t="s">
        <v>996</v>
      </c>
      <c r="C2492" t="s">
        <v>30</v>
      </c>
      <c r="D2492" t="s">
        <v>31</v>
      </c>
      <c r="E2492">
        <v>2016</v>
      </c>
      <c r="F2492">
        <v>39644</v>
      </c>
      <c r="G2492" t="s">
        <v>23</v>
      </c>
      <c r="H2492" t="s">
        <v>32</v>
      </c>
      <c r="I2492" t="s">
        <v>19</v>
      </c>
      <c r="J2492">
        <v>1968</v>
      </c>
      <c r="K2492">
        <v>174.33</v>
      </c>
      <c r="L2492">
        <v>5</v>
      </c>
      <c r="M2492">
        <v>17.11</v>
      </c>
      <c r="N2492">
        <v>25.75</v>
      </c>
      <c r="P2492" t="str">
        <f t="shared" si="234"/>
        <v/>
      </c>
      <c r="Q2492" t="str">
        <f t="shared" si="235"/>
        <v>bad</v>
      </c>
      <c r="R2492" t="str">
        <f t="shared" si="236"/>
        <v/>
      </c>
      <c r="S2492" s="3" t="str">
        <f t="shared" si="237"/>
        <v/>
      </c>
      <c r="T2492" t="str">
        <f t="shared" si="238"/>
        <v>Maruti</v>
      </c>
      <c r="U2492" t="str">
        <f t="shared" si="239"/>
        <v>E</v>
      </c>
      <c r="V2492" t="str" cm="1">
        <f t="array" ref="V2492">_xlfn.IFS(N2483&gt;25,"A",N2483&gt;20,"B",N2483&gt;15,"C",N2483&gt;10,"D",N2483&lt;10,"E")</f>
        <v>E</v>
      </c>
    </row>
    <row r="2493" spans="1:22" x14ac:dyDescent="0.3">
      <c r="A2493">
        <v>2507</v>
      </c>
      <c r="B2493" t="s">
        <v>908</v>
      </c>
      <c r="C2493" t="s">
        <v>45</v>
      </c>
      <c r="D2493" t="s">
        <v>35</v>
      </c>
      <c r="E2493">
        <v>2012</v>
      </c>
      <c r="F2493">
        <v>137800</v>
      </c>
      <c r="G2493" t="s">
        <v>23</v>
      </c>
      <c r="H2493" t="s">
        <v>18</v>
      </c>
      <c r="I2493" t="s">
        <v>19</v>
      </c>
      <c r="J2493">
        <v>1248</v>
      </c>
      <c r="K2493">
        <v>74</v>
      </c>
      <c r="L2493">
        <v>5</v>
      </c>
      <c r="M2493">
        <v>22.3</v>
      </c>
      <c r="N2493">
        <v>2.2000000000000002</v>
      </c>
      <c r="P2493" t="str">
        <f t="shared" si="234"/>
        <v/>
      </c>
      <c r="Q2493" t="str">
        <f t="shared" si="235"/>
        <v>bad</v>
      </c>
      <c r="R2493" t="str">
        <f t="shared" si="236"/>
        <v/>
      </c>
      <c r="S2493" s="3" t="str">
        <f t="shared" si="237"/>
        <v/>
      </c>
      <c r="T2493" t="str">
        <f t="shared" si="238"/>
        <v>Honda</v>
      </c>
      <c r="U2493" t="str">
        <f t="shared" si="239"/>
        <v>E</v>
      </c>
      <c r="V2493" t="str" cm="1">
        <f t="array" ref="V2493">_xlfn.IFS(N2484&gt;25,"A",N2484&gt;20,"B",N2484&gt;15,"C",N2484&gt;10,"D",N2484&lt;10,"E")</f>
        <v>E</v>
      </c>
    </row>
    <row r="2494" spans="1:22" x14ac:dyDescent="0.3">
      <c r="A2494">
        <v>2508</v>
      </c>
      <c r="B2494" t="s">
        <v>1247</v>
      </c>
      <c r="C2494" t="s">
        <v>21</v>
      </c>
      <c r="D2494" t="s">
        <v>26</v>
      </c>
      <c r="E2494">
        <v>2008</v>
      </c>
      <c r="F2494">
        <v>120000</v>
      </c>
      <c r="G2494" t="s">
        <v>23</v>
      </c>
      <c r="H2494" t="s">
        <v>18</v>
      </c>
      <c r="I2494" t="s">
        <v>33</v>
      </c>
      <c r="J2494">
        <v>1493</v>
      </c>
      <c r="K2494">
        <v>110</v>
      </c>
      <c r="L2494">
        <v>5</v>
      </c>
      <c r="M2494">
        <v>18.100000000000001</v>
      </c>
      <c r="N2494">
        <v>2</v>
      </c>
      <c r="P2494" t="str">
        <f t="shared" si="234"/>
        <v/>
      </c>
      <c r="Q2494" t="str">
        <f t="shared" si="235"/>
        <v>bad</v>
      </c>
      <c r="R2494" t="str">
        <f t="shared" si="236"/>
        <v/>
      </c>
      <c r="S2494" s="3" t="str">
        <f t="shared" si="237"/>
        <v/>
      </c>
      <c r="T2494" t="str">
        <f t="shared" si="238"/>
        <v>BMW</v>
      </c>
      <c r="U2494" t="str">
        <f t="shared" si="239"/>
        <v>D</v>
      </c>
      <c r="V2494" t="str" cm="1">
        <f t="array" ref="V2494">_xlfn.IFS(N2485&gt;25,"A",N2485&gt;20,"B",N2485&gt;15,"C",N2485&gt;10,"D",N2485&lt;10,"E")</f>
        <v>D</v>
      </c>
    </row>
    <row r="2495" spans="1:22" x14ac:dyDescent="0.3">
      <c r="A2495">
        <v>2509</v>
      </c>
      <c r="B2495" t="s">
        <v>441</v>
      </c>
      <c r="C2495" t="s">
        <v>62</v>
      </c>
      <c r="D2495" t="s">
        <v>16</v>
      </c>
      <c r="E2495">
        <v>2018</v>
      </c>
      <c r="F2495">
        <v>11000</v>
      </c>
      <c r="G2495" t="s">
        <v>23</v>
      </c>
      <c r="H2495" t="s">
        <v>32</v>
      </c>
      <c r="I2495" t="s">
        <v>19</v>
      </c>
      <c r="J2495">
        <v>1950</v>
      </c>
      <c r="K2495">
        <v>194</v>
      </c>
      <c r="L2495">
        <v>5</v>
      </c>
      <c r="M2495">
        <v>16.100000000000001</v>
      </c>
      <c r="N2495">
        <v>56.5</v>
      </c>
      <c r="P2495" t="str">
        <f t="shared" si="234"/>
        <v/>
      </c>
      <c r="Q2495" t="str">
        <f t="shared" si="235"/>
        <v>bad</v>
      </c>
      <c r="R2495" t="str">
        <f t="shared" si="236"/>
        <v/>
      </c>
      <c r="S2495" s="3" t="str">
        <f t="shared" si="237"/>
        <v/>
      </c>
      <c r="T2495" t="str">
        <f t="shared" si="238"/>
        <v>Hyundai</v>
      </c>
      <c r="U2495" t="str">
        <f t="shared" si="239"/>
        <v>E</v>
      </c>
      <c r="V2495" t="str" cm="1">
        <f t="array" ref="V2495">_xlfn.IFS(N2486&gt;25,"A",N2486&gt;20,"B",N2486&gt;15,"C",N2486&gt;10,"D",N2486&lt;10,"E")</f>
        <v>E</v>
      </c>
    </row>
    <row r="2496" spans="1:22" x14ac:dyDescent="0.3">
      <c r="A2496">
        <v>2510</v>
      </c>
      <c r="B2496" t="s">
        <v>161</v>
      </c>
      <c r="C2496" t="s">
        <v>65</v>
      </c>
      <c r="D2496" t="s">
        <v>16</v>
      </c>
      <c r="E2496">
        <v>2014</v>
      </c>
      <c r="F2496">
        <v>18600</v>
      </c>
      <c r="G2496" t="s">
        <v>23</v>
      </c>
      <c r="H2496" t="s">
        <v>32</v>
      </c>
      <c r="I2496" t="s">
        <v>33</v>
      </c>
      <c r="J2496">
        <v>1995</v>
      </c>
      <c r="K2496">
        <v>190</v>
      </c>
      <c r="L2496">
        <v>5</v>
      </c>
      <c r="M2496">
        <v>22.69</v>
      </c>
      <c r="N2496">
        <v>21</v>
      </c>
      <c r="P2496" t="str">
        <f t="shared" si="234"/>
        <v/>
      </c>
      <c r="Q2496" t="str">
        <f t="shared" si="235"/>
        <v>bad</v>
      </c>
      <c r="R2496" t="str">
        <f t="shared" si="236"/>
        <v/>
      </c>
      <c r="S2496" s="3" t="str">
        <f t="shared" si="237"/>
        <v/>
      </c>
      <c r="T2496" t="str">
        <f t="shared" si="238"/>
        <v>Maruti</v>
      </c>
      <c r="U2496" t="str">
        <f t="shared" si="239"/>
        <v>E</v>
      </c>
      <c r="V2496" t="str" cm="1">
        <f t="array" ref="V2496">_xlfn.IFS(N2487&gt;25,"A",N2487&gt;20,"B",N2487&gt;15,"C",N2487&gt;10,"D",N2487&lt;10,"E")</f>
        <v>E</v>
      </c>
    </row>
    <row r="2497" spans="1:22" x14ac:dyDescent="0.3">
      <c r="A2497">
        <v>2511</v>
      </c>
      <c r="B2497" t="s">
        <v>1248</v>
      </c>
      <c r="C2497" t="s">
        <v>21</v>
      </c>
      <c r="D2497" t="s">
        <v>93</v>
      </c>
      <c r="E2497">
        <v>2014</v>
      </c>
      <c r="F2497">
        <v>116905</v>
      </c>
      <c r="G2497" t="s">
        <v>23</v>
      </c>
      <c r="H2497" t="s">
        <v>18</v>
      </c>
      <c r="I2497" t="s">
        <v>19</v>
      </c>
      <c r="J2497">
        <v>1120</v>
      </c>
      <c r="K2497">
        <v>70</v>
      </c>
      <c r="L2497">
        <v>5</v>
      </c>
      <c r="M2497">
        <v>24</v>
      </c>
      <c r="N2497">
        <v>4</v>
      </c>
      <c r="P2497" t="str">
        <f t="shared" si="234"/>
        <v/>
      </c>
      <c r="Q2497" t="str">
        <f t="shared" si="235"/>
        <v>bad</v>
      </c>
      <c r="R2497" t="str">
        <f t="shared" si="236"/>
        <v/>
      </c>
      <c r="S2497" s="3" t="str">
        <f t="shared" si="237"/>
        <v/>
      </c>
      <c r="T2497" t="str">
        <f t="shared" si="238"/>
        <v>Honda</v>
      </c>
      <c r="U2497" t="str">
        <f t="shared" si="239"/>
        <v>E</v>
      </c>
      <c r="V2497" t="str" cm="1">
        <f t="array" ref="V2497">_xlfn.IFS(N2488&gt;25,"A",N2488&gt;20,"B",N2488&gt;15,"C",N2488&gt;10,"D",N2488&lt;10,"E")</f>
        <v>E</v>
      </c>
    </row>
    <row r="2498" spans="1:22" x14ac:dyDescent="0.3">
      <c r="A2498">
        <v>2512</v>
      </c>
      <c r="B2498" t="s">
        <v>342</v>
      </c>
      <c r="C2498" t="s">
        <v>21</v>
      </c>
      <c r="D2498" t="s">
        <v>31</v>
      </c>
      <c r="E2498">
        <v>2011</v>
      </c>
      <c r="F2498">
        <v>32824</v>
      </c>
      <c r="G2498" t="s">
        <v>27</v>
      </c>
      <c r="H2498" t="s">
        <v>32</v>
      </c>
      <c r="I2498" t="s">
        <v>19</v>
      </c>
      <c r="J2498">
        <v>1197</v>
      </c>
      <c r="K2498">
        <v>78.900000000000006</v>
      </c>
      <c r="L2498">
        <v>5</v>
      </c>
      <c r="M2498">
        <v>16.95</v>
      </c>
      <c r="N2498">
        <v>3.83</v>
      </c>
      <c r="P2498" t="str">
        <f t="shared" si="234"/>
        <v/>
      </c>
      <c r="Q2498" t="str">
        <f t="shared" si="235"/>
        <v>good</v>
      </c>
      <c r="R2498" t="str">
        <f t="shared" si="236"/>
        <v/>
      </c>
      <c r="S2498" s="3" t="str">
        <f t="shared" si="237"/>
        <v>Maruti</v>
      </c>
      <c r="T2498" t="str">
        <f t="shared" si="238"/>
        <v>Maruti</v>
      </c>
      <c r="U2498" t="str">
        <f t="shared" si="239"/>
        <v>E</v>
      </c>
      <c r="V2498" t="str" cm="1">
        <f t="array" ref="V2498">_xlfn.IFS(N2489&gt;25,"A",N2489&gt;20,"B",N2489&gt;15,"C",N2489&gt;10,"D",N2489&lt;10,"E")</f>
        <v>E</v>
      </c>
    </row>
    <row r="2499" spans="1:22" x14ac:dyDescent="0.3">
      <c r="A2499">
        <v>2513</v>
      </c>
      <c r="B2499" t="s">
        <v>800</v>
      </c>
      <c r="C2499" t="s">
        <v>15</v>
      </c>
      <c r="D2499" t="s">
        <v>47</v>
      </c>
      <c r="E2499">
        <v>2016</v>
      </c>
      <c r="F2499">
        <v>19148</v>
      </c>
      <c r="G2499" t="s">
        <v>27</v>
      </c>
      <c r="H2499" t="s">
        <v>18</v>
      </c>
      <c r="I2499" t="s">
        <v>19</v>
      </c>
      <c r="J2499">
        <v>1197</v>
      </c>
      <c r="K2499">
        <v>85</v>
      </c>
      <c r="L2499">
        <v>5</v>
      </c>
      <c r="M2499">
        <v>16.100000000000001</v>
      </c>
      <c r="N2499">
        <v>5.89</v>
      </c>
      <c r="P2499" t="str">
        <f t="shared" si="234"/>
        <v/>
      </c>
      <c r="Q2499" t="str">
        <f t="shared" si="235"/>
        <v>bad</v>
      </c>
      <c r="R2499" t="str">
        <f t="shared" si="236"/>
        <v/>
      </c>
      <c r="S2499" s="3" t="str">
        <f t="shared" si="237"/>
        <v/>
      </c>
      <c r="T2499" t="str">
        <f t="shared" si="238"/>
        <v>Ford</v>
      </c>
      <c r="U2499" t="str">
        <f t="shared" si="239"/>
        <v>E</v>
      </c>
      <c r="V2499" t="str" cm="1">
        <f t="array" ref="V2499">_xlfn.IFS(N2490&gt;25,"A",N2490&gt;20,"B",N2490&gt;15,"C",N2490&gt;10,"D",N2490&lt;10,"E")</f>
        <v>E</v>
      </c>
    </row>
    <row r="2500" spans="1:22" x14ac:dyDescent="0.3">
      <c r="A2500">
        <v>2514</v>
      </c>
      <c r="B2500" t="s">
        <v>437</v>
      </c>
      <c r="C2500" t="s">
        <v>21</v>
      </c>
      <c r="D2500" t="s">
        <v>49</v>
      </c>
      <c r="E2500">
        <v>2010</v>
      </c>
      <c r="F2500">
        <v>35008</v>
      </c>
      <c r="G2500" t="s">
        <v>27</v>
      </c>
      <c r="H2500" t="s">
        <v>18</v>
      </c>
      <c r="I2500" t="s">
        <v>19</v>
      </c>
      <c r="J2500">
        <v>1086</v>
      </c>
      <c r="K2500">
        <v>62.1</v>
      </c>
      <c r="L2500">
        <v>5</v>
      </c>
      <c r="M2500">
        <v>17.920000000000002</v>
      </c>
      <c r="N2500">
        <v>1.36</v>
      </c>
      <c r="P2500" t="str">
        <f t="shared" si="234"/>
        <v>Audi</v>
      </c>
      <c r="Q2500" t="str">
        <f t="shared" si="235"/>
        <v>bad</v>
      </c>
      <c r="R2500" t="str">
        <f t="shared" si="236"/>
        <v/>
      </c>
      <c r="S2500" s="3" t="str">
        <f t="shared" si="237"/>
        <v>Audi</v>
      </c>
      <c r="T2500" t="str">
        <f t="shared" si="238"/>
        <v/>
      </c>
      <c r="U2500" t="str">
        <f t="shared" si="239"/>
        <v>A</v>
      </c>
      <c r="V2500" t="str" cm="1">
        <f t="array" ref="V2500">_xlfn.IFS(N2491&gt;25,"A",N2491&gt;20,"B",N2491&gt;15,"C",N2491&gt;10,"D",N2491&lt;10,"E")</f>
        <v>A</v>
      </c>
    </row>
    <row r="2501" spans="1:22" x14ac:dyDescent="0.3">
      <c r="A2501">
        <v>2515</v>
      </c>
      <c r="B2501" t="s">
        <v>1249</v>
      </c>
      <c r="C2501" t="s">
        <v>65</v>
      </c>
      <c r="D2501" t="s">
        <v>53</v>
      </c>
      <c r="E2501">
        <v>2013</v>
      </c>
      <c r="F2501">
        <v>21000</v>
      </c>
      <c r="G2501" t="s">
        <v>23</v>
      </c>
      <c r="H2501" t="s">
        <v>32</v>
      </c>
      <c r="I2501" t="s">
        <v>33</v>
      </c>
      <c r="J2501">
        <v>2993</v>
      </c>
      <c r="K2501">
        <v>313</v>
      </c>
      <c r="L2501">
        <v>4</v>
      </c>
      <c r="M2501">
        <v>17.54</v>
      </c>
      <c r="N2501">
        <v>44</v>
      </c>
      <c r="P2501" t="str">
        <f t="shared" si="234"/>
        <v>Audi</v>
      </c>
      <c r="Q2501" t="str">
        <f t="shared" si="235"/>
        <v>bad</v>
      </c>
      <c r="R2501" t="str">
        <f t="shared" si="236"/>
        <v/>
      </c>
      <c r="S2501" s="3" t="str">
        <f t="shared" si="237"/>
        <v>Audi</v>
      </c>
      <c r="T2501" t="str">
        <f t="shared" si="238"/>
        <v/>
      </c>
      <c r="U2501" t="str">
        <f t="shared" si="239"/>
        <v>A</v>
      </c>
      <c r="V2501" t="str" cm="1">
        <f t="array" ref="V2501">_xlfn.IFS(N2492&gt;25,"A",N2492&gt;20,"B",N2492&gt;15,"C",N2492&gt;10,"D",N2492&lt;10,"E")</f>
        <v>A</v>
      </c>
    </row>
    <row r="2502" spans="1:22" x14ac:dyDescent="0.3">
      <c r="A2502">
        <v>2516</v>
      </c>
      <c r="B2502" t="s">
        <v>1250</v>
      </c>
      <c r="C2502" t="s">
        <v>15</v>
      </c>
      <c r="D2502" t="s">
        <v>16</v>
      </c>
      <c r="E2502">
        <v>2014</v>
      </c>
      <c r="F2502">
        <v>53000</v>
      </c>
      <c r="G2502" t="s">
        <v>17</v>
      </c>
      <c r="H2502" t="s">
        <v>18</v>
      </c>
      <c r="I2502" t="s">
        <v>19</v>
      </c>
      <c r="J2502">
        <v>1586</v>
      </c>
      <c r="K2502">
        <v>85.7</v>
      </c>
      <c r="L2502">
        <v>5</v>
      </c>
      <c r="M2502">
        <v>22.1</v>
      </c>
      <c r="N2502">
        <v>3.26</v>
      </c>
      <c r="P2502" t="str">
        <f t="shared" si="234"/>
        <v/>
      </c>
      <c r="Q2502" t="str">
        <f t="shared" si="235"/>
        <v>good</v>
      </c>
      <c r="R2502" t="str">
        <f t="shared" si="236"/>
        <v/>
      </c>
      <c r="S2502" s="3" t="str">
        <f t="shared" si="237"/>
        <v>Tata</v>
      </c>
      <c r="T2502" t="str">
        <f t="shared" si="238"/>
        <v>Tata</v>
      </c>
      <c r="U2502" t="str">
        <f t="shared" si="239"/>
        <v>E</v>
      </c>
      <c r="V2502" t="str" cm="1">
        <f t="array" ref="V2502">_xlfn.IFS(N2493&gt;25,"A",N2493&gt;20,"B",N2493&gt;15,"C",N2493&gt;10,"D",N2493&lt;10,"E")</f>
        <v>E</v>
      </c>
    </row>
    <row r="2503" spans="1:22" x14ac:dyDescent="0.3">
      <c r="A2503">
        <v>2517</v>
      </c>
      <c r="B2503" t="s">
        <v>1116</v>
      </c>
      <c r="C2503" t="s">
        <v>21</v>
      </c>
      <c r="D2503" t="s">
        <v>63</v>
      </c>
      <c r="E2503">
        <v>2016</v>
      </c>
      <c r="F2503">
        <v>36000</v>
      </c>
      <c r="G2503" t="s">
        <v>27</v>
      </c>
      <c r="H2503" t="s">
        <v>18</v>
      </c>
      <c r="I2503" t="s">
        <v>19</v>
      </c>
      <c r="J2503">
        <v>1396</v>
      </c>
      <c r="K2503">
        <v>105.5</v>
      </c>
      <c r="L2503">
        <v>5</v>
      </c>
      <c r="M2503">
        <v>17.43</v>
      </c>
      <c r="N2503">
        <v>8</v>
      </c>
      <c r="P2503" t="str">
        <f t="shared" si="234"/>
        <v/>
      </c>
      <c r="Q2503" t="str">
        <f t="shared" si="235"/>
        <v>bad</v>
      </c>
      <c r="R2503" t="str">
        <f t="shared" si="236"/>
        <v/>
      </c>
      <c r="S2503" s="3" t="str">
        <f t="shared" si="237"/>
        <v/>
      </c>
      <c r="T2503" t="str">
        <f t="shared" si="238"/>
        <v>Hyundai</v>
      </c>
      <c r="U2503" t="str">
        <f t="shared" si="239"/>
        <v>E</v>
      </c>
      <c r="V2503" t="str" cm="1">
        <f t="array" ref="V2503">_xlfn.IFS(N2494&gt;25,"A",N2494&gt;20,"B",N2494&gt;15,"C",N2494&gt;10,"D",N2494&lt;10,"E")</f>
        <v>E</v>
      </c>
    </row>
    <row r="2504" spans="1:22" x14ac:dyDescent="0.3">
      <c r="A2504">
        <v>2518</v>
      </c>
      <c r="B2504" t="s">
        <v>302</v>
      </c>
      <c r="C2504" t="s">
        <v>15</v>
      </c>
      <c r="D2504" t="s">
        <v>93</v>
      </c>
      <c r="E2504">
        <v>2012</v>
      </c>
      <c r="F2504">
        <v>56121</v>
      </c>
      <c r="G2504" t="s">
        <v>23</v>
      </c>
      <c r="H2504" t="s">
        <v>18</v>
      </c>
      <c r="I2504" t="s">
        <v>19</v>
      </c>
      <c r="J2504">
        <v>1248</v>
      </c>
      <c r="K2504">
        <v>74</v>
      </c>
      <c r="L2504">
        <v>5</v>
      </c>
      <c r="M2504">
        <v>23.4</v>
      </c>
      <c r="N2504">
        <v>4.25</v>
      </c>
      <c r="P2504" t="str">
        <f t="shared" si="234"/>
        <v>MercedesBenz</v>
      </c>
      <c r="Q2504" t="str">
        <f t="shared" si="235"/>
        <v>bad</v>
      </c>
      <c r="R2504" t="str">
        <f t="shared" si="236"/>
        <v/>
      </c>
      <c r="S2504" s="3" t="str">
        <f t="shared" si="237"/>
        <v>MercedesBenz</v>
      </c>
      <c r="T2504" t="str">
        <f t="shared" si="238"/>
        <v/>
      </c>
      <c r="U2504" t="str">
        <f t="shared" si="239"/>
        <v>A</v>
      </c>
      <c r="V2504" t="str" cm="1">
        <f t="array" ref="V2504">_xlfn.IFS(N2495&gt;25,"A",N2495&gt;20,"B",N2495&gt;15,"C",N2495&gt;10,"D",N2495&lt;10,"E")</f>
        <v>A</v>
      </c>
    </row>
    <row r="2505" spans="1:22" x14ac:dyDescent="0.3">
      <c r="A2505">
        <v>2519</v>
      </c>
      <c r="B2505" t="s">
        <v>100</v>
      </c>
      <c r="C2505" t="s">
        <v>15</v>
      </c>
      <c r="D2505" t="s">
        <v>22</v>
      </c>
      <c r="E2505">
        <v>2018</v>
      </c>
      <c r="F2505">
        <v>30000</v>
      </c>
      <c r="G2505" t="s">
        <v>23</v>
      </c>
      <c r="H2505" t="s">
        <v>18</v>
      </c>
      <c r="I2505" t="s">
        <v>19</v>
      </c>
      <c r="J2505">
        <v>1248</v>
      </c>
      <c r="K2505">
        <v>74</v>
      </c>
      <c r="L2505">
        <v>5</v>
      </c>
      <c r="M2505">
        <v>28.4</v>
      </c>
      <c r="N2505">
        <v>6</v>
      </c>
      <c r="P2505" t="str">
        <f t="shared" si="234"/>
        <v>BMW</v>
      </c>
      <c r="Q2505" t="str">
        <f t="shared" si="235"/>
        <v>good</v>
      </c>
      <c r="R2505" t="str">
        <f t="shared" si="236"/>
        <v>BMW</v>
      </c>
      <c r="S2505" s="3" t="str">
        <f t="shared" si="237"/>
        <v>BMW</v>
      </c>
      <c r="T2505" t="str">
        <f t="shared" si="238"/>
        <v/>
      </c>
      <c r="U2505" t="str">
        <f t="shared" si="239"/>
        <v>B</v>
      </c>
      <c r="V2505" t="str" cm="1">
        <f t="array" ref="V2505">_xlfn.IFS(N2496&gt;25,"A",N2496&gt;20,"B",N2496&gt;15,"C",N2496&gt;10,"D",N2496&lt;10,"E")</f>
        <v>B</v>
      </c>
    </row>
    <row r="2506" spans="1:22" x14ac:dyDescent="0.3">
      <c r="A2506">
        <v>2520</v>
      </c>
      <c r="B2506" t="s">
        <v>1251</v>
      </c>
      <c r="C2506" t="s">
        <v>194</v>
      </c>
      <c r="D2506" t="s">
        <v>47</v>
      </c>
      <c r="E2506">
        <v>2016</v>
      </c>
      <c r="F2506">
        <v>31021</v>
      </c>
      <c r="G2506" t="s">
        <v>23</v>
      </c>
      <c r="H2506" t="s">
        <v>32</v>
      </c>
      <c r="I2506" t="s">
        <v>19</v>
      </c>
      <c r="J2506">
        <v>1968</v>
      </c>
      <c r="K2506">
        <v>141</v>
      </c>
      <c r="L2506">
        <v>5</v>
      </c>
      <c r="M2506">
        <v>19.5</v>
      </c>
      <c r="N2506">
        <v>16.61</v>
      </c>
      <c r="P2506" t="str">
        <f t="shared" si="234"/>
        <v/>
      </c>
      <c r="Q2506" t="str">
        <f t="shared" si="235"/>
        <v>good</v>
      </c>
      <c r="R2506" t="str">
        <f t="shared" si="236"/>
        <v/>
      </c>
      <c r="S2506" s="3" t="str">
        <f t="shared" si="237"/>
        <v>Hyundai</v>
      </c>
      <c r="T2506" t="str">
        <f t="shared" si="238"/>
        <v>Hyundai</v>
      </c>
      <c r="U2506" t="str">
        <f t="shared" si="239"/>
        <v>E</v>
      </c>
      <c r="V2506" t="str" cm="1">
        <f t="array" ref="V2506">_xlfn.IFS(N2497&gt;25,"A",N2497&gt;20,"B",N2497&gt;15,"C",N2497&gt;10,"D",N2497&lt;10,"E")</f>
        <v>E</v>
      </c>
    </row>
    <row r="2507" spans="1:22" x14ac:dyDescent="0.3">
      <c r="A2507">
        <v>2521</v>
      </c>
      <c r="B2507" t="s">
        <v>432</v>
      </c>
      <c r="C2507" t="s">
        <v>60</v>
      </c>
      <c r="D2507" t="s">
        <v>31</v>
      </c>
      <c r="E2507">
        <v>2013</v>
      </c>
      <c r="F2507">
        <v>52600</v>
      </c>
      <c r="G2507" t="s">
        <v>23</v>
      </c>
      <c r="H2507" t="s">
        <v>18</v>
      </c>
      <c r="I2507" t="s">
        <v>19</v>
      </c>
      <c r="J2507">
        <v>1461</v>
      </c>
      <c r="K2507">
        <v>108.45</v>
      </c>
      <c r="L2507">
        <v>5</v>
      </c>
      <c r="M2507">
        <v>19.600000000000001</v>
      </c>
      <c r="N2507">
        <v>7.26</v>
      </c>
      <c r="P2507" t="str">
        <f t="shared" si="234"/>
        <v/>
      </c>
      <c r="Q2507" t="str">
        <f t="shared" si="235"/>
        <v>bad</v>
      </c>
      <c r="R2507" t="str">
        <f t="shared" si="236"/>
        <v/>
      </c>
      <c r="S2507" s="3" t="str">
        <f t="shared" si="237"/>
        <v/>
      </c>
      <c r="T2507" t="str">
        <f t="shared" si="238"/>
        <v>Hyundai</v>
      </c>
      <c r="U2507" t="str">
        <f t="shared" si="239"/>
        <v>E</v>
      </c>
      <c r="V2507" t="str" cm="1">
        <f t="array" ref="V2507">_xlfn.IFS(N2498&gt;25,"A",N2498&gt;20,"B",N2498&gt;15,"C",N2498&gt;10,"D",N2498&lt;10,"E")</f>
        <v>E</v>
      </c>
    </row>
    <row r="2508" spans="1:22" x14ac:dyDescent="0.3">
      <c r="A2508">
        <v>2522</v>
      </c>
      <c r="B2508" t="s">
        <v>1109</v>
      </c>
      <c r="C2508" t="s">
        <v>78</v>
      </c>
      <c r="D2508" t="s">
        <v>63</v>
      </c>
      <c r="E2508">
        <v>2005</v>
      </c>
      <c r="F2508">
        <v>60000</v>
      </c>
      <c r="G2508" t="s">
        <v>23</v>
      </c>
      <c r="H2508" t="s">
        <v>18</v>
      </c>
      <c r="I2508" t="s">
        <v>19</v>
      </c>
      <c r="J2508">
        <v>2179</v>
      </c>
      <c r="K2508">
        <v>120</v>
      </c>
      <c r="L2508">
        <v>8</v>
      </c>
      <c r="M2508">
        <v>10.5</v>
      </c>
      <c r="N2508">
        <v>4</v>
      </c>
      <c r="P2508" t="str">
        <f t="shared" ref="P2508:P2571" si="240">IF(N2499&gt;15,C2499,"")</f>
        <v/>
      </c>
      <c r="Q2508" t="str">
        <f t="shared" ref="Q2508:Q2571" si="241">IF(M2499&gt;20,"good","bad")</f>
        <v>bad</v>
      </c>
      <c r="R2508" t="str">
        <f t="shared" ref="R2508:R2571" si="242">IF(AND(M2499&gt;20,N2499&gt;15),C2499,"")</f>
        <v/>
      </c>
      <c r="S2508" s="3" t="str">
        <f t="shared" ref="S2508:S2571" si="243">IF(OR(M2499&gt;20,N2499&gt;15),C2499,"")</f>
        <v/>
      </c>
      <c r="T2508" t="str">
        <f t="shared" ref="T2508:T2571" si="244">IF(NOT(N2499&gt;15),C2499,"")</f>
        <v>Maruti</v>
      </c>
      <c r="U2508" t="str">
        <f t="shared" ref="U2508:U2571" si="245">IF(N2499&gt;25,"A",IF(N2499&gt;20,"B",IF(N2499&gt;15,"C",IF(N2499&gt;10,"D","E"))))</f>
        <v>E</v>
      </c>
      <c r="V2508" t="str" cm="1">
        <f t="array" ref="V2508">_xlfn.IFS(N2499&gt;25,"A",N2499&gt;20,"B",N2499&gt;15,"C",N2499&gt;10,"D",N2499&lt;10,"E")</f>
        <v>E</v>
      </c>
    </row>
    <row r="2509" spans="1:22" x14ac:dyDescent="0.3">
      <c r="A2509">
        <v>2523</v>
      </c>
      <c r="B2509" t="s">
        <v>551</v>
      </c>
      <c r="C2509" t="s">
        <v>65</v>
      </c>
      <c r="D2509" t="s">
        <v>93</v>
      </c>
      <c r="E2509">
        <v>2016</v>
      </c>
      <c r="F2509">
        <v>44001</v>
      </c>
      <c r="G2509" t="s">
        <v>23</v>
      </c>
      <c r="H2509" t="s">
        <v>32</v>
      </c>
      <c r="I2509" t="s">
        <v>19</v>
      </c>
      <c r="J2509">
        <v>1995</v>
      </c>
      <c r="K2509">
        <v>190</v>
      </c>
      <c r="L2509">
        <v>5</v>
      </c>
      <c r="M2509">
        <v>18.12</v>
      </c>
      <c r="N2509">
        <v>34.51</v>
      </c>
      <c r="P2509" t="str">
        <f t="shared" si="240"/>
        <v/>
      </c>
      <c r="Q2509" t="str">
        <f t="shared" si="241"/>
        <v>bad</v>
      </c>
      <c r="R2509" t="str">
        <f t="shared" si="242"/>
        <v/>
      </c>
      <c r="S2509" s="3" t="str">
        <f t="shared" si="243"/>
        <v/>
      </c>
      <c r="T2509" t="str">
        <f t="shared" si="244"/>
        <v>Hyundai</v>
      </c>
      <c r="U2509" t="str">
        <f t="shared" si="245"/>
        <v>E</v>
      </c>
      <c r="V2509" t="str" cm="1">
        <f t="array" ref="V2509">_xlfn.IFS(N2500&gt;25,"A",N2500&gt;20,"B",N2500&gt;15,"C",N2500&gt;10,"D",N2500&lt;10,"E")</f>
        <v>E</v>
      </c>
    </row>
    <row r="2510" spans="1:22" x14ac:dyDescent="0.3">
      <c r="A2510">
        <v>2524</v>
      </c>
      <c r="B2510" t="s">
        <v>798</v>
      </c>
      <c r="C2510" t="s">
        <v>15</v>
      </c>
      <c r="D2510" t="s">
        <v>26</v>
      </c>
      <c r="E2510">
        <v>2003</v>
      </c>
      <c r="F2510">
        <v>101000</v>
      </c>
      <c r="G2510" t="s">
        <v>27</v>
      </c>
      <c r="H2510" t="s">
        <v>18</v>
      </c>
      <c r="I2510" t="s">
        <v>102</v>
      </c>
      <c r="J2510">
        <v>1061</v>
      </c>
      <c r="K2510">
        <v>64</v>
      </c>
      <c r="L2510">
        <v>5</v>
      </c>
      <c r="M2510">
        <v>17.3</v>
      </c>
      <c r="N2510">
        <v>0.95</v>
      </c>
      <c r="P2510" t="str">
        <f t="shared" si="240"/>
        <v>BMW</v>
      </c>
      <c r="Q2510" t="str">
        <f t="shared" si="241"/>
        <v>bad</v>
      </c>
      <c r="R2510" t="str">
        <f t="shared" si="242"/>
        <v/>
      </c>
      <c r="S2510" s="3" t="str">
        <f t="shared" si="243"/>
        <v>BMW</v>
      </c>
      <c r="T2510" t="str">
        <f t="shared" si="244"/>
        <v/>
      </c>
      <c r="U2510" t="str">
        <f t="shared" si="245"/>
        <v>A</v>
      </c>
      <c r="V2510" t="str" cm="1">
        <f t="array" ref="V2510">_xlfn.IFS(N2501&gt;25,"A",N2501&gt;20,"B",N2501&gt;15,"C",N2501&gt;10,"D",N2501&lt;10,"E")</f>
        <v>A</v>
      </c>
    </row>
    <row r="2511" spans="1:22" x14ac:dyDescent="0.3">
      <c r="A2511">
        <v>2525</v>
      </c>
      <c r="B2511" t="s">
        <v>81</v>
      </c>
      <c r="C2511" t="s">
        <v>15</v>
      </c>
      <c r="D2511" t="s">
        <v>35</v>
      </c>
      <c r="E2511">
        <v>2007</v>
      </c>
      <c r="F2511">
        <v>84169</v>
      </c>
      <c r="G2511" t="s">
        <v>27</v>
      </c>
      <c r="H2511" t="s">
        <v>18</v>
      </c>
      <c r="I2511" t="s">
        <v>19</v>
      </c>
      <c r="J2511">
        <v>1061</v>
      </c>
      <c r="K2511">
        <v>64</v>
      </c>
      <c r="L2511">
        <v>5</v>
      </c>
      <c r="M2511">
        <v>14</v>
      </c>
      <c r="N2511">
        <v>2.2000000000000002</v>
      </c>
      <c r="P2511" t="str">
        <f t="shared" si="240"/>
        <v/>
      </c>
      <c r="Q2511" t="str">
        <f t="shared" si="241"/>
        <v>good</v>
      </c>
      <c r="R2511" t="str">
        <f t="shared" si="242"/>
        <v/>
      </c>
      <c r="S2511" s="3" t="str">
        <f t="shared" si="243"/>
        <v>Maruti</v>
      </c>
      <c r="T2511" t="str">
        <f t="shared" si="244"/>
        <v>Maruti</v>
      </c>
      <c r="U2511" t="str">
        <f t="shared" si="245"/>
        <v>E</v>
      </c>
      <c r="V2511" t="str" cm="1">
        <f t="array" ref="V2511">_xlfn.IFS(N2502&gt;25,"A",N2502&gt;20,"B",N2502&gt;15,"C",N2502&gt;10,"D",N2502&lt;10,"E")</f>
        <v>E</v>
      </c>
    </row>
    <row r="2512" spans="1:22" x14ac:dyDescent="0.3">
      <c r="A2512">
        <v>2526</v>
      </c>
      <c r="B2512" t="s">
        <v>1032</v>
      </c>
      <c r="C2512" t="s">
        <v>21</v>
      </c>
      <c r="D2512" t="s">
        <v>16</v>
      </c>
      <c r="E2512">
        <v>2017</v>
      </c>
      <c r="F2512">
        <v>14001</v>
      </c>
      <c r="G2512" t="s">
        <v>27</v>
      </c>
      <c r="H2512" t="s">
        <v>18</v>
      </c>
      <c r="I2512" t="s">
        <v>19</v>
      </c>
      <c r="J2512">
        <v>1197</v>
      </c>
      <c r="K2512">
        <v>81.83</v>
      </c>
      <c r="L2512">
        <v>5</v>
      </c>
      <c r="M2512">
        <v>18.600000000000001</v>
      </c>
      <c r="N2512">
        <v>5.75</v>
      </c>
      <c r="P2512" t="str">
        <f t="shared" si="240"/>
        <v/>
      </c>
      <c r="Q2512" t="str">
        <f t="shared" si="241"/>
        <v>bad</v>
      </c>
      <c r="R2512" t="str">
        <f t="shared" si="242"/>
        <v/>
      </c>
      <c r="S2512" s="3" t="str">
        <f t="shared" si="243"/>
        <v/>
      </c>
      <c r="T2512" t="str">
        <f t="shared" si="244"/>
        <v>Hyundai</v>
      </c>
      <c r="U2512" t="str">
        <f t="shared" si="245"/>
        <v>E</v>
      </c>
      <c r="V2512" t="str" cm="1">
        <f t="array" ref="V2512">_xlfn.IFS(N2503&gt;25,"A",N2503&gt;20,"B",N2503&gt;15,"C",N2503&gt;10,"D",N2503&lt;10,"E")</f>
        <v>E</v>
      </c>
    </row>
    <row r="2513" spans="1:22" x14ac:dyDescent="0.3">
      <c r="A2513">
        <v>2527</v>
      </c>
      <c r="B2513" t="s">
        <v>1252</v>
      </c>
      <c r="C2513" t="s">
        <v>21</v>
      </c>
      <c r="D2513" t="s">
        <v>22</v>
      </c>
      <c r="E2513">
        <v>2005</v>
      </c>
      <c r="F2513">
        <v>100000</v>
      </c>
      <c r="G2513" t="s">
        <v>17</v>
      </c>
      <c r="H2513" t="s">
        <v>18</v>
      </c>
      <c r="I2513" t="s">
        <v>102</v>
      </c>
      <c r="J2513">
        <v>1086</v>
      </c>
      <c r="K2513">
        <v>74</v>
      </c>
      <c r="L2513">
        <v>5</v>
      </c>
      <c r="M2513">
        <v>17</v>
      </c>
      <c r="N2513">
        <v>1.2</v>
      </c>
      <c r="P2513" t="str">
        <f t="shared" si="240"/>
        <v/>
      </c>
      <c r="Q2513" t="str">
        <f t="shared" si="241"/>
        <v>good</v>
      </c>
      <c r="R2513" t="str">
        <f t="shared" si="242"/>
        <v/>
      </c>
      <c r="S2513" s="3" t="str">
        <f t="shared" si="243"/>
        <v>Maruti</v>
      </c>
      <c r="T2513" t="str">
        <f t="shared" si="244"/>
        <v>Maruti</v>
      </c>
      <c r="U2513" t="str">
        <f t="shared" si="245"/>
        <v>E</v>
      </c>
      <c r="V2513" t="str" cm="1">
        <f t="array" ref="V2513">_xlfn.IFS(N2504&gt;25,"A",N2504&gt;20,"B",N2504&gt;15,"C",N2504&gt;10,"D",N2504&lt;10,"E")</f>
        <v>E</v>
      </c>
    </row>
    <row r="2514" spans="1:22" x14ac:dyDescent="0.3">
      <c r="A2514">
        <v>2528</v>
      </c>
      <c r="B2514" t="s">
        <v>1253</v>
      </c>
      <c r="C2514" t="s">
        <v>52</v>
      </c>
      <c r="D2514" t="s">
        <v>53</v>
      </c>
      <c r="E2514">
        <v>2016</v>
      </c>
      <c r="F2514">
        <v>59000</v>
      </c>
      <c r="G2514" t="s">
        <v>23</v>
      </c>
      <c r="H2514" t="s">
        <v>32</v>
      </c>
      <c r="I2514" t="s">
        <v>19</v>
      </c>
      <c r="J2514">
        <v>2993</v>
      </c>
      <c r="K2514">
        <v>255</v>
      </c>
      <c r="L2514">
        <v>7</v>
      </c>
      <c r="M2514">
        <v>18</v>
      </c>
      <c r="N2514">
        <v>36.75</v>
      </c>
      <c r="P2514" t="str">
        <f t="shared" si="240"/>
        <v/>
      </c>
      <c r="Q2514" t="str">
        <f t="shared" si="241"/>
        <v>good</v>
      </c>
      <c r="R2514" t="str">
        <f t="shared" si="242"/>
        <v/>
      </c>
      <c r="S2514" s="3" t="str">
        <f t="shared" si="243"/>
        <v>Maruti</v>
      </c>
      <c r="T2514" t="str">
        <f t="shared" si="244"/>
        <v>Maruti</v>
      </c>
      <c r="U2514" t="str">
        <f t="shared" si="245"/>
        <v>E</v>
      </c>
      <c r="V2514" t="str" cm="1">
        <f t="array" ref="V2514">_xlfn.IFS(N2505&gt;25,"A",N2505&gt;20,"B",N2505&gt;15,"C",N2505&gt;10,"D",N2505&lt;10,"E")</f>
        <v>E</v>
      </c>
    </row>
    <row r="2515" spans="1:22" x14ac:dyDescent="0.3">
      <c r="A2515">
        <v>2529</v>
      </c>
      <c r="B2515" t="s">
        <v>1254</v>
      </c>
      <c r="C2515" t="s">
        <v>62</v>
      </c>
      <c r="D2515" t="s">
        <v>35</v>
      </c>
      <c r="E2515">
        <v>2009</v>
      </c>
      <c r="F2515">
        <v>29000</v>
      </c>
      <c r="G2515" t="s">
        <v>27</v>
      </c>
      <c r="H2515" t="s">
        <v>32</v>
      </c>
      <c r="I2515" t="s">
        <v>33</v>
      </c>
      <c r="J2515">
        <v>1796</v>
      </c>
      <c r="K2515">
        <v>178</v>
      </c>
      <c r="L2515">
        <v>5</v>
      </c>
      <c r="M2515">
        <v>11.7</v>
      </c>
      <c r="N2515">
        <v>10</v>
      </c>
      <c r="P2515" t="str">
        <f t="shared" si="240"/>
        <v>Skoda</v>
      </c>
      <c r="Q2515" t="str">
        <f t="shared" si="241"/>
        <v>bad</v>
      </c>
      <c r="R2515" t="str">
        <f t="shared" si="242"/>
        <v/>
      </c>
      <c r="S2515" s="3" t="str">
        <f t="shared" si="243"/>
        <v>Skoda</v>
      </c>
      <c r="T2515" t="str">
        <f t="shared" si="244"/>
        <v/>
      </c>
      <c r="U2515" t="str">
        <f t="shared" si="245"/>
        <v>C</v>
      </c>
      <c r="V2515" t="str" cm="1">
        <f t="array" ref="V2515">_xlfn.IFS(N2506&gt;25,"A",N2506&gt;20,"B",N2506&gt;15,"C",N2506&gt;10,"D",N2506&lt;10,"E")</f>
        <v>C</v>
      </c>
    </row>
    <row r="2516" spans="1:22" x14ac:dyDescent="0.3">
      <c r="A2516">
        <v>2531</v>
      </c>
      <c r="B2516" t="s">
        <v>678</v>
      </c>
      <c r="C2516" t="s">
        <v>38</v>
      </c>
      <c r="D2516" t="s">
        <v>16</v>
      </c>
      <c r="E2516">
        <v>2012</v>
      </c>
      <c r="F2516">
        <v>38800</v>
      </c>
      <c r="G2516" t="s">
        <v>23</v>
      </c>
      <c r="H2516" t="s">
        <v>18</v>
      </c>
      <c r="I2516" t="s">
        <v>19</v>
      </c>
      <c r="J2516">
        <v>1461</v>
      </c>
      <c r="K2516">
        <v>84.8</v>
      </c>
      <c r="L2516">
        <v>5</v>
      </c>
      <c r="M2516">
        <v>21.64</v>
      </c>
      <c r="N2516">
        <v>4.05</v>
      </c>
      <c r="P2516" t="str">
        <f t="shared" si="240"/>
        <v/>
      </c>
      <c r="Q2516" t="str">
        <f t="shared" si="241"/>
        <v>bad</v>
      </c>
      <c r="R2516" t="str">
        <f t="shared" si="242"/>
        <v/>
      </c>
      <c r="S2516" s="3" t="str">
        <f t="shared" si="243"/>
        <v/>
      </c>
      <c r="T2516" t="str">
        <f t="shared" si="244"/>
        <v>Renault</v>
      </c>
      <c r="U2516" t="str">
        <f t="shared" si="245"/>
        <v>E</v>
      </c>
      <c r="V2516" t="str" cm="1">
        <f t="array" ref="V2516">_xlfn.IFS(N2507&gt;25,"A",N2507&gt;20,"B",N2507&gt;15,"C",N2507&gt;10,"D",N2507&lt;10,"E")</f>
        <v>E</v>
      </c>
    </row>
    <row r="2517" spans="1:22" x14ac:dyDescent="0.3">
      <c r="A2517">
        <v>2532</v>
      </c>
      <c r="B2517" t="s">
        <v>1255</v>
      </c>
      <c r="C2517" t="s">
        <v>30</v>
      </c>
      <c r="D2517" t="s">
        <v>35</v>
      </c>
      <c r="E2517">
        <v>2011</v>
      </c>
      <c r="F2517">
        <v>98000</v>
      </c>
      <c r="G2517" t="s">
        <v>23</v>
      </c>
      <c r="H2517" t="s">
        <v>32</v>
      </c>
      <c r="I2517" t="s">
        <v>19</v>
      </c>
      <c r="J2517">
        <v>2967</v>
      </c>
      <c r="K2517">
        <v>241.4</v>
      </c>
      <c r="L2517">
        <v>7</v>
      </c>
      <c r="M2517">
        <v>12.07</v>
      </c>
      <c r="N2517">
        <v>22</v>
      </c>
      <c r="P2517" t="str">
        <f t="shared" si="240"/>
        <v/>
      </c>
      <c r="Q2517" t="str">
        <f t="shared" si="241"/>
        <v>bad</v>
      </c>
      <c r="R2517" t="str">
        <f t="shared" si="242"/>
        <v/>
      </c>
      <c r="S2517" s="3" t="str">
        <f t="shared" si="243"/>
        <v/>
      </c>
      <c r="T2517" t="str">
        <f t="shared" si="244"/>
        <v>Mahindra</v>
      </c>
      <c r="U2517" t="str">
        <f t="shared" si="245"/>
        <v>E</v>
      </c>
      <c r="V2517" t="str" cm="1">
        <f t="array" ref="V2517">_xlfn.IFS(N2508&gt;25,"A",N2508&gt;20,"B",N2508&gt;15,"C",N2508&gt;10,"D",N2508&lt;10,"E")</f>
        <v>E</v>
      </c>
    </row>
    <row r="2518" spans="1:22" x14ac:dyDescent="0.3">
      <c r="A2518">
        <v>2533</v>
      </c>
      <c r="B2518" t="s">
        <v>719</v>
      </c>
      <c r="C2518" t="s">
        <v>62</v>
      </c>
      <c r="D2518" t="s">
        <v>31</v>
      </c>
      <c r="E2518">
        <v>2017</v>
      </c>
      <c r="F2518">
        <v>20969</v>
      </c>
      <c r="G2518" t="s">
        <v>23</v>
      </c>
      <c r="H2518" t="s">
        <v>32</v>
      </c>
      <c r="I2518" t="s">
        <v>19</v>
      </c>
      <c r="J2518">
        <v>2143</v>
      </c>
      <c r="K2518">
        <v>136</v>
      </c>
      <c r="L2518">
        <v>5</v>
      </c>
      <c r="M2518">
        <v>17.899999999999999</v>
      </c>
      <c r="N2518">
        <v>27.87</v>
      </c>
      <c r="P2518" t="str">
        <f t="shared" si="240"/>
        <v>BMW</v>
      </c>
      <c r="Q2518" t="str">
        <f t="shared" si="241"/>
        <v>bad</v>
      </c>
      <c r="R2518" t="str">
        <f t="shared" si="242"/>
        <v/>
      </c>
      <c r="S2518" s="3" t="str">
        <f t="shared" si="243"/>
        <v>BMW</v>
      </c>
      <c r="T2518" t="str">
        <f t="shared" si="244"/>
        <v/>
      </c>
      <c r="U2518" t="str">
        <f t="shared" si="245"/>
        <v>A</v>
      </c>
      <c r="V2518" t="str" cm="1">
        <f t="array" ref="V2518">_xlfn.IFS(N2509&gt;25,"A",N2509&gt;20,"B",N2509&gt;15,"C",N2509&gt;10,"D",N2509&lt;10,"E")</f>
        <v>A</v>
      </c>
    </row>
    <row r="2519" spans="1:22" x14ac:dyDescent="0.3">
      <c r="A2519">
        <v>2534</v>
      </c>
      <c r="B2519" t="s">
        <v>535</v>
      </c>
      <c r="C2519" t="s">
        <v>15</v>
      </c>
      <c r="D2519" t="s">
        <v>49</v>
      </c>
      <c r="E2519">
        <v>2018</v>
      </c>
      <c r="F2519">
        <v>2900</v>
      </c>
      <c r="G2519" t="s">
        <v>23</v>
      </c>
      <c r="H2519" t="s">
        <v>18</v>
      </c>
      <c r="I2519" t="s">
        <v>19</v>
      </c>
      <c r="J2519">
        <v>1248</v>
      </c>
      <c r="K2519">
        <v>88.5</v>
      </c>
      <c r="L2519">
        <v>5</v>
      </c>
      <c r="M2519">
        <v>24.3</v>
      </c>
      <c r="N2519">
        <v>8.75</v>
      </c>
      <c r="P2519" t="str">
        <f t="shared" si="240"/>
        <v/>
      </c>
      <c r="Q2519" t="str">
        <f t="shared" si="241"/>
        <v>bad</v>
      </c>
      <c r="R2519" t="str">
        <f t="shared" si="242"/>
        <v/>
      </c>
      <c r="S2519" s="3" t="str">
        <f t="shared" si="243"/>
        <v/>
      </c>
      <c r="T2519" t="str">
        <f t="shared" si="244"/>
        <v>Maruti</v>
      </c>
      <c r="U2519" t="str">
        <f t="shared" si="245"/>
        <v>E</v>
      </c>
      <c r="V2519" t="str" cm="1">
        <f t="array" ref="V2519">_xlfn.IFS(N2510&gt;25,"A",N2510&gt;20,"B",N2510&gt;15,"C",N2510&gt;10,"D",N2510&lt;10,"E")</f>
        <v>E</v>
      </c>
    </row>
    <row r="2520" spans="1:22" x14ac:dyDescent="0.3">
      <c r="A2520">
        <v>2535</v>
      </c>
      <c r="B2520" t="s">
        <v>687</v>
      </c>
      <c r="C2520" t="s">
        <v>15</v>
      </c>
      <c r="D2520" t="s">
        <v>35</v>
      </c>
      <c r="E2520">
        <v>2016</v>
      </c>
      <c r="F2520">
        <v>69000</v>
      </c>
      <c r="G2520" t="s">
        <v>23</v>
      </c>
      <c r="H2520" t="s">
        <v>18</v>
      </c>
      <c r="I2520" t="s">
        <v>19</v>
      </c>
      <c r="J2520">
        <v>1248</v>
      </c>
      <c r="K2520">
        <v>73.900000000000006</v>
      </c>
      <c r="L2520">
        <v>5</v>
      </c>
      <c r="M2520">
        <v>19.3</v>
      </c>
      <c r="N2520">
        <v>4.79</v>
      </c>
      <c r="P2520" t="str">
        <f t="shared" si="240"/>
        <v/>
      </c>
      <c r="Q2520" t="str">
        <f t="shared" si="241"/>
        <v>bad</v>
      </c>
      <c r="R2520" t="str">
        <f t="shared" si="242"/>
        <v/>
      </c>
      <c r="S2520" s="3" t="str">
        <f t="shared" si="243"/>
        <v/>
      </c>
      <c r="T2520" t="str">
        <f t="shared" si="244"/>
        <v>Maruti</v>
      </c>
      <c r="U2520" t="str">
        <f t="shared" si="245"/>
        <v>E</v>
      </c>
      <c r="V2520" t="str" cm="1">
        <f t="array" ref="V2520">_xlfn.IFS(N2511&gt;25,"A",N2511&gt;20,"B",N2511&gt;15,"C",N2511&gt;10,"D",N2511&lt;10,"E")</f>
        <v>E</v>
      </c>
    </row>
    <row r="2521" spans="1:22" x14ac:dyDescent="0.3">
      <c r="A2521">
        <v>2536</v>
      </c>
      <c r="B2521" t="s">
        <v>1256</v>
      </c>
      <c r="C2521" t="s">
        <v>194</v>
      </c>
      <c r="D2521" t="s">
        <v>31</v>
      </c>
      <c r="E2521">
        <v>2018</v>
      </c>
      <c r="F2521">
        <v>5833</v>
      </c>
      <c r="G2521" t="s">
        <v>23</v>
      </c>
      <c r="H2521" t="s">
        <v>18</v>
      </c>
      <c r="I2521" t="s">
        <v>19</v>
      </c>
      <c r="J2521">
        <v>1498</v>
      </c>
      <c r="K2521">
        <v>108.4</v>
      </c>
      <c r="L2521">
        <v>5</v>
      </c>
      <c r="M2521">
        <v>21.13</v>
      </c>
      <c r="N2521">
        <v>11.92</v>
      </c>
      <c r="P2521" t="str">
        <f t="shared" si="240"/>
        <v/>
      </c>
      <c r="Q2521" t="str">
        <f t="shared" si="241"/>
        <v>bad</v>
      </c>
      <c r="R2521" t="str">
        <f t="shared" si="242"/>
        <v/>
      </c>
      <c r="S2521" s="3" t="str">
        <f t="shared" si="243"/>
        <v/>
      </c>
      <c r="T2521" t="str">
        <f t="shared" si="244"/>
        <v>Hyundai</v>
      </c>
      <c r="U2521" t="str">
        <f t="shared" si="245"/>
        <v>E</v>
      </c>
      <c r="V2521" t="str" cm="1">
        <f t="array" ref="V2521">_xlfn.IFS(N2512&gt;25,"A",N2512&gt;20,"B",N2512&gt;15,"C",N2512&gt;10,"D",N2512&lt;10,"E")</f>
        <v>E</v>
      </c>
    </row>
    <row r="2522" spans="1:22" x14ac:dyDescent="0.3">
      <c r="A2522">
        <v>2537</v>
      </c>
      <c r="B2522" t="s">
        <v>966</v>
      </c>
      <c r="C2522" t="s">
        <v>30</v>
      </c>
      <c r="D2522" t="s">
        <v>31</v>
      </c>
      <c r="E2522">
        <v>2016</v>
      </c>
      <c r="F2522">
        <v>28733</v>
      </c>
      <c r="G2522" t="s">
        <v>23</v>
      </c>
      <c r="H2522" t="s">
        <v>32</v>
      </c>
      <c r="I2522" t="s">
        <v>33</v>
      </c>
      <c r="J2522">
        <v>2967</v>
      </c>
      <c r="K2522">
        <v>241.4</v>
      </c>
      <c r="L2522">
        <v>7</v>
      </c>
      <c r="M2522">
        <v>12.07</v>
      </c>
      <c r="N2522">
        <v>53.11</v>
      </c>
      <c r="P2522" t="str">
        <f t="shared" si="240"/>
        <v/>
      </c>
      <c r="Q2522" t="str">
        <f t="shared" si="241"/>
        <v>bad</v>
      </c>
      <c r="R2522" t="str">
        <f t="shared" si="242"/>
        <v/>
      </c>
      <c r="S2522" s="3" t="str">
        <f t="shared" si="243"/>
        <v/>
      </c>
      <c r="T2522" t="str">
        <f t="shared" si="244"/>
        <v>Hyundai</v>
      </c>
      <c r="U2522" t="str">
        <f t="shared" si="245"/>
        <v>E</v>
      </c>
      <c r="V2522" t="str" cm="1">
        <f t="array" ref="V2522">_xlfn.IFS(N2513&gt;25,"A",N2513&gt;20,"B",N2513&gt;15,"C",N2513&gt;10,"D",N2513&lt;10,"E")</f>
        <v>E</v>
      </c>
    </row>
    <row r="2523" spans="1:22" x14ac:dyDescent="0.3">
      <c r="A2523">
        <v>2538</v>
      </c>
      <c r="B2523" t="s">
        <v>254</v>
      </c>
      <c r="C2523" t="s">
        <v>15</v>
      </c>
      <c r="D2523" t="s">
        <v>39</v>
      </c>
      <c r="E2523">
        <v>2006</v>
      </c>
      <c r="F2523">
        <v>145000</v>
      </c>
      <c r="G2523" t="s">
        <v>27</v>
      </c>
      <c r="H2523" t="s">
        <v>18</v>
      </c>
      <c r="I2523" t="s">
        <v>19</v>
      </c>
      <c r="J2523">
        <v>998</v>
      </c>
      <c r="K2523">
        <v>67.099999999999994</v>
      </c>
      <c r="L2523">
        <v>5</v>
      </c>
      <c r="M2523">
        <v>18.899999999999999</v>
      </c>
      <c r="N2523">
        <v>1.1499999999999999</v>
      </c>
      <c r="P2523" t="str">
        <f t="shared" si="240"/>
        <v>Land</v>
      </c>
      <c r="Q2523" t="str">
        <f t="shared" si="241"/>
        <v>bad</v>
      </c>
      <c r="R2523" t="str">
        <f t="shared" si="242"/>
        <v/>
      </c>
      <c r="S2523" s="3" t="str">
        <f t="shared" si="243"/>
        <v>Land</v>
      </c>
      <c r="T2523" t="str">
        <f t="shared" si="244"/>
        <v/>
      </c>
      <c r="U2523" t="str">
        <f t="shared" si="245"/>
        <v>A</v>
      </c>
      <c r="V2523" t="str" cm="1">
        <f t="array" ref="V2523">_xlfn.IFS(N2514&gt;25,"A",N2514&gt;20,"B",N2514&gt;15,"C",N2514&gt;10,"D",N2514&lt;10,"E")</f>
        <v>A</v>
      </c>
    </row>
    <row r="2524" spans="1:22" x14ac:dyDescent="0.3">
      <c r="A2524">
        <v>2539</v>
      </c>
      <c r="B2524" t="s">
        <v>509</v>
      </c>
      <c r="C2524" t="s">
        <v>25</v>
      </c>
      <c r="D2524" t="s">
        <v>22</v>
      </c>
      <c r="E2524">
        <v>2014</v>
      </c>
      <c r="F2524">
        <v>71000</v>
      </c>
      <c r="G2524" t="s">
        <v>23</v>
      </c>
      <c r="H2524" t="s">
        <v>18</v>
      </c>
      <c r="I2524" t="s">
        <v>19</v>
      </c>
      <c r="J2524">
        <v>1498</v>
      </c>
      <c r="K2524">
        <v>98.6</v>
      </c>
      <c r="L2524">
        <v>5</v>
      </c>
      <c r="M2524">
        <v>25.1</v>
      </c>
      <c r="N2524">
        <v>7.45</v>
      </c>
      <c r="P2524" t="str">
        <f t="shared" si="240"/>
        <v/>
      </c>
      <c r="Q2524" t="str">
        <f t="shared" si="241"/>
        <v>bad</v>
      </c>
      <c r="R2524" t="str">
        <f t="shared" si="242"/>
        <v/>
      </c>
      <c r="S2524" s="3" t="str">
        <f t="shared" si="243"/>
        <v/>
      </c>
      <c r="T2524" t="str">
        <f t="shared" si="244"/>
        <v>MercedesBenz</v>
      </c>
      <c r="U2524" t="str">
        <f t="shared" si="245"/>
        <v>E</v>
      </c>
      <c r="V2524" t="e" cm="1">
        <f t="array" ref="V2524">_xlfn.IFS(N2515&gt;25,"A",N2515&gt;20,"B",N2515&gt;15,"C",N2515&gt;10,"D",N2515&lt;10,"E")</f>
        <v>#N/A</v>
      </c>
    </row>
    <row r="2525" spans="1:22" x14ac:dyDescent="0.3">
      <c r="A2525">
        <v>2540</v>
      </c>
      <c r="B2525" t="s">
        <v>201</v>
      </c>
      <c r="C2525" t="s">
        <v>21</v>
      </c>
      <c r="D2525" t="s">
        <v>39</v>
      </c>
      <c r="E2525">
        <v>2017</v>
      </c>
      <c r="F2525">
        <v>12000</v>
      </c>
      <c r="G2525" t="s">
        <v>27</v>
      </c>
      <c r="H2525" t="s">
        <v>18</v>
      </c>
      <c r="I2525" t="s">
        <v>19</v>
      </c>
      <c r="J2525">
        <v>814</v>
      </c>
      <c r="K2525">
        <v>55.2</v>
      </c>
      <c r="L2525">
        <v>5</v>
      </c>
      <c r="M2525">
        <v>21.1</v>
      </c>
      <c r="N2525">
        <v>3.5</v>
      </c>
      <c r="P2525" t="str">
        <f t="shared" si="240"/>
        <v/>
      </c>
      <c r="Q2525" t="str">
        <f t="shared" si="241"/>
        <v>good</v>
      </c>
      <c r="R2525" t="str">
        <f t="shared" si="242"/>
        <v/>
      </c>
      <c r="S2525" s="3" t="str">
        <f t="shared" si="243"/>
        <v>Nissan</v>
      </c>
      <c r="T2525" t="str">
        <f t="shared" si="244"/>
        <v>Nissan</v>
      </c>
      <c r="U2525" t="str">
        <f t="shared" si="245"/>
        <v>E</v>
      </c>
      <c r="V2525" t="str" cm="1">
        <f t="array" ref="V2525">_xlfn.IFS(N2516&gt;25,"A",N2516&gt;20,"B",N2516&gt;15,"C",N2516&gt;10,"D",N2516&lt;10,"E")</f>
        <v>E</v>
      </c>
    </row>
    <row r="2526" spans="1:22" x14ac:dyDescent="0.3">
      <c r="A2526">
        <v>2541</v>
      </c>
      <c r="B2526" t="s">
        <v>817</v>
      </c>
      <c r="C2526" t="s">
        <v>62</v>
      </c>
      <c r="D2526" t="s">
        <v>47</v>
      </c>
      <c r="E2526">
        <v>2018</v>
      </c>
      <c r="F2526">
        <v>21603</v>
      </c>
      <c r="G2526" t="s">
        <v>23</v>
      </c>
      <c r="H2526" t="s">
        <v>32</v>
      </c>
      <c r="I2526" t="s">
        <v>19</v>
      </c>
      <c r="J2526">
        <v>2987</v>
      </c>
      <c r="K2526">
        <v>265</v>
      </c>
      <c r="L2526">
        <v>5</v>
      </c>
      <c r="M2526">
        <v>13</v>
      </c>
      <c r="N2526">
        <v>70.150000000000006</v>
      </c>
      <c r="P2526" t="str">
        <f t="shared" si="240"/>
        <v>Audi</v>
      </c>
      <c r="Q2526" t="str">
        <f t="shared" si="241"/>
        <v>bad</v>
      </c>
      <c r="R2526" t="str">
        <f t="shared" si="242"/>
        <v/>
      </c>
      <c r="S2526" s="3" t="str">
        <f t="shared" si="243"/>
        <v>Audi</v>
      </c>
      <c r="T2526" t="str">
        <f t="shared" si="244"/>
        <v/>
      </c>
      <c r="U2526" t="str">
        <f t="shared" si="245"/>
        <v>B</v>
      </c>
      <c r="V2526" t="str" cm="1">
        <f t="array" ref="V2526">_xlfn.IFS(N2517&gt;25,"A",N2517&gt;20,"B",N2517&gt;15,"C",N2517&gt;10,"D",N2517&lt;10,"E")</f>
        <v>B</v>
      </c>
    </row>
    <row r="2527" spans="1:22" x14ac:dyDescent="0.3">
      <c r="A2527">
        <v>2543</v>
      </c>
      <c r="B2527" t="s">
        <v>64</v>
      </c>
      <c r="C2527" t="s">
        <v>65</v>
      </c>
      <c r="D2527" t="s">
        <v>35</v>
      </c>
      <c r="E2527">
        <v>2013</v>
      </c>
      <c r="F2527">
        <v>58000</v>
      </c>
      <c r="G2527" t="s">
        <v>23</v>
      </c>
      <c r="H2527" t="s">
        <v>32</v>
      </c>
      <c r="I2527" t="s">
        <v>19</v>
      </c>
      <c r="J2527">
        <v>1995</v>
      </c>
      <c r="K2527">
        <v>170</v>
      </c>
      <c r="L2527">
        <v>5</v>
      </c>
      <c r="M2527">
        <v>13.2</v>
      </c>
      <c r="N2527">
        <v>19.5</v>
      </c>
      <c r="P2527" t="str">
        <f t="shared" si="240"/>
        <v>MercedesBenz</v>
      </c>
      <c r="Q2527" t="str">
        <f t="shared" si="241"/>
        <v>bad</v>
      </c>
      <c r="R2527" t="str">
        <f t="shared" si="242"/>
        <v/>
      </c>
      <c r="S2527" s="3" t="str">
        <f t="shared" si="243"/>
        <v>MercedesBenz</v>
      </c>
      <c r="T2527" t="str">
        <f t="shared" si="244"/>
        <v/>
      </c>
      <c r="U2527" t="str">
        <f t="shared" si="245"/>
        <v>A</v>
      </c>
      <c r="V2527" t="str" cm="1">
        <f t="array" ref="V2527">_xlfn.IFS(N2518&gt;25,"A",N2518&gt;20,"B",N2518&gt;15,"C",N2518&gt;10,"D",N2518&lt;10,"E")</f>
        <v>A</v>
      </c>
    </row>
    <row r="2528" spans="1:22" x14ac:dyDescent="0.3">
      <c r="A2528">
        <v>2544</v>
      </c>
      <c r="B2528" t="s">
        <v>1257</v>
      </c>
      <c r="C2528" t="s">
        <v>65</v>
      </c>
      <c r="D2528" t="s">
        <v>22</v>
      </c>
      <c r="E2528">
        <v>2012</v>
      </c>
      <c r="F2528">
        <v>39000</v>
      </c>
      <c r="G2528" t="s">
        <v>27</v>
      </c>
      <c r="H2528" t="s">
        <v>32</v>
      </c>
      <c r="I2528" t="s">
        <v>33</v>
      </c>
      <c r="J2528">
        <v>1995</v>
      </c>
      <c r="K2528">
        <v>154</v>
      </c>
      <c r="L2528">
        <v>5</v>
      </c>
      <c r="M2528">
        <v>12.05</v>
      </c>
      <c r="N2528">
        <v>15</v>
      </c>
      <c r="P2528" t="str">
        <f t="shared" si="240"/>
        <v/>
      </c>
      <c r="Q2528" t="str">
        <f t="shared" si="241"/>
        <v>good</v>
      </c>
      <c r="R2528" t="str">
        <f t="shared" si="242"/>
        <v/>
      </c>
      <c r="S2528" s="3" t="str">
        <f t="shared" si="243"/>
        <v>Maruti</v>
      </c>
      <c r="T2528" t="str">
        <f t="shared" si="244"/>
        <v>Maruti</v>
      </c>
      <c r="U2528" t="str">
        <f t="shared" si="245"/>
        <v>E</v>
      </c>
      <c r="V2528" t="str" cm="1">
        <f t="array" ref="V2528">_xlfn.IFS(N2519&gt;25,"A",N2519&gt;20,"B",N2519&gt;15,"C",N2519&gt;10,"D",N2519&lt;10,"E")</f>
        <v>E</v>
      </c>
    </row>
    <row r="2529" spans="1:22" x14ac:dyDescent="0.3">
      <c r="A2529">
        <v>2545</v>
      </c>
      <c r="B2529" t="s">
        <v>1258</v>
      </c>
      <c r="C2529" t="s">
        <v>78</v>
      </c>
      <c r="D2529" t="s">
        <v>31</v>
      </c>
      <c r="E2529">
        <v>2017</v>
      </c>
      <c r="F2529">
        <v>37712</v>
      </c>
      <c r="G2529" t="s">
        <v>23</v>
      </c>
      <c r="H2529" t="s">
        <v>18</v>
      </c>
      <c r="I2529" t="s">
        <v>19</v>
      </c>
      <c r="J2529">
        <v>1493</v>
      </c>
      <c r="K2529">
        <v>100</v>
      </c>
      <c r="L2529">
        <v>7</v>
      </c>
      <c r="M2529">
        <v>17.45</v>
      </c>
      <c r="N2529">
        <v>7.57</v>
      </c>
      <c r="P2529" t="str">
        <f t="shared" si="240"/>
        <v/>
      </c>
      <c r="Q2529" t="str">
        <f t="shared" si="241"/>
        <v>bad</v>
      </c>
      <c r="R2529" t="str">
        <f t="shared" si="242"/>
        <v/>
      </c>
      <c r="S2529" s="3" t="str">
        <f t="shared" si="243"/>
        <v/>
      </c>
      <c r="T2529" t="str">
        <f t="shared" si="244"/>
        <v>Maruti</v>
      </c>
      <c r="U2529" t="str">
        <f t="shared" si="245"/>
        <v>E</v>
      </c>
      <c r="V2529" t="str" cm="1">
        <f t="array" ref="V2529">_xlfn.IFS(N2520&gt;25,"A",N2520&gt;20,"B",N2520&gt;15,"C",N2520&gt;10,"D",N2520&lt;10,"E")</f>
        <v>E</v>
      </c>
    </row>
    <row r="2530" spans="1:22" x14ac:dyDescent="0.3">
      <c r="A2530">
        <v>2546</v>
      </c>
      <c r="B2530" t="s">
        <v>425</v>
      </c>
      <c r="C2530" t="s">
        <v>15</v>
      </c>
      <c r="D2530" t="s">
        <v>35</v>
      </c>
      <c r="E2530">
        <v>2012</v>
      </c>
      <c r="F2530">
        <v>68000</v>
      </c>
      <c r="G2530" t="s">
        <v>27</v>
      </c>
      <c r="H2530" t="s">
        <v>18</v>
      </c>
      <c r="I2530" t="s">
        <v>19</v>
      </c>
      <c r="J2530">
        <v>1197</v>
      </c>
      <c r="K2530">
        <v>85.8</v>
      </c>
      <c r="L2530">
        <v>5</v>
      </c>
      <c r="M2530">
        <v>18.5</v>
      </c>
      <c r="N2530">
        <v>4.4000000000000004</v>
      </c>
      <c r="P2530" t="str">
        <f t="shared" si="240"/>
        <v/>
      </c>
      <c r="Q2530" t="str">
        <f t="shared" si="241"/>
        <v>good</v>
      </c>
      <c r="R2530" t="str">
        <f t="shared" si="242"/>
        <v/>
      </c>
      <c r="S2530" s="3" t="str">
        <f t="shared" si="243"/>
        <v>Skoda</v>
      </c>
      <c r="T2530" t="str">
        <f t="shared" si="244"/>
        <v>Skoda</v>
      </c>
      <c r="U2530" t="str">
        <f t="shared" si="245"/>
        <v>D</v>
      </c>
      <c r="V2530" t="str" cm="1">
        <f t="array" ref="V2530">_xlfn.IFS(N2521&gt;25,"A",N2521&gt;20,"B",N2521&gt;15,"C",N2521&gt;10,"D",N2521&lt;10,"E")</f>
        <v>D</v>
      </c>
    </row>
    <row r="2531" spans="1:22" x14ac:dyDescent="0.3">
      <c r="A2531">
        <v>2547</v>
      </c>
      <c r="B2531" t="s">
        <v>1259</v>
      </c>
      <c r="C2531" t="s">
        <v>65</v>
      </c>
      <c r="D2531" t="s">
        <v>26</v>
      </c>
      <c r="E2531">
        <v>2016</v>
      </c>
      <c r="F2531">
        <v>25000</v>
      </c>
      <c r="G2531" t="s">
        <v>23</v>
      </c>
      <c r="H2531" t="s">
        <v>32</v>
      </c>
      <c r="I2531" t="s">
        <v>19</v>
      </c>
      <c r="J2531">
        <v>2993</v>
      </c>
      <c r="K2531">
        <v>308.43</v>
      </c>
      <c r="L2531">
        <v>5</v>
      </c>
      <c r="M2531">
        <v>15.87</v>
      </c>
      <c r="N2531">
        <v>60</v>
      </c>
      <c r="P2531" t="str">
        <f t="shared" si="240"/>
        <v>Audi</v>
      </c>
      <c r="Q2531" t="str">
        <f t="shared" si="241"/>
        <v>bad</v>
      </c>
      <c r="R2531" t="str">
        <f t="shared" si="242"/>
        <v/>
      </c>
      <c r="S2531" s="3" t="str">
        <f t="shared" si="243"/>
        <v>Audi</v>
      </c>
      <c r="T2531" t="str">
        <f t="shared" si="244"/>
        <v/>
      </c>
      <c r="U2531" t="str">
        <f t="shared" si="245"/>
        <v>A</v>
      </c>
      <c r="V2531" t="str" cm="1">
        <f t="array" ref="V2531">_xlfn.IFS(N2522&gt;25,"A",N2522&gt;20,"B",N2522&gt;15,"C",N2522&gt;10,"D",N2522&lt;10,"E")</f>
        <v>A</v>
      </c>
    </row>
    <row r="2532" spans="1:22" x14ac:dyDescent="0.3">
      <c r="A2532">
        <v>2548</v>
      </c>
      <c r="B2532" t="s">
        <v>261</v>
      </c>
      <c r="C2532" t="s">
        <v>192</v>
      </c>
      <c r="D2532" t="s">
        <v>49</v>
      </c>
      <c r="E2532">
        <v>2010</v>
      </c>
      <c r="F2532">
        <v>30000</v>
      </c>
      <c r="G2532" t="s">
        <v>27</v>
      </c>
      <c r="H2532" t="s">
        <v>18</v>
      </c>
      <c r="I2532" t="s">
        <v>19</v>
      </c>
      <c r="J2532">
        <v>1199</v>
      </c>
      <c r="K2532">
        <v>79.400000000000006</v>
      </c>
      <c r="L2532">
        <v>5</v>
      </c>
      <c r="M2532">
        <v>18.600000000000001</v>
      </c>
      <c r="N2532">
        <v>1.6</v>
      </c>
      <c r="P2532" t="str">
        <f t="shared" si="240"/>
        <v/>
      </c>
      <c r="Q2532" t="str">
        <f t="shared" si="241"/>
        <v>bad</v>
      </c>
      <c r="R2532" t="str">
        <f t="shared" si="242"/>
        <v/>
      </c>
      <c r="S2532" s="3" t="str">
        <f t="shared" si="243"/>
        <v/>
      </c>
      <c r="T2532" t="str">
        <f t="shared" si="244"/>
        <v>Maruti</v>
      </c>
      <c r="U2532" t="str">
        <f t="shared" si="245"/>
        <v>E</v>
      </c>
      <c r="V2532" t="str" cm="1">
        <f t="array" ref="V2532">_xlfn.IFS(N2523&gt;25,"A",N2523&gt;20,"B",N2523&gt;15,"C",N2523&gt;10,"D",N2523&lt;10,"E")</f>
        <v>E</v>
      </c>
    </row>
    <row r="2533" spans="1:22" x14ac:dyDescent="0.3">
      <c r="A2533">
        <v>2549</v>
      </c>
      <c r="B2533" t="s">
        <v>605</v>
      </c>
      <c r="C2533" t="s">
        <v>15</v>
      </c>
      <c r="D2533" t="s">
        <v>22</v>
      </c>
      <c r="E2533">
        <v>2014</v>
      </c>
      <c r="F2533">
        <v>68218</v>
      </c>
      <c r="G2533" t="s">
        <v>27</v>
      </c>
      <c r="H2533" t="s">
        <v>18</v>
      </c>
      <c r="I2533" t="s">
        <v>19</v>
      </c>
      <c r="J2533">
        <v>1197</v>
      </c>
      <c r="K2533">
        <v>85.8</v>
      </c>
      <c r="L2533">
        <v>5</v>
      </c>
      <c r="M2533">
        <v>19.100000000000001</v>
      </c>
      <c r="N2533">
        <v>4.9000000000000004</v>
      </c>
      <c r="P2533" t="str">
        <f t="shared" si="240"/>
        <v/>
      </c>
      <c r="Q2533" t="str">
        <f t="shared" si="241"/>
        <v>good</v>
      </c>
      <c r="R2533" t="str">
        <f t="shared" si="242"/>
        <v/>
      </c>
      <c r="S2533" s="3" t="str">
        <f t="shared" si="243"/>
        <v>Honda</v>
      </c>
      <c r="T2533" t="str">
        <f t="shared" si="244"/>
        <v>Honda</v>
      </c>
      <c r="U2533" t="str">
        <f t="shared" si="245"/>
        <v>E</v>
      </c>
      <c r="V2533" t="str" cm="1">
        <f t="array" ref="V2533">_xlfn.IFS(N2524&gt;25,"A",N2524&gt;20,"B",N2524&gt;15,"C",N2524&gt;10,"D",N2524&lt;10,"E")</f>
        <v>E</v>
      </c>
    </row>
    <row r="2534" spans="1:22" x14ac:dyDescent="0.3">
      <c r="A2534">
        <v>2550</v>
      </c>
      <c r="B2534" t="s">
        <v>232</v>
      </c>
      <c r="C2534" t="s">
        <v>15</v>
      </c>
      <c r="D2534" t="s">
        <v>53</v>
      </c>
      <c r="E2534">
        <v>2014</v>
      </c>
      <c r="F2534">
        <v>52000</v>
      </c>
      <c r="G2534" t="s">
        <v>23</v>
      </c>
      <c r="H2534" t="s">
        <v>18</v>
      </c>
      <c r="I2534" t="s">
        <v>19</v>
      </c>
      <c r="J2534">
        <v>1248</v>
      </c>
      <c r="K2534">
        <v>88.8</v>
      </c>
      <c r="L2534">
        <v>7</v>
      </c>
      <c r="M2534">
        <v>20.77</v>
      </c>
      <c r="N2534">
        <v>5.95</v>
      </c>
      <c r="P2534" t="str">
        <f t="shared" si="240"/>
        <v/>
      </c>
      <c r="Q2534" t="str">
        <f t="shared" si="241"/>
        <v>good</v>
      </c>
      <c r="R2534" t="str">
        <f t="shared" si="242"/>
        <v/>
      </c>
      <c r="S2534" s="3" t="str">
        <f t="shared" si="243"/>
        <v>Hyundai</v>
      </c>
      <c r="T2534" t="str">
        <f t="shared" si="244"/>
        <v>Hyundai</v>
      </c>
      <c r="U2534" t="str">
        <f t="shared" si="245"/>
        <v>E</v>
      </c>
      <c r="V2534" t="str" cm="1">
        <f t="array" ref="V2534">_xlfn.IFS(N2525&gt;25,"A",N2525&gt;20,"B",N2525&gt;15,"C",N2525&gt;10,"D",N2525&lt;10,"E")</f>
        <v>E</v>
      </c>
    </row>
    <row r="2535" spans="1:22" x14ac:dyDescent="0.3">
      <c r="A2535">
        <v>2551</v>
      </c>
      <c r="B2535" t="s">
        <v>235</v>
      </c>
      <c r="C2535" t="s">
        <v>60</v>
      </c>
      <c r="D2535" t="s">
        <v>31</v>
      </c>
      <c r="E2535">
        <v>2015</v>
      </c>
      <c r="F2535">
        <v>63591</v>
      </c>
      <c r="G2535" t="s">
        <v>23</v>
      </c>
      <c r="H2535" t="s">
        <v>18</v>
      </c>
      <c r="I2535" t="s">
        <v>19</v>
      </c>
      <c r="J2535">
        <v>1461</v>
      </c>
      <c r="K2535">
        <v>83.8</v>
      </c>
      <c r="L2535">
        <v>5</v>
      </c>
      <c r="M2535">
        <v>20.45</v>
      </c>
      <c r="N2535">
        <v>5.35</v>
      </c>
      <c r="P2535" t="str">
        <f t="shared" si="240"/>
        <v>MercedesBenz</v>
      </c>
      <c r="Q2535" t="str">
        <f t="shared" si="241"/>
        <v>bad</v>
      </c>
      <c r="R2535" t="str">
        <f t="shared" si="242"/>
        <v/>
      </c>
      <c r="S2535" s="3" t="str">
        <f t="shared" si="243"/>
        <v>MercedesBenz</v>
      </c>
      <c r="T2535" t="str">
        <f t="shared" si="244"/>
        <v/>
      </c>
      <c r="U2535" t="str">
        <f t="shared" si="245"/>
        <v>A</v>
      </c>
      <c r="V2535" t="str" cm="1">
        <f t="array" ref="V2535">_xlfn.IFS(N2526&gt;25,"A",N2526&gt;20,"B",N2526&gt;15,"C",N2526&gt;10,"D",N2526&lt;10,"E")</f>
        <v>A</v>
      </c>
    </row>
    <row r="2536" spans="1:22" x14ac:dyDescent="0.3">
      <c r="A2536">
        <v>2552</v>
      </c>
      <c r="B2536" t="s">
        <v>1260</v>
      </c>
      <c r="C2536" t="s">
        <v>25</v>
      </c>
      <c r="D2536" t="s">
        <v>35</v>
      </c>
      <c r="E2536">
        <v>2014</v>
      </c>
      <c r="F2536">
        <v>57937</v>
      </c>
      <c r="G2536" t="s">
        <v>27</v>
      </c>
      <c r="H2536" t="s">
        <v>32</v>
      </c>
      <c r="I2536" t="s">
        <v>19</v>
      </c>
      <c r="J2536">
        <v>1198</v>
      </c>
      <c r="K2536">
        <v>86.7</v>
      </c>
      <c r="L2536">
        <v>5</v>
      </c>
      <c r="M2536">
        <v>15.5</v>
      </c>
      <c r="N2536">
        <v>5.4</v>
      </c>
      <c r="P2536" t="str">
        <f t="shared" si="240"/>
        <v>BMW</v>
      </c>
      <c r="Q2536" t="str">
        <f t="shared" si="241"/>
        <v>bad</v>
      </c>
      <c r="R2536" t="str">
        <f t="shared" si="242"/>
        <v/>
      </c>
      <c r="S2536" s="3" t="str">
        <f t="shared" si="243"/>
        <v>BMW</v>
      </c>
      <c r="T2536" t="str">
        <f t="shared" si="244"/>
        <v/>
      </c>
      <c r="U2536" t="str">
        <f t="shared" si="245"/>
        <v>C</v>
      </c>
      <c r="V2536" t="str" cm="1">
        <f t="array" ref="V2536">_xlfn.IFS(N2527&gt;25,"A",N2527&gt;20,"B",N2527&gt;15,"C",N2527&gt;10,"D",N2527&lt;10,"E")</f>
        <v>C</v>
      </c>
    </row>
    <row r="2537" spans="1:22" x14ac:dyDescent="0.3">
      <c r="A2537">
        <v>2553</v>
      </c>
      <c r="B2537" t="s">
        <v>1261</v>
      </c>
      <c r="C2537" t="s">
        <v>30</v>
      </c>
      <c r="D2537" t="s">
        <v>31</v>
      </c>
      <c r="E2537">
        <v>2015</v>
      </c>
      <c r="F2537">
        <v>21979</v>
      </c>
      <c r="G2537" t="s">
        <v>23</v>
      </c>
      <c r="H2537" t="s">
        <v>32</v>
      </c>
      <c r="I2537" t="s">
        <v>19</v>
      </c>
      <c r="J2537">
        <v>1968</v>
      </c>
      <c r="K2537">
        <v>174.33</v>
      </c>
      <c r="L2537">
        <v>5</v>
      </c>
      <c r="M2537">
        <v>17.11</v>
      </c>
      <c r="N2537">
        <v>23.45</v>
      </c>
      <c r="P2537" t="str">
        <f t="shared" si="240"/>
        <v/>
      </c>
      <c r="Q2537" t="str">
        <f t="shared" si="241"/>
        <v>bad</v>
      </c>
      <c r="R2537" t="str">
        <f t="shared" si="242"/>
        <v/>
      </c>
      <c r="S2537" s="3" t="str">
        <f t="shared" si="243"/>
        <v/>
      </c>
      <c r="T2537" t="str">
        <f t="shared" si="244"/>
        <v>BMW</v>
      </c>
      <c r="U2537" t="str">
        <f t="shared" si="245"/>
        <v>D</v>
      </c>
      <c r="V2537" t="str" cm="1">
        <f t="array" ref="V2537">_xlfn.IFS(N2528&gt;25,"A",N2528&gt;20,"B",N2528&gt;15,"C",N2528&gt;10,"D",N2528&lt;10,"E")</f>
        <v>D</v>
      </c>
    </row>
    <row r="2538" spans="1:22" x14ac:dyDescent="0.3">
      <c r="A2538">
        <v>2554</v>
      </c>
      <c r="B2538" t="s">
        <v>1262</v>
      </c>
      <c r="C2538" t="s">
        <v>194</v>
      </c>
      <c r="D2538" t="s">
        <v>35</v>
      </c>
      <c r="E2538">
        <v>2002</v>
      </c>
      <c r="F2538">
        <v>99000</v>
      </c>
      <c r="G2538" t="s">
        <v>23</v>
      </c>
      <c r="H2538" t="s">
        <v>18</v>
      </c>
      <c r="I2538" t="s">
        <v>33</v>
      </c>
      <c r="J2538">
        <v>1896</v>
      </c>
      <c r="K2538">
        <v>66</v>
      </c>
      <c r="L2538">
        <v>5</v>
      </c>
      <c r="M2538">
        <v>18.7</v>
      </c>
      <c r="N2538">
        <v>1.9</v>
      </c>
      <c r="P2538" t="str">
        <f t="shared" si="240"/>
        <v/>
      </c>
      <c r="Q2538" t="str">
        <f t="shared" si="241"/>
        <v>bad</v>
      </c>
      <c r="R2538" t="str">
        <f t="shared" si="242"/>
        <v/>
      </c>
      <c r="S2538" s="3" t="str">
        <f t="shared" si="243"/>
        <v/>
      </c>
      <c r="T2538" t="str">
        <f t="shared" si="244"/>
        <v>Mahindra</v>
      </c>
      <c r="U2538" t="str">
        <f t="shared" si="245"/>
        <v>E</v>
      </c>
      <c r="V2538" t="str" cm="1">
        <f t="array" ref="V2538">_xlfn.IFS(N2529&gt;25,"A",N2529&gt;20,"B",N2529&gt;15,"C",N2529&gt;10,"D",N2529&lt;10,"E")</f>
        <v>E</v>
      </c>
    </row>
    <row r="2539" spans="1:22" x14ac:dyDescent="0.3">
      <c r="A2539">
        <v>2555</v>
      </c>
      <c r="B2539" t="s">
        <v>1263</v>
      </c>
      <c r="C2539" t="s">
        <v>25</v>
      </c>
      <c r="D2539" t="s">
        <v>22</v>
      </c>
      <c r="E2539">
        <v>2016</v>
      </c>
      <c r="F2539">
        <v>62000</v>
      </c>
      <c r="G2539" t="s">
        <v>23</v>
      </c>
      <c r="H2539" t="s">
        <v>18</v>
      </c>
      <c r="I2539" t="s">
        <v>19</v>
      </c>
      <c r="J2539">
        <v>1498</v>
      </c>
      <c r="K2539">
        <v>98.6</v>
      </c>
      <c r="L2539">
        <v>5</v>
      </c>
      <c r="M2539">
        <v>25.8</v>
      </c>
      <c r="N2539">
        <v>6.1</v>
      </c>
      <c r="P2539" t="str">
        <f t="shared" si="240"/>
        <v/>
      </c>
      <c r="Q2539" t="str">
        <f t="shared" si="241"/>
        <v>bad</v>
      </c>
      <c r="R2539" t="str">
        <f t="shared" si="242"/>
        <v/>
      </c>
      <c r="S2539" s="3" t="str">
        <f t="shared" si="243"/>
        <v/>
      </c>
      <c r="T2539" t="str">
        <f t="shared" si="244"/>
        <v>Maruti</v>
      </c>
      <c r="U2539" t="str">
        <f t="shared" si="245"/>
        <v>E</v>
      </c>
      <c r="V2539" t="str" cm="1">
        <f t="array" ref="V2539">_xlfn.IFS(N2530&gt;25,"A",N2530&gt;20,"B",N2530&gt;15,"C",N2530&gt;10,"D",N2530&lt;10,"E")</f>
        <v>E</v>
      </c>
    </row>
    <row r="2540" spans="1:22" x14ac:dyDescent="0.3">
      <c r="A2540">
        <v>2556</v>
      </c>
      <c r="B2540" t="s">
        <v>1264</v>
      </c>
      <c r="C2540" t="s">
        <v>41</v>
      </c>
      <c r="D2540" t="s">
        <v>16</v>
      </c>
      <c r="E2540">
        <v>2006</v>
      </c>
      <c r="F2540">
        <v>127001</v>
      </c>
      <c r="G2540" t="s">
        <v>23</v>
      </c>
      <c r="H2540" t="s">
        <v>18</v>
      </c>
      <c r="I2540" t="s">
        <v>19</v>
      </c>
      <c r="J2540">
        <v>2494</v>
      </c>
      <c r="K2540">
        <v>102</v>
      </c>
      <c r="L2540">
        <v>8</v>
      </c>
      <c r="M2540">
        <v>12.8</v>
      </c>
      <c r="N2540">
        <v>4.95</v>
      </c>
      <c r="P2540" t="str">
        <f t="shared" si="240"/>
        <v>BMW</v>
      </c>
      <c r="Q2540" t="str">
        <f t="shared" si="241"/>
        <v>bad</v>
      </c>
      <c r="R2540" t="str">
        <f t="shared" si="242"/>
        <v/>
      </c>
      <c r="S2540" s="3" t="str">
        <f t="shared" si="243"/>
        <v>BMW</v>
      </c>
      <c r="T2540" t="str">
        <f t="shared" si="244"/>
        <v/>
      </c>
      <c r="U2540" t="str">
        <f t="shared" si="245"/>
        <v>A</v>
      </c>
      <c r="V2540" t="str" cm="1">
        <f t="array" ref="V2540">_xlfn.IFS(N2531&gt;25,"A",N2531&gt;20,"B",N2531&gt;15,"C",N2531&gt;10,"D",N2531&lt;10,"E")</f>
        <v>A</v>
      </c>
    </row>
    <row r="2541" spans="1:22" x14ac:dyDescent="0.3">
      <c r="A2541">
        <v>2557</v>
      </c>
      <c r="B2541" t="s">
        <v>350</v>
      </c>
      <c r="C2541" t="s">
        <v>21</v>
      </c>
      <c r="D2541" t="s">
        <v>35</v>
      </c>
      <c r="E2541">
        <v>2013</v>
      </c>
      <c r="F2541">
        <v>84600</v>
      </c>
      <c r="G2541" t="s">
        <v>27</v>
      </c>
      <c r="H2541" t="s">
        <v>18</v>
      </c>
      <c r="I2541" t="s">
        <v>33</v>
      </c>
      <c r="J2541">
        <v>814</v>
      </c>
      <c r="K2541">
        <v>55.2</v>
      </c>
      <c r="L2541">
        <v>5</v>
      </c>
      <c r="M2541">
        <v>21.1</v>
      </c>
      <c r="N2541">
        <v>2.5</v>
      </c>
      <c r="P2541" t="str">
        <f t="shared" si="240"/>
        <v/>
      </c>
      <c r="Q2541" t="str">
        <f t="shared" si="241"/>
        <v>bad</v>
      </c>
      <c r="R2541" t="str">
        <f t="shared" si="242"/>
        <v/>
      </c>
      <c r="S2541" s="3" t="str">
        <f t="shared" si="243"/>
        <v/>
      </c>
      <c r="T2541" t="str">
        <f t="shared" si="244"/>
        <v>Chevrolet</v>
      </c>
      <c r="U2541" t="str">
        <f t="shared" si="245"/>
        <v>E</v>
      </c>
      <c r="V2541" t="str" cm="1">
        <f t="array" ref="V2541">_xlfn.IFS(N2532&gt;25,"A",N2532&gt;20,"B",N2532&gt;15,"C",N2532&gt;10,"D",N2532&lt;10,"E")</f>
        <v>E</v>
      </c>
    </row>
    <row r="2542" spans="1:22" x14ac:dyDescent="0.3">
      <c r="A2542">
        <v>2558</v>
      </c>
      <c r="B2542" t="s">
        <v>682</v>
      </c>
      <c r="C2542" t="s">
        <v>150</v>
      </c>
      <c r="D2542" t="s">
        <v>47</v>
      </c>
      <c r="E2542">
        <v>2018</v>
      </c>
      <c r="F2542">
        <v>30953</v>
      </c>
      <c r="G2542" t="s">
        <v>27</v>
      </c>
      <c r="H2542" t="s">
        <v>18</v>
      </c>
      <c r="I2542" t="s">
        <v>19</v>
      </c>
      <c r="J2542">
        <v>799</v>
      </c>
      <c r="K2542">
        <v>53.64</v>
      </c>
      <c r="L2542">
        <v>5</v>
      </c>
      <c r="M2542">
        <v>22.7</v>
      </c>
      <c r="N2542">
        <v>3.48</v>
      </c>
      <c r="P2542" t="str">
        <f t="shared" si="240"/>
        <v/>
      </c>
      <c r="Q2542" t="str">
        <f t="shared" si="241"/>
        <v>bad</v>
      </c>
      <c r="R2542" t="str">
        <f t="shared" si="242"/>
        <v/>
      </c>
      <c r="S2542" s="3" t="str">
        <f t="shared" si="243"/>
        <v/>
      </c>
      <c r="T2542" t="str">
        <f t="shared" si="244"/>
        <v>Maruti</v>
      </c>
      <c r="U2542" t="str">
        <f t="shared" si="245"/>
        <v>E</v>
      </c>
      <c r="V2542" t="str" cm="1">
        <f t="array" ref="V2542">_xlfn.IFS(N2533&gt;25,"A",N2533&gt;20,"B",N2533&gt;15,"C",N2533&gt;10,"D",N2533&lt;10,"E")</f>
        <v>E</v>
      </c>
    </row>
    <row r="2543" spans="1:22" x14ac:dyDescent="0.3">
      <c r="A2543">
        <v>2559</v>
      </c>
      <c r="B2543" t="s">
        <v>100</v>
      </c>
      <c r="C2543" t="s">
        <v>15</v>
      </c>
      <c r="D2543" t="s">
        <v>26</v>
      </c>
      <c r="E2543">
        <v>2012</v>
      </c>
      <c r="F2543">
        <v>78000</v>
      </c>
      <c r="G2543" t="s">
        <v>23</v>
      </c>
      <c r="H2543" t="s">
        <v>18</v>
      </c>
      <c r="I2543" t="s">
        <v>19</v>
      </c>
      <c r="J2543">
        <v>1248</v>
      </c>
      <c r="K2543">
        <v>74</v>
      </c>
      <c r="L2543">
        <v>5</v>
      </c>
      <c r="M2543">
        <v>22.9</v>
      </c>
      <c r="N2543">
        <v>4.4000000000000004</v>
      </c>
      <c r="P2543" t="str">
        <f t="shared" si="240"/>
        <v/>
      </c>
      <c r="Q2543" t="str">
        <f t="shared" si="241"/>
        <v>good</v>
      </c>
      <c r="R2543" t="str">
        <f t="shared" si="242"/>
        <v/>
      </c>
      <c r="S2543" s="3" t="str">
        <f t="shared" si="243"/>
        <v>Maruti</v>
      </c>
      <c r="T2543" t="str">
        <f t="shared" si="244"/>
        <v>Maruti</v>
      </c>
      <c r="U2543" t="str">
        <f t="shared" si="245"/>
        <v>E</v>
      </c>
      <c r="V2543" t="str" cm="1">
        <f t="array" ref="V2543">_xlfn.IFS(N2534&gt;25,"A",N2534&gt;20,"B",N2534&gt;15,"C",N2534&gt;10,"D",N2534&lt;10,"E")</f>
        <v>E</v>
      </c>
    </row>
    <row r="2544" spans="1:22" x14ac:dyDescent="0.3">
      <c r="A2544">
        <v>2560</v>
      </c>
      <c r="B2544" t="s">
        <v>1265</v>
      </c>
      <c r="C2544" t="s">
        <v>56</v>
      </c>
      <c r="D2544" t="s">
        <v>35</v>
      </c>
      <c r="E2544">
        <v>2008</v>
      </c>
      <c r="F2544">
        <v>85000</v>
      </c>
      <c r="G2544" t="s">
        <v>23</v>
      </c>
      <c r="H2544" t="s">
        <v>18</v>
      </c>
      <c r="I2544" t="s">
        <v>19</v>
      </c>
      <c r="J2544">
        <v>2835</v>
      </c>
      <c r="K2544">
        <v>118.6</v>
      </c>
      <c r="L2544">
        <v>6</v>
      </c>
      <c r="M2544">
        <v>9.5</v>
      </c>
      <c r="N2544">
        <v>7.99</v>
      </c>
      <c r="P2544" t="str">
        <f t="shared" si="240"/>
        <v/>
      </c>
      <c r="Q2544" t="str">
        <f t="shared" si="241"/>
        <v>good</v>
      </c>
      <c r="R2544" t="str">
        <f t="shared" si="242"/>
        <v/>
      </c>
      <c r="S2544" s="3" t="str">
        <f t="shared" si="243"/>
        <v>Renault</v>
      </c>
      <c r="T2544" t="str">
        <f t="shared" si="244"/>
        <v>Renault</v>
      </c>
      <c r="U2544" t="str">
        <f t="shared" si="245"/>
        <v>E</v>
      </c>
      <c r="V2544" t="str" cm="1">
        <f t="array" ref="V2544">_xlfn.IFS(N2535&gt;25,"A",N2535&gt;20,"B",N2535&gt;15,"C",N2535&gt;10,"D",N2535&lt;10,"E")</f>
        <v>E</v>
      </c>
    </row>
    <row r="2545" spans="1:22" x14ac:dyDescent="0.3">
      <c r="A2545">
        <v>2561</v>
      </c>
      <c r="B2545" t="s">
        <v>1266</v>
      </c>
      <c r="C2545" t="s">
        <v>165</v>
      </c>
      <c r="D2545" t="s">
        <v>35</v>
      </c>
      <c r="E2545">
        <v>2008</v>
      </c>
      <c r="F2545">
        <v>79000</v>
      </c>
      <c r="G2545" t="s">
        <v>23</v>
      </c>
      <c r="H2545" t="s">
        <v>32</v>
      </c>
      <c r="I2545" t="s">
        <v>19</v>
      </c>
      <c r="J2545">
        <v>2400</v>
      </c>
      <c r="K2545">
        <v>215</v>
      </c>
      <c r="L2545">
        <v>5</v>
      </c>
      <c r="M2545">
        <v>13.1</v>
      </c>
      <c r="N2545">
        <v>10.99</v>
      </c>
      <c r="P2545" t="str">
        <f t="shared" si="240"/>
        <v/>
      </c>
      <c r="Q2545" t="str">
        <f t="shared" si="241"/>
        <v>bad</v>
      </c>
      <c r="R2545" t="str">
        <f t="shared" si="242"/>
        <v/>
      </c>
      <c r="S2545" s="3" t="str">
        <f t="shared" si="243"/>
        <v/>
      </c>
      <c r="T2545" t="str">
        <f t="shared" si="244"/>
        <v>Honda</v>
      </c>
      <c r="U2545" t="str">
        <f t="shared" si="245"/>
        <v>E</v>
      </c>
      <c r="V2545" t="str" cm="1">
        <f t="array" ref="V2545">_xlfn.IFS(N2536&gt;25,"A",N2536&gt;20,"B",N2536&gt;15,"C",N2536&gt;10,"D",N2536&lt;10,"E")</f>
        <v>E</v>
      </c>
    </row>
    <row r="2546" spans="1:22" x14ac:dyDescent="0.3">
      <c r="A2546">
        <v>2562</v>
      </c>
      <c r="B2546" t="s">
        <v>514</v>
      </c>
      <c r="C2546" t="s">
        <v>41</v>
      </c>
      <c r="D2546" t="s">
        <v>53</v>
      </c>
      <c r="E2546">
        <v>2014</v>
      </c>
      <c r="F2546">
        <v>79000</v>
      </c>
      <c r="G2546" t="s">
        <v>23</v>
      </c>
      <c r="H2546" t="s">
        <v>32</v>
      </c>
      <c r="I2546" t="s">
        <v>19</v>
      </c>
      <c r="J2546">
        <v>2982</v>
      </c>
      <c r="K2546">
        <v>168.5</v>
      </c>
      <c r="L2546">
        <v>7</v>
      </c>
      <c r="M2546">
        <v>12.55</v>
      </c>
      <c r="N2546">
        <v>18.5</v>
      </c>
      <c r="P2546" t="str">
        <f t="shared" si="240"/>
        <v>Audi</v>
      </c>
      <c r="Q2546" t="str">
        <f t="shared" si="241"/>
        <v>bad</v>
      </c>
      <c r="R2546" t="str">
        <f t="shared" si="242"/>
        <v/>
      </c>
      <c r="S2546" s="3" t="str">
        <f t="shared" si="243"/>
        <v>Audi</v>
      </c>
      <c r="T2546" t="str">
        <f t="shared" si="244"/>
        <v/>
      </c>
      <c r="U2546" t="str">
        <f t="shared" si="245"/>
        <v>B</v>
      </c>
      <c r="V2546" t="str" cm="1">
        <f t="array" ref="V2546">_xlfn.IFS(N2537&gt;25,"A",N2537&gt;20,"B",N2537&gt;15,"C",N2537&gt;10,"D",N2537&lt;10,"E")</f>
        <v>B</v>
      </c>
    </row>
    <row r="2547" spans="1:22" x14ac:dyDescent="0.3">
      <c r="A2547">
        <v>2563</v>
      </c>
      <c r="B2547" t="s">
        <v>705</v>
      </c>
      <c r="C2547" t="s">
        <v>504</v>
      </c>
      <c r="D2547" t="s">
        <v>31</v>
      </c>
      <c r="E2547">
        <v>2018</v>
      </c>
      <c r="F2547">
        <v>48188</v>
      </c>
      <c r="G2547" t="s">
        <v>23</v>
      </c>
      <c r="H2547" t="s">
        <v>18</v>
      </c>
      <c r="I2547" t="s">
        <v>19</v>
      </c>
      <c r="J2547">
        <v>1956</v>
      </c>
      <c r="K2547">
        <v>170</v>
      </c>
      <c r="L2547">
        <v>5</v>
      </c>
      <c r="M2547">
        <v>16.3</v>
      </c>
      <c r="N2547">
        <v>21.69</v>
      </c>
      <c r="P2547" t="str">
        <f t="shared" si="240"/>
        <v/>
      </c>
      <c r="Q2547" t="str">
        <f t="shared" si="241"/>
        <v>bad</v>
      </c>
      <c r="R2547" t="str">
        <f t="shared" si="242"/>
        <v/>
      </c>
      <c r="S2547" s="3" t="str">
        <f t="shared" si="243"/>
        <v/>
      </c>
      <c r="T2547" t="str">
        <f t="shared" si="244"/>
        <v>Skoda</v>
      </c>
      <c r="U2547" t="str">
        <f t="shared" si="245"/>
        <v>E</v>
      </c>
      <c r="V2547" t="str" cm="1">
        <f t="array" ref="V2547">_xlfn.IFS(N2538&gt;25,"A",N2538&gt;20,"B",N2538&gt;15,"C",N2538&gt;10,"D",N2538&lt;10,"E")</f>
        <v>E</v>
      </c>
    </row>
    <row r="2548" spans="1:22" x14ac:dyDescent="0.3">
      <c r="A2548">
        <v>2564</v>
      </c>
      <c r="B2548" t="s">
        <v>502</v>
      </c>
      <c r="C2548" t="s">
        <v>15</v>
      </c>
      <c r="D2548" t="s">
        <v>31</v>
      </c>
      <c r="E2548">
        <v>2014</v>
      </c>
      <c r="F2548">
        <v>67557</v>
      </c>
      <c r="G2548" t="s">
        <v>23</v>
      </c>
      <c r="H2548" t="s">
        <v>18</v>
      </c>
      <c r="I2548" t="s">
        <v>19</v>
      </c>
      <c r="J2548">
        <v>1248</v>
      </c>
      <c r="K2548">
        <v>74</v>
      </c>
      <c r="L2548">
        <v>5</v>
      </c>
      <c r="M2548">
        <v>23.4</v>
      </c>
      <c r="N2548">
        <v>5.17</v>
      </c>
      <c r="P2548" t="str">
        <f t="shared" si="240"/>
        <v/>
      </c>
      <c r="Q2548" t="str">
        <f t="shared" si="241"/>
        <v>good</v>
      </c>
      <c r="R2548" t="str">
        <f t="shared" si="242"/>
        <v/>
      </c>
      <c r="S2548" s="3" t="str">
        <f t="shared" si="243"/>
        <v>Honda</v>
      </c>
      <c r="T2548" t="str">
        <f t="shared" si="244"/>
        <v>Honda</v>
      </c>
      <c r="U2548" t="str">
        <f t="shared" si="245"/>
        <v>E</v>
      </c>
      <c r="V2548" t="str" cm="1">
        <f t="array" ref="V2548">_xlfn.IFS(N2539&gt;25,"A",N2539&gt;20,"B",N2539&gt;15,"C",N2539&gt;10,"D",N2539&lt;10,"E")</f>
        <v>E</v>
      </c>
    </row>
    <row r="2549" spans="1:22" x14ac:dyDescent="0.3">
      <c r="A2549">
        <v>2565</v>
      </c>
      <c r="B2549" t="s">
        <v>228</v>
      </c>
      <c r="C2549" t="s">
        <v>21</v>
      </c>
      <c r="D2549" t="s">
        <v>53</v>
      </c>
      <c r="E2549">
        <v>2011</v>
      </c>
      <c r="F2549">
        <v>103814</v>
      </c>
      <c r="G2549" t="s">
        <v>23</v>
      </c>
      <c r="H2549" t="s">
        <v>18</v>
      </c>
      <c r="I2549" t="s">
        <v>33</v>
      </c>
      <c r="J2549">
        <v>1582</v>
      </c>
      <c r="K2549">
        <v>126.32</v>
      </c>
      <c r="L2549">
        <v>5</v>
      </c>
      <c r="M2549">
        <v>22.32</v>
      </c>
      <c r="N2549">
        <v>4.5</v>
      </c>
      <c r="P2549" t="str">
        <f t="shared" si="240"/>
        <v/>
      </c>
      <c r="Q2549" t="str">
        <f t="shared" si="241"/>
        <v>bad</v>
      </c>
      <c r="R2549" t="str">
        <f t="shared" si="242"/>
        <v/>
      </c>
      <c r="S2549" s="3" t="str">
        <f t="shared" si="243"/>
        <v/>
      </c>
      <c r="T2549" t="str">
        <f t="shared" si="244"/>
        <v>Toyota</v>
      </c>
      <c r="U2549" t="str">
        <f t="shared" si="245"/>
        <v>E</v>
      </c>
      <c r="V2549" t="str" cm="1">
        <f t="array" ref="V2549">_xlfn.IFS(N2540&gt;25,"A",N2540&gt;20,"B",N2540&gt;15,"C",N2540&gt;10,"D",N2540&lt;10,"E")</f>
        <v>E</v>
      </c>
    </row>
    <row r="2550" spans="1:22" x14ac:dyDescent="0.3">
      <c r="A2550">
        <v>2566</v>
      </c>
      <c r="B2550" t="s">
        <v>1267</v>
      </c>
      <c r="C2550" t="s">
        <v>78</v>
      </c>
      <c r="D2550" t="s">
        <v>49</v>
      </c>
      <c r="E2550">
        <v>2014</v>
      </c>
      <c r="F2550">
        <v>45128</v>
      </c>
      <c r="G2550" t="s">
        <v>23</v>
      </c>
      <c r="H2550" t="s">
        <v>18</v>
      </c>
      <c r="I2550" t="s">
        <v>19</v>
      </c>
      <c r="J2550">
        <v>2179</v>
      </c>
      <c r="K2550">
        <v>120</v>
      </c>
      <c r="L2550">
        <v>8</v>
      </c>
      <c r="M2550">
        <v>12.05</v>
      </c>
      <c r="N2550">
        <v>6.75</v>
      </c>
      <c r="P2550" t="str">
        <f t="shared" si="240"/>
        <v/>
      </c>
      <c r="Q2550" t="str">
        <f t="shared" si="241"/>
        <v>good</v>
      </c>
      <c r="R2550" t="str">
        <f t="shared" si="242"/>
        <v/>
      </c>
      <c r="S2550" s="3" t="str">
        <f t="shared" si="243"/>
        <v>Hyundai</v>
      </c>
      <c r="T2550" t="str">
        <f t="shared" si="244"/>
        <v>Hyundai</v>
      </c>
      <c r="U2550" t="str">
        <f t="shared" si="245"/>
        <v>E</v>
      </c>
      <c r="V2550" t="str" cm="1">
        <f t="array" ref="V2550">_xlfn.IFS(N2541&gt;25,"A",N2541&gt;20,"B",N2541&gt;15,"C",N2541&gt;10,"D",N2541&lt;10,"E")</f>
        <v>E</v>
      </c>
    </row>
    <row r="2551" spans="1:22" x14ac:dyDescent="0.3">
      <c r="A2551">
        <v>2567</v>
      </c>
      <c r="B2551" t="s">
        <v>279</v>
      </c>
      <c r="C2551" t="s">
        <v>21</v>
      </c>
      <c r="D2551" t="s">
        <v>47</v>
      </c>
      <c r="E2551">
        <v>2013</v>
      </c>
      <c r="F2551">
        <v>56075</v>
      </c>
      <c r="G2551" t="s">
        <v>27</v>
      </c>
      <c r="H2551" t="s">
        <v>18</v>
      </c>
      <c r="I2551" t="s">
        <v>19</v>
      </c>
      <c r="J2551">
        <v>1086</v>
      </c>
      <c r="K2551">
        <v>68.05</v>
      </c>
      <c r="L2551">
        <v>5</v>
      </c>
      <c r="M2551">
        <v>19.809999999999999</v>
      </c>
      <c r="N2551">
        <v>3.12</v>
      </c>
      <c r="P2551" t="str">
        <f t="shared" si="240"/>
        <v/>
      </c>
      <c r="Q2551" t="str">
        <f t="shared" si="241"/>
        <v>good</v>
      </c>
      <c r="R2551" t="str">
        <f t="shared" si="242"/>
        <v/>
      </c>
      <c r="S2551" s="3" t="str">
        <f t="shared" si="243"/>
        <v>Datsun</v>
      </c>
      <c r="T2551" t="str">
        <f t="shared" si="244"/>
        <v>Datsun</v>
      </c>
      <c r="U2551" t="str">
        <f t="shared" si="245"/>
        <v>E</v>
      </c>
      <c r="V2551" t="str" cm="1">
        <f t="array" ref="V2551">_xlfn.IFS(N2542&gt;25,"A",N2542&gt;20,"B",N2542&gt;15,"C",N2542&gt;10,"D",N2542&lt;10,"E")</f>
        <v>E</v>
      </c>
    </row>
    <row r="2552" spans="1:22" x14ac:dyDescent="0.3">
      <c r="A2552">
        <v>2568</v>
      </c>
      <c r="B2552" t="s">
        <v>760</v>
      </c>
      <c r="C2552" t="s">
        <v>41</v>
      </c>
      <c r="D2552" t="s">
        <v>35</v>
      </c>
      <c r="E2552">
        <v>2011</v>
      </c>
      <c r="F2552">
        <v>166000</v>
      </c>
      <c r="G2552" t="s">
        <v>23</v>
      </c>
      <c r="H2552" t="s">
        <v>18</v>
      </c>
      <c r="I2552" t="s">
        <v>19</v>
      </c>
      <c r="J2552">
        <v>2494</v>
      </c>
      <c r="K2552">
        <v>100.6</v>
      </c>
      <c r="L2552">
        <v>8</v>
      </c>
      <c r="M2552">
        <v>12.99</v>
      </c>
      <c r="N2552">
        <v>8.25</v>
      </c>
      <c r="P2552" t="str">
        <f t="shared" si="240"/>
        <v/>
      </c>
      <c r="Q2552" t="str">
        <f t="shared" si="241"/>
        <v>good</v>
      </c>
      <c r="R2552" t="str">
        <f t="shared" si="242"/>
        <v/>
      </c>
      <c r="S2552" s="3" t="str">
        <f t="shared" si="243"/>
        <v>Maruti</v>
      </c>
      <c r="T2552" t="str">
        <f t="shared" si="244"/>
        <v>Maruti</v>
      </c>
      <c r="U2552" t="str">
        <f t="shared" si="245"/>
        <v>E</v>
      </c>
      <c r="V2552" t="str" cm="1">
        <f t="array" ref="V2552">_xlfn.IFS(N2543&gt;25,"A",N2543&gt;20,"B",N2543&gt;15,"C",N2543&gt;10,"D",N2543&lt;10,"E")</f>
        <v>E</v>
      </c>
    </row>
    <row r="2553" spans="1:22" x14ac:dyDescent="0.3">
      <c r="A2553">
        <v>2569</v>
      </c>
      <c r="B2553" t="s">
        <v>158</v>
      </c>
      <c r="C2553" t="s">
        <v>41</v>
      </c>
      <c r="D2553" t="s">
        <v>31</v>
      </c>
      <c r="E2553">
        <v>2017</v>
      </c>
      <c r="F2553">
        <v>65367</v>
      </c>
      <c r="G2553" t="s">
        <v>23</v>
      </c>
      <c r="H2553" t="s">
        <v>32</v>
      </c>
      <c r="I2553" t="s">
        <v>19</v>
      </c>
      <c r="J2553">
        <v>2755</v>
      </c>
      <c r="K2553">
        <v>171.5</v>
      </c>
      <c r="L2553">
        <v>7</v>
      </c>
      <c r="M2553">
        <v>11.36</v>
      </c>
      <c r="N2553">
        <v>20.14</v>
      </c>
      <c r="P2553" t="str">
        <f t="shared" si="240"/>
        <v/>
      </c>
      <c r="Q2553" t="str">
        <f t="shared" si="241"/>
        <v>bad</v>
      </c>
      <c r="R2553" t="str">
        <f t="shared" si="242"/>
        <v/>
      </c>
      <c r="S2553" s="3" t="str">
        <f t="shared" si="243"/>
        <v/>
      </c>
      <c r="T2553" t="str">
        <f t="shared" si="244"/>
        <v>Mitsubishi</v>
      </c>
      <c r="U2553" t="str">
        <f t="shared" si="245"/>
        <v>E</v>
      </c>
      <c r="V2553" t="str" cm="1">
        <f t="array" ref="V2553">_xlfn.IFS(N2544&gt;25,"A",N2544&gt;20,"B",N2544&gt;15,"C",N2544&gt;10,"D",N2544&lt;10,"E")</f>
        <v>E</v>
      </c>
    </row>
    <row r="2554" spans="1:22" x14ac:dyDescent="0.3">
      <c r="A2554">
        <v>2570</v>
      </c>
      <c r="B2554" t="s">
        <v>760</v>
      </c>
      <c r="C2554" t="s">
        <v>41</v>
      </c>
      <c r="D2554" t="s">
        <v>35</v>
      </c>
      <c r="E2554">
        <v>2013</v>
      </c>
      <c r="F2554">
        <v>114708</v>
      </c>
      <c r="G2554" t="s">
        <v>23</v>
      </c>
      <c r="H2554" t="s">
        <v>18</v>
      </c>
      <c r="I2554" t="s">
        <v>19</v>
      </c>
      <c r="J2554">
        <v>2494</v>
      </c>
      <c r="K2554">
        <v>100</v>
      </c>
      <c r="L2554">
        <v>8</v>
      </c>
      <c r="M2554">
        <v>12.99</v>
      </c>
      <c r="N2554">
        <v>12.6</v>
      </c>
      <c r="P2554" t="str">
        <f t="shared" si="240"/>
        <v/>
      </c>
      <c r="Q2554" t="str">
        <f t="shared" si="241"/>
        <v>bad</v>
      </c>
      <c r="R2554" t="str">
        <f t="shared" si="242"/>
        <v/>
      </c>
      <c r="S2554" s="3" t="str">
        <f t="shared" si="243"/>
        <v/>
      </c>
      <c r="T2554" t="str">
        <f t="shared" si="244"/>
        <v>Volvo</v>
      </c>
      <c r="U2554" t="str">
        <f t="shared" si="245"/>
        <v>D</v>
      </c>
      <c r="V2554" t="str" cm="1">
        <f t="array" ref="V2554">_xlfn.IFS(N2545&gt;25,"A",N2545&gt;20,"B",N2545&gt;15,"C",N2545&gt;10,"D",N2545&lt;10,"E")</f>
        <v>D</v>
      </c>
    </row>
    <row r="2555" spans="1:22" x14ac:dyDescent="0.3">
      <c r="A2555">
        <v>2571</v>
      </c>
      <c r="B2555" t="s">
        <v>302</v>
      </c>
      <c r="C2555" t="s">
        <v>15</v>
      </c>
      <c r="D2555" t="s">
        <v>47</v>
      </c>
      <c r="E2555">
        <v>2015</v>
      </c>
      <c r="F2555">
        <v>35082</v>
      </c>
      <c r="G2555" t="s">
        <v>23</v>
      </c>
      <c r="H2555" t="s">
        <v>18</v>
      </c>
      <c r="I2555" t="s">
        <v>19</v>
      </c>
      <c r="J2555">
        <v>1248</v>
      </c>
      <c r="K2555">
        <v>74</v>
      </c>
      <c r="L2555">
        <v>5</v>
      </c>
      <c r="M2555">
        <v>23.4</v>
      </c>
      <c r="N2555">
        <v>6.61</v>
      </c>
      <c r="P2555" t="str">
        <f t="shared" si="240"/>
        <v>Toyota</v>
      </c>
      <c r="Q2555" t="str">
        <f t="shared" si="241"/>
        <v>bad</v>
      </c>
      <c r="R2555" t="str">
        <f t="shared" si="242"/>
        <v/>
      </c>
      <c r="S2555" s="3" t="str">
        <f t="shared" si="243"/>
        <v>Toyota</v>
      </c>
      <c r="T2555" t="str">
        <f t="shared" si="244"/>
        <v/>
      </c>
      <c r="U2555" t="str">
        <f t="shared" si="245"/>
        <v>C</v>
      </c>
      <c r="V2555" t="str" cm="1">
        <f t="array" ref="V2555">_xlfn.IFS(N2546&gt;25,"A",N2546&gt;20,"B",N2546&gt;15,"C",N2546&gt;10,"D",N2546&lt;10,"E")</f>
        <v>C</v>
      </c>
    </row>
    <row r="2556" spans="1:22" x14ac:dyDescent="0.3">
      <c r="A2556">
        <v>2572</v>
      </c>
      <c r="B2556" t="s">
        <v>454</v>
      </c>
      <c r="C2556" t="s">
        <v>21</v>
      </c>
      <c r="D2556" t="s">
        <v>47</v>
      </c>
      <c r="E2556">
        <v>2016</v>
      </c>
      <c r="F2556">
        <v>38593</v>
      </c>
      <c r="G2556" t="s">
        <v>23</v>
      </c>
      <c r="H2556" t="s">
        <v>32</v>
      </c>
      <c r="I2556" t="s">
        <v>19</v>
      </c>
      <c r="J2556">
        <v>1582</v>
      </c>
      <c r="K2556">
        <v>126.2</v>
      </c>
      <c r="L2556">
        <v>5</v>
      </c>
      <c r="M2556">
        <v>17.010000000000002</v>
      </c>
      <c r="N2556">
        <v>13.23</v>
      </c>
      <c r="P2556" t="str">
        <f t="shared" si="240"/>
        <v>Jeep</v>
      </c>
      <c r="Q2556" t="str">
        <f t="shared" si="241"/>
        <v>bad</v>
      </c>
      <c r="R2556" t="str">
        <f t="shared" si="242"/>
        <v/>
      </c>
      <c r="S2556" s="3" t="str">
        <f t="shared" si="243"/>
        <v>Jeep</v>
      </c>
      <c r="T2556" t="str">
        <f t="shared" si="244"/>
        <v/>
      </c>
      <c r="U2556" t="str">
        <f t="shared" si="245"/>
        <v>B</v>
      </c>
      <c r="V2556" t="str" cm="1">
        <f t="array" ref="V2556">_xlfn.IFS(N2547&gt;25,"A",N2547&gt;20,"B",N2547&gt;15,"C",N2547&gt;10,"D",N2547&lt;10,"E")</f>
        <v>B</v>
      </c>
    </row>
    <row r="2557" spans="1:22" x14ac:dyDescent="0.3">
      <c r="A2557">
        <v>2573</v>
      </c>
      <c r="B2557" t="s">
        <v>935</v>
      </c>
      <c r="C2557" t="s">
        <v>41</v>
      </c>
      <c r="D2557" t="s">
        <v>16</v>
      </c>
      <c r="E2557">
        <v>2008</v>
      </c>
      <c r="F2557">
        <v>70700</v>
      </c>
      <c r="G2557" t="s">
        <v>23</v>
      </c>
      <c r="H2557" t="s">
        <v>18</v>
      </c>
      <c r="I2557" t="s">
        <v>19</v>
      </c>
      <c r="J2557">
        <v>2494</v>
      </c>
      <c r="K2557">
        <v>100</v>
      </c>
      <c r="L2557">
        <v>8</v>
      </c>
      <c r="M2557">
        <v>12.99</v>
      </c>
      <c r="N2557">
        <v>4.75</v>
      </c>
      <c r="P2557" t="str">
        <f t="shared" si="240"/>
        <v/>
      </c>
      <c r="Q2557" t="str">
        <f t="shared" si="241"/>
        <v>good</v>
      </c>
      <c r="R2557" t="str">
        <f t="shared" si="242"/>
        <v/>
      </c>
      <c r="S2557" s="3" t="str">
        <f t="shared" si="243"/>
        <v>Maruti</v>
      </c>
      <c r="T2557" t="str">
        <f t="shared" si="244"/>
        <v>Maruti</v>
      </c>
      <c r="U2557" t="str">
        <f t="shared" si="245"/>
        <v>E</v>
      </c>
      <c r="V2557" t="str" cm="1">
        <f t="array" ref="V2557">_xlfn.IFS(N2548&gt;25,"A",N2548&gt;20,"B",N2548&gt;15,"C",N2548&gt;10,"D",N2548&lt;10,"E")</f>
        <v>E</v>
      </c>
    </row>
    <row r="2558" spans="1:22" x14ac:dyDescent="0.3">
      <c r="A2558">
        <v>2574</v>
      </c>
      <c r="B2558" t="s">
        <v>311</v>
      </c>
      <c r="C2558" t="s">
        <v>43</v>
      </c>
      <c r="D2558" t="s">
        <v>16</v>
      </c>
      <c r="E2558">
        <v>2011</v>
      </c>
      <c r="F2558">
        <v>83000</v>
      </c>
      <c r="G2558" t="s">
        <v>23</v>
      </c>
      <c r="H2558" t="s">
        <v>18</v>
      </c>
      <c r="I2558" t="s">
        <v>33</v>
      </c>
      <c r="J2558">
        <v>1598</v>
      </c>
      <c r="K2558">
        <v>103.6</v>
      </c>
      <c r="L2558">
        <v>5</v>
      </c>
      <c r="M2558">
        <v>20.54</v>
      </c>
      <c r="N2558">
        <v>2.9</v>
      </c>
      <c r="P2558" t="str">
        <f t="shared" si="240"/>
        <v/>
      </c>
      <c r="Q2558" t="str">
        <f t="shared" si="241"/>
        <v>good</v>
      </c>
      <c r="R2558" t="str">
        <f t="shared" si="242"/>
        <v/>
      </c>
      <c r="S2558" s="3" t="str">
        <f t="shared" si="243"/>
        <v>Hyundai</v>
      </c>
      <c r="T2558" t="str">
        <f t="shared" si="244"/>
        <v>Hyundai</v>
      </c>
      <c r="U2558" t="str">
        <f t="shared" si="245"/>
        <v>E</v>
      </c>
      <c r="V2558" t="str" cm="1">
        <f t="array" ref="V2558">_xlfn.IFS(N2549&gt;25,"A",N2549&gt;20,"B",N2549&gt;15,"C",N2549&gt;10,"D",N2549&lt;10,"E")</f>
        <v>E</v>
      </c>
    </row>
    <row r="2559" spans="1:22" x14ac:dyDescent="0.3">
      <c r="A2559">
        <v>2575</v>
      </c>
      <c r="B2559" t="s">
        <v>1268</v>
      </c>
      <c r="C2559" t="s">
        <v>192</v>
      </c>
      <c r="D2559" t="s">
        <v>35</v>
      </c>
      <c r="E2559">
        <v>2015</v>
      </c>
      <c r="F2559">
        <v>120000</v>
      </c>
      <c r="G2559" t="s">
        <v>23</v>
      </c>
      <c r="H2559" t="s">
        <v>18</v>
      </c>
      <c r="I2559" t="s">
        <v>19</v>
      </c>
      <c r="J2559">
        <v>2499</v>
      </c>
      <c r="K2559">
        <v>80</v>
      </c>
      <c r="L2559">
        <v>10</v>
      </c>
      <c r="M2559">
        <v>14.8</v>
      </c>
      <c r="N2559">
        <v>5.5</v>
      </c>
      <c r="P2559" t="str">
        <f t="shared" si="240"/>
        <v/>
      </c>
      <c r="Q2559" t="str">
        <f t="shared" si="241"/>
        <v>bad</v>
      </c>
      <c r="R2559" t="str">
        <f t="shared" si="242"/>
        <v/>
      </c>
      <c r="S2559" s="3" t="str">
        <f t="shared" si="243"/>
        <v/>
      </c>
      <c r="T2559" t="str">
        <f t="shared" si="244"/>
        <v>Mahindra</v>
      </c>
      <c r="U2559" t="str">
        <f t="shared" si="245"/>
        <v>E</v>
      </c>
      <c r="V2559" t="str" cm="1">
        <f t="array" ref="V2559">_xlfn.IFS(N2550&gt;25,"A",N2550&gt;20,"B",N2550&gt;15,"C",N2550&gt;10,"D",N2550&lt;10,"E")</f>
        <v>E</v>
      </c>
    </row>
    <row r="2560" spans="1:22" x14ac:dyDescent="0.3">
      <c r="A2560">
        <v>2576</v>
      </c>
      <c r="B2560" t="s">
        <v>77</v>
      </c>
      <c r="C2560" t="s">
        <v>78</v>
      </c>
      <c r="D2560" t="s">
        <v>47</v>
      </c>
      <c r="E2560">
        <v>2014</v>
      </c>
      <c r="F2560">
        <v>91586</v>
      </c>
      <c r="G2560" t="s">
        <v>23</v>
      </c>
      <c r="H2560" t="s">
        <v>32</v>
      </c>
      <c r="I2560" t="s">
        <v>33</v>
      </c>
      <c r="J2560">
        <v>2696</v>
      </c>
      <c r="K2560">
        <v>184</v>
      </c>
      <c r="L2560">
        <v>7</v>
      </c>
      <c r="M2560">
        <v>11.18</v>
      </c>
      <c r="N2560">
        <v>9.4700000000000006</v>
      </c>
      <c r="P2560" t="str">
        <f t="shared" si="240"/>
        <v/>
      </c>
      <c r="Q2560" t="str">
        <f t="shared" si="241"/>
        <v>bad</v>
      </c>
      <c r="R2560" t="str">
        <f t="shared" si="242"/>
        <v/>
      </c>
      <c r="S2560" s="3" t="str">
        <f t="shared" si="243"/>
        <v/>
      </c>
      <c r="T2560" t="str">
        <f t="shared" si="244"/>
        <v>Hyundai</v>
      </c>
      <c r="U2560" t="str">
        <f t="shared" si="245"/>
        <v>E</v>
      </c>
      <c r="V2560" t="str" cm="1">
        <f t="array" ref="V2560">_xlfn.IFS(N2551&gt;25,"A",N2551&gt;20,"B",N2551&gt;15,"C",N2551&gt;10,"D",N2551&lt;10,"E")</f>
        <v>E</v>
      </c>
    </row>
    <row r="2561" spans="1:22" x14ac:dyDescent="0.3">
      <c r="A2561">
        <v>2577</v>
      </c>
      <c r="B2561" t="s">
        <v>233</v>
      </c>
      <c r="C2561" t="s">
        <v>21</v>
      </c>
      <c r="D2561" t="s">
        <v>16</v>
      </c>
      <c r="E2561">
        <v>2008</v>
      </c>
      <c r="F2561">
        <v>38235</v>
      </c>
      <c r="G2561" t="s">
        <v>27</v>
      </c>
      <c r="H2561" t="s">
        <v>18</v>
      </c>
      <c r="I2561" t="s">
        <v>19</v>
      </c>
      <c r="J2561">
        <v>1197</v>
      </c>
      <c r="K2561">
        <v>78.900000000000006</v>
      </c>
      <c r="L2561">
        <v>5</v>
      </c>
      <c r="M2561">
        <v>20.36</v>
      </c>
      <c r="N2561">
        <v>1.95</v>
      </c>
      <c r="P2561" t="str">
        <f t="shared" si="240"/>
        <v/>
      </c>
      <c r="Q2561" t="str">
        <f t="shared" si="241"/>
        <v>bad</v>
      </c>
      <c r="R2561" t="str">
        <f t="shared" si="242"/>
        <v/>
      </c>
      <c r="S2561" s="3" t="str">
        <f t="shared" si="243"/>
        <v/>
      </c>
      <c r="T2561" t="str">
        <f t="shared" si="244"/>
        <v>Toyota</v>
      </c>
      <c r="U2561" t="str">
        <f t="shared" si="245"/>
        <v>E</v>
      </c>
      <c r="V2561" t="str" cm="1">
        <f t="array" ref="V2561">_xlfn.IFS(N2552&gt;25,"A",N2552&gt;20,"B",N2552&gt;15,"C",N2552&gt;10,"D",N2552&lt;10,"E")</f>
        <v>E</v>
      </c>
    </row>
    <row r="2562" spans="1:22" x14ac:dyDescent="0.3">
      <c r="A2562">
        <v>2578</v>
      </c>
      <c r="B2562" t="s">
        <v>136</v>
      </c>
      <c r="C2562" t="s">
        <v>21</v>
      </c>
      <c r="D2562" t="s">
        <v>49</v>
      </c>
      <c r="E2562">
        <v>2011</v>
      </c>
      <c r="F2562">
        <v>37000</v>
      </c>
      <c r="G2562" t="s">
        <v>27</v>
      </c>
      <c r="H2562" t="s">
        <v>18</v>
      </c>
      <c r="I2562" t="s">
        <v>19</v>
      </c>
      <c r="J2562">
        <v>1197</v>
      </c>
      <c r="K2562">
        <v>78.900000000000006</v>
      </c>
      <c r="L2562">
        <v>5</v>
      </c>
      <c r="M2562">
        <v>20.36</v>
      </c>
      <c r="N2562">
        <v>2.2000000000000002</v>
      </c>
      <c r="P2562" t="str">
        <f t="shared" si="240"/>
        <v>Toyota</v>
      </c>
      <c r="Q2562" t="str">
        <f t="shared" si="241"/>
        <v>bad</v>
      </c>
      <c r="R2562" t="str">
        <f t="shared" si="242"/>
        <v/>
      </c>
      <c r="S2562" s="3" t="str">
        <f t="shared" si="243"/>
        <v>Toyota</v>
      </c>
      <c r="T2562" t="str">
        <f t="shared" si="244"/>
        <v/>
      </c>
      <c r="U2562" t="str">
        <f t="shared" si="245"/>
        <v>B</v>
      </c>
      <c r="V2562" t="str" cm="1">
        <f t="array" ref="V2562">_xlfn.IFS(N2553&gt;25,"A",N2553&gt;20,"B",N2553&gt;15,"C",N2553&gt;10,"D",N2553&lt;10,"E")</f>
        <v>B</v>
      </c>
    </row>
    <row r="2563" spans="1:22" x14ac:dyDescent="0.3">
      <c r="A2563">
        <v>2579</v>
      </c>
      <c r="B2563" t="s">
        <v>1269</v>
      </c>
      <c r="C2563" t="s">
        <v>21</v>
      </c>
      <c r="D2563" t="s">
        <v>16</v>
      </c>
      <c r="E2563">
        <v>2006</v>
      </c>
      <c r="F2563">
        <v>50888</v>
      </c>
      <c r="G2563" t="s">
        <v>27</v>
      </c>
      <c r="H2563" t="s">
        <v>18</v>
      </c>
      <c r="I2563" t="s">
        <v>19</v>
      </c>
      <c r="J2563">
        <v>1086</v>
      </c>
      <c r="K2563">
        <v>74</v>
      </c>
      <c r="L2563">
        <v>5</v>
      </c>
      <c r="M2563">
        <v>17</v>
      </c>
      <c r="N2563">
        <v>1.1499999999999999</v>
      </c>
      <c r="P2563" t="str">
        <f t="shared" si="240"/>
        <v/>
      </c>
      <c r="Q2563" t="str">
        <f t="shared" si="241"/>
        <v>bad</v>
      </c>
      <c r="R2563" t="str">
        <f t="shared" si="242"/>
        <v/>
      </c>
      <c r="S2563" s="3" t="str">
        <f t="shared" si="243"/>
        <v/>
      </c>
      <c r="T2563" t="str">
        <f t="shared" si="244"/>
        <v>Toyota</v>
      </c>
      <c r="U2563" t="str">
        <f t="shared" si="245"/>
        <v>D</v>
      </c>
      <c r="V2563" t="str" cm="1">
        <f t="array" ref="V2563">_xlfn.IFS(N2554&gt;25,"A",N2554&gt;20,"B",N2554&gt;15,"C",N2554&gt;10,"D",N2554&lt;10,"E")</f>
        <v>D</v>
      </c>
    </row>
    <row r="2564" spans="1:22" x14ac:dyDescent="0.3">
      <c r="A2564">
        <v>2580</v>
      </c>
      <c r="B2564" t="s">
        <v>380</v>
      </c>
      <c r="C2564" t="s">
        <v>25</v>
      </c>
      <c r="D2564" t="s">
        <v>63</v>
      </c>
      <c r="E2564">
        <v>2013</v>
      </c>
      <c r="F2564">
        <v>44000</v>
      </c>
      <c r="G2564" t="s">
        <v>27</v>
      </c>
      <c r="H2564" t="s">
        <v>18</v>
      </c>
      <c r="I2564" t="s">
        <v>33</v>
      </c>
      <c r="J2564">
        <v>1198</v>
      </c>
      <c r="K2564">
        <v>86.7</v>
      </c>
      <c r="L2564">
        <v>5</v>
      </c>
      <c r="M2564">
        <v>18</v>
      </c>
      <c r="N2564">
        <v>4.3499999999999996</v>
      </c>
      <c r="P2564" t="str">
        <f t="shared" si="240"/>
        <v/>
      </c>
      <c r="Q2564" t="str">
        <f t="shared" si="241"/>
        <v>good</v>
      </c>
      <c r="R2564" t="str">
        <f t="shared" si="242"/>
        <v/>
      </c>
      <c r="S2564" s="3" t="str">
        <f t="shared" si="243"/>
        <v>Maruti</v>
      </c>
      <c r="T2564" t="str">
        <f t="shared" si="244"/>
        <v>Maruti</v>
      </c>
      <c r="U2564" t="str">
        <f t="shared" si="245"/>
        <v>E</v>
      </c>
      <c r="V2564" t="str" cm="1">
        <f t="array" ref="V2564">_xlfn.IFS(N2555&gt;25,"A",N2555&gt;20,"B",N2555&gt;15,"C",N2555&gt;10,"D",N2555&lt;10,"E")</f>
        <v>E</v>
      </c>
    </row>
    <row r="2565" spans="1:22" x14ac:dyDescent="0.3">
      <c r="A2565">
        <v>2581</v>
      </c>
      <c r="B2565" t="s">
        <v>1270</v>
      </c>
      <c r="C2565" t="s">
        <v>15</v>
      </c>
      <c r="D2565" t="s">
        <v>22</v>
      </c>
      <c r="E2565">
        <v>2016</v>
      </c>
      <c r="F2565">
        <v>54000</v>
      </c>
      <c r="G2565" t="s">
        <v>27</v>
      </c>
      <c r="H2565" t="s">
        <v>32</v>
      </c>
      <c r="I2565" t="s">
        <v>19</v>
      </c>
      <c r="J2565">
        <v>998</v>
      </c>
      <c r="K2565">
        <v>67.040000000000006</v>
      </c>
      <c r="L2565">
        <v>5</v>
      </c>
      <c r="M2565">
        <v>23.1</v>
      </c>
      <c r="N2565">
        <v>4.5</v>
      </c>
      <c r="P2565" t="str">
        <f t="shared" si="240"/>
        <v/>
      </c>
      <c r="Q2565" t="str">
        <f t="shared" si="241"/>
        <v>bad</v>
      </c>
      <c r="R2565" t="str">
        <f t="shared" si="242"/>
        <v/>
      </c>
      <c r="S2565" s="3" t="str">
        <f t="shared" si="243"/>
        <v/>
      </c>
      <c r="T2565" t="str">
        <f t="shared" si="244"/>
        <v>Hyundai</v>
      </c>
      <c r="U2565" t="str">
        <f t="shared" si="245"/>
        <v>D</v>
      </c>
      <c r="V2565" t="str" cm="1">
        <f t="array" ref="V2565">_xlfn.IFS(N2556&gt;25,"A",N2556&gt;20,"B",N2556&gt;15,"C",N2556&gt;10,"D",N2556&lt;10,"E")</f>
        <v>D</v>
      </c>
    </row>
    <row r="2566" spans="1:22" x14ac:dyDescent="0.3">
      <c r="A2566">
        <v>2582</v>
      </c>
      <c r="B2566" t="s">
        <v>590</v>
      </c>
      <c r="C2566" t="s">
        <v>21</v>
      </c>
      <c r="D2566" t="s">
        <v>26</v>
      </c>
      <c r="E2566">
        <v>2013</v>
      </c>
      <c r="F2566">
        <v>90000</v>
      </c>
      <c r="G2566" t="s">
        <v>27</v>
      </c>
      <c r="H2566" t="s">
        <v>18</v>
      </c>
      <c r="I2566" t="s">
        <v>19</v>
      </c>
      <c r="J2566">
        <v>1197</v>
      </c>
      <c r="K2566">
        <v>82</v>
      </c>
      <c r="L2566">
        <v>5</v>
      </c>
      <c r="M2566">
        <v>18.899999999999999</v>
      </c>
      <c r="N2566">
        <v>3.55</v>
      </c>
      <c r="P2566" t="str">
        <f t="shared" si="240"/>
        <v/>
      </c>
      <c r="Q2566" t="str">
        <f t="shared" si="241"/>
        <v>bad</v>
      </c>
      <c r="R2566" t="str">
        <f t="shared" si="242"/>
        <v/>
      </c>
      <c r="S2566" s="3" t="str">
        <f t="shared" si="243"/>
        <v/>
      </c>
      <c r="T2566" t="str">
        <f t="shared" si="244"/>
        <v>Toyota</v>
      </c>
      <c r="U2566" t="str">
        <f t="shared" si="245"/>
        <v>E</v>
      </c>
      <c r="V2566" t="str" cm="1">
        <f t="array" ref="V2566">_xlfn.IFS(N2557&gt;25,"A",N2557&gt;20,"B",N2557&gt;15,"C",N2557&gt;10,"D",N2557&lt;10,"E")</f>
        <v>E</v>
      </c>
    </row>
    <row r="2567" spans="1:22" x14ac:dyDescent="0.3">
      <c r="A2567">
        <v>2583</v>
      </c>
      <c r="B2567" t="s">
        <v>335</v>
      </c>
      <c r="C2567" t="s">
        <v>15</v>
      </c>
      <c r="D2567" t="s">
        <v>49</v>
      </c>
      <c r="E2567">
        <v>2015</v>
      </c>
      <c r="F2567">
        <v>35000</v>
      </c>
      <c r="G2567" t="s">
        <v>23</v>
      </c>
      <c r="H2567" t="s">
        <v>18</v>
      </c>
      <c r="I2567" t="s">
        <v>19</v>
      </c>
      <c r="J2567">
        <v>1248</v>
      </c>
      <c r="K2567">
        <v>73.900000000000006</v>
      </c>
      <c r="L2567">
        <v>5</v>
      </c>
      <c r="M2567">
        <v>19.3</v>
      </c>
      <c r="N2567">
        <v>4.75</v>
      </c>
      <c r="P2567" t="str">
        <f t="shared" si="240"/>
        <v/>
      </c>
      <c r="Q2567" t="str">
        <f t="shared" si="241"/>
        <v>good</v>
      </c>
      <c r="R2567" t="str">
        <f t="shared" si="242"/>
        <v/>
      </c>
      <c r="S2567" s="3" t="str">
        <f t="shared" si="243"/>
        <v>Volkswagen</v>
      </c>
      <c r="T2567" t="str">
        <f t="shared" si="244"/>
        <v>Volkswagen</v>
      </c>
      <c r="U2567" t="str">
        <f t="shared" si="245"/>
        <v>E</v>
      </c>
      <c r="V2567" t="str" cm="1">
        <f t="array" ref="V2567">_xlfn.IFS(N2558&gt;25,"A",N2558&gt;20,"B",N2558&gt;15,"C",N2558&gt;10,"D",N2558&lt;10,"E")</f>
        <v>E</v>
      </c>
    </row>
    <row r="2568" spans="1:22" x14ac:dyDescent="0.3">
      <c r="A2568">
        <v>2584</v>
      </c>
      <c r="B2568" t="s">
        <v>296</v>
      </c>
      <c r="C2568" t="s">
        <v>21</v>
      </c>
      <c r="D2568" t="s">
        <v>31</v>
      </c>
      <c r="E2568">
        <v>2012</v>
      </c>
      <c r="F2568">
        <v>47324</v>
      </c>
      <c r="G2568" t="s">
        <v>27</v>
      </c>
      <c r="H2568" t="s">
        <v>18</v>
      </c>
      <c r="I2568" t="s">
        <v>33</v>
      </c>
      <c r="J2568">
        <v>1197</v>
      </c>
      <c r="K2568">
        <v>78.900000000000006</v>
      </c>
      <c r="L2568">
        <v>5</v>
      </c>
      <c r="M2568">
        <v>20.36</v>
      </c>
      <c r="N2568">
        <v>4.5199999999999996</v>
      </c>
      <c r="P2568" t="str">
        <f t="shared" si="240"/>
        <v/>
      </c>
      <c r="Q2568" t="str">
        <f t="shared" si="241"/>
        <v>bad</v>
      </c>
      <c r="R2568" t="str">
        <f t="shared" si="242"/>
        <v/>
      </c>
      <c r="S2568" s="3" t="str">
        <f t="shared" si="243"/>
        <v/>
      </c>
      <c r="T2568" t="str">
        <f t="shared" si="244"/>
        <v>Chevrolet</v>
      </c>
      <c r="U2568" t="str">
        <f t="shared" si="245"/>
        <v>E</v>
      </c>
      <c r="V2568" t="str" cm="1">
        <f t="array" ref="V2568">_xlfn.IFS(N2559&gt;25,"A",N2559&gt;20,"B",N2559&gt;15,"C",N2559&gt;10,"D",N2559&lt;10,"E")</f>
        <v>E</v>
      </c>
    </row>
    <row r="2569" spans="1:22" x14ac:dyDescent="0.3">
      <c r="A2569">
        <v>2585</v>
      </c>
      <c r="B2569" t="s">
        <v>513</v>
      </c>
      <c r="C2569" t="s">
        <v>65</v>
      </c>
      <c r="D2569" t="s">
        <v>16</v>
      </c>
      <c r="E2569">
        <v>2012</v>
      </c>
      <c r="F2569">
        <v>65148</v>
      </c>
      <c r="G2569" t="s">
        <v>23</v>
      </c>
      <c r="H2569" t="s">
        <v>32</v>
      </c>
      <c r="I2569" t="s">
        <v>19</v>
      </c>
      <c r="J2569">
        <v>1995</v>
      </c>
      <c r="K2569">
        <v>177</v>
      </c>
      <c r="L2569">
        <v>5</v>
      </c>
      <c r="M2569">
        <v>15.06</v>
      </c>
      <c r="N2569">
        <v>12.75</v>
      </c>
      <c r="P2569" t="str">
        <f t="shared" si="240"/>
        <v/>
      </c>
      <c r="Q2569" t="str">
        <f t="shared" si="241"/>
        <v>bad</v>
      </c>
      <c r="R2569" t="str">
        <f t="shared" si="242"/>
        <v/>
      </c>
      <c r="S2569" s="3" t="str">
        <f t="shared" si="243"/>
        <v/>
      </c>
      <c r="T2569" t="str">
        <f t="shared" si="244"/>
        <v>Mahindra</v>
      </c>
      <c r="U2569" t="str">
        <f t="shared" si="245"/>
        <v>E</v>
      </c>
      <c r="V2569" t="str" cm="1">
        <f t="array" ref="V2569">_xlfn.IFS(N2560&gt;25,"A",N2560&gt;20,"B",N2560&gt;15,"C",N2560&gt;10,"D",N2560&lt;10,"E")</f>
        <v>E</v>
      </c>
    </row>
    <row r="2570" spans="1:22" x14ac:dyDescent="0.3">
      <c r="A2570">
        <v>2586</v>
      </c>
      <c r="B2570" t="s">
        <v>97</v>
      </c>
      <c r="C2570" t="s">
        <v>30</v>
      </c>
      <c r="D2570" t="s">
        <v>31</v>
      </c>
      <c r="E2570">
        <v>2014</v>
      </c>
      <c r="F2570">
        <v>57773</v>
      </c>
      <c r="G2570" t="s">
        <v>23</v>
      </c>
      <c r="H2570" t="s">
        <v>32</v>
      </c>
      <c r="I2570" t="s">
        <v>33</v>
      </c>
      <c r="J2570">
        <v>1968</v>
      </c>
      <c r="K2570">
        <v>174.33</v>
      </c>
      <c r="L2570">
        <v>5</v>
      </c>
      <c r="M2570">
        <v>17.11</v>
      </c>
      <c r="N2570">
        <v>20.04</v>
      </c>
      <c r="P2570" t="str">
        <f t="shared" si="240"/>
        <v/>
      </c>
      <c r="Q2570" t="str">
        <f t="shared" si="241"/>
        <v>good</v>
      </c>
      <c r="R2570" t="str">
        <f t="shared" si="242"/>
        <v/>
      </c>
      <c r="S2570" s="3" t="str">
        <f t="shared" si="243"/>
        <v>Hyundai</v>
      </c>
      <c r="T2570" t="str">
        <f t="shared" si="244"/>
        <v>Hyundai</v>
      </c>
      <c r="U2570" t="str">
        <f t="shared" si="245"/>
        <v>E</v>
      </c>
      <c r="V2570" t="str" cm="1">
        <f t="array" ref="V2570">_xlfn.IFS(N2561&gt;25,"A",N2561&gt;20,"B",N2561&gt;15,"C",N2561&gt;10,"D",N2561&lt;10,"E")</f>
        <v>E</v>
      </c>
    </row>
    <row r="2571" spans="1:22" x14ac:dyDescent="0.3">
      <c r="A2571">
        <v>2587</v>
      </c>
      <c r="B2571" t="s">
        <v>527</v>
      </c>
      <c r="C2571" t="s">
        <v>38</v>
      </c>
      <c r="D2571" t="s">
        <v>63</v>
      </c>
      <c r="E2571">
        <v>2014</v>
      </c>
      <c r="F2571">
        <v>87000</v>
      </c>
      <c r="G2571" t="s">
        <v>23</v>
      </c>
      <c r="H2571" t="s">
        <v>18</v>
      </c>
      <c r="I2571" t="s">
        <v>19</v>
      </c>
      <c r="J2571">
        <v>1461</v>
      </c>
      <c r="K2571">
        <v>83.8</v>
      </c>
      <c r="L2571">
        <v>5</v>
      </c>
      <c r="M2571">
        <v>20.45</v>
      </c>
      <c r="N2571">
        <v>6.5</v>
      </c>
      <c r="P2571" t="str">
        <f t="shared" si="240"/>
        <v/>
      </c>
      <c r="Q2571" t="str">
        <f t="shared" si="241"/>
        <v>good</v>
      </c>
      <c r="R2571" t="str">
        <f t="shared" si="242"/>
        <v/>
      </c>
      <c r="S2571" s="3" t="str">
        <f t="shared" si="243"/>
        <v>Hyundai</v>
      </c>
      <c r="T2571" t="str">
        <f t="shared" si="244"/>
        <v>Hyundai</v>
      </c>
      <c r="U2571" t="str">
        <f t="shared" si="245"/>
        <v>E</v>
      </c>
      <c r="V2571" t="str" cm="1">
        <f t="array" ref="V2571">_xlfn.IFS(N2562&gt;25,"A",N2562&gt;20,"B",N2562&gt;15,"C",N2562&gt;10,"D",N2562&lt;10,"E")</f>
        <v>E</v>
      </c>
    </row>
    <row r="2572" spans="1:22" x14ac:dyDescent="0.3">
      <c r="A2572">
        <v>2588</v>
      </c>
      <c r="B2572" t="s">
        <v>1271</v>
      </c>
      <c r="C2572" t="s">
        <v>56</v>
      </c>
      <c r="D2572" t="s">
        <v>26</v>
      </c>
      <c r="E2572">
        <v>2007</v>
      </c>
      <c r="F2572">
        <v>179032</v>
      </c>
      <c r="G2572" t="s">
        <v>23</v>
      </c>
      <c r="H2572" t="s">
        <v>18</v>
      </c>
      <c r="I2572" t="s">
        <v>19</v>
      </c>
      <c r="J2572">
        <v>3200</v>
      </c>
      <c r="K2572">
        <v>199.3</v>
      </c>
      <c r="L2572">
        <v>7</v>
      </c>
      <c r="M2572">
        <v>11.56</v>
      </c>
      <c r="N2572">
        <v>7.5</v>
      </c>
      <c r="P2572" t="str">
        <f t="shared" ref="P2572:P2635" si="246">IF(N2563&gt;15,C2563,"")</f>
        <v/>
      </c>
      <c r="Q2572" t="str">
        <f t="shared" ref="Q2572:Q2635" si="247">IF(M2563&gt;20,"good","bad")</f>
        <v>bad</v>
      </c>
      <c r="R2572" t="str">
        <f t="shared" ref="R2572:R2635" si="248">IF(AND(M2563&gt;20,N2563&gt;15),C2563,"")</f>
        <v/>
      </c>
      <c r="S2572" s="3" t="str">
        <f t="shared" ref="S2572:S2635" si="249">IF(OR(M2563&gt;20,N2563&gt;15),C2563,"")</f>
        <v/>
      </c>
      <c r="T2572" t="str">
        <f t="shared" ref="T2572:T2635" si="250">IF(NOT(N2563&gt;15),C2563,"")</f>
        <v>Hyundai</v>
      </c>
      <c r="U2572" t="str">
        <f t="shared" ref="U2572:U2635" si="251">IF(N2563&gt;25,"A",IF(N2563&gt;20,"B",IF(N2563&gt;15,"C",IF(N2563&gt;10,"D","E"))))</f>
        <v>E</v>
      </c>
      <c r="V2572" t="str" cm="1">
        <f t="array" ref="V2572">_xlfn.IFS(N2563&gt;25,"A",N2563&gt;20,"B",N2563&gt;15,"C",N2563&gt;10,"D",N2563&lt;10,"E")</f>
        <v>E</v>
      </c>
    </row>
    <row r="2573" spans="1:22" x14ac:dyDescent="0.3">
      <c r="A2573">
        <v>2589</v>
      </c>
      <c r="B2573" t="s">
        <v>1036</v>
      </c>
      <c r="C2573" t="s">
        <v>15</v>
      </c>
      <c r="D2573" t="s">
        <v>16</v>
      </c>
      <c r="E2573">
        <v>2016</v>
      </c>
      <c r="F2573">
        <v>8000</v>
      </c>
      <c r="G2573" t="s">
        <v>27</v>
      </c>
      <c r="H2573" t="s">
        <v>32</v>
      </c>
      <c r="I2573" t="s">
        <v>19</v>
      </c>
      <c r="J2573">
        <v>998</v>
      </c>
      <c r="K2573">
        <v>67</v>
      </c>
      <c r="L2573">
        <v>5</v>
      </c>
      <c r="M2573">
        <v>22.5</v>
      </c>
      <c r="N2573">
        <v>4.1500000000000004</v>
      </c>
      <c r="P2573" t="str">
        <f t="shared" si="246"/>
        <v/>
      </c>
      <c r="Q2573" t="str">
        <f t="shared" si="247"/>
        <v>bad</v>
      </c>
      <c r="R2573" t="str">
        <f t="shared" si="248"/>
        <v/>
      </c>
      <c r="S2573" s="3" t="str">
        <f t="shared" si="249"/>
        <v/>
      </c>
      <c r="T2573" t="str">
        <f t="shared" si="250"/>
        <v>Honda</v>
      </c>
      <c r="U2573" t="str">
        <f t="shared" si="251"/>
        <v>E</v>
      </c>
      <c r="V2573" t="str" cm="1">
        <f t="array" ref="V2573">_xlfn.IFS(N2564&gt;25,"A",N2564&gt;20,"B",N2564&gt;15,"C",N2564&gt;10,"D",N2564&lt;10,"E")</f>
        <v>E</v>
      </c>
    </row>
    <row r="2574" spans="1:22" x14ac:dyDescent="0.3">
      <c r="A2574">
        <v>2590</v>
      </c>
      <c r="B2574" t="s">
        <v>1272</v>
      </c>
      <c r="C2574" t="s">
        <v>25</v>
      </c>
      <c r="D2574" t="s">
        <v>35</v>
      </c>
      <c r="E2574">
        <v>2007</v>
      </c>
      <c r="F2574">
        <v>77000</v>
      </c>
      <c r="G2574" t="s">
        <v>27</v>
      </c>
      <c r="H2574" t="s">
        <v>18</v>
      </c>
      <c r="I2574" t="s">
        <v>19</v>
      </c>
      <c r="J2574">
        <v>1799</v>
      </c>
      <c r="K2574">
        <v>130</v>
      </c>
      <c r="L2574">
        <v>5</v>
      </c>
      <c r="M2574">
        <v>13.5</v>
      </c>
      <c r="N2574">
        <v>2.5</v>
      </c>
      <c r="P2574" t="str">
        <f t="shared" si="246"/>
        <v/>
      </c>
      <c r="Q2574" t="str">
        <f t="shared" si="247"/>
        <v>good</v>
      </c>
      <c r="R2574" t="str">
        <f t="shared" si="248"/>
        <v/>
      </c>
      <c r="S2574" s="3" t="str">
        <f t="shared" si="249"/>
        <v>Maruti</v>
      </c>
      <c r="T2574" t="str">
        <f t="shared" si="250"/>
        <v>Maruti</v>
      </c>
      <c r="U2574" t="str">
        <f t="shared" si="251"/>
        <v>E</v>
      </c>
      <c r="V2574" t="str" cm="1">
        <f t="array" ref="V2574">_xlfn.IFS(N2565&gt;25,"A",N2565&gt;20,"B",N2565&gt;15,"C",N2565&gt;10,"D",N2565&lt;10,"E")</f>
        <v>E</v>
      </c>
    </row>
    <row r="2575" spans="1:22" x14ac:dyDescent="0.3">
      <c r="A2575">
        <v>2591</v>
      </c>
      <c r="B2575" t="s">
        <v>1273</v>
      </c>
      <c r="C2575" t="s">
        <v>21</v>
      </c>
      <c r="D2575" t="s">
        <v>22</v>
      </c>
      <c r="E2575">
        <v>2016</v>
      </c>
      <c r="F2575">
        <v>20600</v>
      </c>
      <c r="G2575" t="s">
        <v>27</v>
      </c>
      <c r="H2575" t="s">
        <v>18</v>
      </c>
      <c r="I2575" t="s">
        <v>19</v>
      </c>
      <c r="J2575">
        <v>1197</v>
      </c>
      <c r="K2575">
        <v>81.83</v>
      </c>
      <c r="L2575">
        <v>5</v>
      </c>
      <c r="M2575">
        <v>18.600000000000001</v>
      </c>
      <c r="N2575">
        <v>5.4</v>
      </c>
      <c r="P2575" t="str">
        <f t="shared" si="246"/>
        <v/>
      </c>
      <c r="Q2575" t="str">
        <f t="shared" si="247"/>
        <v>bad</v>
      </c>
      <c r="R2575" t="str">
        <f t="shared" si="248"/>
        <v/>
      </c>
      <c r="S2575" s="3" t="str">
        <f t="shared" si="249"/>
        <v/>
      </c>
      <c r="T2575" t="str">
        <f t="shared" si="250"/>
        <v>Hyundai</v>
      </c>
      <c r="U2575" t="str">
        <f t="shared" si="251"/>
        <v>E</v>
      </c>
      <c r="V2575" t="str" cm="1">
        <f t="array" ref="V2575">_xlfn.IFS(N2566&gt;25,"A",N2566&gt;20,"B",N2566&gt;15,"C",N2566&gt;10,"D",N2566&lt;10,"E")</f>
        <v>E</v>
      </c>
    </row>
    <row r="2576" spans="1:22" x14ac:dyDescent="0.3">
      <c r="A2576">
        <v>2592</v>
      </c>
      <c r="B2576" t="s">
        <v>181</v>
      </c>
      <c r="C2576" t="s">
        <v>15</v>
      </c>
      <c r="D2576" t="s">
        <v>16</v>
      </c>
      <c r="E2576">
        <v>2016</v>
      </c>
      <c r="F2576">
        <v>13198</v>
      </c>
      <c r="G2576" t="s">
        <v>27</v>
      </c>
      <c r="H2576" t="s">
        <v>18</v>
      </c>
      <c r="I2576" t="s">
        <v>19</v>
      </c>
      <c r="J2576">
        <v>998</v>
      </c>
      <c r="K2576">
        <v>67.099999999999994</v>
      </c>
      <c r="L2576">
        <v>5</v>
      </c>
      <c r="M2576">
        <v>24.07</v>
      </c>
      <c r="N2576">
        <v>3.15</v>
      </c>
      <c r="P2576" t="str">
        <f t="shared" si="246"/>
        <v/>
      </c>
      <c r="Q2576" t="str">
        <f t="shared" si="247"/>
        <v>bad</v>
      </c>
      <c r="R2576" t="str">
        <f t="shared" si="248"/>
        <v/>
      </c>
      <c r="S2576" s="3" t="str">
        <f t="shared" si="249"/>
        <v/>
      </c>
      <c r="T2576" t="str">
        <f t="shared" si="250"/>
        <v>Maruti</v>
      </c>
      <c r="U2576" t="str">
        <f t="shared" si="251"/>
        <v>E</v>
      </c>
      <c r="V2576" t="str" cm="1">
        <f t="array" ref="V2576">_xlfn.IFS(N2567&gt;25,"A",N2567&gt;20,"B",N2567&gt;15,"C",N2567&gt;10,"D",N2567&lt;10,"E")</f>
        <v>E</v>
      </c>
    </row>
    <row r="2577" spans="1:22" x14ac:dyDescent="0.3">
      <c r="A2577">
        <v>2593</v>
      </c>
      <c r="B2577" t="s">
        <v>966</v>
      </c>
      <c r="C2577" t="s">
        <v>30</v>
      </c>
      <c r="D2577" t="s">
        <v>63</v>
      </c>
      <c r="E2577">
        <v>2015</v>
      </c>
      <c r="F2577">
        <v>21000</v>
      </c>
      <c r="G2577" t="s">
        <v>23</v>
      </c>
      <c r="H2577" t="s">
        <v>32</v>
      </c>
      <c r="I2577" t="s">
        <v>33</v>
      </c>
      <c r="J2577">
        <v>2967</v>
      </c>
      <c r="K2577">
        <v>241.4</v>
      </c>
      <c r="L2577">
        <v>7</v>
      </c>
      <c r="M2577">
        <v>12.07</v>
      </c>
      <c r="N2577">
        <v>52.5</v>
      </c>
      <c r="P2577" t="str">
        <f t="shared" si="246"/>
        <v/>
      </c>
      <c r="Q2577" t="str">
        <f t="shared" si="247"/>
        <v>good</v>
      </c>
      <c r="R2577" t="str">
        <f t="shared" si="248"/>
        <v/>
      </c>
      <c r="S2577" s="3" t="str">
        <f t="shared" si="249"/>
        <v>Hyundai</v>
      </c>
      <c r="T2577" t="str">
        <f t="shared" si="250"/>
        <v>Hyundai</v>
      </c>
      <c r="U2577" t="str">
        <f t="shared" si="251"/>
        <v>E</v>
      </c>
      <c r="V2577" t="str" cm="1">
        <f t="array" ref="V2577">_xlfn.IFS(N2568&gt;25,"A",N2568&gt;20,"B",N2568&gt;15,"C",N2568&gt;10,"D",N2568&lt;10,"E")</f>
        <v>E</v>
      </c>
    </row>
    <row r="2578" spans="1:22" x14ac:dyDescent="0.3">
      <c r="A2578">
        <v>2594</v>
      </c>
      <c r="B2578" t="s">
        <v>1274</v>
      </c>
      <c r="C2578" t="s">
        <v>21</v>
      </c>
      <c r="D2578" t="s">
        <v>53</v>
      </c>
      <c r="E2578">
        <v>2016</v>
      </c>
      <c r="F2578">
        <v>38000</v>
      </c>
      <c r="G2578" t="s">
        <v>27</v>
      </c>
      <c r="H2578" t="s">
        <v>18</v>
      </c>
      <c r="I2578" t="s">
        <v>19</v>
      </c>
      <c r="J2578">
        <v>1197</v>
      </c>
      <c r="K2578">
        <v>81.83</v>
      </c>
      <c r="L2578">
        <v>5</v>
      </c>
      <c r="M2578">
        <v>18.600000000000001</v>
      </c>
      <c r="N2578">
        <v>5.95</v>
      </c>
      <c r="P2578" t="str">
        <f t="shared" si="246"/>
        <v/>
      </c>
      <c r="Q2578" t="str">
        <f t="shared" si="247"/>
        <v>bad</v>
      </c>
      <c r="R2578" t="str">
        <f t="shared" si="248"/>
        <v/>
      </c>
      <c r="S2578" s="3" t="str">
        <f t="shared" si="249"/>
        <v/>
      </c>
      <c r="T2578" t="str">
        <f t="shared" si="250"/>
        <v>BMW</v>
      </c>
      <c r="U2578" t="str">
        <f t="shared" si="251"/>
        <v>D</v>
      </c>
      <c r="V2578" t="str" cm="1">
        <f t="array" ref="V2578">_xlfn.IFS(N2569&gt;25,"A",N2569&gt;20,"B",N2569&gt;15,"C",N2569&gt;10,"D",N2569&lt;10,"E")</f>
        <v>D</v>
      </c>
    </row>
    <row r="2579" spans="1:22" x14ac:dyDescent="0.3">
      <c r="A2579">
        <v>2595</v>
      </c>
      <c r="B2579" t="s">
        <v>1275</v>
      </c>
      <c r="C2579" t="s">
        <v>45</v>
      </c>
      <c r="D2579" t="s">
        <v>31</v>
      </c>
      <c r="E2579">
        <v>2019</v>
      </c>
      <c r="F2579">
        <v>15379</v>
      </c>
      <c r="G2579" t="s">
        <v>27</v>
      </c>
      <c r="H2579" t="s">
        <v>32</v>
      </c>
      <c r="I2579" t="s">
        <v>19</v>
      </c>
      <c r="J2579">
        <v>1199</v>
      </c>
      <c r="K2579">
        <v>83.83</v>
      </c>
      <c r="L2579">
        <v>5</v>
      </c>
      <c r="M2579">
        <v>23.84</v>
      </c>
      <c r="N2579">
        <v>6.97</v>
      </c>
      <c r="P2579" t="str">
        <f t="shared" si="246"/>
        <v>Audi</v>
      </c>
      <c r="Q2579" t="str">
        <f t="shared" si="247"/>
        <v>bad</v>
      </c>
      <c r="R2579" t="str">
        <f t="shared" si="248"/>
        <v/>
      </c>
      <c r="S2579" s="3" t="str">
        <f t="shared" si="249"/>
        <v>Audi</v>
      </c>
      <c r="T2579" t="str">
        <f t="shared" si="250"/>
        <v/>
      </c>
      <c r="U2579" t="str">
        <f t="shared" si="251"/>
        <v>B</v>
      </c>
      <c r="V2579" t="str" cm="1">
        <f t="array" ref="V2579">_xlfn.IFS(N2570&gt;25,"A",N2570&gt;20,"B",N2570&gt;15,"C",N2570&gt;10,"D",N2570&lt;10,"E")</f>
        <v>B</v>
      </c>
    </row>
    <row r="2580" spans="1:22" x14ac:dyDescent="0.3">
      <c r="A2580">
        <v>2596</v>
      </c>
      <c r="B2580" t="s">
        <v>136</v>
      </c>
      <c r="C2580" t="s">
        <v>21</v>
      </c>
      <c r="D2580" t="s">
        <v>35</v>
      </c>
      <c r="E2580">
        <v>2011</v>
      </c>
      <c r="F2580">
        <v>60000</v>
      </c>
      <c r="G2580" t="s">
        <v>27</v>
      </c>
      <c r="H2580" t="s">
        <v>18</v>
      </c>
      <c r="I2580" t="s">
        <v>19</v>
      </c>
      <c r="J2580">
        <v>1197</v>
      </c>
      <c r="K2580">
        <v>78.900000000000006</v>
      </c>
      <c r="L2580">
        <v>5</v>
      </c>
      <c r="M2580">
        <v>20.36</v>
      </c>
      <c r="N2580">
        <v>3.2</v>
      </c>
      <c r="P2580" t="str">
        <f t="shared" si="246"/>
        <v/>
      </c>
      <c r="Q2580" t="str">
        <f t="shared" si="247"/>
        <v>good</v>
      </c>
      <c r="R2580" t="str">
        <f t="shared" si="248"/>
        <v/>
      </c>
      <c r="S2580" s="3" t="str">
        <f t="shared" si="249"/>
        <v>Nissan</v>
      </c>
      <c r="T2580" t="str">
        <f t="shared" si="250"/>
        <v>Nissan</v>
      </c>
      <c r="U2580" t="str">
        <f t="shared" si="251"/>
        <v>E</v>
      </c>
      <c r="V2580" t="str" cm="1">
        <f t="array" ref="V2580">_xlfn.IFS(N2571&gt;25,"A",N2571&gt;20,"B",N2571&gt;15,"C",N2571&gt;10,"D",N2571&lt;10,"E")</f>
        <v>E</v>
      </c>
    </row>
    <row r="2581" spans="1:22" x14ac:dyDescent="0.3">
      <c r="A2581">
        <v>2597</v>
      </c>
      <c r="B2581" t="s">
        <v>557</v>
      </c>
      <c r="C2581" t="s">
        <v>21</v>
      </c>
      <c r="D2581" t="s">
        <v>22</v>
      </c>
      <c r="E2581">
        <v>2007</v>
      </c>
      <c r="F2581">
        <v>70000</v>
      </c>
      <c r="G2581" t="s">
        <v>27</v>
      </c>
      <c r="H2581" t="s">
        <v>18</v>
      </c>
      <c r="I2581" t="s">
        <v>19</v>
      </c>
      <c r="J2581">
        <v>1086</v>
      </c>
      <c r="K2581">
        <v>74</v>
      </c>
      <c r="L2581">
        <v>5</v>
      </c>
      <c r="M2581">
        <v>0</v>
      </c>
      <c r="N2581">
        <v>1.1200000000000001</v>
      </c>
      <c r="P2581" t="str">
        <f t="shared" si="246"/>
        <v/>
      </c>
      <c r="Q2581" t="str">
        <f t="shared" si="247"/>
        <v>bad</v>
      </c>
      <c r="R2581" t="str">
        <f t="shared" si="248"/>
        <v/>
      </c>
      <c r="S2581" s="3" t="str">
        <f t="shared" si="249"/>
        <v/>
      </c>
      <c r="T2581" t="str">
        <f t="shared" si="250"/>
        <v>Mitsubishi</v>
      </c>
      <c r="U2581" t="str">
        <f t="shared" si="251"/>
        <v>E</v>
      </c>
      <c r="V2581" t="str" cm="1">
        <f t="array" ref="V2581">_xlfn.IFS(N2572&gt;25,"A",N2572&gt;20,"B",N2572&gt;15,"C",N2572&gt;10,"D",N2572&lt;10,"E")</f>
        <v>E</v>
      </c>
    </row>
    <row r="2582" spans="1:22" x14ac:dyDescent="0.3">
      <c r="A2582">
        <v>2598</v>
      </c>
      <c r="B2582" t="s">
        <v>245</v>
      </c>
      <c r="C2582" t="s">
        <v>60</v>
      </c>
      <c r="D2582" t="s">
        <v>63</v>
      </c>
      <c r="E2582">
        <v>2013</v>
      </c>
      <c r="F2582">
        <v>75371</v>
      </c>
      <c r="G2582" t="s">
        <v>23</v>
      </c>
      <c r="H2582" t="s">
        <v>18</v>
      </c>
      <c r="I2582" t="s">
        <v>19</v>
      </c>
      <c r="J2582">
        <v>1461</v>
      </c>
      <c r="K2582">
        <v>83.8</v>
      </c>
      <c r="L2582">
        <v>5</v>
      </c>
      <c r="M2582">
        <v>20.46</v>
      </c>
      <c r="N2582">
        <v>6.69</v>
      </c>
      <c r="P2582" t="str">
        <f t="shared" si="246"/>
        <v/>
      </c>
      <c r="Q2582" t="str">
        <f t="shared" si="247"/>
        <v>good</v>
      </c>
      <c r="R2582" t="str">
        <f t="shared" si="248"/>
        <v/>
      </c>
      <c r="S2582" s="3" t="str">
        <f t="shared" si="249"/>
        <v>Maruti</v>
      </c>
      <c r="T2582" t="str">
        <f t="shared" si="250"/>
        <v>Maruti</v>
      </c>
      <c r="U2582" t="str">
        <f t="shared" si="251"/>
        <v>E</v>
      </c>
      <c r="V2582" t="str" cm="1">
        <f t="array" ref="V2582">_xlfn.IFS(N2573&gt;25,"A",N2573&gt;20,"B",N2573&gt;15,"C",N2573&gt;10,"D",N2573&lt;10,"E")</f>
        <v>E</v>
      </c>
    </row>
    <row r="2583" spans="1:22" x14ac:dyDescent="0.3">
      <c r="A2583">
        <v>2599</v>
      </c>
      <c r="B2583" t="s">
        <v>1276</v>
      </c>
      <c r="C2583" t="s">
        <v>45</v>
      </c>
      <c r="D2583" t="s">
        <v>63</v>
      </c>
      <c r="E2583">
        <v>2014</v>
      </c>
      <c r="F2583">
        <v>60000</v>
      </c>
      <c r="G2583" t="s">
        <v>23</v>
      </c>
      <c r="H2583" t="s">
        <v>18</v>
      </c>
      <c r="I2583" t="s">
        <v>33</v>
      </c>
      <c r="J2583">
        <v>2179</v>
      </c>
      <c r="K2583">
        <v>138.03</v>
      </c>
      <c r="L2583">
        <v>5</v>
      </c>
      <c r="M2583">
        <v>13.49</v>
      </c>
      <c r="N2583">
        <v>5.9</v>
      </c>
      <c r="P2583" t="str">
        <f t="shared" si="246"/>
        <v/>
      </c>
      <c r="Q2583" t="str">
        <f t="shared" si="247"/>
        <v>bad</v>
      </c>
      <c r="R2583" t="str">
        <f t="shared" si="248"/>
        <v/>
      </c>
      <c r="S2583" s="3" t="str">
        <f t="shared" si="249"/>
        <v/>
      </c>
      <c r="T2583" t="str">
        <f t="shared" si="250"/>
        <v>Honda</v>
      </c>
      <c r="U2583" t="str">
        <f t="shared" si="251"/>
        <v>E</v>
      </c>
      <c r="V2583" t="str" cm="1">
        <f t="array" ref="V2583">_xlfn.IFS(N2574&gt;25,"A",N2574&gt;20,"B",N2574&gt;15,"C",N2574&gt;10,"D",N2574&lt;10,"E")</f>
        <v>E</v>
      </c>
    </row>
    <row r="2584" spans="1:22" x14ac:dyDescent="0.3">
      <c r="A2584">
        <v>2600</v>
      </c>
      <c r="B2584" t="s">
        <v>1045</v>
      </c>
      <c r="C2584" t="s">
        <v>21</v>
      </c>
      <c r="D2584" t="s">
        <v>49</v>
      </c>
      <c r="E2584">
        <v>2009</v>
      </c>
      <c r="F2584">
        <v>30675</v>
      </c>
      <c r="G2584" t="s">
        <v>27</v>
      </c>
      <c r="H2584" t="s">
        <v>18</v>
      </c>
      <c r="I2584" t="s">
        <v>19</v>
      </c>
      <c r="J2584">
        <v>1197</v>
      </c>
      <c r="K2584">
        <v>80</v>
      </c>
      <c r="L2584">
        <v>5</v>
      </c>
      <c r="M2584">
        <v>18.5</v>
      </c>
      <c r="N2584">
        <v>2.25</v>
      </c>
      <c r="P2584" t="str">
        <f t="shared" si="246"/>
        <v/>
      </c>
      <c r="Q2584" t="str">
        <f t="shared" si="247"/>
        <v>bad</v>
      </c>
      <c r="R2584" t="str">
        <f t="shared" si="248"/>
        <v/>
      </c>
      <c r="S2584" s="3" t="str">
        <f t="shared" si="249"/>
        <v/>
      </c>
      <c r="T2584" t="str">
        <f t="shared" si="250"/>
        <v>Hyundai</v>
      </c>
      <c r="U2584" t="str">
        <f t="shared" si="251"/>
        <v>E</v>
      </c>
      <c r="V2584" t="str" cm="1">
        <f t="array" ref="V2584">_xlfn.IFS(N2575&gt;25,"A",N2575&gt;20,"B",N2575&gt;15,"C",N2575&gt;10,"D",N2575&lt;10,"E")</f>
        <v>E</v>
      </c>
    </row>
    <row r="2585" spans="1:22" x14ac:dyDescent="0.3">
      <c r="A2585">
        <v>2601</v>
      </c>
      <c r="B2585" t="s">
        <v>502</v>
      </c>
      <c r="C2585" t="s">
        <v>15</v>
      </c>
      <c r="D2585" t="s">
        <v>49</v>
      </c>
      <c r="E2585">
        <v>2013</v>
      </c>
      <c r="F2585">
        <v>22000</v>
      </c>
      <c r="G2585" t="s">
        <v>23</v>
      </c>
      <c r="H2585" t="s">
        <v>18</v>
      </c>
      <c r="I2585" t="s">
        <v>19</v>
      </c>
      <c r="J2585">
        <v>1248</v>
      </c>
      <c r="K2585">
        <v>74</v>
      </c>
      <c r="L2585">
        <v>5</v>
      </c>
      <c r="M2585">
        <v>23.4</v>
      </c>
      <c r="N2585">
        <v>4.5</v>
      </c>
      <c r="P2585" t="str">
        <f t="shared" si="246"/>
        <v/>
      </c>
      <c r="Q2585" t="str">
        <f t="shared" si="247"/>
        <v>good</v>
      </c>
      <c r="R2585" t="str">
        <f t="shared" si="248"/>
        <v/>
      </c>
      <c r="S2585" s="3" t="str">
        <f t="shared" si="249"/>
        <v>Maruti</v>
      </c>
      <c r="T2585" t="str">
        <f t="shared" si="250"/>
        <v>Maruti</v>
      </c>
      <c r="U2585" t="str">
        <f t="shared" si="251"/>
        <v>E</v>
      </c>
      <c r="V2585" t="str" cm="1">
        <f t="array" ref="V2585">_xlfn.IFS(N2576&gt;25,"A",N2576&gt;20,"B",N2576&gt;15,"C",N2576&gt;10,"D",N2576&lt;10,"E")</f>
        <v>E</v>
      </c>
    </row>
    <row r="2586" spans="1:22" x14ac:dyDescent="0.3">
      <c r="A2586">
        <v>2602</v>
      </c>
      <c r="B2586" t="s">
        <v>1277</v>
      </c>
      <c r="C2586" t="s">
        <v>21</v>
      </c>
      <c r="D2586" t="s">
        <v>22</v>
      </c>
      <c r="E2586">
        <v>2015</v>
      </c>
      <c r="F2586">
        <v>55000</v>
      </c>
      <c r="G2586" t="s">
        <v>27</v>
      </c>
      <c r="H2586" t="s">
        <v>18</v>
      </c>
      <c r="I2586" t="s">
        <v>19</v>
      </c>
      <c r="J2586">
        <v>814</v>
      </c>
      <c r="K2586">
        <v>55</v>
      </c>
      <c r="L2586">
        <v>5</v>
      </c>
      <c r="M2586">
        <v>22</v>
      </c>
      <c r="N2586">
        <v>2.61</v>
      </c>
      <c r="P2586" t="str">
        <f t="shared" si="246"/>
        <v>Audi</v>
      </c>
      <c r="Q2586" t="str">
        <f t="shared" si="247"/>
        <v>bad</v>
      </c>
      <c r="R2586" t="str">
        <f t="shared" si="248"/>
        <v/>
      </c>
      <c r="S2586" s="3" t="str">
        <f t="shared" si="249"/>
        <v>Audi</v>
      </c>
      <c r="T2586" t="str">
        <f t="shared" si="250"/>
        <v/>
      </c>
      <c r="U2586" t="str">
        <f t="shared" si="251"/>
        <v>A</v>
      </c>
      <c r="V2586" t="str" cm="1">
        <f t="array" ref="V2586">_xlfn.IFS(N2577&gt;25,"A",N2577&gt;20,"B",N2577&gt;15,"C",N2577&gt;10,"D",N2577&lt;10,"E")</f>
        <v>A</v>
      </c>
    </row>
    <row r="2587" spans="1:22" x14ac:dyDescent="0.3">
      <c r="A2587">
        <v>2603</v>
      </c>
      <c r="B2587" t="s">
        <v>395</v>
      </c>
      <c r="C2587" t="s">
        <v>62</v>
      </c>
      <c r="D2587" t="s">
        <v>39</v>
      </c>
      <c r="E2587">
        <v>2010</v>
      </c>
      <c r="F2587">
        <v>74213</v>
      </c>
      <c r="G2587" t="s">
        <v>23</v>
      </c>
      <c r="H2587" t="s">
        <v>32</v>
      </c>
      <c r="I2587" t="s">
        <v>19</v>
      </c>
      <c r="J2587">
        <v>2143</v>
      </c>
      <c r="K2587">
        <v>170</v>
      </c>
      <c r="L2587">
        <v>5</v>
      </c>
      <c r="M2587">
        <v>14.84</v>
      </c>
      <c r="N2587">
        <v>11.5</v>
      </c>
      <c r="P2587" t="str">
        <f t="shared" si="246"/>
        <v/>
      </c>
      <c r="Q2587" t="str">
        <f t="shared" si="247"/>
        <v>bad</v>
      </c>
      <c r="R2587" t="str">
        <f t="shared" si="248"/>
        <v/>
      </c>
      <c r="S2587" s="3" t="str">
        <f t="shared" si="249"/>
        <v/>
      </c>
      <c r="T2587" t="str">
        <f t="shared" si="250"/>
        <v>Hyundai</v>
      </c>
      <c r="U2587" t="str">
        <f t="shared" si="251"/>
        <v>E</v>
      </c>
      <c r="V2587" t="str" cm="1">
        <f t="array" ref="V2587">_xlfn.IFS(N2578&gt;25,"A",N2578&gt;20,"B",N2578&gt;15,"C",N2578&gt;10,"D",N2578&lt;10,"E")</f>
        <v>E</v>
      </c>
    </row>
    <row r="2588" spans="1:22" x14ac:dyDescent="0.3">
      <c r="A2588">
        <v>2604</v>
      </c>
      <c r="B2588" t="s">
        <v>259</v>
      </c>
      <c r="C2588" t="s">
        <v>218</v>
      </c>
      <c r="D2588" t="s">
        <v>16</v>
      </c>
      <c r="E2588">
        <v>2016</v>
      </c>
      <c r="F2588">
        <v>15000</v>
      </c>
      <c r="G2588" t="s">
        <v>27</v>
      </c>
      <c r="H2588" t="s">
        <v>32</v>
      </c>
      <c r="I2588" t="s">
        <v>19</v>
      </c>
      <c r="J2588">
        <v>1998</v>
      </c>
      <c r="K2588">
        <v>189.08</v>
      </c>
      <c r="L2588">
        <v>4</v>
      </c>
      <c r="M2588">
        <v>16.82</v>
      </c>
      <c r="N2588">
        <v>35</v>
      </c>
      <c r="P2588" t="str">
        <f t="shared" si="246"/>
        <v/>
      </c>
      <c r="Q2588" t="str">
        <f t="shared" si="247"/>
        <v>good</v>
      </c>
      <c r="R2588" t="str">
        <f t="shared" si="248"/>
        <v/>
      </c>
      <c r="S2588" s="3" t="str">
        <f t="shared" si="249"/>
        <v>Tata</v>
      </c>
      <c r="T2588" t="str">
        <f t="shared" si="250"/>
        <v>Tata</v>
      </c>
      <c r="U2588" t="str">
        <f t="shared" si="251"/>
        <v>E</v>
      </c>
      <c r="V2588" t="str" cm="1">
        <f t="array" ref="V2588">_xlfn.IFS(N2579&gt;25,"A",N2579&gt;20,"B",N2579&gt;15,"C",N2579&gt;10,"D",N2579&lt;10,"E")</f>
        <v>E</v>
      </c>
    </row>
    <row r="2589" spans="1:22" x14ac:dyDescent="0.3">
      <c r="A2589">
        <v>2605</v>
      </c>
      <c r="B2589" t="s">
        <v>1278</v>
      </c>
      <c r="C2589" t="s">
        <v>45</v>
      </c>
      <c r="D2589" t="s">
        <v>39</v>
      </c>
      <c r="E2589">
        <v>2010</v>
      </c>
      <c r="F2589">
        <v>57000</v>
      </c>
      <c r="G2589" t="s">
        <v>27</v>
      </c>
      <c r="H2589" t="s">
        <v>18</v>
      </c>
      <c r="I2589" t="s">
        <v>19</v>
      </c>
      <c r="J2589">
        <v>624</v>
      </c>
      <c r="K2589">
        <v>35</v>
      </c>
      <c r="L2589">
        <v>4</v>
      </c>
      <c r="M2589">
        <v>26</v>
      </c>
      <c r="N2589">
        <v>0.5</v>
      </c>
      <c r="P2589" t="str">
        <f t="shared" si="246"/>
        <v/>
      </c>
      <c r="Q2589" t="str">
        <f t="shared" si="247"/>
        <v>good</v>
      </c>
      <c r="R2589" t="str">
        <f t="shared" si="248"/>
        <v/>
      </c>
      <c r="S2589" s="3" t="str">
        <f t="shared" si="249"/>
        <v>Hyundai</v>
      </c>
      <c r="T2589" t="str">
        <f t="shared" si="250"/>
        <v>Hyundai</v>
      </c>
      <c r="U2589" t="str">
        <f t="shared" si="251"/>
        <v>E</v>
      </c>
      <c r="V2589" t="str" cm="1">
        <f t="array" ref="V2589">_xlfn.IFS(N2580&gt;25,"A",N2580&gt;20,"B",N2580&gt;15,"C",N2580&gt;10,"D",N2580&lt;10,"E")</f>
        <v>E</v>
      </c>
    </row>
    <row r="2590" spans="1:22" x14ac:dyDescent="0.3">
      <c r="A2590">
        <v>2606</v>
      </c>
      <c r="B2590" t="s">
        <v>1236</v>
      </c>
      <c r="C2590" t="s">
        <v>15</v>
      </c>
      <c r="D2590" t="s">
        <v>49</v>
      </c>
      <c r="E2590">
        <v>2015</v>
      </c>
      <c r="F2590">
        <v>62144</v>
      </c>
      <c r="G2590" t="s">
        <v>23</v>
      </c>
      <c r="H2590" t="s">
        <v>18</v>
      </c>
      <c r="I2590" t="s">
        <v>33</v>
      </c>
      <c r="J2590">
        <v>1248</v>
      </c>
      <c r="K2590">
        <v>88.5</v>
      </c>
      <c r="L2590">
        <v>5</v>
      </c>
      <c r="M2590">
        <v>26.21</v>
      </c>
      <c r="N2590">
        <v>5.75</v>
      </c>
      <c r="P2590" t="str">
        <f t="shared" si="246"/>
        <v/>
      </c>
      <c r="Q2590" t="str">
        <f t="shared" si="247"/>
        <v>bad</v>
      </c>
      <c r="R2590" t="str">
        <f t="shared" si="248"/>
        <v/>
      </c>
      <c r="S2590" s="3" t="str">
        <f t="shared" si="249"/>
        <v/>
      </c>
      <c r="T2590" t="str">
        <f t="shared" si="250"/>
        <v>Hyundai</v>
      </c>
      <c r="U2590" t="str">
        <f t="shared" si="251"/>
        <v>E</v>
      </c>
      <c r="V2590" t="str" cm="1">
        <f t="array" ref="V2590">_xlfn.IFS(N2581&gt;25,"A",N2581&gt;20,"B",N2581&gt;15,"C",N2581&gt;10,"D",N2581&lt;10,"E")</f>
        <v>E</v>
      </c>
    </row>
    <row r="2591" spans="1:22" x14ac:dyDescent="0.3">
      <c r="A2591">
        <v>2607</v>
      </c>
      <c r="B2591" t="s">
        <v>171</v>
      </c>
      <c r="C2591" t="s">
        <v>21</v>
      </c>
      <c r="D2591" t="s">
        <v>22</v>
      </c>
      <c r="E2591">
        <v>2017</v>
      </c>
      <c r="F2591">
        <v>50000</v>
      </c>
      <c r="G2591" t="s">
        <v>23</v>
      </c>
      <c r="H2591" t="s">
        <v>18</v>
      </c>
      <c r="I2591" t="s">
        <v>19</v>
      </c>
      <c r="J2591">
        <v>1582</v>
      </c>
      <c r="K2591">
        <v>126.2</v>
      </c>
      <c r="L2591">
        <v>5</v>
      </c>
      <c r="M2591">
        <v>22</v>
      </c>
      <c r="N2591">
        <v>11.5</v>
      </c>
      <c r="P2591" t="str">
        <f t="shared" si="246"/>
        <v/>
      </c>
      <c r="Q2591" t="str">
        <f t="shared" si="247"/>
        <v>good</v>
      </c>
      <c r="R2591" t="str">
        <f t="shared" si="248"/>
        <v/>
      </c>
      <c r="S2591" s="3" t="str">
        <f t="shared" si="249"/>
        <v>Renault</v>
      </c>
      <c r="T2591" t="str">
        <f t="shared" si="250"/>
        <v>Renault</v>
      </c>
      <c r="U2591" t="str">
        <f t="shared" si="251"/>
        <v>E</v>
      </c>
      <c r="V2591" t="str" cm="1">
        <f t="array" ref="V2591">_xlfn.IFS(N2582&gt;25,"A",N2582&gt;20,"B",N2582&gt;15,"C",N2582&gt;10,"D",N2582&lt;10,"E")</f>
        <v>E</v>
      </c>
    </row>
    <row r="2592" spans="1:22" x14ac:dyDescent="0.3">
      <c r="A2592">
        <v>2608</v>
      </c>
      <c r="B2592" t="s">
        <v>410</v>
      </c>
      <c r="C2592" t="s">
        <v>21</v>
      </c>
      <c r="D2592" t="s">
        <v>39</v>
      </c>
      <c r="E2592">
        <v>2015</v>
      </c>
      <c r="F2592">
        <v>38000</v>
      </c>
      <c r="G2592" t="s">
        <v>27</v>
      </c>
      <c r="H2592" t="s">
        <v>18</v>
      </c>
      <c r="I2592" t="s">
        <v>19</v>
      </c>
      <c r="J2592">
        <v>814</v>
      </c>
      <c r="K2592">
        <v>55.2</v>
      </c>
      <c r="L2592">
        <v>5</v>
      </c>
      <c r="M2592">
        <v>21.1</v>
      </c>
      <c r="N2592">
        <v>2.75</v>
      </c>
      <c r="P2592" t="str">
        <f t="shared" si="246"/>
        <v/>
      </c>
      <c r="Q2592" t="str">
        <f t="shared" si="247"/>
        <v>bad</v>
      </c>
      <c r="R2592" t="str">
        <f t="shared" si="248"/>
        <v/>
      </c>
      <c r="S2592" s="3" t="str">
        <f t="shared" si="249"/>
        <v/>
      </c>
      <c r="T2592" t="str">
        <f t="shared" si="250"/>
        <v>Tata</v>
      </c>
      <c r="U2592" t="str">
        <f t="shared" si="251"/>
        <v>E</v>
      </c>
      <c r="V2592" t="str" cm="1">
        <f t="array" ref="V2592">_xlfn.IFS(N2583&gt;25,"A",N2583&gt;20,"B",N2583&gt;15,"C",N2583&gt;10,"D",N2583&lt;10,"E")</f>
        <v>E</v>
      </c>
    </row>
    <row r="2593" spans="1:22" x14ac:dyDescent="0.3">
      <c r="A2593">
        <v>2609</v>
      </c>
      <c r="B2593" t="s">
        <v>551</v>
      </c>
      <c r="C2593" t="s">
        <v>65</v>
      </c>
      <c r="D2593" t="s">
        <v>26</v>
      </c>
      <c r="E2593">
        <v>2016</v>
      </c>
      <c r="F2593">
        <v>30000</v>
      </c>
      <c r="G2593" t="s">
        <v>23</v>
      </c>
      <c r="H2593" t="s">
        <v>32</v>
      </c>
      <c r="I2593" t="s">
        <v>33</v>
      </c>
      <c r="J2593">
        <v>1995</v>
      </c>
      <c r="K2593">
        <v>190</v>
      </c>
      <c r="L2593">
        <v>5</v>
      </c>
      <c r="M2593">
        <v>18.12</v>
      </c>
      <c r="N2593">
        <v>31.5</v>
      </c>
      <c r="P2593" t="str">
        <f t="shared" si="246"/>
        <v/>
      </c>
      <c r="Q2593" t="str">
        <f t="shared" si="247"/>
        <v>bad</v>
      </c>
      <c r="R2593" t="str">
        <f t="shared" si="248"/>
        <v/>
      </c>
      <c r="S2593" s="3" t="str">
        <f t="shared" si="249"/>
        <v/>
      </c>
      <c r="T2593" t="str">
        <f t="shared" si="250"/>
        <v>Hyundai</v>
      </c>
      <c r="U2593" t="str">
        <f t="shared" si="251"/>
        <v>E</v>
      </c>
      <c r="V2593" t="str" cm="1">
        <f t="array" ref="V2593">_xlfn.IFS(N2584&gt;25,"A",N2584&gt;20,"B",N2584&gt;15,"C",N2584&gt;10,"D",N2584&lt;10,"E")</f>
        <v>E</v>
      </c>
    </row>
    <row r="2594" spans="1:22" x14ac:dyDescent="0.3">
      <c r="A2594">
        <v>2610</v>
      </c>
      <c r="B2594" t="s">
        <v>203</v>
      </c>
      <c r="C2594" t="s">
        <v>25</v>
      </c>
      <c r="D2594" t="s">
        <v>47</v>
      </c>
      <c r="E2594">
        <v>2016</v>
      </c>
      <c r="F2594">
        <v>38735</v>
      </c>
      <c r="G2594" t="s">
        <v>27</v>
      </c>
      <c r="H2594" t="s">
        <v>18</v>
      </c>
      <c r="I2594" t="s">
        <v>19</v>
      </c>
      <c r="J2594">
        <v>1198</v>
      </c>
      <c r="K2594">
        <v>86.8</v>
      </c>
      <c r="L2594">
        <v>5</v>
      </c>
      <c r="M2594">
        <v>19.399999999999999</v>
      </c>
      <c r="N2594">
        <v>4.92</v>
      </c>
      <c r="P2594" t="str">
        <f t="shared" si="246"/>
        <v/>
      </c>
      <c r="Q2594" t="str">
        <f t="shared" si="247"/>
        <v>good</v>
      </c>
      <c r="R2594" t="str">
        <f t="shared" si="248"/>
        <v/>
      </c>
      <c r="S2594" s="3" t="str">
        <f t="shared" si="249"/>
        <v>Maruti</v>
      </c>
      <c r="T2594" t="str">
        <f t="shared" si="250"/>
        <v>Maruti</v>
      </c>
      <c r="U2594" t="str">
        <f t="shared" si="251"/>
        <v>E</v>
      </c>
      <c r="V2594" t="str" cm="1">
        <f t="array" ref="V2594">_xlfn.IFS(N2585&gt;25,"A",N2585&gt;20,"B",N2585&gt;15,"C",N2585&gt;10,"D",N2585&lt;10,"E")</f>
        <v>E</v>
      </c>
    </row>
    <row r="2595" spans="1:22" x14ac:dyDescent="0.3">
      <c r="A2595">
        <v>2611</v>
      </c>
      <c r="B2595" t="s">
        <v>133</v>
      </c>
      <c r="C2595" t="s">
        <v>15</v>
      </c>
      <c r="D2595" t="s">
        <v>22</v>
      </c>
      <c r="E2595">
        <v>2012</v>
      </c>
      <c r="F2595">
        <v>23598</v>
      </c>
      <c r="G2595" t="s">
        <v>23</v>
      </c>
      <c r="H2595" t="s">
        <v>18</v>
      </c>
      <c r="I2595" t="s">
        <v>19</v>
      </c>
      <c r="J2595">
        <v>1248</v>
      </c>
      <c r="K2595">
        <v>73.94</v>
      </c>
      <c r="L2595">
        <v>5</v>
      </c>
      <c r="M2595">
        <v>23.2</v>
      </c>
      <c r="N2595">
        <v>3.52</v>
      </c>
      <c r="P2595" t="str">
        <f t="shared" si="246"/>
        <v/>
      </c>
      <c r="Q2595" t="str">
        <f t="shared" si="247"/>
        <v>good</v>
      </c>
      <c r="R2595" t="str">
        <f t="shared" si="248"/>
        <v/>
      </c>
      <c r="S2595" s="3" t="str">
        <f t="shared" si="249"/>
        <v>Hyundai</v>
      </c>
      <c r="T2595" t="str">
        <f t="shared" si="250"/>
        <v>Hyundai</v>
      </c>
      <c r="U2595" t="str">
        <f t="shared" si="251"/>
        <v>E</v>
      </c>
      <c r="V2595" t="str" cm="1">
        <f t="array" ref="V2595">_xlfn.IFS(N2586&gt;25,"A",N2586&gt;20,"B",N2586&gt;15,"C",N2586&gt;10,"D",N2586&lt;10,"E")</f>
        <v>E</v>
      </c>
    </row>
    <row r="2596" spans="1:22" x14ac:dyDescent="0.3">
      <c r="A2596">
        <v>2612</v>
      </c>
      <c r="B2596" t="s">
        <v>536</v>
      </c>
      <c r="C2596" t="s">
        <v>65</v>
      </c>
      <c r="D2596" t="s">
        <v>26</v>
      </c>
      <c r="E2596">
        <v>2014</v>
      </c>
      <c r="F2596">
        <v>70000</v>
      </c>
      <c r="G2596" t="s">
        <v>23</v>
      </c>
      <c r="H2596" t="s">
        <v>32</v>
      </c>
      <c r="I2596" t="s">
        <v>19</v>
      </c>
      <c r="J2596">
        <v>1995</v>
      </c>
      <c r="K2596">
        <v>184</v>
      </c>
      <c r="L2596">
        <v>5</v>
      </c>
      <c r="M2596">
        <v>18.88</v>
      </c>
      <c r="N2596">
        <v>17.55</v>
      </c>
      <c r="P2596" t="str">
        <f t="shared" si="246"/>
        <v/>
      </c>
      <c r="Q2596" t="str">
        <f t="shared" si="247"/>
        <v>bad</v>
      </c>
      <c r="R2596" t="str">
        <f t="shared" si="248"/>
        <v/>
      </c>
      <c r="S2596" s="3" t="str">
        <f t="shared" si="249"/>
        <v/>
      </c>
      <c r="T2596" t="str">
        <f t="shared" si="250"/>
        <v>MercedesBenz</v>
      </c>
      <c r="U2596" t="str">
        <f t="shared" si="251"/>
        <v>D</v>
      </c>
      <c r="V2596" t="str" cm="1">
        <f t="array" ref="V2596">_xlfn.IFS(N2587&gt;25,"A",N2587&gt;20,"B",N2587&gt;15,"C",N2587&gt;10,"D",N2587&lt;10,"E")</f>
        <v>D</v>
      </c>
    </row>
    <row r="2597" spans="1:22" x14ac:dyDescent="0.3">
      <c r="A2597">
        <v>2613</v>
      </c>
      <c r="B2597" t="s">
        <v>763</v>
      </c>
      <c r="C2597" t="s">
        <v>15</v>
      </c>
      <c r="D2597" t="s">
        <v>22</v>
      </c>
      <c r="E2597">
        <v>2016</v>
      </c>
      <c r="F2597">
        <v>39000</v>
      </c>
      <c r="G2597" t="s">
        <v>23</v>
      </c>
      <c r="H2597" t="s">
        <v>18</v>
      </c>
      <c r="I2597" t="s">
        <v>19</v>
      </c>
      <c r="J2597">
        <v>1248</v>
      </c>
      <c r="K2597">
        <v>74</v>
      </c>
      <c r="L2597">
        <v>5</v>
      </c>
      <c r="M2597">
        <v>26.59</v>
      </c>
      <c r="N2597">
        <v>5.8</v>
      </c>
      <c r="P2597" t="str">
        <f t="shared" si="246"/>
        <v>Mini</v>
      </c>
      <c r="Q2597" t="str">
        <f t="shared" si="247"/>
        <v>bad</v>
      </c>
      <c r="R2597" t="str">
        <f t="shared" si="248"/>
        <v/>
      </c>
      <c r="S2597" s="3" t="str">
        <f t="shared" si="249"/>
        <v>Mini</v>
      </c>
      <c r="T2597" t="str">
        <f t="shared" si="250"/>
        <v/>
      </c>
      <c r="U2597" t="str">
        <f t="shared" si="251"/>
        <v>A</v>
      </c>
      <c r="V2597" t="str" cm="1">
        <f t="array" ref="V2597">_xlfn.IFS(N2588&gt;25,"A",N2588&gt;20,"B",N2588&gt;15,"C",N2588&gt;10,"D",N2588&lt;10,"E")</f>
        <v>A</v>
      </c>
    </row>
    <row r="2598" spans="1:22" x14ac:dyDescent="0.3">
      <c r="A2598">
        <v>2614</v>
      </c>
      <c r="B2598" t="s">
        <v>502</v>
      </c>
      <c r="C2598" t="s">
        <v>15</v>
      </c>
      <c r="D2598" t="s">
        <v>35</v>
      </c>
      <c r="E2598">
        <v>2013</v>
      </c>
      <c r="F2598">
        <v>84175</v>
      </c>
      <c r="G2598" t="s">
        <v>23</v>
      </c>
      <c r="H2598" t="s">
        <v>18</v>
      </c>
      <c r="I2598" t="s">
        <v>19</v>
      </c>
      <c r="J2598">
        <v>1248</v>
      </c>
      <c r="K2598">
        <v>74</v>
      </c>
      <c r="L2598">
        <v>5</v>
      </c>
      <c r="M2598">
        <v>23.4</v>
      </c>
      <c r="N2598">
        <v>6.95</v>
      </c>
      <c r="P2598" t="str">
        <f t="shared" si="246"/>
        <v/>
      </c>
      <c r="Q2598" t="str">
        <f t="shared" si="247"/>
        <v>good</v>
      </c>
      <c r="R2598" t="str">
        <f t="shared" si="248"/>
        <v/>
      </c>
      <c r="S2598" s="3" t="str">
        <f t="shared" si="249"/>
        <v>Tata</v>
      </c>
      <c r="T2598" t="str">
        <f t="shared" si="250"/>
        <v>Tata</v>
      </c>
      <c r="U2598" t="str">
        <f t="shared" si="251"/>
        <v>E</v>
      </c>
      <c r="V2598" t="str" cm="1">
        <f t="array" ref="V2598">_xlfn.IFS(N2589&gt;25,"A",N2589&gt;20,"B",N2589&gt;15,"C",N2589&gt;10,"D",N2589&lt;10,"E")</f>
        <v>E</v>
      </c>
    </row>
    <row r="2599" spans="1:22" x14ac:dyDescent="0.3">
      <c r="A2599">
        <v>2615</v>
      </c>
      <c r="B2599" t="s">
        <v>1279</v>
      </c>
      <c r="C2599" t="s">
        <v>60</v>
      </c>
      <c r="D2599" t="s">
        <v>49</v>
      </c>
      <c r="E2599">
        <v>2013</v>
      </c>
      <c r="F2599">
        <v>45000</v>
      </c>
      <c r="G2599" t="s">
        <v>27</v>
      </c>
      <c r="H2599" t="s">
        <v>18</v>
      </c>
      <c r="I2599" t="s">
        <v>19</v>
      </c>
      <c r="J2599">
        <v>1498</v>
      </c>
      <c r="K2599">
        <v>97.6</v>
      </c>
      <c r="L2599">
        <v>5</v>
      </c>
      <c r="M2599">
        <v>16.95</v>
      </c>
      <c r="N2599">
        <v>2.4</v>
      </c>
      <c r="P2599" t="str">
        <f t="shared" si="246"/>
        <v/>
      </c>
      <c r="Q2599" t="str">
        <f t="shared" si="247"/>
        <v>good</v>
      </c>
      <c r="R2599" t="str">
        <f t="shared" si="248"/>
        <v/>
      </c>
      <c r="S2599" s="3" t="str">
        <f t="shared" si="249"/>
        <v>Maruti</v>
      </c>
      <c r="T2599" t="str">
        <f t="shared" si="250"/>
        <v>Maruti</v>
      </c>
      <c r="U2599" t="str">
        <f t="shared" si="251"/>
        <v>E</v>
      </c>
      <c r="V2599" t="str" cm="1">
        <f t="array" ref="V2599">_xlfn.IFS(N2590&gt;25,"A",N2590&gt;20,"B",N2590&gt;15,"C",N2590&gt;10,"D",N2590&lt;10,"E")</f>
        <v>E</v>
      </c>
    </row>
    <row r="2600" spans="1:22" x14ac:dyDescent="0.3">
      <c r="A2600">
        <v>2616</v>
      </c>
      <c r="B2600" t="s">
        <v>626</v>
      </c>
      <c r="C2600" t="s">
        <v>192</v>
      </c>
      <c r="D2600" t="s">
        <v>16</v>
      </c>
      <c r="E2600">
        <v>2013</v>
      </c>
      <c r="F2600">
        <v>59302</v>
      </c>
      <c r="G2600" t="s">
        <v>23</v>
      </c>
      <c r="H2600" t="s">
        <v>32</v>
      </c>
      <c r="I2600" t="s">
        <v>19</v>
      </c>
      <c r="J2600">
        <v>1998</v>
      </c>
      <c r="K2600">
        <v>163.69999999999999</v>
      </c>
      <c r="L2600">
        <v>5</v>
      </c>
      <c r="M2600">
        <v>14.39</v>
      </c>
      <c r="N2600">
        <v>5.25</v>
      </c>
      <c r="P2600" t="str">
        <f t="shared" si="246"/>
        <v/>
      </c>
      <c r="Q2600" t="str">
        <f t="shared" si="247"/>
        <v>good</v>
      </c>
      <c r="R2600" t="str">
        <f t="shared" si="248"/>
        <v/>
      </c>
      <c r="S2600" s="3" t="str">
        <f t="shared" si="249"/>
        <v>Hyundai</v>
      </c>
      <c r="T2600" t="str">
        <f t="shared" si="250"/>
        <v>Hyundai</v>
      </c>
      <c r="U2600" t="str">
        <f t="shared" si="251"/>
        <v>D</v>
      </c>
      <c r="V2600" t="str" cm="1">
        <f t="array" ref="V2600">_xlfn.IFS(N2591&gt;25,"A",N2591&gt;20,"B",N2591&gt;15,"C",N2591&gt;10,"D",N2591&lt;10,"E")</f>
        <v>D</v>
      </c>
    </row>
    <row r="2601" spans="1:22" x14ac:dyDescent="0.3">
      <c r="A2601">
        <v>2617</v>
      </c>
      <c r="B2601" t="s">
        <v>596</v>
      </c>
      <c r="C2601" t="s">
        <v>15</v>
      </c>
      <c r="D2601" t="s">
        <v>93</v>
      </c>
      <c r="E2601">
        <v>2012</v>
      </c>
      <c r="F2601">
        <v>55002</v>
      </c>
      <c r="G2601" t="s">
        <v>27</v>
      </c>
      <c r="H2601" t="s">
        <v>18</v>
      </c>
      <c r="I2601" t="s">
        <v>19</v>
      </c>
      <c r="J2601">
        <v>1298</v>
      </c>
      <c r="K2601">
        <v>85.8</v>
      </c>
      <c r="L2601">
        <v>5</v>
      </c>
      <c r="M2601">
        <v>17.5</v>
      </c>
      <c r="N2601">
        <v>4.25</v>
      </c>
      <c r="P2601" t="str">
        <f t="shared" si="246"/>
        <v/>
      </c>
      <c r="Q2601" t="str">
        <f t="shared" si="247"/>
        <v>good</v>
      </c>
      <c r="R2601" t="str">
        <f t="shared" si="248"/>
        <v/>
      </c>
      <c r="S2601" s="3" t="str">
        <f t="shared" si="249"/>
        <v>Hyundai</v>
      </c>
      <c r="T2601" t="str">
        <f t="shared" si="250"/>
        <v>Hyundai</v>
      </c>
      <c r="U2601" t="str">
        <f t="shared" si="251"/>
        <v>E</v>
      </c>
      <c r="V2601" t="str" cm="1">
        <f t="array" ref="V2601">_xlfn.IFS(N2592&gt;25,"A",N2592&gt;20,"B",N2592&gt;15,"C",N2592&gt;10,"D",N2592&lt;10,"E")</f>
        <v>E</v>
      </c>
    </row>
    <row r="2602" spans="1:22" x14ac:dyDescent="0.3">
      <c r="A2602">
        <v>2618</v>
      </c>
      <c r="B2602" t="s">
        <v>1280</v>
      </c>
      <c r="C2602" t="s">
        <v>45</v>
      </c>
      <c r="D2602" t="s">
        <v>39</v>
      </c>
      <c r="E2602">
        <v>2008</v>
      </c>
      <c r="F2602">
        <v>128813</v>
      </c>
      <c r="G2602" t="s">
        <v>23</v>
      </c>
      <c r="H2602" t="s">
        <v>18</v>
      </c>
      <c r="I2602" t="s">
        <v>19</v>
      </c>
      <c r="J2602">
        <v>1396</v>
      </c>
      <c r="K2602">
        <v>69</v>
      </c>
      <c r="L2602">
        <v>5</v>
      </c>
      <c r="M2602">
        <v>19.09</v>
      </c>
      <c r="N2602">
        <v>1.5</v>
      </c>
      <c r="P2602" t="str">
        <f t="shared" si="246"/>
        <v>BMW</v>
      </c>
      <c r="Q2602" t="str">
        <f t="shared" si="247"/>
        <v>bad</v>
      </c>
      <c r="R2602" t="str">
        <f t="shared" si="248"/>
        <v/>
      </c>
      <c r="S2602" s="3" t="str">
        <f t="shared" si="249"/>
        <v>BMW</v>
      </c>
      <c r="T2602" t="str">
        <f t="shared" si="250"/>
        <v/>
      </c>
      <c r="U2602" t="str">
        <f t="shared" si="251"/>
        <v>A</v>
      </c>
      <c r="V2602" t="str" cm="1">
        <f t="array" ref="V2602">_xlfn.IFS(N2593&gt;25,"A",N2593&gt;20,"B",N2593&gt;15,"C",N2593&gt;10,"D",N2593&lt;10,"E")</f>
        <v>A</v>
      </c>
    </row>
    <row r="2603" spans="1:22" x14ac:dyDescent="0.3">
      <c r="A2603">
        <v>2619</v>
      </c>
      <c r="B2603" t="s">
        <v>566</v>
      </c>
      <c r="C2603" t="s">
        <v>21</v>
      </c>
      <c r="D2603" t="s">
        <v>39</v>
      </c>
      <c r="E2603">
        <v>2016</v>
      </c>
      <c r="F2603">
        <v>46522</v>
      </c>
      <c r="G2603" t="s">
        <v>23</v>
      </c>
      <c r="H2603" t="s">
        <v>18</v>
      </c>
      <c r="I2603" t="s">
        <v>19</v>
      </c>
      <c r="J2603">
        <v>1120</v>
      </c>
      <c r="K2603">
        <v>70</v>
      </c>
      <c r="L2603">
        <v>5</v>
      </c>
      <c r="M2603">
        <v>24</v>
      </c>
      <c r="N2603">
        <v>4.5</v>
      </c>
      <c r="P2603" t="str">
        <f t="shared" si="246"/>
        <v/>
      </c>
      <c r="Q2603" t="str">
        <f t="shared" si="247"/>
        <v>bad</v>
      </c>
      <c r="R2603" t="str">
        <f t="shared" si="248"/>
        <v/>
      </c>
      <c r="S2603" s="3" t="str">
        <f t="shared" si="249"/>
        <v/>
      </c>
      <c r="T2603" t="str">
        <f t="shared" si="250"/>
        <v>Honda</v>
      </c>
      <c r="U2603" t="str">
        <f t="shared" si="251"/>
        <v>E</v>
      </c>
      <c r="V2603" t="str" cm="1">
        <f t="array" ref="V2603">_xlfn.IFS(N2594&gt;25,"A",N2594&gt;20,"B",N2594&gt;15,"C",N2594&gt;10,"D",N2594&lt;10,"E")</f>
        <v>E</v>
      </c>
    </row>
    <row r="2604" spans="1:22" x14ac:dyDescent="0.3">
      <c r="A2604">
        <v>2620</v>
      </c>
      <c r="B2604" t="s">
        <v>44</v>
      </c>
      <c r="C2604" t="s">
        <v>45</v>
      </c>
      <c r="D2604" t="s">
        <v>22</v>
      </c>
      <c r="E2604">
        <v>2014</v>
      </c>
      <c r="F2604">
        <v>180000</v>
      </c>
      <c r="G2604" t="s">
        <v>23</v>
      </c>
      <c r="H2604" t="s">
        <v>18</v>
      </c>
      <c r="I2604" t="s">
        <v>19</v>
      </c>
      <c r="J2604">
        <v>1248</v>
      </c>
      <c r="K2604">
        <v>74</v>
      </c>
      <c r="L2604">
        <v>5</v>
      </c>
      <c r="M2604">
        <v>22.3</v>
      </c>
      <c r="N2604">
        <v>2.5</v>
      </c>
      <c r="P2604" t="str">
        <f t="shared" si="246"/>
        <v/>
      </c>
      <c r="Q2604" t="str">
        <f t="shared" si="247"/>
        <v>good</v>
      </c>
      <c r="R2604" t="str">
        <f t="shared" si="248"/>
        <v/>
      </c>
      <c r="S2604" s="3" t="str">
        <f t="shared" si="249"/>
        <v>Maruti</v>
      </c>
      <c r="T2604" t="str">
        <f t="shared" si="250"/>
        <v>Maruti</v>
      </c>
      <c r="U2604" t="str">
        <f t="shared" si="251"/>
        <v>E</v>
      </c>
      <c r="V2604" t="str" cm="1">
        <f t="array" ref="V2604">_xlfn.IFS(N2595&gt;25,"A",N2595&gt;20,"B",N2595&gt;15,"C",N2595&gt;10,"D",N2595&lt;10,"E")</f>
        <v>E</v>
      </c>
    </row>
    <row r="2605" spans="1:22" x14ac:dyDescent="0.3">
      <c r="A2605">
        <v>2621</v>
      </c>
      <c r="B2605" t="s">
        <v>1281</v>
      </c>
      <c r="C2605" t="s">
        <v>110</v>
      </c>
      <c r="D2605" t="s">
        <v>26</v>
      </c>
      <c r="E2605">
        <v>2006</v>
      </c>
      <c r="F2605">
        <v>89326</v>
      </c>
      <c r="G2605" t="s">
        <v>23</v>
      </c>
      <c r="H2605" t="s">
        <v>18</v>
      </c>
      <c r="I2605" t="s">
        <v>102</v>
      </c>
      <c r="J2605">
        <v>1399</v>
      </c>
      <c r="K2605">
        <v>68</v>
      </c>
      <c r="L2605">
        <v>5</v>
      </c>
      <c r="M2605">
        <v>17.8</v>
      </c>
      <c r="N2605">
        <v>1.55</v>
      </c>
      <c r="P2605" t="str">
        <f t="shared" si="246"/>
        <v>BMW</v>
      </c>
      <c r="Q2605" t="str">
        <f t="shared" si="247"/>
        <v>bad</v>
      </c>
      <c r="R2605" t="str">
        <f t="shared" si="248"/>
        <v/>
      </c>
      <c r="S2605" s="3" t="str">
        <f t="shared" si="249"/>
        <v>BMW</v>
      </c>
      <c r="T2605" t="str">
        <f t="shared" si="250"/>
        <v/>
      </c>
      <c r="U2605" t="str">
        <f t="shared" si="251"/>
        <v>C</v>
      </c>
      <c r="V2605" t="str" cm="1">
        <f t="array" ref="V2605">_xlfn.IFS(N2596&gt;25,"A",N2596&gt;20,"B",N2596&gt;15,"C",N2596&gt;10,"D",N2596&lt;10,"E")</f>
        <v>C</v>
      </c>
    </row>
    <row r="2606" spans="1:22" x14ac:dyDescent="0.3">
      <c r="A2606">
        <v>2622</v>
      </c>
      <c r="B2606" t="s">
        <v>1151</v>
      </c>
      <c r="C2606" t="s">
        <v>60</v>
      </c>
      <c r="D2606" t="s">
        <v>22</v>
      </c>
      <c r="E2606">
        <v>2016</v>
      </c>
      <c r="F2606">
        <v>54000</v>
      </c>
      <c r="G2606" t="s">
        <v>23</v>
      </c>
      <c r="H2606" t="s">
        <v>18</v>
      </c>
      <c r="I2606" t="s">
        <v>19</v>
      </c>
      <c r="J2606">
        <v>1461</v>
      </c>
      <c r="K2606">
        <v>83.8</v>
      </c>
      <c r="L2606">
        <v>5</v>
      </c>
      <c r="M2606">
        <v>19.87</v>
      </c>
      <c r="N2606">
        <v>6.5</v>
      </c>
      <c r="P2606" t="str">
        <f t="shared" si="246"/>
        <v/>
      </c>
      <c r="Q2606" t="str">
        <f t="shared" si="247"/>
        <v>good</v>
      </c>
      <c r="R2606" t="str">
        <f t="shared" si="248"/>
        <v/>
      </c>
      <c r="S2606" s="3" t="str">
        <f t="shared" si="249"/>
        <v>Maruti</v>
      </c>
      <c r="T2606" t="str">
        <f t="shared" si="250"/>
        <v>Maruti</v>
      </c>
      <c r="U2606" t="str">
        <f t="shared" si="251"/>
        <v>E</v>
      </c>
      <c r="V2606" t="str" cm="1">
        <f t="array" ref="V2606">_xlfn.IFS(N2597&gt;25,"A",N2597&gt;20,"B",N2597&gt;15,"C",N2597&gt;10,"D",N2597&lt;10,"E")</f>
        <v>E</v>
      </c>
    </row>
    <row r="2607" spans="1:22" x14ac:dyDescent="0.3">
      <c r="A2607">
        <v>2624</v>
      </c>
      <c r="B2607" t="s">
        <v>1282</v>
      </c>
      <c r="C2607" t="s">
        <v>21</v>
      </c>
      <c r="D2607" t="s">
        <v>47</v>
      </c>
      <c r="E2607">
        <v>2015</v>
      </c>
      <c r="F2607">
        <v>66337</v>
      </c>
      <c r="G2607" t="s">
        <v>23</v>
      </c>
      <c r="H2607" t="s">
        <v>18</v>
      </c>
      <c r="I2607" t="s">
        <v>19</v>
      </c>
      <c r="J2607">
        <v>1120</v>
      </c>
      <c r="K2607">
        <v>70</v>
      </c>
      <c r="L2607">
        <v>5</v>
      </c>
      <c r="M2607">
        <v>24</v>
      </c>
      <c r="N2607">
        <v>4.96</v>
      </c>
      <c r="P2607" t="str">
        <f t="shared" si="246"/>
        <v/>
      </c>
      <c r="Q2607" t="str">
        <f t="shared" si="247"/>
        <v>good</v>
      </c>
      <c r="R2607" t="str">
        <f t="shared" si="248"/>
        <v/>
      </c>
      <c r="S2607" s="3" t="str">
        <f t="shared" si="249"/>
        <v>Maruti</v>
      </c>
      <c r="T2607" t="str">
        <f t="shared" si="250"/>
        <v>Maruti</v>
      </c>
      <c r="U2607" t="str">
        <f t="shared" si="251"/>
        <v>E</v>
      </c>
      <c r="V2607" t="str" cm="1">
        <f t="array" ref="V2607">_xlfn.IFS(N2598&gt;25,"A",N2598&gt;20,"B",N2598&gt;15,"C",N2598&gt;10,"D",N2598&lt;10,"E")</f>
        <v>E</v>
      </c>
    </row>
    <row r="2608" spans="1:22" x14ac:dyDescent="0.3">
      <c r="A2608">
        <v>2625</v>
      </c>
      <c r="B2608" t="s">
        <v>203</v>
      </c>
      <c r="C2608" t="s">
        <v>25</v>
      </c>
      <c r="D2608" t="s">
        <v>63</v>
      </c>
      <c r="E2608">
        <v>2012</v>
      </c>
      <c r="F2608">
        <v>60000</v>
      </c>
      <c r="G2608" t="s">
        <v>27</v>
      </c>
      <c r="H2608" t="s">
        <v>18</v>
      </c>
      <c r="I2608" t="s">
        <v>19</v>
      </c>
      <c r="J2608">
        <v>1198</v>
      </c>
      <c r="K2608">
        <v>86.8</v>
      </c>
      <c r="L2608">
        <v>5</v>
      </c>
      <c r="M2608">
        <v>19.399999999999999</v>
      </c>
      <c r="N2608">
        <v>3.25</v>
      </c>
      <c r="P2608" t="str">
        <f t="shared" si="246"/>
        <v/>
      </c>
      <c r="Q2608" t="str">
        <f t="shared" si="247"/>
        <v>bad</v>
      </c>
      <c r="R2608" t="str">
        <f t="shared" si="248"/>
        <v/>
      </c>
      <c r="S2608" s="3" t="str">
        <f t="shared" si="249"/>
        <v/>
      </c>
      <c r="T2608" t="str">
        <f t="shared" si="250"/>
        <v>Renault</v>
      </c>
      <c r="U2608" t="str">
        <f t="shared" si="251"/>
        <v>E</v>
      </c>
      <c r="V2608" t="str" cm="1">
        <f t="array" ref="V2608">_xlfn.IFS(N2599&gt;25,"A",N2599&gt;20,"B",N2599&gt;15,"C",N2599&gt;10,"D",N2599&lt;10,"E")</f>
        <v>E</v>
      </c>
    </row>
    <row r="2609" spans="1:22" x14ac:dyDescent="0.3">
      <c r="A2609">
        <v>2626</v>
      </c>
      <c r="B2609" t="s">
        <v>1283</v>
      </c>
      <c r="C2609" t="s">
        <v>30</v>
      </c>
      <c r="D2609" t="s">
        <v>49</v>
      </c>
      <c r="E2609">
        <v>2010</v>
      </c>
      <c r="F2609">
        <v>38001</v>
      </c>
      <c r="G2609" t="s">
        <v>27</v>
      </c>
      <c r="H2609" t="s">
        <v>32</v>
      </c>
      <c r="I2609" t="s">
        <v>19</v>
      </c>
      <c r="J2609">
        <v>1781</v>
      </c>
      <c r="K2609">
        <v>163.19999999999999</v>
      </c>
      <c r="L2609">
        <v>5</v>
      </c>
      <c r="M2609">
        <v>12.3</v>
      </c>
      <c r="N2609">
        <v>8.5</v>
      </c>
      <c r="P2609" t="str">
        <f t="shared" si="246"/>
        <v/>
      </c>
      <c r="Q2609" t="str">
        <f t="shared" si="247"/>
        <v>bad</v>
      </c>
      <c r="R2609" t="str">
        <f t="shared" si="248"/>
        <v/>
      </c>
      <c r="S2609" s="3" t="str">
        <f t="shared" si="249"/>
        <v/>
      </c>
      <c r="T2609" t="str">
        <f t="shared" si="250"/>
        <v>Chevrolet</v>
      </c>
      <c r="U2609" t="str">
        <f t="shared" si="251"/>
        <v>E</v>
      </c>
      <c r="V2609" t="str" cm="1">
        <f t="array" ref="V2609">_xlfn.IFS(N2600&gt;25,"A",N2600&gt;20,"B",N2600&gt;15,"C",N2600&gt;10,"D",N2600&lt;10,"E")</f>
        <v>E</v>
      </c>
    </row>
    <row r="2610" spans="1:22" x14ac:dyDescent="0.3">
      <c r="A2610">
        <v>2627</v>
      </c>
      <c r="B2610" t="s">
        <v>363</v>
      </c>
      <c r="C2610" t="s">
        <v>15</v>
      </c>
      <c r="D2610" t="s">
        <v>63</v>
      </c>
      <c r="E2610">
        <v>2014</v>
      </c>
      <c r="F2610">
        <v>73000</v>
      </c>
      <c r="G2610" t="s">
        <v>27</v>
      </c>
      <c r="H2610" t="s">
        <v>18</v>
      </c>
      <c r="I2610" t="s">
        <v>33</v>
      </c>
      <c r="J2610">
        <v>796</v>
      </c>
      <c r="K2610">
        <v>47.3</v>
      </c>
      <c r="L2610">
        <v>5</v>
      </c>
      <c r="M2610">
        <v>24.7</v>
      </c>
      <c r="N2610">
        <v>2.75</v>
      </c>
      <c r="P2610" t="str">
        <f t="shared" si="246"/>
        <v/>
      </c>
      <c r="Q2610" t="str">
        <f t="shared" si="247"/>
        <v>bad</v>
      </c>
      <c r="R2610" t="str">
        <f t="shared" si="248"/>
        <v/>
      </c>
      <c r="S2610" s="3" t="str">
        <f t="shared" si="249"/>
        <v/>
      </c>
      <c r="T2610" t="str">
        <f t="shared" si="250"/>
        <v>Maruti</v>
      </c>
      <c r="U2610" t="str">
        <f t="shared" si="251"/>
        <v>E</v>
      </c>
      <c r="V2610" t="str" cm="1">
        <f t="array" ref="V2610">_xlfn.IFS(N2601&gt;25,"A",N2601&gt;20,"B",N2601&gt;15,"C",N2601&gt;10,"D",N2601&lt;10,"E")</f>
        <v>E</v>
      </c>
    </row>
    <row r="2611" spans="1:22" x14ac:dyDescent="0.3">
      <c r="A2611">
        <v>2628</v>
      </c>
      <c r="B2611" t="s">
        <v>1284</v>
      </c>
      <c r="C2611" t="s">
        <v>21</v>
      </c>
      <c r="D2611" t="s">
        <v>63</v>
      </c>
      <c r="E2611">
        <v>2011</v>
      </c>
      <c r="F2611">
        <v>61000</v>
      </c>
      <c r="G2611" t="s">
        <v>27</v>
      </c>
      <c r="H2611" t="s">
        <v>18</v>
      </c>
      <c r="I2611" t="s">
        <v>33</v>
      </c>
      <c r="J2611">
        <v>1599</v>
      </c>
      <c r="K2611">
        <v>103.2</v>
      </c>
      <c r="L2611">
        <v>5</v>
      </c>
      <c r="M2611">
        <v>16.2</v>
      </c>
      <c r="N2611">
        <v>3.4</v>
      </c>
      <c r="P2611" t="str">
        <f t="shared" si="246"/>
        <v/>
      </c>
      <c r="Q2611" t="str">
        <f t="shared" si="247"/>
        <v>bad</v>
      </c>
      <c r="R2611" t="str">
        <f t="shared" si="248"/>
        <v/>
      </c>
      <c r="S2611" s="3" t="str">
        <f t="shared" si="249"/>
        <v/>
      </c>
      <c r="T2611" t="str">
        <f t="shared" si="250"/>
        <v>Tata</v>
      </c>
      <c r="U2611" t="str">
        <f t="shared" si="251"/>
        <v>E</v>
      </c>
      <c r="V2611" t="str" cm="1">
        <f t="array" ref="V2611">_xlfn.IFS(N2602&gt;25,"A",N2602&gt;20,"B",N2602&gt;15,"C",N2602&gt;10,"D",N2602&lt;10,"E")</f>
        <v>E</v>
      </c>
    </row>
    <row r="2612" spans="1:22" x14ac:dyDescent="0.3">
      <c r="A2612">
        <v>2629</v>
      </c>
      <c r="B2612" t="s">
        <v>232</v>
      </c>
      <c r="C2612" t="s">
        <v>15</v>
      </c>
      <c r="D2612" t="s">
        <v>35</v>
      </c>
      <c r="E2612">
        <v>2013</v>
      </c>
      <c r="F2612">
        <v>120000</v>
      </c>
      <c r="G2612" t="s">
        <v>23</v>
      </c>
      <c r="H2612" t="s">
        <v>18</v>
      </c>
      <c r="I2612" t="s">
        <v>19</v>
      </c>
      <c r="J2612">
        <v>1248</v>
      </c>
      <c r="K2612">
        <v>88.8</v>
      </c>
      <c r="L2612">
        <v>7</v>
      </c>
      <c r="M2612">
        <v>20.77</v>
      </c>
      <c r="N2612">
        <v>7</v>
      </c>
      <c r="P2612" t="str">
        <f t="shared" si="246"/>
        <v/>
      </c>
      <c r="Q2612" t="str">
        <f t="shared" si="247"/>
        <v>good</v>
      </c>
      <c r="R2612" t="str">
        <f t="shared" si="248"/>
        <v/>
      </c>
      <c r="S2612" s="3" t="str">
        <f t="shared" si="249"/>
        <v>Hyundai</v>
      </c>
      <c r="T2612" t="str">
        <f t="shared" si="250"/>
        <v>Hyundai</v>
      </c>
      <c r="U2612" t="str">
        <f t="shared" si="251"/>
        <v>E</v>
      </c>
      <c r="V2612" t="str" cm="1">
        <f t="array" ref="V2612">_xlfn.IFS(N2603&gt;25,"A",N2603&gt;20,"B",N2603&gt;15,"C",N2603&gt;10,"D",N2603&lt;10,"E")</f>
        <v>E</v>
      </c>
    </row>
    <row r="2613" spans="1:22" x14ac:dyDescent="0.3">
      <c r="A2613">
        <v>2630</v>
      </c>
      <c r="B2613" t="s">
        <v>944</v>
      </c>
      <c r="C2613" t="s">
        <v>192</v>
      </c>
      <c r="D2613" t="s">
        <v>47</v>
      </c>
      <c r="E2613">
        <v>2012</v>
      </c>
      <c r="F2613">
        <v>71787</v>
      </c>
      <c r="G2613" t="s">
        <v>27</v>
      </c>
      <c r="H2613" t="s">
        <v>18</v>
      </c>
      <c r="I2613" t="s">
        <v>19</v>
      </c>
      <c r="J2613">
        <v>1598</v>
      </c>
      <c r="K2613">
        <v>102.5</v>
      </c>
      <c r="L2613">
        <v>5</v>
      </c>
      <c r="M2613">
        <v>12.9</v>
      </c>
      <c r="N2613">
        <v>3.21</v>
      </c>
      <c r="P2613" t="str">
        <f t="shared" si="246"/>
        <v/>
      </c>
      <c r="Q2613" t="str">
        <f t="shared" si="247"/>
        <v>good</v>
      </c>
      <c r="R2613" t="str">
        <f t="shared" si="248"/>
        <v/>
      </c>
      <c r="S2613" s="3" t="str">
        <f t="shared" si="249"/>
        <v>Tata</v>
      </c>
      <c r="T2613" t="str">
        <f t="shared" si="250"/>
        <v>Tata</v>
      </c>
      <c r="U2613" t="str">
        <f t="shared" si="251"/>
        <v>E</v>
      </c>
      <c r="V2613" t="str" cm="1">
        <f t="array" ref="V2613">_xlfn.IFS(N2604&gt;25,"A",N2604&gt;20,"B",N2604&gt;15,"C",N2604&gt;10,"D",N2604&lt;10,"E")</f>
        <v>E</v>
      </c>
    </row>
    <row r="2614" spans="1:22" x14ac:dyDescent="0.3">
      <c r="A2614">
        <v>2631</v>
      </c>
      <c r="B2614" t="s">
        <v>20</v>
      </c>
      <c r="C2614" t="s">
        <v>21</v>
      </c>
      <c r="D2614" t="s">
        <v>31</v>
      </c>
      <c r="E2614">
        <v>2016</v>
      </c>
      <c r="F2614">
        <v>11554</v>
      </c>
      <c r="G2614" t="s">
        <v>23</v>
      </c>
      <c r="H2614" t="s">
        <v>18</v>
      </c>
      <c r="I2614" t="s">
        <v>19</v>
      </c>
      <c r="J2614">
        <v>1582</v>
      </c>
      <c r="K2614">
        <v>126.2</v>
      </c>
      <c r="L2614">
        <v>5</v>
      </c>
      <c r="M2614">
        <v>19.670000000000002</v>
      </c>
      <c r="N2614">
        <v>14.25</v>
      </c>
      <c r="P2614" t="str">
        <f t="shared" si="246"/>
        <v/>
      </c>
      <c r="Q2614" t="str">
        <f t="shared" si="247"/>
        <v>bad</v>
      </c>
      <c r="R2614" t="str">
        <f t="shared" si="248"/>
        <v/>
      </c>
      <c r="S2614" s="3" t="str">
        <f t="shared" si="249"/>
        <v/>
      </c>
      <c r="T2614" t="str">
        <f t="shared" si="250"/>
        <v>Ford</v>
      </c>
      <c r="U2614" t="str">
        <f t="shared" si="251"/>
        <v>E</v>
      </c>
      <c r="V2614" t="str" cm="1">
        <f t="array" ref="V2614">_xlfn.IFS(N2605&gt;25,"A",N2605&gt;20,"B",N2605&gt;15,"C",N2605&gt;10,"D",N2605&lt;10,"E")</f>
        <v>E</v>
      </c>
    </row>
    <row r="2615" spans="1:22" x14ac:dyDescent="0.3">
      <c r="A2615">
        <v>2632</v>
      </c>
      <c r="B2615" t="s">
        <v>1042</v>
      </c>
      <c r="C2615" t="s">
        <v>43</v>
      </c>
      <c r="D2615" t="s">
        <v>35</v>
      </c>
      <c r="E2615">
        <v>2014</v>
      </c>
      <c r="F2615">
        <v>90000</v>
      </c>
      <c r="G2615" t="s">
        <v>23</v>
      </c>
      <c r="H2615" t="s">
        <v>18</v>
      </c>
      <c r="I2615" t="s">
        <v>19</v>
      </c>
      <c r="J2615">
        <v>1498</v>
      </c>
      <c r="K2615">
        <v>103.2</v>
      </c>
      <c r="L2615">
        <v>5</v>
      </c>
      <c r="M2615">
        <v>20.34</v>
      </c>
      <c r="N2615">
        <v>6.5</v>
      </c>
      <c r="P2615" t="str">
        <f t="shared" si="246"/>
        <v/>
      </c>
      <c r="Q2615" t="str">
        <f t="shared" si="247"/>
        <v>bad</v>
      </c>
      <c r="R2615" t="str">
        <f t="shared" si="248"/>
        <v/>
      </c>
      <c r="S2615" s="3" t="str">
        <f t="shared" si="249"/>
        <v/>
      </c>
      <c r="T2615" t="str">
        <f t="shared" si="250"/>
        <v>Renault</v>
      </c>
      <c r="U2615" t="str">
        <f t="shared" si="251"/>
        <v>E</v>
      </c>
      <c r="V2615" t="str" cm="1">
        <f t="array" ref="V2615">_xlfn.IFS(N2606&gt;25,"A",N2606&gt;20,"B",N2606&gt;15,"C",N2606&gt;10,"D",N2606&lt;10,"E")</f>
        <v>E</v>
      </c>
    </row>
    <row r="2616" spans="1:22" x14ac:dyDescent="0.3">
      <c r="A2616">
        <v>2633</v>
      </c>
      <c r="B2616" t="s">
        <v>970</v>
      </c>
      <c r="C2616" t="s">
        <v>25</v>
      </c>
      <c r="D2616" t="s">
        <v>49</v>
      </c>
      <c r="E2616">
        <v>2014</v>
      </c>
      <c r="F2616">
        <v>48104</v>
      </c>
      <c r="G2616" t="s">
        <v>27</v>
      </c>
      <c r="H2616" t="s">
        <v>18</v>
      </c>
      <c r="I2616" t="s">
        <v>19</v>
      </c>
      <c r="J2616">
        <v>1497</v>
      </c>
      <c r="K2616">
        <v>117.3</v>
      </c>
      <c r="L2616">
        <v>5</v>
      </c>
      <c r="M2616">
        <v>17.399999999999999</v>
      </c>
      <c r="N2616">
        <v>5.49</v>
      </c>
      <c r="P2616" t="str">
        <f t="shared" si="246"/>
        <v/>
      </c>
      <c r="Q2616" t="str">
        <f t="shared" si="247"/>
        <v>good</v>
      </c>
      <c r="R2616" t="str">
        <f t="shared" si="248"/>
        <v/>
      </c>
      <c r="S2616" s="3" t="str">
        <f t="shared" si="249"/>
        <v>Hyundai</v>
      </c>
      <c r="T2616" t="str">
        <f t="shared" si="250"/>
        <v>Hyundai</v>
      </c>
      <c r="U2616" t="str">
        <f t="shared" si="251"/>
        <v>E</v>
      </c>
      <c r="V2616" t="str" cm="1">
        <f t="array" ref="V2616">_xlfn.IFS(N2607&gt;25,"A",N2607&gt;20,"B",N2607&gt;15,"C",N2607&gt;10,"D",N2607&lt;10,"E")</f>
        <v>E</v>
      </c>
    </row>
    <row r="2617" spans="1:22" x14ac:dyDescent="0.3">
      <c r="A2617">
        <v>2634</v>
      </c>
      <c r="B2617" t="s">
        <v>1285</v>
      </c>
      <c r="C2617" t="s">
        <v>21</v>
      </c>
      <c r="D2617" t="s">
        <v>22</v>
      </c>
      <c r="E2617">
        <v>2005</v>
      </c>
      <c r="F2617">
        <v>91000</v>
      </c>
      <c r="G2617" t="s">
        <v>27</v>
      </c>
      <c r="H2617" t="s">
        <v>18</v>
      </c>
      <c r="I2617" t="s">
        <v>102</v>
      </c>
      <c r="J2617">
        <v>1341</v>
      </c>
      <c r="K2617">
        <v>83</v>
      </c>
      <c r="L2617">
        <v>5</v>
      </c>
      <c r="M2617">
        <v>16.8</v>
      </c>
      <c r="N2617">
        <v>0.8</v>
      </c>
      <c r="P2617" t="str">
        <f t="shared" si="246"/>
        <v/>
      </c>
      <c r="Q2617" t="str">
        <f t="shared" si="247"/>
        <v>bad</v>
      </c>
      <c r="R2617" t="str">
        <f t="shared" si="248"/>
        <v/>
      </c>
      <c r="S2617" s="3" t="str">
        <f t="shared" si="249"/>
        <v/>
      </c>
      <c r="T2617" t="str">
        <f t="shared" si="250"/>
        <v>Honda</v>
      </c>
      <c r="U2617" t="str">
        <f t="shared" si="251"/>
        <v>E</v>
      </c>
      <c r="V2617" t="str" cm="1">
        <f t="array" ref="V2617">_xlfn.IFS(N2608&gt;25,"A",N2608&gt;20,"B",N2608&gt;15,"C",N2608&gt;10,"D",N2608&lt;10,"E")</f>
        <v>E</v>
      </c>
    </row>
    <row r="2618" spans="1:22" x14ac:dyDescent="0.3">
      <c r="A2618">
        <v>2635</v>
      </c>
      <c r="B2618" t="s">
        <v>1269</v>
      </c>
      <c r="C2618" t="s">
        <v>21</v>
      </c>
      <c r="D2618" t="s">
        <v>47</v>
      </c>
      <c r="E2618">
        <v>2007</v>
      </c>
      <c r="F2618">
        <v>58815</v>
      </c>
      <c r="G2618" t="s">
        <v>27</v>
      </c>
      <c r="H2618" t="s">
        <v>18</v>
      </c>
      <c r="I2618" t="s">
        <v>19</v>
      </c>
      <c r="J2618">
        <v>1086</v>
      </c>
      <c r="K2618">
        <v>74</v>
      </c>
      <c r="L2618">
        <v>5</v>
      </c>
      <c r="M2618">
        <v>17</v>
      </c>
      <c r="N2618">
        <v>1.99</v>
      </c>
      <c r="P2618" t="str">
        <f t="shared" si="246"/>
        <v/>
      </c>
      <c r="Q2618" t="str">
        <f t="shared" si="247"/>
        <v>bad</v>
      </c>
      <c r="R2618" t="str">
        <f t="shared" si="248"/>
        <v/>
      </c>
      <c r="S2618" s="3" t="str">
        <f t="shared" si="249"/>
        <v/>
      </c>
      <c r="T2618" t="str">
        <f t="shared" si="250"/>
        <v>Audi</v>
      </c>
      <c r="U2618" t="str">
        <f t="shared" si="251"/>
        <v>E</v>
      </c>
      <c r="V2618" t="str" cm="1">
        <f t="array" ref="V2618">_xlfn.IFS(N2609&gt;25,"A",N2609&gt;20,"B",N2609&gt;15,"C",N2609&gt;10,"D",N2609&lt;10,"E")</f>
        <v>E</v>
      </c>
    </row>
    <row r="2619" spans="1:22" x14ac:dyDescent="0.3">
      <c r="A2619">
        <v>2636</v>
      </c>
      <c r="B2619" t="s">
        <v>367</v>
      </c>
      <c r="C2619" t="s">
        <v>21</v>
      </c>
      <c r="D2619" t="s">
        <v>31</v>
      </c>
      <c r="E2619">
        <v>2015</v>
      </c>
      <c r="F2619">
        <v>33931</v>
      </c>
      <c r="G2619" t="s">
        <v>27</v>
      </c>
      <c r="H2619" t="s">
        <v>32</v>
      </c>
      <c r="I2619" t="s">
        <v>33</v>
      </c>
      <c r="J2619">
        <v>1197</v>
      </c>
      <c r="K2619">
        <v>82</v>
      </c>
      <c r="L2619">
        <v>5</v>
      </c>
      <c r="M2619">
        <v>18.899999999999999</v>
      </c>
      <c r="N2619">
        <v>5.91</v>
      </c>
      <c r="P2619" t="str">
        <f t="shared" si="246"/>
        <v/>
      </c>
      <c r="Q2619" t="str">
        <f t="shared" si="247"/>
        <v>good</v>
      </c>
      <c r="R2619" t="str">
        <f t="shared" si="248"/>
        <v/>
      </c>
      <c r="S2619" s="3" t="str">
        <f t="shared" si="249"/>
        <v>Maruti</v>
      </c>
      <c r="T2619" t="str">
        <f t="shared" si="250"/>
        <v>Maruti</v>
      </c>
      <c r="U2619" t="str">
        <f t="shared" si="251"/>
        <v>E</v>
      </c>
      <c r="V2619" t="str" cm="1">
        <f t="array" ref="V2619">_xlfn.IFS(N2610&gt;25,"A",N2610&gt;20,"B",N2610&gt;15,"C",N2610&gt;10,"D",N2610&lt;10,"E")</f>
        <v>E</v>
      </c>
    </row>
    <row r="2620" spans="1:22" x14ac:dyDescent="0.3">
      <c r="A2620">
        <v>2637</v>
      </c>
      <c r="B2620" t="s">
        <v>1286</v>
      </c>
      <c r="C2620" t="s">
        <v>21</v>
      </c>
      <c r="D2620" t="s">
        <v>31</v>
      </c>
      <c r="E2620">
        <v>2019</v>
      </c>
      <c r="F2620">
        <v>13916</v>
      </c>
      <c r="G2620" t="s">
        <v>27</v>
      </c>
      <c r="H2620" t="s">
        <v>18</v>
      </c>
      <c r="I2620" t="s">
        <v>19</v>
      </c>
      <c r="J2620">
        <v>1197</v>
      </c>
      <c r="K2620">
        <v>81.86</v>
      </c>
      <c r="L2620">
        <v>5</v>
      </c>
      <c r="M2620">
        <v>18.899999999999999</v>
      </c>
      <c r="N2620">
        <v>6.44</v>
      </c>
      <c r="P2620" t="str">
        <f t="shared" si="246"/>
        <v/>
      </c>
      <c r="Q2620" t="str">
        <f t="shared" si="247"/>
        <v>bad</v>
      </c>
      <c r="R2620" t="str">
        <f t="shared" si="248"/>
        <v/>
      </c>
      <c r="S2620" s="3" t="str">
        <f t="shared" si="249"/>
        <v/>
      </c>
      <c r="T2620" t="str">
        <f t="shared" si="250"/>
        <v>Hyundai</v>
      </c>
      <c r="U2620" t="str">
        <f t="shared" si="251"/>
        <v>E</v>
      </c>
      <c r="V2620" t="str" cm="1">
        <f t="array" ref="V2620">_xlfn.IFS(N2611&gt;25,"A",N2611&gt;20,"B",N2611&gt;15,"C",N2611&gt;10,"D",N2611&lt;10,"E")</f>
        <v>E</v>
      </c>
    </row>
    <row r="2621" spans="1:22" x14ac:dyDescent="0.3">
      <c r="A2621">
        <v>2638</v>
      </c>
      <c r="B2621" t="s">
        <v>14</v>
      </c>
      <c r="C2621" t="s">
        <v>15</v>
      </c>
      <c r="D2621" t="s">
        <v>22</v>
      </c>
      <c r="E2621">
        <v>2012</v>
      </c>
      <c r="F2621">
        <v>90400</v>
      </c>
      <c r="G2621" t="s">
        <v>17</v>
      </c>
      <c r="H2621" t="s">
        <v>18</v>
      </c>
      <c r="I2621" t="s">
        <v>19</v>
      </c>
      <c r="J2621">
        <v>998</v>
      </c>
      <c r="K2621">
        <v>58.2</v>
      </c>
      <c r="L2621">
        <v>5</v>
      </c>
      <c r="M2621">
        <v>26.2</v>
      </c>
      <c r="N2621">
        <v>2.9</v>
      </c>
      <c r="P2621" t="str">
        <f t="shared" si="246"/>
        <v/>
      </c>
      <c r="Q2621" t="str">
        <f t="shared" si="247"/>
        <v>good</v>
      </c>
      <c r="R2621" t="str">
        <f t="shared" si="248"/>
        <v/>
      </c>
      <c r="S2621" s="3" t="str">
        <f t="shared" si="249"/>
        <v>Maruti</v>
      </c>
      <c r="T2621" t="str">
        <f t="shared" si="250"/>
        <v>Maruti</v>
      </c>
      <c r="U2621" t="str">
        <f t="shared" si="251"/>
        <v>E</v>
      </c>
      <c r="V2621" t="str" cm="1">
        <f t="array" ref="V2621">_xlfn.IFS(N2612&gt;25,"A",N2612&gt;20,"B",N2612&gt;15,"C",N2612&gt;10,"D",N2612&lt;10,"E")</f>
        <v>E</v>
      </c>
    </row>
    <row r="2622" spans="1:22" x14ac:dyDescent="0.3">
      <c r="A2622">
        <v>2639</v>
      </c>
      <c r="B2622" t="s">
        <v>101</v>
      </c>
      <c r="C2622" t="s">
        <v>21</v>
      </c>
      <c r="D2622" t="s">
        <v>39</v>
      </c>
      <c r="E2622">
        <v>2015</v>
      </c>
      <c r="F2622">
        <v>14000</v>
      </c>
      <c r="G2622" t="s">
        <v>27</v>
      </c>
      <c r="H2622" t="s">
        <v>18</v>
      </c>
      <c r="I2622" t="s">
        <v>19</v>
      </c>
      <c r="J2622">
        <v>1197</v>
      </c>
      <c r="K2622">
        <v>82</v>
      </c>
      <c r="L2622">
        <v>5</v>
      </c>
      <c r="M2622">
        <v>18.899999999999999</v>
      </c>
      <c r="N2622">
        <v>4.5999999999999996</v>
      </c>
      <c r="P2622" t="str">
        <f t="shared" si="246"/>
        <v/>
      </c>
      <c r="Q2622" t="str">
        <f t="shared" si="247"/>
        <v>bad</v>
      </c>
      <c r="R2622" t="str">
        <f t="shared" si="248"/>
        <v/>
      </c>
      <c r="S2622" s="3" t="str">
        <f t="shared" si="249"/>
        <v/>
      </c>
      <c r="T2622" t="str">
        <f t="shared" si="250"/>
        <v>Chevrolet</v>
      </c>
      <c r="U2622" t="str">
        <f t="shared" si="251"/>
        <v>E</v>
      </c>
      <c r="V2622" t="str" cm="1">
        <f t="array" ref="V2622">_xlfn.IFS(N2613&gt;25,"A",N2613&gt;20,"B",N2613&gt;15,"C",N2613&gt;10,"D",N2613&lt;10,"E")</f>
        <v>E</v>
      </c>
    </row>
    <row r="2623" spans="1:22" x14ac:dyDescent="0.3">
      <c r="A2623">
        <v>2640</v>
      </c>
      <c r="B2623" t="s">
        <v>50</v>
      </c>
      <c r="C2623" t="s">
        <v>15</v>
      </c>
      <c r="D2623" t="s">
        <v>22</v>
      </c>
      <c r="E2623">
        <v>2007</v>
      </c>
      <c r="F2623">
        <v>121000</v>
      </c>
      <c r="G2623" t="s">
        <v>23</v>
      </c>
      <c r="H2623" t="s">
        <v>18</v>
      </c>
      <c r="I2623" t="s">
        <v>33</v>
      </c>
      <c r="J2623">
        <v>1248</v>
      </c>
      <c r="K2623">
        <v>74</v>
      </c>
      <c r="L2623">
        <v>5</v>
      </c>
      <c r="M2623">
        <v>17.8</v>
      </c>
      <c r="N2623">
        <v>2.35</v>
      </c>
      <c r="P2623" t="str">
        <f t="shared" si="246"/>
        <v/>
      </c>
      <c r="Q2623" t="str">
        <f t="shared" si="247"/>
        <v>bad</v>
      </c>
      <c r="R2623" t="str">
        <f t="shared" si="248"/>
        <v/>
      </c>
      <c r="S2623" s="3" t="str">
        <f t="shared" si="249"/>
        <v/>
      </c>
      <c r="T2623" t="str">
        <f t="shared" si="250"/>
        <v>Hyundai</v>
      </c>
      <c r="U2623" t="str">
        <f t="shared" si="251"/>
        <v>D</v>
      </c>
      <c r="V2623" t="str" cm="1">
        <f t="array" ref="V2623">_xlfn.IFS(N2614&gt;25,"A",N2614&gt;20,"B",N2614&gt;15,"C",N2614&gt;10,"D",N2614&lt;10,"E")</f>
        <v>D</v>
      </c>
    </row>
    <row r="2624" spans="1:22" x14ac:dyDescent="0.3">
      <c r="A2624">
        <v>2641</v>
      </c>
      <c r="B2624" t="s">
        <v>148</v>
      </c>
      <c r="C2624" t="s">
        <v>21</v>
      </c>
      <c r="D2624" t="s">
        <v>31</v>
      </c>
      <c r="E2624">
        <v>2016</v>
      </c>
      <c r="F2624">
        <v>17560</v>
      </c>
      <c r="G2624" t="s">
        <v>27</v>
      </c>
      <c r="H2624" t="s">
        <v>18</v>
      </c>
      <c r="I2624" t="s">
        <v>19</v>
      </c>
      <c r="J2624">
        <v>1197</v>
      </c>
      <c r="K2624">
        <v>81.83</v>
      </c>
      <c r="L2624">
        <v>5</v>
      </c>
      <c r="M2624">
        <v>18.600000000000001</v>
      </c>
      <c r="N2624">
        <v>7.21</v>
      </c>
      <c r="P2624" t="str">
        <f t="shared" si="246"/>
        <v/>
      </c>
      <c r="Q2624" t="str">
        <f t="shared" si="247"/>
        <v>good</v>
      </c>
      <c r="R2624" t="str">
        <f t="shared" si="248"/>
        <v/>
      </c>
      <c r="S2624" s="3" t="str">
        <f t="shared" si="249"/>
        <v>Volkswagen</v>
      </c>
      <c r="T2624" t="str">
        <f t="shared" si="250"/>
        <v>Volkswagen</v>
      </c>
      <c r="U2624" t="str">
        <f t="shared" si="251"/>
        <v>E</v>
      </c>
      <c r="V2624" t="str" cm="1">
        <f t="array" ref="V2624">_xlfn.IFS(N2615&gt;25,"A",N2615&gt;20,"B",N2615&gt;15,"C",N2615&gt;10,"D",N2615&lt;10,"E")</f>
        <v>E</v>
      </c>
    </row>
    <row r="2625" spans="1:22" x14ac:dyDescent="0.3">
      <c r="A2625">
        <v>2642</v>
      </c>
      <c r="B2625" t="s">
        <v>235</v>
      </c>
      <c r="C2625" t="s">
        <v>60</v>
      </c>
      <c r="D2625" t="s">
        <v>22</v>
      </c>
      <c r="E2625">
        <v>2016</v>
      </c>
      <c r="F2625">
        <v>60000</v>
      </c>
      <c r="G2625" t="s">
        <v>23</v>
      </c>
      <c r="H2625" t="s">
        <v>18</v>
      </c>
      <c r="I2625" t="s">
        <v>19</v>
      </c>
      <c r="J2625">
        <v>1461</v>
      </c>
      <c r="K2625">
        <v>83.8</v>
      </c>
      <c r="L2625">
        <v>5</v>
      </c>
      <c r="M2625">
        <v>19.87</v>
      </c>
      <c r="N2625">
        <v>8</v>
      </c>
      <c r="P2625" t="str">
        <f t="shared" si="246"/>
        <v/>
      </c>
      <c r="Q2625" t="str">
        <f t="shared" si="247"/>
        <v>bad</v>
      </c>
      <c r="R2625" t="str">
        <f t="shared" si="248"/>
        <v/>
      </c>
      <c r="S2625" s="3" t="str">
        <f t="shared" si="249"/>
        <v/>
      </c>
      <c r="T2625" t="str">
        <f t="shared" si="250"/>
        <v>Honda</v>
      </c>
      <c r="U2625" t="str">
        <f t="shared" si="251"/>
        <v>E</v>
      </c>
      <c r="V2625" t="str" cm="1">
        <f t="array" ref="V2625">_xlfn.IFS(N2616&gt;25,"A",N2616&gt;20,"B",N2616&gt;15,"C",N2616&gt;10,"D",N2616&lt;10,"E")</f>
        <v>E</v>
      </c>
    </row>
    <row r="2626" spans="1:22" x14ac:dyDescent="0.3">
      <c r="A2626">
        <v>2643</v>
      </c>
      <c r="B2626" t="s">
        <v>335</v>
      </c>
      <c r="C2626" t="s">
        <v>15</v>
      </c>
      <c r="D2626" t="s">
        <v>35</v>
      </c>
      <c r="E2626">
        <v>2009</v>
      </c>
      <c r="F2626">
        <v>88096</v>
      </c>
      <c r="G2626" t="s">
        <v>23</v>
      </c>
      <c r="H2626" t="s">
        <v>18</v>
      </c>
      <c r="I2626" t="s">
        <v>33</v>
      </c>
      <c r="J2626">
        <v>1248</v>
      </c>
      <c r="K2626">
        <v>73.900000000000006</v>
      </c>
      <c r="L2626">
        <v>5</v>
      </c>
      <c r="M2626">
        <v>19.3</v>
      </c>
      <c r="N2626">
        <v>3.5</v>
      </c>
      <c r="P2626" t="str">
        <f t="shared" si="246"/>
        <v/>
      </c>
      <c r="Q2626" t="str">
        <f t="shared" si="247"/>
        <v>bad</v>
      </c>
      <c r="R2626" t="str">
        <f t="shared" si="248"/>
        <v/>
      </c>
      <c r="S2626" s="3" t="str">
        <f t="shared" si="249"/>
        <v/>
      </c>
      <c r="T2626" t="str">
        <f t="shared" si="250"/>
        <v>Hyundai</v>
      </c>
      <c r="U2626" t="str">
        <f t="shared" si="251"/>
        <v>E</v>
      </c>
      <c r="V2626" t="str" cm="1">
        <f t="array" ref="V2626">_xlfn.IFS(N2617&gt;25,"A",N2617&gt;20,"B",N2617&gt;15,"C",N2617&gt;10,"D",N2617&lt;10,"E")</f>
        <v>E</v>
      </c>
    </row>
    <row r="2627" spans="1:22" x14ac:dyDescent="0.3">
      <c r="A2627">
        <v>2644</v>
      </c>
      <c r="B2627" t="s">
        <v>935</v>
      </c>
      <c r="C2627" t="s">
        <v>41</v>
      </c>
      <c r="D2627" t="s">
        <v>22</v>
      </c>
      <c r="E2627">
        <v>2008</v>
      </c>
      <c r="F2627">
        <v>178280</v>
      </c>
      <c r="G2627" t="s">
        <v>23</v>
      </c>
      <c r="H2627" t="s">
        <v>18</v>
      </c>
      <c r="I2627" t="s">
        <v>19</v>
      </c>
      <c r="J2627">
        <v>2494</v>
      </c>
      <c r="K2627">
        <v>102</v>
      </c>
      <c r="L2627">
        <v>8</v>
      </c>
      <c r="M2627">
        <v>12.8</v>
      </c>
      <c r="N2627">
        <v>5.9</v>
      </c>
      <c r="P2627" t="str">
        <f t="shared" si="246"/>
        <v/>
      </c>
      <c r="Q2627" t="str">
        <f t="shared" si="247"/>
        <v>bad</v>
      </c>
      <c r="R2627" t="str">
        <f t="shared" si="248"/>
        <v/>
      </c>
      <c r="S2627" s="3" t="str">
        <f t="shared" si="249"/>
        <v/>
      </c>
      <c r="T2627" t="str">
        <f t="shared" si="250"/>
        <v>Hyundai</v>
      </c>
      <c r="U2627" t="str">
        <f t="shared" si="251"/>
        <v>E</v>
      </c>
      <c r="V2627" t="str" cm="1">
        <f t="array" ref="V2627">_xlfn.IFS(N2618&gt;25,"A",N2618&gt;20,"B",N2618&gt;15,"C",N2618&gt;10,"D",N2618&lt;10,"E")</f>
        <v>E</v>
      </c>
    </row>
    <row r="2628" spans="1:22" x14ac:dyDescent="0.3">
      <c r="A2628">
        <v>2645</v>
      </c>
      <c r="B2628" t="s">
        <v>160</v>
      </c>
      <c r="C2628" t="s">
        <v>45</v>
      </c>
      <c r="D2628" t="s">
        <v>31</v>
      </c>
      <c r="E2628">
        <v>2015</v>
      </c>
      <c r="F2628">
        <v>19963</v>
      </c>
      <c r="G2628" t="s">
        <v>27</v>
      </c>
      <c r="H2628" t="s">
        <v>18</v>
      </c>
      <c r="I2628" t="s">
        <v>33</v>
      </c>
      <c r="J2628">
        <v>624</v>
      </c>
      <c r="K2628">
        <v>37.5</v>
      </c>
      <c r="L2628">
        <v>4</v>
      </c>
      <c r="M2628">
        <v>25.4</v>
      </c>
      <c r="N2628">
        <v>1.74</v>
      </c>
      <c r="P2628" t="str">
        <f t="shared" si="246"/>
        <v/>
      </c>
      <c r="Q2628" t="str">
        <f t="shared" si="247"/>
        <v>bad</v>
      </c>
      <c r="R2628" t="str">
        <f t="shared" si="248"/>
        <v/>
      </c>
      <c r="S2628" s="3" t="str">
        <f t="shared" si="249"/>
        <v/>
      </c>
      <c r="T2628" t="str">
        <f t="shared" si="250"/>
        <v>Hyundai</v>
      </c>
      <c r="U2628" t="str">
        <f t="shared" si="251"/>
        <v>E</v>
      </c>
      <c r="V2628" t="str" cm="1">
        <f t="array" ref="V2628">_xlfn.IFS(N2619&gt;25,"A",N2619&gt;20,"B",N2619&gt;15,"C",N2619&gt;10,"D",N2619&lt;10,"E")</f>
        <v>E</v>
      </c>
    </row>
    <row r="2629" spans="1:22" x14ac:dyDescent="0.3">
      <c r="A2629">
        <v>2646</v>
      </c>
      <c r="B2629" t="s">
        <v>1287</v>
      </c>
      <c r="C2629" t="s">
        <v>110</v>
      </c>
      <c r="D2629" t="s">
        <v>16</v>
      </c>
      <c r="E2629">
        <v>2019</v>
      </c>
      <c r="F2629">
        <v>1000</v>
      </c>
      <c r="G2629" t="s">
        <v>27</v>
      </c>
      <c r="H2629" t="s">
        <v>18</v>
      </c>
      <c r="I2629" t="s">
        <v>19</v>
      </c>
      <c r="J2629">
        <v>1196</v>
      </c>
      <c r="K2629">
        <v>86.8</v>
      </c>
      <c r="L2629">
        <v>5</v>
      </c>
      <c r="M2629">
        <v>18.12</v>
      </c>
      <c r="N2629">
        <v>6.8</v>
      </c>
      <c r="P2629" t="str">
        <f t="shared" si="246"/>
        <v/>
      </c>
      <c r="Q2629" t="str">
        <f t="shared" si="247"/>
        <v>bad</v>
      </c>
      <c r="R2629" t="str">
        <f t="shared" si="248"/>
        <v/>
      </c>
      <c r="S2629" s="3" t="str">
        <f t="shared" si="249"/>
        <v/>
      </c>
      <c r="T2629" t="str">
        <f t="shared" si="250"/>
        <v>Hyundai</v>
      </c>
      <c r="U2629" t="str">
        <f t="shared" si="251"/>
        <v>E</v>
      </c>
      <c r="V2629" t="str" cm="1">
        <f t="array" ref="V2629">_xlfn.IFS(N2620&gt;25,"A",N2620&gt;20,"B",N2620&gt;15,"C",N2620&gt;10,"D",N2620&lt;10,"E")</f>
        <v>E</v>
      </c>
    </row>
    <row r="2630" spans="1:22" x14ac:dyDescent="0.3">
      <c r="A2630">
        <v>2647</v>
      </c>
      <c r="B2630" t="s">
        <v>423</v>
      </c>
      <c r="C2630" t="s">
        <v>21</v>
      </c>
      <c r="D2630" t="s">
        <v>39</v>
      </c>
      <c r="E2630">
        <v>2017</v>
      </c>
      <c r="F2630">
        <v>8000</v>
      </c>
      <c r="G2630" t="s">
        <v>27</v>
      </c>
      <c r="H2630" t="s">
        <v>18</v>
      </c>
      <c r="I2630" t="s">
        <v>19</v>
      </c>
      <c r="J2630">
        <v>1197</v>
      </c>
      <c r="K2630">
        <v>81.83</v>
      </c>
      <c r="L2630">
        <v>5</v>
      </c>
      <c r="M2630">
        <v>18.600000000000001</v>
      </c>
      <c r="N2630">
        <v>7.5</v>
      </c>
      <c r="P2630" t="str">
        <f t="shared" si="246"/>
        <v/>
      </c>
      <c r="Q2630" t="str">
        <f t="shared" si="247"/>
        <v>good</v>
      </c>
      <c r="R2630" t="str">
        <f t="shared" si="248"/>
        <v/>
      </c>
      <c r="S2630" s="3" t="str">
        <f t="shared" si="249"/>
        <v>Maruti</v>
      </c>
      <c r="T2630" t="str">
        <f t="shared" si="250"/>
        <v>Maruti</v>
      </c>
      <c r="U2630" t="str">
        <f t="shared" si="251"/>
        <v>E</v>
      </c>
      <c r="V2630" t="str" cm="1">
        <f t="array" ref="V2630">_xlfn.IFS(N2621&gt;25,"A",N2621&gt;20,"B",N2621&gt;15,"C",N2621&gt;10,"D",N2621&lt;10,"E")</f>
        <v>E</v>
      </c>
    </row>
    <row r="2631" spans="1:22" x14ac:dyDescent="0.3">
      <c r="A2631">
        <v>2648</v>
      </c>
      <c r="B2631" t="s">
        <v>1288</v>
      </c>
      <c r="C2631" t="s">
        <v>25</v>
      </c>
      <c r="D2631" t="s">
        <v>22</v>
      </c>
      <c r="E2631">
        <v>2016</v>
      </c>
      <c r="F2631">
        <v>9200</v>
      </c>
      <c r="G2631" t="s">
        <v>27</v>
      </c>
      <c r="H2631" t="s">
        <v>18</v>
      </c>
      <c r="I2631" t="s">
        <v>19</v>
      </c>
      <c r="J2631">
        <v>1497</v>
      </c>
      <c r="K2631">
        <v>117.3</v>
      </c>
      <c r="L2631">
        <v>7</v>
      </c>
      <c r="M2631">
        <v>15.4</v>
      </c>
      <c r="N2631">
        <v>8</v>
      </c>
      <c r="P2631" t="str">
        <f t="shared" si="246"/>
        <v/>
      </c>
      <c r="Q2631" t="str">
        <f t="shared" si="247"/>
        <v>bad</v>
      </c>
      <c r="R2631" t="str">
        <f t="shared" si="248"/>
        <v/>
      </c>
      <c r="S2631" s="3" t="str">
        <f t="shared" si="249"/>
        <v/>
      </c>
      <c r="T2631" t="str">
        <f t="shared" si="250"/>
        <v>Hyundai</v>
      </c>
      <c r="U2631" t="str">
        <f t="shared" si="251"/>
        <v>E</v>
      </c>
      <c r="V2631" t="str" cm="1">
        <f t="array" ref="V2631">_xlfn.IFS(N2622&gt;25,"A",N2622&gt;20,"B",N2622&gt;15,"C",N2622&gt;10,"D",N2622&lt;10,"E")</f>
        <v>E</v>
      </c>
    </row>
    <row r="2632" spans="1:22" x14ac:dyDescent="0.3">
      <c r="A2632">
        <v>2649</v>
      </c>
      <c r="B2632" t="s">
        <v>244</v>
      </c>
      <c r="C2632" t="s">
        <v>25</v>
      </c>
      <c r="D2632" t="s">
        <v>35</v>
      </c>
      <c r="E2632">
        <v>2015</v>
      </c>
      <c r="F2632">
        <v>29000</v>
      </c>
      <c r="G2632" t="s">
        <v>23</v>
      </c>
      <c r="H2632" t="s">
        <v>18</v>
      </c>
      <c r="I2632" t="s">
        <v>19</v>
      </c>
      <c r="J2632">
        <v>1498</v>
      </c>
      <c r="K2632">
        <v>98.6</v>
      </c>
      <c r="L2632">
        <v>5</v>
      </c>
      <c r="M2632">
        <v>27.4</v>
      </c>
      <c r="N2632">
        <v>5.99</v>
      </c>
      <c r="P2632" t="str">
        <f t="shared" si="246"/>
        <v/>
      </c>
      <c r="Q2632" t="str">
        <f t="shared" si="247"/>
        <v>bad</v>
      </c>
      <c r="R2632" t="str">
        <f t="shared" si="248"/>
        <v/>
      </c>
      <c r="S2632" s="3" t="str">
        <f t="shared" si="249"/>
        <v/>
      </c>
      <c r="T2632" t="str">
        <f t="shared" si="250"/>
        <v>Maruti</v>
      </c>
      <c r="U2632" t="str">
        <f t="shared" si="251"/>
        <v>E</v>
      </c>
      <c r="V2632" t="str" cm="1">
        <f t="array" ref="V2632">_xlfn.IFS(N2623&gt;25,"A",N2623&gt;20,"B",N2623&gt;15,"C",N2623&gt;10,"D",N2623&lt;10,"E")</f>
        <v>E</v>
      </c>
    </row>
    <row r="2633" spans="1:22" x14ac:dyDescent="0.3">
      <c r="A2633">
        <v>2650</v>
      </c>
      <c r="B2633" t="s">
        <v>290</v>
      </c>
      <c r="C2633" t="s">
        <v>21</v>
      </c>
      <c r="D2633" t="s">
        <v>16</v>
      </c>
      <c r="E2633">
        <v>2017</v>
      </c>
      <c r="F2633">
        <v>27000</v>
      </c>
      <c r="G2633" t="s">
        <v>23</v>
      </c>
      <c r="H2633" t="s">
        <v>18</v>
      </c>
      <c r="I2633" t="s">
        <v>19</v>
      </c>
      <c r="J2633">
        <v>1582</v>
      </c>
      <c r="K2633">
        <v>126.2</v>
      </c>
      <c r="L2633">
        <v>5</v>
      </c>
      <c r="M2633">
        <v>19.670000000000002</v>
      </c>
      <c r="N2633">
        <v>12.9</v>
      </c>
      <c r="P2633" t="str">
        <f t="shared" si="246"/>
        <v/>
      </c>
      <c r="Q2633" t="str">
        <f t="shared" si="247"/>
        <v>bad</v>
      </c>
      <c r="R2633" t="str">
        <f t="shared" si="248"/>
        <v/>
      </c>
      <c r="S2633" s="3" t="str">
        <f t="shared" si="249"/>
        <v/>
      </c>
      <c r="T2633" t="str">
        <f t="shared" si="250"/>
        <v>Hyundai</v>
      </c>
      <c r="U2633" t="str">
        <f t="shared" si="251"/>
        <v>E</v>
      </c>
      <c r="V2633" t="str" cm="1">
        <f t="array" ref="V2633">_xlfn.IFS(N2624&gt;25,"A",N2624&gt;20,"B",N2624&gt;15,"C",N2624&gt;10,"D",N2624&lt;10,"E")</f>
        <v>E</v>
      </c>
    </row>
    <row r="2634" spans="1:22" x14ac:dyDescent="0.3">
      <c r="A2634">
        <v>2651</v>
      </c>
      <c r="B2634" t="s">
        <v>931</v>
      </c>
      <c r="C2634" t="s">
        <v>15</v>
      </c>
      <c r="D2634" t="s">
        <v>53</v>
      </c>
      <c r="E2634">
        <v>2018</v>
      </c>
      <c r="F2634">
        <v>22900</v>
      </c>
      <c r="G2634" t="s">
        <v>27</v>
      </c>
      <c r="H2634" t="s">
        <v>18</v>
      </c>
      <c r="I2634" t="s">
        <v>19</v>
      </c>
      <c r="J2634">
        <v>1197</v>
      </c>
      <c r="K2634">
        <v>83.1</v>
      </c>
      <c r="L2634">
        <v>5</v>
      </c>
      <c r="M2634">
        <v>21.4</v>
      </c>
      <c r="N2634">
        <v>7</v>
      </c>
      <c r="P2634" t="str">
        <f t="shared" si="246"/>
        <v/>
      </c>
      <c r="Q2634" t="str">
        <f t="shared" si="247"/>
        <v>bad</v>
      </c>
      <c r="R2634" t="str">
        <f t="shared" si="248"/>
        <v/>
      </c>
      <c r="S2634" s="3" t="str">
        <f t="shared" si="249"/>
        <v/>
      </c>
      <c r="T2634" t="str">
        <f t="shared" si="250"/>
        <v>Renault</v>
      </c>
      <c r="U2634" t="str">
        <f t="shared" si="251"/>
        <v>E</v>
      </c>
      <c r="V2634" t="str" cm="1">
        <f t="array" ref="V2634">_xlfn.IFS(N2625&gt;25,"A",N2625&gt;20,"B",N2625&gt;15,"C",N2625&gt;10,"D",N2625&lt;10,"E")</f>
        <v>E</v>
      </c>
    </row>
    <row r="2635" spans="1:22" x14ac:dyDescent="0.3">
      <c r="A2635">
        <v>2652</v>
      </c>
      <c r="B2635" t="s">
        <v>1289</v>
      </c>
      <c r="C2635" t="s">
        <v>30</v>
      </c>
      <c r="D2635" t="s">
        <v>35</v>
      </c>
      <c r="E2635">
        <v>2014</v>
      </c>
      <c r="F2635">
        <v>50000</v>
      </c>
      <c r="G2635" t="s">
        <v>23</v>
      </c>
      <c r="H2635" t="s">
        <v>32</v>
      </c>
      <c r="I2635" t="s">
        <v>19</v>
      </c>
      <c r="J2635">
        <v>1968</v>
      </c>
      <c r="K2635">
        <v>174.3</v>
      </c>
      <c r="L2635">
        <v>5</v>
      </c>
      <c r="M2635">
        <v>14.16</v>
      </c>
      <c r="N2635">
        <v>35</v>
      </c>
      <c r="P2635" t="str">
        <f t="shared" si="246"/>
        <v/>
      </c>
      <c r="Q2635" t="str">
        <f t="shared" si="247"/>
        <v>bad</v>
      </c>
      <c r="R2635" t="str">
        <f t="shared" si="248"/>
        <v/>
      </c>
      <c r="S2635" s="3" t="str">
        <f t="shared" si="249"/>
        <v/>
      </c>
      <c r="T2635" t="str">
        <f t="shared" si="250"/>
        <v>Maruti</v>
      </c>
      <c r="U2635" t="str">
        <f t="shared" si="251"/>
        <v>E</v>
      </c>
      <c r="V2635" t="str" cm="1">
        <f t="array" ref="V2635">_xlfn.IFS(N2626&gt;25,"A",N2626&gt;20,"B",N2626&gt;15,"C",N2626&gt;10,"D",N2626&lt;10,"E")</f>
        <v>E</v>
      </c>
    </row>
    <row r="2636" spans="1:22" x14ac:dyDescent="0.3">
      <c r="A2636">
        <v>2653</v>
      </c>
      <c r="B2636" t="s">
        <v>1290</v>
      </c>
      <c r="C2636" t="s">
        <v>25</v>
      </c>
      <c r="D2636" t="s">
        <v>39</v>
      </c>
      <c r="E2636">
        <v>2015</v>
      </c>
      <c r="F2636">
        <v>60207</v>
      </c>
      <c r="G2636" t="s">
        <v>23</v>
      </c>
      <c r="H2636" t="s">
        <v>18</v>
      </c>
      <c r="I2636" t="s">
        <v>19</v>
      </c>
      <c r="J2636">
        <v>1498</v>
      </c>
      <c r="K2636">
        <v>98.6</v>
      </c>
      <c r="L2636">
        <v>5</v>
      </c>
      <c r="M2636">
        <v>25.8</v>
      </c>
      <c r="N2636">
        <v>5.5</v>
      </c>
      <c r="P2636" t="str">
        <f t="shared" ref="P2636:P2699" si="252">IF(N2627&gt;15,C2627,"")</f>
        <v/>
      </c>
      <c r="Q2636" t="str">
        <f t="shared" ref="Q2636:Q2699" si="253">IF(M2627&gt;20,"good","bad")</f>
        <v>bad</v>
      </c>
      <c r="R2636" t="str">
        <f t="shared" ref="R2636:R2699" si="254">IF(AND(M2627&gt;20,N2627&gt;15),C2627,"")</f>
        <v/>
      </c>
      <c r="S2636" s="3" t="str">
        <f t="shared" ref="S2636:S2699" si="255">IF(OR(M2627&gt;20,N2627&gt;15),C2627,"")</f>
        <v/>
      </c>
      <c r="T2636" t="str">
        <f t="shared" ref="T2636:T2699" si="256">IF(NOT(N2627&gt;15),C2627,"")</f>
        <v>Toyota</v>
      </c>
      <c r="U2636" t="str">
        <f t="shared" ref="U2636:U2699" si="257">IF(N2627&gt;25,"A",IF(N2627&gt;20,"B",IF(N2627&gt;15,"C",IF(N2627&gt;10,"D","E"))))</f>
        <v>E</v>
      </c>
      <c r="V2636" t="str" cm="1">
        <f t="array" ref="V2636">_xlfn.IFS(N2627&gt;25,"A",N2627&gt;20,"B",N2627&gt;15,"C",N2627&gt;10,"D",N2627&lt;10,"E")</f>
        <v>E</v>
      </c>
    </row>
    <row r="2637" spans="1:22" x14ac:dyDescent="0.3">
      <c r="A2637">
        <v>2654</v>
      </c>
      <c r="B2637" t="s">
        <v>365</v>
      </c>
      <c r="C2637" t="s">
        <v>65</v>
      </c>
      <c r="D2637" t="s">
        <v>31</v>
      </c>
      <c r="E2637">
        <v>2010</v>
      </c>
      <c r="F2637">
        <v>101119</v>
      </c>
      <c r="G2637" t="s">
        <v>23</v>
      </c>
      <c r="H2637" t="s">
        <v>32</v>
      </c>
      <c r="I2637" t="s">
        <v>19</v>
      </c>
      <c r="J2637">
        <v>2993</v>
      </c>
      <c r="K2637">
        <v>235</v>
      </c>
      <c r="L2637">
        <v>5</v>
      </c>
      <c r="M2637">
        <v>11</v>
      </c>
      <c r="N2637">
        <v>18.46</v>
      </c>
      <c r="P2637" t="str">
        <f t="shared" si="252"/>
        <v/>
      </c>
      <c r="Q2637" t="str">
        <f t="shared" si="253"/>
        <v>good</v>
      </c>
      <c r="R2637" t="str">
        <f t="shared" si="254"/>
        <v/>
      </c>
      <c r="S2637" s="3" t="str">
        <f t="shared" si="255"/>
        <v>Tata</v>
      </c>
      <c r="T2637" t="str">
        <f t="shared" si="256"/>
        <v>Tata</v>
      </c>
      <c r="U2637" t="str">
        <f t="shared" si="257"/>
        <v>E</v>
      </c>
      <c r="V2637" t="str" cm="1">
        <f t="array" ref="V2637">_xlfn.IFS(N2628&gt;25,"A",N2628&gt;20,"B",N2628&gt;15,"C",N2628&gt;10,"D",N2628&lt;10,"E")</f>
        <v>E</v>
      </c>
    </row>
    <row r="2638" spans="1:22" x14ac:dyDescent="0.3">
      <c r="A2638">
        <v>2655</v>
      </c>
      <c r="B2638" t="s">
        <v>1037</v>
      </c>
      <c r="C2638" t="s">
        <v>110</v>
      </c>
      <c r="D2638" t="s">
        <v>39</v>
      </c>
      <c r="E2638">
        <v>2010</v>
      </c>
      <c r="F2638">
        <v>42000</v>
      </c>
      <c r="G2638" t="s">
        <v>27</v>
      </c>
      <c r="H2638" t="s">
        <v>18</v>
      </c>
      <c r="I2638" t="s">
        <v>19</v>
      </c>
      <c r="J2638">
        <v>1196</v>
      </c>
      <c r="K2638">
        <v>70</v>
      </c>
      <c r="L2638">
        <v>5</v>
      </c>
      <c r="M2638">
        <v>15.6</v>
      </c>
      <c r="N2638">
        <v>2.4</v>
      </c>
      <c r="P2638" t="str">
        <f t="shared" si="252"/>
        <v/>
      </c>
      <c r="Q2638" t="str">
        <f t="shared" si="253"/>
        <v>bad</v>
      </c>
      <c r="R2638" t="str">
        <f t="shared" si="254"/>
        <v/>
      </c>
      <c r="S2638" s="3" t="str">
        <f t="shared" si="255"/>
        <v/>
      </c>
      <c r="T2638" t="str">
        <f t="shared" si="256"/>
        <v>Ford</v>
      </c>
      <c r="U2638" t="str">
        <f t="shared" si="257"/>
        <v>E</v>
      </c>
      <c r="V2638" t="str" cm="1">
        <f t="array" ref="V2638">_xlfn.IFS(N2629&gt;25,"A",N2629&gt;20,"B",N2629&gt;15,"C",N2629&gt;10,"D",N2629&lt;10,"E")</f>
        <v>E</v>
      </c>
    </row>
    <row r="2639" spans="1:22" x14ac:dyDescent="0.3">
      <c r="A2639">
        <v>2656</v>
      </c>
      <c r="B2639" t="s">
        <v>257</v>
      </c>
      <c r="C2639" t="s">
        <v>15</v>
      </c>
      <c r="D2639" t="s">
        <v>22</v>
      </c>
      <c r="E2639">
        <v>2002</v>
      </c>
      <c r="F2639">
        <v>93000</v>
      </c>
      <c r="G2639" t="s">
        <v>27</v>
      </c>
      <c r="H2639" t="s">
        <v>18</v>
      </c>
      <c r="I2639" t="s">
        <v>102</v>
      </c>
      <c r="J2639">
        <v>998</v>
      </c>
      <c r="K2639">
        <v>67.099999999999994</v>
      </c>
      <c r="L2639">
        <v>5</v>
      </c>
      <c r="M2639">
        <v>18.899999999999999</v>
      </c>
      <c r="N2639">
        <v>1</v>
      </c>
      <c r="P2639" t="str">
        <f t="shared" si="252"/>
        <v/>
      </c>
      <c r="Q2639" t="str">
        <f t="shared" si="253"/>
        <v>bad</v>
      </c>
      <c r="R2639" t="str">
        <f t="shared" si="254"/>
        <v/>
      </c>
      <c r="S2639" s="3" t="str">
        <f t="shared" si="255"/>
        <v/>
      </c>
      <c r="T2639" t="str">
        <f t="shared" si="256"/>
        <v>Hyundai</v>
      </c>
      <c r="U2639" t="str">
        <f t="shared" si="257"/>
        <v>E</v>
      </c>
      <c r="V2639" t="str" cm="1">
        <f t="array" ref="V2639">_xlfn.IFS(N2630&gt;25,"A",N2630&gt;20,"B",N2630&gt;15,"C",N2630&gt;10,"D",N2630&lt;10,"E")</f>
        <v>E</v>
      </c>
    </row>
    <row r="2640" spans="1:22" x14ac:dyDescent="0.3">
      <c r="A2640">
        <v>2657</v>
      </c>
      <c r="B2640" t="s">
        <v>279</v>
      </c>
      <c r="C2640" t="s">
        <v>21</v>
      </c>
      <c r="D2640" t="s">
        <v>93</v>
      </c>
      <c r="E2640">
        <v>2012</v>
      </c>
      <c r="F2640">
        <v>60000</v>
      </c>
      <c r="G2640" t="s">
        <v>27</v>
      </c>
      <c r="H2640" t="s">
        <v>18</v>
      </c>
      <c r="I2640" t="s">
        <v>33</v>
      </c>
      <c r="J2640">
        <v>1086</v>
      </c>
      <c r="K2640">
        <v>68.05</v>
      </c>
      <c r="L2640">
        <v>5</v>
      </c>
      <c r="M2640">
        <v>19.809999999999999</v>
      </c>
      <c r="N2640">
        <v>2.65</v>
      </c>
      <c r="P2640" t="str">
        <f t="shared" si="252"/>
        <v/>
      </c>
      <c r="Q2640" t="str">
        <f t="shared" si="253"/>
        <v>bad</v>
      </c>
      <c r="R2640" t="str">
        <f t="shared" si="254"/>
        <v/>
      </c>
      <c r="S2640" s="3" t="str">
        <f t="shared" si="255"/>
        <v/>
      </c>
      <c r="T2640" t="str">
        <f t="shared" si="256"/>
        <v>Honda</v>
      </c>
      <c r="U2640" t="str">
        <f t="shared" si="257"/>
        <v>E</v>
      </c>
      <c r="V2640" t="str" cm="1">
        <f t="array" ref="V2640">_xlfn.IFS(N2631&gt;25,"A",N2631&gt;20,"B",N2631&gt;15,"C",N2631&gt;10,"D",N2631&lt;10,"E")</f>
        <v>E</v>
      </c>
    </row>
    <row r="2641" spans="1:22" x14ac:dyDescent="0.3">
      <c r="A2641">
        <v>2658</v>
      </c>
      <c r="B2641" t="s">
        <v>1091</v>
      </c>
      <c r="C2641" t="s">
        <v>194</v>
      </c>
      <c r="D2641" t="s">
        <v>47</v>
      </c>
      <c r="E2641">
        <v>2015</v>
      </c>
      <c r="F2641">
        <v>66122</v>
      </c>
      <c r="G2641" t="s">
        <v>23</v>
      </c>
      <c r="H2641" t="s">
        <v>32</v>
      </c>
      <c r="I2641" t="s">
        <v>19</v>
      </c>
      <c r="J2641">
        <v>1498</v>
      </c>
      <c r="K2641">
        <v>103.52</v>
      </c>
      <c r="L2641">
        <v>5</v>
      </c>
      <c r="M2641">
        <v>21.66</v>
      </c>
      <c r="N2641">
        <v>5.96</v>
      </c>
      <c r="P2641" t="str">
        <f t="shared" si="252"/>
        <v/>
      </c>
      <c r="Q2641" t="str">
        <f t="shared" si="253"/>
        <v>good</v>
      </c>
      <c r="R2641" t="str">
        <f t="shared" si="254"/>
        <v/>
      </c>
      <c r="S2641" s="3" t="str">
        <f t="shared" si="255"/>
        <v>Honda</v>
      </c>
      <c r="T2641" t="str">
        <f t="shared" si="256"/>
        <v>Honda</v>
      </c>
      <c r="U2641" t="str">
        <f t="shared" si="257"/>
        <v>E</v>
      </c>
      <c r="V2641" t="str" cm="1">
        <f t="array" ref="V2641">_xlfn.IFS(N2632&gt;25,"A",N2632&gt;20,"B",N2632&gt;15,"C",N2632&gt;10,"D",N2632&lt;10,"E")</f>
        <v>E</v>
      </c>
    </row>
    <row r="2642" spans="1:22" x14ac:dyDescent="0.3">
      <c r="A2642">
        <v>2659</v>
      </c>
      <c r="B2642" t="s">
        <v>1291</v>
      </c>
      <c r="C2642" t="s">
        <v>120</v>
      </c>
      <c r="D2642" t="s">
        <v>49</v>
      </c>
      <c r="E2642">
        <v>2015</v>
      </c>
      <c r="F2642">
        <v>25100</v>
      </c>
      <c r="G2642" t="s">
        <v>23</v>
      </c>
      <c r="H2642" t="s">
        <v>32</v>
      </c>
      <c r="I2642" t="s">
        <v>19</v>
      </c>
      <c r="J2642">
        <v>2967</v>
      </c>
      <c r="K2642">
        <v>300</v>
      </c>
      <c r="L2642">
        <v>4</v>
      </c>
      <c r="M2642">
        <v>17.850000000000001</v>
      </c>
      <c r="N2642">
        <v>75</v>
      </c>
      <c r="P2642" t="str">
        <f t="shared" si="252"/>
        <v/>
      </c>
      <c r="Q2642" t="str">
        <f t="shared" si="253"/>
        <v>bad</v>
      </c>
      <c r="R2642" t="str">
        <f t="shared" si="254"/>
        <v/>
      </c>
      <c r="S2642" s="3" t="str">
        <f t="shared" si="255"/>
        <v/>
      </c>
      <c r="T2642" t="str">
        <f t="shared" si="256"/>
        <v>Hyundai</v>
      </c>
      <c r="U2642" t="str">
        <f t="shared" si="257"/>
        <v>D</v>
      </c>
      <c r="V2642" t="str" cm="1">
        <f t="array" ref="V2642">_xlfn.IFS(N2633&gt;25,"A",N2633&gt;20,"B",N2633&gt;15,"C",N2633&gt;10,"D",N2633&lt;10,"E")</f>
        <v>D</v>
      </c>
    </row>
    <row r="2643" spans="1:22" x14ac:dyDescent="0.3">
      <c r="A2643">
        <v>2660</v>
      </c>
      <c r="B2643" t="s">
        <v>1207</v>
      </c>
      <c r="C2643" t="s">
        <v>62</v>
      </c>
      <c r="D2643" t="s">
        <v>47</v>
      </c>
      <c r="E2643">
        <v>2017</v>
      </c>
      <c r="F2643">
        <v>24733</v>
      </c>
      <c r="G2643" t="s">
        <v>27</v>
      </c>
      <c r="H2643" t="s">
        <v>32</v>
      </c>
      <c r="I2643" t="s">
        <v>19</v>
      </c>
      <c r="J2643">
        <v>1991</v>
      </c>
      <c r="K2643">
        <v>183</v>
      </c>
      <c r="L2643">
        <v>5</v>
      </c>
      <c r="M2643">
        <v>15.04</v>
      </c>
      <c r="N2643">
        <v>27.15</v>
      </c>
      <c r="P2643" t="str">
        <f t="shared" si="252"/>
        <v/>
      </c>
      <c r="Q2643" t="str">
        <f t="shared" si="253"/>
        <v>good</v>
      </c>
      <c r="R2643" t="str">
        <f t="shared" si="254"/>
        <v/>
      </c>
      <c r="S2643" s="3" t="str">
        <f t="shared" si="255"/>
        <v>Maruti</v>
      </c>
      <c r="T2643" t="str">
        <f t="shared" si="256"/>
        <v>Maruti</v>
      </c>
      <c r="U2643" t="str">
        <f t="shared" si="257"/>
        <v>E</v>
      </c>
      <c r="V2643" t="str" cm="1">
        <f t="array" ref="V2643">_xlfn.IFS(N2634&gt;25,"A",N2634&gt;20,"B",N2634&gt;15,"C",N2634&gt;10,"D",N2634&lt;10,"E")</f>
        <v>E</v>
      </c>
    </row>
    <row r="2644" spans="1:22" x14ac:dyDescent="0.3">
      <c r="A2644">
        <v>2661</v>
      </c>
      <c r="B2644" t="s">
        <v>1292</v>
      </c>
      <c r="C2644" t="s">
        <v>30</v>
      </c>
      <c r="D2644" t="s">
        <v>93</v>
      </c>
      <c r="E2644">
        <v>2008</v>
      </c>
      <c r="F2644">
        <v>41000</v>
      </c>
      <c r="G2644" t="s">
        <v>27</v>
      </c>
      <c r="H2644" t="s">
        <v>32</v>
      </c>
      <c r="I2644" t="s">
        <v>33</v>
      </c>
      <c r="J2644">
        <v>2773</v>
      </c>
      <c r="K2644">
        <v>201</v>
      </c>
      <c r="L2644">
        <v>5</v>
      </c>
      <c r="M2644">
        <v>10.4</v>
      </c>
      <c r="N2644">
        <v>10.5</v>
      </c>
      <c r="P2644" t="str">
        <f t="shared" si="252"/>
        <v>Audi</v>
      </c>
      <c r="Q2644" t="str">
        <f t="shared" si="253"/>
        <v>bad</v>
      </c>
      <c r="R2644" t="str">
        <f t="shared" si="254"/>
        <v/>
      </c>
      <c r="S2644" s="3" t="str">
        <f t="shared" si="255"/>
        <v>Audi</v>
      </c>
      <c r="T2644" t="str">
        <f t="shared" si="256"/>
        <v/>
      </c>
      <c r="U2644" t="str">
        <f t="shared" si="257"/>
        <v>A</v>
      </c>
      <c r="V2644" t="str" cm="1">
        <f t="array" ref="V2644">_xlfn.IFS(N2635&gt;25,"A",N2635&gt;20,"B",N2635&gt;15,"C",N2635&gt;10,"D",N2635&lt;10,"E")</f>
        <v>A</v>
      </c>
    </row>
    <row r="2645" spans="1:22" x14ac:dyDescent="0.3">
      <c r="A2645">
        <v>2662</v>
      </c>
      <c r="B2645" t="s">
        <v>1293</v>
      </c>
      <c r="C2645" t="s">
        <v>15</v>
      </c>
      <c r="D2645" t="s">
        <v>26</v>
      </c>
      <c r="E2645">
        <v>2015</v>
      </c>
      <c r="F2645">
        <v>30000</v>
      </c>
      <c r="G2645" t="s">
        <v>27</v>
      </c>
      <c r="H2645" t="s">
        <v>18</v>
      </c>
      <c r="I2645" t="s">
        <v>19</v>
      </c>
      <c r="J2645">
        <v>1373</v>
      </c>
      <c r="K2645">
        <v>91.1</v>
      </c>
      <c r="L2645">
        <v>5</v>
      </c>
      <c r="M2645">
        <v>20.73</v>
      </c>
      <c r="N2645">
        <v>6.7</v>
      </c>
      <c r="P2645" t="str">
        <f t="shared" si="252"/>
        <v/>
      </c>
      <c r="Q2645" t="str">
        <f t="shared" si="253"/>
        <v>good</v>
      </c>
      <c r="R2645" t="str">
        <f t="shared" si="254"/>
        <v/>
      </c>
      <c r="S2645" s="3" t="str">
        <f t="shared" si="255"/>
        <v>Honda</v>
      </c>
      <c r="T2645" t="str">
        <f t="shared" si="256"/>
        <v>Honda</v>
      </c>
      <c r="U2645" t="str">
        <f t="shared" si="257"/>
        <v>E</v>
      </c>
      <c r="V2645" t="str" cm="1">
        <f t="array" ref="V2645">_xlfn.IFS(N2636&gt;25,"A",N2636&gt;20,"B",N2636&gt;15,"C",N2636&gt;10,"D",N2636&lt;10,"E")</f>
        <v>E</v>
      </c>
    </row>
    <row r="2646" spans="1:22" x14ac:dyDescent="0.3">
      <c r="A2646">
        <v>2663</v>
      </c>
      <c r="B2646" t="s">
        <v>434</v>
      </c>
      <c r="C2646" t="s">
        <v>110</v>
      </c>
      <c r="D2646" t="s">
        <v>49</v>
      </c>
      <c r="E2646">
        <v>2013</v>
      </c>
      <c r="F2646">
        <v>36000</v>
      </c>
      <c r="G2646" t="s">
        <v>23</v>
      </c>
      <c r="H2646" t="s">
        <v>18</v>
      </c>
      <c r="I2646" t="s">
        <v>19</v>
      </c>
      <c r="J2646">
        <v>1498</v>
      </c>
      <c r="K2646">
        <v>89.84</v>
      </c>
      <c r="L2646">
        <v>5</v>
      </c>
      <c r="M2646">
        <v>22.7</v>
      </c>
      <c r="N2646">
        <v>4.9000000000000004</v>
      </c>
      <c r="P2646" t="str">
        <f t="shared" si="252"/>
        <v>BMW</v>
      </c>
      <c r="Q2646" t="str">
        <f t="shared" si="253"/>
        <v>bad</v>
      </c>
      <c r="R2646" t="str">
        <f t="shared" si="254"/>
        <v/>
      </c>
      <c r="S2646" s="3" t="str">
        <f t="shared" si="255"/>
        <v>BMW</v>
      </c>
      <c r="T2646" t="str">
        <f t="shared" si="256"/>
        <v/>
      </c>
      <c r="U2646" t="str">
        <f t="shared" si="257"/>
        <v>C</v>
      </c>
      <c r="V2646" t="str" cm="1">
        <f t="array" ref="V2646">_xlfn.IFS(N2637&gt;25,"A",N2637&gt;20,"B",N2637&gt;15,"C",N2637&gt;10,"D",N2637&lt;10,"E")</f>
        <v>C</v>
      </c>
    </row>
    <row r="2647" spans="1:22" x14ac:dyDescent="0.3">
      <c r="A2647">
        <v>2664</v>
      </c>
      <c r="B2647" t="s">
        <v>1294</v>
      </c>
      <c r="C2647" t="s">
        <v>78</v>
      </c>
      <c r="D2647" t="s">
        <v>35</v>
      </c>
      <c r="E2647">
        <v>2017</v>
      </c>
      <c r="F2647">
        <v>40279</v>
      </c>
      <c r="G2647" t="s">
        <v>23</v>
      </c>
      <c r="H2647" t="s">
        <v>18</v>
      </c>
      <c r="I2647" t="s">
        <v>19</v>
      </c>
      <c r="J2647">
        <v>1493</v>
      </c>
      <c r="K2647">
        <v>70</v>
      </c>
      <c r="L2647">
        <v>7</v>
      </c>
      <c r="M2647">
        <v>16.5</v>
      </c>
      <c r="N2647">
        <v>8</v>
      </c>
      <c r="P2647" t="str">
        <f t="shared" si="252"/>
        <v/>
      </c>
      <c r="Q2647" t="str">
        <f t="shared" si="253"/>
        <v>bad</v>
      </c>
      <c r="R2647" t="str">
        <f t="shared" si="254"/>
        <v/>
      </c>
      <c r="S2647" s="3" t="str">
        <f t="shared" si="255"/>
        <v/>
      </c>
      <c r="T2647" t="str">
        <f t="shared" si="256"/>
        <v>Ford</v>
      </c>
      <c r="U2647" t="str">
        <f t="shared" si="257"/>
        <v>E</v>
      </c>
      <c r="V2647" t="str" cm="1">
        <f t="array" ref="V2647">_xlfn.IFS(N2638&gt;25,"A",N2638&gt;20,"B",N2638&gt;15,"C",N2638&gt;10,"D",N2638&lt;10,"E")</f>
        <v>E</v>
      </c>
    </row>
    <row r="2648" spans="1:22" x14ac:dyDescent="0.3">
      <c r="A2648">
        <v>2665</v>
      </c>
      <c r="B2648" t="s">
        <v>181</v>
      </c>
      <c r="C2648" t="s">
        <v>15</v>
      </c>
      <c r="D2648" t="s">
        <v>47</v>
      </c>
      <c r="E2648">
        <v>2018</v>
      </c>
      <c r="F2648">
        <v>46805</v>
      </c>
      <c r="G2648" t="s">
        <v>27</v>
      </c>
      <c r="H2648" t="s">
        <v>18</v>
      </c>
      <c r="I2648" t="s">
        <v>19</v>
      </c>
      <c r="J2648">
        <v>998</v>
      </c>
      <c r="K2648">
        <v>67.099999999999994</v>
      </c>
      <c r="L2648">
        <v>5</v>
      </c>
      <c r="M2648">
        <v>24.07</v>
      </c>
      <c r="N2648">
        <v>3.63</v>
      </c>
      <c r="P2648" t="str">
        <f t="shared" si="252"/>
        <v/>
      </c>
      <c r="Q2648" t="str">
        <f t="shared" si="253"/>
        <v>bad</v>
      </c>
      <c r="R2648" t="str">
        <f t="shared" si="254"/>
        <v/>
      </c>
      <c r="S2648" s="3" t="str">
        <f t="shared" si="255"/>
        <v/>
      </c>
      <c r="T2648" t="str">
        <f t="shared" si="256"/>
        <v>Maruti</v>
      </c>
      <c r="U2648" t="str">
        <f t="shared" si="257"/>
        <v>E</v>
      </c>
      <c r="V2648" t="str" cm="1">
        <f t="array" ref="V2648">_xlfn.IFS(N2639&gt;25,"A",N2639&gt;20,"B",N2639&gt;15,"C",N2639&gt;10,"D",N2639&lt;10,"E")</f>
        <v>E</v>
      </c>
    </row>
    <row r="2649" spans="1:22" x14ac:dyDescent="0.3">
      <c r="A2649">
        <v>2666</v>
      </c>
      <c r="B2649" t="s">
        <v>1295</v>
      </c>
      <c r="C2649" t="s">
        <v>15</v>
      </c>
      <c r="D2649" t="s">
        <v>16</v>
      </c>
      <c r="E2649">
        <v>2015</v>
      </c>
      <c r="F2649">
        <v>60000</v>
      </c>
      <c r="G2649" t="s">
        <v>27</v>
      </c>
      <c r="H2649" t="s">
        <v>18</v>
      </c>
      <c r="I2649" t="s">
        <v>19</v>
      </c>
      <c r="J2649">
        <v>1197</v>
      </c>
      <c r="K2649">
        <v>85.8</v>
      </c>
      <c r="L2649">
        <v>5</v>
      </c>
      <c r="M2649">
        <v>17.5</v>
      </c>
      <c r="N2649">
        <v>4.8</v>
      </c>
      <c r="P2649" t="str">
        <f t="shared" si="252"/>
        <v/>
      </c>
      <c r="Q2649" t="str">
        <f t="shared" si="253"/>
        <v>bad</v>
      </c>
      <c r="R2649" t="str">
        <f t="shared" si="254"/>
        <v/>
      </c>
      <c r="S2649" s="3" t="str">
        <f t="shared" si="255"/>
        <v/>
      </c>
      <c r="T2649" t="str">
        <f t="shared" si="256"/>
        <v>Hyundai</v>
      </c>
      <c r="U2649" t="str">
        <f t="shared" si="257"/>
        <v>E</v>
      </c>
      <c r="V2649" t="str" cm="1">
        <f t="array" ref="V2649">_xlfn.IFS(N2640&gt;25,"A",N2640&gt;20,"B",N2640&gt;15,"C",N2640&gt;10,"D",N2640&lt;10,"E")</f>
        <v>E</v>
      </c>
    </row>
    <row r="2650" spans="1:22" x14ac:dyDescent="0.3">
      <c r="A2650">
        <v>2667</v>
      </c>
      <c r="B2650" t="s">
        <v>130</v>
      </c>
      <c r="C2650" t="s">
        <v>45</v>
      </c>
      <c r="D2650" t="s">
        <v>16</v>
      </c>
      <c r="E2650">
        <v>2017</v>
      </c>
      <c r="F2650">
        <v>100000</v>
      </c>
      <c r="G2650" t="s">
        <v>27</v>
      </c>
      <c r="H2650" t="s">
        <v>18</v>
      </c>
      <c r="I2650" t="s">
        <v>19</v>
      </c>
      <c r="J2650">
        <v>1193</v>
      </c>
      <c r="K2650">
        <v>88.7</v>
      </c>
      <c r="L2650">
        <v>5</v>
      </c>
      <c r="M2650">
        <v>17.57</v>
      </c>
      <c r="N2650">
        <v>4.25</v>
      </c>
      <c r="P2650" t="str">
        <f t="shared" si="252"/>
        <v/>
      </c>
      <c r="Q2650" t="str">
        <f t="shared" si="253"/>
        <v>good</v>
      </c>
      <c r="R2650" t="str">
        <f t="shared" si="254"/>
        <v/>
      </c>
      <c r="S2650" s="3" t="str">
        <f t="shared" si="255"/>
        <v>Skoda</v>
      </c>
      <c r="T2650" t="str">
        <f t="shared" si="256"/>
        <v>Skoda</v>
      </c>
      <c r="U2650" t="str">
        <f t="shared" si="257"/>
        <v>E</v>
      </c>
      <c r="V2650" t="str" cm="1">
        <f t="array" ref="V2650">_xlfn.IFS(N2641&gt;25,"A",N2641&gt;20,"B",N2641&gt;15,"C",N2641&gt;10,"D",N2641&lt;10,"E")</f>
        <v>E</v>
      </c>
    </row>
    <row r="2651" spans="1:22" x14ac:dyDescent="0.3">
      <c r="A2651">
        <v>2669</v>
      </c>
      <c r="B2651" t="s">
        <v>591</v>
      </c>
      <c r="C2651" t="s">
        <v>110</v>
      </c>
      <c r="D2651" t="s">
        <v>31</v>
      </c>
      <c r="E2651">
        <v>2018</v>
      </c>
      <c r="F2651">
        <v>51530</v>
      </c>
      <c r="G2651" t="s">
        <v>23</v>
      </c>
      <c r="H2651" t="s">
        <v>32</v>
      </c>
      <c r="I2651" t="s">
        <v>19</v>
      </c>
      <c r="J2651">
        <v>3198</v>
      </c>
      <c r="K2651">
        <v>197.2</v>
      </c>
      <c r="L2651">
        <v>7</v>
      </c>
      <c r="M2651">
        <v>10.91</v>
      </c>
      <c r="N2651">
        <v>30.27</v>
      </c>
      <c r="P2651" t="str">
        <f t="shared" si="252"/>
        <v>Porsche</v>
      </c>
      <c r="Q2651" t="str">
        <f t="shared" si="253"/>
        <v>bad</v>
      </c>
      <c r="R2651" t="str">
        <f t="shared" si="254"/>
        <v/>
      </c>
      <c r="S2651" s="3" t="str">
        <f t="shared" si="255"/>
        <v>Porsche</v>
      </c>
      <c r="T2651" t="str">
        <f t="shared" si="256"/>
        <v/>
      </c>
      <c r="U2651" t="str">
        <f t="shared" si="257"/>
        <v>A</v>
      </c>
      <c r="V2651" t="str" cm="1">
        <f t="array" ref="V2651">_xlfn.IFS(N2642&gt;25,"A",N2642&gt;20,"B",N2642&gt;15,"C",N2642&gt;10,"D",N2642&lt;10,"E")</f>
        <v>A</v>
      </c>
    </row>
    <row r="2652" spans="1:22" x14ac:dyDescent="0.3">
      <c r="A2652">
        <v>2670</v>
      </c>
      <c r="B2652" t="s">
        <v>288</v>
      </c>
      <c r="C2652" t="s">
        <v>62</v>
      </c>
      <c r="D2652" t="s">
        <v>39</v>
      </c>
      <c r="E2652">
        <v>2013</v>
      </c>
      <c r="F2652">
        <v>81456</v>
      </c>
      <c r="G2652" t="s">
        <v>23</v>
      </c>
      <c r="H2652" t="s">
        <v>18</v>
      </c>
      <c r="I2652" t="s">
        <v>19</v>
      </c>
      <c r="J2652">
        <v>2148</v>
      </c>
      <c r="K2652">
        <v>170</v>
      </c>
      <c r="L2652">
        <v>5</v>
      </c>
      <c r="M2652">
        <v>15.8</v>
      </c>
      <c r="N2652">
        <v>14.25</v>
      </c>
      <c r="P2652" t="str">
        <f t="shared" si="252"/>
        <v>MercedesBenz</v>
      </c>
      <c r="Q2652" t="str">
        <f t="shared" si="253"/>
        <v>bad</v>
      </c>
      <c r="R2652" t="str">
        <f t="shared" si="254"/>
        <v/>
      </c>
      <c r="S2652" s="3" t="str">
        <f t="shared" si="255"/>
        <v>MercedesBenz</v>
      </c>
      <c r="T2652" t="str">
        <f t="shared" si="256"/>
        <v/>
      </c>
      <c r="U2652" t="str">
        <f t="shared" si="257"/>
        <v>A</v>
      </c>
      <c r="V2652" t="str" cm="1">
        <f t="array" ref="V2652">_xlfn.IFS(N2643&gt;25,"A",N2643&gt;20,"B",N2643&gt;15,"C",N2643&gt;10,"D",N2643&lt;10,"E")</f>
        <v>A</v>
      </c>
    </row>
    <row r="2653" spans="1:22" x14ac:dyDescent="0.3">
      <c r="A2653">
        <v>2671</v>
      </c>
      <c r="B2653" t="s">
        <v>342</v>
      </c>
      <c r="C2653" t="s">
        <v>21</v>
      </c>
      <c r="D2653" t="s">
        <v>93</v>
      </c>
      <c r="E2653">
        <v>2012</v>
      </c>
      <c r="F2653">
        <v>37229</v>
      </c>
      <c r="G2653" t="s">
        <v>27</v>
      </c>
      <c r="H2653" t="s">
        <v>32</v>
      </c>
      <c r="I2653" t="s">
        <v>19</v>
      </c>
      <c r="J2653">
        <v>1197</v>
      </c>
      <c r="K2653">
        <v>78.900000000000006</v>
      </c>
      <c r="L2653">
        <v>5</v>
      </c>
      <c r="M2653">
        <v>16.95</v>
      </c>
      <c r="N2653">
        <v>3.41</v>
      </c>
      <c r="P2653" t="str">
        <f t="shared" si="252"/>
        <v/>
      </c>
      <c r="Q2653" t="str">
        <f t="shared" si="253"/>
        <v>bad</v>
      </c>
      <c r="R2653" t="str">
        <f t="shared" si="254"/>
        <v/>
      </c>
      <c r="S2653" s="3" t="str">
        <f t="shared" si="255"/>
        <v/>
      </c>
      <c r="T2653" t="str">
        <f t="shared" si="256"/>
        <v>Audi</v>
      </c>
      <c r="U2653" t="str">
        <f t="shared" si="257"/>
        <v>D</v>
      </c>
      <c r="V2653" t="str" cm="1">
        <f t="array" ref="V2653">_xlfn.IFS(N2644&gt;25,"A",N2644&gt;20,"B",N2644&gt;15,"C",N2644&gt;10,"D",N2644&lt;10,"E")</f>
        <v>D</v>
      </c>
    </row>
    <row r="2654" spans="1:22" x14ac:dyDescent="0.3">
      <c r="A2654">
        <v>2672</v>
      </c>
      <c r="B2654" t="s">
        <v>304</v>
      </c>
      <c r="C2654" t="s">
        <v>25</v>
      </c>
      <c r="D2654" t="s">
        <v>53</v>
      </c>
      <c r="E2654">
        <v>2009</v>
      </c>
      <c r="F2654">
        <v>73200</v>
      </c>
      <c r="G2654" t="s">
        <v>27</v>
      </c>
      <c r="H2654" t="s">
        <v>18</v>
      </c>
      <c r="I2654" t="s">
        <v>19</v>
      </c>
      <c r="J2654">
        <v>1497</v>
      </c>
      <c r="K2654">
        <v>118</v>
      </c>
      <c r="L2654">
        <v>5</v>
      </c>
      <c r="M2654">
        <v>17</v>
      </c>
      <c r="N2654">
        <v>2.78</v>
      </c>
      <c r="P2654" t="str">
        <f t="shared" si="252"/>
        <v/>
      </c>
      <c r="Q2654" t="str">
        <f t="shared" si="253"/>
        <v>good</v>
      </c>
      <c r="R2654" t="str">
        <f t="shared" si="254"/>
        <v/>
      </c>
      <c r="S2654" s="3" t="str">
        <f t="shared" si="255"/>
        <v>Maruti</v>
      </c>
      <c r="T2654" t="str">
        <f t="shared" si="256"/>
        <v>Maruti</v>
      </c>
      <c r="U2654" t="str">
        <f t="shared" si="257"/>
        <v>E</v>
      </c>
      <c r="V2654" t="str" cm="1">
        <f t="array" ref="V2654">_xlfn.IFS(N2645&gt;25,"A",N2645&gt;20,"B",N2645&gt;15,"C",N2645&gt;10,"D",N2645&lt;10,"E")</f>
        <v>E</v>
      </c>
    </row>
    <row r="2655" spans="1:22" x14ac:dyDescent="0.3">
      <c r="A2655">
        <v>2673</v>
      </c>
      <c r="B2655" t="s">
        <v>656</v>
      </c>
      <c r="C2655" t="s">
        <v>194</v>
      </c>
      <c r="D2655" t="s">
        <v>93</v>
      </c>
      <c r="E2655">
        <v>2015</v>
      </c>
      <c r="F2655">
        <v>71826</v>
      </c>
      <c r="G2655" t="s">
        <v>23</v>
      </c>
      <c r="H2655" t="s">
        <v>32</v>
      </c>
      <c r="I2655" t="s">
        <v>19</v>
      </c>
      <c r="J2655">
        <v>1968</v>
      </c>
      <c r="K2655">
        <v>141</v>
      </c>
      <c r="L2655">
        <v>5</v>
      </c>
      <c r="M2655">
        <v>19.3</v>
      </c>
      <c r="N2655">
        <v>15.5</v>
      </c>
      <c r="P2655" t="str">
        <f t="shared" si="252"/>
        <v/>
      </c>
      <c r="Q2655" t="str">
        <f t="shared" si="253"/>
        <v>good</v>
      </c>
      <c r="R2655" t="str">
        <f t="shared" si="254"/>
        <v/>
      </c>
      <c r="S2655" s="3" t="str">
        <f t="shared" si="255"/>
        <v>Ford</v>
      </c>
      <c r="T2655" t="str">
        <f t="shared" si="256"/>
        <v>Ford</v>
      </c>
      <c r="U2655" t="str">
        <f t="shared" si="257"/>
        <v>E</v>
      </c>
      <c r="V2655" t="str" cm="1">
        <f t="array" ref="V2655">_xlfn.IFS(N2646&gt;25,"A",N2646&gt;20,"B",N2646&gt;15,"C",N2646&gt;10,"D",N2646&lt;10,"E")</f>
        <v>E</v>
      </c>
    </row>
    <row r="2656" spans="1:22" x14ac:dyDescent="0.3">
      <c r="A2656">
        <v>2674</v>
      </c>
      <c r="B2656" t="s">
        <v>113</v>
      </c>
      <c r="C2656" t="s">
        <v>45</v>
      </c>
      <c r="D2656" t="s">
        <v>26</v>
      </c>
      <c r="E2656">
        <v>2017</v>
      </c>
      <c r="F2656">
        <v>129000</v>
      </c>
      <c r="G2656" t="s">
        <v>23</v>
      </c>
      <c r="H2656" t="s">
        <v>18</v>
      </c>
      <c r="I2656" t="s">
        <v>19</v>
      </c>
      <c r="J2656">
        <v>1396</v>
      </c>
      <c r="K2656">
        <v>69</v>
      </c>
      <c r="L2656">
        <v>5</v>
      </c>
      <c r="M2656">
        <v>25</v>
      </c>
      <c r="N2656">
        <v>3</v>
      </c>
      <c r="P2656" t="str">
        <f t="shared" si="252"/>
        <v/>
      </c>
      <c r="Q2656" t="str">
        <f t="shared" si="253"/>
        <v>bad</v>
      </c>
      <c r="R2656" t="str">
        <f t="shared" si="254"/>
        <v/>
      </c>
      <c r="S2656" s="3" t="str">
        <f t="shared" si="255"/>
        <v/>
      </c>
      <c r="T2656" t="str">
        <f t="shared" si="256"/>
        <v>Mahindra</v>
      </c>
      <c r="U2656" t="str">
        <f t="shared" si="257"/>
        <v>E</v>
      </c>
      <c r="V2656" t="str" cm="1">
        <f t="array" ref="V2656">_xlfn.IFS(N2647&gt;25,"A",N2647&gt;20,"B",N2647&gt;15,"C",N2647&gt;10,"D",N2647&lt;10,"E")</f>
        <v>E</v>
      </c>
    </row>
    <row r="2657" spans="1:22" x14ac:dyDescent="0.3">
      <c r="A2657">
        <v>2675</v>
      </c>
      <c r="B2657" t="s">
        <v>1296</v>
      </c>
      <c r="C2657" t="s">
        <v>15</v>
      </c>
      <c r="D2657" t="s">
        <v>22</v>
      </c>
      <c r="E2657">
        <v>2012</v>
      </c>
      <c r="F2657">
        <v>82000</v>
      </c>
      <c r="G2657" t="s">
        <v>27</v>
      </c>
      <c r="H2657" t="s">
        <v>18</v>
      </c>
      <c r="I2657" t="s">
        <v>19</v>
      </c>
      <c r="J2657">
        <v>998</v>
      </c>
      <c r="K2657">
        <v>67.099999999999994</v>
      </c>
      <c r="L2657">
        <v>5</v>
      </c>
      <c r="M2657">
        <v>18.899999999999999</v>
      </c>
      <c r="N2657">
        <v>2.2999999999999998</v>
      </c>
      <c r="P2657" t="str">
        <f t="shared" si="252"/>
        <v/>
      </c>
      <c r="Q2657" t="str">
        <f t="shared" si="253"/>
        <v>good</v>
      </c>
      <c r="R2657" t="str">
        <f t="shared" si="254"/>
        <v/>
      </c>
      <c r="S2657" s="3" t="str">
        <f t="shared" si="255"/>
        <v>Maruti</v>
      </c>
      <c r="T2657" t="str">
        <f t="shared" si="256"/>
        <v>Maruti</v>
      </c>
      <c r="U2657" t="str">
        <f t="shared" si="257"/>
        <v>E</v>
      </c>
      <c r="V2657" t="str" cm="1">
        <f t="array" ref="V2657">_xlfn.IFS(N2648&gt;25,"A",N2648&gt;20,"B",N2648&gt;15,"C",N2648&gt;10,"D",N2648&lt;10,"E")</f>
        <v>E</v>
      </c>
    </row>
    <row r="2658" spans="1:22" x14ac:dyDescent="0.3">
      <c r="A2658">
        <v>2676</v>
      </c>
      <c r="B2658" t="s">
        <v>290</v>
      </c>
      <c r="C2658" t="s">
        <v>21</v>
      </c>
      <c r="D2658" t="s">
        <v>47</v>
      </c>
      <c r="E2658">
        <v>2017</v>
      </c>
      <c r="F2658">
        <v>40459</v>
      </c>
      <c r="G2658" t="s">
        <v>23</v>
      </c>
      <c r="H2658" t="s">
        <v>18</v>
      </c>
      <c r="I2658" t="s">
        <v>19</v>
      </c>
      <c r="J2658">
        <v>1582</v>
      </c>
      <c r="K2658">
        <v>126.2</v>
      </c>
      <c r="L2658">
        <v>5</v>
      </c>
      <c r="M2658">
        <v>19.670000000000002</v>
      </c>
      <c r="N2658">
        <v>13.28</v>
      </c>
      <c r="P2658" t="str">
        <f t="shared" si="252"/>
        <v/>
      </c>
      <c r="Q2658" t="str">
        <f t="shared" si="253"/>
        <v>bad</v>
      </c>
      <c r="R2658" t="str">
        <f t="shared" si="254"/>
        <v/>
      </c>
      <c r="S2658" s="3" t="str">
        <f t="shared" si="255"/>
        <v/>
      </c>
      <c r="T2658" t="str">
        <f t="shared" si="256"/>
        <v>Maruti</v>
      </c>
      <c r="U2658" t="str">
        <f t="shared" si="257"/>
        <v>E</v>
      </c>
      <c r="V2658" t="str" cm="1">
        <f t="array" ref="V2658">_xlfn.IFS(N2649&gt;25,"A",N2649&gt;20,"B",N2649&gt;15,"C",N2649&gt;10,"D",N2649&lt;10,"E")</f>
        <v>E</v>
      </c>
    </row>
    <row r="2659" spans="1:22" x14ac:dyDescent="0.3">
      <c r="A2659">
        <v>2677</v>
      </c>
      <c r="B2659" t="s">
        <v>736</v>
      </c>
      <c r="C2659" t="s">
        <v>15</v>
      </c>
      <c r="D2659" t="s">
        <v>35</v>
      </c>
      <c r="E2659">
        <v>2009</v>
      </c>
      <c r="F2659">
        <v>61964</v>
      </c>
      <c r="G2659" t="s">
        <v>27</v>
      </c>
      <c r="H2659" t="s">
        <v>18</v>
      </c>
      <c r="I2659" t="s">
        <v>19</v>
      </c>
      <c r="J2659">
        <v>998</v>
      </c>
      <c r="K2659">
        <v>66.099999999999994</v>
      </c>
      <c r="L2659">
        <v>5</v>
      </c>
      <c r="M2659">
        <v>19</v>
      </c>
      <c r="N2659">
        <v>2.25</v>
      </c>
      <c r="P2659" t="str">
        <f t="shared" si="252"/>
        <v/>
      </c>
      <c r="Q2659" t="str">
        <f t="shared" si="253"/>
        <v>bad</v>
      </c>
      <c r="R2659" t="str">
        <f t="shared" si="254"/>
        <v/>
      </c>
      <c r="S2659" s="3" t="str">
        <f t="shared" si="255"/>
        <v/>
      </c>
      <c r="T2659" t="str">
        <f t="shared" si="256"/>
        <v>Tata</v>
      </c>
      <c r="U2659" t="str">
        <f t="shared" si="257"/>
        <v>E</v>
      </c>
      <c r="V2659" t="str" cm="1">
        <f t="array" ref="V2659">_xlfn.IFS(N2650&gt;25,"A",N2650&gt;20,"B",N2650&gt;15,"C",N2650&gt;10,"D",N2650&lt;10,"E")</f>
        <v>E</v>
      </c>
    </row>
    <row r="2660" spans="1:22" x14ac:dyDescent="0.3">
      <c r="A2660">
        <v>2678</v>
      </c>
      <c r="B2660" t="s">
        <v>254</v>
      </c>
      <c r="C2660" t="s">
        <v>15</v>
      </c>
      <c r="D2660" t="s">
        <v>47</v>
      </c>
      <c r="E2660">
        <v>2011</v>
      </c>
      <c r="F2660">
        <v>15466</v>
      </c>
      <c r="G2660" t="s">
        <v>27</v>
      </c>
      <c r="H2660" t="s">
        <v>18</v>
      </c>
      <c r="I2660" t="s">
        <v>19</v>
      </c>
      <c r="J2660">
        <v>998</v>
      </c>
      <c r="K2660">
        <v>67.040000000000006</v>
      </c>
      <c r="L2660">
        <v>5</v>
      </c>
      <c r="M2660">
        <v>22.5</v>
      </c>
      <c r="N2660">
        <v>3.36</v>
      </c>
      <c r="P2660" t="str">
        <f t="shared" si="252"/>
        <v>Ford</v>
      </c>
      <c r="Q2660" t="str">
        <f t="shared" si="253"/>
        <v>bad</v>
      </c>
      <c r="R2660" t="str">
        <f t="shared" si="254"/>
        <v/>
      </c>
      <c r="S2660" s="3" t="str">
        <f t="shared" si="255"/>
        <v>Ford</v>
      </c>
      <c r="T2660" t="str">
        <f t="shared" si="256"/>
        <v/>
      </c>
      <c r="U2660" t="str">
        <f t="shared" si="257"/>
        <v>A</v>
      </c>
      <c r="V2660" t="str" cm="1">
        <f t="array" ref="V2660">_xlfn.IFS(N2651&gt;25,"A",N2651&gt;20,"B",N2651&gt;15,"C",N2651&gt;10,"D",N2651&lt;10,"E")</f>
        <v>A</v>
      </c>
    </row>
    <row r="2661" spans="1:22" x14ac:dyDescent="0.3">
      <c r="A2661">
        <v>2679</v>
      </c>
      <c r="B2661" t="s">
        <v>1297</v>
      </c>
      <c r="C2661" t="s">
        <v>25</v>
      </c>
      <c r="D2661" t="s">
        <v>49</v>
      </c>
      <c r="E2661">
        <v>2014</v>
      </c>
      <c r="F2661">
        <v>23000</v>
      </c>
      <c r="G2661" t="s">
        <v>27</v>
      </c>
      <c r="H2661" t="s">
        <v>18</v>
      </c>
      <c r="I2661" t="s">
        <v>19</v>
      </c>
      <c r="J2661">
        <v>1497</v>
      </c>
      <c r="K2661">
        <v>117.3</v>
      </c>
      <c r="L2661">
        <v>7</v>
      </c>
      <c r="M2661">
        <v>17.3</v>
      </c>
      <c r="N2661">
        <v>4.25</v>
      </c>
      <c r="P2661" t="str">
        <f t="shared" si="252"/>
        <v/>
      </c>
      <c r="Q2661" t="str">
        <f t="shared" si="253"/>
        <v>bad</v>
      </c>
      <c r="R2661" t="str">
        <f t="shared" si="254"/>
        <v/>
      </c>
      <c r="S2661" s="3" t="str">
        <f t="shared" si="255"/>
        <v/>
      </c>
      <c r="T2661" t="str">
        <f t="shared" si="256"/>
        <v>MercedesBenz</v>
      </c>
      <c r="U2661" t="str">
        <f t="shared" si="257"/>
        <v>D</v>
      </c>
      <c r="V2661" t="str" cm="1">
        <f t="array" ref="V2661">_xlfn.IFS(N2652&gt;25,"A",N2652&gt;20,"B",N2652&gt;15,"C",N2652&gt;10,"D",N2652&lt;10,"E")</f>
        <v>D</v>
      </c>
    </row>
    <row r="2662" spans="1:22" x14ac:dyDescent="0.3">
      <c r="A2662">
        <v>2680</v>
      </c>
      <c r="B2662" t="s">
        <v>233</v>
      </c>
      <c r="C2662" t="s">
        <v>21</v>
      </c>
      <c r="D2662" t="s">
        <v>31</v>
      </c>
      <c r="E2662">
        <v>2012</v>
      </c>
      <c r="F2662">
        <v>43766</v>
      </c>
      <c r="G2662" t="s">
        <v>27</v>
      </c>
      <c r="H2662" t="s">
        <v>18</v>
      </c>
      <c r="I2662" t="s">
        <v>19</v>
      </c>
      <c r="J2662">
        <v>1197</v>
      </c>
      <c r="K2662">
        <v>78.900000000000006</v>
      </c>
      <c r="L2662">
        <v>5</v>
      </c>
      <c r="M2662">
        <v>20.36</v>
      </c>
      <c r="N2662">
        <v>4.3</v>
      </c>
      <c r="P2662" t="str">
        <f t="shared" si="252"/>
        <v/>
      </c>
      <c r="Q2662" t="str">
        <f t="shared" si="253"/>
        <v>bad</v>
      </c>
      <c r="R2662" t="str">
        <f t="shared" si="254"/>
        <v/>
      </c>
      <c r="S2662" s="3" t="str">
        <f t="shared" si="255"/>
        <v/>
      </c>
      <c r="T2662" t="str">
        <f t="shared" si="256"/>
        <v>Hyundai</v>
      </c>
      <c r="U2662" t="str">
        <f t="shared" si="257"/>
        <v>E</v>
      </c>
      <c r="V2662" t="str" cm="1">
        <f t="array" ref="V2662">_xlfn.IFS(N2653&gt;25,"A",N2653&gt;20,"B",N2653&gt;15,"C",N2653&gt;10,"D",N2653&lt;10,"E")</f>
        <v>E</v>
      </c>
    </row>
    <row r="2663" spans="1:22" x14ac:dyDescent="0.3">
      <c r="A2663">
        <v>2681</v>
      </c>
      <c r="B2663" t="s">
        <v>1298</v>
      </c>
      <c r="C2663" t="s">
        <v>194</v>
      </c>
      <c r="D2663" t="s">
        <v>35</v>
      </c>
      <c r="E2663">
        <v>2010</v>
      </c>
      <c r="F2663">
        <v>54000</v>
      </c>
      <c r="G2663" t="s">
        <v>27</v>
      </c>
      <c r="H2663" t="s">
        <v>32</v>
      </c>
      <c r="I2663" t="s">
        <v>19</v>
      </c>
      <c r="J2663">
        <v>3597</v>
      </c>
      <c r="K2663">
        <v>262.60000000000002</v>
      </c>
      <c r="L2663">
        <v>5</v>
      </c>
      <c r="M2663">
        <v>0</v>
      </c>
      <c r="N2663">
        <v>6</v>
      </c>
      <c r="P2663" t="str">
        <f t="shared" si="252"/>
        <v/>
      </c>
      <c r="Q2663" t="str">
        <f t="shared" si="253"/>
        <v>bad</v>
      </c>
      <c r="R2663" t="str">
        <f t="shared" si="254"/>
        <v/>
      </c>
      <c r="S2663" s="3" t="str">
        <f t="shared" si="255"/>
        <v/>
      </c>
      <c r="T2663" t="str">
        <f t="shared" si="256"/>
        <v>Honda</v>
      </c>
      <c r="U2663" t="str">
        <f t="shared" si="257"/>
        <v>E</v>
      </c>
      <c r="V2663" t="str" cm="1">
        <f t="array" ref="V2663">_xlfn.IFS(N2654&gt;25,"A",N2654&gt;20,"B",N2654&gt;15,"C",N2654&gt;10,"D",N2654&lt;10,"E")</f>
        <v>E</v>
      </c>
    </row>
    <row r="2664" spans="1:22" x14ac:dyDescent="0.3">
      <c r="A2664">
        <v>2682</v>
      </c>
      <c r="B2664" t="s">
        <v>1299</v>
      </c>
      <c r="C2664" t="s">
        <v>21</v>
      </c>
      <c r="D2664" t="s">
        <v>31</v>
      </c>
      <c r="E2664">
        <v>2018</v>
      </c>
      <c r="F2664">
        <v>18521</v>
      </c>
      <c r="G2664" t="s">
        <v>23</v>
      </c>
      <c r="H2664" t="s">
        <v>18</v>
      </c>
      <c r="I2664" t="s">
        <v>19</v>
      </c>
      <c r="J2664">
        <v>1396</v>
      </c>
      <c r="K2664">
        <v>88.73</v>
      </c>
      <c r="L2664">
        <v>5</v>
      </c>
      <c r="M2664">
        <v>22.54</v>
      </c>
      <c r="N2664">
        <v>9.18</v>
      </c>
      <c r="P2664" t="str">
        <f t="shared" si="252"/>
        <v>Skoda</v>
      </c>
      <c r="Q2664" t="str">
        <f t="shared" si="253"/>
        <v>bad</v>
      </c>
      <c r="R2664" t="str">
        <f t="shared" si="254"/>
        <v/>
      </c>
      <c r="S2664" s="3" t="str">
        <f t="shared" si="255"/>
        <v>Skoda</v>
      </c>
      <c r="T2664" t="str">
        <f t="shared" si="256"/>
        <v/>
      </c>
      <c r="U2664" t="str">
        <f t="shared" si="257"/>
        <v>C</v>
      </c>
      <c r="V2664" t="str" cm="1">
        <f t="array" ref="V2664">_xlfn.IFS(N2655&gt;25,"A",N2655&gt;20,"B",N2655&gt;15,"C",N2655&gt;10,"D",N2655&lt;10,"E")</f>
        <v>C</v>
      </c>
    </row>
    <row r="2665" spans="1:22" x14ac:dyDescent="0.3">
      <c r="A2665">
        <v>2683</v>
      </c>
      <c r="B2665" t="s">
        <v>1300</v>
      </c>
      <c r="C2665" t="s">
        <v>15</v>
      </c>
      <c r="D2665" t="s">
        <v>35</v>
      </c>
      <c r="E2665">
        <v>2017</v>
      </c>
      <c r="F2665">
        <v>26400</v>
      </c>
      <c r="G2665" t="s">
        <v>27</v>
      </c>
      <c r="H2665" t="s">
        <v>18</v>
      </c>
      <c r="I2665" t="s">
        <v>19</v>
      </c>
      <c r="J2665">
        <v>998</v>
      </c>
      <c r="K2665">
        <v>67.040000000000006</v>
      </c>
      <c r="L2665">
        <v>5</v>
      </c>
      <c r="M2665">
        <v>23.1</v>
      </c>
      <c r="N2665">
        <v>4.99</v>
      </c>
      <c r="P2665" t="str">
        <f t="shared" si="252"/>
        <v/>
      </c>
      <c r="Q2665" t="str">
        <f t="shared" si="253"/>
        <v>good</v>
      </c>
      <c r="R2665" t="str">
        <f t="shared" si="254"/>
        <v/>
      </c>
      <c r="S2665" s="3" t="str">
        <f t="shared" si="255"/>
        <v>Tata</v>
      </c>
      <c r="T2665" t="str">
        <f t="shared" si="256"/>
        <v>Tata</v>
      </c>
      <c r="U2665" t="str">
        <f t="shared" si="257"/>
        <v>E</v>
      </c>
      <c r="V2665" t="str" cm="1">
        <f t="array" ref="V2665">_xlfn.IFS(N2656&gt;25,"A",N2656&gt;20,"B",N2656&gt;15,"C",N2656&gt;10,"D",N2656&lt;10,"E")</f>
        <v>E</v>
      </c>
    </row>
    <row r="2666" spans="1:22" x14ac:dyDescent="0.3">
      <c r="A2666">
        <v>2684</v>
      </c>
      <c r="B2666" t="s">
        <v>879</v>
      </c>
      <c r="C2666" t="s">
        <v>194</v>
      </c>
      <c r="D2666" t="s">
        <v>22</v>
      </c>
      <c r="E2666">
        <v>2011</v>
      </c>
      <c r="F2666">
        <v>31900</v>
      </c>
      <c r="G2666" t="s">
        <v>27</v>
      </c>
      <c r="H2666" t="s">
        <v>18</v>
      </c>
      <c r="I2666" t="s">
        <v>19</v>
      </c>
      <c r="J2666">
        <v>1798</v>
      </c>
      <c r="K2666">
        <v>157.80000000000001</v>
      </c>
      <c r="L2666">
        <v>5</v>
      </c>
      <c r="M2666">
        <v>13.4</v>
      </c>
      <c r="N2666">
        <v>3.75</v>
      </c>
      <c r="P2666" t="str">
        <f t="shared" si="252"/>
        <v/>
      </c>
      <c r="Q2666" t="str">
        <f t="shared" si="253"/>
        <v>bad</v>
      </c>
      <c r="R2666" t="str">
        <f t="shared" si="254"/>
        <v/>
      </c>
      <c r="S2666" s="3" t="str">
        <f t="shared" si="255"/>
        <v/>
      </c>
      <c r="T2666" t="str">
        <f t="shared" si="256"/>
        <v>Maruti</v>
      </c>
      <c r="U2666" t="str">
        <f t="shared" si="257"/>
        <v>E</v>
      </c>
      <c r="V2666" t="str" cm="1">
        <f t="array" ref="V2666">_xlfn.IFS(N2657&gt;25,"A",N2657&gt;20,"B",N2657&gt;15,"C",N2657&gt;10,"D",N2657&lt;10,"E")</f>
        <v>E</v>
      </c>
    </row>
    <row r="2667" spans="1:22" x14ac:dyDescent="0.3">
      <c r="A2667">
        <v>2685</v>
      </c>
      <c r="B2667" t="s">
        <v>1301</v>
      </c>
      <c r="C2667" t="s">
        <v>110</v>
      </c>
      <c r="D2667" t="s">
        <v>26</v>
      </c>
      <c r="E2667">
        <v>2010</v>
      </c>
      <c r="F2667">
        <v>39000</v>
      </c>
      <c r="G2667" t="s">
        <v>23</v>
      </c>
      <c r="H2667" t="s">
        <v>18</v>
      </c>
      <c r="I2667" t="s">
        <v>19</v>
      </c>
      <c r="J2667">
        <v>1399</v>
      </c>
      <c r="K2667">
        <v>68</v>
      </c>
      <c r="L2667">
        <v>5</v>
      </c>
      <c r="M2667">
        <v>20</v>
      </c>
      <c r="N2667">
        <v>2.5</v>
      </c>
      <c r="P2667" t="str">
        <f t="shared" si="252"/>
        <v/>
      </c>
      <c r="Q2667" t="str">
        <f t="shared" si="253"/>
        <v>bad</v>
      </c>
      <c r="R2667" t="str">
        <f t="shared" si="254"/>
        <v/>
      </c>
      <c r="S2667" s="3" t="str">
        <f t="shared" si="255"/>
        <v/>
      </c>
      <c r="T2667" t="str">
        <f t="shared" si="256"/>
        <v>Hyundai</v>
      </c>
      <c r="U2667" t="str">
        <f t="shared" si="257"/>
        <v>D</v>
      </c>
      <c r="V2667" t="str" cm="1">
        <f t="array" ref="V2667">_xlfn.IFS(N2658&gt;25,"A",N2658&gt;20,"B",N2658&gt;15,"C",N2658&gt;10,"D",N2658&lt;10,"E")</f>
        <v>D</v>
      </c>
    </row>
    <row r="2668" spans="1:22" x14ac:dyDescent="0.3">
      <c r="A2668">
        <v>2686</v>
      </c>
      <c r="B2668" t="s">
        <v>730</v>
      </c>
      <c r="C2668" t="s">
        <v>25</v>
      </c>
      <c r="D2668" t="s">
        <v>35</v>
      </c>
      <c r="E2668">
        <v>2016</v>
      </c>
      <c r="F2668">
        <v>45671</v>
      </c>
      <c r="G2668" t="s">
        <v>23</v>
      </c>
      <c r="H2668" t="s">
        <v>18</v>
      </c>
      <c r="I2668" t="s">
        <v>19</v>
      </c>
      <c r="J2668">
        <v>1498</v>
      </c>
      <c r="K2668">
        <v>98.6</v>
      </c>
      <c r="L2668">
        <v>5</v>
      </c>
      <c r="M2668">
        <v>27.3</v>
      </c>
      <c r="N2668">
        <v>7.2</v>
      </c>
      <c r="P2668" t="str">
        <f t="shared" si="252"/>
        <v/>
      </c>
      <c r="Q2668" t="str">
        <f t="shared" si="253"/>
        <v>bad</v>
      </c>
      <c r="R2668" t="str">
        <f t="shared" si="254"/>
        <v/>
      </c>
      <c r="S2668" s="3" t="str">
        <f t="shared" si="255"/>
        <v/>
      </c>
      <c r="T2668" t="str">
        <f t="shared" si="256"/>
        <v>Maruti</v>
      </c>
      <c r="U2668" t="str">
        <f t="shared" si="257"/>
        <v>E</v>
      </c>
      <c r="V2668" t="str" cm="1">
        <f t="array" ref="V2668">_xlfn.IFS(N2659&gt;25,"A",N2659&gt;20,"B",N2659&gt;15,"C",N2659&gt;10,"D",N2659&lt;10,"E")</f>
        <v>E</v>
      </c>
    </row>
    <row r="2669" spans="1:22" x14ac:dyDescent="0.3">
      <c r="A2669">
        <v>2687</v>
      </c>
      <c r="B2669" t="s">
        <v>376</v>
      </c>
      <c r="C2669" t="s">
        <v>62</v>
      </c>
      <c r="D2669" t="s">
        <v>93</v>
      </c>
      <c r="E2669">
        <v>2016</v>
      </c>
      <c r="F2669">
        <v>39500</v>
      </c>
      <c r="G2669" t="s">
        <v>23</v>
      </c>
      <c r="H2669" t="s">
        <v>32</v>
      </c>
      <c r="I2669" t="s">
        <v>19</v>
      </c>
      <c r="J2669">
        <v>2143</v>
      </c>
      <c r="K2669">
        <v>204</v>
      </c>
      <c r="L2669">
        <v>5</v>
      </c>
      <c r="M2669">
        <v>15</v>
      </c>
      <c r="N2669">
        <v>29.5</v>
      </c>
      <c r="P2669" t="str">
        <f t="shared" si="252"/>
        <v/>
      </c>
      <c r="Q2669" t="str">
        <f t="shared" si="253"/>
        <v>good</v>
      </c>
      <c r="R2669" t="str">
        <f t="shared" si="254"/>
        <v/>
      </c>
      <c r="S2669" s="3" t="str">
        <f t="shared" si="255"/>
        <v>Maruti</v>
      </c>
      <c r="T2669" t="str">
        <f t="shared" si="256"/>
        <v>Maruti</v>
      </c>
      <c r="U2669" t="str">
        <f t="shared" si="257"/>
        <v>E</v>
      </c>
      <c r="V2669" t="str" cm="1">
        <f t="array" ref="V2669">_xlfn.IFS(N2660&gt;25,"A",N2660&gt;20,"B",N2660&gt;15,"C",N2660&gt;10,"D",N2660&lt;10,"E")</f>
        <v>E</v>
      </c>
    </row>
    <row r="2670" spans="1:22" x14ac:dyDescent="0.3">
      <c r="A2670">
        <v>2688</v>
      </c>
      <c r="B2670" t="s">
        <v>323</v>
      </c>
      <c r="C2670" t="s">
        <v>62</v>
      </c>
      <c r="D2670" t="s">
        <v>26</v>
      </c>
      <c r="E2670">
        <v>2015</v>
      </c>
      <c r="F2670">
        <v>54000</v>
      </c>
      <c r="G2670" t="s">
        <v>23</v>
      </c>
      <c r="H2670" t="s">
        <v>32</v>
      </c>
      <c r="I2670" t="s">
        <v>19</v>
      </c>
      <c r="J2670">
        <v>2143</v>
      </c>
      <c r="K2670">
        <v>136</v>
      </c>
      <c r="L2670">
        <v>5</v>
      </c>
      <c r="M2670">
        <v>17.899999999999999</v>
      </c>
      <c r="N2670">
        <v>17.55</v>
      </c>
      <c r="P2670" t="str">
        <f t="shared" si="252"/>
        <v/>
      </c>
      <c r="Q2670" t="str">
        <f t="shared" si="253"/>
        <v>bad</v>
      </c>
      <c r="R2670" t="str">
        <f t="shared" si="254"/>
        <v/>
      </c>
      <c r="S2670" s="3" t="str">
        <f t="shared" si="255"/>
        <v/>
      </c>
      <c r="T2670" t="str">
        <f t="shared" si="256"/>
        <v>Honda</v>
      </c>
      <c r="U2670" t="str">
        <f t="shared" si="257"/>
        <v>E</v>
      </c>
      <c r="V2670" t="str" cm="1">
        <f t="array" ref="V2670">_xlfn.IFS(N2661&gt;25,"A",N2661&gt;20,"B",N2661&gt;15,"C",N2661&gt;10,"D",N2661&lt;10,"E")</f>
        <v>E</v>
      </c>
    </row>
    <row r="2671" spans="1:22" x14ac:dyDescent="0.3">
      <c r="A2671">
        <v>2689</v>
      </c>
      <c r="B2671" t="s">
        <v>1302</v>
      </c>
      <c r="C2671" t="s">
        <v>165</v>
      </c>
      <c r="D2671" t="s">
        <v>26</v>
      </c>
      <c r="E2671">
        <v>2012</v>
      </c>
      <c r="F2671">
        <v>20000</v>
      </c>
      <c r="G2671" t="s">
        <v>23</v>
      </c>
      <c r="H2671" t="s">
        <v>32</v>
      </c>
      <c r="I2671" t="s">
        <v>19</v>
      </c>
      <c r="J2671">
        <v>1985</v>
      </c>
      <c r="K2671">
        <v>163</v>
      </c>
      <c r="L2671">
        <v>5</v>
      </c>
      <c r="M2671">
        <v>18.5</v>
      </c>
      <c r="N2671">
        <v>12</v>
      </c>
      <c r="P2671" t="str">
        <f t="shared" si="252"/>
        <v/>
      </c>
      <c r="Q2671" t="str">
        <f t="shared" si="253"/>
        <v>good</v>
      </c>
      <c r="R2671" t="str">
        <f t="shared" si="254"/>
        <v/>
      </c>
      <c r="S2671" s="3" t="str">
        <f t="shared" si="255"/>
        <v>Hyundai</v>
      </c>
      <c r="T2671" t="str">
        <f t="shared" si="256"/>
        <v>Hyundai</v>
      </c>
      <c r="U2671" t="str">
        <f t="shared" si="257"/>
        <v>E</v>
      </c>
      <c r="V2671" t="str" cm="1">
        <f t="array" ref="V2671">_xlfn.IFS(N2662&gt;25,"A",N2662&gt;20,"B",N2662&gt;15,"C",N2662&gt;10,"D",N2662&lt;10,"E")</f>
        <v>E</v>
      </c>
    </row>
    <row r="2672" spans="1:22" x14ac:dyDescent="0.3">
      <c r="A2672">
        <v>2690</v>
      </c>
      <c r="B2672" t="s">
        <v>249</v>
      </c>
      <c r="C2672" t="s">
        <v>30</v>
      </c>
      <c r="D2672" t="s">
        <v>63</v>
      </c>
      <c r="E2672">
        <v>2009</v>
      </c>
      <c r="F2672">
        <v>55000</v>
      </c>
      <c r="G2672" t="s">
        <v>23</v>
      </c>
      <c r="H2672" t="s">
        <v>32</v>
      </c>
      <c r="I2672" t="s">
        <v>19</v>
      </c>
      <c r="J2672">
        <v>2967</v>
      </c>
      <c r="K2672">
        <v>246.7</v>
      </c>
      <c r="L2672">
        <v>5</v>
      </c>
      <c r="M2672">
        <v>11.8</v>
      </c>
      <c r="N2672">
        <v>13.5</v>
      </c>
      <c r="P2672" t="str">
        <f t="shared" si="252"/>
        <v/>
      </c>
      <c r="Q2672" t="str">
        <f t="shared" si="253"/>
        <v>bad</v>
      </c>
      <c r="R2672" t="str">
        <f t="shared" si="254"/>
        <v/>
      </c>
      <c r="S2672" s="3" t="str">
        <f t="shared" si="255"/>
        <v/>
      </c>
      <c r="T2672" t="str">
        <f t="shared" si="256"/>
        <v>Skoda</v>
      </c>
      <c r="U2672" t="str">
        <f t="shared" si="257"/>
        <v>E</v>
      </c>
      <c r="V2672" t="str" cm="1">
        <f t="array" ref="V2672">_xlfn.IFS(N2663&gt;25,"A",N2663&gt;20,"B",N2663&gt;15,"C",N2663&gt;10,"D",N2663&lt;10,"E")</f>
        <v>E</v>
      </c>
    </row>
    <row r="2673" spans="1:22" x14ac:dyDescent="0.3">
      <c r="A2673">
        <v>2691</v>
      </c>
      <c r="B2673" t="s">
        <v>157</v>
      </c>
      <c r="C2673" t="s">
        <v>21</v>
      </c>
      <c r="D2673" t="s">
        <v>49</v>
      </c>
      <c r="E2673">
        <v>2014</v>
      </c>
      <c r="F2673">
        <v>48000</v>
      </c>
      <c r="G2673" t="s">
        <v>23</v>
      </c>
      <c r="H2673" t="s">
        <v>32</v>
      </c>
      <c r="I2673" t="s">
        <v>19</v>
      </c>
      <c r="J2673">
        <v>1582</v>
      </c>
      <c r="K2673">
        <v>126.32</v>
      </c>
      <c r="L2673">
        <v>5</v>
      </c>
      <c r="M2673">
        <v>22.32</v>
      </c>
      <c r="N2673">
        <v>5.0999999999999996</v>
      </c>
      <c r="P2673" t="str">
        <f t="shared" si="252"/>
        <v/>
      </c>
      <c r="Q2673" t="str">
        <f t="shared" si="253"/>
        <v>good</v>
      </c>
      <c r="R2673" t="str">
        <f t="shared" si="254"/>
        <v/>
      </c>
      <c r="S2673" s="3" t="str">
        <f t="shared" si="255"/>
        <v>Hyundai</v>
      </c>
      <c r="T2673" t="str">
        <f t="shared" si="256"/>
        <v>Hyundai</v>
      </c>
      <c r="U2673" t="str">
        <f t="shared" si="257"/>
        <v>E</v>
      </c>
      <c r="V2673" t="str" cm="1">
        <f t="array" ref="V2673">_xlfn.IFS(N2664&gt;25,"A",N2664&gt;20,"B",N2664&gt;15,"C",N2664&gt;10,"D",N2664&lt;10,"E")</f>
        <v>E</v>
      </c>
    </row>
    <row r="2674" spans="1:22" x14ac:dyDescent="0.3">
      <c r="A2674">
        <v>2692</v>
      </c>
      <c r="B2674" t="s">
        <v>64</v>
      </c>
      <c r="C2674" t="s">
        <v>65</v>
      </c>
      <c r="D2674" t="s">
        <v>49</v>
      </c>
      <c r="E2674">
        <v>2011</v>
      </c>
      <c r="F2674">
        <v>70000</v>
      </c>
      <c r="G2674" t="s">
        <v>23</v>
      </c>
      <c r="H2674" t="s">
        <v>32</v>
      </c>
      <c r="I2674" t="s">
        <v>19</v>
      </c>
      <c r="J2674">
        <v>1995</v>
      </c>
      <c r="K2674">
        <v>190</v>
      </c>
      <c r="L2674">
        <v>5</v>
      </c>
      <c r="M2674">
        <v>22.69</v>
      </c>
      <c r="N2674">
        <v>10.3</v>
      </c>
      <c r="P2674" t="str">
        <f t="shared" si="252"/>
        <v/>
      </c>
      <c r="Q2674" t="str">
        <f t="shared" si="253"/>
        <v>good</v>
      </c>
      <c r="R2674" t="str">
        <f t="shared" si="254"/>
        <v/>
      </c>
      <c r="S2674" s="3" t="str">
        <f t="shared" si="255"/>
        <v>Maruti</v>
      </c>
      <c r="T2674" t="str">
        <f t="shared" si="256"/>
        <v>Maruti</v>
      </c>
      <c r="U2674" t="str">
        <f t="shared" si="257"/>
        <v>E</v>
      </c>
      <c r="V2674" t="str" cm="1">
        <f t="array" ref="V2674">_xlfn.IFS(N2665&gt;25,"A",N2665&gt;20,"B",N2665&gt;15,"C",N2665&gt;10,"D",N2665&lt;10,"E")</f>
        <v>E</v>
      </c>
    </row>
    <row r="2675" spans="1:22" x14ac:dyDescent="0.3">
      <c r="A2675">
        <v>2693</v>
      </c>
      <c r="B2675" t="s">
        <v>228</v>
      </c>
      <c r="C2675" t="s">
        <v>21</v>
      </c>
      <c r="D2675" t="s">
        <v>53</v>
      </c>
      <c r="E2675">
        <v>2014</v>
      </c>
      <c r="F2675">
        <v>62000</v>
      </c>
      <c r="G2675" t="s">
        <v>23</v>
      </c>
      <c r="H2675" t="s">
        <v>18</v>
      </c>
      <c r="I2675" t="s">
        <v>19</v>
      </c>
      <c r="J2675">
        <v>1582</v>
      </c>
      <c r="K2675">
        <v>126.32</v>
      </c>
      <c r="L2675">
        <v>5</v>
      </c>
      <c r="M2675">
        <v>22.32</v>
      </c>
      <c r="N2675">
        <v>5.7</v>
      </c>
      <c r="P2675" t="str">
        <f t="shared" si="252"/>
        <v/>
      </c>
      <c r="Q2675" t="str">
        <f t="shared" si="253"/>
        <v>bad</v>
      </c>
      <c r="R2675" t="str">
        <f t="shared" si="254"/>
        <v/>
      </c>
      <c r="S2675" s="3" t="str">
        <f t="shared" si="255"/>
        <v/>
      </c>
      <c r="T2675" t="str">
        <f t="shared" si="256"/>
        <v>Skoda</v>
      </c>
      <c r="U2675" t="str">
        <f t="shared" si="257"/>
        <v>E</v>
      </c>
      <c r="V2675" t="str" cm="1">
        <f t="array" ref="V2675">_xlfn.IFS(N2666&gt;25,"A",N2666&gt;20,"B",N2666&gt;15,"C",N2666&gt;10,"D",N2666&lt;10,"E")</f>
        <v>E</v>
      </c>
    </row>
    <row r="2676" spans="1:22" x14ac:dyDescent="0.3">
      <c r="A2676">
        <v>2694</v>
      </c>
      <c r="B2676" t="s">
        <v>257</v>
      </c>
      <c r="C2676" t="s">
        <v>15</v>
      </c>
      <c r="D2676" t="s">
        <v>47</v>
      </c>
      <c r="E2676">
        <v>2014</v>
      </c>
      <c r="F2676">
        <v>41994</v>
      </c>
      <c r="G2676" t="s">
        <v>27</v>
      </c>
      <c r="H2676" t="s">
        <v>18</v>
      </c>
      <c r="I2676" t="s">
        <v>19</v>
      </c>
      <c r="J2676">
        <v>998</v>
      </c>
      <c r="K2676">
        <v>67.040000000000006</v>
      </c>
      <c r="L2676">
        <v>5</v>
      </c>
      <c r="M2676">
        <v>22.5</v>
      </c>
      <c r="N2676">
        <v>3.41</v>
      </c>
      <c r="P2676" t="str">
        <f t="shared" si="252"/>
        <v/>
      </c>
      <c r="Q2676" t="str">
        <f t="shared" si="253"/>
        <v>bad</v>
      </c>
      <c r="R2676" t="str">
        <f t="shared" si="254"/>
        <v/>
      </c>
      <c r="S2676" s="3" t="str">
        <f t="shared" si="255"/>
        <v/>
      </c>
      <c r="T2676" t="str">
        <f t="shared" si="256"/>
        <v>Ford</v>
      </c>
      <c r="U2676" t="str">
        <f t="shared" si="257"/>
        <v>E</v>
      </c>
      <c r="V2676" t="str" cm="1">
        <f t="array" ref="V2676">_xlfn.IFS(N2667&gt;25,"A",N2667&gt;20,"B",N2667&gt;15,"C",N2667&gt;10,"D",N2667&lt;10,"E")</f>
        <v>E</v>
      </c>
    </row>
    <row r="2677" spans="1:22" x14ac:dyDescent="0.3">
      <c r="A2677">
        <v>2695</v>
      </c>
      <c r="B2677" t="s">
        <v>264</v>
      </c>
      <c r="C2677" t="s">
        <v>110</v>
      </c>
      <c r="D2677" t="s">
        <v>35</v>
      </c>
      <c r="E2677">
        <v>2010</v>
      </c>
      <c r="F2677">
        <v>108882</v>
      </c>
      <c r="G2677" t="s">
        <v>23</v>
      </c>
      <c r="H2677" t="s">
        <v>18</v>
      </c>
      <c r="I2677" t="s">
        <v>33</v>
      </c>
      <c r="J2677">
        <v>1399</v>
      </c>
      <c r="K2677">
        <v>68</v>
      </c>
      <c r="L2677">
        <v>5</v>
      </c>
      <c r="M2677">
        <v>20</v>
      </c>
      <c r="N2677">
        <v>2.4</v>
      </c>
      <c r="P2677" t="str">
        <f t="shared" si="252"/>
        <v/>
      </c>
      <c r="Q2677" t="str">
        <f t="shared" si="253"/>
        <v>good</v>
      </c>
      <c r="R2677" t="str">
        <f t="shared" si="254"/>
        <v/>
      </c>
      <c r="S2677" s="3" t="str">
        <f t="shared" si="255"/>
        <v>Honda</v>
      </c>
      <c r="T2677" t="str">
        <f t="shared" si="256"/>
        <v>Honda</v>
      </c>
      <c r="U2677" t="str">
        <f t="shared" si="257"/>
        <v>E</v>
      </c>
      <c r="V2677" t="str" cm="1">
        <f t="array" ref="V2677">_xlfn.IFS(N2668&gt;25,"A",N2668&gt;20,"B",N2668&gt;15,"C",N2668&gt;10,"D",N2668&lt;10,"E")</f>
        <v>E</v>
      </c>
    </row>
    <row r="2678" spans="1:22" x14ac:dyDescent="0.3">
      <c r="A2678">
        <v>2696</v>
      </c>
      <c r="B2678" t="s">
        <v>1303</v>
      </c>
      <c r="C2678" t="s">
        <v>78</v>
      </c>
      <c r="D2678" t="s">
        <v>31</v>
      </c>
      <c r="E2678">
        <v>2017</v>
      </c>
      <c r="F2678">
        <v>24806</v>
      </c>
      <c r="G2678" t="s">
        <v>27</v>
      </c>
      <c r="H2678" t="s">
        <v>18</v>
      </c>
      <c r="I2678" t="s">
        <v>19</v>
      </c>
      <c r="J2678">
        <v>1198</v>
      </c>
      <c r="K2678">
        <v>82</v>
      </c>
      <c r="L2678">
        <v>6</v>
      </c>
      <c r="M2678">
        <v>18.149999999999999</v>
      </c>
      <c r="N2678">
        <v>5.6</v>
      </c>
      <c r="P2678" t="str">
        <f t="shared" si="252"/>
        <v>MercedesBenz</v>
      </c>
      <c r="Q2678" t="str">
        <f t="shared" si="253"/>
        <v>bad</v>
      </c>
      <c r="R2678" t="str">
        <f t="shared" si="254"/>
        <v/>
      </c>
      <c r="S2678" s="3" t="str">
        <f t="shared" si="255"/>
        <v>MercedesBenz</v>
      </c>
      <c r="T2678" t="str">
        <f t="shared" si="256"/>
        <v/>
      </c>
      <c r="U2678" t="str">
        <f t="shared" si="257"/>
        <v>A</v>
      </c>
      <c r="V2678" t="str" cm="1">
        <f t="array" ref="V2678">_xlfn.IFS(N2669&gt;25,"A",N2669&gt;20,"B",N2669&gt;15,"C",N2669&gt;10,"D",N2669&lt;10,"E")</f>
        <v>A</v>
      </c>
    </row>
    <row r="2679" spans="1:22" x14ac:dyDescent="0.3">
      <c r="A2679">
        <v>2697</v>
      </c>
      <c r="B2679" t="s">
        <v>481</v>
      </c>
      <c r="C2679" t="s">
        <v>45</v>
      </c>
      <c r="D2679" t="s">
        <v>22</v>
      </c>
      <c r="E2679">
        <v>2006</v>
      </c>
      <c r="F2679">
        <v>160000</v>
      </c>
      <c r="G2679" t="s">
        <v>23</v>
      </c>
      <c r="H2679" t="s">
        <v>18</v>
      </c>
      <c r="I2679" t="s">
        <v>19</v>
      </c>
      <c r="J2679">
        <v>1405</v>
      </c>
      <c r="K2679">
        <v>70</v>
      </c>
      <c r="L2679">
        <v>5</v>
      </c>
      <c r="M2679">
        <v>17</v>
      </c>
      <c r="N2679">
        <v>1</v>
      </c>
      <c r="P2679" t="str">
        <f t="shared" si="252"/>
        <v>MercedesBenz</v>
      </c>
      <c r="Q2679" t="str">
        <f t="shared" si="253"/>
        <v>bad</v>
      </c>
      <c r="R2679" t="str">
        <f t="shared" si="254"/>
        <v/>
      </c>
      <c r="S2679" s="3" t="str">
        <f t="shared" si="255"/>
        <v>MercedesBenz</v>
      </c>
      <c r="T2679" t="str">
        <f t="shared" si="256"/>
        <v/>
      </c>
      <c r="U2679" t="str">
        <f t="shared" si="257"/>
        <v>C</v>
      </c>
      <c r="V2679" t="str" cm="1">
        <f t="array" ref="V2679">_xlfn.IFS(N2670&gt;25,"A",N2670&gt;20,"B",N2670&gt;15,"C",N2670&gt;10,"D",N2670&lt;10,"E")</f>
        <v>C</v>
      </c>
    </row>
    <row r="2680" spans="1:22" x14ac:dyDescent="0.3">
      <c r="A2680">
        <v>2698</v>
      </c>
      <c r="B2680" t="s">
        <v>1304</v>
      </c>
      <c r="C2680" t="s">
        <v>78</v>
      </c>
      <c r="D2680" t="s">
        <v>35</v>
      </c>
      <c r="E2680">
        <v>2017</v>
      </c>
      <c r="F2680">
        <v>30000</v>
      </c>
      <c r="G2680" t="s">
        <v>23</v>
      </c>
      <c r="H2680" t="s">
        <v>32</v>
      </c>
      <c r="I2680" t="s">
        <v>19</v>
      </c>
      <c r="J2680">
        <v>1493</v>
      </c>
      <c r="K2680">
        <v>100</v>
      </c>
      <c r="L2680">
        <v>7</v>
      </c>
      <c r="M2680">
        <v>18.489999999999998</v>
      </c>
      <c r="N2680">
        <v>8.1999999999999993</v>
      </c>
      <c r="P2680" t="str">
        <f t="shared" si="252"/>
        <v/>
      </c>
      <c r="Q2680" t="str">
        <f t="shared" si="253"/>
        <v>bad</v>
      </c>
      <c r="R2680" t="str">
        <f t="shared" si="254"/>
        <v/>
      </c>
      <c r="S2680" s="3" t="str">
        <f t="shared" si="255"/>
        <v/>
      </c>
      <c r="T2680" t="str">
        <f t="shared" si="256"/>
        <v>Volvo</v>
      </c>
      <c r="U2680" t="str">
        <f t="shared" si="257"/>
        <v>D</v>
      </c>
      <c r="V2680" t="str" cm="1">
        <f t="array" ref="V2680">_xlfn.IFS(N2671&gt;25,"A",N2671&gt;20,"B",N2671&gt;15,"C",N2671&gt;10,"D",N2671&lt;10,"E")</f>
        <v>D</v>
      </c>
    </row>
    <row r="2681" spans="1:22" x14ac:dyDescent="0.3">
      <c r="A2681">
        <v>2699</v>
      </c>
      <c r="B2681" t="s">
        <v>429</v>
      </c>
      <c r="C2681" t="s">
        <v>30</v>
      </c>
      <c r="D2681" t="s">
        <v>63</v>
      </c>
      <c r="E2681">
        <v>2015</v>
      </c>
      <c r="F2681">
        <v>51000</v>
      </c>
      <c r="G2681" t="s">
        <v>23</v>
      </c>
      <c r="H2681" t="s">
        <v>32</v>
      </c>
      <c r="I2681" t="s">
        <v>19</v>
      </c>
      <c r="J2681">
        <v>1968</v>
      </c>
      <c r="K2681">
        <v>181</v>
      </c>
      <c r="L2681">
        <v>5</v>
      </c>
      <c r="M2681">
        <v>15.17</v>
      </c>
      <c r="N2681">
        <v>27.5</v>
      </c>
      <c r="P2681" t="str">
        <f t="shared" si="252"/>
        <v/>
      </c>
      <c r="Q2681" t="str">
        <f t="shared" si="253"/>
        <v>bad</v>
      </c>
      <c r="R2681" t="str">
        <f t="shared" si="254"/>
        <v/>
      </c>
      <c r="S2681" s="3" t="str">
        <f t="shared" si="255"/>
        <v/>
      </c>
      <c r="T2681" t="str">
        <f t="shared" si="256"/>
        <v>Audi</v>
      </c>
      <c r="U2681" t="str">
        <f t="shared" si="257"/>
        <v>D</v>
      </c>
      <c r="V2681" t="str" cm="1">
        <f t="array" ref="V2681">_xlfn.IFS(N2672&gt;25,"A",N2672&gt;20,"B",N2672&gt;15,"C",N2672&gt;10,"D",N2672&lt;10,"E")</f>
        <v>D</v>
      </c>
    </row>
    <row r="2682" spans="1:22" x14ac:dyDescent="0.3">
      <c r="A2682">
        <v>2700</v>
      </c>
      <c r="B2682" t="s">
        <v>1175</v>
      </c>
      <c r="C2682" t="s">
        <v>15</v>
      </c>
      <c r="D2682" t="s">
        <v>39</v>
      </c>
      <c r="E2682">
        <v>2015</v>
      </c>
      <c r="F2682">
        <v>64876</v>
      </c>
      <c r="G2682" t="s">
        <v>27</v>
      </c>
      <c r="H2682" t="s">
        <v>18</v>
      </c>
      <c r="I2682" t="s">
        <v>19</v>
      </c>
      <c r="J2682">
        <v>1197</v>
      </c>
      <c r="K2682">
        <v>81.8</v>
      </c>
      <c r="L2682">
        <v>5</v>
      </c>
      <c r="M2682">
        <v>21.5</v>
      </c>
      <c r="N2682">
        <v>3.5</v>
      </c>
      <c r="P2682" t="str">
        <f t="shared" si="252"/>
        <v/>
      </c>
      <c r="Q2682" t="str">
        <f t="shared" si="253"/>
        <v>good</v>
      </c>
      <c r="R2682" t="str">
        <f t="shared" si="254"/>
        <v/>
      </c>
      <c r="S2682" s="3" t="str">
        <f t="shared" si="255"/>
        <v>Hyundai</v>
      </c>
      <c r="T2682" t="str">
        <f t="shared" si="256"/>
        <v>Hyundai</v>
      </c>
      <c r="U2682" t="str">
        <f t="shared" si="257"/>
        <v>E</v>
      </c>
      <c r="V2682" t="str" cm="1">
        <f t="array" ref="V2682">_xlfn.IFS(N2673&gt;25,"A",N2673&gt;20,"B",N2673&gt;15,"C",N2673&gt;10,"D",N2673&lt;10,"E")</f>
        <v>E</v>
      </c>
    </row>
    <row r="2683" spans="1:22" x14ac:dyDescent="0.3">
      <c r="A2683">
        <v>2701</v>
      </c>
      <c r="B2683" t="s">
        <v>1305</v>
      </c>
      <c r="C2683" t="s">
        <v>15</v>
      </c>
      <c r="D2683" t="s">
        <v>47</v>
      </c>
      <c r="E2683">
        <v>2016</v>
      </c>
      <c r="F2683">
        <v>70536</v>
      </c>
      <c r="G2683" t="s">
        <v>17</v>
      </c>
      <c r="H2683" t="s">
        <v>18</v>
      </c>
      <c r="I2683" t="s">
        <v>19</v>
      </c>
      <c r="J2683">
        <v>998</v>
      </c>
      <c r="K2683">
        <v>58.33</v>
      </c>
      <c r="L2683">
        <v>5</v>
      </c>
      <c r="M2683">
        <v>31.79</v>
      </c>
      <c r="N2683">
        <v>4.58</v>
      </c>
      <c r="P2683" t="str">
        <f t="shared" si="252"/>
        <v/>
      </c>
      <c r="Q2683" t="str">
        <f t="shared" si="253"/>
        <v>good</v>
      </c>
      <c r="R2683" t="str">
        <f t="shared" si="254"/>
        <v/>
      </c>
      <c r="S2683" s="3" t="str">
        <f t="shared" si="255"/>
        <v>BMW</v>
      </c>
      <c r="T2683" t="str">
        <f t="shared" si="256"/>
        <v>BMW</v>
      </c>
      <c r="U2683" t="str">
        <f t="shared" si="257"/>
        <v>D</v>
      </c>
      <c r="V2683" t="str" cm="1">
        <f t="array" ref="V2683">_xlfn.IFS(N2674&gt;25,"A",N2674&gt;20,"B",N2674&gt;15,"C",N2674&gt;10,"D",N2674&lt;10,"E")</f>
        <v>D</v>
      </c>
    </row>
    <row r="2684" spans="1:22" x14ac:dyDescent="0.3">
      <c r="A2684">
        <v>2702</v>
      </c>
      <c r="B2684" t="s">
        <v>237</v>
      </c>
      <c r="C2684" t="s">
        <v>15</v>
      </c>
      <c r="D2684" t="s">
        <v>31</v>
      </c>
      <c r="E2684">
        <v>2017</v>
      </c>
      <c r="F2684">
        <v>25299</v>
      </c>
      <c r="G2684" t="s">
        <v>23</v>
      </c>
      <c r="H2684" t="s">
        <v>18</v>
      </c>
      <c r="I2684" t="s">
        <v>19</v>
      </c>
      <c r="J2684">
        <v>1248</v>
      </c>
      <c r="K2684">
        <v>88.5</v>
      </c>
      <c r="L2684">
        <v>5</v>
      </c>
      <c r="M2684">
        <v>24.3</v>
      </c>
      <c r="N2684">
        <v>10.34</v>
      </c>
      <c r="P2684" t="str">
        <f t="shared" si="252"/>
        <v/>
      </c>
      <c r="Q2684" t="str">
        <f t="shared" si="253"/>
        <v>good</v>
      </c>
      <c r="R2684" t="str">
        <f t="shared" si="254"/>
        <v/>
      </c>
      <c r="S2684" s="3" t="str">
        <f t="shared" si="255"/>
        <v>Hyundai</v>
      </c>
      <c r="T2684" t="str">
        <f t="shared" si="256"/>
        <v>Hyundai</v>
      </c>
      <c r="U2684" t="str">
        <f t="shared" si="257"/>
        <v>E</v>
      </c>
      <c r="V2684" t="str" cm="1">
        <f t="array" ref="V2684">_xlfn.IFS(N2675&gt;25,"A",N2675&gt;20,"B",N2675&gt;15,"C",N2675&gt;10,"D",N2675&lt;10,"E")</f>
        <v>E</v>
      </c>
    </row>
    <row r="2685" spans="1:22" x14ac:dyDescent="0.3">
      <c r="A2685">
        <v>2703</v>
      </c>
      <c r="B2685" t="s">
        <v>1306</v>
      </c>
      <c r="C2685" t="s">
        <v>78</v>
      </c>
      <c r="D2685" t="s">
        <v>16</v>
      </c>
      <c r="E2685">
        <v>2006</v>
      </c>
      <c r="F2685">
        <v>89869</v>
      </c>
      <c r="G2685" t="s">
        <v>23</v>
      </c>
      <c r="H2685" t="s">
        <v>18</v>
      </c>
      <c r="I2685" t="s">
        <v>19</v>
      </c>
      <c r="J2685">
        <v>2609</v>
      </c>
      <c r="K2685">
        <v>116.6</v>
      </c>
      <c r="L2685">
        <v>8</v>
      </c>
      <c r="M2685">
        <v>12.7</v>
      </c>
      <c r="N2685">
        <v>3.25</v>
      </c>
      <c r="P2685" t="str">
        <f t="shared" si="252"/>
        <v/>
      </c>
      <c r="Q2685" t="str">
        <f t="shared" si="253"/>
        <v>good</v>
      </c>
      <c r="R2685" t="str">
        <f t="shared" si="254"/>
        <v/>
      </c>
      <c r="S2685" s="3" t="str">
        <f t="shared" si="255"/>
        <v>Maruti</v>
      </c>
      <c r="T2685" t="str">
        <f t="shared" si="256"/>
        <v>Maruti</v>
      </c>
      <c r="U2685" t="str">
        <f t="shared" si="257"/>
        <v>E</v>
      </c>
      <c r="V2685" t="str" cm="1">
        <f t="array" ref="V2685">_xlfn.IFS(N2676&gt;25,"A",N2676&gt;20,"B",N2676&gt;15,"C",N2676&gt;10,"D",N2676&lt;10,"E")</f>
        <v>E</v>
      </c>
    </row>
    <row r="2686" spans="1:22" x14ac:dyDescent="0.3">
      <c r="A2686">
        <v>2704</v>
      </c>
      <c r="B2686" t="s">
        <v>1307</v>
      </c>
      <c r="C2686" t="s">
        <v>21</v>
      </c>
      <c r="D2686" t="s">
        <v>39</v>
      </c>
      <c r="E2686">
        <v>2007</v>
      </c>
      <c r="F2686">
        <v>103515</v>
      </c>
      <c r="G2686" t="s">
        <v>23</v>
      </c>
      <c r="H2686" t="s">
        <v>18</v>
      </c>
      <c r="I2686" t="s">
        <v>102</v>
      </c>
      <c r="J2686">
        <v>1991</v>
      </c>
      <c r="K2686">
        <v>112</v>
      </c>
      <c r="L2686">
        <v>7</v>
      </c>
      <c r="M2686">
        <v>12.6</v>
      </c>
      <c r="N2686">
        <v>5</v>
      </c>
      <c r="P2686" t="str">
        <f t="shared" si="252"/>
        <v/>
      </c>
      <c r="Q2686" t="str">
        <f t="shared" si="253"/>
        <v>bad</v>
      </c>
      <c r="R2686" t="str">
        <f t="shared" si="254"/>
        <v/>
      </c>
      <c r="S2686" s="3" t="str">
        <f t="shared" si="255"/>
        <v/>
      </c>
      <c r="T2686" t="str">
        <f t="shared" si="256"/>
        <v>Ford</v>
      </c>
      <c r="U2686" t="str">
        <f t="shared" si="257"/>
        <v>E</v>
      </c>
      <c r="V2686" t="str" cm="1">
        <f t="array" ref="V2686">_xlfn.IFS(N2677&gt;25,"A",N2677&gt;20,"B",N2677&gt;15,"C",N2677&gt;10,"D",N2677&lt;10,"E")</f>
        <v>E</v>
      </c>
    </row>
    <row r="2687" spans="1:22" x14ac:dyDescent="0.3">
      <c r="A2687">
        <v>2705</v>
      </c>
      <c r="B2687" t="s">
        <v>437</v>
      </c>
      <c r="C2687" t="s">
        <v>21</v>
      </c>
      <c r="D2687" t="s">
        <v>35</v>
      </c>
      <c r="E2687">
        <v>2008</v>
      </c>
      <c r="F2687">
        <v>68282</v>
      </c>
      <c r="G2687" t="s">
        <v>27</v>
      </c>
      <c r="H2687" t="s">
        <v>18</v>
      </c>
      <c r="I2687" t="s">
        <v>19</v>
      </c>
      <c r="J2687">
        <v>1086</v>
      </c>
      <c r="K2687">
        <v>62.1</v>
      </c>
      <c r="L2687">
        <v>5</v>
      </c>
      <c r="M2687">
        <v>17.920000000000002</v>
      </c>
      <c r="N2687">
        <v>2.25</v>
      </c>
      <c r="P2687" t="str">
        <f t="shared" si="252"/>
        <v/>
      </c>
      <c r="Q2687" t="str">
        <f t="shared" si="253"/>
        <v>bad</v>
      </c>
      <c r="R2687" t="str">
        <f t="shared" si="254"/>
        <v/>
      </c>
      <c r="S2687" s="3" t="str">
        <f t="shared" si="255"/>
        <v/>
      </c>
      <c r="T2687" t="str">
        <f t="shared" si="256"/>
        <v>Mahindra</v>
      </c>
      <c r="U2687" t="str">
        <f t="shared" si="257"/>
        <v>E</v>
      </c>
      <c r="V2687" t="str" cm="1">
        <f t="array" ref="V2687">_xlfn.IFS(N2678&gt;25,"A",N2678&gt;20,"B",N2678&gt;15,"C",N2678&gt;10,"D",N2678&lt;10,"E")</f>
        <v>E</v>
      </c>
    </row>
    <row r="2688" spans="1:22" x14ac:dyDescent="0.3">
      <c r="A2688">
        <v>2706</v>
      </c>
      <c r="B2688" t="s">
        <v>1308</v>
      </c>
      <c r="C2688" t="s">
        <v>120</v>
      </c>
      <c r="D2688" t="s">
        <v>47</v>
      </c>
      <c r="E2688">
        <v>2014</v>
      </c>
      <c r="F2688">
        <v>60033</v>
      </c>
      <c r="G2688" t="s">
        <v>23</v>
      </c>
      <c r="H2688" t="s">
        <v>32</v>
      </c>
      <c r="I2688" t="s">
        <v>19</v>
      </c>
      <c r="J2688">
        <v>2967</v>
      </c>
      <c r="K2688">
        <v>250</v>
      </c>
      <c r="L2688">
        <v>4</v>
      </c>
      <c r="M2688">
        <v>18.18</v>
      </c>
      <c r="N2688">
        <v>51.52</v>
      </c>
      <c r="P2688" t="str">
        <f t="shared" si="252"/>
        <v/>
      </c>
      <c r="Q2688" t="str">
        <f t="shared" si="253"/>
        <v>bad</v>
      </c>
      <c r="R2688" t="str">
        <f t="shared" si="254"/>
        <v/>
      </c>
      <c r="S2688" s="3" t="str">
        <f t="shared" si="255"/>
        <v/>
      </c>
      <c r="T2688" t="str">
        <f t="shared" si="256"/>
        <v>Tata</v>
      </c>
      <c r="U2688" t="str">
        <f t="shared" si="257"/>
        <v>E</v>
      </c>
      <c r="V2688" t="str" cm="1">
        <f t="array" ref="V2688">_xlfn.IFS(N2679&gt;25,"A",N2679&gt;20,"B",N2679&gt;15,"C",N2679&gt;10,"D",N2679&lt;10,"E")</f>
        <v>E</v>
      </c>
    </row>
    <row r="2689" spans="1:22" x14ac:dyDescent="0.3">
      <c r="A2689">
        <v>2707</v>
      </c>
      <c r="B2689" t="s">
        <v>1049</v>
      </c>
      <c r="C2689" t="s">
        <v>15</v>
      </c>
      <c r="D2689" t="s">
        <v>47</v>
      </c>
      <c r="E2689">
        <v>2018</v>
      </c>
      <c r="F2689">
        <v>51921</v>
      </c>
      <c r="G2689" t="s">
        <v>23</v>
      </c>
      <c r="H2689" t="s">
        <v>18</v>
      </c>
      <c r="I2689" t="s">
        <v>19</v>
      </c>
      <c r="J2689">
        <v>1248</v>
      </c>
      <c r="K2689">
        <v>88.5</v>
      </c>
      <c r="L2689">
        <v>5</v>
      </c>
      <c r="M2689">
        <v>24.3</v>
      </c>
      <c r="N2689">
        <v>8.6199999999999992</v>
      </c>
      <c r="P2689" t="str">
        <f t="shared" si="252"/>
        <v/>
      </c>
      <c r="Q2689" t="str">
        <f t="shared" si="253"/>
        <v>bad</v>
      </c>
      <c r="R2689" t="str">
        <f t="shared" si="254"/>
        <v/>
      </c>
      <c r="S2689" s="3" t="str">
        <f t="shared" si="255"/>
        <v/>
      </c>
      <c r="T2689" t="str">
        <f t="shared" si="256"/>
        <v>Mahindra</v>
      </c>
      <c r="U2689" t="str">
        <f t="shared" si="257"/>
        <v>E</v>
      </c>
      <c r="V2689" t="str" cm="1">
        <f t="array" ref="V2689">_xlfn.IFS(N2680&gt;25,"A",N2680&gt;20,"B",N2680&gt;15,"C",N2680&gt;10,"D",N2680&lt;10,"E")</f>
        <v>E</v>
      </c>
    </row>
    <row r="2690" spans="1:22" x14ac:dyDescent="0.3">
      <c r="A2690">
        <v>2708</v>
      </c>
      <c r="B2690" t="s">
        <v>502</v>
      </c>
      <c r="C2690" t="s">
        <v>15</v>
      </c>
      <c r="D2690" t="s">
        <v>16</v>
      </c>
      <c r="E2690">
        <v>2017</v>
      </c>
      <c r="F2690">
        <v>18414</v>
      </c>
      <c r="G2690" t="s">
        <v>23</v>
      </c>
      <c r="H2690" t="s">
        <v>18</v>
      </c>
      <c r="I2690" t="s">
        <v>19</v>
      </c>
      <c r="J2690">
        <v>1248</v>
      </c>
      <c r="K2690">
        <v>74</v>
      </c>
      <c r="L2690">
        <v>5</v>
      </c>
      <c r="M2690">
        <v>23.4</v>
      </c>
      <c r="N2690">
        <v>7.25</v>
      </c>
      <c r="P2690" t="str">
        <f t="shared" si="252"/>
        <v>Audi</v>
      </c>
      <c r="Q2690" t="str">
        <f t="shared" si="253"/>
        <v>bad</v>
      </c>
      <c r="R2690" t="str">
        <f t="shared" si="254"/>
        <v/>
      </c>
      <c r="S2690" s="3" t="str">
        <f t="shared" si="255"/>
        <v>Audi</v>
      </c>
      <c r="T2690" t="str">
        <f t="shared" si="256"/>
        <v/>
      </c>
      <c r="U2690" t="str">
        <f t="shared" si="257"/>
        <v>A</v>
      </c>
      <c r="V2690" t="str" cm="1">
        <f t="array" ref="V2690">_xlfn.IFS(N2681&gt;25,"A",N2681&gt;20,"B",N2681&gt;15,"C",N2681&gt;10,"D",N2681&lt;10,"E")</f>
        <v>A</v>
      </c>
    </row>
    <row r="2691" spans="1:22" x14ac:dyDescent="0.3">
      <c r="A2691">
        <v>2709</v>
      </c>
      <c r="B2691" t="s">
        <v>1309</v>
      </c>
      <c r="C2691" t="s">
        <v>25</v>
      </c>
      <c r="D2691" t="s">
        <v>47</v>
      </c>
      <c r="E2691">
        <v>2016</v>
      </c>
      <c r="F2691">
        <v>40866</v>
      </c>
      <c r="G2691" t="s">
        <v>27</v>
      </c>
      <c r="H2691" t="s">
        <v>18</v>
      </c>
      <c r="I2691" t="s">
        <v>19</v>
      </c>
      <c r="J2691">
        <v>1199</v>
      </c>
      <c r="K2691">
        <v>86.76</v>
      </c>
      <c r="L2691">
        <v>5</v>
      </c>
      <c r="M2691">
        <v>19.5</v>
      </c>
      <c r="N2691">
        <v>5.47</v>
      </c>
      <c r="P2691" t="str">
        <f t="shared" si="252"/>
        <v/>
      </c>
      <c r="Q2691" t="str">
        <f t="shared" si="253"/>
        <v>good</v>
      </c>
      <c r="R2691" t="str">
        <f t="shared" si="254"/>
        <v/>
      </c>
      <c r="S2691" s="3" t="str">
        <f t="shared" si="255"/>
        <v>Maruti</v>
      </c>
      <c r="T2691" t="str">
        <f t="shared" si="256"/>
        <v>Maruti</v>
      </c>
      <c r="U2691" t="str">
        <f t="shared" si="257"/>
        <v>E</v>
      </c>
      <c r="V2691" t="str" cm="1">
        <f t="array" ref="V2691">_xlfn.IFS(N2682&gt;25,"A",N2682&gt;20,"B",N2682&gt;15,"C",N2682&gt;10,"D",N2682&lt;10,"E")</f>
        <v>E</v>
      </c>
    </row>
    <row r="2692" spans="1:22" x14ac:dyDescent="0.3">
      <c r="A2692">
        <v>2710</v>
      </c>
      <c r="B2692" t="s">
        <v>501</v>
      </c>
      <c r="C2692" t="s">
        <v>156</v>
      </c>
      <c r="D2692" t="s">
        <v>22</v>
      </c>
      <c r="E2692">
        <v>2014</v>
      </c>
      <c r="F2692">
        <v>55001</v>
      </c>
      <c r="G2692" t="s">
        <v>23</v>
      </c>
      <c r="H2692" t="s">
        <v>32</v>
      </c>
      <c r="I2692" t="s">
        <v>19</v>
      </c>
      <c r="J2692">
        <v>2179</v>
      </c>
      <c r="K2692">
        <v>187.7</v>
      </c>
      <c r="L2692">
        <v>5</v>
      </c>
      <c r="M2692">
        <v>16.36</v>
      </c>
      <c r="N2692">
        <v>31</v>
      </c>
      <c r="P2692" t="str">
        <f t="shared" si="252"/>
        <v/>
      </c>
      <c r="Q2692" t="str">
        <f t="shared" si="253"/>
        <v>good</v>
      </c>
      <c r="R2692" t="str">
        <f t="shared" si="254"/>
        <v/>
      </c>
      <c r="S2692" s="3" t="str">
        <f t="shared" si="255"/>
        <v>Maruti</v>
      </c>
      <c r="T2692" t="str">
        <f t="shared" si="256"/>
        <v>Maruti</v>
      </c>
      <c r="U2692" t="str">
        <f t="shared" si="257"/>
        <v>E</v>
      </c>
      <c r="V2692" t="str" cm="1">
        <f t="array" ref="V2692">_xlfn.IFS(N2683&gt;25,"A",N2683&gt;20,"B",N2683&gt;15,"C",N2683&gt;10,"D",N2683&lt;10,"E")</f>
        <v>E</v>
      </c>
    </row>
    <row r="2693" spans="1:22" x14ac:dyDescent="0.3">
      <c r="A2693">
        <v>2711</v>
      </c>
      <c r="B2693" t="s">
        <v>259</v>
      </c>
      <c r="C2693" t="s">
        <v>218</v>
      </c>
      <c r="D2693" t="s">
        <v>47</v>
      </c>
      <c r="E2693">
        <v>2017</v>
      </c>
      <c r="F2693">
        <v>20469</v>
      </c>
      <c r="G2693" t="s">
        <v>27</v>
      </c>
      <c r="H2693" t="s">
        <v>32</v>
      </c>
      <c r="I2693" t="s">
        <v>19</v>
      </c>
      <c r="J2693">
        <v>1998</v>
      </c>
      <c r="K2693">
        <v>189.08</v>
      </c>
      <c r="L2693">
        <v>4</v>
      </c>
      <c r="M2693">
        <v>16.82</v>
      </c>
      <c r="N2693">
        <v>35.979999999999997</v>
      </c>
      <c r="P2693" t="str">
        <f t="shared" si="252"/>
        <v/>
      </c>
      <c r="Q2693" t="str">
        <f t="shared" si="253"/>
        <v>good</v>
      </c>
      <c r="R2693" t="str">
        <f t="shared" si="254"/>
        <v/>
      </c>
      <c r="S2693" s="3" t="str">
        <f t="shared" si="255"/>
        <v>Maruti</v>
      </c>
      <c r="T2693" t="str">
        <f t="shared" si="256"/>
        <v>Maruti</v>
      </c>
      <c r="U2693" t="str">
        <f t="shared" si="257"/>
        <v>D</v>
      </c>
      <c r="V2693" t="str" cm="1">
        <f t="array" ref="V2693">_xlfn.IFS(N2684&gt;25,"A",N2684&gt;20,"B",N2684&gt;15,"C",N2684&gt;10,"D",N2684&lt;10,"E")</f>
        <v>D</v>
      </c>
    </row>
    <row r="2694" spans="1:22" x14ac:dyDescent="0.3">
      <c r="A2694">
        <v>2712</v>
      </c>
      <c r="B2694" t="s">
        <v>410</v>
      </c>
      <c r="C2694" t="s">
        <v>21</v>
      </c>
      <c r="D2694" t="s">
        <v>39</v>
      </c>
      <c r="E2694">
        <v>2017</v>
      </c>
      <c r="F2694">
        <v>8500</v>
      </c>
      <c r="G2694" t="s">
        <v>27</v>
      </c>
      <c r="H2694" t="s">
        <v>18</v>
      </c>
      <c r="I2694" t="s">
        <v>19</v>
      </c>
      <c r="J2694">
        <v>814</v>
      </c>
      <c r="K2694">
        <v>55.2</v>
      </c>
      <c r="L2694">
        <v>5</v>
      </c>
      <c r="M2694">
        <v>21.1</v>
      </c>
      <c r="N2694">
        <v>3.42</v>
      </c>
      <c r="P2694" t="str">
        <f t="shared" si="252"/>
        <v/>
      </c>
      <c r="Q2694" t="str">
        <f t="shared" si="253"/>
        <v>bad</v>
      </c>
      <c r="R2694" t="str">
        <f t="shared" si="254"/>
        <v/>
      </c>
      <c r="S2694" s="3" t="str">
        <f t="shared" si="255"/>
        <v/>
      </c>
      <c r="T2694" t="str">
        <f t="shared" si="256"/>
        <v>Mahindra</v>
      </c>
      <c r="U2694" t="str">
        <f t="shared" si="257"/>
        <v>E</v>
      </c>
      <c r="V2694" t="str" cm="1">
        <f t="array" ref="V2694">_xlfn.IFS(N2685&gt;25,"A",N2685&gt;20,"B",N2685&gt;15,"C",N2685&gt;10,"D",N2685&lt;10,"E")</f>
        <v>E</v>
      </c>
    </row>
    <row r="2695" spans="1:22" x14ac:dyDescent="0.3">
      <c r="A2695">
        <v>2713</v>
      </c>
      <c r="B2695" t="s">
        <v>657</v>
      </c>
      <c r="C2695" t="s">
        <v>30</v>
      </c>
      <c r="D2695" t="s">
        <v>93</v>
      </c>
      <c r="E2695">
        <v>2008</v>
      </c>
      <c r="F2695">
        <v>45000</v>
      </c>
      <c r="G2695" t="s">
        <v>23</v>
      </c>
      <c r="H2695" t="s">
        <v>32</v>
      </c>
      <c r="I2695" t="s">
        <v>33</v>
      </c>
      <c r="J2695">
        <v>2967</v>
      </c>
      <c r="K2695">
        <v>241.38</v>
      </c>
      <c r="L2695">
        <v>5</v>
      </c>
      <c r="M2695">
        <v>16.77</v>
      </c>
      <c r="N2695">
        <v>11.5</v>
      </c>
      <c r="P2695" t="str">
        <f t="shared" si="252"/>
        <v/>
      </c>
      <c r="Q2695" t="str">
        <f t="shared" si="253"/>
        <v>bad</v>
      </c>
      <c r="R2695" t="str">
        <f t="shared" si="254"/>
        <v/>
      </c>
      <c r="S2695" s="3" t="str">
        <f t="shared" si="255"/>
        <v/>
      </c>
      <c r="T2695" t="str">
        <f t="shared" si="256"/>
        <v>Hyundai</v>
      </c>
      <c r="U2695" t="str">
        <f t="shared" si="257"/>
        <v>E</v>
      </c>
      <c r="V2695" t="str" cm="1">
        <f t="array" ref="V2695">_xlfn.IFS(N2686&gt;25,"A",N2686&gt;20,"B",N2686&gt;15,"C",N2686&gt;10,"D",N2686&lt;10,"E")</f>
        <v>E</v>
      </c>
    </row>
    <row r="2696" spans="1:22" x14ac:dyDescent="0.3">
      <c r="A2696">
        <v>2714</v>
      </c>
      <c r="B2696" t="s">
        <v>1310</v>
      </c>
      <c r="C2696" t="s">
        <v>21</v>
      </c>
      <c r="D2696" t="s">
        <v>22</v>
      </c>
      <c r="E2696">
        <v>2016</v>
      </c>
      <c r="F2696">
        <v>6000</v>
      </c>
      <c r="G2696" t="s">
        <v>27</v>
      </c>
      <c r="H2696" t="s">
        <v>18</v>
      </c>
      <c r="I2696" t="s">
        <v>19</v>
      </c>
      <c r="J2696">
        <v>1197</v>
      </c>
      <c r="K2696">
        <v>81.86</v>
      </c>
      <c r="L2696">
        <v>5</v>
      </c>
      <c r="M2696">
        <v>17.190000000000001</v>
      </c>
      <c r="N2696">
        <v>7.25</v>
      </c>
      <c r="P2696" t="str">
        <f t="shared" si="252"/>
        <v/>
      </c>
      <c r="Q2696" t="str">
        <f t="shared" si="253"/>
        <v>bad</v>
      </c>
      <c r="R2696" t="str">
        <f t="shared" si="254"/>
        <v/>
      </c>
      <c r="S2696" s="3" t="str">
        <f t="shared" si="255"/>
        <v/>
      </c>
      <c r="T2696" t="str">
        <f t="shared" si="256"/>
        <v>Hyundai</v>
      </c>
      <c r="U2696" t="str">
        <f t="shared" si="257"/>
        <v>E</v>
      </c>
      <c r="V2696" t="str" cm="1">
        <f t="array" ref="V2696">_xlfn.IFS(N2687&gt;25,"A",N2687&gt;20,"B",N2687&gt;15,"C",N2687&gt;10,"D",N2687&lt;10,"E")</f>
        <v>E</v>
      </c>
    </row>
    <row r="2697" spans="1:22" x14ac:dyDescent="0.3">
      <c r="A2697">
        <v>2715</v>
      </c>
      <c r="B2697" t="s">
        <v>1311</v>
      </c>
      <c r="C2697" t="s">
        <v>15</v>
      </c>
      <c r="D2697" t="s">
        <v>26</v>
      </c>
      <c r="E2697">
        <v>2018</v>
      </c>
      <c r="F2697">
        <v>11000</v>
      </c>
      <c r="G2697" t="s">
        <v>23</v>
      </c>
      <c r="H2697" t="s">
        <v>18</v>
      </c>
      <c r="I2697" t="s">
        <v>19</v>
      </c>
      <c r="J2697">
        <v>1248</v>
      </c>
      <c r="K2697">
        <v>74</v>
      </c>
      <c r="L2697">
        <v>5</v>
      </c>
      <c r="M2697">
        <v>28.4</v>
      </c>
      <c r="N2697">
        <v>8</v>
      </c>
      <c r="P2697" t="str">
        <f t="shared" si="252"/>
        <v>Porsche</v>
      </c>
      <c r="Q2697" t="str">
        <f t="shared" si="253"/>
        <v>bad</v>
      </c>
      <c r="R2697" t="str">
        <f t="shared" si="254"/>
        <v/>
      </c>
      <c r="S2697" s="3" t="str">
        <f t="shared" si="255"/>
        <v>Porsche</v>
      </c>
      <c r="T2697" t="str">
        <f t="shared" si="256"/>
        <v/>
      </c>
      <c r="U2697" t="str">
        <f t="shared" si="257"/>
        <v>A</v>
      </c>
      <c r="V2697" t="str" cm="1">
        <f t="array" ref="V2697">_xlfn.IFS(N2688&gt;25,"A",N2688&gt;20,"B",N2688&gt;15,"C",N2688&gt;10,"D",N2688&lt;10,"E")</f>
        <v>A</v>
      </c>
    </row>
    <row r="2698" spans="1:22" x14ac:dyDescent="0.3">
      <c r="A2698">
        <v>2716</v>
      </c>
      <c r="B2698" t="s">
        <v>434</v>
      </c>
      <c r="C2698" t="s">
        <v>110</v>
      </c>
      <c r="D2698" t="s">
        <v>47</v>
      </c>
      <c r="E2698">
        <v>2015</v>
      </c>
      <c r="F2698">
        <v>80064</v>
      </c>
      <c r="G2698" t="s">
        <v>23</v>
      </c>
      <c r="H2698" t="s">
        <v>18</v>
      </c>
      <c r="I2698" t="s">
        <v>19</v>
      </c>
      <c r="J2698">
        <v>1498</v>
      </c>
      <c r="K2698">
        <v>89.84</v>
      </c>
      <c r="L2698">
        <v>5</v>
      </c>
      <c r="M2698">
        <v>22.7</v>
      </c>
      <c r="N2698">
        <v>7.33</v>
      </c>
      <c r="P2698" t="str">
        <f t="shared" si="252"/>
        <v/>
      </c>
      <c r="Q2698" t="str">
        <f t="shared" si="253"/>
        <v>good</v>
      </c>
      <c r="R2698" t="str">
        <f t="shared" si="254"/>
        <v/>
      </c>
      <c r="S2698" s="3" t="str">
        <f t="shared" si="255"/>
        <v>Maruti</v>
      </c>
      <c r="T2698" t="str">
        <f t="shared" si="256"/>
        <v>Maruti</v>
      </c>
      <c r="U2698" t="str">
        <f t="shared" si="257"/>
        <v>E</v>
      </c>
      <c r="V2698" t="str" cm="1">
        <f t="array" ref="V2698">_xlfn.IFS(N2689&gt;25,"A",N2689&gt;20,"B",N2689&gt;15,"C",N2689&gt;10,"D",N2689&lt;10,"E")</f>
        <v>E</v>
      </c>
    </row>
    <row r="2699" spans="1:22" x14ac:dyDescent="0.3">
      <c r="A2699">
        <v>2717</v>
      </c>
      <c r="B2699" t="s">
        <v>1312</v>
      </c>
      <c r="C2699" t="s">
        <v>15</v>
      </c>
      <c r="D2699" t="s">
        <v>49</v>
      </c>
      <c r="E2699">
        <v>2016</v>
      </c>
      <c r="F2699">
        <v>29930</v>
      </c>
      <c r="G2699" t="s">
        <v>27</v>
      </c>
      <c r="H2699" t="s">
        <v>18</v>
      </c>
      <c r="I2699" t="s">
        <v>19</v>
      </c>
      <c r="J2699">
        <v>998</v>
      </c>
      <c r="K2699">
        <v>67.099999999999994</v>
      </c>
      <c r="L2699">
        <v>5</v>
      </c>
      <c r="M2699">
        <v>18.899999999999999</v>
      </c>
      <c r="N2699">
        <v>3.35</v>
      </c>
      <c r="P2699" t="str">
        <f t="shared" si="252"/>
        <v/>
      </c>
      <c r="Q2699" t="str">
        <f t="shared" si="253"/>
        <v>good</v>
      </c>
      <c r="R2699" t="str">
        <f t="shared" si="254"/>
        <v/>
      </c>
      <c r="S2699" s="3" t="str">
        <f t="shared" si="255"/>
        <v>Maruti</v>
      </c>
      <c r="T2699" t="str">
        <f t="shared" si="256"/>
        <v>Maruti</v>
      </c>
      <c r="U2699" t="str">
        <f t="shared" si="257"/>
        <v>E</v>
      </c>
      <c r="V2699" t="str" cm="1">
        <f t="array" ref="V2699">_xlfn.IFS(N2690&gt;25,"A",N2690&gt;20,"B",N2690&gt;15,"C",N2690&gt;10,"D",N2690&lt;10,"E")</f>
        <v>E</v>
      </c>
    </row>
    <row r="2700" spans="1:22" x14ac:dyDescent="0.3">
      <c r="A2700">
        <v>2718</v>
      </c>
      <c r="B2700" t="s">
        <v>1042</v>
      </c>
      <c r="C2700" t="s">
        <v>43</v>
      </c>
      <c r="D2700" t="s">
        <v>16</v>
      </c>
      <c r="E2700">
        <v>2013</v>
      </c>
      <c r="F2700">
        <v>49105</v>
      </c>
      <c r="G2700" t="s">
        <v>23</v>
      </c>
      <c r="H2700" t="s">
        <v>18</v>
      </c>
      <c r="I2700" t="s">
        <v>19</v>
      </c>
      <c r="J2700">
        <v>1498</v>
      </c>
      <c r="K2700">
        <v>103.2</v>
      </c>
      <c r="L2700">
        <v>5</v>
      </c>
      <c r="M2700">
        <v>20.34</v>
      </c>
      <c r="N2700">
        <v>4.4000000000000004</v>
      </c>
      <c r="P2700" t="str">
        <f t="shared" ref="P2700:P2763" si="258">IF(N2691&gt;15,C2691,"")</f>
        <v/>
      </c>
      <c r="Q2700" t="str">
        <f t="shared" ref="Q2700:Q2763" si="259">IF(M2691&gt;20,"good","bad")</f>
        <v>bad</v>
      </c>
      <c r="R2700" t="str">
        <f t="shared" ref="R2700:R2763" si="260">IF(AND(M2691&gt;20,N2691&gt;15),C2691,"")</f>
        <v/>
      </c>
      <c r="S2700" s="3" t="str">
        <f t="shared" ref="S2700:S2763" si="261">IF(OR(M2691&gt;20,N2691&gt;15),C2691,"")</f>
        <v/>
      </c>
      <c r="T2700" t="str">
        <f t="shared" ref="T2700:T2763" si="262">IF(NOT(N2691&gt;15),C2691,"")</f>
        <v>Honda</v>
      </c>
      <c r="U2700" t="str">
        <f t="shared" ref="U2700:U2763" si="263">IF(N2691&gt;25,"A",IF(N2691&gt;20,"B",IF(N2691&gt;15,"C",IF(N2691&gt;10,"D","E"))))</f>
        <v>E</v>
      </c>
      <c r="V2700" t="str" cm="1">
        <f t="array" ref="V2700">_xlfn.IFS(N2691&gt;25,"A",N2691&gt;20,"B",N2691&gt;15,"C",N2691&gt;10,"D",N2691&lt;10,"E")</f>
        <v>E</v>
      </c>
    </row>
    <row r="2701" spans="1:22" x14ac:dyDescent="0.3">
      <c r="A2701">
        <v>2719</v>
      </c>
      <c r="B2701" t="s">
        <v>1313</v>
      </c>
      <c r="C2701" t="s">
        <v>41</v>
      </c>
      <c r="D2701" t="s">
        <v>49</v>
      </c>
      <c r="E2701">
        <v>2012</v>
      </c>
      <c r="F2701">
        <v>55000</v>
      </c>
      <c r="G2701" t="s">
        <v>27</v>
      </c>
      <c r="H2701" t="s">
        <v>18</v>
      </c>
      <c r="I2701" t="s">
        <v>19</v>
      </c>
      <c r="J2701">
        <v>1496</v>
      </c>
      <c r="K2701">
        <v>88.7</v>
      </c>
      <c r="L2701">
        <v>5</v>
      </c>
      <c r="M2701">
        <v>17.600000000000001</v>
      </c>
      <c r="N2701">
        <v>2.99</v>
      </c>
      <c r="P2701" t="str">
        <f t="shared" si="258"/>
        <v>Jaguar</v>
      </c>
      <c r="Q2701" t="str">
        <f t="shared" si="259"/>
        <v>bad</v>
      </c>
      <c r="R2701" t="str">
        <f t="shared" si="260"/>
        <v/>
      </c>
      <c r="S2701" s="3" t="str">
        <f t="shared" si="261"/>
        <v>Jaguar</v>
      </c>
      <c r="T2701" t="str">
        <f t="shared" si="262"/>
        <v/>
      </c>
      <c r="U2701" t="str">
        <f t="shared" si="263"/>
        <v>A</v>
      </c>
      <c r="V2701" t="str" cm="1">
        <f t="array" ref="V2701">_xlfn.IFS(N2692&gt;25,"A",N2692&gt;20,"B",N2692&gt;15,"C",N2692&gt;10,"D",N2692&lt;10,"E")</f>
        <v>A</v>
      </c>
    </row>
    <row r="2702" spans="1:22" x14ac:dyDescent="0.3">
      <c r="A2702">
        <v>2720</v>
      </c>
      <c r="B2702" t="s">
        <v>991</v>
      </c>
      <c r="C2702" t="s">
        <v>25</v>
      </c>
      <c r="D2702" t="s">
        <v>63</v>
      </c>
      <c r="E2702">
        <v>2015</v>
      </c>
      <c r="F2702">
        <v>23000</v>
      </c>
      <c r="G2702" t="s">
        <v>27</v>
      </c>
      <c r="H2702" t="s">
        <v>18</v>
      </c>
      <c r="I2702" t="s">
        <v>19</v>
      </c>
      <c r="J2702">
        <v>1199</v>
      </c>
      <c r="K2702">
        <v>88.7</v>
      </c>
      <c r="L2702">
        <v>5</v>
      </c>
      <c r="M2702">
        <v>18.7</v>
      </c>
      <c r="N2702">
        <v>5.6</v>
      </c>
      <c r="P2702" t="str">
        <f t="shared" si="258"/>
        <v>Mini</v>
      </c>
      <c r="Q2702" t="str">
        <f t="shared" si="259"/>
        <v>bad</v>
      </c>
      <c r="R2702" t="str">
        <f t="shared" si="260"/>
        <v/>
      </c>
      <c r="S2702" s="3" t="str">
        <f t="shared" si="261"/>
        <v>Mini</v>
      </c>
      <c r="T2702" t="str">
        <f t="shared" si="262"/>
        <v/>
      </c>
      <c r="U2702" t="str">
        <f t="shared" si="263"/>
        <v>A</v>
      </c>
      <c r="V2702" t="str" cm="1">
        <f t="array" ref="V2702">_xlfn.IFS(N2693&gt;25,"A",N2693&gt;20,"B",N2693&gt;15,"C",N2693&gt;10,"D",N2693&lt;10,"E")</f>
        <v>A</v>
      </c>
    </row>
    <row r="2703" spans="1:22" x14ac:dyDescent="0.3">
      <c r="A2703">
        <v>2721</v>
      </c>
      <c r="B2703" t="s">
        <v>1314</v>
      </c>
      <c r="C2703" t="s">
        <v>43</v>
      </c>
      <c r="D2703" t="s">
        <v>31</v>
      </c>
      <c r="E2703">
        <v>2016</v>
      </c>
      <c r="F2703">
        <v>54727</v>
      </c>
      <c r="G2703" t="s">
        <v>23</v>
      </c>
      <c r="H2703" t="s">
        <v>18</v>
      </c>
      <c r="I2703" t="s">
        <v>19</v>
      </c>
      <c r="J2703">
        <v>1498</v>
      </c>
      <c r="K2703">
        <v>88.73</v>
      </c>
      <c r="L2703">
        <v>5</v>
      </c>
      <c r="M2703">
        <v>20.14</v>
      </c>
      <c r="N2703">
        <v>6.63</v>
      </c>
      <c r="P2703" t="str">
        <f t="shared" si="258"/>
        <v/>
      </c>
      <c r="Q2703" t="str">
        <f t="shared" si="259"/>
        <v>good</v>
      </c>
      <c r="R2703" t="str">
        <f t="shared" si="260"/>
        <v/>
      </c>
      <c r="S2703" s="3" t="str">
        <f t="shared" si="261"/>
        <v>Hyundai</v>
      </c>
      <c r="T2703" t="str">
        <f t="shared" si="262"/>
        <v>Hyundai</v>
      </c>
      <c r="U2703" t="str">
        <f t="shared" si="263"/>
        <v>E</v>
      </c>
      <c r="V2703" t="str" cm="1">
        <f t="array" ref="V2703">_xlfn.IFS(N2694&gt;25,"A",N2694&gt;20,"B",N2694&gt;15,"C",N2694&gt;10,"D",N2694&lt;10,"E")</f>
        <v>E</v>
      </c>
    </row>
    <row r="2704" spans="1:22" x14ac:dyDescent="0.3">
      <c r="A2704">
        <v>2722</v>
      </c>
      <c r="B2704" t="s">
        <v>648</v>
      </c>
      <c r="C2704" t="s">
        <v>43</v>
      </c>
      <c r="D2704" t="s">
        <v>47</v>
      </c>
      <c r="E2704">
        <v>2018</v>
      </c>
      <c r="F2704">
        <v>31426</v>
      </c>
      <c r="G2704" t="s">
        <v>23</v>
      </c>
      <c r="H2704" t="s">
        <v>18</v>
      </c>
      <c r="I2704" t="s">
        <v>19</v>
      </c>
      <c r="J2704">
        <v>1498</v>
      </c>
      <c r="K2704">
        <v>108.62</v>
      </c>
      <c r="L2704">
        <v>5</v>
      </c>
      <c r="M2704">
        <v>21.66</v>
      </c>
      <c r="N2704">
        <v>7.9</v>
      </c>
      <c r="P2704" t="str">
        <f t="shared" si="258"/>
        <v/>
      </c>
      <c r="Q2704" t="str">
        <f t="shared" si="259"/>
        <v>bad</v>
      </c>
      <c r="R2704" t="str">
        <f t="shared" si="260"/>
        <v/>
      </c>
      <c r="S2704" s="3" t="str">
        <f t="shared" si="261"/>
        <v/>
      </c>
      <c r="T2704" t="str">
        <f t="shared" si="262"/>
        <v>Audi</v>
      </c>
      <c r="U2704" t="str">
        <f t="shared" si="263"/>
        <v>D</v>
      </c>
      <c r="V2704" t="str" cm="1">
        <f t="array" ref="V2704">_xlfn.IFS(N2695&gt;25,"A",N2695&gt;20,"B",N2695&gt;15,"C",N2695&gt;10,"D",N2695&lt;10,"E")</f>
        <v>D</v>
      </c>
    </row>
    <row r="2705" spans="1:22" x14ac:dyDescent="0.3">
      <c r="A2705">
        <v>2723</v>
      </c>
      <c r="B2705" t="s">
        <v>902</v>
      </c>
      <c r="C2705" t="s">
        <v>25</v>
      </c>
      <c r="D2705" t="s">
        <v>47</v>
      </c>
      <c r="E2705">
        <v>2015</v>
      </c>
      <c r="F2705">
        <v>53442</v>
      </c>
      <c r="G2705" t="s">
        <v>27</v>
      </c>
      <c r="H2705" t="s">
        <v>18</v>
      </c>
      <c r="I2705" t="s">
        <v>19</v>
      </c>
      <c r="J2705">
        <v>1497</v>
      </c>
      <c r="K2705">
        <v>116.3</v>
      </c>
      <c r="L2705">
        <v>5</v>
      </c>
      <c r="M2705">
        <v>16.8</v>
      </c>
      <c r="N2705">
        <v>7</v>
      </c>
      <c r="P2705" t="str">
        <f t="shared" si="258"/>
        <v/>
      </c>
      <c r="Q2705" t="str">
        <f t="shared" si="259"/>
        <v>bad</v>
      </c>
      <c r="R2705" t="str">
        <f t="shared" si="260"/>
        <v/>
      </c>
      <c r="S2705" s="3" t="str">
        <f t="shared" si="261"/>
        <v/>
      </c>
      <c r="T2705" t="str">
        <f t="shared" si="262"/>
        <v>Hyundai</v>
      </c>
      <c r="U2705" t="str">
        <f t="shared" si="263"/>
        <v>E</v>
      </c>
      <c r="V2705" t="str" cm="1">
        <f t="array" ref="V2705">_xlfn.IFS(N2696&gt;25,"A",N2696&gt;20,"B",N2696&gt;15,"C",N2696&gt;10,"D",N2696&lt;10,"E")</f>
        <v>E</v>
      </c>
    </row>
    <row r="2706" spans="1:22" x14ac:dyDescent="0.3">
      <c r="A2706">
        <v>2724</v>
      </c>
      <c r="B2706" t="s">
        <v>124</v>
      </c>
      <c r="C2706" t="s">
        <v>25</v>
      </c>
      <c r="D2706" t="s">
        <v>35</v>
      </c>
      <c r="E2706">
        <v>2014</v>
      </c>
      <c r="F2706">
        <v>28000</v>
      </c>
      <c r="G2706" t="s">
        <v>27</v>
      </c>
      <c r="H2706" t="s">
        <v>32</v>
      </c>
      <c r="I2706" t="s">
        <v>19</v>
      </c>
      <c r="J2706">
        <v>1198</v>
      </c>
      <c r="K2706">
        <v>86.8</v>
      </c>
      <c r="L2706">
        <v>5</v>
      </c>
      <c r="M2706">
        <v>16.5</v>
      </c>
      <c r="N2706">
        <v>4.95</v>
      </c>
      <c r="P2706" t="str">
        <f t="shared" si="258"/>
        <v/>
      </c>
      <c r="Q2706" t="str">
        <f t="shared" si="259"/>
        <v>good</v>
      </c>
      <c r="R2706" t="str">
        <f t="shared" si="260"/>
        <v/>
      </c>
      <c r="S2706" s="3" t="str">
        <f t="shared" si="261"/>
        <v>Maruti</v>
      </c>
      <c r="T2706" t="str">
        <f t="shared" si="262"/>
        <v>Maruti</v>
      </c>
      <c r="U2706" t="str">
        <f t="shared" si="263"/>
        <v>E</v>
      </c>
      <c r="V2706" t="str" cm="1">
        <f t="array" ref="V2706">_xlfn.IFS(N2697&gt;25,"A",N2697&gt;20,"B",N2697&gt;15,"C",N2697&gt;10,"D",N2697&lt;10,"E")</f>
        <v>E</v>
      </c>
    </row>
    <row r="2707" spans="1:22" x14ac:dyDescent="0.3">
      <c r="A2707">
        <v>2725</v>
      </c>
      <c r="B2707" t="s">
        <v>1315</v>
      </c>
      <c r="C2707" t="s">
        <v>194</v>
      </c>
      <c r="D2707" t="s">
        <v>16</v>
      </c>
      <c r="E2707">
        <v>2017</v>
      </c>
      <c r="F2707">
        <v>13412</v>
      </c>
      <c r="G2707" t="s">
        <v>27</v>
      </c>
      <c r="H2707" t="s">
        <v>32</v>
      </c>
      <c r="I2707" t="s">
        <v>19</v>
      </c>
      <c r="J2707">
        <v>1598</v>
      </c>
      <c r="K2707">
        <v>103.52</v>
      </c>
      <c r="L2707">
        <v>5</v>
      </c>
      <c r="M2707">
        <v>14.3</v>
      </c>
      <c r="N2707">
        <v>9.19</v>
      </c>
      <c r="P2707" t="str">
        <f t="shared" si="258"/>
        <v/>
      </c>
      <c r="Q2707" t="str">
        <f t="shared" si="259"/>
        <v>good</v>
      </c>
      <c r="R2707" t="str">
        <f t="shared" si="260"/>
        <v/>
      </c>
      <c r="S2707" s="3" t="str">
        <f t="shared" si="261"/>
        <v>Ford</v>
      </c>
      <c r="T2707" t="str">
        <f t="shared" si="262"/>
        <v>Ford</v>
      </c>
      <c r="U2707" t="str">
        <f t="shared" si="263"/>
        <v>E</v>
      </c>
      <c r="V2707" t="str" cm="1">
        <f t="array" ref="V2707">_xlfn.IFS(N2698&gt;25,"A",N2698&gt;20,"B",N2698&gt;15,"C",N2698&gt;10,"D",N2698&lt;10,"E")</f>
        <v>E</v>
      </c>
    </row>
    <row r="2708" spans="1:22" x14ac:dyDescent="0.3">
      <c r="A2708">
        <v>2726</v>
      </c>
      <c r="B2708" t="s">
        <v>1316</v>
      </c>
      <c r="C2708" t="s">
        <v>21</v>
      </c>
      <c r="D2708" t="s">
        <v>35</v>
      </c>
      <c r="E2708">
        <v>2011</v>
      </c>
      <c r="F2708">
        <v>70000</v>
      </c>
      <c r="G2708" t="s">
        <v>23</v>
      </c>
      <c r="H2708" t="s">
        <v>18</v>
      </c>
      <c r="I2708" t="s">
        <v>19</v>
      </c>
      <c r="J2708">
        <v>1493</v>
      </c>
      <c r="K2708">
        <v>110</v>
      </c>
      <c r="L2708">
        <v>5</v>
      </c>
      <c r="M2708">
        <v>16.8</v>
      </c>
      <c r="N2708">
        <v>5.0999999999999996</v>
      </c>
      <c r="P2708" t="str">
        <f t="shared" si="258"/>
        <v/>
      </c>
      <c r="Q2708" t="str">
        <f t="shared" si="259"/>
        <v>bad</v>
      </c>
      <c r="R2708" t="str">
        <f t="shared" si="260"/>
        <v/>
      </c>
      <c r="S2708" s="3" t="str">
        <f t="shared" si="261"/>
        <v/>
      </c>
      <c r="T2708" t="str">
        <f t="shared" si="262"/>
        <v>Maruti</v>
      </c>
      <c r="U2708" t="str">
        <f t="shared" si="263"/>
        <v>E</v>
      </c>
      <c r="V2708" t="str" cm="1">
        <f t="array" ref="V2708">_xlfn.IFS(N2699&gt;25,"A",N2699&gt;20,"B",N2699&gt;15,"C",N2699&gt;10,"D",N2699&lt;10,"E")</f>
        <v>E</v>
      </c>
    </row>
    <row r="2709" spans="1:22" x14ac:dyDescent="0.3">
      <c r="A2709">
        <v>2727</v>
      </c>
      <c r="B2709" t="s">
        <v>1317</v>
      </c>
      <c r="C2709" t="s">
        <v>21</v>
      </c>
      <c r="D2709" t="s">
        <v>39</v>
      </c>
      <c r="E2709">
        <v>2015</v>
      </c>
      <c r="F2709">
        <v>81310</v>
      </c>
      <c r="G2709" t="s">
        <v>23</v>
      </c>
      <c r="H2709" t="s">
        <v>18</v>
      </c>
      <c r="I2709" t="s">
        <v>19</v>
      </c>
      <c r="J2709">
        <v>1396</v>
      </c>
      <c r="K2709">
        <v>88.76</v>
      </c>
      <c r="L2709">
        <v>5</v>
      </c>
      <c r="M2709">
        <v>21.19</v>
      </c>
      <c r="N2709">
        <v>5.9</v>
      </c>
      <c r="P2709" t="str">
        <f t="shared" si="258"/>
        <v/>
      </c>
      <c r="Q2709" t="str">
        <f t="shared" si="259"/>
        <v>good</v>
      </c>
      <c r="R2709" t="str">
        <f t="shared" si="260"/>
        <v/>
      </c>
      <c r="S2709" s="3" t="str">
        <f t="shared" si="261"/>
        <v>Volkswagen</v>
      </c>
      <c r="T2709" t="str">
        <f t="shared" si="262"/>
        <v>Volkswagen</v>
      </c>
      <c r="U2709" t="str">
        <f t="shared" si="263"/>
        <v>E</v>
      </c>
      <c r="V2709" t="str" cm="1">
        <f t="array" ref="V2709">_xlfn.IFS(N2700&gt;25,"A",N2700&gt;20,"B",N2700&gt;15,"C",N2700&gt;10,"D",N2700&lt;10,"E")</f>
        <v>E</v>
      </c>
    </row>
    <row r="2710" spans="1:22" x14ac:dyDescent="0.3">
      <c r="A2710">
        <v>2728</v>
      </c>
      <c r="B2710" t="s">
        <v>1318</v>
      </c>
      <c r="C2710" t="s">
        <v>15</v>
      </c>
      <c r="D2710" t="s">
        <v>47</v>
      </c>
      <c r="E2710">
        <v>2019</v>
      </c>
      <c r="F2710">
        <v>13574</v>
      </c>
      <c r="G2710" t="s">
        <v>27</v>
      </c>
      <c r="H2710" t="s">
        <v>32</v>
      </c>
      <c r="I2710" t="s">
        <v>19</v>
      </c>
      <c r="J2710">
        <v>1197</v>
      </c>
      <c r="K2710">
        <v>83.1</v>
      </c>
      <c r="L2710">
        <v>5</v>
      </c>
      <c r="M2710">
        <v>21.4</v>
      </c>
      <c r="N2710">
        <v>9.51</v>
      </c>
      <c r="P2710" t="str">
        <f t="shared" si="258"/>
        <v/>
      </c>
      <c r="Q2710" t="str">
        <f t="shared" si="259"/>
        <v>bad</v>
      </c>
      <c r="R2710" t="str">
        <f t="shared" si="260"/>
        <v/>
      </c>
      <c r="S2710" s="3" t="str">
        <f t="shared" si="261"/>
        <v/>
      </c>
      <c r="T2710" t="str">
        <f t="shared" si="262"/>
        <v>Toyota</v>
      </c>
      <c r="U2710" t="str">
        <f t="shared" si="263"/>
        <v>E</v>
      </c>
      <c r="V2710" t="str" cm="1">
        <f t="array" ref="V2710">_xlfn.IFS(N2701&gt;25,"A",N2701&gt;20,"B",N2701&gt;15,"C",N2701&gt;10,"D",N2701&lt;10,"E")</f>
        <v>E</v>
      </c>
    </row>
    <row r="2711" spans="1:22" x14ac:dyDescent="0.3">
      <c r="A2711">
        <v>2729</v>
      </c>
      <c r="B2711" t="s">
        <v>1319</v>
      </c>
      <c r="C2711" t="s">
        <v>25</v>
      </c>
      <c r="D2711" t="s">
        <v>16</v>
      </c>
      <c r="E2711">
        <v>2008</v>
      </c>
      <c r="F2711">
        <v>75000</v>
      </c>
      <c r="G2711" t="s">
        <v>27</v>
      </c>
      <c r="H2711" t="s">
        <v>18</v>
      </c>
      <c r="I2711" t="s">
        <v>33</v>
      </c>
      <c r="J2711">
        <v>2354</v>
      </c>
      <c r="K2711">
        <v>158.80000000000001</v>
      </c>
      <c r="L2711">
        <v>5</v>
      </c>
      <c r="M2711">
        <v>11.1</v>
      </c>
      <c r="N2711">
        <v>3.9</v>
      </c>
      <c r="P2711" t="str">
        <f t="shared" si="258"/>
        <v/>
      </c>
      <c r="Q2711" t="str">
        <f t="shared" si="259"/>
        <v>bad</v>
      </c>
      <c r="R2711" t="str">
        <f t="shared" si="260"/>
        <v/>
      </c>
      <c r="S2711" s="3" t="str">
        <f t="shared" si="261"/>
        <v/>
      </c>
      <c r="T2711" t="str">
        <f t="shared" si="262"/>
        <v>Honda</v>
      </c>
      <c r="U2711" t="str">
        <f t="shared" si="263"/>
        <v>E</v>
      </c>
      <c r="V2711" t="str" cm="1">
        <f t="array" ref="V2711">_xlfn.IFS(N2702&gt;25,"A",N2702&gt;20,"B",N2702&gt;15,"C",N2702&gt;10,"D",N2702&lt;10,"E")</f>
        <v>E</v>
      </c>
    </row>
    <row r="2712" spans="1:22" x14ac:dyDescent="0.3">
      <c r="A2712">
        <v>2730</v>
      </c>
      <c r="B2712" t="s">
        <v>605</v>
      </c>
      <c r="C2712" t="s">
        <v>15</v>
      </c>
      <c r="D2712" t="s">
        <v>31</v>
      </c>
      <c r="E2712">
        <v>2014</v>
      </c>
      <c r="F2712">
        <v>58310</v>
      </c>
      <c r="G2712" t="s">
        <v>27</v>
      </c>
      <c r="H2712" t="s">
        <v>18</v>
      </c>
      <c r="I2712" t="s">
        <v>33</v>
      </c>
      <c r="J2712">
        <v>1197</v>
      </c>
      <c r="K2712">
        <v>85.8</v>
      </c>
      <c r="L2712">
        <v>5</v>
      </c>
      <c r="M2712">
        <v>19.100000000000001</v>
      </c>
      <c r="N2712">
        <v>5.39</v>
      </c>
      <c r="P2712" t="str">
        <f t="shared" si="258"/>
        <v/>
      </c>
      <c r="Q2712" t="str">
        <f t="shared" si="259"/>
        <v>good</v>
      </c>
      <c r="R2712" t="str">
        <f t="shared" si="260"/>
        <v/>
      </c>
      <c r="S2712" s="3" t="str">
        <f t="shared" si="261"/>
        <v>Volkswagen</v>
      </c>
      <c r="T2712" t="str">
        <f t="shared" si="262"/>
        <v>Volkswagen</v>
      </c>
      <c r="U2712" t="str">
        <f t="shared" si="263"/>
        <v>E</v>
      </c>
      <c r="V2712" t="str" cm="1">
        <f t="array" ref="V2712">_xlfn.IFS(N2703&gt;25,"A",N2703&gt;20,"B",N2703&gt;15,"C",N2703&gt;10,"D",N2703&lt;10,"E")</f>
        <v>E</v>
      </c>
    </row>
    <row r="2713" spans="1:22" x14ac:dyDescent="0.3">
      <c r="A2713">
        <v>2731</v>
      </c>
      <c r="B2713" t="s">
        <v>335</v>
      </c>
      <c r="C2713" t="s">
        <v>15</v>
      </c>
      <c r="D2713" t="s">
        <v>22</v>
      </c>
      <c r="E2713">
        <v>2009</v>
      </c>
      <c r="F2713">
        <v>90000</v>
      </c>
      <c r="G2713" t="s">
        <v>23</v>
      </c>
      <c r="H2713" t="s">
        <v>18</v>
      </c>
      <c r="I2713" t="s">
        <v>33</v>
      </c>
      <c r="J2713">
        <v>1248</v>
      </c>
      <c r="K2713">
        <v>73.900000000000006</v>
      </c>
      <c r="L2713">
        <v>5</v>
      </c>
      <c r="M2713">
        <v>19.3</v>
      </c>
      <c r="N2713">
        <v>3</v>
      </c>
      <c r="P2713" t="str">
        <f t="shared" si="258"/>
        <v/>
      </c>
      <c r="Q2713" t="str">
        <f t="shared" si="259"/>
        <v>good</v>
      </c>
      <c r="R2713" t="str">
        <f t="shared" si="260"/>
        <v/>
      </c>
      <c r="S2713" s="3" t="str">
        <f t="shared" si="261"/>
        <v>Volkswagen</v>
      </c>
      <c r="T2713" t="str">
        <f t="shared" si="262"/>
        <v>Volkswagen</v>
      </c>
      <c r="U2713" t="str">
        <f t="shared" si="263"/>
        <v>E</v>
      </c>
      <c r="V2713" t="str" cm="1">
        <f t="array" ref="V2713">_xlfn.IFS(N2704&gt;25,"A",N2704&gt;20,"B",N2704&gt;15,"C",N2704&gt;10,"D",N2704&lt;10,"E")</f>
        <v>E</v>
      </c>
    </row>
    <row r="2714" spans="1:22" x14ac:dyDescent="0.3">
      <c r="A2714">
        <v>2732</v>
      </c>
      <c r="B2714" t="s">
        <v>302</v>
      </c>
      <c r="C2714" t="s">
        <v>15</v>
      </c>
      <c r="D2714" t="s">
        <v>39</v>
      </c>
      <c r="E2714">
        <v>2012</v>
      </c>
      <c r="F2714">
        <v>83000</v>
      </c>
      <c r="G2714" t="s">
        <v>23</v>
      </c>
      <c r="H2714" t="s">
        <v>18</v>
      </c>
      <c r="I2714" t="s">
        <v>19</v>
      </c>
      <c r="J2714">
        <v>1248</v>
      </c>
      <c r="K2714">
        <v>74</v>
      </c>
      <c r="L2714">
        <v>5</v>
      </c>
      <c r="M2714">
        <v>23.4</v>
      </c>
      <c r="N2714">
        <v>4.3</v>
      </c>
      <c r="P2714" t="str">
        <f t="shared" si="258"/>
        <v/>
      </c>
      <c r="Q2714" t="str">
        <f t="shared" si="259"/>
        <v>bad</v>
      </c>
      <c r="R2714" t="str">
        <f t="shared" si="260"/>
        <v/>
      </c>
      <c r="S2714" s="3" t="str">
        <f t="shared" si="261"/>
        <v/>
      </c>
      <c r="T2714" t="str">
        <f t="shared" si="262"/>
        <v>Honda</v>
      </c>
      <c r="U2714" t="str">
        <f t="shared" si="263"/>
        <v>E</v>
      </c>
      <c r="V2714" t="str" cm="1">
        <f t="array" ref="V2714">_xlfn.IFS(N2705&gt;25,"A",N2705&gt;20,"B",N2705&gt;15,"C",N2705&gt;10,"D",N2705&lt;10,"E")</f>
        <v>E</v>
      </c>
    </row>
    <row r="2715" spans="1:22" x14ac:dyDescent="0.3">
      <c r="A2715">
        <v>2733</v>
      </c>
      <c r="B2715" t="s">
        <v>980</v>
      </c>
      <c r="C2715" t="s">
        <v>15</v>
      </c>
      <c r="D2715" t="s">
        <v>39</v>
      </c>
      <c r="E2715">
        <v>2017</v>
      </c>
      <c r="F2715">
        <v>37282</v>
      </c>
      <c r="G2715" t="s">
        <v>27</v>
      </c>
      <c r="H2715" t="s">
        <v>18</v>
      </c>
      <c r="I2715" t="s">
        <v>19</v>
      </c>
      <c r="J2715">
        <v>1197</v>
      </c>
      <c r="K2715">
        <v>83.14</v>
      </c>
      <c r="L2715">
        <v>5</v>
      </c>
      <c r="M2715">
        <v>20.85</v>
      </c>
      <c r="N2715">
        <v>6.75</v>
      </c>
      <c r="P2715" t="str">
        <f t="shared" si="258"/>
        <v/>
      </c>
      <c r="Q2715" t="str">
        <f t="shared" si="259"/>
        <v>bad</v>
      </c>
      <c r="R2715" t="str">
        <f t="shared" si="260"/>
        <v/>
      </c>
      <c r="S2715" s="3" t="str">
        <f t="shared" si="261"/>
        <v/>
      </c>
      <c r="T2715" t="str">
        <f t="shared" si="262"/>
        <v>Honda</v>
      </c>
      <c r="U2715" t="str">
        <f t="shared" si="263"/>
        <v>E</v>
      </c>
      <c r="V2715" t="str" cm="1">
        <f t="array" ref="V2715">_xlfn.IFS(N2706&gt;25,"A",N2706&gt;20,"B",N2706&gt;15,"C",N2706&gt;10,"D",N2706&lt;10,"E")</f>
        <v>E</v>
      </c>
    </row>
    <row r="2716" spans="1:22" x14ac:dyDescent="0.3">
      <c r="A2716">
        <v>2734</v>
      </c>
      <c r="B2716" t="s">
        <v>101</v>
      </c>
      <c r="C2716" t="s">
        <v>21</v>
      </c>
      <c r="D2716" t="s">
        <v>39</v>
      </c>
      <c r="E2716">
        <v>2017</v>
      </c>
      <c r="F2716">
        <v>23000</v>
      </c>
      <c r="G2716" t="s">
        <v>27</v>
      </c>
      <c r="H2716" t="s">
        <v>18</v>
      </c>
      <c r="I2716" t="s">
        <v>19</v>
      </c>
      <c r="J2716">
        <v>1197</v>
      </c>
      <c r="K2716">
        <v>82</v>
      </c>
      <c r="L2716">
        <v>5</v>
      </c>
      <c r="M2716">
        <v>18.899999999999999</v>
      </c>
      <c r="N2716">
        <v>4.5</v>
      </c>
      <c r="P2716" t="str">
        <f t="shared" si="258"/>
        <v/>
      </c>
      <c r="Q2716" t="str">
        <f t="shared" si="259"/>
        <v>bad</v>
      </c>
      <c r="R2716" t="str">
        <f t="shared" si="260"/>
        <v/>
      </c>
      <c r="S2716" s="3" t="str">
        <f t="shared" si="261"/>
        <v/>
      </c>
      <c r="T2716" t="str">
        <f t="shared" si="262"/>
        <v>Skoda</v>
      </c>
      <c r="U2716" t="str">
        <f t="shared" si="263"/>
        <v>E</v>
      </c>
      <c r="V2716" t="str" cm="1">
        <f t="array" ref="V2716">_xlfn.IFS(N2707&gt;25,"A",N2707&gt;20,"B",N2707&gt;15,"C",N2707&gt;10,"D",N2707&lt;10,"E")</f>
        <v>E</v>
      </c>
    </row>
    <row r="2717" spans="1:22" x14ac:dyDescent="0.3">
      <c r="A2717">
        <v>2735</v>
      </c>
      <c r="B2717" t="s">
        <v>1320</v>
      </c>
      <c r="C2717" t="s">
        <v>110</v>
      </c>
      <c r="D2717" t="s">
        <v>26</v>
      </c>
      <c r="E2717">
        <v>2010</v>
      </c>
      <c r="F2717">
        <v>82000</v>
      </c>
      <c r="G2717" t="s">
        <v>23</v>
      </c>
      <c r="H2717" t="s">
        <v>18</v>
      </c>
      <c r="I2717" t="s">
        <v>19</v>
      </c>
      <c r="J2717">
        <v>1399</v>
      </c>
      <c r="K2717">
        <v>68</v>
      </c>
      <c r="L2717">
        <v>5</v>
      </c>
      <c r="M2717">
        <v>17.8</v>
      </c>
      <c r="N2717">
        <v>2.75</v>
      </c>
      <c r="P2717" t="str">
        <f t="shared" si="258"/>
        <v/>
      </c>
      <c r="Q2717" t="str">
        <f t="shared" si="259"/>
        <v>bad</v>
      </c>
      <c r="R2717" t="str">
        <f t="shared" si="260"/>
        <v/>
      </c>
      <c r="S2717" s="3" t="str">
        <f t="shared" si="261"/>
        <v/>
      </c>
      <c r="T2717" t="str">
        <f t="shared" si="262"/>
        <v>Hyundai</v>
      </c>
      <c r="U2717" t="str">
        <f t="shared" si="263"/>
        <v>E</v>
      </c>
      <c r="V2717" t="str" cm="1">
        <f t="array" ref="V2717">_xlfn.IFS(N2708&gt;25,"A",N2708&gt;20,"B",N2708&gt;15,"C",N2708&gt;10,"D",N2708&lt;10,"E")</f>
        <v>E</v>
      </c>
    </row>
    <row r="2718" spans="1:22" x14ac:dyDescent="0.3">
      <c r="A2718">
        <v>2736</v>
      </c>
      <c r="B2718" t="s">
        <v>1321</v>
      </c>
      <c r="C2718" t="s">
        <v>21</v>
      </c>
      <c r="D2718" t="s">
        <v>26</v>
      </c>
      <c r="E2718">
        <v>2016</v>
      </c>
      <c r="F2718">
        <v>31000</v>
      </c>
      <c r="G2718" t="s">
        <v>23</v>
      </c>
      <c r="H2718" t="s">
        <v>18</v>
      </c>
      <c r="I2718" t="s">
        <v>19</v>
      </c>
      <c r="J2718">
        <v>1582</v>
      </c>
      <c r="K2718">
        <v>126.2</v>
      </c>
      <c r="L2718">
        <v>5</v>
      </c>
      <c r="M2718">
        <v>23.9</v>
      </c>
      <c r="N2718">
        <v>9</v>
      </c>
      <c r="P2718" t="str">
        <f t="shared" si="258"/>
        <v/>
      </c>
      <c r="Q2718" t="str">
        <f t="shared" si="259"/>
        <v>good</v>
      </c>
      <c r="R2718" t="str">
        <f t="shared" si="260"/>
        <v/>
      </c>
      <c r="S2718" s="3" t="str">
        <f t="shared" si="261"/>
        <v>Hyundai</v>
      </c>
      <c r="T2718" t="str">
        <f t="shared" si="262"/>
        <v>Hyundai</v>
      </c>
      <c r="U2718" t="str">
        <f t="shared" si="263"/>
        <v>E</v>
      </c>
      <c r="V2718" t="str" cm="1">
        <f t="array" ref="V2718">_xlfn.IFS(N2709&gt;25,"A",N2709&gt;20,"B",N2709&gt;15,"C",N2709&gt;10,"D",N2709&lt;10,"E")</f>
        <v>E</v>
      </c>
    </row>
    <row r="2719" spans="1:22" x14ac:dyDescent="0.3">
      <c r="A2719">
        <v>2738</v>
      </c>
      <c r="B2719" t="s">
        <v>264</v>
      </c>
      <c r="C2719" t="s">
        <v>110</v>
      </c>
      <c r="D2719" t="s">
        <v>53</v>
      </c>
      <c r="E2719">
        <v>2014</v>
      </c>
      <c r="F2719">
        <v>45001</v>
      </c>
      <c r="G2719" t="s">
        <v>23</v>
      </c>
      <c r="H2719" t="s">
        <v>18</v>
      </c>
      <c r="I2719" t="s">
        <v>33</v>
      </c>
      <c r="J2719">
        <v>1399</v>
      </c>
      <c r="K2719">
        <v>68.05</v>
      </c>
      <c r="L2719">
        <v>5</v>
      </c>
      <c r="M2719">
        <v>20</v>
      </c>
      <c r="N2719">
        <v>2.5499999999999998</v>
      </c>
      <c r="P2719" t="str">
        <f t="shared" si="258"/>
        <v/>
      </c>
      <c r="Q2719" t="str">
        <f t="shared" si="259"/>
        <v>good</v>
      </c>
      <c r="R2719" t="str">
        <f t="shared" si="260"/>
        <v/>
      </c>
      <c r="S2719" s="3" t="str">
        <f t="shared" si="261"/>
        <v>Maruti</v>
      </c>
      <c r="T2719" t="str">
        <f t="shared" si="262"/>
        <v>Maruti</v>
      </c>
      <c r="U2719" t="str">
        <f t="shared" si="263"/>
        <v>E</v>
      </c>
      <c r="V2719" t="str" cm="1">
        <f t="array" ref="V2719">_xlfn.IFS(N2710&gt;25,"A",N2710&gt;20,"B",N2710&gt;15,"C",N2710&gt;10,"D",N2710&lt;10,"E")</f>
        <v>E</v>
      </c>
    </row>
    <row r="2720" spans="1:22" x14ac:dyDescent="0.3">
      <c r="A2720">
        <v>2739</v>
      </c>
      <c r="B2720" t="s">
        <v>436</v>
      </c>
      <c r="C2720" t="s">
        <v>45</v>
      </c>
      <c r="D2720" t="s">
        <v>31</v>
      </c>
      <c r="E2720">
        <v>2014</v>
      </c>
      <c r="F2720">
        <v>50446</v>
      </c>
      <c r="G2720" t="s">
        <v>23</v>
      </c>
      <c r="H2720" t="s">
        <v>18</v>
      </c>
      <c r="I2720" t="s">
        <v>19</v>
      </c>
      <c r="J2720">
        <v>1248</v>
      </c>
      <c r="K2720">
        <v>88.8</v>
      </c>
      <c r="L2720">
        <v>5</v>
      </c>
      <c r="M2720">
        <v>21.12</v>
      </c>
      <c r="N2720">
        <v>3.54</v>
      </c>
      <c r="P2720" t="str">
        <f t="shared" si="258"/>
        <v/>
      </c>
      <c r="Q2720" t="str">
        <f t="shared" si="259"/>
        <v>bad</v>
      </c>
      <c r="R2720" t="str">
        <f t="shared" si="260"/>
        <v/>
      </c>
      <c r="S2720" s="3" t="str">
        <f t="shared" si="261"/>
        <v/>
      </c>
      <c r="T2720" t="str">
        <f t="shared" si="262"/>
        <v>Honda</v>
      </c>
      <c r="U2720" t="str">
        <f t="shared" si="263"/>
        <v>E</v>
      </c>
      <c r="V2720" t="str" cm="1">
        <f t="array" ref="V2720">_xlfn.IFS(N2711&gt;25,"A",N2711&gt;20,"B",N2711&gt;15,"C",N2711&gt;10,"D",N2711&lt;10,"E")</f>
        <v>E</v>
      </c>
    </row>
    <row r="2721" spans="1:22" x14ac:dyDescent="0.3">
      <c r="A2721">
        <v>2740</v>
      </c>
      <c r="B2721" t="s">
        <v>493</v>
      </c>
      <c r="C2721" t="s">
        <v>25</v>
      </c>
      <c r="D2721" t="s">
        <v>93</v>
      </c>
      <c r="E2721">
        <v>2009</v>
      </c>
      <c r="F2721">
        <v>89000</v>
      </c>
      <c r="G2721" t="s">
        <v>27</v>
      </c>
      <c r="H2721" t="s">
        <v>18</v>
      </c>
      <c r="I2721" t="s">
        <v>19</v>
      </c>
      <c r="J2721">
        <v>1799</v>
      </c>
      <c r="K2721">
        <v>130</v>
      </c>
      <c r="L2721">
        <v>5</v>
      </c>
      <c r="M2721">
        <v>13.5</v>
      </c>
      <c r="N2721">
        <v>4.25</v>
      </c>
      <c r="P2721" t="str">
        <f t="shared" si="258"/>
        <v/>
      </c>
      <c r="Q2721" t="str">
        <f t="shared" si="259"/>
        <v>bad</v>
      </c>
      <c r="R2721" t="str">
        <f t="shared" si="260"/>
        <v/>
      </c>
      <c r="S2721" s="3" t="str">
        <f t="shared" si="261"/>
        <v/>
      </c>
      <c r="T2721" t="str">
        <f t="shared" si="262"/>
        <v>Maruti</v>
      </c>
      <c r="U2721" t="str">
        <f t="shared" si="263"/>
        <v>E</v>
      </c>
      <c r="V2721" t="str" cm="1">
        <f t="array" ref="V2721">_xlfn.IFS(N2712&gt;25,"A",N2712&gt;20,"B",N2712&gt;15,"C",N2712&gt;10,"D",N2712&lt;10,"E")</f>
        <v>E</v>
      </c>
    </row>
    <row r="2722" spans="1:22" x14ac:dyDescent="0.3">
      <c r="A2722">
        <v>2741</v>
      </c>
      <c r="B2722" t="s">
        <v>1322</v>
      </c>
      <c r="C2722" t="s">
        <v>15</v>
      </c>
      <c r="D2722" t="s">
        <v>93</v>
      </c>
      <c r="E2722">
        <v>2007</v>
      </c>
      <c r="F2722">
        <v>72000</v>
      </c>
      <c r="G2722" t="s">
        <v>27</v>
      </c>
      <c r="H2722" t="s">
        <v>18</v>
      </c>
      <c r="I2722" t="s">
        <v>33</v>
      </c>
      <c r="J2722">
        <v>796</v>
      </c>
      <c r="K2722">
        <v>46.3</v>
      </c>
      <c r="L2722">
        <v>5</v>
      </c>
      <c r="M2722">
        <v>19.7</v>
      </c>
      <c r="N2722">
        <v>1.2</v>
      </c>
      <c r="P2722" t="str">
        <f t="shared" si="258"/>
        <v/>
      </c>
      <c r="Q2722" t="str">
        <f t="shared" si="259"/>
        <v>bad</v>
      </c>
      <c r="R2722" t="str">
        <f t="shared" si="260"/>
        <v/>
      </c>
      <c r="S2722" s="3" t="str">
        <f t="shared" si="261"/>
        <v/>
      </c>
      <c r="T2722" t="str">
        <f t="shared" si="262"/>
        <v>Maruti</v>
      </c>
      <c r="U2722" t="str">
        <f t="shared" si="263"/>
        <v>E</v>
      </c>
      <c r="V2722" t="str" cm="1">
        <f t="array" ref="V2722">_xlfn.IFS(N2713&gt;25,"A",N2713&gt;20,"B",N2713&gt;15,"C",N2713&gt;10,"D",N2713&lt;10,"E")</f>
        <v>E</v>
      </c>
    </row>
    <row r="2723" spans="1:22" x14ac:dyDescent="0.3">
      <c r="A2723">
        <v>2742</v>
      </c>
      <c r="B2723" t="s">
        <v>223</v>
      </c>
      <c r="C2723" t="s">
        <v>65</v>
      </c>
      <c r="D2723" t="s">
        <v>93</v>
      </c>
      <c r="E2723">
        <v>2013</v>
      </c>
      <c r="F2723">
        <v>90000</v>
      </c>
      <c r="G2723" t="s">
        <v>23</v>
      </c>
      <c r="H2723" t="s">
        <v>32</v>
      </c>
      <c r="I2723" t="s">
        <v>19</v>
      </c>
      <c r="J2723">
        <v>1995</v>
      </c>
      <c r="K2723">
        <v>190</v>
      </c>
      <c r="L2723">
        <v>5</v>
      </c>
      <c r="M2723">
        <v>22.48</v>
      </c>
      <c r="N2723">
        <v>19.5</v>
      </c>
      <c r="P2723" t="str">
        <f t="shared" si="258"/>
        <v/>
      </c>
      <c r="Q2723" t="str">
        <f t="shared" si="259"/>
        <v>good</v>
      </c>
      <c r="R2723" t="str">
        <f t="shared" si="260"/>
        <v/>
      </c>
      <c r="S2723" s="3" t="str">
        <f t="shared" si="261"/>
        <v>Maruti</v>
      </c>
      <c r="T2723" t="str">
        <f t="shared" si="262"/>
        <v>Maruti</v>
      </c>
      <c r="U2723" t="str">
        <f t="shared" si="263"/>
        <v>E</v>
      </c>
      <c r="V2723" t="str" cm="1">
        <f t="array" ref="V2723">_xlfn.IFS(N2714&gt;25,"A",N2714&gt;20,"B",N2714&gt;15,"C",N2714&gt;10,"D",N2714&lt;10,"E")</f>
        <v>E</v>
      </c>
    </row>
    <row r="2724" spans="1:22" x14ac:dyDescent="0.3">
      <c r="A2724">
        <v>2743</v>
      </c>
      <c r="B2724" t="s">
        <v>141</v>
      </c>
      <c r="C2724" t="s">
        <v>78</v>
      </c>
      <c r="D2724" t="s">
        <v>63</v>
      </c>
      <c r="E2724">
        <v>2015</v>
      </c>
      <c r="F2724">
        <v>76000</v>
      </c>
      <c r="G2724" t="s">
        <v>23</v>
      </c>
      <c r="H2724" t="s">
        <v>18</v>
      </c>
      <c r="I2724" t="s">
        <v>33</v>
      </c>
      <c r="J2724">
        <v>2179</v>
      </c>
      <c r="K2724">
        <v>140</v>
      </c>
      <c r="L2724">
        <v>7</v>
      </c>
      <c r="M2724">
        <v>16</v>
      </c>
      <c r="N2724">
        <v>12</v>
      </c>
      <c r="P2724" t="str">
        <f t="shared" si="258"/>
        <v/>
      </c>
      <c r="Q2724" t="str">
        <f t="shared" si="259"/>
        <v>good</v>
      </c>
      <c r="R2724" t="str">
        <f t="shared" si="260"/>
        <v/>
      </c>
      <c r="S2724" s="3" t="str">
        <f t="shared" si="261"/>
        <v>Maruti</v>
      </c>
      <c r="T2724" t="str">
        <f t="shared" si="262"/>
        <v>Maruti</v>
      </c>
      <c r="U2724" t="str">
        <f t="shared" si="263"/>
        <v>E</v>
      </c>
      <c r="V2724" t="str" cm="1">
        <f t="array" ref="V2724">_xlfn.IFS(N2715&gt;25,"A",N2715&gt;20,"B",N2715&gt;15,"C",N2715&gt;10,"D",N2715&lt;10,"E")</f>
        <v>E</v>
      </c>
    </row>
    <row r="2725" spans="1:22" x14ac:dyDescent="0.3">
      <c r="A2725">
        <v>2744</v>
      </c>
      <c r="B2725" t="s">
        <v>133</v>
      </c>
      <c r="C2725" t="s">
        <v>15</v>
      </c>
      <c r="D2725" t="s">
        <v>35</v>
      </c>
      <c r="E2725">
        <v>2012</v>
      </c>
      <c r="F2725">
        <v>78401</v>
      </c>
      <c r="G2725" t="s">
        <v>23</v>
      </c>
      <c r="H2725" t="s">
        <v>18</v>
      </c>
      <c r="I2725" t="s">
        <v>19</v>
      </c>
      <c r="J2725">
        <v>1248</v>
      </c>
      <c r="K2725">
        <v>73.94</v>
      </c>
      <c r="L2725">
        <v>5</v>
      </c>
      <c r="M2725">
        <v>23.2</v>
      </c>
      <c r="N2725">
        <v>3.9</v>
      </c>
      <c r="P2725" t="str">
        <f t="shared" si="258"/>
        <v/>
      </c>
      <c r="Q2725" t="str">
        <f t="shared" si="259"/>
        <v>bad</v>
      </c>
      <c r="R2725" t="str">
        <f t="shared" si="260"/>
        <v/>
      </c>
      <c r="S2725" s="3" t="str">
        <f t="shared" si="261"/>
        <v/>
      </c>
      <c r="T2725" t="str">
        <f t="shared" si="262"/>
        <v>Hyundai</v>
      </c>
      <c r="U2725" t="str">
        <f t="shared" si="263"/>
        <v>E</v>
      </c>
      <c r="V2725" t="str" cm="1">
        <f t="array" ref="V2725">_xlfn.IFS(N2716&gt;25,"A",N2716&gt;20,"B",N2716&gt;15,"C",N2716&gt;10,"D",N2716&lt;10,"E")</f>
        <v>E</v>
      </c>
    </row>
    <row r="2726" spans="1:22" x14ac:dyDescent="0.3">
      <c r="A2726">
        <v>2745</v>
      </c>
      <c r="B2726" t="s">
        <v>82</v>
      </c>
      <c r="C2726" t="s">
        <v>15</v>
      </c>
      <c r="D2726" t="s">
        <v>47</v>
      </c>
      <c r="E2726">
        <v>2017</v>
      </c>
      <c r="F2726">
        <v>38426</v>
      </c>
      <c r="G2726" t="s">
        <v>23</v>
      </c>
      <c r="H2726" t="s">
        <v>18</v>
      </c>
      <c r="I2726" t="s">
        <v>19</v>
      </c>
      <c r="J2726">
        <v>1248</v>
      </c>
      <c r="K2726">
        <v>88.5</v>
      </c>
      <c r="L2726">
        <v>5</v>
      </c>
      <c r="M2726">
        <v>24.3</v>
      </c>
      <c r="N2726">
        <v>9.1300000000000008</v>
      </c>
      <c r="P2726" t="str">
        <f t="shared" si="258"/>
        <v/>
      </c>
      <c r="Q2726" t="str">
        <f t="shared" si="259"/>
        <v>bad</v>
      </c>
      <c r="R2726" t="str">
        <f t="shared" si="260"/>
        <v/>
      </c>
      <c r="S2726" s="3" t="str">
        <f t="shared" si="261"/>
        <v/>
      </c>
      <c r="T2726" t="str">
        <f t="shared" si="262"/>
        <v>Ford</v>
      </c>
      <c r="U2726" t="str">
        <f t="shared" si="263"/>
        <v>E</v>
      </c>
      <c r="V2726" t="str" cm="1">
        <f t="array" ref="V2726">_xlfn.IFS(N2717&gt;25,"A",N2717&gt;20,"B",N2717&gt;15,"C",N2717&gt;10,"D",N2717&lt;10,"E")</f>
        <v>E</v>
      </c>
    </row>
    <row r="2727" spans="1:22" x14ac:dyDescent="0.3">
      <c r="A2727">
        <v>2746</v>
      </c>
      <c r="B2727" t="s">
        <v>688</v>
      </c>
      <c r="C2727" t="s">
        <v>15</v>
      </c>
      <c r="D2727" t="s">
        <v>22</v>
      </c>
      <c r="E2727">
        <v>2011</v>
      </c>
      <c r="F2727">
        <v>45000</v>
      </c>
      <c r="G2727" t="s">
        <v>27</v>
      </c>
      <c r="H2727" t="s">
        <v>18</v>
      </c>
      <c r="I2727" t="s">
        <v>19</v>
      </c>
      <c r="J2727">
        <v>1196</v>
      </c>
      <c r="K2727">
        <v>73</v>
      </c>
      <c r="L2727">
        <v>7</v>
      </c>
      <c r="M2727">
        <v>15.1</v>
      </c>
      <c r="N2727">
        <v>2.25</v>
      </c>
      <c r="P2727" t="str">
        <f t="shared" si="258"/>
        <v/>
      </c>
      <c r="Q2727" t="str">
        <f t="shared" si="259"/>
        <v>good</v>
      </c>
      <c r="R2727" t="str">
        <f t="shared" si="260"/>
        <v/>
      </c>
      <c r="S2727" s="3" t="str">
        <f t="shared" si="261"/>
        <v>Hyundai</v>
      </c>
      <c r="T2727" t="str">
        <f t="shared" si="262"/>
        <v>Hyundai</v>
      </c>
      <c r="U2727" t="str">
        <f t="shared" si="263"/>
        <v>E</v>
      </c>
      <c r="V2727" t="str" cm="1">
        <f t="array" ref="V2727">_xlfn.IFS(N2718&gt;25,"A",N2718&gt;20,"B",N2718&gt;15,"C",N2718&gt;10,"D",N2718&lt;10,"E")</f>
        <v>E</v>
      </c>
    </row>
    <row r="2728" spans="1:22" x14ac:dyDescent="0.3">
      <c r="A2728">
        <v>2747</v>
      </c>
      <c r="B2728" t="s">
        <v>1295</v>
      </c>
      <c r="C2728" t="s">
        <v>15</v>
      </c>
      <c r="D2728" t="s">
        <v>16</v>
      </c>
      <c r="E2728">
        <v>2012</v>
      </c>
      <c r="F2728">
        <v>83000</v>
      </c>
      <c r="G2728" t="s">
        <v>27</v>
      </c>
      <c r="H2728" t="s">
        <v>18</v>
      </c>
      <c r="I2728" t="s">
        <v>19</v>
      </c>
      <c r="J2728">
        <v>1197</v>
      </c>
      <c r="K2728">
        <v>85.8</v>
      </c>
      <c r="L2728">
        <v>5</v>
      </c>
      <c r="M2728">
        <v>17.5</v>
      </c>
      <c r="N2728">
        <v>3.25</v>
      </c>
      <c r="P2728" t="str">
        <f t="shared" si="258"/>
        <v/>
      </c>
      <c r="Q2728" t="str">
        <f t="shared" si="259"/>
        <v>bad</v>
      </c>
      <c r="R2728" t="str">
        <f t="shared" si="260"/>
        <v/>
      </c>
      <c r="S2728" s="3" t="str">
        <f t="shared" si="261"/>
        <v/>
      </c>
      <c r="T2728" t="str">
        <f t="shared" si="262"/>
        <v>Ford</v>
      </c>
      <c r="U2728" t="str">
        <f t="shared" si="263"/>
        <v>E</v>
      </c>
      <c r="V2728" t="str" cm="1">
        <f t="array" ref="V2728">_xlfn.IFS(N2719&gt;25,"A",N2719&gt;20,"B",N2719&gt;15,"C",N2719&gt;10,"D",N2719&lt;10,"E")</f>
        <v>E</v>
      </c>
    </row>
    <row r="2729" spans="1:22" x14ac:dyDescent="0.3">
      <c r="A2729">
        <v>2748</v>
      </c>
      <c r="B2729" t="s">
        <v>454</v>
      </c>
      <c r="C2729" t="s">
        <v>21</v>
      </c>
      <c r="D2729" t="s">
        <v>31</v>
      </c>
      <c r="E2729">
        <v>2017</v>
      </c>
      <c r="F2729">
        <v>50170</v>
      </c>
      <c r="G2729" t="s">
        <v>23</v>
      </c>
      <c r="H2729" t="s">
        <v>32</v>
      </c>
      <c r="I2729" t="s">
        <v>19</v>
      </c>
      <c r="J2729">
        <v>1582</v>
      </c>
      <c r="K2729">
        <v>126.2</v>
      </c>
      <c r="L2729">
        <v>5</v>
      </c>
      <c r="M2729">
        <v>17.010000000000002</v>
      </c>
      <c r="N2729">
        <v>14.79</v>
      </c>
      <c r="P2729" t="str">
        <f t="shared" si="258"/>
        <v/>
      </c>
      <c r="Q2729" t="str">
        <f t="shared" si="259"/>
        <v>good</v>
      </c>
      <c r="R2729" t="str">
        <f t="shared" si="260"/>
        <v/>
      </c>
      <c r="S2729" s="3" t="str">
        <f t="shared" si="261"/>
        <v>Tata</v>
      </c>
      <c r="T2729" t="str">
        <f t="shared" si="262"/>
        <v>Tata</v>
      </c>
      <c r="U2729" t="str">
        <f t="shared" si="263"/>
        <v>E</v>
      </c>
      <c r="V2729" t="str" cm="1">
        <f t="array" ref="V2729">_xlfn.IFS(N2720&gt;25,"A",N2720&gt;20,"B",N2720&gt;15,"C",N2720&gt;10,"D",N2720&lt;10,"E")</f>
        <v>E</v>
      </c>
    </row>
    <row r="2730" spans="1:22" x14ac:dyDescent="0.3">
      <c r="A2730">
        <v>2749</v>
      </c>
      <c r="B2730" t="s">
        <v>254</v>
      </c>
      <c r="C2730" t="s">
        <v>15</v>
      </c>
      <c r="D2730" t="s">
        <v>16</v>
      </c>
      <c r="E2730">
        <v>2010</v>
      </c>
      <c r="F2730">
        <v>37822</v>
      </c>
      <c r="G2730" t="s">
        <v>27</v>
      </c>
      <c r="H2730" t="s">
        <v>18</v>
      </c>
      <c r="I2730" t="s">
        <v>19</v>
      </c>
      <c r="J2730">
        <v>998</v>
      </c>
      <c r="K2730">
        <v>67.040000000000006</v>
      </c>
      <c r="L2730">
        <v>5</v>
      </c>
      <c r="M2730">
        <v>22.5</v>
      </c>
      <c r="N2730">
        <v>2.35</v>
      </c>
      <c r="P2730" t="str">
        <f t="shared" si="258"/>
        <v/>
      </c>
      <c r="Q2730" t="str">
        <f t="shared" si="259"/>
        <v>bad</v>
      </c>
      <c r="R2730" t="str">
        <f t="shared" si="260"/>
        <v/>
      </c>
      <c r="S2730" s="3" t="str">
        <f t="shared" si="261"/>
        <v/>
      </c>
      <c r="T2730" t="str">
        <f t="shared" si="262"/>
        <v>Honda</v>
      </c>
      <c r="U2730" t="str">
        <f t="shared" si="263"/>
        <v>E</v>
      </c>
      <c r="V2730" t="str" cm="1">
        <f t="array" ref="V2730">_xlfn.IFS(N2721&gt;25,"A",N2721&gt;20,"B",N2721&gt;15,"C",N2721&gt;10,"D",N2721&lt;10,"E")</f>
        <v>E</v>
      </c>
    </row>
    <row r="2731" spans="1:22" x14ac:dyDescent="0.3">
      <c r="A2731">
        <v>2750</v>
      </c>
      <c r="B2731" t="s">
        <v>1323</v>
      </c>
      <c r="C2731" t="s">
        <v>15</v>
      </c>
      <c r="D2731" t="s">
        <v>49</v>
      </c>
      <c r="E2731">
        <v>2015</v>
      </c>
      <c r="F2731">
        <v>33517</v>
      </c>
      <c r="G2731" t="s">
        <v>23</v>
      </c>
      <c r="H2731" t="s">
        <v>18</v>
      </c>
      <c r="I2731" t="s">
        <v>19</v>
      </c>
      <c r="J2731">
        <v>793</v>
      </c>
      <c r="K2731">
        <v>47</v>
      </c>
      <c r="L2731">
        <v>5</v>
      </c>
      <c r="M2731">
        <v>27.62</v>
      </c>
      <c r="N2731">
        <v>3.1</v>
      </c>
      <c r="P2731" t="str">
        <f t="shared" si="258"/>
        <v/>
      </c>
      <c r="Q2731" t="str">
        <f t="shared" si="259"/>
        <v>bad</v>
      </c>
      <c r="R2731" t="str">
        <f t="shared" si="260"/>
        <v/>
      </c>
      <c r="S2731" s="3" t="str">
        <f t="shared" si="261"/>
        <v/>
      </c>
      <c r="T2731" t="str">
        <f t="shared" si="262"/>
        <v>Maruti</v>
      </c>
      <c r="U2731" t="str">
        <f t="shared" si="263"/>
        <v>E</v>
      </c>
      <c r="V2731" t="str" cm="1">
        <f t="array" ref="V2731">_xlfn.IFS(N2722&gt;25,"A",N2722&gt;20,"B",N2722&gt;15,"C",N2722&gt;10,"D",N2722&lt;10,"E")</f>
        <v>E</v>
      </c>
    </row>
    <row r="2732" spans="1:22" x14ac:dyDescent="0.3">
      <c r="A2732">
        <v>2751</v>
      </c>
      <c r="B2732" t="s">
        <v>1136</v>
      </c>
      <c r="C2732" t="s">
        <v>21</v>
      </c>
      <c r="D2732" t="s">
        <v>53</v>
      </c>
      <c r="E2732">
        <v>2014</v>
      </c>
      <c r="F2732">
        <v>110000</v>
      </c>
      <c r="G2732" t="s">
        <v>23</v>
      </c>
      <c r="H2732" t="s">
        <v>32</v>
      </c>
      <c r="I2732" t="s">
        <v>19</v>
      </c>
      <c r="J2732">
        <v>2199</v>
      </c>
      <c r="K2732">
        <v>194.3</v>
      </c>
      <c r="L2732">
        <v>7</v>
      </c>
      <c r="M2732">
        <v>13.01</v>
      </c>
      <c r="N2732">
        <v>12.9</v>
      </c>
      <c r="P2732" t="str">
        <f t="shared" si="258"/>
        <v>BMW</v>
      </c>
      <c r="Q2732" t="str">
        <f t="shared" si="259"/>
        <v>good</v>
      </c>
      <c r="R2732" t="str">
        <f t="shared" si="260"/>
        <v>BMW</v>
      </c>
      <c r="S2732" s="3" t="str">
        <f t="shared" si="261"/>
        <v>BMW</v>
      </c>
      <c r="T2732" t="str">
        <f t="shared" si="262"/>
        <v/>
      </c>
      <c r="U2732" t="str">
        <f t="shared" si="263"/>
        <v>C</v>
      </c>
      <c r="V2732" t="str" cm="1">
        <f t="array" ref="V2732">_xlfn.IFS(N2723&gt;25,"A",N2723&gt;20,"B",N2723&gt;15,"C",N2723&gt;10,"D",N2723&lt;10,"E")</f>
        <v>C</v>
      </c>
    </row>
    <row r="2733" spans="1:22" x14ac:dyDescent="0.3">
      <c r="A2733">
        <v>2752</v>
      </c>
      <c r="B2733" t="s">
        <v>1324</v>
      </c>
      <c r="C2733" t="s">
        <v>21</v>
      </c>
      <c r="D2733" t="s">
        <v>49</v>
      </c>
      <c r="E2733">
        <v>2017</v>
      </c>
      <c r="F2733">
        <v>60000</v>
      </c>
      <c r="G2733" t="s">
        <v>27</v>
      </c>
      <c r="H2733" t="s">
        <v>18</v>
      </c>
      <c r="I2733" t="s">
        <v>19</v>
      </c>
      <c r="J2733">
        <v>814</v>
      </c>
      <c r="K2733">
        <v>55.2</v>
      </c>
      <c r="L2733">
        <v>5</v>
      </c>
      <c r="M2733">
        <v>21.1</v>
      </c>
      <c r="N2733">
        <v>2.5</v>
      </c>
      <c r="P2733" t="str">
        <f t="shared" si="258"/>
        <v/>
      </c>
      <c r="Q2733" t="str">
        <f t="shared" si="259"/>
        <v>bad</v>
      </c>
      <c r="R2733" t="str">
        <f t="shared" si="260"/>
        <v/>
      </c>
      <c r="S2733" s="3" t="str">
        <f t="shared" si="261"/>
        <v/>
      </c>
      <c r="T2733" t="str">
        <f t="shared" si="262"/>
        <v>Mahindra</v>
      </c>
      <c r="U2733" t="str">
        <f t="shared" si="263"/>
        <v>D</v>
      </c>
      <c r="V2733" t="str" cm="1">
        <f t="array" ref="V2733">_xlfn.IFS(N2724&gt;25,"A",N2724&gt;20,"B",N2724&gt;15,"C",N2724&gt;10,"D",N2724&lt;10,"E")</f>
        <v>D</v>
      </c>
    </row>
    <row r="2734" spans="1:22" x14ac:dyDescent="0.3">
      <c r="A2734">
        <v>2753</v>
      </c>
      <c r="B2734" t="s">
        <v>1032</v>
      </c>
      <c r="C2734" t="s">
        <v>21</v>
      </c>
      <c r="D2734" t="s">
        <v>53</v>
      </c>
      <c r="E2734">
        <v>2013</v>
      </c>
      <c r="F2734">
        <v>92408</v>
      </c>
      <c r="G2734" t="s">
        <v>27</v>
      </c>
      <c r="H2734" t="s">
        <v>18</v>
      </c>
      <c r="I2734" t="s">
        <v>19</v>
      </c>
      <c r="J2734">
        <v>1197</v>
      </c>
      <c r="K2734">
        <v>82.85</v>
      </c>
      <c r="L2734">
        <v>5</v>
      </c>
      <c r="M2734">
        <v>18.5</v>
      </c>
      <c r="N2734">
        <v>3.65</v>
      </c>
      <c r="P2734" t="str">
        <f t="shared" si="258"/>
        <v/>
      </c>
      <c r="Q2734" t="str">
        <f t="shared" si="259"/>
        <v>good</v>
      </c>
      <c r="R2734" t="str">
        <f t="shared" si="260"/>
        <v/>
      </c>
      <c r="S2734" s="3" t="str">
        <f t="shared" si="261"/>
        <v>Maruti</v>
      </c>
      <c r="T2734" t="str">
        <f t="shared" si="262"/>
        <v>Maruti</v>
      </c>
      <c r="U2734" t="str">
        <f t="shared" si="263"/>
        <v>E</v>
      </c>
      <c r="V2734" t="str" cm="1">
        <f t="array" ref="V2734">_xlfn.IFS(N2725&gt;25,"A",N2725&gt;20,"B",N2725&gt;15,"C",N2725&gt;10,"D",N2725&lt;10,"E")</f>
        <v>E</v>
      </c>
    </row>
    <row r="2735" spans="1:22" x14ac:dyDescent="0.3">
      <c r="A2735">
        <v>2754</v>
      </c>
      <c r="B2735" t="s">
        <v>307</v>
      </c>
      <c r="C2735" t="s">
        <v>21</v>
      </c>
      <c r="D2735" t="s">
        <v>63</v>
      </c>
      <c r="E2735">
        <v>2014</v>
      </c>
      <c r="F2735">
        <v>45000</v>
      </c>
      <c r="G2735" t="s">
        <v>27</v>
      </c>
      <c r="H2735" t="s">
        <v>18</v>
      </c>
      <c r="I2735" t="s">
        <v>19</v>
      </c>
      <c r="J2735">
        <v>1591</v>
      </c>
      <c r="K2735">
        <v>121.3</v>
      </c>
      <c r="L2735">
        <v>5</v>
      </c>
      <c r="M2735">
        <v>17.100000000000001</v>
      </c>
      <c r="N2735">
        <v>7.5</v>
      </c>
      <c r="P2735" t="str">
        <f t="shared" si="258"/>
        <v/>
      </c>
      <c r="Q2735" t="str">
        <f t="shared" si="259"/>
        <v>good</v>
      </c>
      <c r="R2735" t="str">
        <f t="shared" si="260"/>
        <v/>
      </c>
      <c r="S2735" s="3" t="str">
        <f t="shared" si="261"/>
        <v>Maruti</v>
      </c>
      <c r="T2735" t="str">
        <f t="shared" si="262"/>
        <v>Maruti</v>
      </c>
      <c r="U2735" t="str">
        <f t="shared" si="263"/>
        <v>E</v>
      </c>
      <c r="V2735" t="str" cm="1">
        <f t="array" ref="V2735">_xlfn.IFS(N2726&gt;25,"A",N2726&gt;20,"B",N2726&gt;15,"C",N2726&gt;10,"D",N2726&lt;10,"E")</f>
        <v>E</v>
      </c>
    </row>
    <row r="2736" spans="1:22" x14ac:dyDescent="0.3">
      <c r="A2736">
        <v>2755</v>
      </c>
      <c r="B2736" t="s">
        <v>875</v>
      </c>
      <c r="C2736" t="s">
        <v>25</v>
      </c>
      <c r="D2736" t="s">
        <v>47</v>
      </c>
      <c r="E2736">
        <v>2013</v>
      </c>
      <c r="F2736">
        <v>33793</v>
      </c>
      <c r="G2736" t="s">
        <v>27</v>
      </c>
      <c r="H2736" t="s">
        <v>18</v>
      </c>
      <c r="I2736" t="s">
        <v>19</v>
      </c>
      <c r="J2736">
        <v>1198</v>
      </c>
      <c r="K2736">
        <v>86.8</v>
      </c>
      <c r="L2736">
        <v>5</v>
      </c>
      <c r="M2736">
        <v>18.399999999999999</v>
      </c>
      <c r="N2736">
        <v>3.74</v>
      </c>
      <c r="P2736" t="str">
        <f t="shared" si="258"/>
        <v/>
      </c>
      <c r="Q2736" t="str">
        <f t="shared" si="259"/>
        <v>bad</v>
      </c>
      <c r="R2736" t="str">
        <f t="shared" si="260"/>
        <v/>
      </c>
      <c r="S2736" s="3" t="str">
        <f t="shared" si="261"/>
        <v/>
      </c>
      <c r="T2736" t="str">
        <f t="shared" si="262"/>
        <v>Maruti</v>
      </c>
      <c r="U2736" t="str">
        <f t="shared" si="263"/>
        <v>E</v>
      </c>
      <c r="V2736" t="str" cm="1">
        <f t="array" ref="V2736">_xlfn.IFS(N2727&gt;25,"A",N2727&gt;20,"B",N2727&gt;15,"C",N2727&gt;10,"D",N2727&lt;10,"E")</f>
        <v>E</v>
      </c>
    </row>
    <row r="2737" spans="1:22" x14ac:dyDescent="0.3">
      <c r="A2737">
        <v>2756</v>
      </c>
      <c r="B2737" t="s">
        <v>207</v>
      </c>
      <c r="C2737" t="s">
        <v>15</v>
      </c>
      <c r="D2737" t="s">
        <v>47</v>
      </c>
      <c r="E2737">
        <v>2017</v>
      </c>
      <c r="F2737">
        <v>26327</v>
      </c>
      <c r="G2737" t="s">
        <v>27</v>
      </c>
      <c r="H2737" t="s">
        <v>18</v>
      </c>
      <c r="I2737" t="s">
        <v>19</v>
      </c>
      <c r="J2737">
        <v>1197</v>
      </c>
      <c r="K2737">
        <v>81.8</v>
      </c>
      <c r="L2737">
        <v>5</v>
      </c>
      <c r="M2737">
        <v>20.399999999999999</v>
      </c>
      <c r="N2737">
        <v>5.86</v>
      </c>
      <c r="P2737" t="str">
        <f t="shared" si="258"/>
        <v/>
      </c>
      <c r="Q2737" t="str">
        <f t="shared" si="259"/>
        <v>bad</v>
      </c>
      <c r="R2737" t="str">
        <f t="shared" si="260"/>
        <v/>
      </c>
      <c r="S2737" s="3" t="str">
        <f t="shared" si="261"/>
        <v/>
      </c>
      <c r="T2737" t="str">
        <f t="shared" si="262"/>
        <v>Maruti</v>
      </c>
      <c r="U2737" t="str">
        <f t="shared" si="263"/>
        <v>E</v>
      </c>
      <c r="V2737" t="str" cm="1">
        <f t="array" ref="V2737">_xlfn.IFS(N2728&gt;25,"A",N2728&gt;20,"B",N2728&gt;15,"C",N2728&gt;10,"D",N2728&lt;10,"E")</f>
        <v>E</v>
      </c>
    </row>
    <row r="2738" spans="1:22" x14ac:dyDescent="0.3">
      <c r="A2738">
        <v>2757</v>
      </c>
      <c r="B2738" t="s">
        <v>256</v>
      </c>
      <c r="C2738" t="s">
        <v>62</v>
      </c>
      <c r="D2738" t="s">
        <v>31</v>
      </c>
      <c r="E2738">
        <v>2018</v>
      </c>
      <c r="F2738">
        <v>20604</v>
      </c>
      <c r="G2738" t="s">
        <v>23</v>
      </c>
      <c r="H2738" t="s">
        <v>32</v>
      </c>
      <c r="I2738" t="s">
        <v>19</v>
      </c>
      <c r="J2738">
        <v>2143</v>
      </c>
      <c r="K2738">
        <v>167.62</v>
      </c>
      <c r="L2738">
        <v>5</v>
      </c>
      <c r="M2738">
        <v>19.27</v>
      </c>
      <c r="N2738">
        <v>39.619999999999997</v>
      </c>
      <c r="P2738" t="str">
        <f t="shared" si="258"/>
        <v/>
      </c>
      <c r="Q2738" t="str">
        <f t="shared" si="259"/>
        <v>bad</v>
      </c>
      <c r="R2738" t="str">
        <f t="shared" si="260"/>
        <v/>
      </c>
      <c r="S2738" s="3" t="str">
        <f t="shared" si="261"/>
        <v/>
      </c>
      <c r="T2738" t="str">
        <f t="shared" si="262"/>
        <v>Hyundai</v>
      </c>
      <c r="U2738" t="str">
        <f t="shared" si="263"/>
        <v>D</v>
      </c>
      <c r="V2738" t="str" cm="1">
        <f t="array" ref="V2738">_xlfn.IFS(N2729&gt;25,"A",N2729&gt;20,"B",N2729&gt;15,"C",N2729&gt;10,"D",N2729&lt;10,"E")</f>
        <v>D</v>
      </c>
    </row>
    <row r="2739" spans="1:22" x14ac:dyDescent="0.3">
      <c r="A2739">
        <v>2758</v>
      </c>
      <c r="B2739" t="s">
        <v>1325</v>
      </c>
      <c r="C2739" t="s">
        <v>15</v>
      </c>
      <c r="D2739" t="s">
        <v>31</v>
      </c>
      <c r="E2739">
        <v>2018</v>
      </c>
      <c r="F2739">
        <v>61386</v>
      </c>
      <c r="G2739" t="s">
        <v>23</v>
      </c>
      <c r="H2739" t="s">
        <v>18</v>
      </c>
      <c r="I2739" t="s">
        <v>19</v>
      </c>
      <c r="J2739">
        <v>1248</v>
      </c>
      <c r="K2739">
        <v>74</v>
      </c>
      <c r="L2739">
        <v>5</v>
      </c>
      <c r="M2739">
        <v>25.2</v>
      </c>
      <c r="N2739">
        <v>7.05</v>
      </c>
      <c r="P2739" t="str">
        <f t="shared" si="258"/>
        <v/>
      </c>
      <c r="Q2739" t="str">
        <f t="shared" si="259"/>
        <v>good</v>
      </c>
      <c r="R2739" t="str">
        <f t="shared" si="260"/>
        <v/>
      </c>
      <c r="S2739" s="3" t="str">
        <f t="shared" si="261"/>
        <v>Maruti</v>
      </c>
      <c r="T2739" t="str">
        <f t="shared" si="262"/>
        <v>Maruti</v>
      </c>
      <c r="U2739" t="str">
        <f t="shared" si="263"/>
        <v>E</v>
      </c>
      <c r="V2739" t="str" cm="1">
        <f t="array" ref="V2739">_xlfn.IFS(N2730&gt;25,"A",N2730&gt;20,"B",N2730&gt;15,"C",N2730&gt;10,"D",N2730&lt;10,"E")</f>
        <v>E</v>
      </c>
    </row>
    <row r="2740" spans="1:22" x14ac:dyDescent="0.3">
      <c r="A2740">
        <v>2759</v>
      </c>
      <c r="B2740" t="s">
        <v>1326</v>
      </c>
      <c r="C2740" t="s">
        <v>15</v>
      </c>
      <c r="D2740" t="s">
        <v>53</v>
      </c>
      <c r="E2740">
        <v>2018</v>
      </c>
      <c r="F2740">
        <v>11500</v>
      </c>
      <c r="G2740" t="s">
        <v>23</v>
      </c>
      <c r="H2740" t="s">
        <v>32</v>
      </c>
      <c r="I2740" t="s">
        <v>19</v>
      </c>
      <c r="J2740">
        <v>1248</v>
      </c>
      <c r="K2740">
        <v>74</v>
      </c>
      <c r="L2740">
        <v>5</v>
      </c>
      <c r="M2740">
        <v>28.4</v>
      </c>
      <c r="N2740">
        <v>7.5</v>
      </c>
      <c r="P2740" t="str">
        <f t="shared" si="258"/>
        <v/>
      </c>
      <c r="Q2740" t="str">
        <f t="shared" si="259"/>
        <v>good</v>
      </c>
      <c r="R2740" t="str">
        <f t="shared" si="260"/>
        <v/>
      </c>
      <c r="S2740" s="3" t="str">
        <f t="shared" si="261"/>
        <v>Maruti</v>
      </c>
      <c r="T2740" t="str">
        <f t="shared" si="262"/>
        <v>Maruti</v>
      </c>
      <c r="U2740" t="str">
        <f t="shared" si="263"/>
        <v>E</v>
      </c>
      <c r="V2740" t="str" cm="1">
        <f t="array" ref="V2740">_xlfn.IFS(N2731&gt;25,"A",N2731&gt;20,"B",N2731&gt;15,"C",N2731&gt;10,"D",N2731&lt;10,"E")</f>
        <v>E</v>
      </c>
    </row>
    <row r="2741" spans="1:22" x14ac:dyDescent="0.3">
      <c r="A2741">
        <v>2760</v>
      </c>
      <c r="B2741" t="s">
        <v>911</v>
      </c>
      <c r="C2741" t="s">
        <v>192</v>
      </c>
      <c r="D2741" t="s">
        <v>26</v>
      </c>
      <c r="E2741">
        <v>2012</v>
      </c>
      <c r="F2741">
        <v>58000</v>
      </c>
      <c r="G2741" t="s">
        <v>23</v>
      </c>
      <c r="H2741" t="s">
        <v>18</v>
      </c>
      <c r="I2741" t="s">
        <v>19</v>
      </c>
      <c r="J2741">
        <v>936</v>
      </c>
      <c r="K2741">
        <v>57.6</v>
      </c>
      <c r="L2741">
        <v>5</v>
      </c>
      <c r="M2741">
        <v>25.44</v>
      </c>
      <c r="N2741">
        <v>2.1</v>
      </c>
      <c r="P2741" t="str">
        <f t="shared" si="258"/>
        <v/>
      </c>
      <c r="Q2741" t="str">
        <f t="shared" si="259"/>
        <v>bad</v>
      </c>
      <c r="R2741" t="str">
        <f t="shared" si="260"/>
        <v/>
      </c>
      <c r="S2741" s="3" t="str">
        <f t="shared" si="261"/>
        <v/>
      </c>
      <c r="T2741" t="str">
        <f t="shared" si="262"/>
        <v>Hyundai</v>
      </c>
      <c r="U2741" t="str">
        <f t="shared" si="263"/>
        <v>D</v>
      </c>
      <c r="V2741" t="str" cm="1">
        <f t="array" ref="V2741">_xlfn.IFS(N2732&gt;25,"A",N2732&gt;20,"B",N2732&gt;15,"C",N2732&gt;10,"D",N2732&lt;10,"E")</f>
        <v>D</v>
      </c>
    </row>
    <row r="2742" spans="1:22" x14ac:dyDescent="0.3">
      <c r="A2742">
        <v>2761</v>
      </c>
      <c r="B2742" t="s">
        <v>221</v>
      </c>
      <c r="C2742" t="s">
        <v>194</v>
      </c>
      <c r="D2742" t="s">
        <v>53</v>
      </c>
      <c r="E2742">
        <v>2014</v>
      </c>
      <c r="F2742">
        <v>38000</v>
      </c>
      <c r="G2742" t="s">
        <v>27</v>
      </c>
      <c r="H2742" t="s">
        <v>32</v>
      </c>
      <c r="I2742" t="s">
        <v>19</v>
      </c>
      <c r="J2742">
        <v>1798</v>
      </c>
      <c r="K2742">
        <v>157.75</v>
      </c>
      <c r="L2742">
        <v>5</v>
      </c>
      <c r="M2742">
        <v>13.7</v>
      </c>
      <c r="N2742">
        <v>11.6</v>
      </c>
      <c r="P2742" t="str">
        <f t="shared" si="258"/>
        <v/>
      </c>
      <c r="Q2742" t="str">
        <f t="shared" si="259"/>
        <v>good</v>
      </c>
      <c r="R2742" t="str">
        <f t="shared" si="260"/>
        <v/>
      </c>
      <c r="S2742" s="3" t="str">
        <f t="shared" si="261"/>
        <v>Hyundai</v>
      </c>
      <c r="T2742" t="str">
        <f t="shared" si="262"/>
        <v>Hyundai</v>
      </c>
      <c r="U2742" t="str">
        <f t="shared" si="263"/>
        <v>E</v>
      </c>
      <c r="V2742" t="str" cm="1">
        <f t="array" ref="V2742">_xlfn.IFS(N2733&gt;25,"A",N2733&gt;20,"B",N2733&gt;15,"C",N2733&gt;10,"D",N2733&lt;10,"E")</f>
        <v>E</v>
      </c>
    </row>
    <row r="2743" spans="1:22" x14ac:dyDescent="0.3">
      <c r="A2743">
        <v>2762</v>
      </c>
      <c r="B2743" t="s">
        <v>61</v>
      </c>
      <c r="C2743" t="s">
        <v>62</v>
      </c>
      <c r="D2743" t="s">
        <v>63</v>
      </c>
      <c r="E2743">
        <v>2012</v>
      </c>
      <c r="F2743">
        <v>49000</v>
      </c>
      <c r="G2743" t="s">
        <v>23</v>
      </c>
      <c r="H2743" t="s">
        <v>32</v>
      </c>
      <c r="I2743" t="s">
        <v>33</v>
      </c>
      <c r="J2743">
        <v>2143</v>
      </c>
      <c r="K2743">
        <v>167.62</v>
      </c>
      <c r="L2743">
        <v>5</v>
      </c>
      <c r="M2743">
        <v>14.84</v>
      </c>
      <c r="N2743">
        <v>19.25</v>
      </c>
      <c r="P2743" t="str">
        <f t="shared" si="258"/>
        <v/>
      </c>
      <c r="Q2743" t="str">
        <f t="shared" si="259"/>
        <v>bad</v>
      </c>
      <c r="R2743" t="str">
        <f t="shared" si="260"/>
        <v/>
      </c>
      <c r="S2743" s="3" t="str">
        <f t="shared" si="261"/>
        <v/>
      </c>
      <c r="T2743" t="str">
        <f t="shared" si="262"/>
        <v>Hyundai</v>
      </c>
      <c r="U2743" t="str">
        <f t="shared" si="263"/>
        <v>E</v>
      </c>
      <c r="V2743" t="str" cm="1">
        <f t="array" ref="V2743">_xlfn.IFS(N2734&gt;25,"A",N2734&gt;20,"B",N2734&gt;15,"C",N2734&gt;10,"D",N2734&lt;10,"E")</f>
        <v>E</v>
      </c>
    </row>
    <row r="2744" spans="1:22" x14ac:dyDescent="0.3">
      <c r="A2744">
        <v>2763</v>
      </c>
      <c r="B2744" t="s">
        <v>955</v>
      </c>
      <c r="C2744" t="s">
        <v>41</v>
      </c>
      <c r="D2744" t="s">
        <v>31</v>
      </c>
      <c r="E2744">
        <v>2017</v>
      </c>
      <c r="F2744">
        <v>72202</v>
      </c>
      <c r="G2744" t="s">
        <v>23</v>
      </c>
      <c r="H2744" t="s">
        <v>18</v>
      </c>
      <c r="I2744" t="s">
        <v>19</v>
      </c>
      <c r="J2744">
        <v>2393</v>
      </c>
      <c r="K2744">
        <v>147.80000000000001</v>
      </c>
      <c r="L2744">
        <v>8</v>
      </c>
      <c r="M2744">
        <v>13.68</v>
      </c>
      <c r="N2744">
        <v>17.920000000000002</v>
      </c>
      <c r="P2744" t="str">
        <f t="shared" si="258"/>
        <v/>
      </c>
      <c r="Q2744" t="str">
        <f t="shared" si="259"/>
        <v>bad</v>
      </c>
      <c r="R2744" t="str">
        <f t="shared" si="260"/>
        <v/>
      </c>
      <c r="S2744" s="3" t="str">
        <f t="shared" si="261"/>
        <v/>
      </c>
      <c r="T2744" t="str">
        <f t="shared" si="262"/>
        <v>Hyundai</v>
      </c>
      <c r="U2744" t="str">
        <f t="shared" si="263"/>
        <v>E</v>
      </c>
      <c r="V2744" t="str" cm="1">
        <f t="array" ref="V2744">_xlfn.IFS(N2735&gt;25,"A",N2735&gt;20,"B",N2735&gt;15,"C",N2735&gt;10,"D",N2735&lt;10,"E")</f>
        <v>E</v>
      </c>
    </row>
    <row r="2745" spans="1:22" x14ac:dyDescent="0.3">
      <c r="A2745">
        <v>2764</v>
      </c>
      <c r="B2745" t="s">
        <v>296</v>
      </c>
      <c r="C2745" t="s">
        <v>21</v>
      </c>
      <c r="D2745" t="s">
        <v>49</v>
      </c>
      <c r="E2745">
        <v>2016</v>
      </c>
      <c r="F2745">
        <v>7000</v>
      </c>
      <c r="G2745" t="s">
        <v>27</v>
      </c>
      <c r="H2745" t="s">
        <v>18</v>
      </c>
      <c r="I2745" t="s">
        <v>19</v>
      </c>
      <c r="J2745">
        <v>1197</v>
      </c>
      <c r="K2745">
        <v>78.900000000000006</v>
      </c>
      <c r="L2745">
        <v>5</v>
      </c>
      <c r="M2745">
        <v>20.36</v>
      </c>
      <c r="N2745">
        <v>3.6</v>
      </c>
      <c r="P2745" t="str">
        <f t="shared" si="258"/>
        <v/>
      </c>
      <c r="Q2745" t="str">
        <f t="shared" si="259"/>
        <v>bad</v>
      </c>
      <c r="R2745" t="str">
        <f t="shared" si="260"/>
        <v/>
      </c>
      <c r="S2745" s="3" t="str">
        <f t="shared" si="261"/>
        <v/>
      </c>
      <c r="T2745" t="str">
        <f t="shared" si="262"/>
        <v>Honda</v>
      </c>
      <c r="U2745" t="str">
        <f t="shared" si="263"/>
        <v>E</v>
      </c>
      <c r="V2745" t="str" cm="1">
        <f t="array" ref="V2745">_xlfn.IFS(N2736&gt;25,"A",N2736&gt;20,"B",N2736&gt;15,"C",N2736&gt;10,"D",N2736&lt;10,"E")</f>
        <v>E</v>
      </c>
    </row>
    <row r="2746" spans="1:22" x14ac:dyDescent="0.3">
      <c r="A2746">
        <v>2765</v>
      </c>
      <c r="B2746" t="s">
        <v>1290</v>
      </c>
      <c r="C2746" t="s">
        <v>25</v>
      </c>
      <c r="D2746" t="s">
        <v>93</v>
      </c>
      <c r="E2746">
        <v>2014</v>
      </c>
      <c r="F2746">
        <v>20000</v>
      </c>
      <c r="G2746" t="s">
        <v>23</v>
      </c>
      <c r="H2746" t="s">
        <v>18</v>
      </c>
      <c r="I2746" t="s">
        <v>33</v>
      </c>
      <c r="J2746">
        <v>1498</v>
      </c>
      <c r="K2746">
        <v>98.6</v>
      </c>
      <c r="L2746">
        <v>5</v>
      </c>
      <c r="M2746">
        <v>25.8</v>
      </c>
      <c r="N2746">
        <v>4.5</v>
      </c>
      <c r="P2746" t="str">
        <f t="shared" si="258"/>
        <v/>
      </c>
      <c r="Q2746" t="str">
        <f t="shared" si="259"/>
        <v>good</v>
      </c>
      <c r="R2746" t="str">
        <f t="shared" si="260"/>
        <v/>
      </c>
      <c r="S2746" s="3" t="str">
        <f t="shared" si="261"/>
        <v>Maruti</v>
      </c>
      <c r="T2746" t="str">
        <f t="shared" si="262"/>
        <v>Maruti</v>
      </c>
      <c r="U2746" t="str">
        <f t="shared" si="263"/>
        <v>E</v>
      </c>
      <c r="V2746" t="str" cm="1">
        <f t="array" ref="V2746">_xlfn.IFS(N2737&gt;25,"A",N2737&gt;20,"B",N2737&gt;15,"C",N2737&gt;10,"D",N2737&lt;10,"E")</f>
        <v>E</v>
      </c>
    </row>
    <row r="2747" spans="1:22" x14ac:dyDescent="0.3">
      <c r="A2747">
        <v>2766</v>
      </c>
      <c r="B2747" t="s">
        <v>1226</v>
      </c>
      <c r="C2747" t="s">
        <v>21</v>
      </c>
      <c r="D2747" t="s">
        <v>35</v>
      </c>
      <c r="E2747">
        <v>2017</v>
      </c>
      <c r="F2747">
        <v>14061</v>
      </c>
      <c r="G2747" t="s">
        <v>23</v>
      </c>
      <c r="H2747" t="s">
        <v>18</v>
      </c>
      <c r="I2747" t="s">
        <v>19</v>
      </c>
      <c r="J2747">
        <v>1396</v>
      </c>
      <c r="K2747">
        <v>88.76</v>
      </c>
      <c r="L2747">
        <v>5</v>
      </c>
      <c r="M2747">
        <v>21.9</v>
      </c>
      <c r="N2747">
        <v>7.4</v>
      </c>
      <c r="P2747" t="str">
        <f t="shared" si="258"/>
        <v>MercedesBenz</v>
      </c>
      <c r="Q2747" t="str">
        <f t="shared" si="259"/>
        <v>bad</v>
      </c>
      <c r="R2747" t="str">
        <f t="shared" si="260"/>
        <v/>
      </c>
      <c r="S2747" s="3" t="str">
        <f t="shared" si="261"/>
        <v>MercedesBenz</v>
      </c>
      <c r="T2747" t="str">
        <f t="shared" si="262"/>
        <v/>
      </c>
      <c r="U2747" t="str">
        <f t="shared" si="263"/>
        <v>A</v>
      </c>
      <c r="V2747" t="str" cm="1">
        <f t="array" ref="V2747">_xlfn.IFS(N2738&gt;25,"A",N2738&gt;20,"B",N2738&gt;15,"C",N2738&gt;10,"D",N2738&lt;10,"E")</f>
        <v>A</v>
      </c>
    </row>
    <row r="2748" spans="1:22" x14ac:dyDescent="0.3">
      <c r="A2748">
        <v>2767</v>
      </c>
      <c r="B2748" t="s">
        <v>287</v>
      </c>
      <c r="C2748" t="s">
        <v>62</v>
      </c>
      <c r="D2748" t="s">
        <v>31</v>
      </c>
      <c r="E2748">
        <v>2018</v>
      </c>
      <c r="F2748">
        <v>30706</v>
      </c>
      <c r="G2748" t="s">
        <v>23</v>
      </c>
      <c r="H2748" t="s">
        <v>32</v>
      </c>
      <c r="I2748" t="s">
        <v>19</v>
      </c>
      <c r="J2748">
        <v>2987</v>
      </c>
      <c r="K2748">
        <v>254.79</v>
      </c>
      <c r="L2748">
        <v>5</v>
      </c>
      <c r="M2748">
        <v>11.57</v>
      </c>
      <c r="N2748">
        <v>59.29</v>
      </c>
      <c r="P2748" t="str">
        <f t="shared" si="258"/>
        <v/>
      </c>
      <c r="Q2748" t="str">
        <f t="shared" si="259"/>
        <v>good</v>
      </c>
      <c r="R2748" t="str">
        <f t="shared" si="260"/>
        <v/>
      </c>
      <c r="S2748" s="3" t="str">
        <f t="shared" si="261"/>
        <v>Maruti</v>
      </c>
      <c r="T2748" t="str">
        <f t="shared" si="262"/>
        <v>Maruti</v>
      </c>
      <c r="U2748" t="str">
        <f t="shared" si="263"/>
        <v>E</v>
      </c>
      <c r="V2748" t="str" cm="1">
        <f t="array" ref="V2748">_xlfn.IFS(N2739&gt;25,"A",N2739&gt;20,"B",N2739&gt;15,"C",N2739&gt;10,"D",N2739&lt;10,"E")</f>
        <v>E</v>
      </c>
    </row>
    <row r="2749" spans="1:22" x14ac:dyDescent="0.3">
      <c r="A2749">
        <v>2768</v>
      </c>
      <c r="B2749" t="s">
        <v>1327</v>
      </c>
      <c r="C2749" t="s">
        <v>78</v>
      </c>
      <c r="D2749" t="s">
        <v>49</v>
      </c>
      <c r="E2749">
        <v>2011</v>
      </c>
      <c r="F2749">
        <v>51387</v>
      </c>
      <c r="G2749" t="s">
        <v>23</v>
      </c>
      <c r="H2749" t="s">
        <v>18</v>
      </c>
      <c r="I2749" t="s">
        <v>19</v>
      </c>
      <c r="J2749">
        <v>2179</v>
      </c>
      <c r="K2749">
        <v>120</v>
      </c>
      <c r="L2749">
        <v>7</v>
      </c>
      <c r="M2749">
        <v>12.05</v>
      </c>
      <c r="N2749">
        <v>5.5</v>
      </c>
      <c r="P2749" t="str">
        <f t="shared" si="258"/>
        <v/>
      </c>
      <c r="Q2749" t="str">
        <f t="shared" si="259"/>
        <v>good</v>
      </c>
      <c r="R2749" t="str">
        <f t="shared" si="260"/>
        <v/>
      </c>
      <c r="S2749" s="3" t="str">
        <f t="shared" si="261"/>
        <v>Maruti</v>
      </c>
      <c r="T2749" t="str">
        <f t="shared" si="262"/>
        <v>Maruti</v>
      </c>
      <c r="U2749" t="str">
        <f t="shared" si="263"/>
        <v>E</v>
      </c>
      <c r="V2749" t="str" cm="1">
        <f t="array" ref="V2749">_xlfn.IFS(N2740&gt;25,"A",N2740&gt;20,"B",N2740&gt;15,"C",N2740&gt;10,"D",N2740&lt;10,"E")</f>
        <v>E</v>
      </c>
    </row>
    <row r="2750" spans="1:22" x14ac:dyDescent="0.3">
      <c r="A2750">
        <v>2769</v>
      </c>
      <c r="B2750" t="s">
        <v>1328</v>
      </c>
      <c r="C2750" t="s">
        <v>21</v>
      </c>
      <c r="D2750" t="s">
        <v>63</v>
      </c>
      <c r="E2750">
        <v>2006</v>
      </c>
      <c r="F2750">
        <v>44000</v>
      </c>
      <c r="G2750" t="s">
        <v>27</v>
      </c>
      <c r="H2750" t="s">
        <v>18</v>
      </c>
      <c r="I2750" t="s">
        <v>33</v>
      </c>
      <c r="J2750">
        <v>1341</v>
      </c>
      <c r="K2750">
        <v>83</v>
      </c>
      <c r="L2750">
        <v>5</v>
      </c>
      <c r="M2750">
        <v>15.3</v>
      </c>
      <c r="N2750">
        <v>1.75</v>
      </c>
      <c r="P2750" t="str">
        <f t="shared" si="258"/>
        <v/>
      </c>
      <c r="Q2750" t="str">
        <f t="shared" si="259"/>
        <v>good</v>
      </c>
      <c r="R2750" t="str">
        <f t="shared" si="260"/>
        <v/>
      </c>
      <c r="S2750" s="3" t="str">
        <f t="shared" si="261"/>
        <v>Chevrolet</v>
      </c>
      <c r="T2750" t="str">
        <f t="shared" si="262"/>
        <v>Chevrolet</v>
      </c>
      <c r="U2750" t="str">
        <f t="shared" si="263"/>
        <v>E</v>
      </c>
      <c r="V2750" t="str" cm="1">
        <f t="array" ref="V2750">_xlfn.IFS(N2741&gt;25,"A",N2741&gt;20,"B",N2741&gt;15,"C",N2741&gt;10,"D",N2741&lt;10,"E")</f>
        <v>E</v>
      </c>
    </row>
    <row r="2751" spans="1:22" x14ac:dyDescent="0.3">
      <c r="A2751">
        <v>2770</v>
      </c>
      <c r="B2751" t="s">
        <v>227</v>
      </c>
      <c r="C2751" t="s">
        <v>15</v>
      </c>
      <c r="D2751" t="s">
        <v>16</v>
      </c>
      <c r="E2751">
        <v>2016</v>
      </c>
      <c r="F2751">
        <v>12208</v>
      </c>
      <c r="G2751" t="s">
        <v>27</v>
      </c>
      <c r="H2751" t="s">
        <v>18</v>
      </c>
      <c r="I2751" t="s">
        <v>19</v>
      </c>
      <c r="J2751">
        <v>1197</v>
      </c>
      <c r="K2751">
        <v>83.1</v>
      </c>
      <c r="L2751">
        <v>5</v>
      </c>
      <c r="M2751">
        <v>21.4</v>
      </c>
      <c r="N2751">
        <v>6.75</v>
      </c>
      <c r="P2751" t="str">
        <f t="shared" si="258"/>
        <v/>
      </c>
      <c r="Q2751" t="str">
        <f t="shared" si="259"/>
        <v>bad</v>
      </c>
      <c r="R2751" t="str">
        <f t="shared" si="260"/>
        <v/>
      </c>
      <c r="S2751" s="3" t="str">
        <f t="shared" si="261"/>
        <v/>
      </c>
      <c r="T2751" t="str">
        <f t="shared" si="262"/>
        <v>Skoda</v>
      </c>
      <c r="U2751" t="str">
        <f t="shared" si="263"/>
        <v>D</v>
      </c>
      <c r="V2751" t="str" cm="1">
        <f t="array" ref="V2751">_xlfn.IFS(N2742&gt;25,"A",N2742&gt;20,"B",N2742&gt;15,"C",N2742&gt;10,"D",N2742&lt;10,"E")</f>
        <v>D</v>
      </c>
    </row>
    <row r="2752" spans="1:22" x14ac:dyDescent="0.3">
      <c r="A2752">
        <v>2771</v>
      </c>
      <c r="B2752" t="s">
        <v>887</v>
      </c>
      <c r="C2752" t="s">
        <v>192</v>
      </c>
      <c r="D2752" t="s">
        <v>26</v>
      </c>
      <c r="E2752">
        <v>2011</v>
      </c>
      <c r="F2752">
        <v>55000</v>
      </c>
      <c r="G2752" t="s">
        <v>23</v>
      </c>
      <c r="H2752" t="s">
        <v>18</v>
      </c>
      <c r="I2752" t="s">
        <v>19</v>
      </c>
      <c r="J2752">
        <v>1991</v>
      </c>
      <c r="K2752">
        <v>123.7</v>
      </c>
      <c r="L2752">
        <v>5</v>
      </c>
      <c r="M2752">
        <v>16.52</v>
      </c>
      <c r="N2752">
        <v>3.95</v>
      </c>
      <c r="P2752" t="str">
        <f t="shared" si="258"/>
        <v>MercedesBenz</v>
      </c>
      <c r="Q2752" t="str">
        <f t="shared" si="259"/>
        <v>bad</v>
      </c>
      <c r="R2752" t="str">
        <f t="shared" si="260"/>
        <v/>
      </c>
      <c r="S2752" s="3" t="str">
        <f t="shared" si="261"/>
        <v>MercedesBenz</v>
      </c>
      <c r="T2752" t="str">
        <f t="shared" si="262"/>
        <v/>
      </c>
      <c r="U2752" t="str">
        <f t="shared" si="263"/>
        <v>C</v>
      </c>
      <c r="V2752" t="str" cm="1">
        <f t="array" ref="V2752">_xlfn.IFS(N2743&gt;25,"A",N2743&gt;20,"B",N2743&gt;15,"C",N2743&gt;10,"D",N2743&lt;10,"E")</f>
        <v>C</v>
      </c>
    </row>
    <row r="2753" spans="1:22" x14ac:dyDescent="0.3">
      <c r="A2753">
        <v>2772</v>
      </c>
      <c r="B2753" t="s">
        <v>307</v>
      </c>
      <c r="C2753" t="s">
        <v>21</v>
      </c>
      <c r="D2753" t="s">
        <v>16</v>
      </c>
      <c r="E2753">
        <v>2011</v>
      </c>
      <c r="F2753">
        <v>61600</v>
      </c>
      <c r="G2753" t="s">
        <v>27</v>
      </c>
      <c r="H2753" t="s">
        <v>18</v>
      </c>
      <c r="I2753" t="s">
        <v>19</v>
      </c>
      <c r="J2753">
        <v>1591</v>
      </c>
      <c r="K2753">
        <v>121.3</v>
      </c>
      <c r="L2753">
        <v>5</v>
      </c>
      <c r="M2753">
        <v>17.100000000000001</v>
      </c>
      <c r="N2753">
        <v>4.2</v>
      </c>
      <c r="P2753" t="str">
        <f t="shared" si="258"/>
        <v>Toyota</v>
      </c>
      <c r="Q2753" t="str">
        <f t="shared" si="259"/>
        <v>bad</v>
      </c>
      <c r="R2753" t="str">
        <f t="shared" si="260"/>
        <v/>
      </c>
      <c r="S2753" s="3" t="str">
        <f t="shared" si="261"/>
        <v>Toyota</v>
      </c>
      <c r="T2753" t="str">
        <f t="shared" si="262"/>
        <v/>
      </c>
      <c r="U2753" t="str">
        <f t="shared" si="263"/>
        <v>C</v>
      </c>
      <c r="V2753" t="str" cm="1">
        <f t="array" ref="V2753">_xlfn.IFS(N2744&gt;25,"A",N2744&gt;20,"B",N2744&gt;15,"C",N2744&gt;10,"D",N2744&lt;10,"E")</f>
        <v>C</v>
      </c>
    </row>
    <row r="2754" spans="1:22" x14ac:dyDescent="0.3">
      <c r="A2754">
        <v>2773</v>
      </c>
      <c r="B2754" t="s">
        <v>348</v>
      </c>
      <c r="C2754" t="s">
        <v>25</v>
      </c>
      <c r="D2754" t="s">
        <v>35</v>
      </c>
      <c r="E2754">
        <v>2016</v>
      </c>
      <c r="F2754">
        <v>28414</v>
      </c>
      <c r="G2754" t="s">
        <v>27</v>
      </c>
      <c r="H2754" t="s">
        <v>18</v>
      </c>
      <c r="I2754" t="s">
        <v>19</v>
      </c>
      <c r="J2754">
        <v>1497</v>
      </c>
      <c r="K2754">
        <v>118</v>
      </c>
      <c r="L2754">
        <v>5</v>
      </c>
      <c r="M2754">
        <v>17</v>
      </c>
      <c r="N2754">
        <v>8.4</v>
      </c>
      <c r="P2754" t="str">
        <f t="shared" si="258"/>
        <v/>
      </c>
      <c r="Q2754" t="str">
        <f t="shared" si="259"/>
        <v>good</v>
      </c>
      <c r="R2754" t="str">
        <f t="shared" si="260"/>
        <v/>
      </c>
      <c r="S2754" s="3" t="str">
        <f t="shared" si="261"/>
        <v>Hyundai</v>
      </c>
      <c r="T2754" t="str">
        <f t="shared" si="262"/>
        <v>Hyundai</v>
      </c>
      <c r="U2754" t="str">
        <f t="shared" si="263"/>
        <v>E</v>
      </c>
      <c r="V2754" t="str" cm="1">
        <f t="array" ref="V2754">_xlfn.IFS(N2745&gt;25,"A",N2745&gt;20,"B",N2745&gt;15,"C",N2745&gt;10,"D",N2745&lt;10,"E")</f>
        <v>E</v>
      </c>
    </row>
    <row r="2755" spans="1:22" x14ac:dyDescent="0.3">
      <c r="A2755">
        <v>2774</v>
      </c>
      <c r="B2755" t="s">
        <v>653</v>
      </c>
      <c r="C2755" t="s">
        <v>43</v>
      </c>
      <c r="D2755" t="s">
        <v>16</v>
      </c>
      <c r="E2755">
        <v>2017</v>
      </c>
      <c r="F2755">
        <v>27853</v>
      </c>
      <c r="G2755" t="s">
        <v>27</v>
      </c>
      <c r="H2755" t="s">
        <v>32</v>
      </c>
      <c r="I2755" t="s">
        <v>19</v>
      </c>
      <c r="J2755">
        <v>1197</v>
      </c>
      <c r="K2755">
        <v>103.5</v>
      </c>
      <c r="L2755">
        <v>5</v>
      </c>
      <c r="M2755">
        <v>17.21</v>
      </c>
      <c r="N2755">
        <v>8.25</v>
      </c>
      <c r="P2755" t="str">
        <f t="shared" si="258"/>
        <v/>
      </c>
      <c r="Q2755" t="str">
        <f t="shared" si="259"/>
        <v>good</v>
      </c>
      <c r="R2755" t="str">
        <f t="shared" si="260"/>
        <v/>
      </c>
      <c r="S2755" s="3" t="str">
        <f t="shared" si="261"/>
        <v>Honda</v>
      </c>
      <c r="T2755" t="str">
        <f t="shared" si="262"/>
        <v>Honda</v>
      </c>
      <c r="U2755" t="str">
        <f t="shared" si="263"/>
        <v>E</v>
      </c>
      <c r="V2755" t="str" cm="1">
        <f t="array" ref="V2755">_xlfn.IFS(N2746&gt;25,"A",N2746&gt;20,"B",N2746&gt;15,"C",N2746&gt;10,"D",N2746&lt;10,"E")</f>
        <v>E</v>
      </c>
    </row>
    <row r="2756" spans="1:22" x14ac:dyDescent="0.3">
      <c r="A2756">
        <v>2775</v>
      </c>
      <c r="B2756" t="s">
        <v>1329</v>
      </c>
      <c r="C2756" t="s">
        <v>25</v>
      </c>
      <c r="D2756" t="s">
        <v>63</v>
      </c>
      <c r="E2756">
        <v>2013</v>
      </c>
      <c r="F2756">
        <v>55116</v>
      </c>
      <c r="G2756" t="s">
        <v>27</v>
      </c>
      <c r="H2756" t="s">
        <v>18</v>
      </c>
      <c r="I2756" t="s">
        <v>19</v>
      </c>
      <c r="J2756">
        <v>1198</v>
      </c>
      <c r="K2756">
        <v>86.8</v>
      </c>
      <c r="L2756">
        <v>5</v>
      </c>
      <c r="M2756">
        <v>19.399999999999999</v>
      </c>
      <c r="N2756">
        <v>3.31</v>
      </c>
      <c r="P2756" t="str">
        <f t="shared" si="258"/>
        <v/>
      </c>
      <c r="Q2756" t="str">
        <f t="shared" si="259"/>
        <v>good</v>
      </c>
      <c r="R2756" t="str">
        <f t="shared" si="260"/>
        <v/>
      </c>
      <c r="S2756" s="3" t="str">
        <f t="shared" si="261"/>
        <v>Hyundai</v>
      </c>
      <c r="T2756" t="str">
        <f t="shared" si="262"/>
        <v>Hyundai</v>
      </c>
      <c r="U2756" t="str">
        <f t="shared" si="263"/>
        <v>E</v>
      </c>
      <c r="V2756" t="str" cm="1">
        <f t="array" ref="V2756">_xlfn.IFS(N2747&gt;25,"A",N2747&gt;20,"B",N2747&gt;15,"C",N2747&gt;10,"D",N2747&lt;10,"E")</f>
        <v>E</v>
      </c>
    </row>
    <row r="2757" spans="1:22" x14ac:dyDescent="0.3">
      <c r="A2757">
        <v>2776</v>
      </c>
      <c r="B2757" t="s">
        <v>502</v>
      </c>
      <c r="C2757" t="s">
        <v>15</v>
      </c>
      <c r="D2757" t="s">
        <v>93</v>
      </c>
      <c r="E2757">
        <v>2017</v>
      </c>
      <c r="F2757">
        <v>26000</v>
      </c>
      <c r="G2757" t="s">
        <v>23</v>
      </c>
      <c r="H2757" t="s">
        <v>18</v>
      </c>
      <c r="I2757" t="s">
        <v>19</v>
      </c>
      <c r="J2757">
        <v>1248</v>
      </c>
      <c r="K2757">
        <v>74</v>
      </c>
      <c r="L2757">
        <v>5</v>
      </c>
      <c r="M2757">
        <v>26.59</v>
      </c>
      <c r="N2757">
        <v>7.5</v>
      </c>
      <c r="P2757" t="str">
        <f t="shared" si="258"/>
        <v>MercedesBenz</v>
      </c>
      <c r="Q2757" t="str">
        <f t="shared" si="259"/>
        <v>bad</v>
      </c>
      <c r="R2757" t="str">
        <f t="shared" si="260"/>
        <v/>
      </c>
      <c r="S2757" s="3" t="str">
        <f t="shared" si="261"/>
        <v>MercedesBenz</v>
      </c>
      <c r="T2757" t="str">
        <f t="shared" si="262"/>
        <v/>
      </c>
      <c r="U2757" t="str">
        <f t="shared" si="263"/>
        <v>A</v>
      </c>
      <c r="V2757" t="str" cm="1">
        <f t="array" ref="V2757">_xlfn.IFS(N2748&gt;25,"A",N2748&gt;20,"B",N2748&gt;15,"C",N2748&gt;10,"D",N2748&lt;10,"E")</f>
        <v>A</v>
      </c>
    </row>
    <row r="2758" spans="1:22" x14ac:dyDescent="0.3">
      <c r="A2758">
        <v>2777</v>
      </c>
      <c r="B2758" t="s">
        <v>1137</v>
      </c>
      <c r="C2758" t="s">
        <v>25</v>
      </c>
      <c r="D2758" t="s">
        <v>22</v>
      </c>
      <c r="E2758">
        <v>2012</v>
      </c>
      <c r="F2758">
        <v>45496</v>
      </c>
      <c r="G2758" t="s">
        <v>27</v>
      </c>
      <c r="H2758" t="s">
        <v>18</v>
      </c>
      <c r="I2758" t="s">
        <v>19</v>
      </c>
      <c r="J2758">
        <v>1497</v>
      </c>
      <c r="K2758">
        <v>118</v>
      </c>
      <c r="L2758">
        <v>5</v>
      </c>
      <c r="M2758">
        <v>17</v>
      </c>
      <c r="N2758">
        <v>4.75</v>
      </c>
      <c r="P2758" t="str">
        <f t="shared" si="258"/>
        <v/>
      </c>
      <c r="Q2758" t="str">
        <f t="shared" si="259"/>
        <v>bad</v>
      </c>
      <c r="R2758" t="str">
        <f t="shared" si="260"/>
        <v/>
      </c>
      <c r="S2758" s="3" t="str">
        <f t="shared" si="261"/>
        <v/>
      </c>
      <c r="T2758" t="str">
        <f t="shared" si="262"/>
        <v>Mahindra</v>
      </c>
      <c r="U2758" t="str">
        <f t="shared" si="263"/>
        <v>E</v>
      </c>
      <c r="V2758" t="str" cm="1">
        <f t="array" ref="V2758">_xlfn.IFS(N2749&gt;25,"A",N2749&gt;20,"B",N2749&gt;15,"C",N2749&gt;10,"D",N2749&lt;10,"E")</f>
        <v>E</v>
      </c>
    </row>
    <row r="2759" spans="1:22" x14ac:dyDescent="0.3">
      <c r="A2759">
        <v>2778</v>
      </c>
      <c r="B2759" t="s">
        <v>77</v>
      </c>
      <c r="C2759" t="s">
        <v>78</v>
      </c>
      <c r="D2759" t="s">
        <v>22</v>
      </c>
      <c r="E2759">
        <v>2013</v>
      </c>
      <c r="F2759">
        <v>76000</v>
      </c>
      <c r="G2759" t="s">
        <v>23</v>
      </c>
      <c r="H2759" t="s">
        <v>32</v>
      </c>
      <c r="I2759" t="s">
        <v>33</v>
      </c>
      <c r="J2759">
        <v>2696</v>
      </c>
      <c r="K2759">
        <v>184</v>
      </c>
      <c r="L2759">
        <v>7</v>
      </c>
      <c r="M2759">
        <v>11.18</v>
      </c>
      <c r="N2759">
        <v>8.7899999999999991</v>
      </c>
      <c r="P2759" t="str">
        <f t="shared" si="258"/>
        <v/>
      </c>
      <c r="Q2759" t="str">
        <f t="shared" si="259"/>
        <v>bad</v>
      </c>
      <c r="R2759" t="str">
        <f t="shared" si="260"/>
        <v/>
      </c>
      <c r="S2759" s="3" t="str">
        <f t="shared" si="261"/>
        <v/>
      </c>
      <c r="T2759" t="str">
        <f t="shared" si="262"/>
        <v>Hyundai</v>
      </c>
      <c r="U2759" t="str">
        <f t="shared" si="263"/>
        <v>E</v>
      </c>
      <c r="V2759" t="str" cm="1">
        <f t="array" ref="V2759">_xlfn.IFS(N2750&gt;25,"A",N2750&gt;20,"B",N2750&gt;15,"C",N2750&gt;10,"D",N2750&lt;10,"E")</f>
        <v>E</v>
      </c>
    </row>
    <row r="2760" spans="1:22" x14ac:dyDescent="0.3">
      <c r="A2760">
        <v>2779</v>
      </c>
      <c r="B2760" t="s">
        <v>1330</v>
      </c>
      <c r="C2760" t="s">
        <v>194</v>
      </c>
      <c r="D2760" t="s">
        <v>22</v>
      </c>
      <c r="E2760">
        <v>2014</v>
      </c>
      <c r="F2760">
        <v>136000</v>
      </c>
      <c r="G2760" t="s">
        <v>27</v>
      </c>
      <c r="H2760" t="s">
        <v>18</v>
      </c>
      <c r="I2760" t="s">
        <v>19</v>
      </c>
      <c r="J2760">
        <v>1798</v>
      </c>
      <c r="K2760">
        <v>157.75</v>
      </c>
      <c r="L2760">
        <v>5</v>
      </c>
      <c r="M2760">
        <v>13.1</v>
      </c>
      <c r="N2760">
        <v>9.5</v>
      </c>
      <c r="P2760" t="str">
        <f t="shared" si="258"/>
        <v/>
      </c>
      <c r="Q2760" t="str">
        <f t="shared" si="259"/>
        <v>good</v>
      </c>
      <c r="R2760" t="str">
        <f t="shared" si="260"/>
        <v/>
      </c>
      <c r="S2760" s="3" t="str">
        <f t="shared" si="261"/>
        <v>Maruti</v>
      </c>
      <c r="T2760" t="str">
        <f t="shared" si="262"/>
        <v>Maruti</v>
      </c>
      <c r="U2760" t="str">
        <f t="shared" si="263"/>
        <v>E</v>
      </c>
      <c r="V2760" t="str" cm="1">
        <f t="array" ref="V2760">_xlfn.IFS(N2751&gt;25,"A",N2751&gt;20,"B",N2751&gt;15,"C",N2751&gt;10,"D",N2751&lt;10,"E")</f>
        <v>E</v>
      </c>
    </row>
    <row r="2761" spans="1:22" x14ac:dyDescent="0.3">
      <c r="A2761">
        <v>2781</v>
      </c>
      <c r="B2761" t="s">
        <v>86</v>
      </c>
      <c r="C2761" t="s">
        <v>15</v>
      </c>
      <c r="D2761" t="s">
        <v>49</v>
      </c>
      <c r="E2761">
        <v>2010</v>
      </c>
      <c r="F2761">
        <v>38127</v>
      </c>
      <c r="G2761" t="s">
        <v>27</v>
      </c>
      <c r="H2761" t="s">
        <v>18</v>
      </c>
      <c r="I2761" t="s">
        <v>19</v>
      </c>
      <c r="J2761">
        <v>796</v>
      </c>
      <c r="K2761">
        <v>46.3</v>
      </c>
      <c r="L2761">
        <v>5</v>
      </c>
      <c r="M2761">
        <v>19.7</v>
      </c>
      <c r="N2761">
        <v>1.55</v>
      </c>
      <c r="P2761" t="str">
        <f t="shared" si="258"/>
        <v/>
      </c>
      <c r="Q2761" t="str">
        <f t="shared" si="259"/>
        <v>bad</v>
      </c>
      <c r="R2761" t="str">
        <f t="shared" si="260"/>
        <v/>
      </c>
      <c r="S2761" s="3" t="str">
        <f t="shared" si="261"/>
        <v/>
      </c>
      <c r="T2761" t="str">
        <f t="shared" si="262"/>
        <v>Chevrolet</v>
      </c>
      <c r="U2761" t="str">
        <f t="shared" si="263"/>
        <v>E</v>
      </c>
      <c r="V2761" t="str" cm="1">
        <f t="array" ref="V2761">_xlfn.IFS(N2752&gt;25,"A",N2752&gt;20,"B",N2752&gt;15,"C",N2752&gt;10,"D",N2752&lt;10,"E")</f>
        <v>E</v>
      </c>
    </row>
    <row r="2762" spans="1:22" x14ac:dyDescent="0.3">
      <c r="A2762">
        <v>2782</v>
      </c>
      <c r="B2762" t="s">
        <v>747</v>
      </c>
      <c r="C2762" t="s">
        <v>21</v>
      </c>
      <c r="D2762" t="s">
        <v>39</v>
      </c>
      <c r="E2762">
        <v>2014</v>
      </c>
      <c r="F2762">
        <v>82450</v>
      </c>
      <c r="G2762" t="s">
        <v>23</v>
      </c>
      <c r="H2762" t="s">
        <v>18</v>
      </c>
      <c r="I2762" t="s">
        <v>19</v>
      </c>
      <c r="J2762">
        <v>1396</v>
      </c>
      <c r="K2762">
        <v>90</v>
      </c>
      <c r="L2762">
        <v>5</v>
      </c>
      <c r="M2762">
        <v>23</v>
      </c>
      <c r="N2762">
        <v>5.85</v>
      </c>
      <c r="P2762" t="str">
        <f t="shared" si="258"/>
        <v/>
      </c>
      <c r="Q2762" t="str">
        <f t="shared" si="259"/>
        <v>bad</v>
      </c>
      <c r="R2762" t="str">
        <f t="shared" si="260"/>
        <v/>
      </c>
      <c r="S2762" s="3" t="str">
        <f t="shared" si="261"/>
        <v/>
      </c>
      <c r="T2762" t="str">
        <f t="shared" si="262"/>
        <v>Hyundai</v>
      </c>
      <c r="U2762" t="str">
        <f t="shared" si="263"/>
        <v>E</v>
      </c>
      <c r="V2762" t="str" cm="1">
        <f t="array" ref="V2762">_xlfn.IFS(N2753&gt;25,"A",N2753&gt;20,"B",N2753&gt;15,"C",N2753&gt;10,"D",N2753&lt;10,"E")</f>
        <v>E</v>
      </c>
    </row>
    <row r="2763" spans="1:22" x14ac:dyDescent="0.3">
      <c r="A2763">
        <v>2783</v>
      </c>
      <c r="B2763" t="s">
        <v>1331</v>
      </c>
      <c r="C2763" t="s">
        <v>110</v>
      </c>
      <c r="D2763" t="s">
        <v>31</v>
      </c>
      <c r="E2763">
        <v>2014</v>
      </c>
      <c r="F2763">
        <v>62497</v>
      </c>
      <c r="G2763" t="s">
        <v>27</v>
      </c>
      <c r="H2763" t="s">
        <v>18</v>
      </c>
      <c r="I2763" t="s">
        <v>19</v>
      </c>
      <c r="J2763">
        <v>1499</v>
      </c>
      <c r="K2763">
        <v>110</v>
      </c>
      <c r="L2763">
        <v>5</v>
      </c>
      <c r="M2763">
        <v>15.8</v>
      </c>
      <c r="N2763">
        <v>7.52</v>
      </c>
      <c r="P2763" t="str">
        <f t="shared" si="258"/>
        <v/>
      </c>
      <c r="Q2763" t="str">
        <f t="shared" si="259"/>
        <v>bad</v>
      </c>
      <c r="R2763" t="str">
        <f t="shared" si="260"/>
        <v/>
      </c>
      <c r="S2763" s="3" t="str">
        <f t="shared" si="261"/>
        <v/>
      </c>
      <c r="T2763" t="str">
        <f t="shared" si="262"/>
        <v>Honda</v>
      </c>
      <c r="U2763" t="str">
        <f t="shared" si="263"/>
        <v>E</v>
      </c>
      <c r="V2763" t="str" cm="1">
        <f t="array" ref="V2763">_xlfn.IFS(N2754&gt;25,"A",N2754&gt;20,"B",N2754&gt;15,"C",N2754&gt;10,"D",N2754&lt;10,"E")</f>
        <v>E</v>
      </c>
    </row>
    <row r="2764" spans="1:22" x14ac:dyDescent="0.3">
      <c r="A2764">
        <v>2784</v>
      </c>
      <c r="B2764" t="s">
        <v>37</v>
      </c>
      <c r="C2764" t="s">
        <v>38</v>
      </c>
      <c r="D2764" t="s">
        <v>35</v>
      </c>
      <c r="E2764">
        <v>2011</v>
      </c>
      <c r="F2764">
        <v>86732</v>
      </c>
      <c r="G2764" t="s">
        <v>23</v>
      </c>
      <c r="H2764" t="s">
        <v>18</v>
      </c>
      <c r="I2764" t="s">
        <v>19</v>
      </c>
      <c r="J2764">
        <v>1461</v>
      </c>
      <c r="K2764">
        <v>63.1</v>
      </c>
      <c r="L2764">
        <v>5</v>
      </c>
      <c r="M2764">
        <v>23.08</v>
      </c>
      <c r="N2764">
        <v>3.6</v>
      </c>
      <c r="P2764" t="str">
        <f t="shared" ref="P2764:P2827" si="264">IF(N2755&gt;15,C2755,"")</f>
        <v/>
      </c>
      <c r="Q2764" t="str">
        <f t="shared" ref="Q2764:Q2827" si="265">IF(M2755&gt;20,"good","bad")</f>
        <v>bad</v>
      </c>
      <c r="R2764" t="str">
        <f t="shared" ref="R2764:R2827" si="266">IF(AND(M2755&gt;20,N2755&gt;15),C2755,"")</f>
        <v/>
      </c>
      <c r="S2764" s="3" t="str">
        <f t="shared" ref="S2764:S2827" si="267">IF(OR(M2755&gt;20,N2755&gt;15),C2755,"")</f>
        <v/>
      </c>
      <c r="T2764" t="str">
        <f t="shared" ref="T2764:T2827" si="268">IF(NOT(N2755&gt;15),C2755,"")</f>
        <v>Volkswagen</v>
      </c>
      <c r="U2764" t="str">
        <f t="shared" ref="U2764:U2827" si="269">IF(N2755&gt;25,"A",IF(N2755&gt;20,"B",IF(N2755&gt;15,"C",IF(N2755&gt;10,"D","E"))))</f>
        <v>E</v>
      </c>
      <c r="V2764" t="str" cm="1">
        <f t="array" ref="V2764">_xlfn.IFS(N2755&gt;25,"A",N2755&gt;20,"B",N2755&gt;15,"C",N2755&gt;10,"D",N2755&lt;10,"E")</f>
        <v>E</v>
      </c>
    </row>
    <row r="2765" spans="1:22" x14ac:dyDescent="0.3">
      <c r="A2765">
        <v>2785</v>
      </c>
      <c r="B2765" t="s">
        <v>1329</v>
      </c>
      <c r="C2765" t="s">
        <v>25</v>
      </c>
      <c r="D2765" t="s">
        <v>47</v>
      </c>
      <c r="E2765">
        <v>2016</v>
      </c>
      <c r="F2765">
        <v>27969</v>
      </c>
      <c r="G2765" t="s">
        <v>27</v>
      </c>
      <c r="H2765" t="s">
        <v>18</v>
      </c>
      <c r="I2765" t="s">
        <v>19</v>
      </c>
      <c r="J2765">
        <v>1198</v>
      </c>
      <c r="K2765">
        <v>86.8</v>
      </c>
      <c r="L2765">
        <v>5</v>
      </c>
      <c r="M2765">
        <v>19.399999999999999</v>
      </c>
      <c r="N2765">
        <v>4.7300000000000004</v>
      </c>
      <c r="P2765" t="str">
        <f t="shared" si="264"/>
        <v/>
      </c>
      <c r="Q2765" t="str">
        <f t="shared" si="265"/>
        <v>bad</v>
      </c>
      <c r="R2765" t="str">
        <f t="shared" si="266"/>
        <v/>
      </c>
      <c r="S2765" s="3" t="str">
        <f t="shared" si="267"/>
        <v/>
      </c>
      <c r="T2765" t="str">
        <f t="shared" si="268"/>
        <v>Honda</v>
      </c>
      <c r="U2765" t="str">
        <f t="shared" si="269"/>
        <v>E</v>
      </c>
      <c r="V2765" t="str" cm="1">
        <f t="array" ref="V2765">_xlfn.IFS(N2756&gt;25,"A",N2756&gt;20,"B",N2756&gt;15,"C",N2756&gt;10,"D",N2756&lt;10,"E")</f>
        <v>E</v>
      </c>
    </row>
    <row r="2766" spans="1:22" x14ac:dyDescent="0.3">
      <c r="A2766">
        <v>2786</v>
      </c>
      <c r="B2766" t="s">
        <v>77</v>
      </c>
      <c r="C2766" t="s">
        <v>78</v>
      </c>
      <c r="D2766" t="s">
        <v>53</v>
      </c>
      <c r="E2766">
        <v>2013</v>
      </c>
      <c r="F2766">
        <v>66372</v>
      </c>
      <c r="G2766" t="s">
        <v>23</v>
      </c>
      <c r="H2766" t="s">
        <v>32</v>
      </c>
      <c r="I2766" t="s">
        <v>19</v>
      </c>
      <c r="J2766">
        <v>2696</v>
      </c>
      <c r="K2766">
        <v>184</v>
      </c>
      <c r="L2766">
        <v>7</v>
      </c>
      <c r="M2766">
        <v>11.18</v>
      </c>
      <c r="N2766">
        <v>10.5</v>
      </c>
      <c r="P2766" t="str">
        <f t="shared" si="264"/>
        <v/>
      </c>
      <c r="Q2766" t="str">
        <f t="shared" si="265"/>
        <v>good</v>
      </c>
      <c r="R2766" t="str">
        <f t="shared" si="266"/>
        <v/>
      </c>
      <c r="S2766" s="3" t="str">
        <f t="shared" si="267"/>
        <v>Maruti</v>
      </c>
      <c r="T2766" t="str">
        <f t="shared" si="268"/>
        <v>Maruti</v>
      </c>
      <c r="U2766" t="str">
        <f t="shared" si="269"/>
        <v>E</v>
      </c>
      <c r="V2766" t="str" cm="1">
        <f t="array" ref="V2766">_xlfn.IFS(N2757&gt;25,"A",N2757&gt;20,"B",N2757&gt;15,"C",N2757&gt;10,"D",N2757&lt;10,"E")</f>
        <v>E</v>
      </c>
    </row>
    <row r="2767" spans="1:22" x14ac:dyDescent="0.3">
      <c r="A2767">
        <v>2787</v>
      </c>
      <c r="B2767" t="s">
        <v>1332</v>
      </c>
      <c r="C2767" t="s">
        <v>65</v>
      </c>
      <c r="D2767" t="s">
        <v>31</v>
      </c>
      <c r="E2767">
        <v>2013</v>
      </c>
      <c r="F2767">
        <v>73525</v>
      </c>
      <c r="G2767" t="s">
        <v>23</v>
      </c>
      <c r="H2767" t="s">
        <v>32</v>
      </c>
      <c r="I2767" t="s">
        <v>19</v>
      </c>
      <c r="J2767">
        <v>2993</v>
      </c>
      <c r="K2767">
        <v>258</v>
      </c>
      <c r="L2767">
        <v>5</v>
      </c>
      <c r="M2767">
        <v>16.46</v>
      </c>
      <c r="N2767">
        <v>34.54</v>
      </c>
      <c r="P2767" t="str">
        <f t="shared" si="264"/>
        <v/>
      </c>
      <c r="Q2767" t="str">
        <f t="shared" si="265"/>
        <v>bad</v>
      </c>
      <c r="R2767" t="str">
        <f t="shared" si="266"/>
        <v/>
      </c>
      <c r="S2767" s="3" t="str">
        <f t="shared" si="267"/>
        <v/>
      </c>
      <c r="T2767" t="str">
        <f t="shared" si="268"/>
        <v>Honda</v>
      </c>
      <c r="U2767" t="str">
        <f t="shared" si="269"/>
        <v>E</v>
      </c>
      <c r="V2767" t="str" cm="1">
        <f t="array" ref="V2767">_xlfn.IFS(N2758&gt;25,"A",N2758&gt;20,"B",N2758&gt;15,"C",N2758&gt;10,"D",N2758&lt;10,"E")</f>
        <v>E</v>
      </c>
    </row>
    <row r="2768" spans="1:22" x14ac:dyDescent="0.3">
      <c r="A2768">
        <v>2788</v>
      </c>
      <c r="B2768" t="s">
        <v>888</v>
      </c>
      <c r="C2768" t="s">
        <v>21</v>
      </c>
      <c r="D2768" t="s">
        <v>47</v>
      </c>
      <c r="E2768">
        <v>2018</v>
      </c>
      <c r="F2768">
        <v>20689</v>
      </c>
      <c r="G2768" t="s">
        <v>27</v>
      </c>
      <c r="H2768" t="s">
        <v>18</v>
      </c>
      <c r="I2768" t="s">
        <v>19</v>
      </c>
      <c r="J2768">
        <v>1197</v>
      </c>
      <c r="K2768">
        <v>81.86</v>
      </c>
      <c r="L2768">
        <v>5</v>
      </c>
      <c r="M2768">
        <v>18.899999999999999</v>
      </c>
      <c r="N2768">
        <v>6.07</v>
      </c>
      <c r="P2768" t="str">
        <f t="shared" si="264"/>
        <v/>
      </c>
      <c r="Q2768" t="str">
        <f t="shared" si="265"/>
        <v>bad</v>
      </c>
      <c r="R2768" t="str">
        <f t="shared" si="266"/>
        <v/>
      </c>
      <c r="S2768" s="3" t="str">
        <f t="shared" si="267"/>
        <v/>
      </c>
      <c r="T2768" t="str">
        <f t="shared" si="268"/>
        <v>Mahindra</v>
      </c>
      <c r="U2768" t="str">
        <f t="shared" si="269"/>
        <v>E</v>
      </c>
      <c r="V2768" t="str" cm="1">
        <f t="array" ref="V2768">_xlfn.IFS(N2759&gt;25,"A",N2759&gt;20,"B",N2759&gt;15,"C",N2759&gt;10,"D",N2759&lt;10,"E")</f>
        <v>E</v>
      </c>
    </row>
    <row r="2769" spans="1:22" x14ac:dyDescent="0.3">
      <c r="A2769">
        <v>2789</v>
      </c>
      <c r="B2769" t="s">
        <v>713</v>
      </c>
      <c r="C2769" t="s">
        <v>15</v>
      </c>
      <c r="D2769" t="s">
        <v>31</v>
      </c>
      <c r="E2769">
        <v>2018</v>
      </c>
      <c r="F2769">
        <v>25093</v>
      </c>
      <c r="G2769" t="s">
        <v>27</v>
      </c>
      <c r="H2769" t="s">
        <v>18</v>
      </c>
      <c r="I2769" t="s">
        <v>19</v>
      </c>
      <c r="J2769">
        <v>1197</v>
      </c>
      <c r="K2769">
        <v>83.1</v>
      </c>
      <c r="L2769">
        <v>5</v>
      </c>
      <c r="M2769">
        <v>21.4</v>
      </c>
      <c r="N2769">
        <v>7.76</v>
      </c>
      <c r="P2769" t="str">
        <f t="shared" si="264"/>
        <v/>
      </c>
      <c r="Q2769" t="str">
        <f t="shared" si="265"/>
        <v>bad</v>
      </c>
      <c r="R2769" t="str">
        <f t="shared" si="266"/>
        <v/>
      </c>
      <c r="S2769" s="3" t="str">
        <f t="shared" si="267"/>
        <v/>
      </c>
      <c r="T2769" t="str">
        <f t="shared" si="268"/>
        <v>Skoda</v>
      </c>
      <c r="U2769" t="str">
        <f t="shared" si="269"/>
        <v>E</v>
      </c>
      <c r="V2769" t="str" cm="1">
        <f t="array" ref="V2769">_xlfn.IFS(N2760&gt;25,"A",N2760&gt;20,"B",N2760&gt;15,"C",N2760&gt;10,"D",N2760&lt;10,"E")</f>
        <v>E</v>
      </c>
    </row>
    <row r="2770" spans="1:22" x14ac:dyDescent="0.3">
      <c r="A2770">
        <v>2790</v>
      </c>
      <c r="B2770" t="s">
        <v>1007</v>
      </c>
      <c r="C2770" t="s">
        <v>78</v>
      </c>
      <c r="D2770" t="s">
        <v>31</v>
      </c>
      <c r="E2770">
        <v>2016</v>
      </c>
      <c r="F2770">
        <v>49176</v>
      </c>
      <c r="G2770" t="s">
        <v>23</v>
      </c>
      <c r="H2770" t="s">
        <v>18</v>
      </c>
      <c r="I2770" t="s">
        <v>19</v>
      </c>
      <c r="J2770">
        <v>2498</v>
      </c>
      <c r="K2770">
        <v>112</v>
      </c>
      <c r="L2770">
        <v>8</v>
      </c>
      <c r="M2770">
        <v>11.68</v>
      </c>
      <c r="N2770">
        <v>7.46</v>
      </c>
      <c r="P2770" t="str">
        <f t="shared" si="264"/>
        <v/>
      </c>
      <c r="Q2770" t="str">
        <f t="shared" si="265"/>
        <v>bad</v>
      </c>
      <c r="R2770" t="str">
        <f t="shared" si="266"/>
        <v/>
      </c>
      <c r="S2770" s="3" t="str">
        <f t="shared" si="267"/>
        <v/>
      </c>
      <c r="T2770" t="str">
        <f t="shared" si="268"/>
        <v>Maruti</v>
      </c>
      <c r="U2770" t="str">
        <f t="shared" si="269"/>
        <v>E</v>
      </c>
      <c r="V2770" t="str" cm="1">
        <f t="array" ref="V2770">_xlfn.IFS(N2761&gt;25,"A",N2761&gt;20,"B",N2761&gt;15,"C",N2761&gt;10,"D",N2761&lt;10,"E")</f>
        <v>E</v>
      </c>
    </row>
    <row r="2771" spans="1:22" x14ac:dyDescent="0.3">
      <c r="A2771">
        <v>2791</v>
      </c>
      <c r="B2771" t="s">
        <v>1333</v>
      </c>
      <c r="C2771" t="s">
        <v>60</v>
      </c>
      <c r="D2771" t="s">
        <v>53</v>
      </c>
      <c r="E2771">
        <v>2012</v>
      </c>
      <c r="F2771">
        <v>87510</v>
      </c>
      <c r="G2771" t="s">
        <v>23</v>
      </c>
      <c r="H2771" t="s">
        <v>18</v>
      </c>
      <c r="I2771" t="s">
        <v>19</v>
      </c>
      <c r="J2771">
        <v>1461</v>
      </c>
      <c r="K2771">
        <v>78</v>
      </c>
      <c r="L2771">
        <v>5</v>
      </c>
      <c r="M2771">
        <v>21.8</v>
      </c>
      <c r="N2771">
        <v>3.49</v>
      </c>
      <c r="P2771" t="str">
        <f t="shared" si="264"/>
        <v/>
      </c>
      <c r="Q2771" t="str">
        <f t="shared" si="265"/>
        <v>good</v>
      </c>
      <c r="R2771" t="str">
        <f t="shared" si="266"/>
        <v/>
      </c>
      <c r="S2771" s="3" t="str">
        <f t="shared" si="267"/>
        <v>Hyundai</v>
      </c>
      <c r="T2771" t="str">
        <f t="shared" si="268"/>
        <v>Hyundai</v>
      </c>
      <c r="U2771" t="str">
        <f t="shared" si="269"/>
        <v>E</v>
      </c>
      <c r="V2771" t="str" cm="1">
        <f t="array" ref="V2771">_xlfn.IFS(N2762&gt;25,"A",N2762&gt;20,"B",N2762&gt;15,"C",N2762&gt;10,"D",N2762&lt;10,"E")</f>
        <v>E</v>
      </c>
    </row>
    <row r="2772" spans="1:22" x14ac:dyDescent="0.3">
      <c r="A2772">
        <v>2792</v>
      </c>
      <c r="B2772" t="s">
        <v>68</v>
      </c>
      <c r="C2772" t="s">
        <v>21</v>
      </c>
      <c r="D2772" t="s">
        <v>31</v>
      </c>
      <c r="E2772">
        <v>2012</v>
      </c>
      <c r="F2772">
        <v>38214</v>
      </c>
      <c r="G2772" t="s">
        <v>27</v>
      </c>
      <c r="H2772" t="s">
        <v>18</v>
      </c>
      <c r="I2772" t="s">
        <v>33</v>
      </c>
      <c r="J2772">
        <v>1197</v>
      </c>
      <c r="K2772">
        <v>80</v>
      </c>
      <c r="L2772">
        <v>5</v>
      </c>
      <c r="M2772">
        <v>18.5</v>
      </c>
      <c r="N2772">
        <v>4.05</v>
      </c>
      <c r="P2772" t="str">
        <f t="shared" si="264"/>
        <v/>
      </c>
      <c r="Q2772" t="str">
        <f t="shared" si="265"/>
        <v>bad</v>
      </c>
      <c r="R2772" t="str">
        <f t="shared" si="266"/>
        <v/>
      </c>
      <c r="S2772" s="3" t="str">
        <f t="shared" si="267"/>
        <v/>
      </c>
      <c r="T2772" t="str">
        <f t="shared" si="268"/>
        <v>Ford</v>
      </c>
      <c r="U2772" t="str">
        <f t="shared" si="269"/>
        <v>E</v>
      </c>
      <c r="V2772" t="str" cm="1">
        <f t="array" ref="V2772">_xlfn.IFS(N2763&gt;25,"A",N2763&gt;20,"B",N2763&gt;15,"C",N2763&gt;10,"D",N2763&lt;10,"E")</f>
        <v>E</v>
      </c>
    </row>
    <row r="2773" spans="1:22" x14ac:dyDescent="0.3">
      <c r="A2773">
        <v>2793</v>
      </c>
      <c r="B2773" t="s">
        <v>1334</v>
      </c>
      <c r="C2773" t="s">
        <v>56</v>
      </c>
      <c r="D2773" t="s">
        <v>47</v>
      </c>
      <c r="E2773">
        <v>2013</v>
      </c>
      <c r="F2773">
        <v>48986</v>
      </c>
      <c r="G2773" t="s">
        <v>23</v>
      </c>
      <c r="H2773" t="s">
        <v>18</v>
      </c>
      <c r="I2773" t="s">
        <v>19</v>
      </c>
      <c r="J2773">
        <v>2835</v>
      </c>
      <c r="K2773">
        <v>107.2</v>
      </c>
      <c r="L2773">
        <v>6</v>
      </c>
      <c r="M2773">
        <v>10.5</v>
      </c>
      <c r="N2773">
        <v>11.88</v>
      </c>
      <c r="P2773" t="str">
        <f t="shared" si="264"/>
        <v/>
      </c>
      <c r="Q2773" t="str">
        <f t="shared" si="265"/>
        <v>good</v>
      </c>
      <c r="R2773" t="str">
        <f t="shared" si="266"/>
        <v/>
      </c>
      <c r="S2773" s="3" t="str">
        <f t="shared" si="267"/>
        <v>Nissan</v>
      </c>
      <c r="T2773" t="str">
        <f t="shared" si="268"/>
        <v>Nissan</v>
      </c>
      <c r="U2773" t="str">
        <f t="shared" si="269"/>
        <v>E</v>
      </c>
      <c r="V2773" t="str" cm="1">
        <f t="array" ref="V2773">_xlfn.IFS(N2764&gt;25,"A",N2764&gt;20,"B",N2764&gt;15,"C",N2764&gt;10,"D",N2764&lt;10,"E")</f>
        <v>E</v>
      </c>
    </row>
    <row r="2774" spans="1:22" x14ac:dyDescent="0.3">
      <c r="A2774">
        <v>2794</v>
      </c>
      <c r="B2774" t="s">
        <v>876</v>
      </c>
      <c r="C2774" t="s">
        <v>41</v>
      </c>
      <c r="D2774" t="s">
        <v>22</v>
      </c>
      <c r="E2774">
        <v>2011</v>
      </c>
      <c r="F2774">
        <v>88000</v>
      </c>
      <c r="G2774" t="s">
        <v>27</v>
      </c>
      <c r="H2774" t="s">
        <v>32</v>
      </c>
      <c r="I2774" t="s">
        <v>19</v>
      </c>
      <c r="J2774">
        <v>1794</v>
      </c>
      <c r="K2774">
        <v>138.1</v>
      </c>
      <c r="L2774">
        <v>5</v>
      </c>
      <c r="M2774">
        <v>14.53</v>
      </c>
      <c r="N2774">
        <v>6.45</v>
      </c>
      <c r="P2774" t="str">
        <f t="shared" si="264"/>
        <v/>
      </c>
      <c r="Q2774" t="str">
        <f t="shared" si="265"/>
        <v>bad</v>
      </c>
      <c r="R2774" t="str">
        <f t="shared" si="266"/>
        <v/>
      </c>
      <c r="S2774" s="3" t="str">
        <f t="shared" si="267"/>
        <v/>
      </c>
      <c r="T2774" t="str">
        <f t="shared" si="268"/>
        <v>Honda</v>
      </c>
      <c r="U2774" t="str">
        <f t="shared" si="269"/>
        <v>E</v>
      </c>
      <c r="V2774" t="str" cm="1">
        <f t="array" ref="V2774">_xlfn.IFS(N2765&gt;25,"A",N2765&gt;20,"B",N2765&gt;15,"C",N2765&gt;10,"D",N2765&lt;10,"E")</f>
        <v>E</v>
      </c>
    </row>
    <row r="2775" spans="1:22" x14ac:dyDescent="0.3">
      <c r="A2775">
        <v>2795</v>
      </c>
      <c r="B2775" t="s">
        <v>1335</v>
      </c>
      <c r="C2775" t="s">
        <v>65</v>
      </c>
      <c r="D2775" t="s">
        <v>22</v>
      </c>
      <c r="E2775">
        <v>2015</v>
      </c>
      <c r="F2775">
        <v>69002</v>
      </c>
      <c r="G2775" t="s">
        <v>23</v>
      </c>
      <c r="H2775" t="s">
        <v>32</v>
      </c>
      <c r="I2775" t="s">
        <v>19</v>
      </c>
      <c r="J2775">
        <v>2993</v>
      </c>
      <c r="K2775">
        <v>258</v>
      </c>
      <c r="L2775">
        <v>5</v>
      </c>
      <c r="M2775">
        <v>15.97</v>
      </c>
      <c r="N2775">
        <v>50</v>
      </c>
      <c r="P2775" t="str">
        <f t="shared" si="264"/>
        <v/>
      </c>
      <c r="Q2775" t="str">
        <f t="shared" si="265"/>
        <v>bad</v>
      </c>
      <c r="R2775" t="str">
        <f t="shared" si="266"/>
        <v/>
      </c>
      <c r="S2775" s="3" t="str">
        <f t="shared" si="267"/>
        <v/>
      </c>
      <c r="T2775" t="str">
        <f t="shared" si="268"/>
        <v>Mahindra</v>
      </c>
      <c r="U2775" t="str">
        <f t="shared" si="269"/>
        <v>D</v>
      </c>
      <c r="V2775" t="str" cm="1">
        <f t="array" ref="V2775">_xlfn.IFS(N2766&gt;25,"A",N2766&gt;20,"B",N2766&gt;15,"C",N2766&gt;10,"D",N2766&lt;10,"E")</f>
        <v>D</v>
      </c>
    </row>
    <row r="2776" spans="1:22" x14ac:dyDescent="0.3">
      <c r="A2776">
        <v>2796</v>
      </c>
      <c r="B2776" t="s">
        <v>1128</v>
      </c>
      <c r="C2776" t="s">
        <v>65</v>
      </c>
      <c r="D2776" t="s">
        <v>22</v>
      </c>
      <c r="E2776">
        <v>2011</v>
      </c>
      <c r="F2776">
        <v>43706</v>
      </c>
      <c r="G2776" t="s">
        <v>27</v>
      </c>
      <c r="H2776" t="s">
        <v>32</v>
      </c>
      <c r="I2776" t="s">
        <v>19</v>
      </c>
      <c r="J2776">
        <v>2497</v>
      </c>
      <c r="K2776">
        <v>215</v>
      </c>
      <c r="L2776">
        <v>5</v>
      </c>
      <c r="M2776">
        <v>10.9</v>
      </c>
      <c r="N2776">
        <v>9</v>
      </c>
      <c r="P2776" t="str">
        <f t="shared" si="264"/>
        <v>BMW</v>
      </c>
      <c r="Q2776" t="str">
        <f t="shared" si="265"/>
        <v>bad</v>
      </c>
      <c r="R2776" t="str">
        <f t="shared" si="266"/>
        <v/>
      </c>
      <c r="S2776" s="3" t="str">
        <f t="shared" si="267"/>
        <v>BMW</v>
      </c>
      <c r="T2776" t="str">
        <f t="shared" si="268"/>
        <v/>
      </c>
      <c r="U2776" t="str">
        <f t="shared" si="269"/>
        <v>A</v>
      </c>
      <c r="V2776" t="str" cm="1">
        <f t="array" ref="V2776">_xlfn.IFS(N2767&gt;25,"A",N2767&gt;20,"B",N2767&gt;15,"C",N2767&gt;10,"D",N2767&lt;10,"E")</f>
        <v>A</v>
      </c>
    </row>
    <row r="2777" spans="1:22" x14ac:dyDescent="0.3">
      <c r="A2777">
        <v>2797</v>
      </c>
      <c r="B2777" t="s">
        <v>454</v>
      </c>
      <c r="C2777" t="s">
        <v>21</v>
      </c>
      <c r="D2777" t="s">
        <v>31</v>
      </c>
      <c r="E2777">
        <v>2016</v>
      </c>
      <c r="F2777">
        <v>58671</v>
      </c>
      <c r="G2777" t="s">
        <v>23</v>
      </c>
      <c r="H2777" t="s">
        <v>32</v>
      </c>
      <c r="I2777" t="s">
        <v>19</v>
      </c>
      <c r="J2777">
        <v>1582</v>
      </c>
      <c r="K2777">
        <v>126.2</v>
      </c>
      <c r="L2777">
        <v>5</v>
      </c>
      <c r="M2777">
        <v>17.010000000000002</v>
      </c>
      <c r="N2777">
        <v>14.25</v>
      </c>
      <c r="P2777" t="str">
        <f t="shared" si="264"/>
        <v/>
      </c>
      <c r="Q2777" t="str">
        <f t="shared" si="265"/>
        <v>bad</v>
      </c>
      <c r="R2777" t="str">
        <f t="shared" si="266"/>
        <v/>
      </c>
      <c r="S2777" s="3" t="str">
        <f t="shared" si="267"/>
        <v/>
      </c>
      <c r="T2777" t="str">
        <f t="shared" si="268"/>
        <v>Hyundai</v>
      </c>
      <c r="U2777" t="str">
        <f t="shared" si="269"/>
        <v>E</v>
      </c>
      <c r="V2777" t="str" cm="1">
        <f t="array" ref="V2777">_xlfn.IFS(N2768&gt;25,"A",N2768&gt;20,"B",N2768&gt;15,"C",N2768&gt;10,"D",N2768&lt;10,"E")</f>
        <v>E</v>
      </c>
    </row>
    <row r="2778" spans="1:22" x14ac:dyDescent="0.3">
      <c r="A2778">
        <v>2798</v>
      </c>
      <c r="B2778" t="s">
        <v>1336</v>
      </c>
      <c r="C2778" t="s">
        <v>78</v>
      </c>
      <c r="D2778" t="s">
        <v>31</v>
      </c>
      <c r="E2778">
        <v>2017</v>
      </c>
      <c r="F2778">
        <v>49404</v>
      </c>
      <c r="G2778" t="s">
        <v>23</v>
      </c>
      <c r="H2778" t="s">
        <v>18</v>
      </c>
      <c r="I2778" t="s">
        <v>19</v>
      </c>
      <c r="J2778">
        <v>1493</v>
      </c>
      <c r="K2778">
        <v>100</v>
      </c>
      <c r="L2778">
        <v>7</v>
      </c>
      <c r="M2778">
        <v>18.489999999999998</v>
      </c>
      <c r="N2778">
        <v>7.36</v>
      </c>
      <c r="P2778" t="str">
        <f t="shared" si="264"/>
        <v/>
      </c>
      <c r="Q2778" t="str">
        <f t="shared" si="265"/>
        <v>good</v>
      </c>
      <c r="R2778" t="str">
        <f t="shared" si="266"/>
        <v/>
      </c>
      <c r="S2778" s="3" t="str">
        <f t="shared" si="267"/>
        <v>Maruti</v>
      </c>
      <c r="T2778" t="str">
        <f t="shared" si="268"/>
        <v>Maruti</v>
      </c>
      <c r="U2778" t="str">
        <f t="shared" si="269"/>
        <v>E</v>
      </c>
      <c r="V2778" t="str" cm="1">
        <f t="array" ref="V2778">_xlfn.IFS(N2769&gt;25,"A",N2769&gt;20,"B",N2769&gt;15,"C",N2769&gt;10,"D",N2769&lt;10,"E")</f>
        <v>E</v>
      </c>
    </row>
    <row r="2779" spans="1:22" x14ac:dyDescent="0.3">
      <c r="A2779">
        <v>2799</v>
      </c>
      <c r="B2779" t="s">
        <v>830</v>
      </c>
      <c r="C2779" t="s">
        <v>78</v>
      </c>
      <c r="D2779" t="s">
        <v>53</v>
      </c>
      <c r="E2779">
        <v>2010</v>
      </c>
      <c r="F2779">
        <v>72000</v>
      </c>
      <c r="G2779" t="s">
        <v>23</v>
      </c>
      <c r="H2779" t="s">
        <v>18</v>
      </c>
      <c r="I2779" t="s">
        <v>19</v>
      </c>
      <c r="J2779">
        <v>2179</v>
      </c>
      <c r="K2779">
        <v>120</v>
      </c>
      <c r="L2779">
        <v>8</v>
      </c>
      <c r="M2779">
        <v>12.05</v>
      </c>
      <c r="N2779">
        <v>4.4000000000000004</v>
      </c>
      <c r="P2779" t="str">
        <f t="shared" si="264"/>
        <v/>
      </c>
      <c r="Q2779" t="str">
        <f t="shared" si="265"/>
        <v>bad</v>
      </c>
      <c r="R2779" t="str">
        <f t="shared" si="266"/>
        <v/>
      </c>
      <c r="S2779" s="3" t="str">
        <f t="shared" si="267"/>
        <v/>
      </c>
      <c r="T2779" t="str">
        <f t="shared" si="268"/>
        <v>Mahindra</v>
      </c>
      <c r="U2779" t="str">
        <f t="shared" si="269"/>
        <v>E</v>
      </c>
      <c r="V2779" t="str" cm="1">
        <f t="array" ref="V2779">_xlfn.IFS(N2770&gt;25,"A",N2770&gt;20,"B",N2770&gt;15,"C",N2770&gt;10,"D",N2770&lt;10,"E")</f>
        <v>E</v>
      </c>
    </row>
    <row r="2780" spans="1:22" x14ac:dyDescent="0.3">
      <c r="A2780">
        <v>2800</v>
      </c>
      <c r="B2780" t="s">
        <v>104</v>
      </c>
      <c r="C2780" t="s">
        <v>60</v>
      </c>
      <c r="D2780" t="s">
        <v>16</v>
      </c>
      <c r="E2780">
        <v>2016</v>
      </c>
      <c r="F2780">
        <v>24000</v>
      </c>
      <c r="G2780" t="s">
        <v>27</v>
      </c>
      <c r="H2780" t="s">
        <v>18</v>
      </c>
      <c r="I2780" t="s">
        <v>19</v>
      </c>
      <c r="J2780">
        <v>799</v>
      </c>
      <c r="K2780">
        <v>53.3</v>
      </c>
      <c r="L2780">
        <v>5</v>
      </c>
      <c r="M2780">
        <v>25.17</v>
      </c>
      <c r="N2780">
        <v>3.1</v>
      </c>
      <c r="P2780" t="str">
        <f t="shared" si="264"/>
        <v/>
      </c>
      <c r="Q2780" t="str">
        <f t="shared" si="265"/>
        <v>good</v>
      </c>
      <c r="R2780" t="str">
        <f t="shared" si="266"/>
        <v/>
      </c>
      <c r="S2780" s="3" t="str">
        <f t="shared" si="267"/>
        <v>Renault</v>
      </c>
      <c r="T2780" t="str">
        <f t="shared" si="268"/>
        <v>Renault</v>
      </c>
      <c r="U2780" t="str">
        <f t="shared" si="269"/>
        <v>E</v>
      </c>
      <c r="V2780" t="str" cm="1">
        <f t="array" ref="V2780">_xlfn.IFS(N2771&gt;25,"A",N2771&gt;20,"B",N2771&gt;15,"C",N2771&gt;10,"D",N2771&lt;10,"E")</f>
        <v>E</v>
      </c>
    </row>
    <row r="2781" spans="1:22" x14ac:dyDescent="0.3">
      <c r="A2781">
        <v>2801</v>
      </c>
      <c r="B2781" t="s">
        <v>1337</v>
      </c>
      <c r="C2781" t="s">
        <v>60</v>
      </c>
      <c r="D2781" t="s">
        <v>31</v>
      </c>
      <c r="E2781">
        <v>2017</v>
      </c>
      <c r="F2781">
        <v>53285</v>
      </c>
      <c r="G2781" t="s">
        <v>27</v>
      </c>
      <c r="H2781" t="s">
        <v>32</v>
      </c>
      <c r="I2781" t="s">
        <v>19</v>
      </c>
      <c r="J2781">
        <v>999</v>
      </c>
      <c r="K2781">
        <v>67</v>
      </c>
      <c r="L2781">
        <v>5</v>
      </c>
      <c r="M2781">
        <v>22.5</v>
      </c>
      <c r="N2781">
        <v>4.28</v>
      </c>
      <c r="P2781" t="str">
        <f t="shared" si="264"/>
        <v/>
      </c>
      <c r="Q2781" t="str">
        <f t="shared" si="265"/>
        <v>bad</v>
      </c>
      <c r="R2781" t="str">
        <f t="shared" si="266"/>
        <v/>
      </c>
      <c r="S2781" s="3" t="str">
        <f t="shared" si="267"/>
        <v/>
      </c>
      <c r="T2781" t="str">
        <f t="shared" si="268"/>
        <v>Hyundai</v>
      </c>
      <c r="U2781" t="str">
        <f t="shared" si="269"/>
        <v>E</v>
      </c>
      <c r="V2781" t="str" cm="1">
        <f t="array" ref="V2781">_xlfn.IFS(N2772&gt;25,"A",N2772&gt;20,"B",N2772&gt;15,"C",N2772&gt;10,"D",N2772&lt;10,"E")</f>
        <v>E</v>
      </c>
    </row>
    <row r="2782" spans="1:22" x14ac:dyDescent="0.3">
      <c r="A2782">
        <v>2802</v>
      </c>
      <c r="B2782" t="s">
        <v>800</v>
      </c>
      <c r="C2782" t="s">
        <v>15</v>
      </c>
      <c r="D2782" t="s">
        <v>22</v>
      </c>
      <c r="E2782">
        <v>2017</v>
      </c>
      <c r="F2782">
        <v>12000</v>
      </c>
      <c r="G2782" t="s">
        <v>27</v>
      </c>
      <c r="H2782" t="s">
        <v>18</v>
      </c>
      <c r="I2782" t="s">
        <v>19</v>
      </c>
      <c r="J2782">
        <v>1197</v>
      </c>
      <c r="K2782">
        <v>85</v>
      </c>
      <c r="L2782">
        <v>5</v>
      </c>
      <c r="M2782">
        <v>16.100000000000001</v>
      </c>
      <c r="N2782">
        <v>5.5</v>
      </c>
      <c r="P2782" t="str">
        <f t="shared" si="264"/>
        <v/>
      </c>
      <c r="Q2782" t="str">
        <f t="shared" si="265"/>
        <v>bad</v>
      </c>
      <c r="R2782" t="str">
        <f t="shared" si="266"/>
        <v/>
      </c>
      <c r="S2782" s="3" t="str">
        <f t="shared" si="267"/>
        <v/>
      </c>
      <c r="T2782" t="str">
        <f t="shared" si="268"/>
        <v>Mitsubishi</v>
      </c>
      <c r="U2782" t="str">
        <f t="shared" si="269"/>
        <v>D</v>
      </c>
      <c r="V2782" t="str" cm="1">
        <f t="array" ref="V2782">_xlfn.IFS(N2773&gt;25,"A",N2773&gt;20,"B",N2773&gt;15,"C",N2773&gt;10,"D",N2773&lt;10,"E")</f>
        <v>D</v>
      </c>
    </row>
    <row r="2783" spans="1:22" x14ac:dyDescent="0.3">
      <c r="A2783">
        <v>2803</v>
      </c>
      <c r="B2783" t="s">
        <v>306</v>
      </c>
      <c r="C2783" t="s">
        <v>194</v>
      </c>
      <c r="D2783" t="s">
        <v>49</v>
      </c>
      <c r="E2783">
        <v>2012</v>
      </c>
      <c r="F2783">
        <v>45000</v>
      </c>
      <c r="G2783" t="s">
        <v>23</v>
      </c>
      <c r="H2783" t="s">
        <v>32</v>
      </c>
      <c r="I2783" t="s">
        <v>19</v>
      </c>
      <c r="J2783">
        <v>1896</v>
      </c>
      <c r="K2783">
        <v>105</v>
      </c>
      <c r="L2783">
        <v>5</v>
      </c>
      <c r="M2783">
        <v>17</v>
      </c>
      <c r="N2783">
        <v>6.99</v>
      </c>
      <c r="P2783" t="str">
        <f t="shared" si="264"/>
        <v/>
      </c>
      <c r="Q2783" t="str">
        <f t="shared" si="265"/>
        <v>bad</v>
      </c>
      <c r="R2783" t="str">
        <f t="shared" si="266"/>
        <v/>
      </c>
      <c r="S2783" s="3" t="str">
        <f t="shared" si="267"/>
        <v/>
      </c>
      <c r="T2783" t="str">
        <f t="shared" si="268"/>
        <v>Toyota</v>
      </c>
      <c r="U2783" t="str">
        <f t="shared" si="269"/>
        <v>E</v>
      </c>
      <c r="V2783" t="str" cm="1">
        <f t="array" ref="V2783">_xlfn.IFS(N2774&gt;25,"A",N2774&gt;20,"B",N2774&gt;15,"C",N2774&gt;10,"D",N2774&lt;10,"E")</f>
        <v>E</v>
      </c>
    </row>
    <row r="2784" spans="1:22" x14ac:dyDescent="0.3">
      <c r="A2784">
        <v>2804</v>
      </c>
      <c r="B2784" t="s">
        <v>884</v>
      </c>
      <c r="C2784" t="s">
        <v>15</v>
      </c>
      <c r="D2784" t="s">
        <v>31</v>
      </c>
      <c r="E2784">
        <v>2018</v>
      </c>
      <c r="F2784">
        <v>26234</v>
      </c>
      <c r="G2784" t="s">
        <v>27</v>
      </c>
      <c r="H2784" t="s">
        <v>18</v>
      </c>
      <c r="I2784" t="s">
        <v>19</v>
      </c>
      <c r="J2784">
        <v>796</v>
      </c>
      <c r="K2784">
        <v>47.3</v>
      </c>
      <c r="L2784">
        <v>5</v>
      </c>
      <c r="M2784">
        <v>24.7</v>
      </c>
      <c r="N2784">
        <v>4.29</v>
      </c>
      <c r="P2784" t="str">
        <f t="shared" si="264"/>
        <v>BMW</v>
      </c>
      <c r="Q2784" t="str">
        <f t="shared" si="265"/>
        <v>bad</v>
      </c>
      <c r="R2784" t="str">
        <f t="shared" si="266"/>
        <v/>
      </c>
      <c r="S2784" s="3" t="str">
        <f t="shared" si="267"/>
        <v>BMW</v>
      </c>
      <c r="T2784" t="str">
        <f t="shared" si="268"/>
        <v/>
      </c>
      <c r="U2784" t="str">
        <f t="shared" si="269"/>
        <v>A</v>
      </c>
      <c r="V2784" t="str" cm="1">
        <f t="array" ref="V2784">_xlfn.IFS(N2775&gt;25,"A",N2775&gt;20,"B",N2775&gt;15,"C",N2775&gt;10,"D",N2775&lt;10,"E")</f>
        <v>A</v>
      </c>
    </row>
    <row r="2785" spans="1:22" x14ac:dyDescent="0.3">
      <c r="A2785">
        <v>2805</v>
      </c>
      <c r="B2785" t="s">
        <v>476</v>
      </c>
      <c r="C2785" t="s">
        <v>15</v>
      </c>
      <c r="D2785" t="s">
        <v>53</v>
      </c>
      <c r="E2785">
        <v>2014</v>
      </c>
      <c r="F2785">
        <v>55000</v>
      </c>
      <c r="G2785" t="s">
        <v>27</v>
      </c>
      <c r="H2785" t="s">
        <v>18</v>
      </c>
      <c r="I2785" t="s">
        <v>19</v>
      </c>
      <c r="J2785">
        <v>1197</v>
      </c>
      <c r="K2785">
        <v>85.8</v>
      </c>
      <c r="L2785">
        <v>5</v>
      </c>
      <c r="M2785">
        <v>18.600000000000001</v>
      </c>
      <c r="N2785">
        <v>4.2</v>
      </c>
      <c r="P2785" t="str">
        <f t="shared" si="264"/>
        <v/>
      </c>
      <c r="Q2785" t="str">
        <f t="shared" si="265"/>
        <v>bad</v>
      </c>
      <c r="R2785" t="str">
        <f t="shared" si="266"/>
        <v/>
      </c>
      <c r="S2785" s="3" t="str">
        <f t="shared" si="267"/>
        <v/>
      </c>
      <c r="T2785" t="str">
        <f t="shared" si="268"/>
        <v>BMW</v>
      </c>
      <c r="U2785" t="str">
        <f t="shared" si="269"/>
        <v>E</v>
      </c>
      <c r="V2785" t="str" cm="1">
        <f t="array" ref="V2785">_xlfn.IFS(N2776&gt;25,"A",N2776&gt;20,"B",N2776&gt;15,"C",N2776&gt;10,"D",N2776&lt;10,"E")</f>
        <v>E</v>
      </c>
    </row>
    <row r="2786" spans="1:22" x14ac:dyDescent="0.3">
      <c r="A2786">
        <v>2806</v>
      </c>
      <c r="B2786" t="s">
        <v>147</v>
      </c>
      <c r="C2786" t="s">
        <v>21</v>
      </c>
      <c r="D2786" t="s">
        <v>22</v>
      </c>
      <c r="E2786">
        <v>2012</v>
      </c>
      <c r="F2786">
        <v>90000</v>
      </c>
      <c r="G2786" t="s">
        <v>23</v>
      </c>
      <c r="H2786" t="s">
        <v>18</v>
      </c>
      <c r="I2786" t="s">
        <v>19</v>
      </c>
      <c r="J2786">
        <v>1396</v>
      </c>
      <c r="K2786">
        <v>90</v>
      </c>
      <c r="L2786">
        <v>5</v>
      </c>
      <c r="M2786">
        <v>23</v>
      </c>
      <c r="N2786">
        <v>4.1100000000000003</v>
      </c>
      <c r="P2786" t="str">
        <f t="shared" si="264"/>
        <v/>
      </c>
      <c r="Q2786" t="str">
        <f t="shared" si="265"/>
        <v>bad</v>
      </c>
      <c r="R2786" t="str">
        <f t="shared" si="266"/>
        <v/>
      </c>
      <c r="S2786" s="3" t="str">
        <f t="shared" si="267"/>
        <v/>
      </c>
      <c r="T2786" t="str">
        <f t="shared" si="268"/>
        <v>Hyundai</v>
      </c>
      <c r="U2786" t="str">
        <f t="shared" si="269"/>
        <v>D</v>
      </c>
      <c r="V2786" t="str" cm="1">
        <f t="array" ref="V2786">_xlfn.IFS(N2777&gt;25,"A",N2777&gt;20,"B",N2777&gt;15,"C",N2777&gt;10,"D",N2777&lt;10,"E")</f>
        <v>D</v>
      </c>
    </row>
    <row r="2787" spans="1:22" x14ac:dyDescent="0.3">
      <c r="A2787">
        <v>2807</v>
      </c>
      <c r="B2787" t="s">
        <v>1235</v>
      </c>
      <c r="C2787" t="s">
        <v>30</v>
      </c>
      <c r="D2787" t="s">
        <v>16</v>
      </c>
      <c r="E2787">
        <v>2015</v>
      </c>
      <c r="F2787">
        <v>48000</v>
      </c>
      <c r="G2787" t="s">
        <v>23</v>
      </c>
      <c r="H2787" t="s">
        <v>32</v>
      </c>
      <c r="I2787" t="s">
        <v>19</v>
      </c>
      <c r="J2787">
        <v>1968</v>
      </c>
      <c r="K2787">
        <v>174.33</v>
      </c>
      <c r="L2787">
        <v>5</v>
      </c>
      <c r="M2787">
        <v>15.73</v>
      </c>
      <c r="N2787">
        <v>18.75</v>
      </c>
      <c r="P2787" t="str">
        <f t="shared" si="264"/>
        <v/>
      </c>
      <c r="Q2787" t="str">
        <f t="shared" si="265"/>
        <v>bad</v>
      </c>
      <c r="R2787" t="str">
        <f t="shared" si="266"/>
        <v/>
      </c>
      <c r="S2787" s="3" t="str">
        <f t="shared" si="267"/>
        <v/>
      </c>
      <c r="T2787" t="str">
        <f t="shared" si="268"/>
        <v>Mahindra</v>
      </c>
      <c r="U2787" t="str">
        <f t="shared" si="269"/>
        <v>E</v>
      </c>
      <c r="V2787" t="str" cm="1">
        <f t="array" ref="V2787">_xlfn.IFS(N2778&gt;25,"A",N2778&gt;20,"B",N2778&gt;15,"C",N2778&gt;10,"D",N2778&lt;10,"E")</f>
        <v>E</v>
      </c>
    </row>
    <row r="2788" spans="1:22" x14ac:dyDescent="0.3">
      <c r="A2788">
        <v>2808</v>
      </c>
      <c r="B2788" t="s">
        <v>287</v>
      </c>
      <c r="C2788" t="s">
        <v>62</v>
      </c>
      <c r="D2788" t="s">
        <v>16</v>
      </c>
      <c r="E2788">
        <v>2017</v>
      </c>
      <c r="F2788">
        <v>19863</v>
      </c>
      <c r="G2788" t="s">
        <v>23</v>
      </c>
      <c r="H2788" t="s">
        <v>32</v>
      </c>
      <c r="I2788" t="s">
        <v>19</v>
      </c>
      <c r="J2788">
        <v>2987</v>
      </c>
      <c r="K2788">
        <v>254.79</v>
      </c>
      <c r="L2788">
        <v>5</v>
      </c>
      <c r="M2788">
        <v>11.57</v>
      </c>
      <c r="N2788">
        <v>64.95</v>
      </c>
      <c r="P2788" t="str">
        <f t="shared" si="264"/>
        <v/>
      </c>
      <c r="Q2788" t="str">
        <f t="shared" si="265"/>
        <v>bad</v>
      </c>
      <c r="R2788" t="str">
        <f t="shared" si="266"/>
        <v/>
      </c>
      <c r="S2788" s="3" t="str">
        <f t="shared" si="267"/>
        <v/>
      </c>
      <c r="T2788" t="str">
        <f t="shared" si="268"/>
        <v>Mahindra</v>
      </c>
      <c r="U2788" t="str">
        <f t="shared" si="269"/>
        <v>E</v>
      </c>
      <c r="V2788" t="str" cm="1">
        <f t="array" ref="V2788">_xlfn.IFS(N2779&gt;25,"A",N2779&gt;20,"B",N2779&gt;15,"C",N2779&gt;10,"D",N2779&lt;10,"E")</f>
        <v>E</v>
      </c>
    </row>
    <row r="2789" spans="1:22" x14ac:dyDescent="0.3">
      <c r="A2789">
        <v>2809</v>
      </c>
      <c r="B2789" t="s">
        <v>279</v>
      </c>
      <c r="C2789" t="s">
        <v>21</v>
      </c>
      <c r="D2789" t="s">
        <v>16</v>
      </c>
      <c r="E2789">
        <v>2010</v>
      </c>
      <c r="F2789">
        <v>55000</v>
      </c>
      <c r="G2789" t="s">
        <v>27</v>
      </c>
      <c r="H2789" t="s">
        <v>18</v>
      </c>
      <c r="I2789" t="s">
        <v>33</v>
      </c>
      <c r="J2789">
        <v>1086</v>
      </c>
      <c r="K2789">
        <v>68.05</v>
      </c>
      <c r="L2789">
        <v>5</v>
      </c>
      <c r="M2789">
        <v>19.809999999999999</v>
      </c>
      <c r="N2789">
        <v>1.59</v>
      </c>
      <c r="P2789" t="str">
        <f t="shared" si="264"/>
        <v/>
      </c>
      <c r="Q2789" t="str">
        <f t="shared" si="265"/>
        <v>good</v>
      </c>
      <c r="R2789" t="str">
        <f t="shared" si="266"/>
        <v/>
      </c>
      <c r="S2789" s="3" t="str">
        <f t="shared" si="267"/>
        <v>Renault</v>
      </c>
      <c r="T2789" t="str">
        <f t="shared" si="268"/>
        <v>Renault</v>
      </c>
      <c r="U2789" t="str">
        <f t="shared" si="269"/>
        <v>E</v>
      </c>
      <c r="V2789" t="str" cm="1">
        <f t="array" ref="V2789">_xlfn.IFS(N2780&gt;25,"A",N2780&gt;20,"B",N2780&gt;15,"C",N2780&gt;10,"D",N2780&lt;10,"E")</f>
        <v>E</v>
      </c>
    </row>
    <row r="2790" spans="1:22" x14ac:dyDescent="0.3">
      <c r="A2790">
        <v>2810</v>
      </c>
      <c r="B2790" t="s">
        <v>651</v>
      </c>
      <c r="C2790" t="s">
        <v>15</v>
      </c>
      <c r="D2790" t="s">
        <v>49</v>
      </c>
      <c r="E2790">
        <v>2016</v>
      </c>
      <c r="F2790">
        <v>4800</v>
      </c>
      <c r="G2790" t="s">
        <v>27</v>
      </c>
      <c r="H2790" t="s">
        <v>18</v>
      </c>
      <c r="I2790" t="s">
        <v>19</v>
      </c>
      <c r="J2790">
        <v>998</v>
      </c>
      <c r="K2790">
        <v>67.040000000000006</v>
      </c>
      <c r="L2790">
        <v>5</v>
      </c>
      <c r="M2790">
        <v>20.51</v>
      </c>
      <c r="N2790">
        <v>3.6</v>
      </c>
      <c r="P2790" t="str">
        <f t="shared" si="264"/>
        <v/>
      </c>
      <c r="Q2790" t="str">
        <f t="shared" si="265"/>
        <v>good</v>
      </c>
      <c r="R2790" t="str">
        <f t="shared" si="266"/>
        <v/>
      </c>
      <c r="S2790" s="3" t="str">
        <f t="shared" si="267"/>
        <v>Renault</v>
      </c>
      <c r="T2790" t="str">
        <f t="shared" si="268"/>
        <v>Renault</v>
      </c>
      <c r="U2790" t="str">
        <f t="shared" si="269"/>
        <v>E</v>
      </c>
      <c r="V2790" t="str" cm="1">
        <f t="array" ref="V2790">_xlfn.IFS(N2781&gt;25,"A",N2781&gt;20,"B",N2781&gt;15,"C",N2781&gt;10,"D",N2781&lt;10,"E")</f>
        <v>E</v>
      </c>
    </row>
    <row r="2791" spans="1:22" x14ac:dyDescent="0.3">
      <c r="A2791">
        <v>2811</v>
      </c>
      <c r="B2791" t="s">
        <v>271</v>
      </c>
      <c r="C2791" t="s">
        <v>25</v>
      </c>
      <c r="D2791" t="s">
        <v>47</v>
      </c>
      <c r="E2791">
        <v>2017</v>
      </c>
      <c r="F2791">
        <v>38607</v>
      </c>
      <c r="G2791" t="s">
        <v>27</v>
      </c>
      <c r="H2791" t="s">
        <v>18</v>
      </c>
      <c r="I2791" t="s">
        <v>33</v>
      </c>
      <c r="J2791">
        <v>1497</v>
      </c>
      <c r="K2791">
        <v>117.3</v>
      </c>
      <c r="L2791">
        <v>5</v>
      </c>
      <c r="M2791">
        <v>17.8</v>
      </c>
      <c r="N2791">
        <v>7.87</v>
      </c>
      <c r="P2791" t="str">
        <f t="shared" si="264"/>
        <v/>
      </c>
      <c r="Q2791" t="str">
        <f t="shared" si="265"/>
        <v>bad</v>
      </c>
      <c r="R2791" t="str">
        <f t="shared" si="266"/>
        <v/>
      </c>
      <c r="S2791" s="3" t="str">
        <f t="shared" si="267"/>
        <v/>
      </c>
      <c r="T2791" t="str">
        <f t="shared" si="268"/>
        <v>Maruti</v>
      </c>
      <c r="U2791" t="str">
        <f t="shared" si="269"/>
        <v>E</v>
      </c>
      <c r="V2791" t="str" cm="1">
        <f t="array" ref="V2791">_xlfn.IFS(N2782&gt;25,"A",N2782&gt;20,"B",N2782&gt;15,"C",N2782&gt;10,"D",N2782&lt;10,"E")</f>
        <v>E</v>
      </c>
    </row>
    <row r="2792" spans="1:22" x14ac:dyDescent="0.3">
      <c r="A2792">
        <v>2812</v>
      </c>
      <c r="B2792" t="s">
        <v>888</v>
      </c>
      <c r="C2792" t="s">
        <v>21</v>
      </c>
      <c r="D2792" t="s">
        <v>16</v>
      </c>
      <c r="E2792">
        <v>2018</v>
      </c>
      <c r="F2792">
        <v>3958</v>
      </c>
      <c r="G2792" t="s">
        <v>27</v>
      </c>
      <c r="H2792" t="s">
        <v>18</v>
      </c>
      <c r="I2792" t="s">
        <v>19</v>
      </c>
      <c r="J2792">
        <v>1197</v>
      </c>
      <c r="K2792">
        <v>81.86</v>
      </c>
      <c r="L2792">
        <v>5</v>
      </c>
      <c r="M2792">
        <v>18.899999999999999</v>
      </c>
      <c r="N2792">
        <v>5.55</v>
      </c>
      <c r="P2792" t="str">
        <f t="shared" si="264"/>
        <v/>
      </c>
      <c r="Q2792" t="str">
        <f t="shared" si="265"/>
        <v>bad</v>
      </c>
      <c r="R2792" t="str">
        <f t="shared" si="266"/>
        <v/>
      </c>
      <c r="S2792" s="3" t="str">
        <f t="shared" si="267"/>
        <v/>
      </c>
      <c r="T2792" t="str">
        <f t="shared" si="268"/>
        <v>Skoda</v>
      </c>
      <c r="U2792" t="str">
        <f t="shared" si="269"/>
        <v>E</v>
      </c>
      <c r="V2792" t="str" cm="1">
        <f t="array" ref="V2792">_xlfn.IFS(N2783&gt;25,"A",N2783&gt;20,"B",N2783&gt;15,"C",N2783&gt;10,"D",N2783&lt;10,"E")</f>
        <v>E</v>
      </c>
    </row>
    <row r="2793" spans="1:22" x14ac:dyDescent="0.3">
      <c r="A2793">
        <v>2813</v>
      </c>
      <c r="B2793" t="s">
        <v>670</v>
      </c>
      <c r="C2793" t="s">
        <v>25</v>
      </c>
      <c r="D2793" t="s">
        <v>39</v>
      </c>
      <c r="E2793">
        <v>2014</v>
      </c>
      <c r="F2793">
        <v>74000</v>
      </c>
      <c r="G2793" t="s">
        <v>23</v>
      </c>
      <c r="H2793" t="s">
        <v>18</v>
      </c>
      <c r="I2793" t="s">
        <v>33</v>
      </c>
      <c r="J2793">
        <v>1498</v>
      </c>
      <c r="K2793">
        <v>98.6</v>
      </c>
      <c r="L2793">
        <v>5</v>
      </c>
      <c r="M2793">
        <v>25.1</v>
      </c>
      <c r="N2793">
        <v>6.4</v>
      </c>
      <c r="P2793" t="str">
        <f t="shared" si="264"/>
        <v/>
      </c>
      <c r="Q2793" t="str">
        <f t="shared" si="265"/>
        <v>good</v>
      </c>
      <c r="R2793" t="str">
        <f t="shared" si="266"/>
        <v/>
      </c>
      <c r="S2793" s="3" t="str">
        <f t="shared" si="267"/>
        <v>Maruti</v>
      </c>
      <c r="T2793" t="str">
        <f t="shared" si="268"/>
        <v>Maruti</v>
      </c>
      <c r="U2793" t="str">
        <f t="shared" si="269"/>
        <v>E</v>
      </c>
      <c r="V2793" t="str" cm="1">
        <f t="array" ref="V2793">_xlfn.IFS(N2784&gt;25,"A",N2784&gt;20,"B",N2784&gt;15,"C",N2784&gt;10,"D",N2784&lt;10,"E")</f>
        <v>E</v>
      </c>
    </row>
    <row r="2794" spans="1:22" x14ac:dyDescent="0.3">
      <c r="A2794">
        <v>2814</v>
      </c>
      <c r="B2794" t="s">
        <v>491</v>
      </c>
      <c r="C2794" t="s">
        <v>15</v>
      </c>
      <c r="D2794" t="s">
        <v>16</v>
      </c>
      <c r="E2794">
        <v>2009</v>
      </c>
      <c r="F2794">
        <v>54540</v>
      </c>
      <c r="G2794" t="s">
        <v>27</v>
      </c>
      <c r="H2794" t="s">
        <v>18</v>
      </c>
      <c r="I2794" t="s">
        <v>102</v>
      </c>
      <c r="J2794">
        <v>1298</v>
      </c>
      <c r="K2794">
        <v>85.8</v>
      </c>
      <c r="L2794">
        <v>5</v>
      </c>
      <c r="M2794">
        <v>17.5</v>
      </c>
      <c r="N2794">
        <v>2.65</v>
      </c>
      <c r="P2794" t="str">
        <f t="shared" si="264"/>
        <v/>
      </c>
      <c r="Q2794" t="str">
        <f t="shared" si="265"/>
        <v>bad</v>
      </c>
      <c r="R2794" t="str">
        <f t="shared" si="266"/>
        <v/>
      </c>
      <c r="S2794" s="3" t="str">
        <f t="shared" si="267"/>
        <v/>
      </c>
      <c r="T2794" t="str">
        <f t="shared" si="268"/>
        <v>Maruti</v>
      </c>
      <c r="U2794" t="str">
        <f t="shared" si="269"/>
        <v>E</v>
      </c>
      <c r="V2794" t="str" cm="1">
        <f t="array" ref="V2794">_xlfn.IFS(N2785&gt;25,"A",N2785&gt;20,"B",N2785&gt;15,"C",N2785&gt;10,"D",N2785&lt;10,"E")</f>
        <v>E</v>
      </c>
    </row>
    <row r="2795" spans="1:22" x14ac:dyDescent="0.3">
      <c r="A2795">
        <v>2815</v>
      </c>
      <c r="B2795" t="s">
        <v>596</v>
      </c>
      <c r="C2795" t="s">
        <v>15</v>
      </c>
      <c r="D2795" t="s">
        <v>53</v>
      </c>
      <c r="E2795">
        <v>2015</v>
      </c>
      <c r="F2795">
        <v>58400</v>
      </c>
      <c r="G2795" t="s">
        <v>27</v>
      </c>
      <c r="H2795" t="s">
        <v>18</v>
      </c>
      <c r="I2795" t="s">
        <v>19</v>
      </c>
      <c r="J2795">
        <v>1298</v>
      </c>
      <c r="K2795">
        <v>85.8</v>
      </c>
      <c r="L2795">
        <v>5</v>
      </c>
      <c r="M2795">
        <v>17.5</v>
      </c>
      <c r="N2795">
        <v>5.5</v>
      </c>
      <c r="P2795" t="str">
        <f t="shared" si="264"/>
        <v/>
      </c>
      <c r="Q2795" t="str">
        <f t="shared" si="265"/>
        <v>good</v>
      </c>
      <c r="R2795" t="str">
        <f t="shared" si="266"/>
        <v/>
      </c>
      <c r="S2795" s="3" t="str">
        <f t="shared" si="267"/>
        <v>Hyundai</v>
      </c>
      <c r="T2795" t="str">
        <f t="shared" si="268"/>
        <v>Hyundai</v>
      </c>
      <c r="U2795" t="str">
        <f t="shared" si="269"/>
        <v>E</v>
      </c>
      <c r="V2795" t="str" cm="1">
        <f t="array" ref="V2795">_xlfn.IFS(N2786&gt;25,"A",N2786&gt;20,"B",N2786&gt;15,"C",N2786&gt;10,"D",N2786&lt;10,"E")</f>
        <v>E</v>
      </c>
    </row>
    <row r="2796" spans="1:22" x14ac:dyDescent="0.3">
      <c r="A2796">
        <v>2816</v>
      </c>
      <c r="B2796" t="s">
        <v>141</v>
      </c>
      <c r="C2796" t="s">
        <v>78</v>
      </c>
      <c r="D2796" t="s">
        <v>47</v>
      </c>
      <c r="E2796">
        <v>2013</v>
      </c>
      <c r="F2796">
        <v>73648</v>
      </c>
      <c r="G2796" t="s">
        <v>23</v>
      </c>
      <c r="H2796" t="s">
        <v>18</v>
      </c>
      <c r="I2796" t="s">
        <v>19</v>
      </c>
      <c r="J2796">
        <v>2179</v>
      </c>
      <c r="K2796">
        <v>140</v>
      </c>
      <c r="L2796">
        <v>7</v>
      </c>
      <c r="M2796">
        <v>15.1</v>
      </c>
      <c r="N2796">
        <v>7.31</v>
      </c>
      <c r="P2796" t="str">
        <f t="shared" si="264"/>
        <v>Audi</v>
      </c>
      <c r="Q2796" t="str">
        <f t="shared" si="265"/>
        <v>bad</v>
      </c>
      <c r="R2796" t="str">
        <f t="shared" si="266"/>
        <v/>
      </c>
      <c r="S2796" s="3" t="str">
        <f t="shared" si="267"/>
        <v>Audi</v>
      </c>
      <c r="T2796" t="str">
        <f t="shared" si="268"/>
        <v/>
      </c>
      <c r="U2796" t="str">
        <f t="shared" si="269"/>
        <v>C</v>
      </c>
      <c r="V2796" t="str" cm="1">
        <f t="array" ref="V2796">_xlfn.IFS(N2787&gt;25,"A",N2787&gt;20,"B",N2787&gt;15,"C",N2787&gt;10,"D",N2787&lt;10,"E")</f>
        <v>C</v>
      </c>
    </row>
    <row r="2797" spans="1:22" x14ac:dyDescent="0.3">
      <c r="A2797">
        <v>2817</v>
      </c>
      <c r="B2797" t="s">
        <v>559</v>
      </c>
      <c r="C2797" t="s">
        <v>15</v>
      </c>
      <c r="D2797" t="s">
        <v>39</v>
      </c>
      <c r="E2797">
        <v>2016</v>
      </c>
      <c r="F2797">
        <v>83000</v>
      </c>
      <c r="G2797" t="s">
        <v>23</v>
      </c>
      <c r="H2797" t="s">
        <v>18</v>
      </c>
      <c r="I2797" t="s">
        <v>19</v>
      </c>
      <c r="J2797">
        <v>1248</v>
      </c>
      <c r="K2797">
        <v>88.5</v>
      </c>
      <c r="L2797">
        <v>5</v>
      </c>
      <c r="M2797">
        <v>28.09</v>
      </c>
      <c r="N2797">
        <v>7.1</v>
      </c>
      <c r="P2797" t="str">
        <f t="shared" si="264"/>
        <v>MercedesBenz</v>
      </c>
      <c r="Q2797" t="str">
        <f t="shared" si="265"/>
        <v>bad</v>
      </c>
      <c r="R2797" t="str">
        <f t="shared" si="266"/>
        <v/>
      </c>
      <c r="S2797" s="3" t="str">
        <f t="shared" si="267"/>
        <v>MercedesBenz</v>
      </c>
      <c r="T2797" t="str">
        <f t="shared" si="268"/>
        <v/>
      </c>
      <c r="U2797" t="str">
        <f t="shared" si="269"/>
        <v>A</v>
      </c>
      <c r="V2797" t="str" cm="1">
        <f t="array" ref="V2797">_xlfn.IFS(N2788&gt;25,"A",N2788&gt;20,"B",N2788&gt;15,"C",N2788&gt;10,"D",N2788&lt;10,"E")</f>
        <v>A</v>
      </c>
    </row>
    <row r="2798" spans="1:22" x14ac:dyDescent="0.3">
      <c r="A2798">
        <v>2818</v>
      </c>
      <c r="B2798" t="s">
        <v>528</v>
      </c>
      <c r="C2798" t="s">
        <v>21</v>
      </c>
      <c r="D2798" t="s">
        <v>47</v>
      </c>
      <c r="E2798">
        <v>2016</v>
      </c>
      <c r="F2798">
        <v>16159</v>
      </c>
      <c r="G2798" t="s">
        <v>23</v>
      </c>
      <c r="H2798" t="s">
        <v>18</v>
      </c>
      <c r="I2798" t="s">
        <v>19</v>
      </c>
      <c r="J2798">
        <v>1582</v>
      </c>
      <c r="K2798">
        <v>126.32</v>
      </c>
      <c r="L2798">
        <v>5</v>
      </c>
      <c r="M2798">
        <v>22.32</v>
      </c>
      <c r="N2798">
        <v>7.83</v>
      </c>
      <c r="P2798" t="str">
        <f t="shared" si="264"/>
        <v/>
      </c>
      <c r="Q2798" t="str">
        <f t="shared" si="265"/>
        <v>bad</v>
      </c>
      <c r="R2798" t="str">
        <f t="shared" si="266"/>
        <v/>
      </c>
      <c r="S2798" s="3" t="str">
        <f t="shared" si="267"/>
        <v/>
      </c>
      <c r="T2798" t="str">
        <f t="shared" si="268"/>
        <v>Hyundai</v>
      </c>
      <c r="U2798" t="str">
        <f t="shared" si="269"/>
        <v>E</v>
      </c>
      <c r="V2798" t="str" cm="1">
        <f t="array" ref="V2798">_xlfn.IFS(N2789&gt;25,"A",N2789&gt;20,"B",N2789&gt;15,"C",N2789&gt;10,"D",N2789&lt;10,"E")</f>
        <v>E</v>
      </c>
    </row>
    <row r="2799" spans="1:22" x14ac:dyDescent="0.3">
      <c r="A2799">
        <v>2819</v>
      </c>
      <c r="B2799" t="s">
        <v>276</v>
      </c>
      <c r="C2799" t="s">
        <v>21</v>
      </c>
      <c r="D2799" t="s">
        <v>16</v>
      </c>
      <c r="E2799">
        <v>2005</v>
      </c>
      <c r="F2799">
        <v>150000</v>
      </c>
      <c r="G2799" t="s">
        <v>23</v>
      </c>
      <c r="H2799" t="s">
        <v>18</v>
      </c>
      <c r="I2799" t="s">
        <v>19</v>
      </c>
      <c r="J2799">
        <v>1493</v>
      </c>
      <c r="K2799">
        <v>82</v>
      </c>
      <c r="L2799">
        <v>5</v>
      </c>
      <c r="M2799">
        <v>13.1</v>
      </c>
      <c r="N2799">
        <v>0.85</v>
      </c>
      <c r="P2799" t="str">
        <f t="shared" si="264"/>
        <v/>
      </c>
      <c r="Q2799" t="str">
        <f t="shared" si="265"/>
        <v>good</v>
      </c>
      <c r="R2799" t="str">
        <f t="shared" si="266"/>
        <v/>
      </c>
      <c r="S2799" s="3" t="str">
        <f t="shared" si="267"/>
        <v>Maruti</v>
      </c>
      <c r="T2799" t="str">
        <f t="shared" si="268"/>
        <v>Maruti</v>
      </c>
      <c r="U2799" t="str">
        <f t="shared" si="269"/>
        <v>E</v>
      </c>
      <c r="V2799" t="str" cm="1">
        <f t="array" ref="V2799">_xlfn.IFS(N2790&gt;25,"A",N2790&gt;20,"B",N2790&gt;15,"C",N2790&gt;10,"D",N2790&lt;10,"E")</f>
        <v>E</v>
      </c>
    </row>
    <row r="2800" spans="1:22" x14ac:dyDescent="0.3">
      <c r="A2800">
        <v>2820</v>
      </c>
      <c r="B2800" t="s">
        <v>203</v>
      </c>
      <c r="C2800" t="s">
        <v>25</v>
      </c>
      <c r="D2800" t="s">
        <v>16</v>
      </c>
      <c r="E2800">
        <v>2014</v>
      </c>
      <c r="F2800">
        <v>22100</v>
      </c>
      <c r="G2800" t="s">
        <v>27</v>
      </c>
      <c r="H2800" t="s">
        <v>18</v>
      </c>
      <c r="I2800" t="s">
        <v>19</v>
      </c>
      <c r="J2800">
        <v>1198</v>
      </c>
      <c r="K2800">
        <v>86.8</v>
      </c>
      <c r="L2800">
        <v>5</v>
      </c>
      <c r="M2800">
        <v>19.399999999999999</v>
      </c>
      <c r="N2800">
        <v>3.55</v>
      </c>
      <c r="P2800" t="str">
        <f t="shared" si="264"/>
        <v/>
      </c>
      <c r="Q2800" t="str">
        <f t="shared" si="265"/>
        <v>bad</v>
      </c>
      <c r="R2800" t="str">
        <f t="shared" si="266"/>
        <v/>
      </c>
      <c r="S2800" s="3" t="str">
        <f t="shared" si="267"/>
        <v/>
      </c>
      <c r="T2800" t="str">
        <f t="shared" si="268"/>
        <v>Honda</v>
      </c>
      <c r="U2800" t="str">
        <f t="shared" si="269"/>
        <v>E</v>
      </c>
      <c r="V2800" t="str" cm="1">
        <f t="array" ref="V2800">_xlfn.IFS(N2791&gt;25,"A",N2791&gt;20,"B",N2791&gt;15,"C",N2791&gt;10,"D",N2791&lt;10,"E")</f>
        <v>E</v>
      </c>
    </row>
    <row r="2801" spans="1:22" x14ac:dyDescent="0.3">
      <c r="A2801">
        <v>2821</v>
      </c>
      <c r="B2801" t="s">
        <v>252</v>
      </c>
      <c r="C2801" t="s">
        <v>21</v>
      </c>
      <c r="D2801" t="s">
        <v>31</v>
      </c>
      <c r="E2801">
        <v>2017</v>
      </c>
      <c r="F2801">
        <v>35043</v>
      </c>
      <c r="G2801" t="s">
        <v>27</v>
      </c>
      <c r="H2801" t="s">
        <v>18</v>
      </c>
      <c r="I2801" t="s">
        <v>19</v>
      </c>
      <c r="J2801">
        <v>1197</v>
      </c>
      <c r="K2801">
        <v>81.86</v>
      </c>
      <c r="L2801">
        <v>5</v>
      </c>
      <c r="M2801">
        <v>17.190000000000001</v>
      </c>
      <c r="N2801">
        <v>8.19</v>
      </c>
      <c r="P2801" t="str">
        <f t="shared" si="264"/>
        <v/>
      </c>
      <c r="Q2801" t="str">
        <f t="shared" si="265"/>
        <v>bad</v>
      </c>
      <c r="R2801" t="str">
        <f t="shared" si="266"/>
        <v/>
      </c>
      <c r="S2801" s="3" t="str">
        <f t="shared" si="267"/>
        <v/>
      </c>
      <c r="T2801" t="str">
        <f t="shared" si="268"/>
        <v>Hyundai</v>
      </c>
      <c r="U2801" t="str">
        <f t="shared" si="269"/>
        <v>E</v>
      </c>
      <c r="V2801" t="str" cm="1">
        <f t="array" ref="V2801">_xlfn.IFS(N2792&gt;25,"A",N2792&gt;20,"B",N2792&gt;15,"C",N2792&gt;10,"D",N2792&lt;10,"E")</f>
        <v>E</v>
      </c>
    </row>
    <row r="2802" spans="1:22" x14ac:dyDescent="0.3">
      <c r="A2802">
        <v>2822</v>
      </c>
      <c r="B2802" t="s">
        <v>739</v>
      </c>
      <c r="C2802" t="s">
        <v>65</v>
      </c>
      <c r="D2802" t="s">
        <v>22</v>
      </c>
      <c r="E2802">
        <v>2018</v>
      </c>
      <c r="F2802">
        <v>24000</v>
      </c>
      <c r="G2802" t="s">
        <v>23</v>
      </c>
      <c r="H2802" t="s">
        <v>32</v>
      </c>
      <c r="I2802" t="s">
        <v>19</v>
      </c>
      <c r="J2802">
        <v>1995</v>
      </c>
      <c r="K2802">
        <v>184</v>
      </c>
      <c r="L2802">
        <v>5</v>
      </c>
      <c r="M2802">
        <v>18.88</v>
      </c>
      <c r="N2802">
        <v>28</v>
      </c>
      <c r="P2802" t="str">
        <f t="shared" si="264"/>
        <v/>
      </c>
      <c r="Q2802" t="str">
        <f t="shared" si="265"/>
        <v>good</v>
      </c>
      <c r="R2802" t="str">
        <f t="shared" si="266"/>
        <v/>
      </c>
      <c r="S2802" s="3" t="str">
        <f t="shared" si="267"/>
        <v>Honda</v>
      </c>
      <c r="T2802" t="str">
        <f t="shared" si="268"/>
        <v>Honda</v>
      </c>
      <c r="U2802" t="str">
        <f t="shared" si="269"/>
        <v>E</v>
      </c>
      <c r="V2802" t="str" cm="1">
        <f t="array" ref="V2802">_xlfn.IFS(N2793&gt;25,"A",N2793&gt;20,"B",N2793&gt;15,"C",N2793&gt;10,"D",N2793&lt;10,"E")</f>
        <v>E</v>
      </c>
    </row>
    <row r="2803" spans="1:22" x14ac:dyDescent="0.3">
      <c r="A2803">
        <v>2823</v>
      </c>
      <c r="B2803" t="s">
        <v>986</v>
      </c>
      <c r="C2803" t="s">
        <v>43</v>
      </c>
      <c r="D2803" t="s">
        <v>26</v>
      </c>
      <c r="E2803">
        <v>2015</v>
      </c>
      <c r="F2803">
        <v>480000</v>
      </c>
      <c r="G2803" t="s">
        <v>23</v>
      </c>
      <c r="H2803" t="s">
        <v>32</v>
      </c>
      <c r="I2803" t="s">
        <v>19</v>
      </c>
      <c r="J2803">
        <v>1968</v>
      </c>
      <c r="K2803">
        <v>138.03</v>
      </c>
      <c r="L2803">
        <v>5</v>
      </c>
      <c r="M2803">
        <v>16.96</v>
      </c>
      <c r="N2803">
        <v>13</v>
      </c>
      <c r="P2803" t="str">
        <f t="shared" si="264"/>
        <v/>
      </c>
      <c r="Q2803" t="str">
        <f t="shared" si="265"/>
        <v>bad</v>
      </c>
      <c r="R2803" t="str">
        <f t="shared" si="266"/>
        <v/>
      </c>
      <c r="S2803" s="3" t="str">
        <f t="shared" si="267"/>
        <v/>
      </c>
      <c r="T2803" t="str">
        <f t="shared" si="268"/>
        <v>Maruti</v>
      </c>
      <c r="U2803" t="str">
        <f t="shared" si="269"/>
        <v>E</v>
      </c>
      <c r="V2803" t="str" cm="1">
        <f t="array" ref="V2803">_xlfn.IFS(N2794&gt;25,"A",N2794&gt;20,"B",N2794&gt;15,"C",N2794&gt;10,"D",N2794&lt;10,"E")</f>
        <v>E</v>
      </c>
    </row>
    <row r="2804" spans="1:22" x14ac:dyDescent="0.3">
      <c r="A2804">
        <v>2824</v>
      </c>
      <c r="B2804" t="s">
        <v>146</v>
      </c>
      <c r="C2804" t="s">
        <v>43</v>
      </c>
      <c r="D2804" t="s">
        <v>26</v>
      </c>
      <c r="E2804">
        <v>2011</v>
      </c>
      <c r="F2804">
        <v>70000</v>
      </c>
      <c r="G2804" t="s">
        <v>27</v>
      </c>
      <c r="H2804" t="s">
        <v>18</v>
      </c>
      <c r="I2804" t="s">
        <v>33</v>
      </c>
      <c r="J2804">
        <v>1598</v>
      </c>
      <c r="K2804">
        <v>103.5</v>
      </c>
      <c r="L2804">
        <v>5</v>
      </c>
      <c r="M2804">
        <v>15.26</v>
      </c>
      <c r="N2804">
        <v>3.29</v>
      </c>
      <c r="P2804" t="str">
        <f t="shared" si="264"/>
        <v/>
      </c>
      <c r="Q2804" t="str">
        <f t="shared" si="265"/>
        <v>bad</v>
      </c>
      <c r="R2804" t="str">
        <f t="shared" si="266"/>
        <v/>
      </c>
      <c r="S2804" s="3" t="str">
        <f t="shared" si="267"/>
        <v/>
      </c>
      <c r="T2804" t="str">
        <f t="shared" si="268"/>
        <v>Maruti</v>
      </c>
      <c r="U2804" t="str">
        <f t="shared" si="269"/>
        <v>E</v>
      </c>
      <c r="V2804" t="str" cm="1">
        <f t="array" ref="V2804">_xlfn.IFS(N2795&gt;25,"A",N2795&gt;20,"B",N2795&gt;15,"C",N2795&gt;10,"D",N2795&lt;10,"E")</f>
        <v>E</v>
      </c>
    </row>
    <row r="2805" spans="1:22" x14ac:dyDescent="0.3">
      <c r="A2805">
        <v>2825</v>
      </c>
      <c r="B2805" t="s">
        <v>800</v>
      </c>
      <c r="C2805" t="s">
        <v>15</v>
      </c>
      <c r="D2805" t="s">
        <v>22</v>
      </c>
      <c r="E2805">
        <v>2015</v>
      </c>
      <c r="F2805">
        <v>13769</v>
      </c>
      <c r="G2805" t="s">
        <v>27</v>
      </c>
      <c r="H2805" t="s">
        <v>18</v>
      </c>
      <c r="I2805" t="s">
        <v>33</v>
      </c>
      <c r="J2805">
        <v>1197</v>
      </c>
      <c r="K2805">
        <v>85</v>
      </c>
      <c r="L2805">
        <v>5</v>
      </c>
      <c r="M2805">
        <v>16.100000000000001</v>
      </c>
      <c r="N2805">
        <v>4.41</v>
      </c>
      <c r="P2805" t="str">
        <f t="shared" si="264"/>
        <v/>
      </c>
      <c r="Q2805" t="str">
        <f t="shared" si="265"/>
        <v>bad</v>
      </c>
      <c r="R2805" t="str">
        <f t="shared" si="266"/>
        <v/>
      </c>
      <c r="S2805" s="3" t="str">
        <f t="shared" si="267"/>
        <v/>
      </c>
      <c r="T2805" t="str">
        <f t="shared" si="268"/>
        <v>Mahindra</v>
      </c>
      <c r="U2805" t="str">
        <f t="shared" si="269"/>
        <v>E</v>
      </c>
      <c r="V2805" t="str" cm="1">
        <f t="array" ref="V2805">_xlfn.IFS(N2796&gt;25,"A",N2796&gt;20,"B",N2796&gt;15,"C",N2796&gt;10,"D",N2796&lt;10,"E")</f>
        <v>E</v>
      </c>
    </row>
    <row r="2806" spans="1:22" x14ac:dyDescent="0.3">
      <c r="A2806">
        <v>2826</v>
      </c>
      <c r="B2806" t="s">
        <v>470</v>
      </c>
      <c r="C2806" t="s">
        <v>60</v>
      </c>
      <c r="D2806" t="s">
        <v>49</v>
      </c>
      <c r="E2806">
        <v>2013</v>
      </c>
      <c r="F2806">
        <v>58000</v>
      </c>
      <c r="G2806" t="s">
        <v>23</v>
      </c>
      <c r="H2806" t="s">
        <v>18</v>
      </c>
      <c r="I2806" t="s">
        <v>19</v>
      </c>
      <c r="J2806">
        <v>1461</v>
      </c>
      <c r="K2806">
        <v>108.45</v>
      </c>
      <c r="L2806">
        <v>5</v>
      </c>
      <c r="M2806">
        <v>19.010000000000002</v>
      </c>
      <c r="N2806">
        <v>4.99</v>
      </c>
      <c r="P2806" t="str">
        <f t="shared" si="264"/>
        <v/>
      </c>
      <c r="Q2806" t="str">
        <f t="shared" si="265"/>
        <v>good</v>
      </c>
      <c r="R2806" t="str">
        <f t="shared" si="266"/>
        <v/>
      </c>
      <c r="S2806" s="3" t="str">
        <f t="shared" si="267"/>
        <v>Maruti</v>
      </c>
      <c r="T2806" t="str">
        <f t="shared" si="268"/>
        <v>Maruti</v>
      </c>
      <c r="U2806" t="str">
        <f t="shared" si="269"/>
        <v>E</v>
      </c>
      <c r="V2806" t="str" cm="1">
        <f t="array" ref="V2806">_xlfn.IFS(N2797&gt;25,"A",N2797&gt;20,"B",N2797&gt;15,"C",N2797&gt;10,"D",N2797&lt;10,"E")</f>
        <v>E</v>
      </c>
    </row>
    <row r="2807" spans="1:22" x14ac:dyDescent="0.3">
      <c r="A2807">
        <v>2827</v>
      </c>
      <c r="B2807" t="s">
        <v>1338</v>
      </c>
      <c r="C2807" t="s">
        <v>65</v>
      </c>
      <c r="D2807" t="s">
        <v>35</v>
      </c>
      <c r="E2807">
        <v>2009</v>
      </c>
      <c r="F2807">
        <v>58000</v>
      </c>
      <c r="G2807" t="s">
        <v>23</v>
      </c>
      <c r="H2807" t="s">
        <v>32</v>
      </c>
      <c r="I2807" t="s">
        <v>19</v>
      </c>
      <c r="J2807">
        <v>1995</v>
      </c>
      <c r="K2807">
        <v>190</v>
      </c>
      <c r="L2807">
        <v>5</v>
      </c>
      <c r="M2807">
        <v>18.559999999999999</v>
      </c>
      <c r="N2807">
        <v>17.98</v>
      </c>
      <c r="P2807" t="str">
        <f t="shared" si="264"/>
        <v/>
      </c>
      <c r="Q2807" t="str">
        <f t="shared" si="265"/>
        <v>good</v>
      </c>
      <c r="R2807" t="str">
        <f t="shared" si="266"/>
        <v/>
      </c>
      <c r="S2807" s="3" t="str">
        <f t="shared" si="267"/>
        <v>Hyundai</v>
      </c>
      <c r="T2807" t="str">
        <f t="shared" si="268"/>
        <v>Hyundai</v>
      </c>
      <c r="U2807" t="str">
        <f t="shared" si="269"/>
        <v>E</v>
      </c>
      <c r="V2807" t="str" cm="1">
        <f t="array" ref="V2807">_xlfn.IFS(N2798&gt;25,"A",N2798&gt;20,"B",N2798&gt;15,"C",N2798&gt;10,"D",N2798&lt;10,"E")</f>
        <v>E</v>
      </c>
    </row>
    <row r="2808" spans="1:22" x14ac:dyDescent="0.3">
      <c r="A2808">
        <v>2828</v>
      </c>
      <c r="B2808" t="s">
        <v>793</v>
      </c>
      <c r="C2808" t="s">
        <v>294</v>
      </c>
      <c r="D2808" t="s">
        <v>31</v>
      </c>
      <c r="E2808">
        <v>2018</v>
      </c>
      <c r="F2808">
        <v>18705</v>
      </c>
      <c r="G2808" t="s">
        <v>23</v>
      </c>
      <c r="H2808" t="s">
        <v>18</v>
      </c>
      <c r="I2808" t="s">
        <v>19</v>
      </c>
      <c r="J2808">
        <v>1248</v>
      </c>
      <c r="K2808">
        <v>91.72</v>
      </c>
      <c r="L2808">
        <v>5</v>
      </c>
      <c r="M2808">
        <v>20.5</v>
      </c>
      <c r="N2808">
        <v>7.71</v>
      </c>
      <c r="P2808" t="str">
        <f t="shared" si="264"/>
        <v/>
      </c>
      <c r="Q2808" t="str">
        <f t="shared" si="265"/>
        <v>bad</v>
      </c>
      <c r="R2808" t="str">
        <f t="shared" si="266"/>
        <v/>
      </c>
      <c r="S2808" s="3" t="str">
        <f t="shared" si="267"/>
        <v/>
      </c>
      <c r="T2808" t="str">
        <f t="shared" si="268"/>
        <v>Hyundai</v>
      </c>
      <c r="U2808" t="str">
        <f t="shared" si="269"/>
        <v>E</v>
      </c>
      <c r="V2808" t="str" cm="1">
        <f t="array" ref="V2808">_xlfn.IFS(N2799&gt;25,"A",N2799&gt;20,"B",N2799&gt;15,"C",N2799&gt;10,"D",N2799&lt;10,"E")</f>
        <v>E</v>
      </c>
    </row>
    <row r="2809" spans="1:22" x14ac:dyDescent="0.3">
      <c r="A2809">
        <v>2829</v>
      </c>
      <c r="B2809" t="s">
        <v>1339</v>
      </c>
      <c r="C2809" t="s">
        <v>15</v>
      </c>
      <c r="D2809" t="s">
        <v>53</v>
      </c>
      <c r="E2809">
        <v>2013</v>
      </c>
      <c r="F2809">
        <v>32378</v>
      </c>
      <c r="G2809" t="s">
        <v>27</v>
      </c>
      <c r="H2809" t="s">
        <v>18</v>
      </c>
      <c r="I2809" t="s">
        <v>19</v>
      </c>
      <c r="J2809">
        <v>998</v>
      </c>
      <c r="K2809">
        <v>67.040000000000006</v>
      </c>
      <c r="L2809">
        <v>5</v>
      </c>
      <c r="M2809">
        <v>20.51</v>
      </c>
      <c r="N2809">
        <v>2.8</v>
      </c>
      <c r="P2809" t="str">
        <f t="shared" si="264"/>
        <v/>
      </c>
      <c r="Q2809" t="str">
        <f t="shared" si="265"/>
        <v>bad</v>
      </c>
      <c r="R2809" t="str">
        <f t="shared" si="266"/>
        <v/>
      </c>
      <c r="S2809" s="3" t="str">
        <f t="shared" si="267"/>
        <v/>
      </c>
      <c r="T2809" t="str">
        <f t="shared" si="268"/>
        <v>Honda</v>
      </c>
      <c r="U2809" t="str">
        <f t="shared" si="269"/>
        <v>E</v>
      </c>
      <c r="V2809" t="str" cm="1">
        <f t="array" ref="V2809">_xlfn.IFS(N2800&gt;25,"A",N2800&gt;20,"B",N2800&gt;15,"C",N2800&gt;10,"D",N2800&lt;10,"E")</f>
        <v>E</v>
      </c>
    </row>
    <row r="2810" spans="1:22" x14ac:dyDescent="0.3">
      <c r="A2810">
        <v>2830</v>
      </c>
      <c r="B2810" t="s">
        <v>1340</v>
      </c>
      <c r="C2810" t="s">
        <v>192</v>
      </c>
      <c r="D2810" t="s">
        <v>49</v>
      </c>
      <c r="E2810">
        <v>2013</v>
      </c>
      <c r="F2810">
        <v>45000</v>
      </c>
      <c r="G2810" t="s">
        <v>23</v>
      </c>
      <c r="H2810" t="s">
        <v>18</v>
      </c>
      <c r="I2810" t="s">
        <v>19</v>
      </c>
      <c r="J2810">
        <v>1248</v>
      </c>
      <c r="K2810">
        <v>76.900000000000006</v>
      </c>
      <c r="L2810">
        <v>5</v>
      </c>
      <c r="M2810">
        <v>22.1</v>
      </c>
      <c r="N2810">
        <v>3</v>
      </c>
      <c r="P2810" t="str">
        <f t="shared" si="264"/>
        <v/>
      </c>
      <c r="Q2810" t="str">
        <f t="shared" si="265"/>
        <v>bad</v>
      </c>
      <c r="R2810" t="str">
        <f t="shared" si="266"/>
        <v/>
      </c>
      <c r="S2810" s="3" t="str">
        <f t="shared" si="267"/>
        <v/>
      </c>
      <c r="T2810" t="str">
        <f t="shared" si="268"/>
        <v>Hyundai</v>
      </c>
      <c r="U2810" t="str">
        <f t="shared" si="269"/>
        <v>E</v>
      </c>
      <c r="V2810" t="str" cm="1">
        <f t="array" ref="V2810">_xlfn.IFS(N2801&gt;25,"A",N2801&gt;20,"B",N2801&gt;15,"C",N2801&gt;10,"D",N2801&lt;10,"E")</f>
        <v>E</v>
      </c>
    </row>
    <row r="2811" spans="1:22" x14ac:dyDescent="0.3">
      <c r="A2811">
        <v>2831</v>
      </c>
      <c r="B2811" t="s">
        <v>141</v>
      </c>
      <c r="C2811" t="s">
        <v>78</v>
      </c>
      <c r="D2811" t="s">
        <v>31</v>
      </c>
      <c r="E2811">
        <v>2015</v>
      </c>
      <c r="F2811">
        <v>36836</v>
      </c>
      <c r="G2811" t="s">
        <v>23</v>
      </c>
      <c r="H2811" t="s">
        <v>18</v>
      </c>
      <c r="I2811" t="s">
        <v>19</v>
      </c>
      <c r="J2811">
        <v>2179</v>
      </c>
      <c r="K2811">
        <v>140</v>
      </c>
      <c r="L2811">
        <v>7</v>
      </c>
      <c r="M2811">
        <v>15.1</v>
      </c>
      <c r="N2811">
        <v>12.49</v>
      </c>
      <c r="P2811" t="str">
        <f t="shared" si="264"/>
        <v>BMW</v>
      </c>
      <c r="Q2811" t="str">
        <f t="shared" si="265"/>
        <v>bad</v>
      </c>
      <c r="R2811" t="str">
        <f t="shared" si="266"/>
        <v/>
      </c>
      <c r="S2811" s="3" t="str">
        <f t="shared" si="267"/>
        <v>BMW</v>
      </c>
      <c r="T2811" t="str">
        <f t="shared" si="268"/>
        <v/>
      </c>
      <c r="U2811" t="str">
        <f t="shared" si="269"/>
        <v>A</v>
      </c>
      <c r="V2811" t="str" cm="1">
        <f t="array" ref="V2811">_xlfn.IFS(N2802&gt;25,"A",N2802&gt;20,"B",N2802&gt;15,"C",N2802&gt;10,"D",N2802&lt;10,"E")</f>
        <v>A</v>
      </c>
    </row>
    <row r="2812" spans="1:22" x14ac:dyDescent="0.3">
      <c r="A2812">
        <v>2832</v>
      </c>
      <c r="B2812" t="s">
        <v>1341</v>
      </c>
      <c r="C2812" t="s">
        <v>45</v>
      </c>
      <c r="D2812" t="s">
        <v>47</v>
      </c>
      <c r="E2812">
        <v>2016</v>
      </c>
      <c r="F2812">
        <v>54199</v>
      </c>
      <c r="G2812" t="s">
        <v>23</v>
      </c>
      <c r="H2812" t="s">
        <v>18</v>
      </c>
      <c r="I2812" t="s">
        <v>19</v>
      </c>
      <c r="J2812">
        <v>1248</v>
      </c>
      <c r="K2812">
        <v>88.8</v>
      </c>
      <c r="L2812">
        <v>5</v>
      </c>
      <c r="M2812">
        <v>23</v>
      </c>
      <c r="N2812">
        <v>5</v>
      </c>
      <c r="P2812" t="str">
        <f t="shared" si="264"/>
        <v/>
      </c>
      <c r="Q2812" t="str">
        <f t="shared" si="265"/>
        <v>bad</v>
      </c>
      <c r="R2812" t="str">
        <f t="shared" si="266"/>
        <v/>
      </c>
      <c r="S2812" s="3" t="str">
        <f t="shared" si="267"/>
        <v/>
      </c>
      <c r="T2812" t="str">
        <f t="shared" si="268"/>
        <v>Volkswagen</v>
      </c>
      <c r="U2812" t="str">
        <f t="shared" si="269"/>
        <v>D</v>
      </c>
      <c r="V2812" t="str" cm="1">
        <f t="array" ref="V2812">_xlfn.IFS(N2803&gt;25,"A",N2803&gt;20,"B",N2803&gt;15,"C",N2803&gt;10,"D",N2803&lt;10,"E")</f>
        <v>D</v>
      </c>
    </row>
    <row r="2813" spans="1:22" x14ac:dyDescent="0.3">
      <c r="A2813">
        <v>2833</v>
      </c>
      <c r="B2813" t="s">
        <v>1342</v>
      </c>
      <c r="C2813" t="s">
        <v>65</v>
      </c>
      <c r="D2813" t="s">
        <v>47</v>
      </c>
      <c r="E2813">
        <v>2017</v>
      </c>
      <c r="F2813">
        <v>36935</v>
      </c>
      <c r="G2813" t="s">
        <v>23</v>
      </c>
      <c r="H2813" t="s">
        <v>32</v>
      </c>
      <c r="I2813" t="s">
        <v>19</v>
      </c>
      <c r="J2813">
        <v>1995</v>
      </c>
      <c r="K2813">
        <v>190</v>
      </c>
      <c r="L2813">
        <v>5</v>
      </c>
      <c r="M2813">
        <v>18.559999999999999</v>
      </c>
      <c r="N2813">
        <v>32.64</v>
      </c>
      <c r="P2813" t="str">
        <f t="shared" si="264"/>
        <v/>
      </c>
      <c r="Q2813" t="str">
        <f t="shared" si="265"/>
        <v>bad</v>
      </c>
      <c r="R2813" t="str">
        <f t="shared" si="266"/>
        <v/>
      </c>
      <c r="S2813" s="3" t="str">
        <f t="shared" si="267"/>
        <v/>
      </c>
      <c r="T2813" t="str">
        <f t="shared" si="268"/>
        <v>Volkswagen</v>
      </c>
      <c r="U2813" t="str">
        <f t="shared" si="269"/>
        <v>E</v>
      </c>
      <c r="V2813" t="str" cm="1">
        <f t="array" ref="V2813">_xlfn.IFS(N2804&gt;25,"A",N2804&gt;20,"B",N2804&gt;15,"C",N2804&gt;10,"D",N2804&lt;10,"E")</f>
        <v>E</v>
      </c>
    </row>
    <row r="2814" spans="1:22" x14ac:dyDescent="0.3">
      <c r="A2814">
        <v>2834</v>
      </c>
      <c r="B2814" t="s">
        <v>50</v>
      </c>
      <c r="C2814" t="s">
        <v>15</v>
      </c>
      <c r="D2814" t="s">
        <v>26</v>
      </c>
      <c r="E2814">
        <v>2015</v>
      </c>
      <c r="F2814">
        <v>23000</v>
      </c>
      <c r="G2814" t="s">
        <v>23</v>
      </c>
      <c r="H2814" t="s">
        <v>18</v>
      </c>
      <c r="I2814" t="s">
        <v>19</v>
      </c>
      <c r="J2814">
        <v>1248</v>
      </c>
      <c r="K2814">
        <v>74</v>
      </c>
      <c r="L2814">
        <v>5</v>
      </c>
      <c r="M2814">
        <v>25.2</v>
      </c>
      <c r="N2814">
        <v>6.5</v>
      </c>
      <c r="P2814" t="str">
        <f t="shared" si="264"/>
        <v/>
      </c>
      <c r="Q2814" t="str">
        <f t="shared" si="265"/>
        <v>bad</v>
      </c>
      <c r="R2814" t="str">
        <f t="shared" si="266"/>
        <v/>
      </c>
      <c r="S2814" s="3" t="str">
        <f t="shared" si="267"/>
        <v/>
      </c>
      <c r="T2814" t="str">
        <f t="shared" si="268"/>
        <v>Maruti</v>
      </c>
      <c r="U2814" t="str">
        <f t="shared" si="269"/>
        <v>E</v>
      </c>
      <c r="V2814" t="str" cm="1">
        <f t="array" ref="V2814">_xlfn.IFS(N2805&gt;25,"A",N2805&gt;20,"B",N2805&gt;15,"C",N2805&gt;10,"D",N2805&lt;10,"E")</f>
        <v>E</v>
      </c>
    </row>
    <row r="2815" spans="1:22" x14ac:dyDescent="0.3">
      <c r="A2815">
        <v>2835</v>
      </c>
      <c r="B2815" t="s">
        <v>551</v>
      </c>
      <c r="C2815" t="s">
        <v>65</v>
      </c>
      <c r="D2815" t="s">
        <v>63</v>
      </c>
      <c r="E2815">
        <v>2015</v>
      </c>
      <c r="F2815">
        <v>14000</v>
      </c>
      <c r="G2815" t="s">
        <v>23</v>
      </c>
      <c r="H2815" t="s">
        <v>32</v>
      </c>
      <c r="I2815" t="s">
        <v>19</v>
      </c>
      <c r="J2815">
        <v>1995</v>
      </c>
      <c r="K2815">
        <v>190</v>
      </c>
      <c r="L2815">
        <v>5</v>
      </c>
      <c r="M2815">
        <v>18.12</v>
      </c>
      <c r="N2815">
        <v>35</v>
      </c>
      <c r="P2815" t="str">
        <f t="shared" si="264"/>
        <v/>
      </c>
      <c r="Q2815" t="str">
        <f t="shared" si="265"/>
        <v>bad</v>
      </c>
      <c r="R2815" t="str">
        <f t="shared" si="266"/>
        <v/>
      </c>
      <c r="S2815" s="3" t="str">
        <f t="shared" si="267"/>
        <v/>
      </c>
      <c r="T2815" t="str">
        <f t="shared" si="268"/>
        <v>Renault</v>
      </c>
      <c r="U2815" t="str">
        <f t="shared" si="269"/>
        <v>E</v>
      </c>
      <c r="V2815" t="str" cm="1">
        <f t="array" ref="V2815">_xlfn.IFS(N2806&gt;25,"A",N2806&gt;20,"B",N2806&gt;15,"C",N2806&gt;10,"D",N2806&lt;10,"E")</f>
        <v>E</v>
      </c>
    </row>
    <row r="2816" spans="1:22" x14ac:dyDescent="0.3">
      <c r="A2816">
        <v>2836</v>
      </c>
      <c r="B2816" t="s">
        <v>740</v>
      </c>
      <c r="C2816" t="s">
        <v>45</v>
      </c>
      <c r="D2816" t="s">
        <v>26</v>
      </c>
      <c r="E2816">
        <v>2015</v>
      </c>
      <c r="F2816">
        <v>100073</v>
      </c>
      <c r="G2816" t="s">
        <v>23</v>
      </c>
      <c r="H2816" t="s">
        <v>18</v>
      </c>
      <c r="I2816" t="s">
        <v>33</v>
      </c>
      <c r="J2816">
        <v>1396</v>
      </c>
      <c r="K2816">
        <v>69.010000000000005</v>
      </c>
      <c r="L2816">
        <v>5</v>
      </c>
      <c r="M2816">
        <v>25</v>
      </c>
      <c r="N2816">
        <v>2</v>
      </c>
      <c r="P2816" t="str">
        <f t="shared" si="264"/>
        <v>BMW</v>
      </c>
      <c r="Q2816" t="str">
        <f t="shared" si="265"/>
        <v>bad</v>
      </c>
      <c r="R2816" t="str">
        <f t="shared" si="266"/>
        <v/>
      </c>
      <c r="S2816" s="3" t="str">
        <f t="shared" si="267"/>
        <v>BMW</v>
      </c>
      <c r="T2816" t="str">
        <f t="shared" si="268"/>
        <v/>
      </c>
      <c r="U2816" t="str">
        <f t="shared" si="269"/>
        <v>C</v>
      </c>
      <c r="V2816" t="str" cm="1">
        <f t="array" ref="V2816">_xlfn.IFS(N2807&gt;25,"A",N2807&gt;20,"B",N2807&gt;15,"C",N2807&gt;10,"D",N2807&lt;10,"E")</f>
        <v>C</v>
      </c>
    </row>
    <row r="2817" spans="1:22" x14ac:dyDescent="0.3">
      <c r="A2817">
        <v>2837</v>
      </c>
      <c r="B2817" t="s">
        <v>141</v>
      </c>
      <c r="C2817" t="s">
        <v>78</v>
      </c>
      <c r="D2817" t="s">
        <v>47</v>
      </c>
      <c r="E2817">
        <v>2015</v>
      </c>
      <c r="F2817">
        <v>59182</v>
      </c>
      <c r="G2817" t="s">
        <v>23</v>
      </c>
      <c r="H2817" t="s">
        <v>18</v>
      </c>
      <c r="I2817" t="s">
        <v>19</v>
      </c>
      <c r="J2817">
        <v>2179</v>
      </c>
      <c r="K2817">
        <v>140</v>
      </c>
      <c r="L2817">
        <v>7</v>
      </c>
      <c r="M2817">
        <v>15.1</v>
      </c>
      <c r="N2817">
        <v>9.4600000000000009</v>
      </c>
      <c r="P2817" t="str">
        <f t="shared" si="264"/>
        <v/>
      </c>
      <c r="Q2817" t="str">
        <f t="shared" si="265"/>
        <v>good</v>
      </c>
      <c r="R2817" t="str">
        <f t="shared" si="266"/>
        <v/>
      </c>
      <c r="S2817" s="3" t="str">
        <f t="shared" si="267"/>
        <v>Fiat</v>
      </c>
      <c r="T2817" t="str">
        <f t="shared" si="268"/>
        <v>Fiat</v>
      </c>
      <c r="U2817" t="str">
        <f t="shared" si="269"/>
        <v>E</v>
      </c>
      <c r="V2817" t="str" cm="1">
        <f t="array" ref="V2817">_xlfn.IFS(N2808&gt;25,"A",N2808&gt;20,"B",N2808&gt;15,"C",N2808&gt;10,"D",N2808&lt;10,"E")</f>
        <v>E</v>
      </c>
    </row>
    <row r="2818" spans="1:22" x14ac:dyDescent="0.3">
      <c r="A2818">
        <v>2838</v>
      </c>
      <c r="B2818" t="s">
        <v>825</v>
      </c>
      <c r="C2818" t="s">
        <v>30</v>
      </c>
      <c r="D2818" t="s">
        <v>47</v>
      </c>
      <c r="E2818">
        <v>2016</v>
      </c>
      <c r="F2818">
        <v>72132</v>
      </c>
      <c r="G2818" t="s">
        <v>23</v>
      </c>
      <c r="H2818" t="s">
        <v>32</v>
      </c>
      <c r="I2818" t="s">
        <v>33</v>
      </c>
      <c r="J2818">
        <v>2967</v>
      </c>
      <c r="K2818">
        <v>241.4</v>
      </c>
      <c r="L2818">
        <v>7</v>
      </c>
      <c r="M2818">
        <v>12.07</v>
      </c>
      <c r="N2818">
        <v>39</v>
      </c>
      <c r="P2818" t="str">
        <f t="shared" si="264"/>
        <v/>
      </c>
      <c r="Q2818" t="str">
        <f t="shared" si="265"/>
        <v>good</v>
      </c>
      <c r="R2818" t="str">
        <f t="shared" si="266"/>
        <v/>
      </c>
      <c r="S2818" s="3" t="str">
        <f t="shared" si="267"/>
        <v>Maruti</v>
      </c>
      <c r="T2818" t="str">
        <f t="shared" si="268"/>
        <v>Maruti</v>
      </c>
      <c r="U2818" t="str">
        <f t="shared" si="269"/>
        <v>E</v>
      </c>
      <c r="V2818" t="str" cm="1">
        <f t="array" ref="V2818">_xlfn.IFS(N2809&gt;25,"A",N2809&gt;20,"B",N2809&gt;15,"C",N2809&gt;10,"D",N2809&lt;10,"E")</f>
        <v>E</v>
      </c>
    </row>
    <row r="2819" spans="1:22" x14ac:dyDescent="0.3">
      <c r="A2819">
        <v>2839</v>
      </c>
      <c r="B2819" t="s">
        <v>313</v>
      </c>
      <c r="C2819" t="s">
        <v>65</v>
      </c>
      <c r="D2819" t="s">
        <v>35</v>
      </c>
      <c r="E2819">
        <v>2009</v>
      </c>
      <c r="F2819">
        <v>79000</v>
      </c>
      <c r="G2819" t="s">
        <v>23</v>
      </c>
      <c r="H2819" t="s">
        <v>32</v>
      </c>
      <c r="I2819" t="s">
        <v>19</v>
      </c>
      <c r="J2819">
        <v>1995</v>
      </c>
      <c r="K2819">
        <v>177</v>
      </c>
      <c r="L2819">
        <v>5</v>
      </c>
      <c r="M2819">
        <v>18.48</v>
      </c>
      <c r="N2819">
        <v>15</v>
      </c>
      <c r="P2819" t="str">
        <f t="shared" si="264"/>
        <v/>
      </c>
      <c r="Q2819" t="str">
        <f t="shared" si="265"/>
        <v>good</v>
      </c>
      <c r="R2819" t="str">
        <f t="shared" si="266"/>
        <v/>
      </c>
      <c r="S2819" s="3" t="str">
        <f t="shared" si="267"/>
        <v>Chevrolet</v>
      </c>
      <c r="T2819" t="str">
        <f t="shared" si="268"/>
        <v>Chevrolet</v>
      </c>
      <c r="U2819" t="str">
        <f t="shared" si="269"/>
        <v>E</v>
      </c>
      <c r="V2819" t="str" cm="1">
        <f t="array" ref="V2819">_xlfn.IFS(N2810&gt;25,"A",N2810&gt;20,"B",N2810&gt;15,"C",N2810&gt;10,"D",N2810&lt;10,"E")</f>
        <v>E</v>
      </c>
    </row>
    <row r="2820" spans="1:22" x14ac:dyDescent="0.3">
      <c r="A2820">
        <v>2840</v>
      </c>
      <c r="B2820" t="s">
        <v>307</v>
      </c>
      <c r="C2820" t="s">
        <v>21</v>
      </c>
      <c r="D2820" t="s">
        <v>31</v>
      </c>
      <c r="E2820">
        <v>2013</v>
      </c>
      <c r="F2820">
        <v>66930</v>
      </c>
      <c r="G2820" t="s">
        <v>27</v>
      </c>
      <c r="H2820" t="s">
        <v>18</v>
      </c>
      <c r="I2820" t="s">
        <v>19</v>
      </c>
      <c r="J2820">
        <v>1591</v>
      </c>
      <c r="K2820">
        <v>121.3</v>
      </c>
      <c r="L2820">
        <v>5</v>
      </c>
      <c r="M2820">
        <v>17.100000000000001</v>
      </c>
      <c r="N2820">
        <v>6.15</v>
      </c>
      <c r="P2820" t="str">
        <f t="shared" si="264"/>
        <v/>
      </c>
      <c r="Q2820" t="str">
        <f t="shared" si="265"/>
        <v>bad</v>
      </c>
      <c r="R2820" t="str">
        <f t="shared" si="266"/>
        <v/>
      </c>
      <c r="S2820" s="3" t="str">
        <f t="shared" si="267"/>
        <v/>
      </c>
      <c r="T2820" t="str">
        <f t="shared" si="268"/>
        <v>Mahindra</v>
      </c>
      <c r="U2820" t="str">
        <f t="shared" si="269"/>
        <v>D</v>
      </c>
      <c r="V2820" t="str" cm="1">
        <f t="array" ref="V2820">_xlfn.IFS(N2811&gt;25,"A",N2811&gt;20,"B",N2811&gt;15,"C",N2811&gt;10,"D",N2811&lt;10,"E")</f>
        <v>D</v>
      </c>
    </row>
    <row r="2821" spans="1:22" x14ac:dyDescent="0.3">
      <c r="A2821">
        <v>2841</v>
      </c>
      <c r="B2821" t="s">
        <v>882</v>
      </c>
      <c r="C2821" t="s">
        <v>21</v>
      </c>
      <c r="D2821" t="s">
        <v>22</v>
      </c>
      <c r="E2821">
        <v>2015</v>
      </c>
      <c r="F2821">
        <v>100000</v>
      </c>
      <c r="G2821" t="s">
        <v>23</v>
      </c>
      <c r="H2821" t="s">
        <v>32</v>
      </c>
      <c r="I2821" t="s">
        <v>33</v>
      </c>
      <c r="J2821">
        <v>2199</v>
      </c>
      <c r="K2821">
        <v>194.3</v>
      </c>
      <c r="L2821">
        <v>7</v>
      </c>
      <c r="M2821">
        <v>13.01</v>
      </c>
      <c r="N2821">
        <v>14.5</v>
      </c>
      <c r="P2821" t="str">
        <f t="shared" si="264"/>
        <v/>
      </c>
      <c r="Q2821" t="str">
        <f t="shared" si="265"/>
        <v>good</v>
      </c>
      <c r="R2821" t="str">
        <f t="shared" si="266"/>
        <v/>
      </c>
      <c r="S2821" s="3" t="str">
        <f t="shared" si="267"/>
        <v>Tata</v>
      </c>
      <c r="T2821" t="str">
        <f t="shared" si="268"/>
        <v>Tata</v>
      </c>
      <c r="U2821" t="str">
        <f t="shared" si="269"/>
        <v>E</v>
      </c>
      <c r="V2821" t="str" cm="1">
        <f t="array" ref="V2821">_xlfn.IFS(N2812&gt;25,"A",N2812&gt;20,"B",N2812&gt;15,"C",N2812&gt;10,"D",N2812&lt;10,"E")</f>
        <v>E</v>
      </c>
    </row>
    <row r="2822" spans="1:22" x14ac:dyDescent="0.3">
      <c r="A2822">
        <v>2843</v>
      </c>
      <c r="B2822" t="s">
        <v>247</v>
      </c>
      <c r="C2822" t="s">
        <v>15</v>
      </c>
      <c r="D2822" t="s">
        <v>47</v>
      </c>
      <c r="E2822">
        <v>2018</v>
      </c>
      <c r="F2822">
        <v>27413</v>
      </c>
      <c r="G2822" t="s">
        <v>27</v>
      </c>
      <c r="H2822" t="s">
        <v>32</v>
      </c>
      <c r="I2822" t="s">
        <v>19</v>
      </c>
      <c r="J2822">
        <v>998</v>
      </c>
      <c r="K2822">
        <v>67</v>
      </c>
      <c r="L2822">
        <v>5</v>
      </c>
      <c r="M2822">
        <v>20.51</v>
      </c>
      <c r="N2822">
        <v>5.18</v>
      </c>
      <c r="P2822" t="str">
        <f t="shared" si="264"/>
        <v>BMW</v>
      </c>
      <c r="Q2822" t="str">
        <f t="shared" si="265"/>
        <v>bad</v>
      </c>
      <c r="R2822" t="str">
        <f t="shared" si="266"/>
        <v/>
      </c>
      <c r="S2822" s="3" t="str">
        <f t="shared" si="267"/>
        <v>BMW</v>
      </c>
      <c r="T2822" t="str">
        <f t="shared" si="268"/>
        <v/>
      </c>
      <c r="U2822" t="str">
        <f t="shared" si="269"/>
        <v>A</v>
      </c>
      <c r="V2822" t="str" cm="1">
        <f t="array" ref="V2822">_xlfn.IFS(N2813&gt;25,"A",N2813&gt;20,"B",N2813&gt;15,"C",N2813&gt;10,"D",N2813&lt;10,"E")</f>
        <v>A</v>
      </c>
    </row>
    <row r="2823" spans="1:22" x14ac:dyDescent="0.3">
      <c r="A2823">
        <v>2844</v>
      </c>
      <c r="B2823" t="s">
        <v>1343</v>
      </c>
      <c r="C2823" t="s">
        <v>15</v>
      </c>
      <c r="D2823" t="s">
        <v>22</v>
      </c>
      <c r="E2823">
        <v>2007</v>
      </c>
      <c r="F2823">
        <v>90000</v>
      </c>
      <c r="G2823" t="s">
        <v>27</v>
      </c>
      <c r="H2823" t="s">
        <v>18</v>
      </c>
      <c r="I2823" t="s">
        <v>33</v>
      </c>
      <c r="J2823">
        <v>1061</v>
      </c>
      <c r="K2823">
        <v>64</v>
      </c>
      <c r="L2823">
        <v>5</v>
      </c>
      <c r="M2823">
        <v>17.3</v>
      </c>
      <c r="N2823">
        <v>1.24</v>
      </c>
      <c r="P2823" t="str">
        <f t="shared" si="264"/>
        <v/>
      </c>
      <c r="Q2823" t="str">
        <f t="shared" si="265"/>
        <v>good</v>
      </c>
      <c r="R2823" t="str">
        <f t="shared" si="266"/>
        <v/>
      </c>
      <c r="S2823" s="3" t="str">
        <f t="shared" si="267"/>
        <v>Maruti</v>
      </c>
      <c r="T2823" t="str">
        <f t="shared" si="268"/>
        <v>Maruti</v>
      </c>
      <c r="U2823" t="str">
        <f t="shared" si="269"/>
        <v>E</v>
      </c>
      <c r="V2823" t="str" cm="1">
        <f t="array" ref="V2823">_xlfn.IFS(N2814&gt;25,"A",N2814&gt;20,"B",N2814&gt;15,"C",N2814&gt;10,"D",N2814&lt;10,"E")</f>
        <v>E</v>
      </c>
    </row>
    <row r="2824" spans="1:22" x14ac:dyDescent="0.3">
      <c r="A2824">
        <v>2845</v>
      </c>
      <c r="B2824" t="s">
        <v>1032</v>
      </c>
      <c r="C2824" t="s">
        <v>21</v>
      </c>
      <c r="D2824" t="s">
        <v>49</v>
      </c>
      <c r="E2824">
        <v>2013</v>
      </c>
      <c r="F2824">
        <v>40300</v>
      </c>
      <c r="G2824" t="s">
        <v>27</v>
      </c>
      <c r="H2824" t="s">
        <v>18</v>
      </c>
      <c r="I2824" t="s">
        <v>19</v>
      </c>
      <c r="J2824">
        <v>1197</v>
      </c>
      <c r="K2824">
        <v>82.85</v>
      </c>
      <c r="L2824">
        <v>5</v>
      </c>
      <c r="M2824">
        <v>18.5</v>
      </c>
      <c r="N2824">
        <v>2.8</v>
      </c>
      <c r="P2824" t="str">
        <f t="shared" si="264"/>
        <v>BMW</v>
      </c>
      <c r="Q2824" t="str">
        <f t="shared" si="265"/>
        <v>bad</v>
      </c>
      <c r="R2824" t="str">
        <f t="shared" si="266"/>
        <v/>
      </c>
      <c r="S2824" s="3" t="str">
        <f t="shared" si="267"/>
        <v>BMW</v>
      </c>
      <c r="T2824" t="str">
        <f t="shared" si="268"/>
        <v/>
      </c>
      <c r="U2824" t="str">
        <f t="shared" si="269"/>
        <v>A</v>
      </c>
      <c r="V2824" t="str" cm="1">
        <f t="array" ref="V2824">_xlfn.IFS(N2815&gt;25,"A",N2815&gt;20,"B",N2815&gt;15,"C",N2815&gt;10,"D",N2815&lt;10,"E")</f>
        <v>A</v>
      </c>
    </row>
    <row r="2825" spans="1:22" x14ac:dyDescent="0.3">
      <c r="A2825">
        <v>2846</v>
      </c>
      <c r="B2825" t="s">
        <v>221</v>
      </c>
      <c r="C2825" t="s">
        <v>194</v>
      </c>
      <c r="D2825" t="s">
        <v>47</v>
      </c>
      <c r="E2825">
        <v>2011</v>
      </c>
      <c r="F2825">
        <v>73783</v>
      </c>
      <c r="G2825" t="s">
        <v>27</v>
      </c>
      <c r="H2825" t="s">
        <v>32</v>
      </c>
      <c r="I2825" t="s">
        <v>33</v>
      </c>
      <c r="J2825">
        <v>1798</v>
      </c>
      <c r="K2825">
        <v>157.75</v>
      </c>
      <c r="L2825">
        <v>5</v>
      </c>
      <c r="M2825">
        <v>13.7</v>
      </c>
      <c r="N2825">
        <v>5.23</v>
      </c>
      <c r="P2825" t="str">
        <f t="shared" si="264"/>
        <v/>
      </c>
      <c r="Q2825" t="str">
        <f t="shared" si="265"/>
        <v>good</v>
      </c>
      <c r="R2825" t="str">
        <f t="shared" si="266"/>
        <v/>
      </c>
      <c r="S2825" s="3" t="str">
        <f t="shared" si="267"/>
        <v>Tata</v>
      </c>
      <c r="T2825" t="str">
        <f t="shared" si="268"/>
        <v>Tata</v>
      </c>
      <c r="U2825" t="str">
        <f t="shared" si="269"/>
        <v>E</v>
      </c>
      <c r="V2825" t="str" cm="1">
        <f t="array" ref="V2825">_xlfn.IFS(N2816&gt;25,"A",N2816&gt;20,"B",N2816&gt;15,"C",N2816&gt;10,"D",N2816&lt;10,"E")</f>
        <v>E</v>
      </c>
    </row>
    <row r="2826" spans="1:22" x14ac:dyDescent="0.3">
      <c r="A2826">
        <v>2847</v>
      </c>
      <c r="B2826" t="s">
        <v>1344</v>
      </c>
      <c r="C2826" t="s">
        <v>21</v>
      </c>
      <c r="D2826" t="s">
        <v>22</v>
      </c>
      <c r="E2826">
        <v>2005</v>
      </c>
      <c r="F2826">
        <v>86000</v>
      </c>
      <c r="G2826" t="s">
        <v>27</v>
      </c>
      <c r="H2826" t="s">
        <v>18</v>
      </c>
      <c r="I2826" t="s">
        <v>33</v>
      </c>
      <c r="J2826">
        <v>1341</v>
      </c>
      <c r="K2826">
        <v>83</v>
      </c>
      <c r="L2826">
        <v>5</v>
      </c>
      <c r="M2826">
        <v>15.3</v>
      </c>
      <c r="N2826">
        <v>0.45</v>
      </c>
      <c r="P2826" t="str">
        <f t="shared" si="264"/>
        <v/>
      </c>
      <c r="Q2826" t="str">
        <f t="shared" si="265"/>
        <v>bad</v>
      </c>
      <c r="R2826" t="str">
        <f t="shared" si="266"/>
        <v/>
      </c>
      <c r="S2826" s="3" t="str">
        <f t="shared" si="267"/>
        <v/>
      </c>
      <c r="T2826" t="str">
        <f t="shared" si="268"/>
        <v>Mahindra</v>
      </c>
      <c r="U2826" t="str">
        <f t="shared" si="269"/>
        <v>E</v>
      </c>
      <c r="V2826" t="str" cm="1">
        <f t="array" ref="V2826">_xlfn.IFS(N2817&gt;25,"A",N2817&gt;20,"B",N2817&gt;15,"C",N2817&gt;10,"D",N2817&lt;10,"E")</f>
        <v>E</v>
      </c>
    </row>
    <row r="2827" spans="1:22" x14ac:dyDescent="0.3">
      <c r="A2827">
        <v>2848</v>
      </c>
      <c r="B2827" t="s">
        <v>172</v>
      </c>
      <c r="C2827" t="s">
        <v>15</v>
      </c>
      <c r="D2827" t="s">
        <v>53</v>
      </c>
      <c r="E2827">
        <v>2014</v>
      </c>
      <c r="F2827">
        <v>65694</v>
      </c>
      <c r="G2827" t="s">
        <v>27</v>
      </c>
      <c r="H2827" t="s">
        <v>18</v>
      </c>
      <c r="I2827" t="s">
        <v>19</v>
      </c>
      <c r="J2827">
        <v>998</v>
      </c>
      <c r="K2827">
        <v>67.099999999999994</v>
      </c>
      <c r="L2827">
        <v>5</v>
      </c>
      <c r="M2827">
        <v>18.899999999999999</v>
      </c>
      <c r="N2827">
        <v>3.25</v>
      </c>
      <c r="P2827" t="str">
        <f t="shared" si="264"/>
        <v>Audi</v>
      </c>
      <c r="Q2827" t="str">
        <f t="shared" si="265"/>
        <v>bad</v>
      </c>
      <c r="R2827" t="str">
        <f t="shared" si="266"/>
        <v/>
      </c>
      <c r="S2827" s="3" t="str">
        <f t="shared" si="267"/>
        <v>Audi</v>
      </c>
      <c r="T2827" t="str">
        <f t="shared" si="268"/>
        <v/>
      </c>
      <c r="U2827" t="str">
        <f t="shared" si="269"/>
        <v>A</v>
      </c>
      <c r="V2827" t="str" cm="1">
        <f t="array" ref="V2827">_xlfn.IFS(N2818&gt;25,"A",N2818&gt;20,"B",N2818&gt;15,"C",N2818&gt;10,"D",N2818&lt;10,"E")</f>
        <v>A</v>
      </c>
    </row>
    <row r="2828" spans="1:22" x14ac:dyDescent="0.3">
      <c r="A2828">
        <v>2849</v>
      </c>
      <c r="B2828" t="s">
        <v>1345</v>
      </c>
      <c r="C2828" t="s">
        <v>15</v>
      </c>
      <c r="D2828" t="s">
        <v>49</v>
      </c>
      <c r="E2828">
        <v>2015</v>
      </c>
      <c r="F2828">
        <v>23000</v>
      </c>
      <c r="G2828" t="s">
        <v>27</v>
      </c>
      <c r="H2828" t="s">
        <v>18</v>
      </c>
      <c r="I2828" t="s">
        <v>19</v>
      </c>
      <c r="J2828">
        <v>796</v>
      </c>
      <c r="K2828">
        <v>34.200000000000003</v>
      </c>
      <c r="L2828">
        <v>5</v>
      </c>
      <c r="M2828">
        <v>16.8</v>
      </c>
      <c r="N2828">
        <v>1.5</v>
      </c>
      <c r="P2828" t="str">
        <f t="shared" ref="P2828:P2891" si="270">IF(N2819&gt;15,C2819,"")</f>
        <v/>
      </c>
      <c r="Q2828" t="str">
        <f t="shared" ref="Q2828:Q2891" si="271">IF(M2819&gt;20,"good","bad")</f>
        <v>bad</v>
      </c>
      <c r="R2828" t="str">
        <f t="shared" ref="R2828:R2891" si="272">IF(AND(M2819&gt;20,N2819&gt;15),C2819,"")</f>
        <v/>
      </c>
      <c r="S2828" s="3" t="str">
        <f t="shared" ref="S2828:S2891" si="273">IF(OR(M2819&gt;20,N2819&gt;15),C2819,"")</f>
        <v/>
      </c>
      <c r="T2828" t="str">
        <f t="shared" ref="T2828:T2891" si="274">IF(NOT(N2819&gt;15),C2819,"")</f>
        <v>BMW</v>
      </c>
      <c r="U2828" t="str">
        <f t="shared" ref="U2828:U2891" si="275">IF(N2819&gt;25,"A",IF(N2819&gt;20,"B",IF(N2819&gt;15,"C",IF(N2819&gt;10,"D","E"))))</f>
        <v>D</v>
      </c>
      <c r="V2828" t="str" cm="1">
        <f t="array" ref="V2828">_xlfn.IFS(N2819&gt;25,"A",N2819&gt;20,"B",N2819&gt;15,"C",N2819&gt;10,"D",N2819&lt;10,"E")</f>
        <v>D</v>
      </c>
    </row>
    <row r="2829" spans="1:22" x14ac:dyDescent="0.3">
      <c r="A2829">
        <v>2850</v>
      </c>
      <c r="B2829" t="s">
        <v>213</v>
      </c>
      <c r="C2829" t="s">
        <v>21</v>
      </c>
      <c r="D2829" t="s">
        <v>16</v>
      </c>
      <c r="E2829">
        <v>2012</v>
      </c>
      <c r="F2829">
        <v>51000</v>
      </c>
      <c r="G2829" t="s">
        <v>27</v>
      </c>
      <c r="H2829" t="s">
        <v>18</v>
      </c>
      <c r="I2829" t="s">
        <v>19</v>
      </c>
      <c r="J2829">
        <v>1197</v>
      </c>
      <c r="K2829">
        <v>78.900000000000006</v>
      </c>
      <c r="L2829">
        <v>5</v>
      </c>
      <c r="M2829">
        <v>20.36</v>
      </c>
      <c r="N2829">
        <v>2.85</v>
      </c>
      <c r="P2829" t="str">
        <f t="shared" si="270"/>
        <v/>
      </c>
      <c r="Q2829" t="str">
        <f t="shared" si="271"/>
        <v>bad</v>
      </c>
      <c r="R2829" t="str">
        <f t="shared" si="272"/>
        <v/>
      </c>
      <c r="S2829" s="3" t="str">
        <f t="shared" si="273"/>
        <v/>
      </c>
      <c r="T2829" t="str">
        <f t="shared" si="274"/>
        <v>Hyundai</v>
      </c>
      <c r="U2829" t="str">
        <f t="shared" si="275"/>
        <v>E</v>
      </c>
      <c r="V2829" t="str" cm="1">
        <f t="array" ref="V2829">_xlfn.IFS(N2820&gt;25,"A",N2820&gt;20,"B",N2820&gt;15,"C",N2820&gt;10,"D",N2820&lt;10,"E")</f>
        <v>E</v>
      </c>
    </row>
    <row r="2830" spans="1:22" x14ac:dyDescent="0.3">
      <c r="A2830">
        <v>2851</v>
      </c>
      <c r="B2830" t="s">
        <v>671</v>
      </c>
      <c r="C2830" t="s">
        <v>60</v>
      </c>
      <c r="D2830" t="s">
        <v>47</v>
      </c>
      <c r="E2830">
        <v>2018</v>
      </c>
      <c r="F2830">
        <v>18335</v>
      </c>
      <c r="G2830" t="s">
        <v>27</v>
      </c>
      <c r="H2830" t="s">
        <v>18</v>
      </c>
      <c r="I2830" t="s">
        <v>19</v>
      </c>
      <c r="J2830">
        <v>999</v>
      </c>
      <c r="K2830">
        <v>67</v>
      </c>
      <c r="L2830">
        <v>5</v>
      </c>
      <c r="M2830">
        <v>21.7</v>
      </c>
      <c r="N2830">
        <v>4.5</v>
      </c>
      <c r="P2830" t="str">
        <f t="shared" si="270"/>
        <v/>
      </c>
      <c r="Q2830" t="str">
        <f t="shared" si="271"/>
        <v>bad</v>
      </c>
      <c r="R2830" t="str">
        <f t="shared" si="272"/>
        <v/>
      </c>
      <c r="S2830" s="3" t="str">
        <f t="shared" si="273"/>
        <v/>
      </c>
      <c r="T2830" t="str">
        <f t="shared" si="274"/>
        <v>Hyundai</v>
      </c>
      <c r="U2830" t="str">
        <f t="shared" si="275"/>
        <v>D</v>
      </c>
      <c r="V2830" t="str" cm="1">
        <f t="array" ref="V2830">_xlfn.IFS(N2821&gt;25,"A",N2821&gt;20,"B",N2821&gt;15,"C",N2821&gt;10,"D",N2821&lt;10,"E")</f>
        <v>D</v>
      </c>
    </row>
    <row r="2831" spans="1:22" x14ac:dyDescent="0.3">
      <c r="A2831">
        <v>2852</v>
      </c>
      <c r="B2831" t="s">
        <v>1346</v>
      </c>
      <c r="C2831" t="s">
        <v>62</v>
      </c>
      <c r="D2831" t="s">
        <v>63</v>
      </c>
      <c r="E2831">
        <v>2014</v>
      </c>
      <c r="F2831">
        <v>36000</v>
      </c>
      <c r="G2831" t="s">
        <v>23</v>
      </c>
      <c r="H2831" t="s">
        <v>32</v>
      </c>
      <c r="I2831" t="s">
        <v>19</v>
      </c>
      <c r="J2831">
        <v>2147</v>
      </c>
      <c r="K2831">
        <v>107.3</v>
      </c>
      <c r="L2831">
        <v>5</v>
      </c>
      <c r="M2831">
        <v>15</v>
      </c>
      <c r="N2831">
        <v>16.25</v>
      </c>
      <c r="P2831" t="str">
        <f t="shared" si="270"/>
        <v/>
      </c>
      <c r="Q2831" t="str">
        <f t="shared" si="271"/>
        <v>good</v>
      </c>
      <c r="R2831" t="str">
        <f t="shared" si="272"/>
        <v/>
      </c>
      <c r="S2831" s="3" t="str">
        <f t="shared" si="273"/>
        <v>Maruti</v>
      </c>
      <c r="T2831" t="str">
        <f t="shared" si="274"/>
        <v>Maruti</v>
      </c>
      <c r="U2831" t="str">
        <f t="shared" si="275"/>
        <v>E</v>
      </c>
      <c r="V2831" t="str" cm="1">
        <f t="array" ref="V2831">_xlfn.IFS(N2822&gt;25,"A",N2822&gt;20,"B",N2822&gt;15,"C",N2822&gt;10,"D",N2822&lt;10,"E")</f>
        <v>E</v>
      </c>
    </row>
    <row r="2832" spans="1:22" x14ac:dyDescent="0.3">
      <c r="A2832">
        <v>2853</v>
      </c>
      <c r="B2832" t="s">
        <v>653</v>
      </c>
      <c r="C2832" t="s">
        <v>43</v>
      </c>
      <c r="D2832" t="s">
        <v>16</v>
      </c>
      <c r="E2832">
        <v>2017</v>
      </c>
      <c r="F2832">
        <v>25000</v>
      </c>
      <c r="G2832" t="s">
        <v>27</v>
      </c>
      <c r="H2832" t="s">
        <v>32</v>
      </c>
      <c r="I2832" t="s">
        <v>19</v>
      </c>
      <c r="J2832">
        <v>1197</v>
      </c>
      <c r="K2832">
        <v>103.5</v>
      </c>
      <c r="L2832">
        <v>5</v>
      </c>
      <c r="M2832">
        <v>17.21</v>
      </c>
      <c r="N2832">
        <v>7.75</v>
      </c>
      <c r="P2832" t="str">
        <f t="shared" si="270"/>
        <v/>
      </c>
      <c r="Q2832" t="str">
        <f t="shared" si="271"/>
        <v>bad</v>
      </c>
      <c r="R2832" t="str">
        <f t="shared" si="272"/>
        <v/>
      </c>
      <c r="S2832" s="3" t="str">
        <f t="shared" si="273"/>
        <v/>
      </c>
      <c r="T2832" t="str">
        <f t="shared" si="274"/>
        <v>Maruti</v>
      </c>
      <c r="U2832" t="str">
        <f t="shared" si="275"/>
        <v>E</v>
      </c>
      <c r="V2832" t="str" cm="1">
        <f t="array" ref="V2832">_xlfn.IFS(N2823&gt;25,"A",N2823&gt;20,"B",N2823&gt;15,"C",N2823&gt;10,"D",N2823&lt;10,"E")</f>
        <v>E</v>
      </c>
    </row>
    <row r="2833" spans="1:22" x14ac:dyDescent="0.3">
      <c r="A2833">
        <v>2854</v>
      </c>
      <c r="B2833" t="s">
        <v>1347</v>
      </c>
      <c r="C2833" t="s">
        <v>78</v>
      </c>
      <c r="D2833" t="s">
        <v>63</v>
      </c>
      <c r="E2833">
        <v>2007</v>
      </c>
      <c r="F2833">
        <v>81000</v>
      </c>
      <c r="G2833" t="s">
        <v>23</v>
      </c>
      <c r="H2833" t="s">
        <v>18</v>
      </c>
      <c r="I2833" t="s">
        <v>102</v>
      </c>
      <c r="J2833">
        <v>2179</v>
      </c>
      <c r="K2833">
        <v>120</v>
      </c>
      <c r="L2833">
        <v>8</v>
      </c>
      <c r="M2833">
        <v>12.05</v>
      </c>
      <c r="N2833">
        <v>4.3499999999999996</v>
      </c>
      <c r="P2833" t="str">
        <f t="shared" si="270"/>
        <v/>
      </c>
      <c r="Q2833" t="str">
        <f t="shared" si="271"/>
        <v>bad</v>
      </c>
      <c r="R2833" t="str">
        <f t="shared" si="272"/>
        <v/>
      </c>
      <c r="S2833" s="3" t="str">
        <f t="shared" si="273"/>
        <v/>
      </c>
      <c r="T2833" t="str">
        <f t="shared" si="274"/>
        <v>Hyundai</v>
      </c>
      <c r="U2833" t="str">
        <f t="shared" si="275"/>
        <v>E</v>
      </c>
      <c r="V2833" t="str" cm="1">
        <f t="array" ref="V2833">_xlfn.IFS(N2824&gt;25,"A",N2824&gt;20,"B",N2824&gt;15,"C",N2824&gt;10,"D",N2824&lt;10,"E")</f>
        <v>E</v>
      </c>
    </row>
    <row r="2834" spans="1:22" x14ac:dyDescent="0.3">
      <c r="A2834">
        <v>2855</v>
      </c>
      <c r="B2834" t="s">
        <v>1067</v>
      </c>
      <c r="C2834" t="s">
        <v>41</v>
      </c>
      <c r="D2834" t="s">
        <v>47</v>
      </c>
      <c r="E2834">
        <v>2019</v>
      </c>
      <c r="F2834">
        <v>21719</v>
      </c>
      <c r="G2834" t="s">
        <v>23</v>
      </c>
      <c r="H2834" t="s">
        <v>32</v>
      </c>
      <c r="I2834" t="s">
        <v>19</v>
      </c>
      <c r="J2834">
        <v>2755</v>
      </c>
      <c r="K2834">
        <v>174.5</v>
      </c>
      <c r="L2834">
        <v>7</v>
      </c>
      <c r="M2834">
        <v>12.9</v>
      </c>
      <c r="N2834">
        <v>33.130000000000003</v>
      </c>
      <c r="P2834" t="str">
        <f t="shared" si="270"/>
        <v/>
      </c>
      <c r="Q2834" t="str">
        <f t="shared" si="271"/>
        <v>bad</v>
      </c>
      <c r="R2834" t="str">
        <f t="shared" si="272"/>
        <v/>
      </c>
      <c r="S2834" s="3" t="str">
        <f t="shared" si="273"/>
        <v/>
      </c>
      <c r="T2834" t="str">
        <f t="shared" si="274"/>
        <v>Skoda</v>
      </c>
      <c r="U2834" t="str">
        <f t="shared" si="275"/>
        <v>E</v>
      </c>
      <c r="V2834" t="str" cm="1">
        <f t="array" ref="V2834">_xlfn.IFS(N2825&gt;25,"A",N2825&gt;20,"B",N2825&gt;15,"C",N2825&gt;10,"D",N2825&lt;10,"E")</f>
        <v>E</v>
      </c>
    </row>
    <row r="2835" spans="1:22" x14ac:dyDescent="0.3">
      <c r="A2835">
        <v>2856</v>
      </c>
      <c r="B2835" t="s">
        <v>220</v>
      </c>
      <c r="C2835" t="s">
        <v>192</v>
      </c>
      <c r="D2835" t="s">
        <v>31</v>
      </c>
      <c r="E2835">
        <v>2013</v>
      </c>
      <c r="F2835">
        <v>75421</v>
      </c>
      <c r="G2835" t="s">
        <v>23</v>
      </c>
      <c r="H2835" t="s">
        <v>18</v>
      </c>
      <c r="I2835" t="s">
        <v>19</v>
      </c>
      <c r="J2835">
        <v>936</v>
      </c>
      <c r="K2835">
        <v>56.3</v>
      </c>
      <c r="L2835">
        <v>5</v>
      </c>
      <c r="M2835">
        <v>25.44</v>
      </c>
      <c r="N2835">
        <v>3.63</v>
      </c>
      <c r="P2835" t="str">
        <f t="shared" si="270"/>
        <v/>
      </c>
      <c r="Q2835" t="str">
        <f t="shared" si="271"/>
        <v>bad</v>
      </c>
      <c r="R2835" t="str">
        <f t="shared" si="272"/>
        <v/>
      </c>
      <c r="S2835" s="3" t="str">
        <f t="shared" si="273"/>
        <v/>
      </c>
      <c r="T2835" t="str">
        <f t="shared" si="274"/>
        <v>Hyundai</v>
      </c>
      <c r="U2835" t="str">
        <f t="shared" si="275"/>
        <v>E</v>
      </c>
      <c r="V2835" t="str" cm="1">
        <f t="array" ref="V2835">_xlfn.IFS(N2826&gt;25,"A",N2826&gt;20,"B",N2826&gt;15,"C",N2826&gt;10,"D",N2826&lt;10,"E")</f>
        <v>E</v>
      </c>
    </row>
    <row r="2836" spans="1:22" x14ac:dyDescent="0.3">
      <c r="A2836">
        <v>2857</v>
      </c>
      <c r="B2836" t="s">
        <v>1348</v>
      </c>
      <c r="C2836" t="s">
        <v>41</v>
      </c>
      <c r="D2836" t="s">
        <v>53</v>
      </c>
      <c r="E2836">
        <v>2010</v>
      </c>
      <c r="F2836">
        <v>80000</v>
      </c>
      <c r="G2836" t="s">
        <v>23</v>
      </c>
      <c r="H2836" t="s">
        <v>18</v>
      </c>
      <c r="I2836" t="s">
        <v>19</v>
      </c>
      <c r="J2836">
        <v>2494</v>
      </c>
      <c r="K2836">
        <v>102</v>
      </c>
      <c r="L2836">
        <v>8</v>
      </c>
      <c r="M2836">
        <v>12.8</v>
      </c>
      <c r="N2836">
        <v>4.75</v>
      </c>
      <c r="P2836" t="str">
        <f t="shared" si="270"/>
        <v/>
      </c>
      <c r="Q2836" t="str">
        <f t="shared" si="271"/>
        <v>bad</v>
      </c>
      <c r="R2836" t="str">
        <f t="shared" si="272"/>
        <v/>
      </c>
      <c r="S2836" s="3" t="str">
        <f t="shared" si="273"/>
        <v/>
      </c>
      <c r="T2836" t="str">
        <f t="shared" si="274"/>
        <v>Maruti</v>
      </c>
      <c r="U2836" t="str">
        <f t="shared" si="275"/>
        <v>E</v>
      </c>
      <c r="V2836" t="str" cm="1">
        <f t="array" ref="V2836">_xlfn.IFS(N2827&gt;25,"A",N2827&gt;20,"B",N2827&gt;15,"C",N2827&gt;10,"D",N2827&lt;10,"E")</f>
        <v>E</v>
      </c>
    </row>
    <row r="2837" spans="1:22" x14ac:dyDescent="0.3">
      <c r="A2837">
        <v>2858</v>
      </c>
      <c r="B2837" t="s">
        <v>605</v>
      </c>
      <c r="C2837" t="s">
        <v>15</v>
      </c>
      <c r="D2837" t="s">
        <v>47</v>
      </c>
      <c r="E2837">
        <v>2018</v>
      </c>
      <c r="F2837">
        <v>10671</v>
      </c>
      <c r="G2837" t="s">
        <v>27</v>
      </c>
      <c r="H2837" t="s">
        <v>18</v>
      </c>
      <c r="I2837" t="s">
        <v>19</v>
      </c>
      <c r="J2837">
        <v>1197</v>
      </c>
      <c r="K2837">
        <v>83.14</v>
      </c>
      <c r="L2837">
        <v>5</v>
      </c>
      <c r="M2837">
        <v>20.85</v>
      </c>
      <c r="N2837">
        <v>6.51</v>
      </c>
      <c r="P2837" t="str">
        <f t="shared" si="270"/>
        <v/>
      </c>
      <c r="Q2837" t="str">
        <f t="shared" si="271"/>
        <v>bad</v>
      </c>
      <c r="R2837" t="str">
        <f t="shared" si="272"/>
        <v/>
      </c>
      <c r="S2837" s="3" t="str">
        <f t="shared" si="273"/>
        <v/>
      </c>
      <c r="T2837" t="str">
        <f t="shared" si="274"/>
        <v>Maruti</v>
      </c>
      <c r="U2837" t="str">
        <f t="shared" si="275"/>
        <v>E</v>
      </c>
      <c r="V2837" t="str" cm="1">
        <f t="array" ref="V2837">_xlfn.IFS(N2828&gt;25,"A",N2828&gt;20,"B",N2828&gt;15,"C",N2828&gt;10,"D",N2828&lt;10,"E")</f>
        <v>E</v>
      </c>
    </row>
    <row r="2838" spans="1:22" x14ac:dyDescent="0.3">
      <c r="A2838">
        <v>2859</v>
      </c>
      <c r="B2838" t="s">
        <v>1027</v>
      </c>
      <c r="C2838" t="s">
        <v>60</v>
      </c>
      <c r="D2838" t="s">
        <v>35</v>
      </c>
      <c r="E2838">
        <v>2018</v>
      </c>
      <c r="F2838">
        <v>4126</v>
      </c>
      <c r="G2838" t="s">
        <v>27</v>
      </c>
      <c r="H2838" t="s">
        <v>18</v>
      </c>
      <c r="I2838" t="s">
        <v>19</v>
      </c>
      <c r="J2838">
        <v>999</v>
      </c>
      <c r="K2838">
        <v>67</v>
      </c>
      <c r="L2838">
        <v>5</v>
      </c>
      <c r="M2838">
        <v>21.7</v>
      </c>
      <c r="N2838">
        <v>4.8</v>
      </c>
      <c r="P2838" t="str">
        <f t="shared" si="270"/>
        <v/>
      </c>
      <c r="Q2838" t="str">
        <f t="shared" si="271"/>
        <v>good</v>
      </c>
      <c r="R2838" t="str">
        <f t="shared" si="272"/>
        <v/>
      </c>
      <c r="S2838" s="3" t="str">
        <f t="shared" si="273"/>
        <v>Hyundai</v>
      </c>
      <c r="T2838" t="str">
        <f t="shared" si="274"/>
        <v>Hyundai</v>
      </c>
      <c r="U2838" t="str">
        <f t="shared" si="275"/>
        <v>E</v>
      </c>
      <c r="V2838" t="str" cm="1">
        <f t="array" ref="V2838">_xlfn.IFS(N2829&gt;25,"A",N2829&gt;20,"B",N2829&gt;15,"C",N2829&gt;10,"D",N2829&lt;10,"E")</f>
        <v>E</v>
      </c>
    </row>
    <row r="2839" spans="1:22" x14ac:dyDescent="0.3">
      <c r="A2839">
        <v>2860</v>
      </c>
      <c r="B2839" t="s">
        <v>1349</v>
      </c>
      <c r="C2839" t="s">
        <v>45</v>
      </c>
      <c r="D2839" t="s">
        <v>35</v>
      </c>
      <c r="E2839">
        <v>2017</v>
      </c>
      <c r="F2839">
        <v>98500</v>
      </c>
      <c r="G2839" t="s">
        <v>23</v>
      </c>
      <c r="H2839" t="s">
        <v>18</v>
      </c>
      <c r="I2839" t="s">
        <v>19</v>
      </c>
      <c r="J2839">
        <v>1248</v>
      </c>
      <c r="K2839">
        <v>74</v>
      </c>
      <c r="L2839">
        <v>5</v>
      </c>
      <c r="M2839">
        <v>22.95</v>
      </c>
      <c r="N2839">
        <v>6</v>
      </c>
      <c r="P2839" t="str">
        <f t="shared" si="270"/>
        <v/>
      </c>
      <c r="Q2839" t="str">
        <f t="shared" si="271"/>
        <v>good</v>
      </c>
      <c r="R2839" t="str">
        <f t="shared" si="272"/>
        <v/>
      </c>
      <c r="S2839" s="3" t="str">
        <f t="shared" si="273"/>
        <v>Renault</v>
      </c>
      <c r="T2839" t="str">
        <f t="shared" si="274"/>
        <v>Renault</v>
      </c>
      <c r="U2839" t="str">
        <f t="shared" si="275"/>
        <v>E</v>
      </c>
      <c r="V2839" t="str" cm="1">
        <f t="array" ref="V2839">_xlfn.IFS(N2830&gt;25,"A",N2830&gt;20,"B",N2830&gt;15,"C",N2830&gt;10,"D",N2830&lt;10,"E")</f>
        <v>E</v>
      </c>
    </row>
    <row r="2840" spans="1:22" x14ac:dyDescent="0.3">
      <c r="A2840">
        <v>2861</v>
      </c>
      <c r="B2840" t="s">
        <v>590</v>
      </c>
      <c r="C2840" t="s">
        <v>21</v>
      </c>
      <c r="D2840" t="s">
        <v>31</v>
      </c>
      <c r="E2840">
        <v>2016</v>
      </c>
      <c r="F2840">
        <v>61578</v>
      </c>
      <c r="G2840" t="s">
        <v>27</v>
      </c>
      <c r="H2840" t="s">
        <v>18</v>
      </c>
      <c r="I2840" t="s">
        <v>19</v>
      </c>
      <c r="J2840">
        <v>1197</v>
      </c>
      <c r="K2840">
        <v>82</v>
      </c>
      <c r="L2840">
        <v>5</v>
      </c>
      <c r="M2840">
        <v>18.899999999999999</v>
      </c>
      <c r="N2840">
        <v>6.4</v>
      </c>
      <c r="P2840" t="str">
        <f t="shared" si="270"/>
        <v>MercedesBenz</v>
      </c>
      <c r="Q2840" t="str">
        <f t="shared" si="271"/>
        <v>bad</v>
      </c>
      <c r="R2840" t="str">
        <f t="shared" si="272"/>
        <v/>
      </c>
      <c r="S2840" s="3" t="str">
        <f t="shared" si="273"/>
        <v>MercedesBenz</v>
      </c>
      <c r="T2840" t="str">
        <f t="shared" si="274"/>
        <v/>
      </c>
      <c r="U2840" t="str">
        <f t="shared" si="275"/>
        <v>C</v>
      </c>
      <c r="V2840" t="str" cm="1">
        <f t="array" ref="V2840">_xlfn.IFS(N2831&gt;25,"A",N2831&gt;20,"B",N2831&gt;15,"C",N2831&gt;10,"D",N2831&lt;10,"E")</f>
        <v>C</v>
      </c>
    </row>
    <row r="2841" spans="1:22" x14ac:dyDescent="0.3">
      <c r="A2841">
        <v>2862</v>
      </c>
      <c r="B2841" t="s">
        <v>1042</v>
      </c>
      <c r="C2841" t="s">
        <v>43</v>
      </c>
      <c r="D2841" t="s">
        <v>93</v>
      </c>
      <c r="E2841">
        <v>2014</v>
      </c>
      <c r="F2841">
        <v>54000</v>
      </c>
      <c r="G2841" t="s">
        <v>23</v>
      </c>
      <c r="H2841" t="s">
        <v>18</v>
      </c>
      <c r="I2841" t="s">
        <v>19</v>
      </c>
      <c r="J2841">
        <v>1498</v>
      </c>
      <c r="K2841">
        <v>103.2</v>
      </c>
      <c r="L2841">
        <v>5</v>
      </c>
      <c r="M2841">
        <v>20.34</v>
      </c>
      <c r="N2841">
        <v>4.9000000000000004</v>
      </c>
      <c r="P2841" t="str">
        <f t="shared" si="270"/>
        <v/>
      </c>
      <c r="Q2841" t="str">
        <f t="shared" si="271"/>
        <v>bad</v>
      </c>
      <c r="R2841" t="str">
        <f t="shared" si="272"/>
        <v/>
      </c>
      <c r="S2841" s="3" t="str">
        <f t="shared" si="273"/>
        <v/>
      </c>
      <c r="T2841" t="str">
        <f t="shared" si="274"/>
        <v>Volkswagen</v>
      </c>
      <c r="U2841" t="str">
        <f t="shared" si="275"/>
        <v>E</v>
      </c>
      <c r="V2841" t="str" cm="1">
        <f t="array" ref="V2841">_xlfn.IFS(N2832&gt;25,"A",N2832&gt;20,"B",N2832&gt;15,"C",N2832&gt;10,"D",N2832&lt;10,"E")</f>
        <v>E</v>
      </c>
    </row>
    <row r="2842" spans="1:22" x14ac:dyDescent="0.3">
      <c r="A2842">
        <v>2863</v>
      </c>
      <c r="B2842" t="s">
        <v>686</v>
      </c>
      <c r="C2842" t="s">
        <v>30</v>
      </c>
      <c r="D2842" t="s">
        <v>31</v>
      </c>
      <c r="E2842">
        <v>2013</v>
      </c>
      <c r="F2842">
        <v>70998</v>
      </c>
      <c r="G2842" t="s">
        <v>23</v>
      </c>
      <c r="H2842" t="s">
        <v>32</v>
      </c>
      <c r="I2842" t="s">
        <v>19</v>
      </c>
      <c r="J2842">
        <v>1968</v>
      </c>
      <c r="K2842">
        <v>174.33</v>
      </c>
      <c r="L2842">
        <v>5</v>
      </c>
      <c r="M2842">
        <v>17.68</v>
      </c>
      <c r="N2842">
        <v>20.57</v>
      </c>
      <c r="P2842" t="str">
        <f t="shared" si="270"/>
        <v/>
      </c>
      <c r="Q2842" t="str">
        <f t="shared" si="271"/>
        <v>bad</v>
      </c>
      <c r="R2842" t="str">
        <f t="shared" si="272"/>
        <v/>
      </c>
      <c r="S2842" s="3" t="str">
        <f t="shared" si="273"/>
        <v/>
      </c>
      <c r="T2842" t="str">
        <f t="shared" si="274"/>
        <v>Mahindra</v>
      </c>
      <c r="U2842" t="str">
        <f t="shared" si="275"/>
        <v>E</v>
      </c>
      <c r="V2842" t="str" cm="1">
        <f t="array" ref="V2842">_xlfn.IFS(N2833&gt;25,"A",N2833&gt;20,"B",N2833&gt;15,"C",N2833&gt;10,"D",N2833&lt;10,"E")</f>
        <v>E</v>
      </c>
    </row>
    <row r="2843" spans="1:22" x14ac:dyDescent="0.3">
      <c r="A2843">
        <v>2864</v>
      </c>
      <c r="B2843" t="s">
        <v>1350</v>
      </c>
      <c r="C2843" t="s">
        <v>15</v>
      </c>
      <c r="D2843" t="s">
        <v>49</v>
      </c>
      <c r="E2843">
        <v>2015</v>
      </c>
      <c r="F2843">
        <v>40082</v>
      </c>
      <c r="G2843" t="s">
        <v>23</v>
      </c>
      <c r="H2843" t="s">
        <v>18</v>
      </c>
      <c r="I2843" t="s">
        <v>19</v>
      </c>
      <c r="J2843">
        <v>1248</v>
      </c>
      <c r="K2843">
        <v>73.900000000000006</v>
      </c>
      <c r="L2843">
        <v>5</v>
      </c>
      <c r="M2843">
        <v>19.3</v>
      </c>
      <c r="N2843">
        <v>4.76</v>
      </c>
      <c r="P2843" t="str">
        <f t="shared" si="270"/>
        <v>Toyota</v>
      </c>
      <c r="Q2843" t="str">
        <f t="shared" si="271"/>
        <v>bad</v>
      </c>
      <c r="R2843" t="str">
        <f t="shared" si="272"/>
        <v/>
      </c>
      <c r="S2843" s="3" t="str">
        <f t="shared" si="273"/>
        <v>Toyota</v>
      </c>
      <c r="T2843" t="str">
        <f t="shared" si="274"/>
        <v/>
      </c>
      <c r="U2843" t="str">
        <f t="shared" si="275"/>
        <v>A</v>
      </c>
      <c r="V2843" t="str" cm="1">
        <f t="array" ref="V2843">_xlfn.IFS(N2834&gt;25,"A",N2834&gt;20,"B",N2834&gt;15,"C",N2834&gt;10,"D",N2834&lt;10,"E")</f>
        <v>A</v>
      </c>
    </row>
    <row r="2844" spans="1:22" x14ac:dyDescent="0.3">
      <c r="A2844">
        <v>2865</v>
      </c>
      <c r="B2844" t="s">
        <v>1351</v>
      </c>
      <c r="C2844" t="s">
        <v>192</v>
      </c>
      <c r="D2844" t="s">
        <v>47</v>
      </c>
      <c r="E2844">
        <v>2012</v>
      </c>
      <c r="F2844">
        <v>50619</v>
      </c>
      <c r="G2844" t="s">
        <v>27</v>
      </c>
      <c r="H2844" t="s">
        <v>18</v>
      </c>
      <c r="I2844" t="s">
        <v>19</v>
      </c>
      <c r="J2844">
        <v>995</v>
      </c>
      <c r="K2844">
        <v>62</v>
      </c>
      <c r="L2844">
        <v>5</v>
      </c>
      <c r="M2844">
        <v>18</v>
      </c>
      <c r="N2844">
        <v>2</v>
      </c>
      <c r="P2844" t="str">
        <f t="shared" si="270"/>
        <v/>
      </c>
      <c r="Q2844" t="str">
        <f t="shared" si="271"/>
        <v>good</v>
      </c>
      <c r="R2844" t="str">
        <f t="shared" si="272"/>
        <v/>
      </c>
      <c r="S2844" s="3" t="str">
        <f t="shared" si="273"/>
        <v>Chevrolet</v>
      </c>
      <c r="T2844" t="str">
        <f t="shared" si="274"/>
        <v>Chevrolet</v>
      </c>
      <c r="U2844" t="str">
        <f t="shared" si="275"/>
        <v>E</v>
      </c>
      <c r="V2844" t="str" cm="1">
        <f t="array" ref="V2844">_xlfn.IFS(N2835&gt;25,"A",N2835&gt;20,"B",N2835&gt;15,"C",N2835&gt;10,"D",N2835&lt;10,"E")</f>
        <v>E</v>
      </c>
    </row>
    <row r="2845" spans="1:22" x14ac:dyDescent="0.3">
      <c r="A2845">
        <v>2866</v>
      </c>
      <c r="B2845" t="s">
        <v>64</v>
      </c>
      <c r="C2845" t="s">
        <v>65</v>
      </c>
      <c r="D2845" t="s">
        <v>31</v>
      </c>
      <c r="E2845">
        <v>2009</v>
      </c>
      <c r="F2845">
        <v>103905</v>
      </c>
      <c r="G2845" t="s">
        <v>23</v>
      </c>
      <c r="H2845" t="s">
        <v>32</v>
      </c>
      <c r="I2845" t="s">
        <v>19</v>
      </c>
      <c r="J2845">
        <v>1995</v>
      </c>
      <c r="K2845">
        <v>190</v>
      </c>
      <c r="L2845">
        <v>5</v>
      </c>
      <c r="M2845">
        <v>22.69</v>
      </c>
      <c r="N2845">
        <v>9.92</v>
      </c>
      <c r="P2845" t="str">
        <f t="shared" si="270"/>
        <v/>
      </c>
      <c r="Q2845" t="str">
        <f t="shared" si="271"/>
        <v>bad</v>
      </c>
      <c r="R2845" t="str">
        <f t="shared" si="272"/>
        <v/>
      </c>
      <c r="S2845" s="3" t="str">
        <f t="shared" si="273"/>
        <v/>
      </c>
      <c r="T2845" t="str">
        <f t="shared" si="274"/>
        <v>Toyota</v>
      </c>
      <c r="U2845" t="str">
        <f t="shared" si="275"/>
        <v>E</v>
      </c>
      <c r="V2845" t="str" cm="1">
        <f t="array" ref="V2845">_xlfn.IFS(N2836&gt;25,"A",N2836&gt;20,"B",N2836&gt;15,"C",N2836&gt;10,"D",N2836&lt;10,"E")</f>
        <v>E</v>
      </c>
    </row>
    <row r="2846" spans="1:22" x14ac:dyDescent="0.3">
      <c r="A2846">
        <v>2867</v>
      </c>
      <c r="B2846" t="s">
        <v>410</v>
      </c>
      <c r="C2846" t="s">
        <v>21</v>
      </c>
      <c r="D2846" t="s">
        <v>47</v>
      </c>
      <c r="E2846">
        <v>2018</v>
      </c>
      <c r="F2846">
        <v>15334</v>
      </c>
      <c r="G2846" t="s">
        <v>27</v>
      </c>
      <c r="H2846" t="s">
        <v>18</v>
      </c>
      <c r="I2846" t="s">
        <v>19</v>
      </c>
      <c r="J2846">
        <v>814</v>
      </c>
      <c r="K2846">
        <v>55.2</v>
      </c>
      <c r="L2846">
        <v>5</v>
      </c>
      <c r="M2846">
        <v>21.1</v>
      </c>
      <c r="N2846">
        <v>3.69</v>
      </c>
      <c r="P2846" t="str">
        <f t="shared" si="270"/>
        <v/>
      </c>
      <c r="Q2846" t="str">
        <f t="shared" si="271"/>
        <v>good</v>
      </c>
      <c r="R2846" t="str">
        <f t="shared" si="272"/>
        <v/>
      </c>
      <c r="S2846" s="3" t="str">
        <f t="shared" si="273"/>
        <v>Maruti</v>
      </c>
      <c r="T2846" t="str">
        <f t="shared" si="274"/>
        <v>Maruti</v>
      </c>
      <c r="U2846" t="str">
        <f t="shared" si="275"/>
        <v>E</v>
      </c>
      <c r="V2846" t="str" cm="1">
        <f t="array" ref="V2846">_xlfn.IFS(N2837&gt;25,"A",N2837&gt;20,"B",N2837&gt;15,"C",N2837&gt;10,"D",N2837&lt;10,"E")</f>
        <v>E</v>
      </c>
    </row>
    <row r="2847" spans="1:22" x14ac:dyDescent="0.3">
      <c r="A2847">
        <v>2868</v>
      </c>
      <c r="B2847" t="s">
        <v>502</v>
      </c>
      <c r="C2847" t="s">
        <v>15</v>
      </c>
      <c r="D2847" t="s">
        <v>35</v>
      </c>
      <c r="E2847">
        <v>2013</v>
      </c>
      <c r="F2847">
        <v>69000</v>
      </c>
      <c r="G2847" t="s">
        <v>23</v>
      </c>
      <c r="H2847" t="s">
        <v>18</v>
      </c>
      <c r="I2847" t="s">
        <v>19</v>
      </c>
      <c r="J2847">
        <v>1248</v>
      </c>
      <c r="K2847">
        <v>74</v>
      </c>
      <c r="L2847">
        <v>5</v>
      </c>
      <c r="M2847">
        <v>23.4</v>
      </c>
      <c r="N2847">
        <v>5.75</v>
      </c>
      <c r="P2847" t="str">
        <f t="shared" si="270"/>
        <v/>
      </c>
      <c r="Q2847" t="str">
        <f t="shared" si="271"/>
        <v>good</v>
      </c>
      <c r="R2847" t="str">
        <f t="shared" si="272"/>
        <v/>
      </c>
      <c r="S2847" s="3" t="str">
        <f t="shared" si="273"/>
        <v>Renault</v>
      </c>
      <c r="T2847" t="str">
        <f t="shared" si="274"/>
        <v>Renault</v>
      </c>
      <c r="U2847" t="str">
        <f t="shared" si="275"/>
        <v>E</v>
      </c>
      <c r="V2847" t="str" cm="1">
        <f t="array" ref="V2847">_xlfn.IFS(N2838&gt;25,"A",N2838&gt;20,"B",N2838&gt;15,"C",N2838&gt;10,"D",N2838&lt;10,"E")</f>
        <v>E</v>
      </c>
    </row>
    <row r="2848" spans="1:22" x14ac:dyDescent="0.3">
      <c r="A2848">
        <v>2869</v>
      </c>
      <c r="B2848" t="s">
        <v>1314</v>
      </c>
      <c r="C2848" t="s">
        <v>43</v>
      </c>
      <c r="D2848" t="s">
        <v>35</v>
      </c>
      <c r="E2848">
        <v>2014</v>
      </c>
      <c r="F2848">
        <v>75160</v>
      </c>
      <c r="G2848" t="s">
        <v>23</v>
      </c>
      <c r="H2848" t="s">
        <v>18</v>
      </c>
      <c r="I2848" t="s">
        <v>19</v>
      </c>
      <c r="J2848">
        <v>1498</v>
      </c>
      <c r="K2848">
        <v>88.5</v>
      </c>
      <c r="L2848">
        <v>5</v>
      </c>
      <c r="M2848">
        <v>20.14</v>
      </c>
      <c r="N2848">
        <v>5.7</v>
      </c>
      <c r="P2848" t="str">
        <f t="shared" si="270"/>
        <v/>
      </c>
      <c r="Q2848" t="str">
        <f t="shared" si="271"/>
        <v>good</v>
      </c>
      <c r="R2848" t="str">
        <f t="shared" si="272"/>
        <v/>
      </c>
      <c r="S2848" s="3" t="str">
        <f t="shared" si="273"/>
        <v>Tata</v>
      </c>
      <c r="T2848" t="str">
        <f t="shared" si="274"/>
        <v>Tata</v>
      </c>
      <c r="U2848" t="str">
        <f t="shared" si="275"/>
        <v>E</v>
      </c>
      <c r="V2848" t="str" cm="1">
        <f t="array" ref="V2848">_xlfn.IFS(N2839&gt;25,"A",N2839&gt;20,"B",N2839&gt;15,"C",N2839&gt;10,"D",N2839&lt;10,"E")</f>
        <v>E</v>
      </c>
    </row>
    <row r="2849" spans="1:22" x14ac:dyDescent="0.3">
      <c r="A2849">
        <v>2870</v>
      </c>
      <c r="B2849" t="s">
        <v>1035</v>
      </c>
      <c r="C2849" t="s">
        <v>25</v>
      </c>
      <c r="D2849" t="s">
        <v>31</v>
      </c>
      <c r="E2849">
        <v>2014</v>
      </c>
      <c r="F2849">
        <v>44753</v>
      </c>
      <c r="G2849" t="s">
        <v>27</v>
      </c>
      <c r="H2849" t="s">
        <v>18</v>
      </c>
      <c r="I2849" t="s">
        <v>19</v>
      </c>
      <c r="J2849">
        <v>1198</v>
      </c>
      <c r="K2849">
        <v>86.7</v>
      </c>
      <c r="L2849">
        <v>5</v>
      </c>
      <c r="M2849">
        <v>18</v>
      </c>
      <c r="N2849">
        <v>4.9400000000000004</v>
      </c>
      <c r="P2849" t="str">
        <f t="shared" si="270"/>
        <v/>
      </c>
      <c r="Q2849" t="str">
        <f t="shared" si="271"/>
        <v>bad</v>
      </c>
      <c r="R2849" t="str">
        <f t="shared" si="272"/>
        <v/>
      </c>
      <c r="S2849" s="3" t="str">
        <f t="shared" si="273"/>
        <v/>
      </c>
      <c r="T2849" t="str">
        <f t="shared" si="274"/>
        <v>Hyundai</v>
      </c>
      <c r="U2849" t="str">
        <f t="shared" si="275"/>
        <v>E</v>
      </c>
      <c r="V2849" t="str" cm="1">
        <f t="array" ref="V2849">_xlfn.IFS(N2840&gt;25,"A",N2840&gt;20,"B",N2840&gt;15,"C",N2840&gt;10,"D",N2840&lt;10,"E")</f>
        <v>E</v>
      </c>
    </row>
    <row r="2850" spans="1:22" x14ac:dyDescent="0.3">
      <c r="A2850">
        <v>2871</v>
      </c>
      <c r="B2850" t="s">
        <v>69</v>
      </c>
      <c r="C2850" t="s">
        <v>43</v>
      </c>
      <c r="D2850" t="s">
        <v>47</v>
      </c>
      <c r="E2850">
        <v>2012</v>
      </c>
      <c r="F2850">
        <v>53024</v>
      </c>
      <c r="G2850" t="s">
        <v>27</v>
      </c>
      <c r="H2850" t="s">
        <v>32</v>
      </c>
      <c r="I2850" t="s">
        <v>19</v>
      </c>
      <c r="J2850">
        <v>1598</v>
      </c>
      <c r="K2850">
        <v>103.6</v>
      </c>
      <c r="L2850">
        <v>5</v>
      </c>
      <c r="M2850">
        <v>14.4</v>
      </c>
      <c r="N2850">
        <v>4.29</v>
      </c>
      <c r="P2850" t="str">
        <f t="shared" si="270"/>
        <v/>
      </c>
      <c r="Q2850" t="str">
        <f t="shared" si="271"/>
        <v>good</v>
      </c>
      <c r="R2850" t="str">
        <f t="shared" si="272"/>
        <v/>
      </c>
      <c r="S2850" s="3" t="str">
        <f t="shared" si="273"/>
        <v>Volkswagen</v>
      </c>
      <c r="T2850" t="str">
        <f t="shared" si="274"/>
        <v>Volkswagen</v>
      </c>
      <c r="U2850" t="str">
        <f t="shared" si="275"/>
        <v>E</v>
      </c>
      <c r="V2850" t="str" cm="1">
        <f t="array" ref="V2850">_xlfn.IFS(N2841&gt;25,"A",N2841&gt;20,"B",N2841&gt;15,"C",N2841&gt;10,"D",N2841&lt;10,"E")</f>
        <v>E</v>
      </c>
    </row>
    <row r="2851" spans="1:22" x14ac:dyDescent="0.3">
      <c r="A2851">
        <v>2872</v>
      </c>
      <c r="B2851" t="s">
        <v>1339</v>
      </c>
      <c r="C2851" t="s">
        <v>15</v>
      </c>
      <c r="D2851" t="s">
        <v>49</v>
      </c>
      <c r="E2851">
        <v>2014</v>
      </c>
      <c r="F2851">
        <v>23840</v>
      </c>
      <c r="G2851" t="s">
        <v>27</v>
      </c>
      <c r="H2851" t="s">
        <v>18</v>
      </c>
      <c r="I2851" t="s">
        <v>19</v>
      </c>
      <c r="J2851">
        <v>998</v>
      </c>
      <c r="K2851">
        <v>67.040000000000006</v>
      </c>
      <c r="L2851">
        <v>5</v>
      </c>
      <c r="M2851">
        <v>20.51</v>
      </c>
      <c r="N2851">
        <v>3</v>
      </c>
      <c r="P2851" t="str">
        <f t="shared" si="270"/>
        <v>Audi</v>
      </c>
      <c r="Q2851" t="str">
        <f t="shared" si="271"/>
        <v>bad</v>
      </c>
      <c r="R2851" t="str">
        <f t="shared" si="272"/>
        <v/>
      </c>
      <c r="S2851" s="3" t="str">
        <f t="shared" si="273"/>
        <v>Audi</v>
      </c>
      <c r="T2851" t="str">
        <f t="shared" si="274"/>
        <v/>
      </c>
      <c r="U2851" t="str">
        <f t="shared" si="275"/>
        <v>B</v>
      </c>
      <c r="V2851" t="str" cm="1">
        <f t="array" ref="V2851">_xlfn.IFS(N2842&gt;25,"A",N2842&gt;20,"B",N2842&gt;15,"C",N2842&gt;10,"D",N2842&lt;10,"E")</f>
        <v>B</v>
      </c>
    </row>
    <row r="2852" spans="1:22" x14ac:dyDescent="0.3">
      <c r="A2852">
        <v>2873</v>
      </c>
      <c r="B2852" t="s">
        <v>497</v>
      </c>
      <c r="C2852" t="s">
        <v>43</v>
      </c>
      <c r="D2852" t="s">
        <v>35</v>
      </c>
      <c r="E2852">
        <v>2014</v>
      </c>
      <c r="F2852">
        <v>81298</v>
      </c>
      <c r="G2852" t="s">
        <v>23</v>
      </c>
      <c r="H2852" t="s">
        <v>18</v>
      </c>
      <c r="I2852" t="s">
        <v>19</v>
      </c>
      <c r="J2852">
        <v>1498</v>
      </c>
      <c r="K2852">
        <v>88.8</v>
      </c>
      <c r="L2852">
        <v>5</v>
      </c>
      <c r="M2852">
        <v>20.14</v>
      </c>
      <c r="N2852">
        <v>6.5</v>
      </c>
      <c r="P2852" t="str">
        <f t="shared" si="270"/>
        <v/>
      </c>
      <c r="Q2852" t="str">
        <f t="shared" si="271"/>
        <v>bad</v>
      </c>
      <c r="R2852" t="str">
        <f t="shared" si="272"/>
        <v/>
      </c>
      <c r="S2852" s="3" t="str">
        <f t="shared" si="273"/>
        <v/>
      </c>
      <c r="T2852" t="str">
        <f t="shared" si="274"/>
        <v>Maruti</v>
      </c>
      <c r="U2852" t="str">
        <f t="shared" si="275"/>
        <v>E</v>
      </c>
      <c r="V2852" t="str" cm="1">
        <f t="array" ref="V2852">_xlfn.IFS(N2843&gt;25,"A",N2843&gt;20,"B",N2843&gt;15,"C",N2843&gt;10,"D",N2843&lt;10,"E")</f>
        <v>E</v>
      </c>
    </row>
    <row r="2853" spans="1:22" x14ac:dyDescent="0.3">
      <c r="A2853">
        <v>2874</v>
      </c>
      <c r="B2853" t="s">
        <v>343</v>
      </c>
      <c r="C2853" t="s">
        <v>43</v>
      </c>
      <c r="D2853" t="s">
        <v>39</v>
      </c>
      <c r="E2853">
        <v>2015</v>
      </c>
      <c r="F2853">
        <v>59000</v>
      </c>
      <c r="G2853" t="s">
        <v>27</v>
      </c>
      <c r="H2853" t="s">
        <v>18</v>
      </c>
      <c r="I2853" t="s">
        <v>33</v>
      </c>
      <c r="J2853">
        <v>1198</v>
      </c>
      <c r="K2853">
        <v>73.900000000000006</v>
      </c>
      <c r="L2853">
        <v>5</v>
      </c>
      <c r="M2853">
        <v>16.47</v>
      </c>
      <c r="N2853">
        <v>4.9000000000000004</v>
      </c>
      <c r="P2853" t="str">
        <f t="shared" si="270"/>
        <v/>
      </c>
      <c r="Q2853" t="str">
        <f t="shared" si="271"/>
        <v>bad</v>
      </c>
      <c r="R2853" t="str">
        <f t="shared" si="272"/>
        <v/>
      </c>
      <c r="S2853" s="3" t="str">
        <f t="shared" si="273"/>
        <v/>
      </c>
      <c r="T2853" t="str">
        <f t="shared" si="274"/>
        <v>Chevrolet</v>
      </c>
      <c r="U2853" t="str">
        <f t="shared" si="275"/>
        <v>E</v>
      </c>
      <c r="V2853" t="str" cm="1">
        <f t="array" ref="V2853">_xlfn.IFS(N2844&gt;25,"A",N2844&gt;20,"B",N2844&gt;15,"C",N2844&gt;10,"D",N2844&lt;10,"E")</f>
        <v>E</v>
      </c>
    </row>
    <row r="2854" spans="1:22" x14ac:dyDescent="0.3">
      <c r="A2854">
        <v>2875</v>
      </c>
      <c r="B2854" t="s">
        <v>142</v>
      </c>
      <c r="C2854" t="s">
        <v>25</v>
      </c>
      <c r="D2854" t="s">
        <v>47</v>
      </c>
      <c r="E2854">
        <v>2016</v>
      </c>
      <c r="F2854">
        <v>51806</v>
      </c>
      <c r="G2854" t="s">
        <v>23</v>
      </c>
      <c r="H2854" t="s">
        <v>18</v>
      </c>
      <c r="I2854" t="s">
        <v>19</v>
      </c>
      <c r="J2854">
        <v>1498</v>
      </c>
      <c r="K2854">
        <v>98.6</v>
      </c>
      <c r="L2854">
        <v>5</v>
      </c>
      <c r="M2854">
        <v>25.8</v>
      </c>
      <c r="N2854">
        <v>5.4</v>
      </c>
      <c r="P2854" t="str">
        <f t="shared" si="270"/>
        <v/>
      </c>
      <c r="Q2854" t="str">
        <f t="shared" si="271"/>
        <v>good</v>
      </c>
      <c r="R2854" t="str">
        <f t="shared" si="272"/>
        <v/>
      </c>
      <c r="S2854" s="3" t="str">
        <f t="shared" si="273"/>
        <v>BMW</v>
      </c>
      <c r="T2854" t="str">
        <f t="shared" si="274"/>
        <v>BMW</v>
      </c>
      <c r="U2854" t="str">
        <f t="shared" si="275"/>
        <v>E</v>
      </c>
      <c r="V2854" t="str" cm="1">
        <f t="array" ref="V2854">_xlfn.IFS(N2845&gt;25,"A",N2845&gt;20,"B",N2845&gt;15,"C",N2845&gt;10,"D",N2845&lt;10,"E")</f>
        <v>E</v>
      </c>
    </row>
    <row r="2855" spans="1:22" x14ac:dyDescent="0.3">
      <c r="A2855">
        <v>2876</v>
      </c>
      <c r="B2855" t="s">
        <v>1352</v>
      </c>
      <c r="C2855" t="s">
        <v>30</v>
      </c>
      <c r="D2855" t="s">
        <v>53</v>
      </c>
      <c r="E2855">
        <v>2014</v>
      </c>
      <c r="F2855">
        <v>56000</v>
      </c>
      <c r="G2855" t="s">
        <v>23</v>
      </c>
      <c r="H2855" t="s">
        <v>32</v>
      </c>
      <c r="I2855" t="s">
        <v>19</v>
      </c>
      <c r="J2855">
        <v>1968</v>
      </c>
      <c r="K2855">
        <v>187.74</v>
      </c>
      <c r="L2855">
        <v>5</v>
      </c>
      <c r="M2855">
        <v>18.53</v>
      </c>
      <c r="N2855">
        <v>24</v>
      </c>
      <c r="P2855" t="str">
        <f t="shared" si="270"/>
        <v/>
      </c>
      <c r="Q2855" t="str">
        <f t="shared" si="271"/>
        <v>good</v>
      </c>
      <c r="R2855" t="str">
        <f t="shared" si="272"/>
        <v/>
      </c>
      <c r="S2855" s="3" t="str">
        <f t="shared" si="273"/>
        <v>Hyundai</v>
      </c>
      <c r="T2855" t="str">
        <f t="shared" si="274"/>
        <v>Hyundai</v>
      </c>
      <c r="U2855" t="str">
        <f t="shared" si="275"/>
        <v>E</v>
      </c>
      <c r="V2855" t="str" cm="1">
        <f t="array" ref="V2855">_xlfn.IFS(N2846&gt;25,"A",N2846&gt;20,"B",N2846&gt;15,"C",N2846&gt;10,"D",N2846&lt;10,"E")</f>
        <v>E</v>
      </c>
    </row>
    <row r="2856" spans="1:22" x14ac:dyDescent="0.3">
      <c r="A2856">
        <v>2877</v>
      </c>
      <c r="B2856" t="s">
        <v>1353</v>
      </c>
      <c r="C2856" t="s">
        <v>45</v>
      </c>
      <c r="D2856" t="s">
        <v>47</v>
      </c>
      <c r="E2856">
        <v>2019</v>
      </c>
      <c r="F2856">
        <v>29279</v>
      </c>
      <c r="G2856" t="s">
        <v>23</v>
      </c>
      <c r="H2856" t="s">
        <v>18</v>
      </c>
      <c r="I2856" t="s">
        <v>19</v>
      </c>
      <c r="J2856">
        <v>1047</v>
      </c>
      <c r="K2856">
        <v>69</v>
      </c>
      <c r="L2856">
        <v>5</v>
      </c>
      <c r="M2856">
        <v>24.7</v>
      </c>
      <c r="N2856">
        <v>7.46</v>
      </c>
      <c r="P2856" t="str">
        <f t="shared" si="270"/>
        <v/>
      </c>
      <c r="Q2856" t="str">
        <f t="shared" si="271"/>
        <v>good</v>
      </c>
      <c r="R2856" t="str">
        <f t="shared" si="272"/>
        <v/>
      </c>
      <c r="S2856" s="3" t="str">
        <f t="shared" si="273"/>
        <v>Maruti</v>
      </c>
      <c r="T2856" t="str">
        <f t="shared" si="274"/>
        <v>Maruti</v>
      </c>
      <c r="U2856" t="str">
        <f t="shared" si="275"/>
        <v>E</v>
      </c>
      <c r="V2856" t="str" cm="1">
        <f t="array" ref="V2856">_xlfn.IFS(N2847&gt;25,"A",N2847&gt;20,"B",N2847&gt;15,"C",N2847&gt;10,"D",N2847&lt;10,"E")</f>
        <v>E</v>
      </c>
    </row>
    <row r="2857" spans="1:22" x14ac:dyDescent="0.3">
      <c r="A2857">
        <v>2878</v>
      </c>
      <c r="B2857" t="s">
        <v>525</v>
      </c>
      <c r="C2857" t="s">
        <v>43</v>
      </c>
      <c r="D2857" t="s">
        <v>47</v>
      </c>
      <c r="E2857">
        <v>2017</v>
      </c>
      <c r="F2857">
        <v>33550</v>
      </c>
      <c r="G2857" t="s">
        <v>23</v>
      </c>
      <c r="H2857" t="s">
        <v>32</v>
      </c>
      <c r="I2857" t="s">
        <v>19</v>
      </c>
      <c r="J2857">
        <v>1498</v>
      </c>
      <c r="K2857">
        <v>108.5</v>
      </c>
      <c r="L2857">
        <v>5</v>
      </c>
      <c r="M2857">
        <v>21.5</v>
      </c>
      <c r="N2857">
        <v>9.6</v>
      </c>
      <c r="P2857" t="str">
        <f t="shared" si="270"/>
        <v/>
      </c>
      <c r="Q2857" t="str">
        <f t="shared" si="271"/>
        <v>good</v>
      </c>
      <c r="R2857" t="str">
        <f t="shared" si="272"/>
        <v/>
      </c>
      <c r="S2857" s="3" t="str">
        <f t="shared" si="273"/>
        <v>Volkswagen</v>
      </c>
      <c r="T2857" t="str">
        <f t="shared" si="274"/>
        <v>Volkswagen</v>
      </c>
      <c r="U2857" t="str">
        <f t="shared" si="275"/>
        <v>E</v>
      </c>
      <c r="V2857" t="str" cm="1">
        <f t="array" ref="V2857">_xlfn.IFS(N2848&gt;25,"A",N2848&gt;20,"B",N2848&gt;15,"C",N2848&gt;10,"D",N2848&lt;10,"E")</f>
        <v>E</v>
      </c>
    </row>
    <row r="2858" spans="1:22" x14ac:dyDescent="0.3">
      <c r="A2858">
        <v>2879</v>
      </c>
      <c r="B2858" t="s">
        <v>1352</v>
      </c>
      <c r="C2858" t="s">
        <v>30</v>
      </c>
      <c r="D2858" t="s">
        <v>35</v>
      </c>
      <c r="E2858">
        <v>2014</v>
      </c>
      <c r="F2858">
        <v>62000</v>
      </c>
      <c r="G2858" t="s">
        <v>23</v>
      </c>
      <c r="H2858" t="s">
        <v>32</v>
      </c>
      <c r="I2858" t="s">
        <v>19</v>
      </c>
      <c r="J2858">
        <v>1968</v>
      </c>
      <c r="K2858">
        <v>187.74</v>
      </c>
      <c r="L2858">
        <v>5</v>
      </c>
      <c r="M2858">
        <v>18.53</v>
      </c>
      <c r="N2858">
        <v>25</v>
      </c>
      <c r="P2858" t="str">
        <f t="shared" si="270"/>
        <v/>
      </c>
      <c r="Q2858" t="str">
        <f t="shared" si="271"/>
        <v>bad</v>
      </c>
      <c r="R2858" t="str">
        <f t="shared" si="272"/>
        <v/>
      </c>
      <c r="S2858" s="3" t="str">
        <f t="shared" si="273"/>
        <v/>
      </c>
      <c r="T2858" t="str">
        <f t="shared" si="274"/>
        <v>Honda</v>
      </c>
      <c r="U2858" t="str">
        <f t="shared" si="275"/>
        <v>E</v>
      </c>
      <c r="V2858" t="str" cm="1">
        <f t="array" ref="V2858">_xlfn.IFS(N2849&gt;25,"A",N2849&gt;20,"B",N2849&gt;15,"C",N2849&gt;10,"D",N2849&lt;10,"E")</f>
        <v>E</v>
      </c>
    </row>
    <row r="2859" spans="1:22" x14ac:dyDescent="0.3">
      <c r="A2859">
        <v>2880</v>
      </c>
      <c r="B2859" t="s">
        <v>1147</v>
      </c>
      <c r="C2859" t="s">
        <v>38</v>
      </c>
      <c r="D2859" t="s">
        <v>35</v>
      </c>
      <c r="E2859">
        <v>2014</v>
      </c>
      <c r="F2859">
        <v>66000</v>
      </c>
      <c r="G2859" t="s">
        <v>23</v>
      </c>
      <c r="H2859" t="s">
        <v>18</v>
      </c>
      <c r="I2859" t="s">
        <v>19</v>
      </c>
      <c r="J2859">
        <v>1461</v>
      </c>
      <c r="K2859">
        <v>108.5</v>
      </c>
      <c r="L2859">
        <v>5</v>
      </c>
      <c r="M2859">
        <v>19.010000000000002</v>
      </c>
      <c r="N2859">
        <v>6.8</v>
      </c>
      <c r="P2859" t="str">
        <f t="shared" si="270"/>
        <v/>
      </c>
      <c r="Q2859" t="str">
        <f t="shared" si="271"/>
        <v>bad</v>
      </c>
      <c r="R2859" t="str">
        <f t="shared" si="272"/>
        <v/>
      </c>
      <c r="S2859" s="3" t="str">
        <f t="shared" si="273"/>
        <v/>
      </c>
      <c r="T2859" t="str">
        <f t="shared" si="274"/>
        <v>Volkswagen</v>
      </c>
      <c r="U2859" t="str">
        <f t="shared" si="275"/>
        <v>E</v>
      </c>
      <c r="V2859" t="str" cm="1">
        <f t="array" ref="V2859">_xlfn.IFS(N2850&gt;25,"A",N2850&gt;20,"B",N2850&gt;15,"C",N2850&gt;10,"D",N2850&lt;10,"E")</f>
        <v>E</v>
      </c>
    </row>
    <row r="2860" spans="1:22" x14ac:dyDescent="0.3">
      <c r="A2860">
        <v>2881</v>
      </c>
      <c r="B2860" t="s">
        <v>1091</v>
      </c>
      <c r="C2860" t="s">
        <v>194</v>
      </c>
      <c r="D2860" t="s">
        <v>31</v>
      </c>
      <c r="E2860">
        <v>2016</v>
      </c>
      <c r="F2860">
        <v>46630</v>
      </c>
      <c r="G2860" t="s">
        <v>23</v>
      </c>
      <c r="H2860" t="s">
        <v>32</v>
      </c>
      <c r="I2860" t="s">
        <v>19</v>
      </c>
      <c r="J2860">
        <v>1498</v>
      </c>
      <c r="K2860">
        <v>103.52</v>
      </c>
      <c r="L2860">
        <v>5</v>
      </c>
      <c r="M2860">
        <v>21.66</v>
      </c>
      <c r="N2860">
        <v>8.59</v>
      </c>
      <c r="P2860" t="str">
        <f t="shared" si="270"/>
        <v/>
      </c>
      <c r="Q2860" t="str">
        <f t="shared" si="271"/>
        <v>good</v>
      </c>
      <c r="R2860" t="str">
        <f t="shared" si="272"/>
        <v/>
      </c>
      <c r="S2860" s="3" t="str">
        <f t="shared" si="273"/>
        <v>Maruti</v>
      </c>
      <c r="T2860" t="str">
        <f t="shared" si="274"/>
        <v>Maruti</v>
      </c>
      <c r="U2860" t="str">
        <f t="shared" si="275"/>
        <v>E</v>
      </c>
      <c r="V2860" t="str" cm="1">
        <f t="array" ref="V2860">_xlfn.IFS(N2851&gt;25,"A",N2851&gt;20,"B",N2851&gt;15,"C",N2851&gt;10,"D",N2851&lt;10,"E")</f>
        <v>E</v>
      </c>
    </row>
    <row r="2861" spans="1:22" x14ac:dyDescent="0.3">
      <c r="A2861">
        <v>2882</v>
      </c>
      <c r="B2861" t="s">
        <v>1354</v>
      </c>
      <c r="C2861" t="s">
        <v>110</v>
      </c>
      <c r="D2861" t="s">
        <v>35</v>
      </c>
      <c r="E2861">
        <v>2016</v>
      </c>
      <c r="F2861">
        <v>72566</v>
      </c>
      <c r="G2861" t="s">
        <v>23</v>
      </c>
      <c r="H2861" t="s">
        <v>18</v>
      </c>
      <c r="I2861" t="s">
        <v>19</v>
      </c>
      <c r="J2861">
        <v>1498</v>
      </c>
      <c r="K2861">
        <v>99</v>
      </c>
      <c r="L2861">
        <v>5</v>
      </c>
      <c r="M2861">
        <v>25.83</v>
      </c>
      <c r="N2861">
        <v>5.29</v>
      </c>
      <c r="P2861" t="str">
        <f t="shared" si="270"/>
        <v/>
      </c>
      <c r="Q2861" t="str">
        <f t="shared" si="271"/>
        <v>good</v>
      </c>
      <c r="R2861" t="str">
        <f t="shared" si="272"/>
        <v/>
      </c>
      <c r="S2861" s="3" t="str">
        <f t="shared" si="273"/>
        <v>Volkswagen</v>
      </c>
      <c r="T2861" t="str">
        <f t="shared" si="274"/>
        <v>Volkswagen</v>
      </c>
      <c r="U2861" t="str">
        <f t="shared" si="275"/>
        <v>E</v>
      </c>
      <c r="V2861" t="str" cm="1">
        <f t="array" ref="V2861">_xlfn.IFS(N2852&gt;25,"A",N2852&gt;20,"B",N2852&gt;15,"C",N2852&gt;10,"D",N2852&lt;10,"E")</f>
        <v>E</v>
      </c>
    </row>
    <row r="2862" spans="1:22" x14ac:dyDescent="0.3">
      <c r="A2862">
        <v>2883</v>
      </c>
      <c r="B2862" t="s">
        <v>1355</v>
      </c>
      <c r="C2862" t="s">
        <v>45</v>
      </c>
      <c r="D2862" t="s">
        <v>22</v>
      </c>
      <c r="E2862">
        <v>2011</v>
      </c>
      <c r="F2862">
        <v>51482</v>
      </c>
      <c r="G2862" t="s">
        <v>23</v>
      </c>
      <c r="H2862" t="s">
        <v>18</v>
      </c>
      <c r="I2862" t="s">
        <v>19</v>
      </c>
      <c r="J2862">
        <v>1405</v>
      </c>
      <c r="K2862">
        <v>70</v>
      </c>
      <c r="L2862">
        <v>8</v>
      </c>
      <c r="M2862">
        <v>15.42</v>
      </c>
      <c r="N2862">
        <v>2.5</v>
      </c>
      <c r="P2862" t="str">
        <f t="shared" si="270"/>
        <v/>
      </c>
      <c r="Q2862" t="str">
        <f t="shared" si="271"/>
        <v>bad</v>
      </c>
      <c r="R2862" t="str">
        <f t="shared" si="272"/>
        <v/>
      </c>
      <c r="S2862" s="3" t="str">
        <f t="shared" si="273"/>
        <v/>
      </c>
      <c r="T2862" t="str">
        <f t="shared" si="274"/>
        <v>Volkswagen</v>
      </c>
      <c r="U2862" t="str">
        <f t="shared" si="275"/>
        <v>E</v>
      </c>
      <c r="V2862" t="str" cm="1">
        <f t="array" ref="V2862">_xlfn.IFS(N2853&gt;25,"A",N2853&gt;20,"B",N2853&gt;15,"C",N2853&gt;10,"D",N2853&lt;10,"E")</f>
        <v>E</v>
      </c>
    </row>
    <row r="2863" spans="1:22" x14ac:dyDescent="0.3">
      <c r="A2863">
        <v>2884</v>
      </c>
      <c r="B2863" t="s">
        <v>61</v>
      </c>
      <c r="C2863" t="s">
        <v>62</v>
      </c>
      <c r="D2863" t="s">
        <v>26</v>
      </c>
      <c r="E2863">
        <v>2011</v>
      </c>
      <c r="F2863">
        <v>90000</v>
      </c>
      <c r="G2863" t="s">
        <v>23</v>
      </c>
      <c r="H2863" t="s">
        <v>32</v>
      </c>
      <c r="I2863" t="s">
        <v>19</v>
      </c>
      <c r="J2863">
        <v>2143</v>
      </c>
      <c r="K2863">
        <v>167.62</v>
      </c>
      <c r="L2863">
        <v>5</v>
      </c>
      <c r="M2863">
        <v>14.84</v>
      </c>
      <c r="N2863">
        <v>13.9</v>
      </c>
      <c r="P2863" t="str">
        <f t="shared" si="270"/>
        <v/>
      </c>
      <c r="Q2863" t="str">
        <f t="shared" si="271"/>
        <v>good</v>
      </c>
      <c r="R2863" t="str">
        <f t="shared" si="272"/>
        <v/>
      </c>
      <c r="S2863" s="3" t="str">
        <f t="shared" si="273"/>
        <v>Honda</v>
      </c>
      <c r="T2863" t="str">
        <f t="shared" si="274"/>
        <v>Honda</v>
      </c>
      <c r="U2863" t="str">
        <f t="shared" si="275"/>
        <v>E</v>
      </c>
      <c r="V2863" t="str" cm="1">
        <f t="array" ref="V2863">_xlfn.IFS(N2854&gt;25,"A",N2854&gt;20,"B",N2854&gt;15,"C",N2854&gt;10,"D",N2854&lt;10,"E")</f>
        <v>E</v>
      </c>
    </row>
    <row r="2864" spans="1:22" x14ac:dyDescent="0.3">
      <c r="A2864">
        <v>2885</v>
      </c>
      <c r="B2864" t="s">
        <v>138</v>
      </c>
      <c r="C2864" t="s">
        <v>41</v>
      </c>
      <c r="D2864" t="s">
        <v>39</v>
      </c>
      <c r="E2864">
        <v>2014</v>
      </c>
      <c r="F2864">
        <v>69000</v>
      </c>
      <c r="G2864" t="s">
        <v>23</v>
      </c>
      <c r="H2864" t="s">
        <v>18</v>
      </c>
      <c r="I2864" t="s">
        <v>33</v>
      </c>
      <c r="J2864">
        <v>2982</v>
      </c>
      <c r="K2864">
        <v>168.5</v>
      </c>
      <c r="L2864">
        <v>7</v>
      </c>
      <c r="M2864">
        <v>13</v>
      </c>
      <c r="N2864">
        <v>20</v>
      </c>
      <c r="P2864" t="str">
        <f t="shared" si="270"/>
        <v>Audi</v>
      </c>
      <c r="Q2864" t="str">
        <f t="shared" si="271"/>
        <v>bad</v>
      </c>
      <c r="R2864" t="str">
        <f t="shared" si="272"/>
        <v/>
      </c>
      <c r="S2864" s="3" t="str">
        <f t="shared" si="273"/>
        <v>Audi</v>
      </c>
      <c r="T2864" t="str">
        <f t="shared" si="274"/>
        <v/>
      </c>
      <c r="U2864" t="str">
        <f t="shared" si="275"/>
        <v>B</v>
      </c>
      <c r="V2864" t="str" cm="1">
        <f t="array" ref="V2864">_xlfn.IFS(N2855&gt;25,"A",N2855&gt;20,"B",N2855&gt;15,"C",N2855&gt;10,"D",N2855&lt;10,"E")</f>
        <v>B</v>
      </c>
    </row>
    <row r="2865" spans="1:22" x14ac:dyDescent="0.3">
      <c r="A2865">
        <v>2886</v>
      </c>
      <c r="B2865" t="s">
        <v>348</v>
      </c>
      <c r="C2865" t="s">
        <v>25</v>
      </c>
      <c r="D2865" t="s">
        <v>53</v>
      </c>
      <c r="E2865">
        <v>2011</v>
      </c>
      <c r="F2865">
        <v>90000</v>
      </c>
      <c r="G2865" t="s">
        <v>27</v>
      </c>
      <c r="H2865" t="s">
        <v>18</v>
      </c>
      <c r="I2865" t="s">
        <v>33</v>
      </c>
      <c r="J2865">
        <v>1497</v>
      </c>
      <c r="K2865">
        <v>118</v>
      </c>
      <c r="L2865">
        <v>5</v>
      </c>
      <c r="M2865">
        <v>17</v>
      </c>
      <c r="N2865">
        <v>3.4</v>
      </c>
      <c r="P2865" t="str">
        <f t="shared" si="270"/>
        <v/>
      </c>
      <c r="Q2865" t="str">
        <f t="shared" si="271"/>
        <v>good</v>
      </c>
      <c r="R2865" t="str">
        <f t="shared" si="272"/>
        <v/>
      </c>
      <c r="S2865" s="3" t="str">
        <f t="shared" si="273"/>
        <v>Tata</v>
      </c>
      <c r="T2865" t="str">
        <f t="shared" si="274"/>
        <v>Tata</v>
      </c>
      <c r="U2865" t="str">
        <f t="shared" si="275"/>
        <v>E</v>
      </c>
      <c r="V2865" t="str" cm="1">
        <f t="array" ref="V2865">_xlfn.IFS(N2856&gt;25,"A",N2856&gt;20,"B",N2856&gt;15,"C",N2856&gt;10,"D",N2856&lt;10,"E")</f>
        <v>E</v>
      </c>
    </row>
    <row r="2866" spans="1:22" x14ac:dyDescent="0.3">
      <c r="A2866">
        <v>2887</v>
      </c>
      <c r="B2866" t="s">
        <v>238</v>
      </c>
      <c r="C2866" t="s">
        <v>21</v>
      </c>
      <c r="D2866" t="s">
        <v>16</v>
      </c>
      <c r="E2866">
        <v>2015</v>
      </c>
      <c r="F2866">
        <v>39000</v>
      </c>
      <c r="G2866" t="s">
        <v>27</v>
      </c>
      <c r="H2866" t="s">
        <v>18</v>
      </c>
      <c r="I2866" t="s">
        <v>19</v>
      </c>
      <c r="J2866">
        <v>1197</v>
      </c>
      <c r="K2866">
        <v>81.83</v>
      </c>
      <c r="L2866">
        <v>5</v>
      </c>
      <c r="M2866">
        <v>18.600000000000001</v>
      </c>
      <c r="N2866">
        <v>5.5</v>
      </c>
      <c r="P2866" t="str">
        <f t="shared" si="270"/>
        <v/>
      </c>
      <c r="Q2866" t="str">
        <f t="shared" si="271"/>
        <v>good</v>
      </c>
      <c r="R2866" t="str">
        <f t="shared" si="272"/>
        <v/>
      </c>
      <c r="S2866" s="3" t="str">
        <f t="shared" si="273"/>
        <v>Volkswagen</v>
      </c>
      <c r="T2866" t="str">
        <f t="shared" si="274"/>
        <v>Volkswagen</v>
      </c>
      <c r="U2866" t="str">
        <f t="shared" si="275"/>
        <v>E</v>
      </c>
      <c r="V2866" t="str" cm="1">
        <f t="array" ref="V2866">_xlfn.IFS(N2857&gt;25,"A",N2857&gt;20,"B",N2857&gt;15,"C",N2857&gt;10,"D",N2857&lt;10,"E")</f>
        <v>E</v>
      </c>
    </row>
    <row r="2867" spans="1:22" x14ac:dyDescent="0.3">
      <c r="A2867">
        <v>2888</v>
      </c>
      <c r="B2867" t="s">
        <v>327</v>
      </c>
      <c r="C2867" t="s">
        <v>43</v>
      </c>
      <c r="D2867" t="s">
        <v>35</v>
      </c>
      <c r="E2867">
        <v>2012</v>
      </c>
      <c r="F2867">
        <v>110000</v>
      </c>
      <c r="G2867" t="s">
        <v>23</v>
      </c>
      <c r="H2867" t="s">
        <v>18</v>
      </c>
      <c r="I2867" t="s">
        <v>33</v>
      </c>
      <c r="J2867">
        <v>1598</v>
      </c>
      <c r="K2867">
        <v>103.6</v>
      </c>
      <c r="L2867">
        <v>5</v>
      </c>
      <c r="M2867">
        <v>20.54</v>
      </c>
      <c r="N2867">
        <v>3.65</v>
      </c>
      <c r="P2867" t="str">
        <f t="shared" si="270"/>
        <v>Audi</v>
      </c>
      <c r="Q2867" t="str">
        <f t="shared" si="271"/>
        <v>bad</v>
      </c>
      <c r="R2867" t="str">
        <f t="shared" si="272"/>
        <v/>
      </c>
      <c r="S2867" s="3" t="str">
        <f t="shared" si="273"/>
        <v>Audi</v>
      </c>
      <c r="T2867" t="str">
        <f t="shared" si="274"/>
        <v/>
      </c>
      <c r="U2867" t="str">
        <f t="shared" si="275"/>
        <v>B</v>
      </c>
      <c r="V2867" t="str" cm="1">
        <f t="array" ref="V2867">_xlfn.IFS(N2858&gt;25,"A",N2858&gt;20,"B",N2858&gt;15,"C",N2858&gt;10,"D",N2858&lt;10,"E")</f>
        <v>B</v>
      </c>
    </row>
    <row r="2868" spans="1:22" x14ac:dyDescent="0.3">
      <c r="A2868">
        <v>2889</v>
      </c>
      <c r="B2868" t="s">
        <v>1356</v>
      </c>
      <c r="C2868" t="s">
        <v>110</v>
      </c>
      <c r="D2868" t="s">
        <v>47</v>
      </c>
      <c r="E2868">
        <v>2011</v>
      </c>
      <c r="F2868">
        <v>68022</v>
      </c>
      <c r="G2868" t="s">
        <v>23</v>
      </c>
      <c r="H2868" t="s">
        <v>18</v>
      </c>
      <c r="I2868" t="s">
        <v>19</v>
      </c>
      <c r="J2868">
        <v>2499</v>
      </c>
      <c r="K2868">
        <v>141</v>
      </c>
      <c r="L2868">
        <v>7</v>
      </c>
      <c r="M2868">
        <v>13.1</v>
      </c>
      <c r="N2868">
        <v>5.86</v>
      </c>
      <c r="P2868" t="str">
        <f t="shared" si="270"/>
        <v/>
      </c>
      <c r="Q2868" t="str">
        <f t="shared" si="271"/>
        <v>bad</v>
      </c>
      <c r="R2868" t="str">
        <f t="shared" si="272"/>
        <v/>
      </c>
      <c r="S2868" s="3" t="str">
        <f t="shared" si="273"/>
        <v/>
      </c>
      <c r="T2868" t="str">
        <f t="shared" si="274"/>
        <v>Nissan</v>
      </c>
      <c r="U2868" t="str">
        <f t="shared" si="275"/>
        <v>E</v>
      </c>
      <c r="V2868" t="str" cm="1">
        <f t="array" ref="V2868">_xlfn.IFS(N2859&gt;25,"A",N2859&gt;20,"B",N2859&gt;15,"C",N2859&gt;10,"D",N2859&lt;10,"E")</f>
        <v>E</v>
      </c>
    </row>
    <row r="2869" spans="1:22" x14ac:dyDescent="0.3">
      <c r="A2869">
        <v>2890</v>
      </c>
      <c r="B2869" t="s">
        <v>761</v>
      </c>
      <c r="C2869" t="s">
        <v>110</v>
      </c>
      <c r="D2869" t="s">
        <v>31</v>
      </c>
      <c r="E2869">
        <v>2018</v>
      </c>
      <c r="F2869">
        <v>27852</v>
      </c>
      <c r="G2869" t="s">
        <v>27</v>
      </c>
      <c r="H2869" t="s">
        <v>32</v>
      </c>
      <c r="I2869" t="s">
        <v>19</v>
      </c>
      <c r="J2869">
        <v>1497</v>
      </c>
      <c r="K2869">
        <v>121.36</v>
      </c>
      <c r="L2869">
        <v>5</v>
      </c>
      <c r="M2869">
        <v>14.8</v>
      </c>
      <c r="N2869">
        <v>10.44</v>
      </c>
      <c r="P2869" t="str">
        <f t="shared" si="270"/>
        <v/>
      </c>
      <c r="Q2869" t="str">
        <f t="shared" si="271"/>
        <v>good</v>
      </c>
      <c r="R2869" t="str">
        <f t="shared" si="272"/>
        <v/>
      </c>
      <c r="S2869" s="3" t="str">
        <f t="shared" si="273"/>
        <v>Skoda</v>
      </c>
      <c r="T2869" t="str">
        <f t="shared" si="274"/>
        <v>Skoda</v>
      </c>
      <c r="U2869" t="str">
        <f t="shared" si="275"/>
        <v>E</v>
      </c>
      <c r="V2869" t="str" cm="1">
        <f t="array" ref="V2869">_xlfn.IFS(N2860&gt;25,"A",N2860&gt;20,"B",N2860&gt;15,"C",N2860&gt;10,"D",N2860&lt;10,"E")</f>
        <v>E</v>
      </c>
    </row>
    <row r="2870" spans="1:22" x14ac:dyDescent="0.3">
      <c r="A2870">
        <v>2891</v>
      </c>
      <c r="B2870" t="s">
        <v>50</v>
      </c>
      <c r="C2870" t="s">
        <v>15</v>
      </c>
      <c r="D2870" t="s">
        <v>63</v>
      </c>
      <c r="E2870">
        <v>2013</v>
      </c>
      <c r="F2870">
        <v>58291</v>
      </c>
      <c r="G2870" t="s">
        <v>23</v>
      </c>
      <c r="H2870" t="s">
        <v>18</v>
      </c>
      <c r="I2870" t="s">
        <v>19</v>
      </c>
      <c r="J2870">
        <v>1248</v>
      </c>
      <c r="K2870">
        <v>74</v>
      </c>
      <c r="L2870">
        <v>5</v>
      </c>
      <c r="M2870">
        <v>17.8</v>
      </c>
      <c r="N2870">
        <v>5</v>
      </c>
      <c r="P2870" t="str">
        <f t="shared" si="270"/>
        <v/>
      </c>
      <c r="Q2870" t="str">
        <f t="shared" si="271"/>
        <v>good</v>
      </c>
      <c r="R2870" t="str">
        <f t="shared" si="272"/>
        <v/>
      </c>
      <c r="S2870" s="3" t="str">
        <f t="shared" si="273"/>
        <v>Ford</v>
      </c>
      <c r="T2870" t="str">
        <f t="shared" si="274"/>
        <v>Ford</v>
      </c>
      <c r="U2870" t="str">
        <f t="shared" si="275"/>
        <v>E</v>
      </c>
      <c r="V2870" t="str" cm="1">
        <f t="array" ref="V2870">_xlfn.IFS(N2861&gt;25,"A",N2861&gt;20,"B",N2861&gt;15,"C",N2861&gt;10,"D",N2861&lt;10,"E")</f>
        <v>E</v>
      </c>
    </row>
    <row r="2871" spans="1:22" x14ac:dyDescent="0.3">
      <c r="A2871">
        <v>2892</v>
      </c>
      <c r="B2871" t="s">
        <v>716</v>
      </c>
      <c r="C2871" t="s">
        <v>21</v>
      </c>
      <c r="D2871" t="s">
        <v>31</v>
      </c>
      <c r="E2871">
        <v>2011</v>
      </c>
      <c r="F2871">
        <v>68439</v>
      </c>
      <c r="G2871" t="s">
        <v>23</v>
      </c>
      <c r="H2871" t="s">
        <v>18</v>
      </c>
      <c r="I2871" t="s">
        <v>19</v>
      </c>
      <c r="J2871">
        <v>1396</v>
      </c>
      <c r="K2871">
        <v>90</v>
      </c>
      <c r="L2871">
        <v>5</v>
      </c>
      <c r="M2871">
        <v>23</v>
      </c>
      <c r="N2871">
        <v>3.37</v>
      </c>
      <c r="P2871" t="str">
        <f t="shared" si="270"/>
        <v/>
      </c>
      <c r="Q2871" t="str">
        <f t="shared" si="271"/>
        <v>bad</v>
      </c>
      <c r="R2871" t="str">
        <f t="shared" si="272"/>
        <v/>
      </c>
      <c r="S2871" s="3" t="str">
        <f t="shared" si="273"/>
        <v/>
      </c>
      <c r="T2871" t="str">
        <f t="shared" si="274"/>
        <v>Tata</v>
      </c>
      <c r="U2871" t="str">
        <f t="shared" si="275"/>
        <v>E</v>
      </c>
      <c r="V2871" t="str" cm="1">
        <f t="array" ref="V2871">_xlfn.IFS(N2862&gt;25,"A",N2862&gt;20,"B",N2862&gt;15,"C",N2862&gt;10,"D",N2862&lt;10,"E")</f>
        <v>E</v>
      </c>
    </row>
    <row r="2872" spans="1:22" x14ac:dyDescent="0.3">
      <c r="A2872">
        <v>2893</v>
      </c>
      <c r="B2872" t="s">
        <v>915</v>
      </c>
      <c r="C2872" t="s">
        <v>41</v>
      </c>
      <c r="D2872" t="s">
        <v>53</v>
      </c>
      <c r="E2872">
        <v>2011</v>
      </c>
      <c r="F2872">
        <v>150000</v>
      </c>
      <c r="G2872" t="s">
        <v>23</v>
      </c>
      <c r="H2872" t="s">
        <v>18</v>
      </c>
      <c r="I2872" t="s">
        <v>19</v>
      </c>
      <c r="J2872">
        <v>2494</v>
      </c>
      <c r="K2872">
        <v>100.6</v>
      </c>
      <c r="L2872">
        <v>8</v>
      </c>
      <c r="M2872">
        <v>12.99</v>
      </c>
      <c r="N2872">
        <v>6.95</v>
      </c>
      <c r="P2872" t="str">
        <f t="shared" si="270"/>
        <v/>
      </c>
      <c r="Q2872" t="str">
        <f t="shared" si="271"/>
        <v>bad</v>
      </c>
      <c r="R2872" t="str">
        <f t="shared" si="272"/>
        <v/>
      </c>
      <c r="S2872" s="3" t="str">
        <f t="shared" si="273"/>
        <v/>
      </c>
      <c r="T2872" t="str">
        <f t="shared" si="274"/>
        <v>MercedesBenz</v>
      </c>
      <c r="U2872" t="str">
        <f t="shared" si="275"/>
        <v>D</v>
      </c>
      <c r="V2872" t="str" cm="1">
        <f t="array" ref="V2872">_xlfn.IFS(N2863&gt;25,"A",N2863&gt;20,"B",N2863&gt;15,"C",N2863&gt;10,"D",N2863&lt;10,"E")</f>
        <v>D</v>
      </c>
    </row>
    <row r="2873" spans="1:22" x14ac:dyDescent="0.3">
      <c r="A2873">
        <v>2894</v>
      </c>
      <c r="B2873" t="s">
        <v>1357</v>
      </c>
      <c r="C2873" t="s">
        <v>45</v>
      </c>
      <c r="D2873" t="s">
        <v>16</v>
      </c>
      <c r="E2873">
        <v>2018</v>
      </c>
      <c r="F2873">
        <v>14000</v>
      </c>
      <c r="G2873" t="s">
        <v>23</v>
      </c>
      <c r="H2873" t="s">
        <v>18</v>
      </c>
      <c r="I2873" t="s">
        <v>19</v>
      </c>
      <c r="J2873">
        <v>1497</v>
      </c>
      <c r="K2873">
        <v>108.5</v>
      </c>
      <c r="L2873">
        <v>5</v>
      </c>
      <c r="M2873">
        <v>21.5</v>
      </c>
      <c r="N2873">
        <v>9.9</v>
      </c>
      <c r="P2873" t="str">
        <f t="shared" si="270"/>
        <v>Toyota</v>
      </c>
      <c r="Q2873" t="str">
        <f t="shared" si="271"/>
        <v>bad</v>
      </c>
      <c r="R2873" t="str">
        <f t="shared" si="272"/>
        <v/>
      </c>
      <c r="S2873" s="3" t="str">
        <f t="shared" si="273"/>
        <v>Toyota</v>
      </c>
      <c r="T2873" t="str">
        <f t="shared" si="274"/>
        <v/>
      </c>
      <c r="U2873" t="str">
        <f t="shared" si="275"/>
        <v>C</v>
      </c>
      <c r="V2873" t="str" cm="1">
        <f t="array" ref="V2873">_xlfn.IFS(N2864&gt;25,"A",N2864&gt;20,"B",N2864&gt;15,"C",N2864&gt;10,"D",N2864&lt;10,"E")</f>
        <v>C</v>
      </c>
    </row>
    <row r="2874" spans="1:22" x14ac:dyDescent="0.3">
      <c r="A2874">
        <v>2895</v>
      </c>
      <c r="B2874" t="s">
        <v>109</v>
      </c>
      <c r="C2874" t="s">
        <v>110</v>
      </c>
      <c r="D2874" t="s">
        <v>35</v>
      </c>
      <c r="E2874">
        <v>2012</v>
      </c>
      <c r="F2874">
        <v>71558</v>
      </c>
      <c r="G2874" t="s">
        <v>23</v>
      </c>
      <c r="H2874" t="s">
        <v>18</v>
      </c>
      <c r="I2874" t="s">
        <v>19</v>
      </c>
      <c r="J2874">
        <v>1399</v>
      </c>
      <c r="K2874">
        <v>68.05</v>
      </c>
      <c r="L2874">
        <v>5</v>
      </c>
      <c r="M2874">
        <v>20</v>
      </c>
      <c r="N2874">
        <v>3.3</v>
      </c>
      <c r="P2874" t="str">
        <f t="shared" si="270"/>
        <v/>
      </c>
      <c r="Q2874" t="str">
        <f t="shared" si="271"/>
        <v>bad</v>
      </c>
      <c r="R2874" t="str">
        <f t="shared" si="272"/>
        <v/>
      </c>
      <c r="S2874" s="3" t="str">
        <f t="shared" si="273"/>
        <v/>
      </c>
      <c r="T2874" t="str">
        <f t="shared" si="274"/>
        <v>Honda</v>
      </c>
      <c r="U2874" t="str">
        <f t="shared" si="275"/>
        <v>E</v>
      </c>
      <c r="V2874" t="str" cm="1">
        <f t="array" ref="V2874">_xlfn.IFS(N2865&gt;25,"A",N2865&gt;20,"B",N2865&gt;15,"C",N2865&gt;10,"D",N2865&lt;10,"E")</f>
        <v>E</v>
      </c>
    </row>
    <row r="2875" spans="1:22" x14ac:dyDescent="0.3">
      <c r="A2875">
        <v>2896</v>
      </c>
      <c r="B2875" t="s">
        <v>1291</v>
      </c>
      <c r="C2875" t="s">
        <v>120</v>
      </c>
      <c r="D2875" t="s">
        <v>53</v>
      </c>
      <c r="E2875">
        <v>2013</v>
      </c>
      <c r="F2875">
        <v>48000</v>
      </c>
      <c r="G2875" t="s">
        <v>23</v>
      </c>
      <c r="H2875" t="s">
        <v>32</v>
      </c>
      <c r="I2875" t="s">
        <v>33</v>
      </c>
      <c r="J2875">
        <v>2967</v>
      </c>
      <c r="K2875">
        <v>300</v>
      </c>
      <c r="L2875">
        <v>4</v>
      </c>
      <c r="M2875">
        <v>17.850000000000001</v>
      </c>
      <c r="N2875">
        <v>50.5</v>
      </c>
      <c r="P2875" t="str">
        <f t="shared" si="270"/>
        <v/>
      </c>
      <c r="Q2875" t="str">
        <f t="shared" si="271"/>
        <v>bad</v>
      </c>
      <c r="R2875" t="str">
        <f t="shared" si="272"/>
        <v/>
      </c>
      <c r="S2875" s="3" t="str">
        <f t="shared" si="273"/>
        <v/>
      </c>
      <c r="T2875" t="str">
        <f t="shared" si="274"/>
        <v>Hyundai</v>
      </c>
      <c r="U2875" t="str">
        <f t="shared" si="275"/>
        <v>E</v>
      </c>
      <c r="V2875" t="str" cm="1">
        <f t="array" ref="V2875">_xlfn.IFS(N2866&gt;25,"A",N2866&gt;20,"B",N2866&gt;15,"C",N2866&gt;10,"D",N2866&lt;10,"E")</f>
        <v>E</v>
      </c>
    </row>
    <row r="2876" spans="1:22" x14ac:dyDescent="0.3">
      <c r="A2876">
        <v>2897</v>
      </c>
      <c r="B2876" t="s">
        <v>454</v>
      </c>
      <c r="C2876" t="s">
        <v>21</v>
      </c>
      <c r="D2876" t="s">
        <v>39</v>
      </c>
      <c r="E2876">
        <v>2015</v>
      </c>
      <c r="F2876">
        <v>65800</v>
      </c>
      <c r="G2876" t="s">
        <v>23</v>
      </c>
      <c r="H2876" t="s">
        <v>32</v>
      </c>
      <c r="I2876" t="s">
        <v>19</v>
      </c>
      <c r="J2876">
        <v>1582</v>
      </c>
      <c r="K2876">
        <v>126.2</v>
      </c>
      <c r="L2876">
        <v>5</v>
      </c>
      <c r="M2876">
        <v>17.010000000000002</v>
      </c>
      <c r="N2876">
        <v>12.5</v>
      </c>
      <c r="P2876" t="str">
        <f t="shared" si="270"/>
        <v/>
      </c>
      <c r="Q2876" t="str">
        <f t="shared" si="271"/>
        <v>good</v>
      </c>
      <c r="R2876" t="str">
        <f t="shared" si="272"/>
        <v/>
      </c>
      <c r="S2876" s="3" t="str">
        <f t="shared" si="273"/>
        <v>Volkswagen</v>
      </c>
      <c r="T2876" t="str">
        <f t="shared" si="274"/>
        <v>Volkswagen</v>
      </c>
      <c r="U2876" t="str">
        <f t="shared" si="275"/>
        <v>E</v>
      </c>
      <c r="V2876" t="str" cm="1">
        <f t="array" ref="V2876">_xlfn.IFS(N2867&gt;25,"A",N2867&gt;20,"B",N2867&gt;15,"C",N2867&gt;10,"D",N2867&lt;10,"E")</f>
        <v>E</v>
      </c>
    </row>
    <row r="2877" spans="1:22" x14ac:dyDescent="0.3">
      <c r="A2877">
        <v>2898</v>
      </c>
      <c r="B2877" t="s">
        <v>114</v>
      </c>
      <c r="C2877" t="s">
        <v>30</v>
      </c>
      <c r="D2877" t="s">
        <v>35</v>
      </c>
      <c r="E2877">
        <v>2014</v>
      </c>
      <c r="F2877">
        <v>53000</v>
      </c>
      <c r="G2877" t="s">
        <v>23</v>
      </c>
      <c r="H2877" t="s">
        <v>32</v>
      </c>
      <c r="I2877" t="s">
        <v>19</v>
      </c>
      <c r="J2877">
        <v>1968</v>
      </c>
      <c r="K2877">
        <v>140</v>
      </c>
      <c r="L2877">
        <v>5</v>
      </c>
      <c r="M2877">
        <v>16.55</v>
      </c>
      <c r="N2877">
        <v>20.5</v>
      </c>
      <c r="P2877" t="str">
        <f t="shared" si="270"/>
        <v/>
      </c>
      <c r="Q2877" t="str">
        <f t="shared" si="271"/>
        <v>bad</v>
      </c>
      <c r="R2877" t="str">
        <f t="shared" si="272"/>
        <v/>
      </c>
      <c r="S2877" s="3" t="str">
        <f t="shared" si="273"/>
        <v/>
      </c>
      <c r="T2877" t="str">
        <f t="shared" si="274"/>
        <v>Ford</v>
      </c>
      <c r="U2877" t="str">
        <f t="shared" si="275"/>
        <v>E</v>
      </c>
      <c r="V2877" t="str" cm="1">
        <f t="array" ref="V2877">_xlfn.IFS(N2868&gt;25,"A",N2868&gt;20,"B",N2868&gt;15,"C",N2868&gt;10,"D",N2868&lt;10,"E")</f>
        <v>E</v>
      </c>
    </row>
    <row r="2878" spans="1:22" x14ac:dyDescent="0.3">
      <c r="A2878">
        <v>2899</v>
      </c>
      <c r="B2878" t="s">
        <v>121</v>
      </c>
      <c r="C2878" t="s">
        <v>78</v>
      </c>
      <c r="D2878" t="s">
        <v>49</v>
      </c>
      <c r="E2878">
        <v>2017</v>
      </c>
      <c r="F2878">
        <v>14600</v>
      </c>
      <c r="G2878" t="s">
        <v>23</v>
      </c>
      <c r="H2878" t="s">
        <v>18</v>
      </c>
      <c r="I2878" t="s">
        <v>19</v>
      </c>
      <c r="J2878">
        <v>2179</v>
      </c>
      <c r="K2878">
        <v>140</v>
      </c>
      <c r="L2878">
        <v>7</v>
      </c>
      <c r="M2878">
        <v>16</v>
      </c>
      <c r="N2878">
        <v>14.5</v>
      </c>
      <c r="P2878" t="str">
        <f t="shared" si="270"/>
        <v/>
      </c>
      <c r="Q2878" t="str">
        <f t="shared" si="271"/>
        <v>bad</v>
      </c>
      <c r="R2878" t="str">
        <f t="shared" si="272"/>
        <v/>
      </c>
      <c r="S2878" s="3" t="str">
        <f t="shared" si="273"/>
        <v/>
      </c>
      <c r="T2878" t="str">
        <f t="shared" si="274"/>
        <v>Ford</v>
      </c>
      <c r="U2878" t="str">
        <f t="shared" si="275"/>
        <v>D</v>
      </c>
      <c r="V2878" t="str" cm="1">
        <f t="array" ref="V2878">_xlfn.IFS(N2869&gt;25,"A",N2869&gt;20,"B",N2869&gt;15,"C",N2869&gt;10,"D",N2869&lt;10,"E")</f>
        <v>D</v>
      </c>
    </row>
    <row r="2879" spans="1:22" x14ac:dyDescent="0.3">
      <c r="A2879">
        <v>2900</v>
      </c>
      <c r="B2879" t="s">
        <v>1358</v>
      </c>
      <c r="C2879" t="s">
        <v>1359</v>
      </c>
      <c r="D2879" t="s">
        <v>39</v>
      </c>
      <c r="E2879">
        <v>2017</v>
      </c>
      <c r="F2879">
        <v>34429</v>
      </c>
      <c r="G2879" t="s">
        <v>23</v>
      </c>
      <c r="H2879" t="s">
        <v>32</v>
      </c>
      <c r="I2879" t="s">
        <v>19</v>
      </c>
      <c r="J2879">
        <v>2999</v>
      </c>
      <c r="K2879">
        <v>174.57</v>
      </c>
      <c r="L2879">
        <v>7</v>
      </c>
      <c r="M2879">
        <v>13.8</v>
      </c>
      <c r="N2879">
        <v>20</v>
      </c>
      <c r="P2879" t="str">
        <f t="shared" si="270"/>
        <v/>
      </c>
      <c r="Q2879" t="str">
        <f t="shared" si="271"/>
        <v>bad</v>
      </c>
      <c r="R2879" t="str">
        <f t="shared" si="272"/>
        <v/>
      </c>
      <c r="S2879" s="3" t="str">
        <f t="shared" si="273"/>
        <v/>
      </c>
      <c r="T2879" t="str">
        <f t="shared" si="274"/>
        <v>Maruti</v>
      </c>
      <c r="U2879" t="str">
        <f t="shared" si="275"/>
        <v>E</v>
      </c>
      <c r="V2879" t="str" cm="1">
        <f t="array" ref="V2879">_xlfn.IFS(N2870&gt;25,"A",N2870&gt;20,"B",N2870&gt;15,"C",N2870&gt;10,"D",N2870&lt;10,"E")</f>
        <v>E</v>
      </c>
    </row>
    <row r="2880" spans="1:22" x14ac:dyDescent="0.3">
      <c r="A2880">
        <v>2901</v>
      </c>
      <c r="B2880" t="s">
        <v>502</v>
      </c>
      <c r="C2880" t="s">
        <v>15</v>
      </c>
      <c r="D2880" t="s">
        <v>53</v>
      </c>
      <c r="E2880">
        <v>2014</v>
      </c>
      <c r="F2880">
        <v>52000</v>
      </c>
      <c r="G2880" t="s">
        <v>23</v>
      </c>
      <c r="H2880" t="s">
        <v>18</v>
      </c>
      <c r="I2880" t="s">
        <v>19</v>
      </c>
      <c r="J2880">
        <v>1248</v>
      </c>
      <c r="K2880">
        <v>74</v>
      </c>
      <c r="L2880">
        <v>5</v>
      </c>
      <c r="M2880">
        <v>23.4</v>
      </c>
      <c r="N2880">
        <v>5.25</v>
      </c>
      <c r="P2880" t="str">
        <f t="shared" si="270"/>
        <v/>
      </c>
      <c r="Q2880" t="str">
        <f t="shared" si="271"/>
        <v>good</v>
      </c>
      <c r="R2880" t="str">
        <f t="shared" si="272"/>
        <v/>
      </c>
      <c r="S2880" s="3" t="str">
        <f t="shared" si="273"/>
        <v>Hyundai</v>
      </c>
      <c r="T2880" t="str">
        <f t="shared" si="274"/>
        <v>Hyundai</v>
      </c>
      <c r="U2880" t="str">
        <f t="shared" si="275"/>
        <v>E</v>
      </c>
      <c r="V2880" t="str" cm="1">
        <f t="array" ref="V2880">_xlfn.IFS(N2871&gt;25,"A",N2871&gt;20,"B",N2871&gt;15,"C",N2871&gt;10,"D",N2871&lt;10,"E")</f>
        <v>E</v>
      </c>
    </row>
    <row r="2881" spans="1:22" x14ac:dyDescent="0.3">
      <c r="A2881">
        <v>2902</v>
      </c>
      <c r="B2881" t="s">
        <v>571</v>
      </c>
      <c r="C2881" t="s">
        <v>15</v>
      </c>
      <c r="D2881" t="s">
        <v>49</v>
      </c>
      <c r="E2881">
        <v>2015</v>
      </c>
      <c r="F2881">
        <v>25470</v>
      </c>
      <c r="G2881" t="s">
        <v>27</v>
      </c>
      <c r="H2881" t="s">
        <v>18</v>
      </c>
      <c r="I2881" t="s">
        <v>19</v>
      </c>
      <c r="J2881">
        <v>1373</v>
      </c>
      <c r="K2881">
        <v>91.1</v>
      </c>
      <c r="L2881">
        <v>5</v>
      </c>
      <c r="M2881">
        <v>20.73</v>
      </c>
      <c r="N2881">
        <v>5.9</v>
      </c>
      <c r="P2881" t="str">
        <f t="shared" si="270"/>
        <v/>
      </c>
      <c r="Q2881" t="str">
        <f t="shared" si="271"/>
        <v>bad</v>
      </c>
      <c r="R2881" t="str">
        <f t="shared" si="272"/>
        <v/>
      </c>
      <c r="S2881" s="3" t="str">
        <f t="shared" si="273"/>
        <v/>
      </c>
      <c r="T2881" t="str">
        <f t="shared" si="274"/>
        <v>Toyota</v>
      </c>
      <c r="U2881" t="str">
        <f t="shared" si="275"/>
        <v>E</v>
      </c>
      <c r="V2881" t="str" cm="1">
        <f t="array" ref="V2881">_xlfn.IFS(N2872&gt;25,"A",N2872&gt;20,"B",N2872&gt;15,"C",N2872&gt;10,"D",N2872&lt;10,"E")</f>
        <v>E</v>
      </c>
    </row>
    <row r="2882" spans="1:22" x14ac:dyDescent="0.3">
      <c r="A2882">
        <v>2903</v>
      </c>
      <c r="B2882" t="s">
        <v>410</v>
      </c>
      <c r="C2882" t="s">
        <v>21</v>
      </c>
      <c r="D2882" t="s">
        <v>22</v>
      </c>
      <c r="E2882">
        <v>2013</v>
      </c>
      <c r="F2882">
        <v>22000</v>
      </c>
      <c r="G2882" t="s">
        <v>27</v>
      </c>
      <c r="H2882" t="s">
        <v>18</v>
      </c>
      <c r="I2882" t="s">
        <v>19</v>
      </c>
      <c r="J2882">
        <v>814</v>
      </c>
      <c r="K2882">
        <v>55.2</v>
      </c>
      <c r="L2882">
        <v>5</v>
      </c>
      <c r="M2882">
        <v>21.1</v>
      </c>
      <c r="N2882">
        <v>2.6</v>
      </c>
      <c r="P2882" t="str">
        <f t="shared" si="270"/>
        <v/>
      </c>
      <c r="Q2882" t="str">
        <f t="shared" si="271"/>
        <v>good</v>
      </c>
      <c r="R2882" t="str">
        <f t="shared" si="272"/>
        <v/>
      </c>
      <c r="S2882" s="3" t="str">
        <f t="shared" si="273"/>
        <v>Tata</v>
      </c>
      <c r="T2882" t="str">
        <f t="shared" si="274"/>
        <v>Tata</v>
      </c>
      <c r="U2882" t="str">
        <f t="shared" si="275"/>
        <v>E</v>
      </c>
      <c r="V2882" t="str" cm="1">
        <f t="array" ref="V2882">_xlfn.IFS(N2873&gt;25,"A",N2873&gt;20,"B",N2873&gt;15,"C",N2873&gt;10,"D",N2873&lt;10,"E")</f>
        <v>E</v>
      </c>
    </row>
    <row r="2883" spans="1:22" x14ac:dyDescent="0.3">
      <c r="A2883">
        <v>2904</v>
      </c>
      <c r="B2883" t="s">
        <v>475</v>
      </c>
      <c r="C2883" t="s">
        <v>62</v>
      </c>
      <c r="D2883" t="s">
        <v>26</v>
      </c>
      <c r="E2883">
        <v>2007</v>
      </c>
      <c r="F2883">
        <v>75000</v>
      </c>
      <c r="G2883" t="s">
        <v>23</v>
      </c>
      <c r="H2883" t="s">
        <v>32</v>
      </c>
      <c r="I2883" t="s">
        <v>19</v>
      </c>
      <c r="J2883">
        <v>2987</v>
      </c>
      <c r="K2883">
        <v>198.5</v>
      </c>
      <c r="L2883">
        <v>5</v>
      </c>
      <c r="M2883">
        <v>11</v>
      </c>
      <c r="N2883">
        <v>11</v>
      </c>
      <c r="P2883" t="str">
        <f t="shared" si="270"/>
        <v/>
      </c>
      <c r="Q2883" t="str">
        <f t="shared" si="271"/>
        <v>bad</v>
      </c>
      <c r="R2883" t="str">
        <f t="shared" si="272"/>
        <v/>
      </c>
      <c r="S2883" s="3" t="str">
        <f t="shared" si="273"/>
        <v/>
      </c>
      <c r="T2883" t="str">
        <f t="shared" si="274"/>
        <v>Ford</v>
      </c>
      <c r="U2883" t="str">
        <f t="shared" si="275"/>
        <v>E</v>
      </c>
      <c r="V2883" t="str" cm="1">
        <f t="array" ref="V2883">_xlfn.IFS(N2874&gt;25,"A",N2874&gt;20,"B",N2874&gt;15,"C",N2874&gt;10,"D",N2874&lt;10,"E")</f>
        <v>E</v>
      </c>
    </row>
    <row r="2884" spans="1:22" x14ac:dyDescent="0.3">
      <c r="A2884">
        <v>2905</v>
      </c>
      <c r="B2884" t="s">
        <v>313</v>
      </c>
      <c r="C2884" t="s">
        <v>65</v>
      </c>
      <c r="D2884" t="s">
        <v>22</v>
      </c>
      <c r="E2884">
        <v>2011</v>
      </c>
      <c r="F2884">
        <v>95995</v>
      </c>
      <c r="G2884" t="s">
        <v>23</v>
      </c>
      <c r="H2884" t="s">
        <v>32</v>
      </c>
      <c r="I2884" t="s">
        <v>19</v>
      </c>
      <c r="J2884">
        <v>1995</v>
      </c>
      <c r="K2884">
        <v>177</v>
      </c>
      <c r="L2884">
        <v>5</v>
      </c>
      <c r="M2884">
        <v>18.48</v>
      </c>
      <c r="N2884">
        <v>15.5</v>
      </c>
      <c r="P2884" t="str">
        <f t="shared" si="270"/>
        <v>Porsche</v>
      </c>
      <c r="Q2884" t="str">
        <f t="shared" si="271"/>
        <v>bad</v>
      </c>
      <c r="R2884" t="str">
        <f t="shared" si="272"/>
        <v/>
      </c>
      <c r="S2884" s="3" t="str">
        <f t="shared" si="273"/>
        <v>Porsche</v>
      </c>
      <c r="T2884" t="str">
        <f t="shared" si="274"/>
        <v/>
      </c>
      <c r="U2884" t="str">
        <f t="shared" si="275"/>
        <v>A</v>
      </c>
      <c r="V2884" t="str" cm="1">
        <f t="array" ref="V2884">_xlfn.IFS(N2875&gt;25,"A",N2875&gt;20,"B",N2875&gt;15,"C",N2875&gt;10,"D",N2875&lt;10,"E")</f>
        <v>A</v>
      </c>
    </row>
    <row r="2885" spans="1:22" x14ac:dyDescent="0.3">
      <c r="A2885">
        <v>2906</v>
      </c>
      <c r="B2885" t="s">
        <v>974</v>
      </c>
      <c r="C2885" t="s">
        <v>21</v>
      </c>
      <c r="D2885" t="s">
        <v>39</v>
      </c>
      <c r="E2885">
        <v>2017</v>
      </c>
      <c r="F2885">
        <v>26877</v>
      </c>
      <c r="G2885" t="s">
        <v>23</v>
      </c>
      <c r="H2885" t="s">
        <v>18</v>
      </c>
      <c r="I2885" t="s">
        <v>19</v>
      </c>
      <c r="J2885">
        <v>1186</v>
      </c>
      <c r="K2885">
        <v>73.97</v>
      </c>
      <c r="L2885">
        <v>5</v>
      </c>
      <c r="M2885">
        <v>24</v>
      </c>
      <c r="N2885">
        <v>5.75</v>
      </c>
      <c r="P2885" t="str">
        <f t="shared" si="270"/>
        <v/>
      </c>
      <c r="Q2885" t="str">
        <f t="shared" si="271"/>
        <v>bad</v>
      </c>
      <c r="R2885" t="str">
        <f t="shared" si="272"/>
        <v/>
      </c>
      <c r="S2885" s="3" t="str">
        <f t="shared" si="273"/>
        <v/>
      </c>
      <c r="T2885" t="str">
        <f t="shared" si="274"/>
        <v>Hyundai</v>
      </c>
      <c r="U2885" t="str">
        <f t="shared" si="275"/>
        <v>D</v>
      </c>
      <c r="V2885" t="str" cm="1">
        <f t="array" ref="V2885">_xlfn.IFS(N2876&gt;25,"A",N2876&gt;20,"B",N2876&gt;15,"C",N2876&gt;10,"D",N2876&lt;10,"E")</f>
        <v>D</v>
      </c>
    </row>
    <row r="2886" spans="1:22" x14ac:dyDescent="0.3">
      <c r="A2886">
        <v>2907</v>
      </c>
      <c r="B2886" t="s">
        <v>1225</v>
      </c>
      <c r="C2886" t="s">
        <v>156</v>
      </c>
      <c r="D2886" t="s">
        <v>35</v>
      </c>
      <c r="E2886">
        <v>2015</v>
      </c>
      <c r="F2886">
        <v>26000</v>
      </c>
      <c r="G2886" t="s">
        <v>23</v>
      </c>
      <c r="H2886" t="s">
        <v>32</v>
      </c>
      <c r="I2886" t="s">
        <v>19</v>
      </c>
      <c r="J2886">
        <v>2993</v>
      </c>
      <c r="K2886">
        <v>301.73</v>
      </c>
      <c r="L2886">
        <v>5</v>
      </c>
      <c r="M2886">
        <v>14.47</v>
      </c>
      <c r="N2886">
        <v>75</v>
      </c>
      <c r="P2886" t="str">
        <f t="shared" si="270"/>
        <v>Audi</v>
      </c>
      <c r="Q2886" t="str">
        <f t="shared" si="271"/>
        <v>bad</v>
      </c>
      <c r="R2886" t="str">
        <f t="shared" si="272"/>
        <v/>
      </c>
      <c r="S2886" s="3" t="str">
        <f t="shared" si="273"/>
        <v>Audi</v>
      </c>
      <c r="T2886" t="str">
        <f t="shared" si="274"/>
        <v/>
      </c>
      <c r="U2886" t="str">
        <f t="shared" si="275"/>
        <v>B</v>
      </c>
      <c r="V2886" t="str" cm="1">
        <f t="array" ref="V2886">_xlfn.IFS(N2877&gt;25,"A",N2877&gt;20,"B",N2877&gt;15,"C",N2877&gt;10,"D",N2877&lt;10,"E")</f>
        <v>B</v>
      </c>
    </row>
    <row r="2887" spans="1:22" x14ac:dyDescent="0.3">
      <c r="A2887">
        <v>2908</v>
      </c>
      <c r="B2887" t="s">
        <v>1360</v>
      </c>
      <c r="C2887" t="s">
        <v>15</v>
      </c>
      <c r="D2887" t="s">
        <v>26</v>
      </c>
      <c r="E2887">
        <v>2007</v>
      </c>
      <c r="F2887">
        <v>140000</v>
      </c>
      <c r="G2887" t="s">
        <v>23</v>
      </c>
      <c r="H2887" t="s">
        <v>18</v>
      </c>
      <c r="I2887" t="s">
        <v>33</v>
      </c>
      <c r="J2887">
        <v>1248</v>
      </c>
      <c r="K2887">
        <v>75</v>
      </c>
      <c r="L2887">
        <v>5</v>
      </c>
      <c r="M2887">
        <v>17.8</v>
      </c>
      <c r="N2887">
        <v>2</v>
      </c>
      <c r="P2887" t="str">
        <f t="shared" si="270"/>
        <v/>
      </c>
      <c r="Q2887" t="str">
        <f t="shared" si="271"/>
        <v>bad</v>
      </c>
      <c r="R2887" t="str">
        <f t="shared" si="272"/>
        <v/>
      </c>
      <c r="S2887" s="3" t="str">
        <f t="shared" si="273"/>
        <v/>
      </c>
      <c r="T2887" t="str">
        <f t="shared" si="274"/>
        <v>Mahindra</v>
      </c>
      <c r="U2887" t="str">
        <f t="shared" si="275"/>
        <v>D</v>
      </c>
      <c r="V2887" t="str" cm="1">
        <f t="array" ref="V2887">_xlfn.IFS(N2878&gt;25,"A",N2878&gt;20,"B",N2878&gt;15,"C",N2878&gt;10,"D",N2878&lt;10,"E")</f>
        <v>D</v>
      </c>
    </row>
    <row r="2888" spans="1:22" x14ac:dyDescent="0.3">
      <c r="A2888">
        <v>2909</v>
      </c>
      <c r="B2888" t="s">
        <v>437</v>
      </c>
      <c r="C2888" t="s">
        <v>21</v>
      </c>
      <c r="D2888" t="s">
        <v>35</v>
      </c>
      <c r="E2888">
        <v>2008</v>
      </c>
      <c r="F2888">
        <v>95291</v>
      </c>
      <c r="G2888" t="s">
        <v>27</v>
      </c>
      <c r="H2888" t="s">
        <v>18</v>
      </c>
      <c r="I2888" t="s">
        <v>19</v>
      </c>
      <c r="J2888">
        <v>1086</v>
      </c>
      <c r="K2888">
        <v>62.1</v>
      </c>
      <c r="L2888">
        <v>5</v>
      </c>
      <c r="M2888">
        <v>17.920000000000002</v>
      </c>
      <c r="N2888">
        <v>2.2999999999999998</v>
      </c>
      <c r="P2888" t="str">
        <f t="shared" si="270"/>
        <v>Isuzu</v>
      </c>
      <c r="Q2888" t="str">
        <f t="shared" si="271"/>
        <v>bad</v>
      </c>
      <c r="R2888" t="str">
        <f t="shared" si="272"/>
        <v/>
      </c>
      <c r="S2888" s="3" t="str">
        <f t="shared" si="273"/>
        <v>Isuzu</v>
      </c>
      <c r="T2888" t="str">
        <f t="shared" si="274"/>
        <v/>
      </c>
      <c r="U2888" t="str">
        <f t="shared" si="275"/>
        <v>C</v>
      </c>
      <c r="V2888" t="str" cm="1">
        <f t="array" ref="V2888">_xlfn.IFS(N2879&gt;25,"A",N2879&gt;20,"B",N2879&gt;15,"C",N2879&gt;10,"D",N2879&lt;10,"E")</f>
        <v>C</v>
      </c>
    </row>
    <row r="2889" spans="1:22" x14ac:dyDescent="0.3">
      <c r="A2889">
        <v>2910</v>
      </c>
      <c r="B2889" t="s">
        <v>627</v>
      </c>
      <c r="C2889" t="s">
        <v>41</v>
      </c>
      <c r="D2889" t="s">
        <v>35</v>
      </c>
      <c r="E2889">
        <v>2009</v>
      </c>
      <c r="F2889">
        <v>135000</v>
      </c>
      <c r="G2889" t="s">
        <v>23</v>
      </c>
      <c r="H2889" t="s">
        <v>18</v>
      </c>
      <c r="I2889" t="s">
        <v>33</v>
      </c>
      <c r="J2889">
        <v>2494</v>
      </c>
      <c r="K2889">
        <v>102</v>
      </c>
      <c r="L2889">
        <v>8</v>
      </c>
      <c r="M2889">
        <v>12.8</v>
      </c>
      <c r="N2889">
        <v>8.1999999999999993</v>
      </c>
      <c r="P2889" t="str">
        <f t="shared" si="270"/>
        <v/>
      </c>
      <c r="Q2889" t="str">
        <f t="shared" si="271"/>
        <v>good</v>
      </c>
      <c r="R2889" t="str">
        <f t="shared" si="272"/>
        <v/>
      </c>
      <c r="S2889" s="3" t="str">
        <f t="shared" si="273"/>
        <v>Maruti</v>
      </c>
      <c r="T2889" t="str">
        <f t="shared" si="274"/>
        <v>Maruti</v>
      </c>
      <c r="U2889" t="str">
        <f t="shared" si="275"/>
        <v>E</v>
      </c>
      <c r="V2889" t="str" cm="1">
        <f t="array" ref="V2889">_xlfn.IFS(N2880&gt;25,"A",N2880&gt;20,"B",N2880&gt;15,"C",N2880&gt;10,"D",N2880&lt;10,"E")</f>
        <v>E</v>
      </c>
    </row>
    <row r="2890" spans="1:22" x14ac:dyDescent="0.3">
      <c r="A2890">
        <v>2911</v>
      </c>
      <c r="B2890" t="s">
        <v>1032</v>
      </c>
      <c r="C2890" t="s">
        <v>21</v>
      </c>
      <c r="D2890" t="s">
        <v>49</v>
      </c>
      <c r="E2890">
        <v>2015</v>
      </c>
      <c r="F2890">
        <v>32000</v>
      </c>
      <c r="G2890" t="s">
        <v>27</v>
      </c>
      <c r="H2890" t="s">
        <v>18</v>
      </c>
      <c r="I2890" t="s">
        <v>19</v>
      </c>
      <c r="J2890">
        <v>1197</v>
      </c>
      <c r="K2890">
        <v>81.83</v>
      </c>
      <c r="L2890">
        <v>5</v>
      </c>
      <c r="M2890">
        <v>18.600000000000001</v>
      </c>
      <c r="N2890">
        <v>4.8</v>
      </c>
      <c r="P2890" t="str">
        <f t="shared" si="270"/>
        <v/>
      </c>
      <c r="Q2890" t="str">
        <f t="shared" si="271"/>
        <v>good</v>
      </c>
      <c r="R2890" t="str">
        <f t="shared" si="272"/>
        <v/>
      </c>
      <c r="S2890" s="3" t="str">
        <f t="shared" si="273"/>
        <v>Maruti</v>
      </c>
      <c r="T2890" t="str">
        <f t="shared" si="274"/>
        <v>Maruti</v>
      </c>
      <c r="U2890" t="str">
        <f t="shared" si="275"/>
        <v>E</v>
      </c>
      <c r="V2890" t="str" cm="1">
        <f t="array" ref="V2890">_xlfn.IFS(N2881&gt;25,"A",N2881&gt;20,"B",N2881&gt;15,"C",N2881&gt;10,"D",N2881&lt;10,"E")</f>
        <v>E</v>
      </c>
    </row>
    <row r="2891" spans="1:22" x14ac:dyDescent="0.3">
      <c r="A2891">
        <v>2912</v>
      </c>
      <c r="B2891" t="s">
        <v>475</v>
      </c>
      <c r="C2891" t="s">
        <v>62</v>
      </c>
      <c r="D2891" t="s">
        <v>16</v>
      </c>
      <c r="E2891">
        <v>2008</v>
      </c>
      <c r="F2891">
        <v>68333</v>
      </c>
      <c r="G2891" t="s">
        <v>23</v>
      </c>
      <c r="H2891" t="s">
        <v>32</v>
      </c>
      <c r="I2891" t="s">
        <v>33</v>
      </c>
      <c r="J2891">
        <v>2987</v>
      </c>
      <c r="K2891">
        <v>198.5</v>
      </c>
      <c r="L2891">
        <v>5</v>
      </c>
      <c r="M2891">
        <v>11</v>
      </c>
      <c r="N2891">
        <v>8.5</v>
      </c>
      <c r="P2891" t="str">
        <f t="shared" si="270"/>
        <v/>
      </c>
      <c r="Q2891" t="str">
        <f t="shared" si="271"/>
        <v>good</v>
      </c>
      <c r="R2891" t="str">
        <f t="shared" si="272"/>
        <v/>
      </c>
      <c r="S2891" s="3" t="str">
        <f t="shared" si="273"/>
        <v>Hyundai</v>
      </c>
      <c r="T2891" t="str">
        <f t="shared" si="274"/>
        <v>Hyundai</v>
      </c>
      <c r="U2891" t="str">
        <f t="shared" si="275"/>
        <v>E</v>
      </c>
      <c r="V2891" t="str" cm="1">
        <f t="array" ref="V2891">_xlfn.IFS(N2882&gt;25,"A",N2882&gt;20,"B",N2882&gt;15,"C",N2882&gt;10,"D",N2882&lt;10,"E")</f>
        <v>E</v>
      </c>
    </row>
    <row r="2892" spans="1:22" x14ac:dyDescent="0.3">
      <c r="A2892">
        <v>2913</v>
      </c>
      <c r="B2892" t="s">
        <v>132</v>
      </c>
      <c r="C2892" t="s">
        <v>110</v>
      </c>
      <c r="D2892" t="s">
        <v>26</v>
      </c>
      <c r="E2892">
        <v>2011</v>
      </c>
      <c r="F2892">
        <v>72000</v>
      </c>
      <c r="G2892" t="s">
        <v>23</v>
      </c>
      <c r="H2892" t="s">
        <v>18</v>
      </c>
      <c r="I2892" t="s">
        <v>19</v>
      </c>
      <c r="J2892">
        <v>1399</v>
      </c>
      <c r="K2892">
        <v>68</v>
      </c>
      <c r="L2892">
        <v>5</v>
      </c>
      <c r="M2892">
        <v>20</v>
      </c>
      <c r="N2892">
        <v>2.9</v>
      </c>
      <c r="P2892" t="str">
        <f t="shared" ref="P2892:P2955" si="276">IF(N2883&gt;15,C2883,"")</f>
        <v/>
      </c>
      <c r="Q2892" t="str">
        <f t="shared" ref="Q2892:Q2955" si="277">IF(M2883&gt;20,"good","bad")</f>
        <v>bad</v>
      </c>
      <c r="R2892" t="str">
        <f t="shared" ref="R2892:R2955" si="278">IF(AND(M2883&gt;20,N2883&gt;15),C2883,"")</f>
        <v/>
      </c>
      <c r="S2892" s="3" t="str">
        <f t="shared" ref="S2892:S2955" si="279">IF(OR(M2883&gt;20,N2883&gt;15),C2883,"")</f>
        <v/>
      </c>
      <c r="T2892" t="str">
        <f t="shared" ref="T2892:T2955" si="280">IF(NOT(N2883&gt;15),C2883,"")</f>
        <v>MercedesBenz</v>
      </c>
      <c r="U2892" t="str">
        <f t="shared" ref="U2892:U2955" si="281">IF(N2883&gt;25,"A",IF(N2883&gt;20,"B",IF(N2883&gt;15,"C",IF(N2883&gt;10,"D","E"))))</f>
        <v>D</v>
      </c>
      <c r="V2892" t="str" cm="1">
        <f t="array" ref="V2892">_xlfn.IFS(N2883&gt;25,"A",N2883&gt;20,"B",N2883&gt;15,"C",N2883&gt;10,"D",N2883&lt;10,"E")</f>
        <v>D</v>
      </c>
    </row>
    <row r="2893" spans="1:22" x14ac:dyDescent="0.3">
      <c r="A2893">
        <v>2914</v>
      </c>
      <c r="B2893" t="s">
        <v>835</v>
      </c>
      <c r="C2893" t="s">
        <v>41</v>
      </c>
      <c r="D2893" t="s">
        <v>93</v>
      </c>
      <c r="E2893">
        <v>2012</v>
      </c>
      <c r="F2893">
        <v>52100</v>
      </c>
      <c r="G2893" t="s">
        <v>23</v>
      </c>
      <c r="H2893" t="s">
        <v>18</v>
      </c>
      <c r="I2893" t="s">
        <v>19</v>
      </c>
      <c r="J2893">
        <v>1364</v>
      </c>
      <c r="K2893">
        <v>86.79</v>
      </c>
      <c r="L2893">
        <v>5</v>
      </c>
      <c r="M2893">
        <v>21.43</v>
      </c>
      <c r="N2893">
        <v>6.5</v>
      </c>
      <c r="P2893" t="str">
        <f t="shared" si="276"/>
        <v>BMW</v>
      </c>
      <c r="Q2893" t="str">
        <f t="shared" si="277"/>
        <v>bad</v>
      </c>
      <c r="R2893" t="str">
        <f t="shared" si="278"/>
        <v/>
      </c>
      <c r="S2893" s="3" t="str">
        <f t="shared" si="279"/>
        <v>BMW</v>
      </c>
      <c r="T2893" t="str">
        <f t="shared" si="280"/>
        <v/>
      </c>
      <c r="U2893" t="str">
        <f t="shared" si="281"/>
        <v>C</v>
      </c>
      <c r="V2893" t="str" cm="1">
        <f t="array" ref="V2893">_xlfn.IFS(N2884&gt;25,"A",N2884&gt;20,"B",N2884&gt;15,"C",N2884&gt;10,"D",N2884&lt;10,"E")</f>
        <v>C</v>
      </c>
    </row>
    <row r="2894" spans="1:22" x14ac:dyDescent="0.3">
      <c r="A2894">
        <v>2915</v>
      </c>
      <c r="B2894" t="s">
        <v>888</v>
      </c>
      <c r="C2894" t="s">
        <v>21</v>
      </c>
      <c r="D2894" t="s">
        <v>39</v>
      </c>
      <c r="E2894">
        <v>2018</v>
      </c>
      <c r="F2894">
        <v>10000</v>
      </c>
      <c r="G2894" t="s">
        <v>27</v>
      </c>
      <c r="H2894" t="s">
        <v>18</v>
      </c>
      <c r="I2894" t="s">
        <v>19</v>
      </c>
      <c r="J2894">
        <v>1197</v>
      </c>
      <c r="K2894">
        <v>81.86</v>
      </c>
      <c r="L2894">
        <v>5</v>
      </c>
      <c r="M2894">
        <v>18.899999999999999</v>
      </c>
      <c r="N2894">
        <v>5.85</v>
      </c>
      <c r="P2894" t="str">
        <f t="shared" si="276"/>
        <v/>
      </c>
      <c r="Q2894" t="str">
        <f t="shared" si="277"/>
        <v>good</v>
      </c>
      <c r="R2894" t="str">
        <f t="shared" si="278"/>
        <v/>
      </c>
      <c r="S2894" s="3" t="str">
        <f t="shared" si="279"/>
        <v>Hyundai</v>
      </c>
      <c r="T2894" t="str">
        <f t="shared" si="280"/>
        <v>Hyundai</v>
      </c>
      <c r="U2894" t="str">
        <f t="shared" si="281"/>
        <v>E</v>
      </c>
      <c r="V2894" t="str" cm="1">
        <f t="array" ref="V2894">_xlfn.IFS(N2885&gt;25,"A",N2885&gt;20,"B",N2885&gt;15,"C",N2885&gt;10,"D",N2885&lt;10,"E")</f>
        <v>E</v>
      </c>
    </row>
    <row r="2895" spans="1:22" x14ac:dyDescent="0.3">
      <c r="A2895">
        <v>2916</v>
      </c>
      <c r="B2895" t="s">
        <v>705</v>
      </c>
      <c r="C2895" t="s">
        <v>504</v>
      </c>
      <c r="D2895" t="s">
        <v>31</v>
      </c>
      <c r="E2895">
        <v>2019</v>
      </c>
      <c r="F2895">
        <v>6261</v>
      </c>
      <c r="G2895" t="s">
        <v>23</v>
      </c>
      <c r="H2895" t="s">
        <v>18</v>
      </c>
      <c r="I2895" t="s">
        <v>19</v>
      </c>
      <c r="J2895">
        <v>1956</v>
      </c>
      <c r="K2895">
        <v>170</v>
      </c>
      <c r="L2895">
        <v>5</v>
      </c>
      <c r="M2895">
        <v>16.3</v>
      </c>
      <c r="N2895">
        <v>23.91</v>
      </c>
      <c r="P2895" t="str">
        <f t="shared" si="276"/>
        <v>Jaguar</v>
      </c>
      <c r="Q2895" t="str">
        <f t="shared" si="277"/>
        <v>bad</v>
      </c>
      <c r="R2895" t="str">
        <f t="shared" si="278"/>
        <v/>
      </c>
      <c r="S2895" s="3" t="str">
        <f t="shared" si="279"/>
        <v>Jaguar</v>
      </c>
      <c r="T2895" t="str">
        <f t="shared" si="280"/>
        <v/>
      </c>
      <c r="U2895" t="str">
        <f t="shared" si="281"/>
        <v>A</v>
      </c>
      <c r="V2895" t="str" cm="1">
        <f t="array" ref="V2895">_xlfn.IFS(N2886&gt;25,"A",N2886&gt;20,"B",N2886&gt;15,"C",N2886&gt;10,"D",N2886&lt;10,"E")</f>
        <v>A</v>
      </c>
    </row>
    <row r="2896" spans="1:22" x14ac:dyDescent="0.3">
      <c r="A2896">
        <v>2917</v>
      </c>
      <c r="B2896" t="s">
        <v>1361</v>
      </c>
      <c r="C2896" t="s">
        <v>15</v>
      </c>
      <c r="D2896" t="s">
        <v>31</v>
      </c>
      <c r="E2896">
        <v>2019</v>
      </c>
      <c r="F2896">
        <v>3906</v>
      </c>
      <c r="G2896" t="s">
        <v>27</v>
      </c>
      <c r="H2896" t="s">
        <v>32</v>
      </c>
      <c r="I2896" t="s">
        <v>19</v>
      </c>
      <c r="J2896">
        <v>1197</v>
      </c>
      <c r="K2896">
        <v>81.8</v>
      </c>
      <c r="L2896">
        <v>5</v>
      </c>
      <c r="M2896">
        <v>20.89</v>
      </c>
      <c r="N2896">
        <v>7.36</v>
      </c>
      <c r="P2896" t="str">
        <f t="shared" si="276"/>
        <v/>
      </c>
      <c r="Q2896" t="str">
        <f t="shared" si="277"/>
        <v>bad</v>
      </c>
      <c r="R2896" t="str">
        <f t="shared" si="278"/>
        <v/>
      </c>
      <c r="S2896" s="3" t="str">
        <f t="shared" si="279"/>
        <v/>
      </c>
      <c r="T2896" t="str">
        <f t="shared" si="280"/>
        <v>Maruti</v>
      </c>
      <c r="U2896" t="str">
        <f t="shared" si="281"/>
        <v>E</v>
      </c>
      <c r="V2896" t="str" cm="1">
        <f t="array" ref="V2896">_xlfn.IFS(N2887&gt;25,"A",N2887&gt;20,"B",N2887&gt;15,"C",N2887&gt;10,"D",N2887&lt;10,"E")</f>
        <v>E</v>
      </c>
    </row>
    <row r="2897" spans="1:22" x14ac:dyDescent="0.3">
      <c r="A2897">
        <v>2918</v>
      </c>
      <c r="B2897" t="s">
        <v>190</v>
      </c>
      <c r="C2897" t="s">
        <v>41</v>
      </c>
      <c r="D2897" t="s">
        <v>22</v>
      </c>
      <c r="E2897">
        <v>2014</v>
      </c>
      <c r="F2897">
        <v>55960</v>
      </c>
      <c r="G2897" t="s">
        <v>23</v>
      </c>
      <c r="H2897" t="s">
        <v>18</v>
      </c>
      <c r="I2897" t="s">
        <v>19</v>
      </c>
      <c r="J2897">
        <v>2982</v>
      </c>
      <c r="K2897">
        <v>171</v>
      </c>
      <c r="L2897">
        <v>7</v>
      </c>
      <c r="M2897">
        <v>11.5</v>
      </c>
      <c r="N2897">
        <v>17.25</v>
      </c>
      <c r="P2897" t="str">
        <f t="shared" si="276"/>
        <v/>
      </c>
      <c r="Q2897" t="str">
        <f t="shared" si="277"/>
        <v>bad</v>
      </c>
      <c r="R2897" t="str">
        <f t="shared" si="278"/>
        <v/>
      </c>
      <c r="S2897" s="3" t="str">
        <f t="shared" si="279"/>
        <v/>
      </c>
      <c r="T2897" t="str">
        <f t="shared" si="280"/>
        <v>Hyundai</v>
      </c>
      <c r="U2897" t="str">
        <f t="shared" si="281"/>
        <v>E</v>
      </c>
      <c r="V2897" t="str" cm="1">
        <f t="array" ref="V2897">_xlfn.IFS(N2888&gt;25,"A",N2888&gt;20,"B",N2888&gt;15,"C",N2888&gt;10,"D",N2888&lt;10,"E")</f>
        <v>E</v>
      </c>
    </row>
    <row r="2898" spans="1:22" x14ac:dyDescent="0.3">
      <c r="A2898">
        <v>2919</v>
      </c>
      <c r="B2898" t="s">
        <v>311</v>
      </c>
      <c r="C2898" t="s">
        <v>43</v>
      </c>
      <c r="D2898" t="s">
        <v>39</v>
      </c>
      <c r="E2898">
        <v>2013</v>
      </c>
      <c r="F2898">
        <v>144000</v>
      </c>
      <c r="G2898" t="s">
        <v>23</v>
      </c>
      <c r="H2898" t="s">
        <v>18</v>
      </c>
      <c r="I2898" t="s">
        <v>19</v>
      </c>
      <c r="J2898">
        <v>1598</v>
      </c>
      <c r="K2898">
        <v>103.6</v>
      </c>
      <c r="L2898">
        <v>5</v>
      </c>
      <c r="M2898">
        <v>20.54</v>
      </c>
      <c r="N2898">
        <v>7</v>
      </c>
      <c r="P2898" t="str">
        <f t="shared" si="276"/>
        <v/>
      </c>
      <c r="Q2898" t="str">
        <f t="shared" si="277"/>
        <v>bad</v>
      </c>
      <c r="R2898" t="str">
        <f t="shared" si="278"/>
        <v/>
      </c>
      <c r="S2898" s="3" t="str">
        <f t="shared" si="279"/>
        <v/>
      </c>
      <c r="T2898" t="str">
        <f t="shared" si="280"/>
        <v>Toyota</v>
      </c>
      <c r="U2898" t="str">
        <f t="shared" si="281"/>
        <v>E</v>
      </c>
      <c r="V2898" t="str" cm="1">
        <f t="array" ref="V2898">_xlfn.IFS(N2889&gt;25,"A",N2889&gt;20,"B",N2889&gt;15,"C",N2889&gt;10,"D",N2889&lt;10,"E")</f>
        <v>E</v>
      </c>
    </row>
    <row r="2899" spans="1:22" x14ac:dyDescent="0.3">
      <c r="A2899">
        <v>2920</v>
      </c>
      <c r="B2899" t="s">
        <v>818</v>
      </c>
      <c r="C2899" t="s">
        <v>41</v>
      </c>
      <c r="D2899" t="s">
        <v>16</v>
      </c>
      <c r="E2899">
        <v>2017</v>
      </c>
      <c r="F2899">
        <v>38000</v>
      </c>
      <c r="G2899" t="s">
        <v>23</v>
      </c>
      <c r="H2899" t="s">
        <v>18</v>
      </c>
      <c r="I2899" t="s">
        <v>19</v>
      </c>
      <c r="J2899">
        <v>2393</v>
      </c>
      <c r="K2899">
        <v>147.80000000000001</v>
      </c>
      <c r="L2899">
        <v>7</v>
      </c>
      <c r="M2899">
        <v>13.68</v>
      </c>
      <c r="N2899">
        <v>17.649999999999999</v>
      </c>
      <c r="P2899" t="str">
        <f t="shared" si="276"/>
        <v/>
      </c>
      <c r="Q2899" t="str">
        <f t="shared" si="277"/>
        <v>bad</v>
      </c>
      <c r="R2899" t="str">
        <f t="shared" si="278"/>
        <v/>
      </c>
      <c r="S2899" s="3" t="str">
        <f t="shared" si="279"/>
        <v/>
      </c>
      <c r="T2899" t="str">
        <f t="shared" si="280"/>
        <v>Hyundai</v>
      </c>
      <c r="U2899" t="str">
        <f t="shared" si="281"/>
        <v>E</v>
      </c>
      <c r="V2899" t="str" cm="1">
        <f t="array" ref="V2899">_xlfn.IFS(N2890&gt;25,"A",N2890&gt;20,"B",N2890&gt;15,"C",N2890&gt;10,"D",N2890&lt;10,"E")</f>
        <v>E</v>
      </c>
    </row>
    <row r="2900" spans="1:22" x14ac:dyDescent="0.3">
      <c r="A2900">
        <v>2921</v>
      </c>
      <c r="B2900" t="s">
        <v>1362</v>
      </c>
      <c r="C2900" t="s">
        <v>110</v>
      </c>
      <c r="D2900" t="s">
        <v>39</v>
      </c>
      <c r="E2900">
        <v>2013</v>
      </c>
      <c r="F2900">
        <v>51000</v>
      </c>
      <c r="G2900" t="s">
        <v>23</v>
      </c>
      <c r="H2900" t="s">
        <v>18</v>
      </c>
      <c r="I2900" t="s">
        <v>19</v>
      </c>
      <c r="J2900">
        <v>1399</v>
      </c>
      <c r="K2900">
        <v>68.099999999999994</v>
      </c>
      <c r="L2900">
        <v>5</v>
      </c>
      <c r="M2900">
        <v>20</v>
      </c>
      <c r="N2900">
        <v>2.5</v>
      </c>
      <c r="P2900" t="str">
        <f t="shared" si="276"/>
        <v/>
      </c>
      <c r="Q2900" t="str">
        <f t="shared" si="277"/>
        <v>bad</v>
      </c>
      <c r="R2900" t="str">
        <f t="shared" si="278"/>
        <v/>
      </c>
      <c r="S2900" s="3" t="str">
        <f t="shared" si="279"/>
        <v/>
      </c>
      <c r="T2900" t="str">
        <f t="shared" si="280"/>
        <v>MercedesBenz</v>
      </c>
      <c r="U2900" t="str">
        <f t="shared" si="281"/>
        <v>E</v>
      </c>
      <c r="V2900" t="str" cm="1">
        <f t="array" ref="V2900">_xlfn.IFS(N2891&gt;25,"A",N2891&gt;20,"B",N2891&gt;15,"C",N2891&gt;10,"D",N2891&lt;10,"E")</f>
        <v>E</v>
      </c>
    </row>
    <row r="2901" spans="1:22" x14ac:dyDescent="0.3">
      <c r="A2901">
        <v>2922</v>
      </c>
      <c r="B2901" t="s">
        <v>1363</v>
      </c>
      <c r="C2901" t="s">
        <v>41</v>
      </c>
      <c r="D2901" t="s">
        <v>35</v>
      </c>
      <c r="E2901">
        <v>2015</v>
      </c>
      <c r="F2901">
        <v>150000</v>
      </c>
      <c r="G2901" t="s">
        <v>23</v>
      </c>
      <c r="H2901" t="s">
        <v>18</v>
      </c>
      <c r="I2901" t="s">
        <v>19</v>
      </c>
      <c r="J2901">
        <v>1364</v>
      </c>
      <c r="K2901">
        <v>67.05</v>
      </c>
      <c r="L2901">
        <v>5</v>
      </c>
      <c r="M2901">
        <v>23.59</v>
      </c>
      <c r="N2901">
        <v>6</v>
      </c>
      <c r="P2901" t="str">
        <f t="shared" si="276"/>
        <v/>
      </c>
      <c r="Q2901" t="str">
        <f t="shared" si="277"/>
        <v>bad</v>
      </c>
      <c r="R2901" t="str">
        <f t="shared" si="278"/>
        <v/>
      </c>
      <c r="S2901" s="3" t="str">
        <f t="shared" si="279"/>
        <v/>
      </c>
      <c r="T2901" t="str">
        <f t="shared" si="280"/>
        <v>Ford</v>
      </c>
      <c r="U2901" t="str">
        <f t="shared" si="281"/>
        <v>E</v>
      </c>
      <c r="V2901" t="str" cm="1">
        <f t="array" ref="V2901">_xlfn.IFS(N2892&gt;25,"A",N2892&gt;20,"B",N2892&gt;15,"C",N2892&gt;10,"D",N2892&lt;10,"E")</f>
        <v>E</v>
      </c>
    </row>
    <row r="2902" spans="1:22" x14ac:dyDescent="0.3">
      <c r="A2902">
        <v>2923</v>
      </c>
      <c r="B2902" t="s">
        <v>1364</v>
      </c>
      <c r="C2902" t="s">
        <v>78</v>
      </c>
      <c r="D2902" t="s">
        <v>16</v>
      </c>
      <c r="E2902">
        <v>2018</v>
      </c>
      <c r="F2902">
        <v>2500</v>
      </c>
      <c r="G2902" t="s">
        <v>23</v>
      </c>
      <c r="H2902" t="s">
        <v>18</v>
      </c>
      <c r="I2902" t="s">
        <v>19</v>
      </c>
      <c r="J2902">
        <v>2523</v>
      </c>
      <c r="K2902">
        <v>63</v>
      </c>
      <c r="L2902">
        <v>7</v>
      </c>
      <c r="M2902">
        <v>18.059999999999999</v>
      </c>
      <c r="N2902">
        <v>8.25</v>
      </c>
      <c r="P2902" t="str">
        <f t="shared" si="276"/>
        <v/>
      </c>
      <c r="Q2902" t="str">
        <f t="shared" si="277"/>
        <v>good</v>
      </c>
      <c r="R2902" t="str">
        <f t="shared" si="278"/>
        <v/>
      </c>
      <c r="S2902" s="3" t="str">
        <f t="shared" si="279"/>
        <v>Toyota</v>
      </c>
      <c r="T2902" t="str">
        <f t="shared" si="280"/>
        <v>Toyota</v>
      </c>
      <c r="U2902" t="str">
        <f t="shared" si="281"/>
        <v>E</v>
      </c>
      <c r="V2902" t="str" cm="1">
        <f t="array" ref="V2902">_xlfn.IFS(N2893&gt;25,"A",N2893&gt;20,"B",N2893&gt;15,"C",N2893&gt;10,"D",N2893&lt;10,"E")</f>
        <v>E</v>
      </c>
    </row>
    <row r="2903" spans="1:22" x14ac:dyDescent="0.3">
      <c r="A2903">
        <v>2924</v>
      </c>
      <c r="B2903" t="s">
        <v>326</v>
      </c>
      <c r="C2903" t="s">
        <v>52</v>
      </c>
      <c r="D2903" t="s">
        <v>47</v>
      </c>
      <c r="E2903">
        <v>2018</v>
      </c>
      <c r="F2903">
        <v>41661</v>
      </c>
      <c r="G2903" t="s">
        <v>23</v>
      </c>
      <c r="H2903" t="s">
        <v>32</v>
      </c>
      <c r="I2903" t="s">
        <v>19</v>
      </c>
      <c r="J2903">
        <v>2179</v>
      </c>
      <c r="K2903">
        <v>187.7</v>
      </c>
      <c r="L2903">
        <v>5</v>
      </c>
      <c r="M2903">
        <v>12.7</v>
      </c>
      <c r="N2903">
        <v>44.83</v>
      </c>
      <c r="P2903" t="str">
        <f t="shared" si="276"/>
        <v/>
      </c>
      <c r="Q2903" t="str">
        <f t="shared" si="277"/>
        <v>bad</v>
      </c>
      <c r="R2903" t="str">
        <f t="shared" si="278"/>
        <v/>
      </c>
      <c r="S2903" s="3" t="str">
        <f t="shared" si="279"/>
        <v/>
      </c>
      <c r="T2903" t="str">
        <f t="shared" si="280"/>
        <v>Hyundai</v>
      </c>
      <c r="U2903" t="str">
        <f t="shared" si="281"/>
        <v>E</v>
      </c>
      <c r="V2903" t="str" cm="1">
        <f t="array" ref="V2903">_xlfn.IFS(N2894&gt;25,"A",N2894&gt;20,"B",N2894&gt;15,"C",N2894&gt;10,"D",N2894&lt;10,"E")</f>
        <v>E</v>
      </c>
    </row>
    <row r="2904" spans="1:22" x14ac:dyDescent="0.3">
      <c r="A2904">
        <v>2925</v>
      </c>
      <c r="B2904" t="s">
        <v>554</v>
      </c>
      <c r="C2904" t="s">
        <v>65</v>
      </c>
      <c r="D2904" t="s">
        <v>53</v>
      </c>
      <c r="E2904">
        <v>2011</v>
      </c>
      <c r="F2904">
        <v>64000</v>
      </c>
      <c r="G2904" t="s">
        <v>23</v>
      </c>
      <c r="H2904" t="s">
        <v>32</v>
      </c>
      <c r="I2904" t="s">
        <v>19</v>
      </c>
      <c r="J2904">
        <v>1995</v>
      </c>
      <c r="K2904">
        <v>181</v>
      </c>
      <c r="L2904">
        <v>5</v>
      </c>
      <c r="M2904">
        <v>16.07</v>
      </c>
      <c r="N2904">
        <v>10.5</v>
      </c>
      <c r="P2904" t="str">
        <f t="shared" si="276"/>
        <v>Jeep</v>
      </c>
      <c r="Q2904" t="str">
        <f t="shared" si="277"/>
        <v>bad</v>
      </c>
      <c r="R2904" t="str">
        <f t="shared" si="278"/>
        <v/>
      </c>
      <c r="S2904" s="3" t="str">
        <f t="shared" si="279"/>
        <v>Jeep</v>
      </c>
      <c r="T2904" t="str">
        <f t="shared" si="280"/>
        <v/>
      </c>
      <c r="U2904" t="str">
        <f t="shared" si="281"/>
        <v>B</v>
      </c>
      <c r="V2904" t="str" cm="1">
        <f t="array" ref="V2904">_xlfn.IFS(N2895&gt;25,"A",N2895&gt;20,"B",N2895&gt;15,"C",N2895&gt;10,"D",N2895&lt;10,"E")</f>
        <v>B</v>
      </c>
    </row>
    <row r="2905" spans="1:22" x14ac:dyDescent="0.3">
      <c r="A2905">
        <v>2926</v>
      </c>
      <c r="B2905" t="s">
        <v>612</v>
      </c>
      <c r="C2905" t="s">
        <v>21</v>
      </c>
      <c r="D2905" t="s">
        <v>63</v>
      </c>
      <c r="E2905">
        <v>2008</v>
      </c>
      <c r="F2905">
        <v>80000</v>
      </c>
      <c r="G2905" t="s">
        <v>27</v>
      </c>
      <c r="H2905" t="s">
        <v>18</v>
      </c>
      <c r="I2905" t="s">
        <v>33</v>
      </c>
      <c r="J2905">
        <v>1495</v>
      </c>
      <c r="K2905">
        <v>94</v>
      </c>
      <c r="L2905">
        <v>5</v>
      </c>
      <c r="M2905">
        <v>13.2</v>
      </c>
      <c r="N2905">
        <v>1.9</v>
      </c>
      <c r="P2905" t="str">
        <f t="shared" si="276"/>
        <v/>
      </c>
      <c r="Q2905" t="str">
        <f t="shared" si="277"/>
        <v>good</v>
      </c>
      <c r="R2905" t="str">
        <f t="shared" si="278"/>
        <v/>
      </c>
      <c r="S2905" s="3" t="str">
        <f t="shared" si="279"/>
        <v>Maruti</v>
      </c>
      <c r="T2905" t="str">
        <f t="shared" si="280"/>
        <v>Maruti</v>
      </c>
      <c r="U2905" t="str">
        <f t="shared" si="281"/>
        <v>E</v>
      </c>
      <c r="V2905" t="str" cm="1">
        <f t="array" ref="V2905">_xlfn.IFS(N2896&gt;25,"A",N2896&gt;20,"B",N2896&gt;15,"C",N2896&gt;10,"D",N2896&lt;10,"E")</f>
        <v>E</v>
      </c>
    </row>
    <row r="2906" spans="1:22" x14ac:dyDescent="0.3">
      <c r="A2906">
        <v>2927</v>
      </c>
      <c r="B2906" t="s">
        <v>1270</v>
      </c>
      <c r="C2906" t="s">
        <v>15</v>
      </c>
      <c r="D2906" t="s">
        <v>39</v>
      </c>
      <c r="E2906">
        <v>2016</v>
      </c>
      <c r="F2906">
        <v>30000</v>
      </c>
      <c r="G2906" t="s">
        <v>27</v>
      </c>
      <c r="H2906" t="s">
        <v>32</v>
      </c>
      <c r="I2906" t="s">
        <v>33</v>
      </c>
      <c r="J2906">
        <v>998</v>
      </c>
      <c r="K2906">
        <v>67.040000000000006</v>
      </c>
      <c r="L2906">
        <v>5</v>
      </c>
      <c r="M2906">
        <v>23.1</v>
      </c>
      <c r="N2906">
        <v>4.25</v>
      </c>
      <c r="P2906" t="str">
        <f t="shared" si="276"/>
        <v>Toyota</v>
      </c>
      <c r="Q2906" t="str">
        <f t="shared" si="277"/>
        <v>bad</v>
      </c>
      <c r="R2906" t="str">
        <f t="shared" si="278"/>
        <v/>
      </c>
      <c r="S2906" s="3" t="str">
        <f t="shared" si="279"/>
        <v>Toyota</v>
      </c>
      <c r="T2906" t="str">
        <f t="shared" si="280"/>
        <v/>
      </c>
      <c r="U2906" t="str">
        <f t="shared" si="281"/>
        <v>C</v>
      </c>
      <c r="V2906" t="str" cm="1">
        <f t="array" ref="V2906">_xlfn.IFS(N2897&gt;25,"A",N2897&gt;20,"B",N2897&gt;15,"C",N2897&gt;10,"D",N2897&lt;10,"E")</f>
        <v>C</v>
      </c>
    </row>
    <row r="2907" spans="1:22" x14ac:dyDescent="0.3">
      <c r="A2907">
        <v>2928</v>
      </c>
      <c r="B2907" t="s">
        <v>501</v>
      </c>
      <c r="C2907" t="s">
        <v>156</v>
      </c>
      <c r="D2907" t="s">
        <v>26</v>
      </c>
      <c r="E2907">
        <v>2014</v>
      </c>
      <c r="F2907">
        <v>43000</v>
      </c>
      <c r="G2907" t="s">
        <v>23</v>
      </c>
      <c r="H2907" t="s">
        <v>32</v>
      </c>
      <c r="I2907" t="s">
        <v>33</v>
      </c>
      <c r="J2907">
        <v>2179</v>
      </c>
      <c r="K2907">
        <v>187.7</v>
      </c>
      <c r="L2907">
        <v>5</v>
      </c>
      <c r="M2907">
        <v>16.36</v>
      </c>
      <c r="N2907">
        <v>26.5</v>
      </c>
      <c r="P2907" t="str">
        <f t="shared" si="276"/>
        <v/>
      </c>
      <c r="Q2907" t="str">
        <f t="shared" si="277"/>
        <v>good</v>
      </c>
      <c r="R2907" t="str">
        <f t="shared" si="278"/>
        <v/>
      </c>
      <c r="S2907" s="3" t="str">
        <f t="shared" si="279"/>
        <v>Volkswagen</v>
      </c>
      <c r="T2907" t="str">
        <f t="shared" si="280"/>
        <v>Volkswagen</v>
      </c>
      <c r="U2907" t="str">
        <f t="shared" si="281"/>
        <v>E</v>
      </c>
      <c r="V2907" t="str" cm="1">
        <f t="array" ref="V2907">_xlfn.IFS(N2898&gt;25,"A",N2898&gt;20,"B",N2898&gt;15,"C",N2898&gt;10,"D",N2898&lt;10,"E")</f>
        <v>E</v>
      </c>
    </row>
    <row r="2908" spans="1:22" x14ac:dyDescent="0.3">
      <c r="A2908">
        <v>2929</v>
      </c>
      <c r="B2908" t="s">
        <v>79</v>
      </c>
      <c r="C2908" t="s">
        <v>30</v>
      </c>
      <c r="D2908" t="s">
        <v>63</v>
      </c>
      <c r="E2908">
        <v>2013</v>
      </c>
      <c r="F2908">
        <v>90000</v>
      </c>
      <c r="G2908" t="s">
        <v>23</v>
      </c>
      <c r="H2908" t="s">
        <v>32</v>
      </c>
      <c r="I2908" t="s">
        <v>33</v>
      </c>
      <c r="J2908">
        <v>2698</v>
      </c>
      <c r="K2908">
        <v>179.5</v>
      </c>
      <c r="L2908">
        <v>5</v>
      </c>
      <c r="M2908">
        <v>12.4</v>
      </c>
      <c r="N2908">
        <v>22.5</v>
      </c>
      <c r="P2908" t="str">
        <f t="shared" si="276"/>
        <v>Toyota</v>
      </c>
      <c r="Q2908" t="str">
        <f t="shared" si="277"/>
        <v>bad</v>
      </c>
      <c r="R2908" t="str">
        <f t="shared" si="278"/>
        <v/>
      </c>
      <c r="S2908" s="3" t="str">
        <f t="shared" si="279"/>
        <v>Toyota</v>
      </c>
      <c r="T2908" t="str">
        <f t="shared" si="280"/>
        <v/>
      </c>
      <c r="U2908" t="str">
        <f t="shared" si="281"/>
        <v>C</v>
      </c>
      <c r="V2908" t="str" cm="1">
        <f t="array" ref="V2908">_xlfn.IFS(N2899&gt;25,"A",N2899&gt;20,"B",N2899&gt;15,"C",N2899&gt;10,"D",N2899&lt;10,"E")</f>
        <v>C</v>
      </c>
    </row>
    <row r="2909" spans="1:22" x14ac:dyDescent="0.3">
      <c r="A2909">
        <v>2930</v>
      </c>
      <c r="B2909" t="s">
        <v>37</v>
      </c>
      <c r="C2909" t="s">
        <v>38</v>
      </c>
      <c r="D2909" t="s">
        <v>35</v>
      </c>
      <c r="E2909">
        <v>2011</v>
      </c>
      <c r="F2909">
        <v>123880</v>
      </c>
      <c r="G2909" t="s">
        <v>23</v>
      </c>
      <c r="H2909" t="s">
        <v>18</v>
      </c>
      <c r="I2909" t="s">
        <v>19</v>
      </c>
      <c r="J2909">
        <v>1461</v>
      </c>
      <c r="K2909">
        <v>63.1</v>
      </c>
      <c r="L2909">
        <v>5</v>
      </c>
      <c r="M2909">
        <v>23.08</v>
      </c>
      <c r="N2909">
        <v>3.3</v>
      </c>
      <c r="P2909" t="str">
        <f t="shared" si="276"/>
        <v/>
      </c>
      <c r="Q2909" t="str">
        <f t="shared" si="277"/>
        <v>bad</v>
      </c>
      <c r="R2909" t="str">
        <f t="shared" si="278"/>
        <v/>
      </c>
      <c r="S2909" s="3" t="str">
        <f t="shared" si="279"/>
        <v/>
      </c>
      <c r="T2909" t="str">
        <f t="shared" si="280"/>
        <v>Ford</v>
      </c>
      <c r="U2909" t="str">
        <f t="shared" si="281"/>
        <v>E</v>
      </c>
      <c r="V2909" t="str" cm="1">
        <f t="array" ref="V2909">_xlfn.IFS(N2900&gt;25,"A",N2900&gt;20,"B",N2900&gt;15,"C",N2900&gt;10,"D",N2900&lt;10,"E")</f>
        <v>E</v>
      </c>
    </row>
    <row r="2910" spans="1:22" x14ac:dyDescent="0.3">
      <c r="A2910">
        <v>2931</v>
      </c>
      <c r="B2910" t="s">
        <v>380</v>
      </c>
      <c r="C2910" t="s">
        <v>25</v>
      </c>
      <c r="D2910" t="s">
        <v>39</v>
      </c>
      <c r="E2910">
        <v>2015</v>
      </c>
      <c r="F2910">
        <v>42000</v>
      </c>
      <c r="G2910" t="s">
        <v>27</v>
      </c>
      <c r="H2910" t="s">
        <v>18</v>
      </c>
      <c r="I2910" t="s">
        <v>33</v>
      </c>
      <c r="J2910">
        <v>1198</v>
      </c>
      <c r="K2910">
        <v>86.7</v>
      </c>
      <c r="L2910">
        <v>5</v>
      </c>
      <c r="M2910">
        <v>18</v>
      </c>
      <c r="N2910">
        <v>4.3</v>
      </c>
      <c r="P2910" t="str">
        <f t="shared" si="276"/>
        <v/>
      </c>
      <c r="Q2910" t="str">
        <f t="shared" si="277"/>
        <v>good</v>
      </c>
      <c r="R2910" t="str">
        <f t="shared" si="278"/>
        <v/>
      </c>
      <c r="S2910" s="3" t="str">
        <f t="shared" si="279"/>
        <v>Toyota</v>
      </c>
      <c r="T2910" t="str">
        <f t="shared" si="280"/>
        <v>Toyota</v>
      </c>
      <c r="U2910" t="str">
        <f t="shared" si="281"/>
        <v>E</v>
      </c>
      <c r="V2910" t="str" cm="1">
        <f t="array" ref="V2910">_xlfn.IFS(N2901&gt;25,"A",N2901&gt;20,"B",N2901&gt;15,"C",N2901&gt;10,"D",N2901&lt;10,"E")</f>
        <v>E</v>
      </c>
    </row>
    <row r="2911" spans="1:22" x14ac:dyDescent="0.3">
      <c r="A2911">
        <v>2932</v>
      </c>
      <c r="B2911" t="s">
        <v>446</v>
      </c>
      <c r="C2911" t="s">
        <v>60</v>
      </c>
      <c r="D2911" t="s">
        <v>26</v>
      </c>
      <c r="E2911">
        <v>2012</v>
      </c>
      <c r="F2911">
        <v>79824</v>
      </c>
      <c r="G2911" t="s">
        <v>23</v>
      </c>
      <c r="H2911" t="s">
        <v>18</v>
      </c>
      <c r="I2911" t="s">
        <v>19</v>
      </c>
      <c r="J2911">
        <v>1461</v>
      </c>
      <c r="K2911">
        <v>83.8</v>
      </c>
      <c r="L2911">
        <v>5</v>
      </c>
      <c r="M2911">
        <v>19.87</v>
      </c>
      <c r="N2911">
        <v>5.25</v>
      </c>
      <c r="P2911" t="str">
        <f t="shared" si="276"/>
        <v/>
      </c>
      <c r="Q2911" t="str">
        <f t="shared" si="277"/>
        <v>bad</v>
      </c>
      <c r="R2911" t="str">
        <f t="shared" si="278"/>
        <v/>
      </c>
      <c r="S2911" s="3" t="str">
        <f t="shared" si="279"/>
        <v/>
      </c>
      <c r="T2911" t="str">
        <f t="shared" si="280"/>
        <v>Mahindra</v>
      </c>
      <c r="U2911" t="str">
        <f t="shared" si="281"/>
        <v>E</v>
      </c>
      <c r="V2911" t="str" cm="1">
        <f t="array" ref="V2911">_xlfn.IFS(N2902&gt;25,"A",N2902&gt;20,"B",N2902&gt;15,"C",N2902&gt;10,"D",N2902&lt;10,"E")</f>
        <v>E</v>
      </c>
    </row>
    <row r="2912" spans="1:22" x14ac:dyDescent="0.3">
      <c r="A2912">
        <v>2933</v>
      </c>
      <c r="B2912" t="s">
        <v>760</v>
      </c>
      <c r="C2912" t="s">
        <v>41</v>
      </c>
      <c r="D2912" t="s">
        <v>39</v>
      </c>
      <c r="E2912">
        <v>2015</v>
      </c>
      <c r="F2912">
        <v>75000</v>
      </c>
      <c r="G2912" t="s">
        <v>23</v>
      </c>
      <c r="H2912" t="s">
        <v>18</v>
      </c>
      <c r="I2912" t="s">
        <v>19</v>
      </c>
      <c r="J2912">
        <v>2494</v>
      </c>
      <c r="K2912">
        <v>100.6</v>
      </c>
      <c r="L2912">
        <v>8</v>
      </c>
      <c r="M2912">
        <v>12.99</v>
      </c>
      <c r="N2912">
        <v>11.75</v>
      </c>
      <c r="P2912" t="str">
        <f t="shared" si="276"/>
        <v>Land</v>
      </c>
      <c r="Q2912" t="str">
        <f t="shared" si="277"/>
        <v>bad</v>
      </c>
      <c r="R2912" t="str">
        <f t="shared" si="278"/>
        <v/>
      </c>
      <c r="S2912" s="3" t="str">
        <f t="shared" si="279"/>
        <v>Land</v>
      </c>
      <c r="T2912" t="str">
        <f t="shared" si="280"/>
        <v/>
      </c>
      <c r="U2912" t="str">
        <f t="shared" si="281"/>
        <v>A</v>
      </c>
      <c r="V2912" t="str" cm="1">
        <f t="array" ref="V2912">_xlfn.IFS(N2903&gt;25,"A",N2903&gt;20,"B",N2903&gt;15,"C",N2903&gt;10,"D",N2903&lt;10,"E")</f>
        <v>A</v>
      </c>
    </row>
    <row r="2913" spans="1:22" x14ac:dyDescent="0.3">
      <c r="A2913">
        <v>2934</v>
      </c>
      <c r="B2913" t="s">
        <v>1035</v>
      </c>
      <c r="C2913" t="s">
        <v>25</v>
      </c>
      <c r="D2913" t="s">
        <v>93</v>
      </c>
      <c r="E2913">
        <v>2014</v>
      </c>
      <c r="F2913">
        <v>72411</v>
      </c>
      <c r="G2913" t="s">
        <v>27</v>
      </c>
      <c r="H2913" t="s">
        <v>18</v>
      </c>
      <c r="I2913" t="s">
        <v>19</v>
      </c>
      <c r="J2913">
        <v>1198</v>
      </c>
      <c r="K2913">
        <v>86.7</v>
      </c>
      <c r="L2913">
        <v>5</v>
      </c>
      <c r="M2913">
        <v>18</v>
      </c>
      <c r="N2913">
        <v>4.25</v>
      </c>
      <c r="P2913" t="str">
        <f t="shared" si="276"/>
        <v/>
      </c>
      <c r="Q2913" t="str">
        <f t="shared" si="277"/>
        <v>bad</v>
      </c>
      <c r="R2913" t="str">
        <f t="shared" si="278"/>
        <v/>
      </c>
      <c r="S2913" s="3" t="str">
        <f t="shared" si="279"/>
        <v/>
      </c>
      <c r="T2913" t="str">
        <f t="shared" si="280"/>
        <v>BMW</v>
      </c>
      <c r="U2913" t="str">
        <f t="shared" si="281"/>
        <v>D</v>
      </c>
      <c r="V2913" t="str" cm="1">
        <f t="array" ref="V2913">_xlfn.IFS(N2904&gt;25,"A",N2904&gt;20,"B",N2904&gt;15,"C",N2904&gt;10,"D",N2904&lt;10,"E")</f>
        <v>D</v>
      </c>
    </row>
    <row r="2914" spans="1:22" x14ac:dyDescent="0.3">
      <c r="A2914">
        <v>2935</v>
      </c>
      <c r="B2914" t="s">
        <v>1365</v>
      </c>
      <c r="C2914" t="s">
        <v>62</v>
      </c>
      <c r="D2914" t="s">
        <v>53</v>
      </c>
      <c r="E2914">
        <v>2012</v>
      </c>
      <c r="F2914">
        <v>63000</v>
      </c>
      <c r="G2914" t="s">
        <v>23</v>
      </c>
      <c r="H2914" t="s">
        <v>32</v>
      </c>
      <c r="I2914" t="s">
        <v>19</v>
      </c>
      <c r="J2914">
        <v>2143</v>
      </c>
      <c r="K2914">
        <v>204</v>
      </c>
      <c r="L2914">
        <v>5</v>
      </c>
      <c r="M2914">
        <v>14.94</v>
      </c>
      <c r="N2914">
        <v>14.22</v>
      </c>
      <c r="P2914" t="str">
        <f t="shared" si="276"/>
        <v/>
      </c>
      <c r="Q2914" t="str">
        <f t="shared" si="277"/>
        <v>bad</v>
      </c>
      <c r="R2914" t="str">
        <f t="shared" si="278"/>
        <v/>
      </c>
      <c r="S2914" s="3" t="str">
        <f t="shared" si="279"/>
        <v/>
      </c>
      <c r="T2914" t="str">
        <f t="shared" si="280"/>
        <v>Hyundai</v>
      </c>
      <c r="U2914" t="str">
        <f t="shared" si="281"/>
        <v>E</v>
      </c>
      <c r="V2914" t="str" cm="1">
        <f t="array" ref="V2914">_xlfn.IFS(N2905&gt;25,"A",N2905&gt;20,"B",N2905&gt;15,"C",N2905&gt;10,"D",N2905&lt;10,"E")</f>
        <v>E</v>
      </c>
    </row>
    <row r="2915" spans="1:22" x14ac:dyDescent="0.3">
      <c r="A2915">
        <v>2936</v>
      </c>
      <c r="B2915" t="s">
        <v>649</v>
      </c>
      <c r="C2915" t="s">
        <v>41</v>
      </c>
      <c r="D2915" t="s">
        <v>26</v>
      </c>
      <c r="E2915">
        <v>2015</v>
      </c>
      <c r="F2915">
        <v>53713</v>
      </c>
      <c r="G2915" t="s">
        <v>27</v>
      </c>
      <c r="H2915" t="s">
        <v>18</v>
      </c>
      <c r="I2915" t="s">
        <v>19</v>
      </c>
      <c r="J2915">
        <v>1197</v>
      </c>
      <c r="K2915">
        <v>78.900000000000006</v>
      </c>
      <c r="L2915">
        <v>5</v>
      </c>
      <c r="M2915">
        <v>17.71</v>
      </c>
      <c r="N2915">
        <v>4.2</v>
      </c>
      <c r="P2915" t="str">
        <f t="shared" si="276"/>
        <v/>
      </c>
      <c r="Q2915" t="str">
        <f t="shared" si="277"/>
        <v>good</v>
      </c>
      <c r="R2915" t="str">
        <f t="shared" si="278"/>
        <v/>
      </c>
      <c r="S2915" s="3" t="str">
        <f t="shared" si="279"/>
        <v>Maruti</v>
      </c>
      <c r="T2915" t="str">
        <f t="shared" si="280"/>
        <v>Maruti</v>
      </c>
      <c r="U2915" t="str">
        <f t="shared" si="281"/>
        <v>E</v>
      </c>
      <c r="V2915" t="str" cm="1">
        <f t="array" ref="V2915">_xlfn.IFS(N2906&gt;25,"A",N2906&gt;20,"B",N2906&gt;15,"C",N2906&gt;10,"D",N2906&lt;10,"E")</f>
        <v>E</v>
      </c>
    </row>
    <row r="2916" spans="1:22" x14ac:dyDescent="0.3">
      <c r="A2916">
        <v>2937</v>
      </c>
      <c r="B2916" t="s">
        <v>40</v>
      </c>
      <c r="C2916" t="s">
        <v>41</v>
      </c>
      <c r="D2916" t="s">
        <v>53</v>
      </c>
      <c r="E2916">
        <v>2017</v>
      </c>
      <c r="F2916">
        <v>18000</v>
      </c>
      <c r="G2916" t="s">
        <v>23</v>
      </c>
      <c r="H2916" t="s">
        <v>32</v>
      </c>
      <c r="I2916" t="s">
        <v>19</v>
      </c>
      <c r="J2916">
        <v>2755</v>
      </c>
      <c r="K2916">
        <v>171.5</v>
      </c>
      <c r="L2916">
        <v>8</v>
      </c>
      <c r="M2916">
        <v>11.36</v>
      </c>
      <c r="N2916">
        <v>18.25</v>
      </c>
      <c r="P2916" t="str">
        <f t="shared" si="276"/>
        <v>Jaguar</v>
      </c>
      <c r="Q2916" t="str">
        <f t="shared" si="277"/>
        <v>bad</v>
      </c>
      <c r="R2916" t="str">
        <f t="shared" si="278"/>
        <v/>
      </c>
      <c r="S2916" s="3" t="str">
        <f t="shared" si="279"/>
        <v>Jaguar</v>
      </c>
      <c r="T2916" t="str">
        <f t="shared" si="280"/>
        <v/>
      </c>
      <c r="U2916" t="str">
        <f t="shared" si="281"/>
        <v>A</v>
      </c>
      <c r="V2916" t="str" cm="1">
        <f t="array" ref="V2916">_xlfn.IFS(N2907&gt;25,"A",N2907&gt;20,"B",N2907&gt;15,"C",N2907&gt;10,"D",N2907&lt;10,"E")</f>
        <v>A</v>
      </c>
    </row>
    <row r="2917" spans="1:22" x14ac:dyDescent="0.3">
      <c r="A2917">
        <v>2938</v>
      </c>
      <c r="B2917" t="s">
        <v>1366</v>
      </c>
      <c r="C2917" t="s">
        <v>62</v>
      </c>
      <c r="D2917" t="s">
        <v>63</v>
      </c>
      <c r="E2917">
        <v>2013</v>
      </c>
      <c r="F2917">
        <v>51000</v>
      </c>
      <c r="G2917" t="s">
        <v>23</v>
      </c>
      <c r="H2917" t="s">
        <v>18</v>
      </c>
      <c r="I2917" t="s">
        <v>19</v>
      </c>
      <c r="J2917">
        <v>2148</v>
      </c>
      <c r="K2917">
        <v>170</v>
      </c>
      <c r="L2917">
        <v>5</v>
      </c>
      <c r="M2917">
        <v>15.8</v>
      </c>
      <c r="N2917">
        <v>18.5</v>
      </c>
      <c r="P2917" t="str">
        <f t="shared" si="276"/>
        <v>Audi</v>
      </c>
      <c r="Q2917" t="str">
        <f t="shared" si="277"/>
        <v>bad</v>
      </c>
      <c r="R2917" t="str">
        <f t="shared" si="278"/>
        <v/>
      </c>
      <c r="S2917" s="3" t="str">
        <f t="shared" si="279"/>
        <v>Audi</v>
      </c>
      <c r="T2917" t="str">
        <f t="shared" si="280"/>
        <v/>
      </c>
      <c r="U2917" t="str">
        <f t="shared" si="281"/>
        <v>B</v>
      </c>
      <c r="V2917" t="str" cm="1">
        <f t="array" ref="V2917">_xlfn.IFS(N2908&gt;25,"A",N2908&gt;20,"B",N2908&gt;15,"C",N2908&gt;10,"D",N2908&lt;10,"E")</f>
        <v>B</v>
      </c>
    </row>
    <row r="2918" spans="1:22" x14ac:dyDescent="0.3">
      <c r="A2918">
        <v>2939</v>
      </c>
      <c r="B2918" t="s">
        <v>805</v>
      </c>
      <c r="C2918" t="s">
        <v>15</v>
      </c>
      <c r="D2918" t="s">
        <v>26</v>
      </c>
      <c r="E2918">
        <v>2008</v>
      </c>
      <c r="F2918">
        <v>86700</v>
      </c>
      <c r="G2918" t="s">
        <v>27</v>
      </c>
      <c r="H2918" t="s">
        <v>18</v>
      </c>
      <c r="I2918" t="s">
        <v>33</v>
      </c>
      <c r="J2918">
        <v>1298</v>
      </c>
      <c r="K2918">
        <v>88.2</v>
      </c>
      <c r="L2918">
        <v>5</v>
      </c>
      <c r="M2918">
        <v>16.100000000000001</v>
      </c>
      <c r="N2918">
        <v>2.4</v>
      </c>
      <c r="P2918" t="str">
        <f t="shared" si="276"/>
        <v/>
      </c>
      <c r="Q2918" t="str">
        <f t="shared" si="277"/>
        <v>good</v>
      </c>
      <c r="R2918" t="str">
        <f t="shared" si="278"/>
        <v/>
      </c>
      <c r="S2918" s="3" t="str">
        <f t="shared" si="279"/>
        <v>Nissan</v>
      </c>
      <c r="T2918" t="str">
        <f t="shared" si="280"/>
        <v>Nissan</v>
      </c>
      <c r="U2918" t="str">
        <f t="shared" si="281"/>
        <v>E</v>
      </c>
      <c r="V2918" t="str" cm="1">
        <f t="array" ref="V2918">_xlfn.IFS(N2909&gt;25,"A",N2909&gt;20,"B",N2909&gt;15,"C",N2909&gt;10,"D",N2909&lt;10,"E")</f>
        <v>E</v>
      </c>
    </row>
    <row r="2919" spans="1:22" x14ac:dyDescent="0.3">
      <c r="A2919">
        <v>2940</v>
      </c>
      <c r="B2919" t="s">
        <v>893</v>
      </c>
      <c r="C2919" t="s">
        <v>15</v>
      </c>
      <c r="D2919" t="s">
        <v>49</v>
      </c>
      <c r="E2919">
        <v>2016</v>
      </c>
      <c r="F2919">
        <v>29000</v>
      </c>
      <c r="G2919" t="s">
        <v>23</v>
      </c>
      <c r="H2919" t="s">
        <v>18</v>
      </c>
      <c r="I2919" t="s">
        <v>19</v>
      </c>
      <c r="J2919">
        <v>1248</v>
      </c>
      <c r="K2919">
        <v>74</v>
      </c>
      <c r="L2919">
        <v>5</v>
      </c>
      <c r="M2919">
        <v>27.39</v>
      </c>
      <c r="N2919">
        <v>6.5</v>
      </c>
      <c r="P2919" t="str">
        <f t="shared" si="276"/>
        <v/>
      </c>
      <c r="Q2919" t="str">
        <f t="shared" si="277"/>
        <v>bad</v>
      </c>
      <c r="R2919" t="str">
        <f t="shared" si="278"/>
        <v/>
      </c>
      <c r="S2919" s="3" t="str">
        <f t="shared" si="279"/>
        <v/>
      </c>
      <c r="T2919" t="str">
        <f t="shared" si="280"/>
        <v>Honda</v>
      </c>
      <c r="U2919" t="str">
        <f t="shared" si="281"/>
        <v>E</v>
      </c>
      <c r="V2919" t="str" cm="1">
        <f t="array" ref="V2919">_xlfn.IFS(N2910&gt;25,"A",N2910&gt;20,"B",N2910&gt;15,"C",N2910&gt;10,"D",N2910&lt;10,"E")</f>
        <v>E</v>
      </c>
    </row>
    <row r="2920" spans="1:22" x14ac:dyDescent="0.3">
      <c r="A2920">
        <v>2941</v>
      </c>
      <c r="B2920" t="s">
        <v>1367</v>
      </c>
      <c r="C2920" t="s">
        <v>21</v>
      </c>
      <c r="D2920" t="s">
        <v>35</v>
      </c>
      <c r="E2920">
        <v>2014</v>
      </c>
      <c r="F2920">
        <v>56000</v>
      </c>
      <c r="G2920" t="s">
        <v>36</v>
      </c>
      <c r="H2920" t="s">
        <v>18</v>
      </c>
      <c r="I2920" t="s">
        <v>19</v>
      </c>
      <c r="J2920">
        <v>1086</v>
      </c>
      <c r="K2920">
        <v>62.1</v>
      </c>
      <c r="L2920">
        <v>5</v>
      </c>
      <c r="M2920">
        <v>13.45</v>
      </c>
      <c r="N2920">
        <v>3.2</v>
      </c>
      <c r="P2920" t="str">
        <f t="shared" si="276"/>
        <v/>
      </c>
      <c r="Q2920" t="str">
        <f t="shared" si="277"/>
        <v>bad</v>
      </c>
      <c r="R2920" t="str">
        <f t="shared" si="278"/>
        <v/>
      </c>
      <c r="S2920" s="3" t="str">
        <f t="shared" si="279"/>
        <v/>
      </c>
      <c r="T2920" t="str">
        <f t="shared" si="280"/>
        <v>Renault</v>
      </c>
      <c r="U2920" t="str">
        <f t="shared" si="281"/>
        <v>E</v>
      </c>
      <c r="V2920" t="str" cm="1">
        <f t="array" ref="V2920">_xlfn.IFS(N2911&gt;25,"A",N2911&gt;20,"B",N2911&gt;15,"C",N2911&gt;10,"D",N2911&lt;10,"E")</f>
        <v>E</v>
      </c>
    </row>
    <row r="2921" spans="1:22" x14ac:dyDescent="0.3">
      <c r="A2921">
        <v>2942</v>
      </c>
      <c r="B2921" t="s">
        <v>324</v>
      </c>
      <c r="C2921" t="s">
        <v>15</v>
      </c>
      <c r="D2921" t="s">
        <v>16</v>
      </c>
      <c r="E2921">
        <v>2015</v>
      </c>
      <c r="F2921">
        <v>33000</v>
      </c>
      <c r="G2921" t="s">
        <v>27</v>
      </c>
      <c r="H2921" t="s">
        <v>32</v>
      </c>
      <c r="I2921" t="s">
        <v>19</v>
      </c>
      <c r="J2921">
        <v>998</v>
      </c>
      <c r="K2921">
        <v>67.040000000000006</v>
      </c>
      <c r="L2921">
        <v>5</v>
      </c>
      <c r="M2921">
        <v>23.1</v>
      </c>
      <c r="N2921">
        <v>3.99</v>
      </c>
      <c r="P2921" t="str">
        <f t="shared" si="276"/>
        <v/>
      </c>
      <c r="Q2921" t="str">
        <f t="shared" si="277"/>
        <v>bad</v>
      </c>
      <c r="R2921" t="str">
        <f t="shared" si="278"/>
        <v/>
      </c>
      <c r="S2921" s="3" t="str">
        <f t="shared" si="279"/>
        <v/>
      </c>
      <c r="T2921" t="str">
        <f t="shared" si="280"/>
        <v>Toyota</v>
      </c>
      <c r="U2921" t="str">
        <f t="shared" si="281"/>
        <v>D</v>
      </c>
      <c r="V2921" t="str" cm="1">
        <f t="array" ref="V2921">_xlfn.IFS(N2912&gt;25,"A",N2912&gt;20,"B",N2912&gt;15,"C",N2912&gt;10,"D",N2912&lt;10,"E")</f>
        <v>D</v>
      </c>
    </row>
    <row r="2922" spans="1:22" x14ac:dyDescent="0.3">
      <c r="A2922">
        <v>2943</v>
      </c>
      <c r="B2922" t="s">
        <v>208</v>
      </c>
      <c r="C2922" t="s">
        <v>110</v>
      </c>
      <c r="D2922" t="s">
        <v>47</v>
      </c>
      <c r="E2922">
        <v>2014</v>
      </c>
      <c r="F2922">
        <v>64394</v>
      </c>
      <c r="G2922" t="s">
        <v>23</v>
      </c>
      <c r="H2922" t="s">
        <v>18</v>
      </c>
      <c r="I2922" t="s">
        <v>19</v>
      </c>
      <c r="J2922">
        <v>1498</v>
      </c>
      <c r="K2922">
        <v>89.84</v>
      </c>
      <c r="L2922">
        <v>5</v>
      </c>
      <c r="M2922">
        <v>22.7</v>
      </c>
      <c r="N2922">
        <v>5.45</v>
      </c>
      <c r="P2922" t="str">
        <f t="shared" si="276"/>
        <v/>
      </c>
      <c r="Q2922" t="str">
        <f t="shared" si="277"/>
        <v>bad</v>
      </c>
      <c r="R2922" t="str">
        <f t="shared" si="278"/>
        <v/>
      </c>
      <c r="S2922" s="3" t="str">
        <f t="shared" si="279"/>
        <v/>
      </c>
      <c r="T2922" t="str">
        <f t="shared" si="280"/>
        <v>Honda</v>
      </c>
      <c r="U2922" t="str">
        <f t="shared" si="281"/>
        <v>E</v>
      </c>
      <c r="V2922" t="str" cm="1">
        <f t="array" ref="V2922">_xlfn.IFS(N2913&gt;25,"A",N2913&gt;20,"B",N2913&gt;15,"C",N2913&gt;10,"D",N2913&lt;10,"E")</f>
        <v>E</v>
      </c>
    </row>
    <row r="2923" spans="1:22" x14ac:dyDescent="0.3">
      <c r="A2923">
        <v>2944</v>
      </c>
      <c r="B2923" t="s">
        <v>1368</v>
      </c>
      <c r="C2923" t="s">
        <v>45</v>
      </c>
      <c r="D2923" t="s">
        <v>35</v>
      </c>
      <c r="E2923">
        <v>2010</v>
      </c>
      <c r="F2923">
        <v>76000</v>
      </c>
      <c r="G2923" t="s">
        <v>23</v>
      </c>
      <c r="H2923" t="s">
        <v>18</v>
      </c>
      <c r="I2923" t="s">
        <v>19</v>
      </c>
      <c r="J2923">
        <v>1248</v>
      </c>
      <c r="K2923">
        <v>90</v>
      </c>
      <c r="L2923">
        <v>5</v>
      </c>
      <c r="M2923">
        <v>18.8</v>
      </c>
      <c r="N2923">
        <v>2.7</v>
      </c>
      <c r="P2923" t="str">
        <f t="shared" si="276"/>
        <v/>
      </c>
      <c r="Q2923" t="str">
        <f t="shared" si="277"/>
        <v>bad</v>
      </c>
      <c r="R2923" t="str">
        <f t="shared" si="278"/>
        <v/>
      </c>
      <c r="S2923" s="3" t="str">
        <f t="shared" si="279"/>
        <v/>
      </c>
      <c r="T2923" t="str">
        <f t="shared" si="280"/>
        <v>MercedesBenz</v>
      </c>
      <c r="U2923" t="str">
        <f t="shared" si="281"/>
        <v>D</v>
      </c>
      <c r="V2923" t="str" cm="1">
        <f t="array" ref="V2923">_xlfn.IFS(N2914&gt;25,"A",N2914&gt;20,"B",N2914&gt;15,"C",N2914&gt;10,"D",N2914&lt;10,"E")</f>
        <v>D</v>
      </c>
    </row>
    <row r="2924" spans="1:22" x14ac:dyDescent="0.3">
      <c r="A2924">
        <v>2945</v>
      </c>
      <c r="B2924" t="s">
        <v>1369</v>
      </c>
      <c r="C2924" t="s">
        <v>25</v>
      </c>
      <c r="D2924" t="s">
        <v>16</v>
      </c>
      <c r="E2924">
        <v>2016</v>
      </c>
      <c r="F2924">
        <v>48719</v>
      </c>
      <c r="G2924" t="s">
        <v>23</v>
      </c>
      <c r="H2924" t="s">
        <v>18</v>
      </c>
      <c r="I2924" t="s">
        <v>19</v>
      </c>
      <c r="J2924">
        <v>1498</v>
      </c>
      <c r="K2924">
        <v>98.6</v>
      </c>
      <c r="L2924">
        <v>5</v>
      </c>
      <c r="M2924">
        <v>27.3</v>
      </c>
      <c r="N2924">
        <v>6.25</v>
      </c>
      <c r="P2924" t="str">
        <f t="shared" si="276"/>
        <v/>
      </c>
      <c r="Q2924" t="str">
        <f t="shared" si="277"/>
        <v>bad</v>
      </c>
      <c r="R2924" t="str">
        <f t="shared" si="278"/>
        <v/>
      </c>
      <c r="S2924" s="3" t="str">
        <f t="shared" si="279"/>
        <v/>
      </c>
      <c r="T2924" t="str">
        <f t="shared" si="280"/>
        <v>Toyota</v>
      </c>
      <c r="U2924" t="str">
        <f t="shared" si="281"/>
        <v>E</v>
      </c>
      <c r="V2924" t="str" cm="1">
        <f t="array" ref="V2924">_xlfn.IFS(N2915&gt;25,"A",N2915&gt;20,"B",N2915&gt;15,"C",N2915&gt;10,"D",N2915&lt;10,"E")</f>
        <v>E</v>
      </c>
    </row>
    <row r="2925" spans="1:22" x14ac:dyDescent="0.3">
      <c r="A2925">
        <v>2946</v>
      </c>
      <c r="B2925" t="s">
        <v>141</v>
      </c>
      <c r="C2925" t="s">
        <v>78</v>
      </c>
      <c r="D2925" t="s">
        <v>31</v>
      </c>
      <c r="E2925">
        <v>2016</v>
      </c>
      <c r="F2925">
        <v>59711</v>
      </c>
      <c r="G2925" t="s">
        <v>23</v>
      </c>
      <c r="H2925" t="s">
        <v>18</v>
      </c>
      <c r="I2925" t="s">
        <v>19</v>
      </c>
      <c r="J2925">
        <v>2179</v>
      </c>
      <c r="K2925">
        <v>140</v>
      </c>
      <c r="L2925">
        <v>7</v>
      </c>
      <c r="M2925">
        <v>15.1</v>
      </c>
      <c r="N2925">
        <v>13.28</v>
      </c>
      <c r="P2925" t="str">
        <f t="shared" si="276"/>
        <v>Toyota</v>
      </c>
      <c r="Q2925" t="str">
        <f t="shared" si="277"/>
        <v>bad</v>
      </c>
      <c r="R2925" t="str">
        <f t="shared" si="278"/>
        <v/>
      </c>
      <c r="S2925" s="3" t="str">
        <f t="shared" si="279"/>
        <v>Toyota</v>
      </c>
      <c r="T2925" t="str">
        <f t="shared" si="280"/>
        <v/>
      </c>
      <c r="U2925" t="str">
        <f t="shared" si="281"/>
        <v>C</v>
      </c>
      <c r="V2925" t="str" cm="1">
        <f t="array" ref="V2925">_xlfn.IFS(N2916&gt;25,"A",N2916&gt;20,"B",N2916&gt;15,"C",N2916&gt;10,"D",N2916&lt;10,"E")</f>
        <v>C</v>
      </c>
    </row>
    <row r="2926" spans="1:22" x14ac:dyDescent="0.3">
      <c r="A2926">
        <v>2947</v>
      </c>
      <c r="B2926" t="s">
        <v>450</v>
      </c>
      <c r="C2926" t="s">
        <v>38</v>
      </c>
      <c r="D2926" t="s">
        <v>35</v>
      </c>
      <c r="E2926">
        <v>2012</v>
      </c>
      <c r="F2926">
        <v>83000</v>
      </c>
      <c r="G2926" t="s">
        <v>23</v>
      </c>
      <c r="H2926" t="s">
        <v>18</v>
      </c>
      <c r="I2926" t="s">
        <v>19</v>
      </c>
      <c r="J2926">
        <v>1461</v>
      </c>
      <c r="K2926">
        <v>63.1</v>
      </c>
      <c r="L2926">
        <v>5</v>
      </c>
      <c r="M2926">
        <v>23.08</v>
      </c>
      <c r="N2926">
        <v>3.7</v>
      </c>
      <c r="P2926" t="str">
        <f t="shared" si="276"/>
        <v>MercedesBenz</v>
      </c>
      <c r="Q2926" t="str">
        <f t="shared" si="277"/>
        <v>bad</v>
      </c>
      <c r="R2926" t="str">
        <f t="shared" si="278"/>
        <v/>
      </c>
      <c r="S2926" s="3" t="str">
        <f t="shared" si="279"/>
        <v>MercedesBenz</v>
      </c>
      <c r="T2926" t="str">
        <f t="shared" si="280"/>
        <v/>
      </c>
      <c r="U2926" t="str">
        <f t="shared" si="281"/>
        <v>C</v>
      </c>
      <c r="V2926" t="str" cm="1">
        <f t="array" ref="V2926">_xlfn.IFS(N2917&gt;25,"A",N2917&gt;20,"B",N2917&gt;15,"C",N2917&gt;10,"D",N2917&lt;10,"E")</f>
        <v>C</v>
      </c>
    </row>
    <row r="2927" spans="1:22" x14ac:dyDescent="0.3">
      <c r="A2927">
        <v>2948</v>
      </c>
      <c r="B2927" t="s">
        <v>256</v>
      </c>
      <c r="C2927" t="s">
        <v>62</v>
      </c>
      <c r="D2927" t="s">
        <v>31</v>
      </c>
      <c r="E2927">
        <v>2018</v>
      </c>
      <c r="F2927">
        <v>10714</v>
      </c>
      <c r="G2927" t="s">
        <v>23</v>
      </c>
      <c r="H2927" t="s">
        <v>32</v>
      </c>
      <c r="I2927" t="s">
        <v>19</v>
      </c>
      <c r="J2927">
        <v>2143</v>
      </c>
      <c r="K2927">
        <v>167.62</v>
      </c>
      <c r="L2927">
        <v>5</v>
      </c>
      <c r="M2927">
        <v>19.27</v>
      </c>
      <c r="N2927">
        <v>39.51</v>
      </c>
      <c r="P2927" t="str">
        <f t="shared" si="276"/>
        <v/>
      </c>
      <c r="Q2927" t="str">
        <f t="shared" si="277"/>
        <v>bad</v>
      </c>
      <c r="R2927" t="str">
        <f t="shared" si="278"/>
        <v/>
      </c>
      <c r="S2927" s="3" t="str">
        <f t="shared" si="279"/>
        <v/>
      </c>
      <c r="T2927" t="str">
        <f t="shared" si="280"/>
        <v>Maruti</v>
      </c>
      <c r="U2927" t="str">
        <f t="shared" si="281"/>
        <v>E</v>
      </c>
      <c r="V2927" t="str" cm="1">
        <f t="array" ref="V2927">_xlfn.IFS(N2918&gt;25,"A",N2918&gt;20,"B",N2918&gt;15,"C",N2918&gt;10,"D",N2918&lt;10,"E")</f>
        <v>E</v>
      </c>
    </row>
    <row r="2928" spans="1:22" x14ac:dyDescent="0.3">
      <c r="A2928">
        <v>2949</v>
      </c>
      <c r="B2928" t="s">
        <v>1370</v>
      </c>
      <c r="C2928" t="s">
        <v>45</v>
      </c>
      <c r="D2928" t="s">
        <v>35</v>
      </c>
      <c r="E2928">
        <v>2010</v>
      </c>
      <c r="F2928">
        <v>127510</v>
      </c>
      <c r="G2928" t="s">
        <v>23</v>
      </c>
      <c r="H2928" t="s">
        <v>18</v>
      </c>
      <c r="I2928" t="s">
        <v>33</v>
      </c>
      <c r="J2928">
        <v>1248</v>
      </c>
      <c r="K2928">
        <v>90</v>
      </c>
      <c r="L2928">
        <v>5</v>
      </c>
      <c r="M2928">
        <v>19</v>
      </c>
      <c r="N2928">
        <v>1.4</v>
      </c>
      <c r="P2928" t="str">
        <f t="shared" si="276"/>
        <v/>
      </c>
      <c r="Q2928" t="str">
        <f t="shared" si="277"/>
        <v>good</v>
      </c>
      <c r="R2928" t="str">
        <f t="shared" si="278"/>
        <v/>
      </c>
      <c r="S2928" s="3" t="str">
        <f t="shared" si="279"/>
        <v>Maruti</v>
      </c>
      <c r="T2928" t="str">
        <f t="shared" si="280"/>
        <v>Maruti</v>
      </c>
      <c r="U2928" t="str">
        <f t="shared" si="281"/>
        <v>E</v>
      </c>
      <c r="V2928" t="str" cm="1">
        <f t="array" ref="V2928">_xlfn.IFS(N2919&gt;25,"A",N2919&gt;20,"B",N2919&gt;15,"C",N2919&gt;10,"D",N2919&lt;10,"E")</f>
        <v>E</v>
      </c>
    </row>
    <row r="2929" spans="1:22" x14ac:dyDescent="0.3">
      <c r="A2929">
        <v>2950</v>
      </c>
      <c r="B2929" t="s">
        <v>100</v>
      </c>
      <c r="C2929" t="s">
        <v>15</v>
      </c>
      <c r="D2929" t="s">
        <v>49</v>
      </c>
      <c r="E2929">
        <v>2014</v>
      </c>
      <c r="F2929">
        <v>35010</v>
      </c>
      <c r="G2929" t="s">
        <v>23</v>
      </c>
      <c r="H2929" t="s">
        <v>18</v>
      </c>
      <c r="I2929" t="s">
        <v>19</v>
      </c>
      <c r="J2929">
        <v>1248</v>
      </c>
      <c r="K2929">
        <v>74</v>
      </c>
      <c r="L2929">
        <v>5</v>
      </c>
      <c r="M2929">
        <v>22.9</v>
      </c>
      <c r="N2929">
        <v>3.5</v>
      </c>
      <c r="P2929" t="str">
        <f t="shared" si="276"/>
        <v/>
      </c>
      <c r="Q2929" t="str">
        <f t="shared" si="277"/>
        <v>bad</v>
      </c>
      <c r="R2929" t="str">
        <f t="shared" si="278"/>
        <v/>
      </c>
      <c r="S2929" s="3" t="str">
        <f t="shared" si="279"/>
        <v/>
      </c>
      <c r="T2929" t="str">
        <f t="shared" si="280"/>
        <v>Hyundai</v>
      </c>
      <c r="U2929" t="str">
        <f t="shared" si="281"/>
        <v>E</v>
      </c>
      <c r="V2929" t="str" cm="1">
        <f t="array" ref="V2929">_xlfn.IFS(N2920&gt;25,"A",N2920&gt;20,"B",N2920&gt;15,"C",N2920&gt;10,"D",N2920&lt;10,"E")</f>
        <v>E</v>
      </c>
    </row>
    <row r="2930" spans="1:22" x14ac:dyDescent="0.3">
      <c r="A2930">
        <v>2951</v>
      </c>
      <c r="B2930" t="s">
        <v>1154</v>
      </c>
      <c r="C2930" t="s">
        <v>15</v>
      </c>
      <c r="D2930" t="s">
        <v>39</v>
      </c>
      <c r="E2930">
        <v>2012</v>
      </c>
      <c r="F2930">
        <v>75451</v>
      </c>
      <c r="G2930" t="s">
        <v>27</v>
      </c>
      <c r="H2930" t="s">
        <v>18</v>
      </c>
      <c r="I2930" t="s">
        <v>19</v>
      </c>
      <c r="J2930">
        <v>1197</v>
      </c>
      <c r="K2930">
        <v>85.8</v>
      </c>
      <c r="L2930">
        <v>5</v>
      </c>
      <c r="M2930">
        <v>17.5</v>
      </c>
      <c r="N2930">
        <v>3.78</v>
      </c>
      <c r="P2930" t="str">
        <f t="shared" si="276"/>
        <v/>
      </c>
      <c r="Q2930" t="str">
        <f t="shared" si="277"/>
        <v>good</v>
      </c>
      <c r="R2930" t="str">
        <f t="shared" si="278"/>
        <v/>
      </c>
      <c r="S2930" s="3" t="str">
        <f t="shared" si="279"/>
        <v>Maruti</v>
      </c>
      <c r="T2930" t="str">
        <f t="shared" si="280"/>
        <v>Maruti</v>
      </c>
      <c r="U2930" t="str">
        <f t="shared" si="281"/>
        <v>E</v>
      </c>
      <c r="V2930" t="str" cm="1">
        <f t="array" ref="V2930">_xlfn.IFS(N2921&gt;25,"A",N2921&gt;20,"B",N2921&gt;15,"C",N2921&gt;10,"D",N2921&lt;10,"E")</f>
        <v>E</v>
      </c>
    </row>
    <row r="2931" spans="1:22" x14ac:dyDescent="0.3">
      <c r="A2931">
        <v>2952</v>
      </c>
      <c r="B2931" t="s">
        <v>1371</v>
      </c>
      <c r="C2931" t="s">
        <v>45</v>
      </c>
      <c r="D2931" t="s">
        <v>22</v>
      </c>
      <c r="E2931">
        <v>2015</v>
      </c>
      <c r="F2931">
        <v>83000</v>
      </c>
      <c r="G2931" t="s">
        <v>23</v>
      </c>
      <c r="H2931" t="s">
        <v>18</v>
      </c>
      <c r="I2931" t="s">
        <v>19</v>
      </c>
      <c r="J2931">
        <v>1405</v>
      </c>
      <c r="K2931">
        <v>69.010000000000005</v>
      </c>
      <c r="L2931">
        <v>5</v>
      </c>
      <c r="M2931">
        <v>19.09</v>
      </c>
      <c r="N2931">
        <v>2.7</v>
      </c>
      <c r="P2931" t="str">
        <f t="shared" si="276"/>
        <v/>
      </c>
      <c r="Q2931" t="str">
        <f t="shared" si="277"/>
        <v>good</v>
      </c>
      <c r="R2931" t="str">
        <f t="shared" si="278"/>
        <v/>
      </c>
      <c r="S2931" s="3" t="str">
        <f t="shared" si="279"/>
        <v>Ford</v>
      </c>
      <c r="T2931" t="str">
        <f t="shared" si="280"/>
        <v>Ford</v>
      </c>
      <c r="U2931" t="str">
        <f t="shared" si="281"/>
        <v>E</v>
      </c>
      <c r="V2931" t="str" cm="1">
        <f t="array" ref="V2931">_xlfn.IFS(N2922&gt;25,"A",N2922&gt;20,"B",N2922&gt;15,"C",N2922&gt;10,"D",N2922&lt;10,"E")</f>
        <v>E</v>
      </c>
    </row>
    <row r="2932" spans="1:22" x14ac:dyDescent="0.3">
      <c r="A2932">
        <v>2953</v>
      </c>
      <c r="B2932" t="s">
        <v>57</v>
      </c>
      <c r="C2932" t="s">
        <v>25</v>
      </c>
      <c r="D2932" t="s">
        <v>49</v>
      </c>
      <c r="E2932">
        <v>2013</v>
      </c>
      <c r="F2932">
        <v>38755</v>
      </c>
      <c r="G2932" t="s">
        <v>23</v>
      </c>
      <c r="H2932" t="s">
        <v>18</v>
      </c>
      <c r="I2932" t="s">
        <v>19</v>
      </c>
      <c r="J2932">
        <v>1498</v>
      </c>
      <c r="K2932">
        <v>98.6</v>
      </c>
      <c r="L2932">
        <v>5</v>
      </c>
      <c r="M2932">
        <v>25.8</v>
      </c>
      <c r="N2932">
        <v>3.2</v>
      </c>
      <c r="P2932" t="str">
        <f t="shared" si="276"/>
        <v/>
      </c>
      <c r="Q2932" t="str">
        <f t="shared" si="277"/>
        <v>bad</v>
      </c>
      <c r="R2932" t="str">
        <f t="shared" si="278"/>
        <v/>
      </c>
      <c r="S2932" s="3" t="str">
        <f t="shared" si="279"/>
        <v/>
      </c>
      <c r="T2932" t="str">
        <f t="shared" si="280"/>
        <v>Tata</v>
      </c>
      <c r="U2932" t="str">
        <f t="shared" si="281"/>
        <v>E</v>
      </c>
      <c r="V2932" t="str" cm="1">
        <f t="array" ref="V2932">_xlfn.IFS(N2923&gt;25,"A",N2923&gt;20,"B",N2923&gt;15,"C",N2923&gt;10,"D",N2923&lt;10,"E")</f>
        <v>E</v>
      </c>
    </row>
    <row r="2933" spans="1:22" x14ac:dyDescent="0.3">
      <c r="A2933">
        <v>2954</v>
      </c>
      <c r="B2933" t="s">
        <v>283</v>
      </c>
      <c r="C2933" t="s">
        <v>15</v>
      </c>
      <c r="D2933" t="s">
        <v>53</v>
      </c>
      <c r="E2933">
        <v>2016</v>
      </c>
      <c r="F2933">
        <v>30000</v>
      </c>
      <c r="G2933" t="s">
        <v>27</v>
      </c>
      <c r="H2933" t="s">
        <v>18</v>
      </c>
      <c r="I2933" t="s">
        <v>19</v>
      </c>
      <c r="J2933">
        <v>1197</v>
      </c>
      <c r="K2933">
        <v>81.8</v>
      </c>
      <c r="L2933">
        <v>5</v>
      </c>
      <c r="M2933">
        <v>20.399999999999999</v>
      </c>
      <c r="N2933">
        <v>5</v>
      </c>
      <c r="P2933" t="str">
        <f t="shared" si="276"/>
        <v/>
      </c>
      <c r="Q2933" t="str">
        <f t="shared" si="277"/>
        <v>good</v>
      </c>
      <c r="R2933" t="str">
        <f t="shared" si="278"/>
        <v/>
      </c>
      <c r="S2933" s="3" t="str">
        <f t="shared" si="279"/>
        <v>Honda</v>
      </c>
      <c r="T2933" t="str">
        <f t="shared" si="280"/>
        <v>Honda</v>
      </c>
      <c r="U2933" t="str">
        <f t="shared" si="281"/>
        <v>E</v>
      </c>
      <c r="V2933" t="str" cm="1">
        <f t="array" ref="V2933">_xlfn.IFS(N2924&gt;25,"A",N2924&gt;20,"B",N2924&gt;15,"C",N2924&gt;10,"D",N2924&lt;10,"E")</f>
        <v>E</v>
      </c>
    </row>
    <row r="2934" spans="1:22" x14ac:dyDescent="0.3">
      <c r="A2934">
        <v>2955</v>
      </c>
      <c r="B2934" t="s">
        <v>232</v>
      </c>
      <c r="C2934" t="s">
        <v>15</v>
      </c>
      <c r="D2934" t="s">
        <v>26</v>
      </c>
      <c r="E2934">
        <v>2012</v>
      </c>
      <c r="F2934">
        <v>40000</v>
      </c>
      <c r="G2934" t="s">
        <v>23</v>
      </c>
      <c r="H2934" t="s">
        <v>18</v>
      </c>
      <c r="I2934" t="s">
        <v>19</v>
      </c>
      <c r="J2934">
        <v>1248</v>
      </c>
      <c r="K2934">
        <v>88.8</v>
      </c>
      <c r="L2934">
        <v>7</v>
      </c>
      <c r="M2934">
        <v>20.77</v>
      </c>
      <c r="N2934">
        <v>7</v>
      </c>
      <c r="P2934" t="str">
        <f t="shared" si="276"/>
        <v/>
      </c>
      <c r="Q2934" t="str">
        <f t="shared" si="277"/>
        <v>bad</v>
      </c>
      <c r="R2934" t="str">
        <f t="shared" si="278"/>
        <v/>
      </c>
      <c r="S2934" s="3" t="str">
        <f t="shared" si="279"/>
        <v/>
      </c>
      <c r="T2934" t="str">
        <f t="shared" si="280"/>
        <v>Mahindra</v>
      </c>
      <c r="U2934" t="str">
        <f t="shared" si="281"/>
        <v>D</v>
      </c>
      <c r="V2934" t="str" cm="1">
        <f t="array" ref="V2934">_xlfn.IFS(N2925&gt;25,"A",N2925&gt;20,"B",N2925&gt;15,"C",N2925&gt;10,"D",N2925&lt;10,"E")</f>
        <v>D</v>
      </c>
    </row>
    <row r="2935" spans="1:22" x14ac:dyDescent="0.3">
      <c r="A2935">
        <v>2956</v>
      </c>
      <c r="B2935" t="s">
        <v>1372</v>
      </c>
      <c r="C2935" t="s">
        <v>21</v>
      </c>
      <c r="D2935" t="s">
        <v>49</v>
      </c>
      <c r="E2935">
        <v>2014</v>
      </c>
      <c r="F2935">
        <v>19500</v>
      </c>
      <c r="G2935" t="s">
        <v>27</v>
      </c>
      <c r="H2935" t="s">
        <v>18</v>
      </c>
      <c r="I2935" t="s">
        <v>33</v>
      </c>
      <c r="J2935">
        <v>1197</v>
      </c>
      <c r="K2935">
        <v>82</v>
      </c>
      <c r="L2935">
        <v>5</v>
      </c>
      <c r="M2935">
        <v>18.899999999999999</v>
      </c>
      <c r="N2935">
        <v>2.85</v>
      </c>
      <c r="P2935" t="str">
        <f t="shared" si="276"/>
        <v/>
      </c>
      <c r="Q2935" t="str">
        <f t="shared" si="277"/>
        <v>good</v>
      </c>
      <c r="R2935" t="str">
        <f t="shared" si="278"/>
        <v/>
      </c>
      <c r="S2935" s="3" t="str">
        <f t="shared" si="279"/>
        <v>Nissan</v>
      </c>
      <c r="T2935" t="str">
        <f t="shared" si="280"/>
        <v>Nissan</v>
      </c>
      <c r="U2935" t="str">
        <f t="shared" si="281"/>
        <v>E</v>
      </c>
      <c r="V2935" t="str" cm="1">
        <f t="array" ref="V2935">_xlfn.IFS(N2926&gt;25,"A",N2926&gt;20,"B",N2926&gt;15,"C",N2926&gt;10,"D",N2926&lt;10,"E")</f>
        <v>E</v>
      </c>
    </row>
    <row r="2936" spans="1:22" x14ac:dyDescent="0.3">
      <c r="A2936">
        <v>2957</v>
      </c>
      <c r="B2936" t="s">
        <v>1373</v>
      </c>
      <c r="C2936" t="s">
        <v>38</v>
      </c>
      <c r="D2936" t="s">
        <v>93</v>
      </c>
      <c r="E2936">
        <v>2016</v>
      </c>
      <c r="F2936">
        <v>41000</v>
      </c>
      <c r="G2936" t="s">
        <v>27</v>
      </c>
      <c r="H2936" t="s">
        <v>18</v>
      </c>
      <c r="I2936" t="s">
        <v>19</v>
      </c>
      <c r="J2936">
        <v>1198</v>
      </c>
      <c r="K2936">
        <v>67.040000000000006</v>
      </c>
      <c r="L2936">
        <v>5</v>
      </c>
      <c r="M2936">
        <v>19.690000000000001</v>
      </c>
      <c r="N2936">
        <v>4.25</v>
      </c>
      <c r="P2936" t="str">
        <f t="shared" si="276"/>
        <v>MercedesBenz</v>
      </c>
      <c r="Q2936" t="str">
        <f t="shared" si="277"/>
        <v>bad</v>
      </c>
      <c r="R2936" t="str">
        <f t="shared" si="278"/>
        <v/>
      </c>
      <c r="S2936" s="3" t="str">
        <f t="shared" si="279"/>
        <v>MercedesBenz</v>
      </c>
      <c r="T2936" t="str">
        <f t="shared" si="280"/>
        <v/>
      </c>
      <c r="U2936" t="str">
        <f t="shared" si="281"/>
        <v>A</v>
      </c>
      <c r="V2936" t="str" cm="1">
        <f t="array" ref="V2936">_xlfn.IFS(N2927&gt;25,"A",N2927&gt;20,"B",N2927&gt;15,"C",N2927&gt;10,"D",N2927&lt;10,"E")</f>
        <v>A</v>
      </c>
    </row>
    <row r="2937" spans="1:22" x14ac:dyDescent="0.3">
      <c r="A2937">
        <v>2958</v>
      </c>
      <c r="B2937" t="s">
        <v>759</v>
      </c>
      <c r="C2937" t="s">
        <v>21</v>
      </c>
      <c r="D2937" t="s">
        <v>63</v>
      </c>
      <c r="E2937">
        <v>2014</v>
      </c>
      <c r="F2937">
        <v>30000</v>
      </c>
      <c r="G2937" t="s">
        <v>27</v>
      </c>
      <c r="H2937" t="s">
        <v>18</v>
      </c>
      <c r="I2937" t="s">
        <v>33</v>
      </c>
      <c r="J2937">
        <v>1197</v>
      </c>
      <c r="K2937">
        <v>82</v>
      </c>
      <c r="L2937">
        <v>5</v>
      </c>
      <c r="M2937">
        <v>18.899999999999999</v>
      </c>
      <c r="N2937">
        <v>4.9000000000000004</v>
      </c>
      <c r="P2937" t="str">
        <f t="shared" si="276"/>
        <v/>
      </c>
      <c r="Q2937" t="str">
        <f t="shared" si="277"/>
        <v>bad</v>
      </c>
      <c r="R2937" t="str">
        <f t="shared" si="278"/>
        <v/>
      </c>
      <c r="S2937" s="3" t="str">
        <f t="shared" si="279"/>
        <v/>
      </c>
      <c r="T2937" t="str">
        <f t="shared" si="280"/>
        <v>Tata</v>
      </c>
      <c r="U2937" t="str">
        <f t="shared" si="281"/>
        <v>E</v>
      </c>
      <c r="V2937" t="str" cm="1">
        <f t="array" ref="V2937">_xlfn.IFS(N2928&gt;25,"A",N2928&gt;20,"B",N2928&gt;15,"C",N2928&gt;10,"D",N2928&lt;10,"E")</f>
        <v>E</v>
      </c>
    </row>
    <row r="2938" spans="1:22" x14ac:dyDescent="0.3">
      <c r="A2938">
        <v>2959</v>
      </c>
      <c r="B2938" t="s">
        <v>1374</v>
      </c>
      <c r="C2938" t="s">
        <v>504</v>
      </c>
      <c r="D2938" t="s">
        <v>35</v>
      </c>
      <c r="E2938">
        <v>2017</v>
      </c>
      <c r="F2938">
        <v>37000</v>
      </c>
      <c r="G2938" t="s">
        <v>23</v>
      </c>
      <c r="H2938" t="s">
        <v>18</v>
      </c>
      <c r="I2938" t="s">
        <v>19</v>
      </c>
      <c r="J2938">
        <v>1956</v>
      </c>
      <c r="K2938">
        <v>170</v>
      </c>
      <c r="L2938">
        <v>5</v>
      </c>
      <c r="M2938">
        <v>17.100000000000001</v>
      </c>
      <c r="N2938">
        <v>16.899999999999999</v>
      </c>
      <c r="P2938" t="str">
        <f t="shared" si="276"/>
        <v/>
      </c>
      <c r="Q2938" t="str">
        <f t="shared" si="277"/>
        <v>good</v>
      </c>
      <c r="R2938" t="str">
        <f t="shared" si="278"/>
        <v/>
      </c>
      <c r="S2938" s="3" t="str">
        <f t="shared" si="279"/>
        <v>Maruti</v>
      </c>
      <c r="T2938" t="str">
        <f t="shared" si="280"/>
        <v>Maruti</v>
      </c>
      <c r="U2938" t="str">
        <f t="shared" si="281"/>
        <v>E</v>
      </c>
      <c r="V2938" t="str" cm="1">
        <f t="array" ref="V2938">_xlfn.IFS(N2929&gt;25,"A",N2929&gt;20,"B",N2929&gt;15,"C",N2929&gt;10,"D",N2929&lt;10,"E")</f>
        <v>E</v>
      </c>
    </row>
    <row r="2939" spans="1:22" x14ac:dyDescent="0.3">
      <c r="A2939">
        <v>2960</v>
      </c>
      <c r="B2939" t="s">
        <v>262</v>
      </c>
      <c r="C2939" t="s">
        <v>43</v>
      </c>
      <c r="D2939" t="s">
        <v>53</v>
      </c>
      <c r="E2939">
        <v>2014</v>
      </c>
      <c r="F2939">
        <v>62000</v>
      </c>
      <c r="G2939" t="s">
        <v>23</v>
      </c>
      <c r="H2939" t="s">
        <v>18</v>
      </c>
      <c r="I2939" t="s">
        <v>33</v>
      </c>
      <c r="J2939">
        <v>1199</v>
      </c>
      <c r="K2939">
        <v>73.900000000000006</v>
      </c>
      <c r="L2939">
        <v>5</v>
      </c>
      <c r="M2939">
        <v>22.07</v>
      </c>
      <c r="N2939">
        <v>4.25</v>
      </c>
      <c r="P2939" t="str">
        <f t="shared" si="276"/>
        <v/>
      </c>
      <c r="Q2939" t="str">
        <f t="shared" si="277"/>
        <v>bad</v>
      </c>
      <c r="R2939" t="str">
        <f t="shared" si="278"/>
        <v/>
      </c>
      <c r="S2939" s="3" t="str">
        <f t="shared" si="279"/>
        <v/>
      </c>
      <c r="T2939" t="str">
        <f t="shared" si="280"/>
        <v>Maruti</v>
      </c>
      <c r="U2939" t="str">
        <f t="shared" si="281"/>
        <v>E</v>
      </c>
      <c r="V2939" t="str" cm="1">
        <f t="array" ref="V2939">_xlfn.IFS(N2930&gt;25,"A",N2930&gt;20,"B",N2930&gt;15,"C",N2930&gt;10,"D",N2930&lt;10,"E")</f>
        <v>E</v>
      </c>
    </row>
    <row r="2940" spans="1:22" x14ac:dyDescent="0.3">
      <c r="A2940">
        <v>2961</v>
      </c>
      <c r="B2940" t="s">
        <v>1152</v>
      </c>
      <c r="C2940" t="s">
        <v>25</v>
      </c>
      <c r="D2940" t="s">
        <v>22</v>
      </c>
      <c r="E2940">
        <v>2015</v>
      </c>
      <c r="F2940">
        <v>42023</v>
      </c>
      <c r="G2940" t="s">
        <v>27</v>
      </c>
      <c r="H2940" t="s">
        <v>32</v>
      </c>
      <c r="I2940" t="s">
        <v>19</v>
      </c>
      <c r="J2940">
        <v>1198</v>
      </c>
      <c r="K2940">
        <v>86.7</v>
      </c>
      <c r="L2940">
        <v>5</v>
      </c>
      <c r="M2940">
        <v>15.5</v>
      </c>
      <c r="N2940">
        <v>4.34</v>
      </c>
      <c r="P2940" t="str">
        <f t="shared" si="276"/>
        <v/>
      </c>
      <c r="Q2940" t="str">
        <f t="shared" si="277"/>
        <v>bad</v>
      </c>
      <c r="R2940" t="str">
        <f t="shared" si="278"/>
        <v/>
      </c>
      <c r="S2940" s="3" t="str">
        <f t="shared" si="279"/>
        <v/>
      </c>
      <c r="T2940" t="str">
        <f t="shared" si="280"/>
        <v>Tata</v>
      </c>
      <c r="U2940" t="str">
        <f t="shared" si="281"/>
        <v>E</v>
      </c>
      <c r="V2940" t="str" cm="1">
        <f t="array" ref="V2940">_xlfn.IFS(N2931&gt;25,"A",N2931&gt;20,"B",N2931&gt;15,"C",N2931&gt;10,"D",N2931&lt;10,"E")</f>
        <v>E</v>
      </c>
    </row>
    <row r="2941" spans="1:22" x14ac:dyDescent="0.3">
      <c r="A2941">
        <v>2962</v>
      </c>
      <c r="B2941" t="s">
        <v>1375</v>
      </c>
      <c r="C2941" t="s">
        <v>65</v>
      </c>
      <c r="D2941" t="s">
        <v>49</v>
      </c>
      <c r="E2941">
        <v>2012</v>
      </c>
      <c r="F2941">
        <v>51001</v>
      </c>
      <c r="G2941" t="s">
        <v>23</v>
      </c>
      <c r="H2941" t="s">
        <v>32</v>
      </c>
      <c r="I2941" t="s">
        <v>19</v>
      </c>
      <c r="J2941">
        <v>1995</v>
      </c>
      <c r="K2941">
        <v>184</v>
      </c>
      <c r="L2941">
        <v>5</v>
      </c>
      <c r="M2941">
        <v>16.09</v>
      </c>
      <c r="N2941">
        <v>17</v>
      </c>
      <c r="P2941" t="str">
        <f t="shared" si="276"/>
        <v/>
      </c>
      <c r="Q2941" t="str">
        <f t="shared" si="277"/>
        <v>good</v>
      </c>
      <c r="R2941" t="str">
        <f t="shared" si="278"/>
        <v/>
      </c>
      <c r="S2941" s="3" t="str">
        <f t="shared" si="279"/>
        <v>Honda</v>
      </c>
      <c r="T2941" t="str">
        <f t="shared" si="280"/>
        <v>Honda</v>
      </c>
      <c r="U2941" t="str">
        <f t="shared" si="281"/>
        <v>E</v>
      </c>
      <c r="V2941" t="str" cm="1">
        <f t="array" ref="V2941">_xlfn.IFS(N2932&gt;25,"A",N2932&gt;20,"B",N2932&gt;15,"C",N2932&gt;10,"D",N2932&lt;10,"E")</f>
        <v>E</v>
      </c>
    </row>
    <row r="2942" spans="1:22" x14ac:dyDescent="0.3">
      <c r="A2942">
        <v>2963</v>
      </c>
      <c r="B2942" t="s">
        <v>161</v>
      </c>
      <c r="C2942" t="s">
        <v>65</v>
      </c>
      <c r="D2942" t="s">
        <v>47</v>
      </c>
      <c r="E2942">
        <v>2017</v>
      </c>
      <c r="F2942">
        <v>55389</v>
      </c>
      <c r="G2942" t="s">
        <v>23</v>
      </c>
      <c r="H2942" t="s">
        <v>32</v>
      </c>
      <c r="I2942" t="s">
        <v>19</v>
      </c>
      <c r="J2942">
        <v>1995</v>
      </c>
      <c r="K2942">
        <v>184</v>
      </c>
      <c r="L2942">
        <v>5</v>
      </c>
      <c r="M2942">
        <v>18.88</v>
      </c>
      <c r="N2942">
        <v>28.45</v>
      </c>
      <c r="P2942" t="str">
        <f t="shared" si="276"/>
        <v/>
      </c>
      <c r="Q2942" t="str">
        <f t="shared" si="277"/>
        <v>good</v>
      </c>
      <c r="R2942" t="str">
        <f t="shared" si="278"/>
        <v/>
      </c>
      <c r="S2942" s="3" t="str">
        <f t="shared" si="279"/>
        <v>Maruti</v>
      </c>
      <c r="T2942" t="str">
        <f t="shared" si="280"/>
        <v>Maruti</v>
      </c>
      <c r="U2942" t="str">
        <f t="shared" si="281"/>
        <v>E</v>
      </c>
      <c r="V2942" t="str" cm="1">
        <f t="array" ref="V2942">_xlfn.IFS(N2933&gt;25,"A",N2933&gt;20,"B",N2933&gt;15,"C",N2933&gt;10,"D",N2933&lt;10,"E")</f>
        <v>E</v>
      </c>
    </row>
    <row r="2943" spans="1:22" x14ac:dyDescent="0.3">
      <c r="A2943">
        <v>2964</v>
      </c>
      <c r="B2943" t="s">
        <v>1376</v>
      </c>
      <c r="C2943" t="s">
        <v>25</v>
      </c>
      <c r="D2943" t="s">
        <v>47</v>
      </c>
      <c r="E2943">
        <v>2014</v>
      </c>
      <c r="F2943">
        <v>46728</v>
      </c>
      <c r="G2943" t="s">
        <v>27</v>
      </c>
      <c r="H2943" t="s">
        <v>32</v>
      </c>
      <c r="I2943" t="s">
        <v>19</v>
      </c>
      <c r="J2943">
        <v>1497</v>
      </c>
      <c r="K2943">
        <v>116.3</v>
      </c>
      <c r="L2943">
        <v>5</v>
      </c>
      <c r="M2943">
        <v>15.6</v>
      </c>
      <c r="N2943">
        <v>6.15</v>
      </c>
      <c r="P2943" t="str">
        <f t="shared" si="276"/>
        <v/>
      </c>
      <c r="Q2943" t="str">
        <f t="shared" si="277"/>
        <v>good</v>
      </c>
      <c r="R2943" t="str">
        <f t="shared" si="278"/>
        <v/>
      </c>
      <c r="S2943" s="3" t="str">
        <f t="shared" si="279"/>
        <v>Maruti</v>
      </c>
      <c r="T2943" t="str">
        <f t="shared" si="280"/>
        <v>Maruti</v>
      </c>
      <c r="U2943" t="str">
        <f t="shared" si="281"/>
        <v>E</v>
      </c>
      <c r="V2943" t="str" cm="1">
        <f t="array" ref="V2943">_xlfn.IFS(N2934&gt;25,"A",N2934&gt;20,"B",N2934&gt;15,"C",N2934&gt;10,"D",N2934&lt;10,"E")</f>
        <v>E</v>
      </c>
    </row>
    <row r="2944" spans="1:22" x14ac:dyDescent="0.3">
      <c r="A2944">
        <v>2965</v>
      </c>
      <c r="B2944" t="s">
        <v>1377</v>
      </c>
      <c r="C2944" t="s">
        <v>78</v>
      </c>
      <c r="D2944" t="s">
        <v>47</v>
      </c>
      <c r="E2944">
        <v>2014</v>
      </c>
      <c r="F2944">
        <v>58995</v>
      </c>
      <c r="G2944" t="s">
        <v>23</v>
      </c>
      <c r="H2944" t="s">
        <v>18</v>
      </c>
      <c r="I2944" t="s">
        <v>19</v>
      </c>
      <c r="J2944">
        <v>2696</v>
      </c>
      <c r="K2944">
        <v>162</v>
      </c>
      <c r="L2944">
        <v>7</v>
      </c>
      <c r="M2944">
        <v>12.83</v>
      </c>
      <c r="N2944">
        <v>9.25</v>
      </c>
      <c r="P2944" t="str">
        <f t="shared" si="276"/>
        <v/>
      </c>
      <c r="Q2944" t="str">
        <f t="shared" si="277"/>
        <v>bad</v>
      </c>
      <c r="R2944" t="str">
        <f t="shared" si="278"/>
        <v/>
      </c>
      <c r="S2944" s="3" t="str">
        <f t="shared" si="279"/>
        <v/>
      </c>
      <c r="T2944" t="str">
        <f t="shared" si="280"/>
        <v>Hyundai</v>
      </c>
      <c r="U2944" t="str">
        <f t="shared" si="281"/>
        <v>E</v>
      </c>
      <c r="V2944" t="str" cm="1">
        <f t="array" ref="V2944">_xlfn.IFS(N2935&gt;25,"A",N2935&gt;20,"B",N2935&gt;15,"C",N2935&gt;10,"D",N2935&lt;10,"E")</f>
        <v>E</v>
      </c>
    </row>
    <row r="2945" spans="1:22" x14ac:dyDescent="0.3">
      <c r="A2945">
        <v>2966</v>
      </c>
      <c r="B2945" t="s">
        <v>763</v>
      </c>
      <c r="C2945" t="s">
        <v>15</v>
      </c>
      <c r="D2945" t="s">
        <v>53</v>
      </c>
      <c r="E2945">
        <v>2015</v>
      </c>
      <c r="F2945">
        <v>37857</v>
      </c>
      <c r="G2945" t="s">
        <v>23</v>
      </c>
      <c r="H2945" t="s">
        <v>18</v>
      </c>
      <c r="I2945" t="s">
        <v>19</v>
      </c>
      <c r="J2945">
        <v>1248</v>
      </c>
      <c r="K2945">
        <v>74</v>
      </c>
      <c r="L2945">
        <v>5</v>
      </c>
      <c r="M2945">
        <v>26.59</v>
      </c>
      <c r="N2945">
        <v>4.8499999999999996</v>
      </c>
      <c r="P2945" t="str">
        <f t="shared" si="276"/>
        <v/>
      </c>
      <c r="Q2945" t="str">
        <f t="shared" si="277"/>
        <v>bad</v>
      </c>
      <c r="R2945" t="str">
        <f t="shared" si="278"/>
        <v/>
      </c>
      <c r="S2945" s="3" t="str">
        <f t="shared" si="279"/>
        <v/>
      </c>
      <c r="T2945" t="str">
        <f t="shared" si="280"/>
        <v>Nissan</v>
      </c>
      <c r="U2945" t="str">
        <f t="shared" si="281"/>
        <v>E</v>
      </c>
      <c r="V2945" t="str" cm="1">
        <f t="array" ref="V2945">_xlfn.IFS(N2936&gt;25,"A",N2936&gt;20,"B",N2936&gt;15,"C",N2936&gt;10,"D",N2936&lt;10,"E")</f>
        <v>E</v>
      </c>
    </row>
    <row r="2946" spans="1:22" x14ac:dyDescent="0.3">
      <c r="A2946">
        <v>2967</v>
      </c>
      <c r="B2946" t="s">
        <v>50</v>
      </c>
      <c r="C2946" t="s">
        <v>15</v>
      </c>
      <c r="D2946" t="s">
        <v>39</v>
      </c>
      <c r="E2946">
        <v>2014</v>
      </c>
      <c r="F2946">
        <v>71000</v>
      </c>
      <c r="G2946" t="s">
        <v>23</v>
      </c>
      <c r="H2946" t="s">
        <v>18</v>
      </c>
      <c r="I2946" t="s">
        <v>19</v>
      </c>
      <c r="J2946">
        <v>1248</v>
      </c>
      <c r="K2946">
        <v>74</v>
      </c>
      <c r="L2946">
        <v>5</v>
      </c>
      <c r="M2946">
        <v>25.2</v>
      </c>
      <c r="N2946">
        <v>4.8</v>
      </c>
      <c r="P2946" t="str">
        <f t="shared" si="276"/>
        <v/>
      </c>
      <c r="Q2946" t="str">
        <f t="shared" si="277"/>
        <v>bad</v>
      </c>
      <c r="R2946" t="str">
        <f t="shared" si="278"/>
        <v/>
      </c>
      <c r="S2946" s="3" t="str">
        <f t="shared" si="279"/>
        <v/>
      </c>
      <c r="T2946" t="str">
        <f t="shared" si="280"/>
        <v>Hyundai</v>
      </c>
      <c r="U2946" t="str">
        <f t="shared" si="281"/>
        <v>E</v>
      </c>
      <c r="V2946" t="str" cm="1">
        <f t="array" ref="V2946">_xlfn.IFS(N2937&gt;25,"A",N2937&gt;20,"B",N2937&gt;15,"C",N2937&gt;10,"D",N2937&lt;10,"E")</f>
        <v>E</v>
      </c>
    </row>
    <row r="2947" spans="1:22" x14ac:dyDescent="0.3">
      <c r="A2947">
        <v>2968</v>
      </c>
      <c r="B2947" t="s">
        <v>875</v>
      </c>
      <c r="C2947" t="s">
        <v>25</v>
      </c>
      <c r="D2947" t="s">
        <v>22</v>
      </c>
      <c r="E2947">
        <v>2012</v>
      </c>
      <c r="F2947">
        <v>49024</v>
      </c>
      <c r="G2947" t="s">
        <v>27</v>
      </c>
      <c r="H2947" t="s">
        <v>18</v>
      </c>
      <c r="I2947" t="s">
        <v>19</v>
      </c>
      <c r="J2947">
        <v>1198</v>
      </c>
      <c r="K2947">
        <v>86.8</v>
      </c>
      <c r="L2947">
        <v>5</v>
      </c>
      <c r="M2947">
        <v>18.399999999999999</v>
      </c>
      <c r="N2947">
        <v>2.2999999999999998</v>
      </c>
      <c r="P2947" t="str">
        <f t="shared" si="276"/>
        <v>Jeep</v>
      </c>
      <c r="Q2947" t="str">
        <f t="shared" si="277"/>
        <v>bad</v>
      </c>
      <c r="R2947" t="str">
        <f t="shared" si="278"/>
        <v/>
      </c>
      <c r="S2947" s="3" t="str">
        <f t="shared" si="279"/>
        <v>Jeep</v>
      </c>
      <c r="T2947" t="str">
        <f t="shared" si="280"/>
        <v/>
      </c>
      <c r="U2947" t="str">
        <f t="shared" si="281"/>
        <v>C</v>
      </c>
      <c r="V2947" t="str" cm="1">
        <f t="array" ref="V2947">_xlfn.IFS(N2938&gt;25,"A",N2938&gt;20,"B",N2938&gt;15,"C",N2938&gt;10,"D",N2938&lt;10,"E")</f>
        <v>C</v>
      </c>
    </row>
    <row r="2948" spans="1:22" x14ac:dyDescent="0.3">
      <c r="A2948">
        <v>2969</v>
      </c>
      <c r="B2948" t="s">
        <v>101</v>
      </c>
      <c r="C2948" t="s">
        <v>21</v>
      </c>
      <c r="D2948" t="s">
        <v>16</v>
      </c>
      <c r="E2948">
        <v>2016</v>
      </c>
      <c r="F2948">
        <v>10770</v>
      </c>
      <c r="G2948" t="s">
        <v>27</v>
      </c>
      <c r="H2948" t="s">
        <v>18</v>
      </c>
      <c r="I2948" t="s">
        <v>19</v>
      </c>
      <c r="J2948">
        <v>1197</v>
      </c>
      <c r="K2948">
        <v>82</v>
      </c>
      <c r="L2948">
        <v>5</v>
      </c>
      <c r="M2948">
        <v>18.899999999999999</v>
      </c>
      <c r="N2948">
        <v>4.75</v>
      </c>
      <c r="P2948" t="str">
        <f t="shared" si="276"/>
        <v/>
      </c>
      <c r="Q2948" t="str">
        <f t="shared" si="277"/>
        <v>good</v>
      </c>
      <c r="R2948" t="str">
        <f t="shared" si="278"/>
        <v/>
      </c>
      <c r="S2948" s="3" t="str">
        <f t="shared" si="279"/>
        <v>Volkswagen</v>
      </c>
      <c r="T2948" t="str">
        <f t="shared" si="280"/>
        <v>Volkswagen</v>
      </c>
      <c r="U2948" t="str">
        <f t="shared" si="281"/>
        <v>E</v>
      </c>
      <c r="V2948" t="str" cm="1">
        <f t="array" ref="V2948">_xlfn.IFS(N2939&gt;25,"A",N2939&gt;20,"B",N2939&gt;15,"C",N2939&gt;10,"D",N2939&lt;10,"E")</f>
        <v>E</v>
      </c>
    </row>
    <row r="2949" spans="1:22" x14ac:dyDescent="0.3">
      <c r="A2949">
        <v>2970</v>
      </c>
      <c r="B2949" t="s">
        <v>1378</v>
      </c>
      <c r="C2949" t="s">
        <v>45</v>
      </c>
      <c r="D2949" t="s">
        <v>22</v>
      </c>
      <c r="E2949">
        <v>2017</v>
      </c>
      <c r="F2949">
        <v>72000</v>
      </c>
      <c r="G2949" t="s">
        <v>23</v>
      </c>
      <c r="H2949" t="s">
        <v>18</v>
      </c>
      <c r="I2949" t="s">
        <v>19</v>
      </c>
      <c r="J2949">
        <v>1248</v>
      </c>
      <c r="K2949">
        <v>74</v>
      </c>
      <c r="L2949">
        <v>5</v>
      </c>
      <c r="M2949">
        <v>22.95</v>
      </c>
      <c r="N2949">
        <v>5</v>
      </c>
      <c r="P2949" t="str">
        <f t="shared" si="276"/>
        <v/>
      </c>
      <c r="Q2949" t="str">
        <f t="shared" si="277"/>
        <v>bad</v>
      </c>
      <c r="R2949" t="str">
        <f t="shared" si="278"/>
        <v/>
      </c>
      <c r="S2949" s="3" t="str">
        <f t="shared" si="279"/>
        <v/>
      </c>
      <c r="T2949" t="str">
        <f t="shared" si="280"/>
        <v>Honda</v>
      </c>
      <c r="U2949" t="str">
        <f t="shared" si="281"/>
        <v>E</v>
      </c>
      <c r="V2949" t="str" cm="1">
        <f t="array" ref="V2949">_xlfn.IFS(N2940&gt;25,"A",N2940&gt;20,"B",N2940&gt;15,"C",N2940&gt;10,"D",N2940&lt;10,"E")</f>
        <v>E</v>
      </c>
    </row>
    <row r="2950" spans="1:22" x14ac:dyDescent="0.3">
      <c r="A2950">
        <v>2971</v>
      </c>
      <c r="B2950" t="s">
        <v>410</v>
      </c>
      <c r="C2950" t="s">
        <v>21</v>
      </c>
      <c r="D2950" t="s">
        <v>39</v>
      </c>
      <c r="E2950">
        <v>2015</v>
      </c>
      <c r="F2950">
        <v>91000</v>
      </c>
      <c r="G2950" t="s">
        <v>27</v>
      </c>
      <c r="H2950" t="s">
        <v>18</v>
      </c>
      <c r="I2950" t="s">
        <v>19</v>
      </c>
      <c r="J2950">
        <v>814</v>
      </c>
      <c r="K2950">
        <v>55.2</v>
      </c>
      <c r="L2950">
        <v>5</v>
      </c>
      <c r="M2950">
        <v>21.1</v>
      </c>
      <c r="N2950">
        <v>2.5</v>
      </c>
      <c r="P2950" t="str">
        <f t="shared" si="276"/>
        <v>BMW</v>
      </c>
      <c r="Q2950" t="str">
        <f t="shared" si="277"/>
        <v>bad</v>
      </c>
      <c r="R2950" t="str">
        <f t="shared" si="278"/>
        <v/>
      </c>
      <c r="S2950" s="3" t="str">
        <f t="shared" si="279"/>
        <v>BMW</v>
      </c>
      <c r="T2950" t="str">
        <f t="shared" si="280"/>
        <v/>
      </c>
      <c r="U2950" t="str">
        <f t="shared" si="281"/>
        <v>C</v>
      </c>
      <c r="V2950" t="str" cm="1">
        <f t="array" ref="V2950">_xlfn.IFS(N2941&gt;25,"A",N2941&gt;20,"B",N2941&gt;15,"C",N2941&gt;10,"D",N2941&lt;10,"E")</f>
        <v>C</v>
      </c>
    </row>
    <row r="2951" spans="1:22" x14ac:dyDescent="0.3">
      <c r="A2951">
        <v>2972</v>
      </c>
      <c r="B2951" t="s">
        <v>511</v>
      </c>
      <c r="C2951" t="s">
        <v>21</v>
      </c>
      <c r="D2951" t="s">
        <v>16</v>
      </c>
      <c r="E2951">
        <v>2017</v>
      </c>
      <c r="F2951">
        <v>14000</v>
      </c>
      <c r="G2951" t="s">
        <v>27</v>
      </c>
      <c r="H2951" t="s">
        <v>18</v>
      </c>
      <c r="I2951" t="s">
        <v>19</v>
      </c>
      <c r="J2951">
        <v>1197</v>
      </c>
      <c r="K2951">
        <v>81.83</v>
      </c>
      <c r="L2951">
        <v>5</v>
      </c>
      <c r="M2951">
        <v>18.600000000000001</v>
      </c>
      <c r="N2951">
        <v>5.95</v>
      </c>
      <c r="P2951" t="str">
        <f t="shared" si="276"/>
        <v>BMW</v>
      </c>
      <c r="Q2951" t="str">
        <f t="shared" si="277"/>
        <v>bad</v>
      </c>
      <c r="R2951" t="str">
        <f t="shared" si="278"/>
        <v/>
      </c>
      <c r="S2951" s="3" t="str">
        <f t="shared" si="279"/>
        <v>BMW</v>
      </c>
      <c r="T2951" t="str">
        <f t="shared" si="280"/>
        <v/>
      </c>
      <c r="U2951" t="str">
        <f t="shared" si="281"/>
        <v>A</v>
      </c>
      <c r="V2951" t="str" cm="1">
        <f t="array" ref="V2951">_xlfn.IFS(N2942&gt;25,"A",N2942&gt;20,"B",N2942&gt;15,"C",N2942&gt;10,"D",N2942&lt;10,"E")</f>
        <v>A</v>
      </c>
    </row>
    <row r="2952" spans="1:22" x14ac:dyDescent="0.3">
      <c r="A2952">
        <v>2973</v>
      </c>
      <c r="B2952" t="s">
        <v>1379</v>
      </c>
      <c r="C2952" t="s">
        <v>165</v>
      </c>
      <c r="D2952" t="s">
        <v>53</v>
      </c>
      <c r="E2952">
        <v>2014</v>
      </c>
      <c r="F2952">
        <v>48000</v>
      </c>
      <c r="G2952" t="s">
        <v>23</v>
      </c>
      <c r="H2952" t="s">
        <v>32</v>
      </c>
      <c r="I2952" t="s">
        <v>33</v>
      </c>
      <c r="J2952">
        <v>1984</v>
      </c>
      <c r="K2952">
        <v>181</v>
      </c>
      <c r="L2952">
        <v>5</v>
      </c>
      <c r="M2952">
        <v>9</v>
      </c>
      <c r="N2952">
        <v>16</v>
      </c>
      <c r="P2952" t="str">
        <f t="shared" si="276"/>
        <v/>
      </c>
      <c r="Q2952" t="str">
        <f t="shared" si="277"/>
        <v>bad</v>
      </c>
      <c r="R2952" t="str">
        <f t="shared" si="278"/>
        <v/>
      </c>
      <c r="S2952" s="3" t="str">
        <f t="shared" si="279"/>
        <v/>
      </c>
      <c r="T2952" t="str">
        <f t="shared" si="280"/>
        <v>Honda</v>
      </c>
      <c r="U2952" t="str">
        <f t="shared" si="281"/>
        <v>E</v>
      </c>
      <c r="V2952" t="str" cm="1">
        <f t="array" ref="V2952">_xlfn.IFS(N2943&gt;25,"A",N2943&gt;20,"B",N2943&gt;15,"C",N2943&gt;10,"D",N2943&lt;10,"E")</f>
        <v>E</v>
      </c>
    </row>
    <row r="2953" spans="1:22" x14ac:dyDescent="0.3">
      <c r="A2953">
        <v>2974</v>
      </c>
      <c r="B2953" t="s">
        <v>140</v>
      </c>
      <c r="C2953" t="s">
        <v>110</v>
      </c>
      <c r="D2953" t="s">
        <v>53</v>
      </c>
      <c r="E2953">
        <v>2014</v>
      </c>
      <c r="F2953">
        <v>75136</v>
      </c>
      <c r="G2953" t="s">
        <v>23</v>
      </c>
      <c r="H2953" t="s">
        <v>18</v>
      </c>
      <c r="I2953" t="s">
        <v>19</v>
      </c>
      <c r="J2953">
        <v>1498</v>
      </c>
      <c r="K2953">
        <v>89.84</v>
      </c>
      <c r="L2953">
        <v>5</v>
      </c>
      <c r="M2953">
        <v>22.7</v>
      </c>
      <c r="N2953">
        <v>6.15</v>
      </c>
      <c r="P2953" t="str">
        <f t="shared" si="276"/>
        <v/>
      </c>
      <c r="Q2953" t="str">
        <f t="shared" si="277"/>
        <v>bad</v>
      </c>
      <c r="R2953" t="str">
        <f t="shared" si="278"/>
        <v/>
      </c>
      <c r="S2953" s="3" t="str">
        <f t="shared" si="279"/>
        <v/>
      </c>
      <c r="T2953" t="str">
        <f t="shared" si="280"/>
        <v>Mahindra</v>
      </c>
      <c r="U2953" t="str">
        <f t="shared" si="281"/>
        <v>E</v>
      </c>
      <c r="V2953" t="str" cm="1">
        <f t="array" ref="V2953">_xlfn.IFS(N2944&gt;25,"A",N2944&gt;20,"B",N2944&gt;15,"C",N2944&gt;10,"D",N2944&lt;10,"E")</f>
        <v>E</v>
      </c>
    </row>
    <row r="2954" spans="1:22" x14ac:dyDescent="0.3">
      <c r="A2954">
        <v>2975</v>
      </c>
      <c r="B2954" t="s">
        <v>938</v>
      </c>
      <c r="C2954" t="s">
        <v>15</v>
      </c>
      <c r="D2954" t="s">
        <v>35</v>
      </c>
      <c r="E2954">
        <v>2014</v>
      </c>
      <c r="F2954">
        <v>32500</v>
      </c>
      <c r="G2954" t="s">
        <v>27</v>
      </c>
      <c r="H2954" t="s">
        <v>18</v>
      </c>
      <c r="I2954" t="s">
        <v>33</v>
      </c>
      <c r="J2954">
        <v>1197</v>
      </c>
      <c r="K2954">
        <v>85.8</v>
      </c>
      <c r="L2954">
        <v>5</v>
      </c>
      <c r="M2954">
        <v>21.1</v>
      </c>
      <c r="N2954">
        <v>4.05</v>
      </c>
      <c r="P2954" t="str">
        <f t="shared" si="276"/>
        <v/>
      </c>
      <c r="Q2954" t="str">
        <f t="shared" si="277"/>
        <v>good</v>
      </c>
      <c r="R2954" t="str">
        <f t="shared" si="278"/>
        <v/>
      </c>
      <c r="S2954" s="3" t="str">
        <f t="shared" si="279"/>
        <v>Maruti</v>
      </c>
      <c r="T2954" t="str">
        <f t="shared" si="280"/>
        <v>Maruti</v>
      </c>
      <c r="U2954" t="str">
        <f t="shared" si="281"/>
        <v>E</v>
      </c>
      <c r="V2954" t="str" cm="1">
        <f t="array" ref="V2954">_xlfn.IFS(N2945&gt;25,"A",N2945&gt;20,"B",N2945&gt;15,"C",N2945&gt;10,"D",N2945&lt;10,"E")</f>
        <v>E</v>
      </c>
    </row>
    <row r="2955" spans="1:22" x14ac:dyDescent="0.3">
      <c r="A2955">
        <v>2976</v>
      </c>
      <c r="B2955" t="s">
        <v>1085</v>
      </c>
      <c r="C2955" t="s">
        <v>21</v>
      </c>
      <c r="D2955" t="s">
        <v>35</v>
      </c>
      <c r="E2955">
        <v>2010</v>
      </c>
      <c r="F2955">
        <v>94500</v>
      </c>
      <c r="G2955" t="s">
        <v>23</v>
      </c>
      <c r="H2955" t="s">
        <v>18</v>
      </c>
      <c r="I2955" t="s">
        <v>33</v>
      </c>
      <c r="J2955">
        <v>1396</v>
      </c>
      <c r="K2955">
        <v>90</v>
      </c>
      <c r="L2955">
        <v>5</v>
      </c>
      <c r="M2955">
        <v>21.9</v>
      </c>
      <c r="N2955">
        <v>3.1</v>
      </c>
      <c r="P2955" t="str">
        <f t="shared" si="276"/>
        <v/>
      </c>
      <c r="Q2955" t="str">
        <f t="shared" si="277"/>
        <v>good</v>
      </c>
      <c r="R2955" t="str">
        <f t="shared" si="278"/>
        <v/>
      </c>
      <c r="S2955" s="3" t="str">
        <f t="shared" si="279"/>
        <v>Maruti</v>
      </c>
      <c r="T2955" t="str">
        <f t="shared" si="280"/>
        <v>Maruti</v>
      </c>
      <c r="U2955" t="str">
        <f t="shared" si="281"/>
        <v>E</v>
      </c>
      <c r="V2955" t="str" cm="1">
        <f t="array" ref="V2955">_xlfn.IFS(N2946&gt;25,"A",N2946&gt;20,"B",N2946&gt;15,"C",N2946&gt;10,"D",N2946&lt;10,"E")</f>
        <v>E</v>
      </c>
    </row>
    <row r="2956" spans="1:22" x14ac:dyDescent="0.3">
      <c r="A2956">
        <v>2977</v>
      </c>
      <c r="B2956" t="s">
        <v>674</v>
      </c>
      <c r="C2956" t="s">
        <v>15</v>
      </c>
      <c r="D2956" t="s">
        <v>35</v>
      </c>
      <c r="E2956">
        <v>2013</v>
      </c>
      <c r="F2956">
        <v>34900</v>
      </c>
      <c r="G2956" t="s">
        <v>27</v>
      </c>
      <c r="H2956" t="s">
        <v>18</v>
      </c>
      <c r="I2956" t="s">
        <v>19</v>
      </c>
      <c r="J2956">
        <v>1197</v>
      </c>
      <c r="K2956">
        <v>81.8</v>
      </c>
      <c r="L2956">
        <v>5</v>
      </c>
      <c r="M2956">
        <v>22</v>
      </c>
      <c r="N2956">
        <v>5.49</v>
      </c>
      <c r="P2956" t="str">
        <f t="shared" ref="P2956:P3019" si="282">IF(N2947&gt;15,C2947,"")</f>
        <v/>
      </c>
      <c r="Q2956" t="str">
        <f t="shared" ref="Q2956:Q3019" si="283">IF(M2947&gt;20,"good","bad")</f>
        <v>bad</v>
      </c>
      <c r="R2956" t="str">
        <f t="shared" ref="R2956:R3019" si="284">IF(AND(M2947&gt;20,N2947&gt;15),C2947,"")</f>
        <v/>
      </c>
      <c r="S2956" s="3" t="str">
        <f t="shared" ref="S2956:S3019" si="285">IF(OR(M2947&gt;20,N2947&gt;15),C2947,"")</f>
        <v/>
      </c>
      <c r="T2956" t="str">
        <f t="shared" ref="T2956:T3019" si="286">IF(NOT(N2947&gt;15),C2947,"")</f>
        <v>Honda</v>
      </c>
      <c r="U2956" t="str">
        <f t="shared" ref="U2956:U3019" si="287">IF(N2947&gt;25,"A",IF(N2947&gt;20,"B",IF(N2947&gt;15,"C",IF(N2947&gt;10,"D","E"))))</f>
        <v>E</v>
      </c>
      <c r="V2956" t="str" cm="1">
        <f t="array" ref="V2956">_xlfn.IFS(N2947&gt;25,"A",N2947&gt;20,"B",N2947&gt;15,"C",N2947&gt;10,"D",N2947&lt;10,"E")</f>
        <v>E</v>
      </c>
    </row>
    <row r="2957" spans="1:22" x14ac:dyDescent="0.3">
      <c r="A2957">
        <v>2978</v>
      </c>
      <c r="B2957" t="s">
        <v>1380</v>
      </c>
      <c r="C2957" t="s">
        <v>120</v>
      </c>
      <c r="D2957" t="s">
        <v>31</v>
      </c>
      <c r="E2957">
        <v>2010</v>
      </c>
      <c r="F2957">
        <v>42400</v>
      </c>
      <c r="G2957" t="s">
        <v>27</v>
      </c>
      <c r="H2957" t="s">
        <v>32</v>
      </c>
      <c r="I2957" t="s">
        <v>102</v>
      </c>
      <c r="J2957">
        <v>4806</v>
      </c>
      <c r="K2957">
        <v>394.3</v>
      </c>
      <c r="L2957">
        <v>4</v>
      </c>
      <c r="M2957">
        <v>8</v>
      </c>
      <c r="N2957">
        <v>42.91</v>
      </c>
      <c r="P2957" t="str">
        <f t="shared" si="282"/>
        <v/>
      </c>
      <c r="Q2957" t="str">
        <f t="shared" si="283"/>
        <v>bad</v>
      </c>
      <c r="R2957" t="str">
        <f t="shared" si="284"/>
        <v/>
      </c>
      <c r="S2957" s="3" t="str">
        <f t="shared" si="285"/>
        <v/>
      </c>
      <c r="T2957" t="str">
        <f t="shared" si="286"/>
        <v>Hyundai</v>
      </c>
      <c r="U2957" t="str">
        <f t="shared" si="287"/>
        <v>E</v>
      </c>
      <c r="V2957" t="str" cm="1">
        <f t="array" ref="V2957">_xlfn.IFS(N2948&gt;25,"A",N2948&gt;20,"B",N2948&gt;15,"C",N2948&gt;10,"D",N2948&lt;10,"E")</f>
        <v>E</v>
      </c>
    </row>
    <row r="2958" spans="1:22" x14ac:dyDescent="0.3">
      <c r="A2958">
        <v>2979</v>
      </c>
      <c r="B2958" t="s">
        <v>787</v>
      </c>
      <c r="C2958" t="s">
        <v>15</v>
      </c>
      <c r="D2958" t="s">
        <v>39</v>
      </c>
      <c r="E2958">
        <v>2015</v>
      </c>
      <c r="F2958">
        <v>50000</v>
      </c>
      <c r="G2958" t="s">
        <v>23</v>
      </c>
      <c r="H2958" t="s">
        <v>18</v>
      </c>
      <c r="I2958" t="s">
        <v>19</v>
      </c>
      <c r="J2958">
        <v>1248</v>
      </c>
      <c r="K2958">
        <v>75</v>
      </c>
      <c r="L2958">
        <v>5</v>
      </c>
      <c r="M2958">
        <v>17.8</v>
      </c>
      <c r="N2958">
        <v>5.7</v>
      </c>
      <c r="P2958" t="str">
        <f t="shared" si="282"/>
        <v/>
      </c>
      <c r="Q2958" t="str">
        <f t="shared" si="283"/>
        <v>good</v>
      </c>
      <c r="R2958" t="str">
        <f t="shared" si="284"/>
        <v/>
      </c>
      <c r="S2958" s="3" t="str">
        <f t="shared" si="285"/>
        <v>Tata</v>
      </c>
      <c r="T2958" t="str">
        <f t="shared" si="286"/>
        <v>Tata</v>
      </c>
      <c r="U2958" t="str">
        <f t="shared" si="287"/>
        <v>E</v>
      </c>
      <c r="V2958" t="str" cm="1">
        <f t="array" ref="V2958">_xlfn.IFS(N2949&gt;25,"A",N2949&gt;20,"B",N2949&gt;15,"C",N2949&gt;10,"D",N2949&lt;10,"E")</f>
        <v>E</v>
      </c>
    </row>
    <row r="2959" spans="1:22" x14ac:dyDescent="0.3">
      <c r="A2959">
        <v>2980</v>
      </c>
      <c r="B2959" t="s">
        <v>203</v>
      </c>
      <c r="C2959" t="s">
        <v>25</v>
      </c>
      <c r="D2959" t="s">
        <v>49</v>
      </c>
      <c r="E2959">
        <v>2014</v>
      </c>
      <c r="F2959">
        <v>35000</v>
      </c>
      <c r="G2959" t="s">
        <v>27</v>
      </c>
      <c r="H2959" t="s">
        <v>18</v>
      </c>
      <c r="I2959" t="s">
        <v>19</v>
      </c>
      <c r="J2959">
        <v>1198</v>
      </c>
      <c r="K2959">
        <v>86.8</v>
      </c>
      <c r="L2959">
        <v>5</v>
      </c>
      <c r="M2959">
        <v>19.399999999999999</v>
      </c>
      <c r="N2959">
        <v>2.85</v>
      </c>
      <c r="P2959" t="str">
        <f t="shared" si="282"/>
        <v/>
      </c>
      <c r="Q2959" t="str">
        <f t="shared" si="283"/>
        <v>good</v>
      </c>
      <c r="R2959" t="str">
        <f t="shared" si="284"/>
        <v/>
      </c>
      <c r="S2959" s="3" t="str">
        <f t="shared" si="285"/>
        <v>Hyundai</v>
      </c>
      <c r="T2959" t="str">
        <f t="shared" si="286"/>
        <v>Hyundai</v>
      </c>
      <c r="U2959" t="str">
        <f t="shared" si="287"/>
        <v>E</v>
      </c>
      <c r="V2959" t="str" cm="1">
        <f t="array" ref="V2959">_xlfn.IFS(N2950&gt;25,"A",N2950&gt;20,"B",N2950&gt;15,"C",N2950&gt;10,"D",N2950&lt;10,"E")</f>
        <v>E</v>
      </c>
    </row>
    <row r="2960" spans="1:22" x14ac:dyDescent="0.3">
      <c r="A2960">
        <v>2981</v>
      </c>
      <c r="B2960" t="s">
        <v>462</v>
      </c>
      <c r="C2960" t="s">
        <v>192</v>
      </c>
      <c r="D2960" t="s">
        <v>63</v>
      </c>
      <c r="E2960">
        <v>2012</v>
      </c>
      <c r="F2960">
        <v>37000</v>
      </c>
      <c r="G2960" t="s">
        <v>27</v>
      </c>
      <c r="H2960" t="s">
        <v>18</v>
      </c>
      <c r="I2960" t="s">
        <v>33</v>
      </c>
      <c r="J2960">
        <v>1199</v>
      </c>
      <c r="K2960">
        <v>79.400000000000006</v>
      </c>
      <c r="L2960">
        <v>5</v>
      </c>
      <c r="M2960">
        <v>18.600000000000001</v>
      </c>
      <c r="N2960">
        <v>2.35</v>
      </c>
      <c r="P2960" t="str">
        <f t="shared" si="282"/>
        <v/>
      </c>
      <c r="Q2960" t="str">
        <f t="shared" si="283"/>
        <v>bad</v>
      </c>
      <c r="R2960" t="str">
        <f t="shared" si="284"/>
        <v/>
      </c>
      <c r="S2960" s="3" t="str">
        <f t="shared" si="285"/>
        <v/>
      </c>
      <c r="T2960" t="str">
        <f t="shared" si="286"/>
        <v>Hyundai</v>
      </c>
      <c r="U2960" t="str">
        <f t="shared" si="287"/>
        <v>E</v>
      </c>
      <c r="V2960" t="str" cm="1">
        <f t="array" ref="V2960">_xlfn.IFS(N2951&gt;25,"A",N2951&gt;20,"B",N2951&gt;15,"C",N2951&gt;10,"D",N2951&lt;10,"E")</f>
        <v>E</v>
      </c>
    </row>
    <row r="2961" spans="1:22" x14ac:dyDescent="0.3">
      <c r="A2961">
        <v>2982</v>
      </c>
      <c r="B2961" t="s">
        <v>420</v>
      </c>
      <c r="C2961" t="s">
        <v>21</v>
      </c>
      <c r="D2961" t="s">
        <v>31</v>
      </c>
      <c r="E2961">
        <v>2018</v>
      </c>
      <c r="F2961">
        <v>32807</v>
      </c>
      <c r="G2961" t="s">
        <v>27</v>
      </c>
      <c r="H2961" t="s">
        <v>32</v>
      </c>
      <c r="I2961" t="s">
        <v>19</v>
      </c>
      <c r="J2961">
        <v>1591</v>
      </c>
      <c r="K2961">
        <v>121.3</v>
      </c>
      <c r="L2961">
        <v>5</v>
      </c>
      <c r="M2961">
        <v>13</v>
      </c>
      <c r="N2961">
        <v>14.76</v>
      </c>
      <c r="P2961" t="str">
        <f t="shared" si="282"/>
        <v>Volvo</v>
      </c>
      <c r="Q2961" t="str">
        <f t="shared" si="283"/>
        <v>bad</v>
      </c>
      <c r="R2961" t="str">
        <f t="shared" si="284"/>
        <v/>
      </c>
      <c r="S2961" s="3" t="str">
        <f t="shared" si="285"/>
        <v>Volvo</v>
      </c>
      <c r="T2961" t="str">
        <f t="shared" si="286"/>
        <v/>
      </c>
      <c r="U2961" t="str">
        <f t="shared" si="287"/>
        <v>C</v>
      </c>
      <c r="V2961" t="str" cm="1">
        <f t="array" ref="V2961">_xlfn.IFS(N2952&gt;25,"A",N2952&gt;20,"B",N2952&gt;15,"C",N2952&gt;10,"D",N2952&lt;10,"E")</f>
        <v>C</v>
      </c>
    </row>
    <row r="2962" spans="1:22" x14ac:dyDescent="0.3">
      <c r="A2962">
        <v>2983</v>
      </c>
      <c r="B2962" t="s">
        <v>337</v>
      </c>
      <c r="C2962" t="s">
        <v>25</v>
      </c>
      <c r="D2962" t="s">
        <v>22</v>
      </c>
      <c r="E2962">
        <v>2008</v>
      </c>
      <c r="F2962">
        <v>119000</v>
      </c>
      <c r="G2962" t="s">
        <v>27</v>
      </c>
      <c r="H2962" t="s">
        <v>18</v>
      </c>
      <c r="I2962" t="s">
        <v>33</v>
      </c>
      <c r="J2962">
        <v>1497</v>
      </c>
      <c r="K2962">
        <v>78</v>
      </c>
      <c r="L2962">
        <v>5</v>
      </c>
      <c r="M2962">
        <v>17.7</v>
      </c>
      <c r="N2962">
        <v>2.25</v>
      </c>
      <c r="P2962" t="str">
        <f t="shared" si="282"/>
        <v/>
      </c>
      <c r="Q2962" t="str">
        <f t="shared" si="283"/>
        <v>good</v>
      </c>
      <c r="R2962" t="str">
        <f t="shared" si="284"/>
        <v/>
      </c>
      <c r="S2962" s="3" t="str">
        <f t="shared" si="285"/>
        <v>Ford</v>
      </c>
      <c r="T2962" t="str">
        <f t="shared" si="286"/>
        <v>Ford</v>
      </c>
      <c r="U2962" t="str">
        <f t="shared" si="287"/>
        <v>E</v>
      </c>
      <c r="V2962" t="str" cm="1">
        <f t="array" ref="V2962">_xlfn.IFS(N2953&gt;25,"A",N2953&gt;20,"B",N2953&gt;15,"C",N2953&gt;10,"D",N2953&lt;10,"E")</f>
        <v>E</v>
      </c>
    </row>
    <row r="2963" spans="1:22" x14ac:dyDescent="0.3">
      <c r="A2963">
        <v>2984</v>
      </c>
      <c r="B2963" t="s">
        <v>588</v>
      </c>
      <c r="C2963" t="s">
        <v>15</v>
      </c>
      <c r="D2963" t="s">
        <v>16</v>
      </c>
      <c r="E2963">
        <v>2016</v>
      </c>
      <c r="F2963">
        <v>12000</v>
      </c>
      <c r="G2963" t="s">
        <v>27</v>
      </c>
      <c r="H2963" t="s">
        <v>18</v>
      </c>
      <c r="I2963" t="s">
        <v>19</v>
      </c>
      <c r="J2963">
        <v>1197</v>
      </c>
      <c r="K2963">
        <v>85.8</v>
      </c>
      <c r="L2963">
        <v>5</v>
      </c>
      <c r="M2963">
        <v>18.5</v>
      </c>
      <c r="N2963">
        <v>3.65</v>
      </c>
      <c r="P2963" t="str">
        <f t="shared" si="282"/>
        <v/>
      </c>
      <c r="Q2963" t="str">
        <f t="shared" si="283"/>
        <v>good</v>
      </c>
      <c r="R2963" t="str">
        <f t="shared" si="284"/>
        <v/>
      </c>
      <c r="S2963" s="3" t="str">
        <f t="shared" si="285"/>
        <v>Maruti</v>
      </c>
      <c r="T2963" t="str">
        <f t="shared" si="286"/>
        <v>Maruti</v>
      </c>
      <c r="U2963" t="str">
        <f t="shared" si="287"/>
        <v>E</v>
      </c>
      <c r="V2963" t="str" cm="1">
        <f t="array" ref="V2963">_xlfn.IFS(N2954&gt;25,"A",N2954&gt;20,"B",N2954&gt;15,"C",N2954&gt;10,"D",N2954&lt;10,"E")</f>
        <v>E</v>
      </c>
    </row>
    <row r="2964" spans="1:22" x14ac:dyDescent="0.3">
      <c r="A2964">
        <v>2985</v>
      </c>
      <c r="B2964" t="s">
        <v>1381</v>
      </c>
      <c r="C2964" t="s">
        <v>110</v>
      </c>
      <c r="D2964" t="s">
        <v>53</v>
      </c>
      <c r="E2964">
        <v>2016</v>
      </c>
      <c r="F2964">
        <v>46727</v>
      </c>
      <c r="G2964" t="s">
        <v>23</v>
      </c>
      <c r="H2964" t="s">
        <v>18</v>
      </c>
      <c r="I2964" t="s">
        <v>19</v>
      </c>
      <c r="J2964">
        <v>1498</v>
      </c>
      <c r="K2964">
        <v>98.59</v>
      </c>
      <c r="L2964">
        <v>5</v>
      </c>
      <c r="M2964">
        <v>22.77</v>
      </c>
      <c r="N2964">
        <v>7.25</v>
      </c>
      <c r="P2964" t="str">
        <f t="shared" si="282"/>
        <v/>
      </c>
      <c r="Q2964" t="str">
        <f t="shared" si="283"/>
        <v>good</v>
      </c>
      <c r="R2964" t="str">
        <f t="shared" si="284"/>
        <v/>
      </c>
      <c r="S2964" s="3" t="str">
        <f t="shared" si="285"/>
        <v>Hyundai</v>
      </c>
      <c r="T2964" t="str">
        <f t="shared" si="286"/>
        <v>Hyundai</v>
      </c>
      <c r="U2964" t="str">
        <f t="shared" si="287"/>
        <v>E</v>
      </c>
      <c r="V2964" t="str" cm="1">
        <f t="array" ref="V2964">_xlfn.IFS(N2955&gt;25,"A",N2955&gt;20,"B",N2955&gt;15,"C",N2955&gt;10,"D",N2955&lt;10,"E")</f>
        <v>E</v>
      </c>
    </row>
    <row r="2965" spans="1:22" x14ac:dyDescent="0.3">
      <c r="A2965">
        <v>2986</v>
      </c>
      <c r="B2965" t="s">
        <v>64</v>
      </c>
      <c r="C2965" t="s">
        <v>65</v>
      </c>
      <c r="D2965" t="s">
        <v>35</v>
      </c>
      <c r="E2965">
        <v>2010</v>
      </c>
      <c r="F2965">
        <v>73336</v>
      </c>
      <c r="G2965" t="s">
        <v>23</v>
      </c>
      <c r="H2965" t="s">
        <v>32</v>
      </c>
      <c r="I2965" t="s">
        <v>19</v>
      </c>
      <c r="J2965">
        <v>1995</v>
      </c>
      <c r="K2965">
        <v>170</v>
      </c>
      <c r="L2965">
        <v>5</v>
      </c>
      <c r="M2965">
        <v>13.2</v>
      </c>
      <c r="N2965">
        <v>10.69</v>
      </c>
      <c r="P2965" t="str">
        <f t="shared" si="282"/>
        <v/>
      </c>
      <c r="Q2965" t="str">
        <f t="shared" si="283"/>
        <v>good</v>
      </c>
      <c r="R2965" t="str">
        <f t="shared" si="284"/>
        <v/>
      </c>
      <c r="S2965" s="3" t="str">
        <f t="shared" si="285"/>
        <v>Maruti</v>
      </c>
      <c r="T2965" t="str">
        <f t="shared" si="286"/>
        <v>Maruti</v>
      </c>
      <c r="U2965" t="str">
        <f t="shared" si="287"/>
        <v>E</v>
      </c>
      <c r="V2965" t="str" cm="1">
        <f t="array" ref="V2965">_xlfn.IFS(N2956&gt;25,"A",N2956&gt;20,"B",N2956&gt;15,"C",N2956&gt;10,"D",N2956&lt;10,"E")</f>
        <v>E</v>
      </c>
    </row>
    <row r="2966" spans="1:22" x14ac:dyDescent="0.3">
      <c r="A2966">
        <v>2987</v>
      </c>
      <c r="B2966" t="s">
        <v>391</v>
      </c>
      <c r="C2966" t="s">
        <v>21</v>
      </c>
      <c r="D2966" t="s">
        <v>16</v>
      </c>
      <c r="E2966">
        <v>2014</v>
      </c>
      <c r="F2966">
        <v>9000</v>
      </c>
      <c r="G2966" t="s">
        <v>27</v>
      </c>
      <c r="H2966" t="s">
        <v>18</v>
      </c>
      <c r="I2966" t="s">
        <v>33</v>
      </c>
      <c r="J2966">
        <v>1591</v>
      </c>
      <c r="K2966">
        <v>121.3</v>
      </c>
      <c r="L2966">
        <v>5</v>
      </c>
      <c r="M2966">
        <v>17.010000000000002</v>
      </c>
      <c r="N2966">
        <v>5.5</v>
      </c>
      <c r="P2966" t="str">
        <f t="shared" si="282"/>
        <v>Porsche</v>
      </c>
      <c r="Q2966" t="str">
        <f t="shared" si="283"/>
        <v>bad</v>
      </c>
      <c r="R2966" t="str">
        <f t="shared" si="284"/>
        <v/>
      </c>
      <c r="S2966" s="3" t="str">
        <f t="shared" si="285"/>
        <v>Porsche</v>
      </c>
      <c r="T2966" t="str">
        <f t="shared" si="286"/>
        <v/>
      </c>
      <c r="U2966" t="str">
        <f t="shared" si="287"/>
        <v>A</v>
      </c>
      <c r="V2966" t="str" cm="1">
        <f t="array" ref="V2966">_xlfn.IFS(N2957&gt;25,"A",N2957&gt;20,"B",N2957&gt;15,"C",N2957&gt;10,"D",N2957&lt;10,"E")</f>
        <v>A</v>
      </c>
    </row>
    <row r="2967" spans="1:22" x14ac:dyDescent="0.3">
      <c r="A2967">
        <v>2988</v>
      </c>
      <c r="B2967" t="s">
        <v>1348</v>
      </c>
      <c r="C2967" t="s">
        <v>41</v>
      </c>
      <c r="D2967" t="s">
        <v>26</v>
      </c>
      <c r="E2967">
        <v>2005</v>
      </c>
      <c r="F2967">
        <v>240000</v>
      </c>
      <c r="G2967" t="s">
        <v>23</v>
      </c>
      <c r="H2967" t="s">
        <v>18</v>
      </c>
      <c r="I2967" t="s">
        <v>74</v>
      </c>
      <c r="J2967">
        <v>2494</v>
      </c>
      <c r="K2967">
        <v>102</v>
      </c>
      <c r="L2967">
        <v>8</v>
      </c>
      <c r="M2967">
        <v>12.8</v>
      </c>
      <c r="N2967">
        <v>5.0999999999999996</v>
      </c>
      <c r="P2967" t="str">
        <f t="shared" si="282"/>
        <v/>
      </c>
      <c r="Q2967" t="str">
        <f t="shared" si="283"/>
        <v>bad</v>
      </c>
      <c r="R2967" t="str">
        <f t="shared" si="284"/>
        <v/>
      </c>
      <c r="S2967" s="3" t="str">
        <f t="shared" si="285"/>
        <v/>
      </c>
      <c r="T2967" t="str">
        <f t="shared" si="286"/>
        <v>Maruti</v>
      </c>
      <c r="U2967" t="str">
        <f t="shared" si="287"/>
        <v>E</v>
      </c>
      <c r="V2967" t="str" cm="1">
        <f t="array" ref="V2967">_xlfn.IFS(N2958&gt;25,"A",N2958&gt;20,"B",N2958&gt;15,"C",N2958&gt;10,"D",N2958&lt;10,"E")</f>
        <v>E</v>
      </c>
    </row>
    <row r="2968" spans="1:22" x14ac:dyDescent="0.3">
      <c r="A2968">
        <v>2989</v>
      </c>
      <c r="B2968" t="s">
        <v>254</v>
      </c>
      <c r="C2968" t="s">
        <v>15</v>
      </c>
      <c r="D2968" t="s">
        <v>16</v>
      </c>
      <c r="E2968">
        <v>2014</v>
      </c>
      <c r="F2968">
        <v>25422</v>
      </c>
      <c r="G2968" t="s">
        <v>27</v>
      </c>
      <c r="H2968" t="s">
        <v>18</v>
      </c>
      <c r="I2968" t="s">
        <v>19</v>
      </c>
      <c r="J2968">
        <v>998</v>
      </c>
      <c r="K2968">
        <v>67.040000000000006</v>
      </c>
      <c r="L2968">
        <v>5</v>
      </c>
      <c r="M2968">
        <v>22.5</v>
      </c>
      <c r="N2968">
        <v>3.25</v>
      </c>
      <c r="P2968" t="str">
        <f t="shared" si="282"/>
        <v/>
      </c>
      <c r="Q2968" t="str">
        <f t="shared" si="283"/>
        <v>bad</v>
      </c>
      <c r="R2968" t="str">
        <f t="shared" si="284"/>
        <v/>
      </c>
      <c r="S2968" s="3" t="str">
        <f t="shared" si="285"/>
        <v/>
      </c>
      <c r="T2968" t="str">
        <f t="shared" si="286"/>
        <v>Honda</v>
      </c>
      <c r="U2968" t="str">
        <f t="shared" si="287"/>
        <v>E</v>
      </c>
      <c r="V2968" t="str" cm="1">
        <f t="array" ref="V2968">_xlfn.IFS(N2959&gt;25,"A",N2959&gt;20,"B",N2959&gt;15,"C",N2959&gt;10,"D",N2959&lt;10,"E")</f>
        <v>E</v>
      </c>
    </row>
    <row r="2969" spans="1:22" x14ac:dyDescent="0.3">
      <c r="A2969">
        <v>2990</v>
      </c>
      <c r="B2969" t="s">
        <v>28</v>
      </c>
      <c r="C2969" t="s">
        <v>15</v>
      </c>
      <c r="D2969" t="s">
        <v>16</v>
      </c>
      <c r="E2969">
        <v>2018</v>
      </c>
      <c r="F2969">
        <v>14000</v>
      </c>
      <c r="G2969" t="s">
        <v>23</v>
      </c>
      <c r="H2969" t="s">
        <v>18</v>
      </c>
      <c r="I2969" t="s">
        <v>19</v>
      </c>
      <c r="J2969">
        <v>1248</v>
      </c>
      <c r="K2969">
        <v>88.5</v>
      </c>
      <c r="L2969">
        <v>7</v>
      </c>
      <c r="M2969">
        <v>25.47</v>
      </c>
      <c r="N2969">
        <v>9.25</v>
      </c>
      <c r="P2969" t="str">
        <f t="shared" si="282"/>
        <v/>
      </c>
      <c r="Q2969" t="str">
        <f t="shared" si="283"/>
        <v>bad</v>
      </c>
      <c r="R2969" t="str">
        <f t="shared" si="284"/>
        <v/>
      </c>
      <c r="S2969" s="3" t="str">
        <f t="shared" si="285"/>
        <v/>
      </c>
      <c r="T2969" t="str">
        <f t="shared" si="286"/>
        <v>Chevrolet</v>
      </c>
      <c r="U2969" t="str">
        <f t="shared" si="287"/>
        <v>E</v>
      </c>
      <c r="V2969" t="str" cm="1">
        <f t="array" ref="V2969">_xlfn.IFS(N2960&gt;25,"A",N2960&gt;20,"B",N2960&gt;15,"C",N2960&gt;10,"D",N2960&lt;10,"E")</f>
        <v>E</v>
      </c>
    </row>
    <row r="2970" spans="1:22" x14ac:dyDescent="0.3">
      <c r="A2970">
        <v>2991</v>
      </c>
      <c r="B2970" t="s">
        <v>184</v>
      </c>
      <c r="C2970" t="s">
        <v>15</v>
      </c>
      <c r="D2970" t="s">
        <v>35</v>
      </c>
      <c r="E2970">
        <v>2008</v>
      </c>
      <c r="F2970">
        <v>66000</v>
      </c>
      <c r="G2970" t="s">
        <v>27</v>
      </c>
      <c r="H2970" t="s">
        <v>18</v>
      </c>
      <c r="I2970" t="s">
        <v>19</v>
      </c>
      <c r="J2970">
        <v>796</v>
      </c>
      <c r="K2970">
        <v>46.3</v>
      </c>
      <c r="L2970">
        <v>5</v>
      </c>
      <c r="M2970">
        <v>19.7</v>
      </c>
      <c r="N2970">
        <v>1.7</v>
      </c>
      <c r="P2970" t="str">
        <f t="shared" si="282"/>
        <v/>
      </c>
      <c r="Q2970" t="str">
        <f t="shared" si="283"/>
        <v>bad</v>
      </c>
      <c r="R2970" t="str">
        <f t="shared" si="284"/>
        <v/>
      </c>
      <c r="S2970" s="3" t="str">
        <f t="shared" si="285"/>
        <v/>
      </c>
      <c r="T2970" t="str">
        <f t="shared" si="286"/>
        <v>Hyundai</v>
      </c>
      <c r="U2970" t="str">
        <f t="shared" si="287"/>
        <v>D</v>
      </c>
      <c r="V2970" t="str" cm="1">
        <f t="array" ref="V2970">_xlfn.IFS(N2961&gt;25,"A",N2961&gt;20,"B",N2961&gt;15,"C",N2961&gt;10,"D",N2961&lt;10,"E")</f>
        <v>D</v>
      </c>
    </row>
    <row r="2971" spans="1:22" x14ac:dyDescent="0.3">
      <c r="A2971">
        <v>2992</v>
      </c>
      <c r="B2971" t="s">
        <v>291</v>
      </c>
      <c r="C2971" t="s">
        <v>15</v>
      </c>
      <c r="D2971" t="s">
        <v>47</v>
      </c>
      <c r="E2971">
        <v>2010</v>
      </c>
      <c r="F2971">
        <v>55324</v>
      </c>
      <c r="G2971" t="s">
        <v>27</v>
      </c>
      <c r="H2971" t="s">
        <v>18</v>
      </c>
      <c r="I2971" t="s">
        <v>19</v>
      </c>
      <c r="J2971">
        <v>998</v>
      </c>
      <c r="K2971">
        <v>66.099999999999994</v>
      </c>
      <c r="L2971">
        <v>5</v>
      </c>
      <c r="M2971">
        <v>19</v>
      </c>
      <c r="N2971">
        <v>2.87</v>
      </c>
      <c r="P2971" t="str">
        <f t="shared" si="282"/>
        <v/>
      </c>
      <c r="Q2971" t="str">
        <f t="shared" si="283"/>
        <v>bad</v>
      </c>
      <c r="R2971" t="str">
        <f t="shared" si="284"/>
        <v/>
      </c>
      <c r="S2971" s="3" t="str">
        <f t="shared" si="285"/>
        <v/>
      </c>
      <c r="T2971" t="str">
        <f t="shared" si="286"/>
        <v>Honda</v>
      </c>
      <c r="U2971" t="str">
        <f t="shared" si="287"/>
        <v>E</v>
      </c>
      <c r="V2971" t="str" cm="1">
        <f t="array" ref="V2971">_xlfn.IFS(N2962&gt;25,"A",N2962&gt;20,"B",N2962&gt;15,"C",N2962&gt;10,"D",N2962&lt;10,"E")</f>
        <v>E</v>
      </c>
    </row>
    <row r="2972" spans="1:22" x14ac:dyDescent="0.3">
      <c r="A2972">
        <v>2993</v>
      </c>
      <c r="B2972" t="s">
        <v>365</v>
      </c>
      <c r="C2972" t="s">
        <v>65</v>
      </c>
      <c r="D2972" t="s">
        <v>63</v>
      </c>
      <c r="E2972">
        <v>2009</v>
      </c>
      <c r="F2972">
        <v>90000</v>
      </c>
      <c r="G2972" t="s">
        <v>23</v>
      </c>
      <c r="H2972" t="s">
        <v>32</v>
      </c>
      <c r="I2972" t="s">
        <v>19</v>
      </c>
      <c r="J2972">
        <v>2993</v>
      </c>
      <c r="K2972">
        <v>235</v>
      </c>
      <c r="L2972">
        <v>5</v>
      </c>
      <c r="M2972">
        <v>11</v>
      </c>
      <c r="N2972">
        <v>17.75</v>
      </c>
      <c r="P2972" t="str">
        <f t="shared" si="282"/>
        <v/>
      </c>
      <c r="Q2972" t="str">
        <f t="shared" si="283"/>
        <v>bad</v>
      </c>
      <c r="R2972" t="str">
        <f t="shared" si="284"/>
        <v/>
      </c>
      <c r="S2972" s="3" t="str">
        <f t="shared" si="285"/>
        <v/>
      </c>
      <c r="T2972" t="str">
        <f t="shared" si="286"/>
        <v>Maruti</v>
      </c>
      <c r="U2972" t="str">
        <f t="shared" si="287"/>
        <v>E</v>
      </c>
      <c r="V2972" t="str" cm="1">
        <f t="array" ref="V2972">_xlfn.IFS(N2963&gt;25,"A",N2963&gt;20,"B",N2963&gt;15,"C",N2963&gt;10,"D",N2963&lt;10,"E")</f>
        <v>E</v>
      </c>
    </row>
    <row r="2973" spans="1:22" x14ac:dyDescent="0.3">
      <c r="A2973">
        <v>2994</v>
      </c>
      <c r="B2973" t="s">
        <v>1382</v>
      </c>
      <c r="C2973" t="s">
        <v>78</v>
      </c>
      <c r="D2973" t="s">
        <v>49</v>
      </c>
      <c r="E2973">
        <v>2017</v>
      </c>
      <c r="F2973">
        <v>43000</v>
      </c>
      <c r="G2973" t="s">
        <v>27</v>
      </c>
      <c r="H2973" t="s">
        <v>18</v>
      </c>
      <c r="I2973" t="s">
        <v>19</v>
      </c>
      <c r="J2973">
        <v>1198</v>
      </c>
      <c r="K2973">
        <v>82</v>
      </c>
      <c r="L2973">
        <v>5</v>
      </c>
      <c r="M2973">
        <v>18.149999999999999</v>
      </c>
      <c r="N2973">
        <v>4.5</v>
      </c>
      <c r="P2973" t="str">
        <f t="shared" si="282"/>
        <v/>
      </c>
      <c r="Q2973" t="str">
        <f t="shared" si="283"/>
        <v>good</v>
      </c>
      <c r="R2973" t="str">
        <f t="shared" si="284"/>
        <v/>
      </c>
      <c r="S2973" s="3" t="str">
        <f t="shared" si="285"/>
        <v>Ford</v>
      </c>
      <c r="T2973" t="str">
        <f t="shared" si="286"/>
        <v>Ford</v>
      </c>
      <c r="U2973" t="str">
        <f t="shared" si="287"/>
        <v>E</v>
      </c>
      <c r="V2973" t="str" cm="1">
        <f t="array" ref="V2973">_xlfn.IFS(N2964&gt;25,"A",N2964&gt;20,"B",N2964&gt;15,"C",N2964&gt;10,"D",N2964&lt;10,"E")</f>
        <v>E</v>
      </c>
    </row>
    <row r="2974" spans="1:22" x14ac:dyDescent="0.3">
      <c r="A2974">
        <v>2995</v>
      </c>
      <c r="B2974" t="s">
        <v>789</v>
      </c>
      <c r="C2974" t="s">
        <v>21</v>
      </c>
      <c r="D2974" t="s">
        <v>63</v>
      </c>
      <c r="E2974">
        <v>2008</v>
      </c>
      <c r="F2974">
        <v>58483</v>
      </c>
      <c r="G2974" t="s">
        <v>27</v>
      </c>
      <c r="H2974" t="s">
        <v>32</v>
      </c>
      <c r="I2974" t="s">
        <v>33</v>
      </c>
      <c r="J2974">
        <v>1197</v>
      </c>
      <c r="K2974">
        <v>80</v>
      </c>
      <c r="L2974">
        <v>5</v>
      </c>
      <c r="M2974">
        <v>19.2</v>
      </c>
      <c r="N2974">
        <v>2.95</v>
      </c>
      <c r="P2974" t="str">
        <f t="shared" si="282"/>
        <v/>
      </c>
      <c r="Q2974" t="str">
        <f t="shared" si="283"/>
        <v>bad</v>
      </c>
      <c r="R2974" t="str">
        <f t="shared" si="284"/>
        <v/>
      </c>
      <c r="S2974" s="3" t="str">
        <f t="shared" si="285"/>
        <v/>
      </c>
      <c r="T2974" t="str">
        <f t="shared" si="286"/>
        <v>BMW</v>
      </c>
      <c r="U2974" t="str">
        <f t="shared" si="287"/>
        <v>D</v>
      </c>
      <c r="V2974" t="str" cm="1">
        <f t="array" ref="V2974">_xlfn.IFS(N2965&gt;25,"A",N2965&gt;20,"B",N2965&gt;15,"C",N2965&gt;10,"D",N2965&lt;10,"E")</f>
        <v>D</v>
      </c>
    </row>
    <row r="2975" spans="1:22" x14ac:dyDescent="0.3">
      <c r="A2975">
        <v>2996</v>
      </c>
      <c r="B2975" t="s">
        <v>422</v>
      </c>
      <c r="C2975" t="s">
        <v>25</v>
      </c>
      <c r="D2975" t="s">
        <v>22</v>
      </c>
      <c r="E2975">
        <v>2007</v>
      </c>
      <c r="F2975">
        <v>93000</v>
      </c>
      <c r="G2975" t="s">
        <v>27</v>
      </c>
      <c r="H2975" t="s">
        <v>32</v>
      </c>
      <c r="I2975" t="s">
        <v>33</v>
      </c>
      <c r="J2975">
        <v>1799</v>
      </c>
      <c r="K2975">
        <v>130</v>
      </c>
      <c r="L2975">
        <v>5</v>
      </c>
      <c r="M2975">
        <v>12.9</v>
      </c>
      <c r="N2975">
        <v>2.6</v>
      </c>
      <c r="P2975" t="str">
        <f t="shared" si="282"/>
        <v/>
      </c>
      <c r="Q2975" t="str">
        <f t="shared" si="283"/>
        <v>bad</v>
      </c>
      <c r="R2975" t="str">
        <f t="shared" si="284"/>
        <v/>
      </c>
      <c r="S2975" s="3" t="str">
        <f t="shared" si="285"/>
        <v/>
      </c>
      <c r="T2975" t="str">
        <f t="shared" si="286"/>
        <v>Hyundai</v>
      </c>
      <c r="U2975" t="str">
        <f t="shared" si="287"/>
        <v>E</v>
      </c>
      <c r="V2975" t="str" cm="1">
        <f t="array" ref="V2975">_xlfn.IFS(N2966&gt;25,"A",N2966&gt;20,"B",N2966&gt;15,"C",N2966&gt;10,"D",N2966&lt;10,"E")</f>
        <v>E</v>
      </c>
    </row>
    <row r="2976" spans="1:22" x14ac:dyDescent="0.3">
      <c r="A2976">
        <v>2997</v>
      </c>
      <c r="B2976" t="s">
        <v>136</v>
      </c>
      <c r="C2976" t="s">
        <v>21</v>
      </c>
      <c r="D2976" t="s">
        <v>35</v>
      </c>
      <c r="E2976">
        <v>2010</v>
      </c>
      <c r="F2976">
        <v>50000</v>
      </c>
      <c r="G2976" t="s">
        <v>27</v>
      </c>
      <c r="H2976" t="s">
        <v>18</v>
      </c>
      <c r="I2976" t="s">
        <v>19</v>
      </c>
      <c r="J2976">
        <v>1197</v>
      </c>
      <c r="K2976">
        <v>78.900000000000006</v>
      </c>
      <c r="L2976">
        <v>5</v>
      </c>
      <c r="M2976">
        <v>20.36</v>
      </c>
      <c r="N2976">
        <v>3</v>
      </c>
      <c r="P2976" t="str">
        <f t="shared" si="282"/>
        <v/>
      </c>
      <c r="Q2976" t="str">
        <f t="shared" si="283"/>
        <v>bad</v>
      </c>
      <c r="R2976" t="str">
        <f t="shared" si="284"/>
        <v/>
      </c>
      <c r="S2976" s="3" t="str">
        <f t="shared" si="285"/>
        <v/>
      </c>
      <c r="T2976" t="str">
        <f t="shared" si="286"/>
        <v>Toyota</v>
      </c>
      <c r="U2976" t="str">
        <f t="shared" si="287"/>
        <v>E</v>
      </c>
      <c r="V2976" t="str" cm="1">
        <f t="array" ref="V2976">_xlfn.IFS(N2967&gt;25,"A",N2967&gt;20,"B",N2967&gt;15,"C",N2967&gt;10,"D",N2967&lt;10,"E")</f>
        <v>E</v>
      </c>
    </row>
    <row r="2977" spans="1:22" x14ac:dyDescent="0.3">
      <c r="A2977">
        <v>2998</v>
      </c>
      <c r="B2977" t="s">
        <v>573</v>
      </c>
      <c r="C2977" t="s">
        <v>62</v>
      </c>
      <c r="D2977" t="s">
        <v>93</v>
      </c>
      <c r="E2977">
        <v>2014</v>
      </c>
      <c r="F2977">
        <v>78616</v>
      </c>
      <c r="G2977" t="s">
        <v>23</v>
      </c>
      <c r="H2977" t="s">
        <v>32</v>
      </c>
      <c r="I2977" t="s">
        <v>33</v>
      </c>
      <c r="J2977">
        <v>2143</v>
      </c>
      <c r="K2977">
        <v>170</v>
      </c>
      <c r="L2977">
        <v>5</v>
      </c>
      <c r="M2977">
        <v>14.84</v>
      </c>
      <c r="N2977">
        <v>15.5</v>
      </c>
      <c r="P2977" t="str">
        <f t="shared" si="282"/>
        <v/>
      </c>
      <c r="Q2977" t="str">
        <f t="shared" si="283"/>
        <v>good</v>
      </c>
      <c r="R2977" t="str">
        <f t="shared" si="284"/>
        <v/>
      </c>
      <c r="S2977" s="3" t="str">
        <f t="shared" si="285"/>
        <v>Maruti</v>
      </c>
      <c r="T2977" t="str">
        <f t="shared" si="286"/>
        <v>Maruti</v>
      </c>
      <c r="U2977" t="str">
        <f t="shared" si="287"/>
        <v>E</v>
      </c>
      <c r="V2977" t="str" cm="1">
        <f t="array" ref="V2977">_xlfn.IFS(N2968&gt;25,"A",N2968&gt;20,"B",N2968&gt;15,"C",N2968&gt;10,"D",N2968&lt;10,"E")</f>
        <v>E</v>
      </c>
    </row>
    <row r="2978" spans="1:22" x14ac:dyDescent="0.3">
      <c r="A2978">
        <v>2999</v>
      </c>
      <c r="B2978" t="s">
        <v>471</v>
      </c>
      <c r="C2978" t="s">
        <v>41</v>
      </c>
      <c r="D2978" t="s">
        <v>22</v>
      </c>
      <c r="E2978">
        <v>2011</v>
      </c>
      <c r="F2978">
        <v>37000</v>
      </c>
      <c r="G2978" t="s">
        <v>27</v>
      </c>
      <c r="H2978" t="s">
        <v>18</v>
      </c>
      <c r="I2978" t="s">
        <v>19</v>
      </c>
      <c r="J2978">
        <v>1496</v>
      </c>
      <c r="K2978">
        <v>88.73</v>
      </c>
      <c r="L2978">
        <v>5</v>
      </c>
      <c r="M2978">
        <v>17.600000000000001</v>
      </c>
      <c r="N2978">
        <v>2.8</v>
      </c>
      <c r="P2978" t="str">
        <f t="shared" si="282"/>
        <v/>
      </c>
      <c r="Q2978" t="str">
        <f t="shared" si="283"/>
        <v>good</v>
      </c>
      <c r="R2978" t="str">
        <f t="shared" si="284"/>
        <v/>
      </c>
      <c r="S2978" s="3" t="str">
        <f t="shared" si="285"/>
        <v>Maruti</v>
      </c>
      <c r="T2978" t="str">
        <f t="shared" si="286"/>
        <v>Maruti</v>
      </c>
      <c r="U2978" t="str">
        <f t="shared" si="287"/>
        <v>E</v>
      </c>
      <c r="V2978" t="str" cm="1">
        <f t="array" ref="V2978">_xlfn.IFS(N2969&gt;25,"A",N2969&gt;20,"B",N2969&gt;15,"C",N2969&gt;10,"D",N2969&lt;10,"E")</f>
        <v>E</v>
      </c>
    </row>
    <row r="2979" spans="1:22" x14ac:dyDescent="0.3">
      <c r="A2979">
        <v>3000</v>
      </c>
      <c r="B2979" t="s">
        <v>1383</v>
      </c>
      <c r="C2979" t="s">
        <v>25</v>
      </c>
      <c r="D2979" t="s">
        <v>49</v>
      </c>
      <c r="E2979">
        <v>2010</v>
      </c>
      <c r="F2979">
        <v>54801</v>
      </c>
      <c r="G2979" t="s">
        <v>27</v>
      </c>
      <c r="H2979" t="s">
        <v>18</v>
      </c>
      <c r="I2979" t="s">
        <v>19</v>
      </c>
      <c r="J2979">
        <v>1497</v>
      </c>
      <c r="K2979">
        <v>118</v>
      </c>
      <c r="L2979">
        <v>5</v>
      </c>
      <c r="M2979">
        <v>17</v>
      </c>
      <c r="N2979">
        <v>2.5</v>
      </c>
      <c r="P2979" t="str">
        <f t="shared" si="282"/>
        <v/>
      </c>
      <c r="Q2979" t="str">
        <f t="shared" si="283"/>
        <v>bad</v>
      </c>
      <c r="R2979" t="str">
        <f t="shared" si="284"/>
        <v/>
      </c>
      <c r="S2979" s="3" t="str">
        <f t="shared" si="285"/>
        <v/>
      </c>
      <c r="T2979" t="str">
        <f t="shared" si="286"/>
        <v>Maruti</v>
      </c>
      <c r="U2979" t="str">
        <f t="shared" si="287"/>
        <v>E</v>
      </c>
      <c r="V2979" t="str" cm="1">
        <f t="array" ref="V2979">_xlfn.IFS(N2970&gt;25,"A",N2970&gt;20,"B",N2970&gt;15,"C",N2970&gt;10,"D",N2970&lt;10,"E")</f>
        <v>E</v>
      </c>
    </row>
    <row r="2980" spans="1:22" x14ac:dyDescent="0.3">
      <c r="A2980">
        <v>3001</v>
      </c>
      <c r="B2980" t="s">
        <v>502</v>
      </c>
      <c r="C2980" t="s">
        <v>15</v>
      </c>
      <c r="D2980" t="s">
        <v>63</v>
      </c>
      <c r="E2980">
        <v>2014</v>
      </c>
      <c r="F2980">
        <v>29000</v>
      </c>
      <c r="G2980" t="s">
        <v>23</v>
      </c>
      <c r="H2980" t="s">
        <v>18</v>
      </c>
      <c r="I2980" t="s">
        <v>19</v>
      </c>
      <c r="J2980">
        <v>1248</v>
      </c>
      <c r="K2980">
        <v>74</v>
      </c>
      <c r="L2980">
        <v>5</v>
      </c>
      <c r="M2980">
        <v>23.4</v>
      </c>
      <c r="N2980">
        <v>5.75</v>
      </c>
      <c r="P2980" t="str">
        <f t="shared" si="282"/>
        <v/>
      </c>
      <c r="Q2980" t="str">
        <f t="shared" si="283"/>
        <v>bad</v>
      </c>
      <c r="R2980" t="str">
        <f t="shared" si="284"/>
        <v/>
      </c>
      <c r="S2980" s="3" t="str">
        <f t="shared" si="285"/>
        <v/>
      </c>
      <c r="T2980" t="str">
        <f t="shared" si="286"/>
        <v>Maruti</v>
      </c>
      <c r="U2980" t="str">
        <f t="shared" si="287"/>
        <v>E</v>
      </c>
      <c r="V2980" t="str" cm="1">
        <f t="array" ref="V2980">_xlfn.IFS(N2971&gt;25,"A",N2971&gt;20,"B",N2971&gt;15,"C",N2971&gt;10,"D",N2971&lt;10,"E")</f>
        <v>E</v>
      </c>
    </row>
    <row r="2981" spans="1:22" x14ac:dyDescent="0.3">
      <c r="A2981">
        <v>3002</v>
      </c>
      <c r="B2981" t="s">
        <v>476</v>
      </c>
      <c r="C2981" t="s">
        <v>15</v>
      </c>
      <c r="D2981" t="s">
        <v>22</v>
      </c>
      <c r="E2981">
        <v>2010</v>
      </c>
      <c r="F2981">
        <v>68000</v>
      </c>
      <c r="G2981" t="s">
        <v>27</v>
      </c>
      <c r="H2981" t="s">
        <v>18</v>
      </c>
      <c r="I2981" t="s">
        <v>19</v>
      </c>
      <c r="J2981">
        <v>1197</v>
      </c>
      <c r="K2981">
        <v>81.8</v>
      </c>
      <c r="L2981">
        <v>5</v>
      </c>
      <c r="M2981">
        <v>22</v>
      </c>
      <c r="N2981">
        <v>2.8</v>
      </c>
      <c r="P2981" t="str">
        <f t="shared" si="282"/>
        <v>BMW</v>
      </c>
      <c r="Q2981" t="str">
        <f t="shared" si="283"/>
        <v>bad</v>
      </c>
      <c r="R2981" t="str">
        <f t="shared" si="284"/>
        <v/>
      </c>
      <c r="S2981" s="3" t="str">
        <f t="shared" si="285"/>
        <v>BMW</v>
      </c>
      <c r="T2981" t="str">
        <f t="shared" si="286"/>
        <v/>
      </c>
      <c r="U2981" t="str">
        <f t="shared" si="287"/>
        <v>C</v>
      </c>
      <c r="V2981" t="str" cm="1">
        <f t="array" ref="V2981">_xlfn.IFS(N2972&gt;25,"A",N2972&gt;20,"B",N2972&gt;15,"C",N2972&gt;10,"D",N2972&lt;10,"E")</f>
        <v>C</v>
      </c>
    </row>
    <row r="2982" spans="1:22" x14ac:dyDescent="0.3">
      <c r="A2982">
        <v>3003</v>
      </c>
      <c r="B2982" t="s">
        <v>1384</v>
      </c>
      <c r="C2982" t="s">
        <v>21</v>
      </c>
      <c r="D2982" t="s">
        <v>49</v>
      </c>
      <c r="E2982">
        <v>2014</v>
      </c>
      <c r="F2982">
        <v>58000</v>
      </c>
      <c r="G2982" t="s">
        <v>27</v>
      </c>
      <c r="H2982" t="s">
        <v>18</v>
      </c>
      <c r="I2982" t="s">
        <v>19</v>
      </c>
      <c r="J2982">
        <v>1591</v>
      </c>
      <c r="K2982">
        <v>121.3</v>
      </c>
      <c r="L2982">
        <v>5</v>
      </c>
      <c r="M2982">
        <v>17.010000000000002</v>
      </c>
      <c r="N2982">
        <v>4.59</v>
      </c>
      <c r="P2982" t="str">
        <f t="shared" si="282"/>
        <v/>
      </c>
      <c r="Q2982" t="str">
        <f t="shared" si="283"/>
        <v>bad</v>
      </c>
      <c r="R2982" t="str">
        <f t="shared" si="284"/>
        <v/>
      </c>
      <c r="S2982" s="3" t="str">
        <f t="shared" si="285"/>
        <v/>
      </c>
      <c r="T2982" t="str">
        <f t="shared" si="286"/>
        <v>Mahindra</v>
      </c>
      <c r="U2982" t="str">
        <f t="shared" si="287"/>
        <v>E</v>
      </c>
      <c r="V2982" t="str" cm="1">
        <f t="array" ref="V2982">_xlfn.IFS(N2973&gt;25,"A",N2973&gt;20,"B",N2973&gt;15,"C",N2973&gt;10,"D",N2973&lt;10,"E")</f>
        <v>E</v>
      </c>
    </row>
    <row r="2983" spans="1:22" x14ac:dyDescent="0.3">
      <c r="A2983">
        <v>3004</v>
      </c>
      <c r="B2983" t="s">
        <v>133</v>
      </c>
      <c r="C2983" t="s">
        <v>15</v>
      </c>
      <c r="D2983" t="s">
        <v>22</v>
      </c>
      <c r="E2983">
        <v>2012</v>
      </c>
      <c r="F2983">
        <v>64290</v>
      </c>
      <c r="G2983" t="s">
        <v>23</v>
      </c>
      <c r="H2983" t="s">
        <v>18</v>
      </c>
      <c r="I2983" t="s">
        <v>19</v>
      </c>
      <c r="J2983">
        <v>1248</v>
      </c>
      <c r="K2983">
        <v>73.94</v>
      </c>
      <c r="L2983">
        <v>5</v>
      </c>
      <c r="M2983">
        <v>23.2</v>
      </c>
      <c r="N2983">
        <v>3.65</v>
      </c>
      <c r="P2983" t="str">
        <f t="shared" si="282"/>
        <v/>
      </c>
      <c r="Q2983" t="str">
        <f t="shared" si="283"/>
        <v>bad</v>
      </c>
      <c r="R2983" t="str">
        <f t="shared" si="284"/>
        <v/>
      </c>
      <c r="S2983" s="3" t="str">
        <f t="shared" si="285"/>
        <v/>
      </c>
      <c r="T2983" t="str">
        <f t="shared" si="286"/>
        <v>Hyundai</v>
      </c>
      <c r="U2983" t="str">
        <f t="shared" si="287"/>
        <v>E</v>
      </c>
      <c r="V2983" t="str" cm="1">
        <f t="array" ref="V2983">_xlfn.IFS(N2974&gt;25,"A",N2974&gt;20,"B",N2974&gt;15,"C",N2974&gt;10,"D",N2974&lt;10,"E")</f>
        <v>E</v>
      </c>
    </row>
    <row r="2984" spans="1:22" x14ac:dyDescent="0.3">
      <c r="A2984">
        <v>3005</v>
      </c>
      <c r="B2984" t="s">
        <v>138</v>
      </c>
      <c r="C2984" t="s">
        <v>41</v>
      </c>
      <c r="D2984" t="s">
        <v>16</v>
      </c>
      <c r="E2984">
        <v>2015</v>
      </c>
      <c r="F2984">
        <v>31000</v>
      </c>
      <c r="G2984" t="s">
        <v>23</v>
      </c>
      <c r="H2984" t="s">
        <v>18</v>
      </c>
      <c r="I2984" t="s">
        <v>19</v>
      </c>
      <c r="J2984">
        <v>2982</v>
      </c>
      <c r="K2984">
        <v>168.5</v>
      </c>
      <c r="L2984">
        <v>7</v>
      </c>
      <c r="M2984">
        <v>13</v>
      </c>
      <c r="N2984">
        <v>19.850000000000001</v>
      </c>
      <c r="P2984" t="str">
        <f t="shared" si="282"/>
        <v/>
      </c>
      <c r="Q2984" t="str">
        <f t="shared" si="283"/>
        <v>bad</v>
      </c>
      <c r="R2984" t="str">
        <f t="shared" si="284"/>
        <v/>
      </c>
      <c r="S2984" s="3" t="str">
        <f t="shared" si="285"/>
        <v/>
      </c>
      <c r="T2984" t="str">
        <f t="shared" si="286"/>
        <v>Honda</v>
      </c>
      <c r="U2984" t="str">
        <f t="shared" si="287"/>
        <v>E</v>
      </c>
      <c r="V2984" t="str" cm="1">
        <f t="array" ref="V2984">_xlfn.IFS(N2975&gt;25,"A",N2975&gt;20,"B",N2975&gt;15,"C",N2975&gt;10,"D",N2975&lt;10,"E")</f>
        <v>E</v>
      </c>
    </row>
    <row r="2985" spans="1:22" x14ac:dyDescent="0.3">
      <c r="A2985">
        <v>3006</v>
      </c>
      <c r="B2985" t="s">
        <v>503</v>
      </c>
      <c r="C2985" t="s">
        <v>504</v>
      </c>
      <c r="D2985" t="s">
        <v>22</v>
      </c>
      <c r="E2985">
        <v>2018</v>
      </c>
      <c r="F2985">
        <v>16039</v>
      </c>
      <c r="G2985" t="s">
        <v>23</v>
      </c>
      <c r="H2985" t="s">
        <v>18</v>
      </c>
      <c r="I2985" t="s">
        <v>19</v>
      </c>
      <c r="J2985">
        <v>1956</v>
      </c>
      <c r="K2985">
        <v>170</v>
      </c>
      <c r="L2985">
        <v>5</v>
      </c>
      <c r="M2985">
        <v>17.100000000000001</v>
      </c>
      <c r="N2985">
        <v>18.5</v>
      </c>
      <c r="P2985" t="str">
        <f t="shared" si="282"/>
        <v/>
      </c>
      <c r="Q2985" t="str">
        <f t="shared" si="283"/>
        <v>good</v>
      </c>
      <c r="R2985" t="str">
        <f t="shared" si="284"/>
        <v/>
      </c>
      <c r="S2985" s="3" t="str">
        <f t="shared" si="285"/>
        <v>Hyundai</v>
      </c>
      <c r="T2985" t="str">
        <f t="shared" si="286"/>
        <v>Hyundai</v>
      </c>
      <c r="U2985" t="str">
        <f t="shared" si="287"/>
        <v>E</v>
      </c>
      <c r="V2985" t="str" cm="1">
        <f t="array" ref="V2985">_xlfn.IFS(N2976&gt;25,"A",N2976&gt;20,"B",N2976&gt;15,"C",N2976&gt;10,"D",N2976&lt;10,"E")</f>
        <v>E</v>
      </c>
    </row>
    <row r="2986" spans="1:22" x14ac:dyDescent="0.3">
      <c r="A2986">
        <v>3007</v>
      </c>
      <c r="B2986" t="s">
        <v>238</v>
      </c>
      <c r="C2986" t="s">
        <v>21</v>
      </c>
      <c r="D2986" t="s">
        <v>35</v>
      </c>
      <c r="E2986">
        <v>2017</v>
      </c>
      <c r="F2986">
        <v>19860</v>
      </c>
      <c r="G2986" t="s">
        <v>27</v>
      </c>
      <c r="H2986" t="s">
        <v>18</v>
      </c>
      <c r="I2986" t="s">
        <v>19</v>
      </c>
      <c r="J2986">
        <v>1197</v>
      </c>
      <c r="K2986">
        <v>81.83</v>
      </c>
      <c r="L2986">
        <v>5</v>
      </c>
      <c r="M2986">
        <v>18.600000000000001</v>
      </c>
      <c r="N2986">
        <v>6.95</v>
      </c>
      <c r="P2986" t="str">
        <f t="shared" si="282"/>
        <v>MercedesBenz</v>
      </c>
      <c r="Q2986" t="str">
        <f t="shared" si="283"/>
        <v>bad</v>
      </c>
      <c r="R2986" t="str">
        <f t="shared" si="284"/>
        <v/>
      </c>
      <c r="S2986" s="3" t="str">
        <f t="shared" si="285"/>
        <v>MercedesBenz</v>
      </c>
      <c r="T2986" t="str">
        <f t="shared" si="286"/>
        <v/>
      </c>
      <c r="U2986" t="str">
        <f t="shared" si="287"/>
        <v>C</v>
      </c>
      <c r="V2986" t="str" cm="1">
        <f t="array" ref="V2986">_xlfn.IFS(N2977&gt;25,"A",N2977&gt;20,"B",N2977&gt;15,"C",N2977&gt;10,"D",N2977&lt;10,"E")</f>
        <v>C</v>
      </c>
    </row>
    <row r="2987" spans="1:22" x14ac:dyDescent="0.3">
      <c r="A2987">
        <v>3008</v>
      </c>
      <c r="B2987" t="s">
        <v>14</v>
      </c>
      <c r="C2987" t="s">
        <v>15</v>
      </c>
      <c r="D2987" t="s">
        <v>53</v>
      </c>
      <c r="E2987">
        <v>2014</v>
      </c>
      <c r="F2987">
        <v>48500</v>
      </c>
      <c r="G2987" t="s">
        <v>17</v>
      </c>
      <c r="H2987" t="s">
        <v>18</v>
      </c>
      <c r="I2987" t="s">
        <v>33</v>
      </c>
      <c r="J2987">
        <v>998</v>
      </c>
      <c r="K2987">
        <v>58.16</v>
      </c>
      <c r="L2987">
        <v>5</v>
      </c>
      <c r="M2987">
        <v>26.6</v>
      </c>
      <c r="N2987">
        <v>2.85</v>
      </c>
      <c r="P2987" t="str">
        <f t="shared" si="282"/>
        <v/>
      </c>
      <c r="Q2987" t="str">
        <f t="shared" si="283"/>
        <v>bad</v>
      </c>
      <c r="R2987" t="str">
        <f t="shared" si="284"/>
        <v/>
      </c>
      <c r="S2987" s="3" t="str">
        <f t="shared" si="285"/>
        <v/>
      </c>
      <c r="T2987" t="str">
        <f t="shared" si="286"/>
        <v>Toyota</v>
      </c>
      <c r="U2987" t="str">
        <f t="shared" si="287"/>
        <v>E</v>
      </c>
      <c r="V2987" t="str" cm="1">
        <f t="array" ref="V2987">_xlfn.IFS(N2978&gt;25,"A",N2978&gt;20,"B",N2978&gt;15,"C",N2978&gt;10,"D",N2978&lt;10,"E")</f>
        <v>E</v>
      </c>
    </row>
    <row r="2988" spans="1:22" x14ac:dyDescent="0.3">
      <c r="A2988">
        <v>3009</v>
      </c>
      <c r="B2988" t="s">
        <v>1385</v>
      </c>
      <c r="C2988" t="s">
        <v>45</v>
      </c>
      <c r="D2988" t="s">
        <v>39</v>
      </c>
      <c r="E2988">
        <v>2012</v>
      </c>
      <c r="F2988">
        <v>75391</v>
      </c>
      <c r="G2988" t="s">
        <v>23</v>
      </c>
      <c r="H2988" t="s">
        <v>18</v>
      </c>
      <c r="I2988" t="s">
        <v>19</v>
      </c>
      <c r="J2988">
        <v>2179</v>
      </c>
      <c r="K2988">
        <v>138</v>
      </c>
      <c r="L2988">
        <v>7</v>
      </c>
      <c r="M2988">
        <v>13.93</v>
      </c>
      <c r="N2988">
        <v>3.75</v>
      </c>
      <c r="P2988" t="str">
        <f t="shared" si="282"/>
        <v/>
      </c>
      <c r="Q2988" t="str">
        <f t="shared" si="283"/>
        <v>bad</v>
      </c>
      <c r="R2988" t="str">
        <f t="shared" si="284"/>
        <v/>
      </c>
      <c r="S2988" s="3" t="str">
        <f t="shared" si="285"/>
        <v/>
      </c>
      <c r="T2988" t="str">
        <f t="shared" si="286"/>
        <v>Honda</v>
      </c>
      <c r="U2988" t="str">
        <f t="shared" si="287"/>
        <v>E</v>
      </c>
      <c r="V2988" t="str" cm="1">
        <f t="array" ref="V2988">_xlfn.IFS(N2979&gt;25,"A",N2979&gt;20,"B",N2979&gt;15,"C",N2979&gt;10,"D",N2979&lt;10,"E")</f>
        <v>E</v>
      </c>
    </row>
    <row r="2989" spans="1:22" x14ac:dyDescent="0.3">
      <c r="A2989">
        <v>3010</v>
      </c>
      <c r="B2989" t="s">
        <v>483</v>
      </c>
      <c r="C2989" t="s">
        <v>15</v>
      </c>
      <c r="D2989" t="s">
        <v>39</v>
      </c>
      <c r="E2989">
        <v>2008</v>
      </c>
      <c r="F2989">
        <v>78000</v>
      </c>
      <c r="G2989" t="s">
        <v>23</v>
      </c>
      <c r="H2989" t="s">
        <v>18</v>
      </c>
      <c r="I2989" t="s">
        <v>33</v>
      </c>
      <c r="J2989">
        <v>1248</v>
      </c>
      <c r="K2989">
        <v>73.900000000000006</v>
      </c>
      <c r="L2989">
        <v>5</v>
      </c>
      <c r="M2989">
        <v>19.3</v>
      </c>
      <c r="N2989">
        <v>2.2999999999999998</v>
      </c>
      <c r="P2989" t="str">
        <f t="shared" si="282"/>
        <v/>
      </c>
      <c r="Q2989" t="str">
        <f t="shared" si="283"/>
        <v>good</v>
      </c>
      <c r="R2989" t="str">
        <f t="shared" si="284"/>
        <v/>
      </c>
      <c r="S2989" s="3" t="str">
        <f t="shared" si="285"/>
        <v>Maruti</v>
      </c>
      <c r="T2989" t="str">
        <f t="shared" si="286"/>
        <v>Maruti</v>
      </c>
      <c r="U2989" t="str">
        <f t="shared" si="287"/>
        <v>E</v>
      </c>
      <c r="V2989" t="str" cm="1">
        <f t="array" ref="V2989">_xlfn.IFS(N2980&gt;25,"A",N2980&gt;20,"B",N2980&gt;15,"C",N2980&gt;10,"D",N2980&lt;10,"E")</f>
        <v>E</v>
      </c>
    </row>
    <row r="2990" spans="1:22" x14ac:dyDescent="0.3">
      <c r="A2990">
        <v>3011</v>
      </c>
      <c r="B2990" t="s">
        <v>1386</v>
      </c>
      <c r="C2990" t="s">
        <v>45</v>
      </c>
      <c r="D2990" t="s">
        <v>49</v>
      </c>
      <c r="E2990">
        <v>2016</v>
      </c>
      <c r="F2990">
        <v>78000</v>
      </c>
      <c r="G2990" t="s">
        <v>23</v>
      </c>
      <c r="H2990" t="s">
        <v>18</v>
      </c>
      <c r="I2990" t="s">
        <v>19</v>
      </c>
      <c r="J2990">
        <v>1396</v>
      </c>
      <c r="K2990">
        <v>69.010000000000005</v>
      </c>
      <c r="L2990">
        <v>5</v>
      </c>
      <c r="M2990">
        <v>25</v>
      </c>
      <c r="N2990">
        <v>2.2999999999999998</v>
      </c>
      <c r="P2990" t="str">
        <f t="shared" si="282"/>
        <v/>
      </c>
      <c r="Q2990" t="str">
        <f t="shared" si="283"/>
        <v>good</v>
      </c>
      <c r="R2990" t="str">
        <f t="shared" si="284"/>
        <v/>
      </c>
      <c r="S2990" s="3" t="str">
        <f t="shared" si="285"/>
        <v>Maruti</v>
      </c>
      <c r="T2990" t="str">
        <f t="shared" si="286"/>
        <v>Maruti</v>
      </c>
      <c r="U2990" t="str">
        <f t="shared" si="287"/>
        <v>E</v>
      </c>
      <c r="V2990" t="str" cm="1">
        <f t="array" ref="V2990">_xlfn.IFS(N2981&gt;25,"A",N2981&gt;20,"B",N2981&gt;15,"C",N2981&gt;10,"D",N2981&lt;10,"E")</f>
        <v>E</v>
      </c>
    </row>
    <row r="2991" spans="1:22" x14ac:dyDescent="0.3">
      <c r="A2991">
        <v>3012</v>
      </c>
      <c r="B2991" t="s">
        <v>98</v>
      </c>
      <c r="C2991" t="s">
        <v>15</v>
      </c>
      <c r="D2991" t="s">
        <v>35</v>
      </c>
      <c r="E2991">
        <v>2016</v>
      </c>
      <c r="F2991">
        <v>52000</v>
      </c>
      <c r="G2991" t="s">
        <v>23</v>
      </c>
      <c r="H2991" t="s">
        <v>18</v>
      </c>
      <c r="I2991" t="s">
        <v>19</v>
      </c>
      <c r="J2991">
        <v>1248</v>
      </c>
      <c r="K2991">
        <v>74</v>
      </c>
      <c r="L2991">
        <v>5</v>
      </c>
      <c r="M2991">
        <v>28.4</v>
      </c>
      <c r="N2991">
        <v>5.95</v>
      </c>
      <c r="P2991" t="str">
        <f t="shared" si="282"/>
        <v/>
      </c>
      <c r="Q2991" t="str">
        <f t="shared" si="283"/>
        <v>bad</v>
      </c>
      <c r="R2991" t="str">
        <f t="shared" si="284"/>
        <v/>
      </c>
      <c r="S2991" s="3" t="str">
        <f t="shared" si="285"/>
        <v/>
      </c>
      <c r="T2991" t="str">
        <f t="shared" si="286"/>
        <v>Hyundai</v>
      </c>
      <c r="U2991" t="str">
        <f t="shared" si="287"/>
        <v>E</v>
      </c>
      <c r="V2991" t="str" cm="1">
        <f t="array" ref="V2991">_xlfn.IFS(N2982&gt;25,"A",N2982&gt;20,"B",N2982&gt;15,"C",N2982&gt;10,"D",N2982&lt;10,"E")</f>
        <v>E</v>
      </c>
    </row>
    <row r="2992" spans="1:22" x14ac:dyDescent="0.3">
      <c r="A2992">
        <v>3013</v>
      </c>
      <c r="B2992" t="s">
        <v>324</v>
      </c>
      <c r="C2992" t="s">
        <v>15</v>
      </c>
      <c r="D2992" t="s">
        <v>49</v>
      </c>
      <c r="E2992">
        <v>2016</v>
      </c>
      <c r="F2992">
        <v>30000</v>
      </c>
      <c r="G2992" t="s">
        <v>27</v>
      </c>
      <c r="H2992" t="s">
        <v>32</v>
      </c>
      <c r="I2992" t="s">
        <v>19</v>
      </c>
      <c r="J2992">
        <v>998</v>
      </c>
      <c r="K2992">
        <v>67.040000000000006</v>
      </c>
      <c r="L2992">
        <v>5</v>
      </c>
      <c r="M2992">
        <v>23.1</v>
      </c>
      <c r="N2992">
        <v>3.49</v>
      </c>
      <c r="P2992" t="str">
        <f t="shared" si="282"/>
        <v/>
      </c>
      <c r="Q2992" t="str">
        <f t="shared" si="283"/>
        <v>good</v>
      </c>
      <c r="R2992" t="str">
        <f t="shared" si="284"/>
        <v/>
      </c>
      <c r="S2992" s="3" t="str">
        <f t="shared" si="285"/>
        <v>Maruti</v>
      </c>
      <c r="T2992" t="str">
        <f t="shared" si="286"/>
        <v>Maruti</v>
      </c>
      <c r="U2992" t="str">
        <f t="shared" si="287"/>
        <v>E</v>
      </c>
      <c r="V2992" t="str" cm="1">
        <f t="array" ref="V2992">_xlfn.IFS(N2983&gt;25,"A",N2983&gt;20,"B",N2983&gt;15,"C",N2983&gt;10,"D",N2983&lt;10,"E")</f>
        <v>E</v>
      </c>
    </row>
    <row r="2993" spans="1:22" x14ac:dyDescent="0.3">
      <c r="A2993">
        <v>3014</v>
      </c>
      <c r="B2993" t="s">
        <v>529</v>
      </c>
      <c r="C2993" t="s">
        <v>65</v>
      </c>
      <c r="D2993" t="s">
        <v>31</v>
      </c>
      <c r="E2993">
        <v>2016</v>
      </c>
      <c r="F2993">
        <v>19254</v>
      </c>
      <c r="G2993" t="s">
        <v>23</v>
      </c>
      <c r="H2993" t="s">
        <v>32</v>
      </c>
      <c r="I2993" t="s">
        <v>19</v>
      </c>
      <c r="J2993">
        <v>2993</v>
      </c>
      <c r="K2993">
        <v>258</v>
      </c>
      <c r="L2993">
        <v>5</v>
      </c>
      <c r="M2993">
        <v>14.69</v>
      </c>
      <c r="N2993">
        <v>47.7</v>
      </c>
      <c r="P2993" t="str">
        <f t="shared" si="282"/>
        <v>Toyota</v>
      </c>
      <c r="Q2993" t="str">
        <f t="shared" si="283"/>
        <v>bad</v>
      </c>
      <c r="R2993" t="str">
        <f t="shared" si="284"/>
        <v/>
      </c>
      <c r="S2993" s="3" t="str">
        <f t="shared" si="285"/>
        <v>Toyota</v>
      </c>
      <c r="T2993" t="str">
        <f t="shared" si="286"/>
        <v/>
      </c>
      <c r="U2993" t="str">
        <f t="shared" si="287"/>
        <v>C</v>
      </c>
      <c r="V2993" t="str" cm="1">
        <f t="array" ref="V2993">_xlfn.IFS(N2984&gt;25,"A",N2984&gt;20,"B",N2984&gt;15,"C",N2984&gt;10,"D",N2984&lt;10,"E")</f>
        <v>C</v>
      </c>
    </row>
    <row r="2994" spans="1:22" x14ac:dyDescent="0.3">
      <c r="A2994">
        <v>3015</v>
      </c>
      <c r="B2994" t="s">
        <v>577</v>
      </c>
      <c r="C2994" t="s">
        <v>43</v>
      </c>
      <c r="D2994" t="s">
        <v>31</v>
      </c>
      <c r="E2994">
        <v>2015</v>
      </c>
      <c r="F2994">
        <v>29651</v>
      </c>
      <c r="G2994" t="s">
        <v>27</v>
      </c>
      <c r="H2994" t="s">
        <v>18</v>
      </c>
      <c r="I2994" t="s">
        <v>19</v>
      </c>
      <c r="J2994">
        <v>1198</v>
      </c>
      <c r="K2994">
        <v>74</v>
      </c>
      <c r="L2994">
        <v>5</v>
      </c>
      <c r="M2994">
        <v>16.47</v>
      </c>
      <c r="N2994">
        <v>6.43</v>
      </c>
      <c r="P2994" t="str">
        <f t="shared" si="282"/>
        <v>Jeep</v>
      </c>
      <c r="Q2994" t="str">
        <f t="shared" si="283"/>
        <v>bad</v>
      </c>
      <c r="R2994" t="str">
        <f t="shared" si="284"/>
        <v/>
      </c>
      <c r="S2994" s="3" t="str">
        <f t="shared" si="285"/>
        <v>Jeep</v>
      </c>
      <c r="T2994" t="str">
        <f t="shared" si="286"/>
        <v/>
      </c>
      <c r="U2994" t="str">
        <f t="shared" si="287"/>
        <v>C</v>
      </c>
      <c r="V2994" t="str" cm="1">
        <f t="array" ref="V2994">_xlfn.IFS(N2985&gt;25,"A",N2985&gt;20,"B",N2985&gt;15,"C",N2985&gt;10,"D",N2985&lt;10,"E")</f>
        <v>C</v>
      </c>
    </row>
    <row r="2995" spans="1:22" x14ac:dyDescent="0.3">
      <c r="A2995">
        <v>3016</v>
      </c>
      <c r="B2995" t="s">
        <v>1189</v>
      </c>
      <c r="C2995" t="s">
        <v>45</v>
      </c>
      <c r="D2995" t="s">
        <v>63</v>
      </c>
      <c r="E2995">
        <v>2011</v>
      </c>
      <c r="F2995">
        <v>80000</v>
      </c>
      <c r="G2995" t="s">
        <v>23</v>
      </c>
      <c r="H2995" t="s">
        <v>18</v>
      </c>
      <c r="I2995" t="s">
        <v>19</v>
      </c>
      <c r="J2995">
        <v>2179</v>
      </c>
      <c r="K2995">
        <v>138.03</v>
      </c>
      <c r="L2995">
        <v>7</v>
      </c>
      <c r="M2995">
        <v>13.93</v>
      </c>
      <c r="N2995">
        <v>4.5</v>
      </c>
      <c r="P2995" t="str">
        <f t="shared" si="282"/>
        <v/>
      </c>
      <c r="Q2995" t="str">
        <f t="shared" si="283"/>
        <v>bad</v>
      </c>
      <c r="R2995" t="str">
        <f t="shared" si="284"/>
        <v/>
      </c>
      <c r="S2995" s="3" t="str">
        <f t="shared" si="285"/>
        <v/>
      </c>
      <c r="T2995" t="str">
        <f t="shared" si="286"/>
        <v>Hyundai</v>
      </c>
      <c r="U2995" t="str">
        <f t="shared" si="287"/>
        <v>E</v>
      </c>
      <c r="V2995" t="str" cm="1">
        <f t="array" ref="V2995">_xlfn.IFS(N2986&gt;25,"A",N2986&gt;20,"B",N2986&gt;15,"C",N2986&gt;10,"D",N2986&lt;10,"E")</f>
        <v>E</v>
      </c>
    </row>
    <row r="2996" spans="1:22" x14ac:dyDescent="0.3">
      <c r="A2996">
        <v>3017</v>
      </c>
      <c r="B2996" t="s">
        <v>1387</v>
      </c>
      <c r="C2996" t="s">
        <v>218</v>
      </c>
      <c r="D2996" t="s">
        <v>49</v>
      </c>
      <c r="E2996">
        <v>2018</v>
      </c>
      <c r="F2996">
        <v>2971</v>
      </c>
      <c r="G2996" t="s">
        <v>27</v>
      </c>
      <c r="H2996" t="s">
        <v>32</v>
      </c>
      <c r="I2996" t="s">
        <v>19</v>
      </c>
      <c r="J2996">
        <v>1598</v>
      </c>
      <c r="K2996">
        <v>181</v>
      </c>
      <c r="L2996">
        <v>4</v>
      </c>
      <c r="M2996">
        <v>13.6</v>
      </c>
      <c r="N2996">
        <v>39.75</v>
      </c>
      <c r="P2996" t="str">
        <f t="shared" si="282"/>
        <v/>
      </c>
      <c r="Q2996" t="str">
        <f t="shared" si="283"/>
        <v>good</v>
      </c>
      <c r="R2996" t="str">
        <f t="shared" si="284"/>
        <v/>
      </c>
      <c r="S2996" s="3" t="str">
        <f t="shared" si="285"/>
        <v>Maruti</v>
      </c>
      <c r="T2996" t="str">
        <f t="shared" si="286"/>
        <v>Maruti</v>
      </c>
      <c r="U2996" t="str">
        <f t="shared" si="287"/>
        <v>E</v>
      </c>
      <c r="V2996" t="str" cm="1">
        <f t="array" ref="V2996">_xlfn.IFS(N2987&gt;25,"A",N2987&gt;20,"B",N2987&gt;15,"C",N2987&gt;10,"D",N2987&lt;10,"E")</f>
        <v>E</v>
      </c>
    </row>
    <row r="2997" spans="1:22" x14ac:dyDescent="0.3">
      <c r="A2997">
        <v>3018</v>
      </c>
      <c r="B2997" t="s">
        <v>1037</v>
      </c>
      <c r="C2997" t="s">
        <v>110</v>
      </c>
      <c r="D2997" t="s">
        <v>49</v>
      </c>
      <c r="E2997">
        <v>2015</v>
      </c>
      <c r="F2997">
        <v>21400</v>
      </c>
      <c r="G2997" t="s">
        <v>27</v>
      </c>
      <c r="H2997" t="s">
        <v>18</v>
      </c>
      <c r="I2997" t="s">
        <v>19</v>
      </c>
      <c r="J2997">
        <v>1196</v>
      </c>
      <c r="K2997">
        <v>70</v>
      </c>
      <c r="L2997">
        <v>5</v>
      </c>
      <c r="M2997">
        <v>15.6</v>
      </c>
      <c r="N2997">
        <v>4</v>
      </c>
      <c r="P2997" t="str">
        <f t="shared" si="282"/>
        <v/>
      </c>
      <c r="Q2997" t="str">
        <f t="shared" si="283"/>
        <v>bad</v>
      </c>
      <c r="R2997" t="str">
        <f t="shared" si="284"/>
        <v/>
      </c>
      <c r="S2997" s="3" t="str">
        <f t="shared" si="285"/>
        <v/>
      </c>
      <c r="T2997" t="str">
        <f t="shared" si="286"/>
        <v>Tata</v>
      </c>
      <c r="U2997" t="str">
        <f t="shared" si="287"/>
        <v>E</v>
      </c>
      <c r="V2997" t="str" cm="1">
        <f t="array" ref="V2997">_xlfn.IFS(N2988&gt;25,"A",N2988&gt;20,"B",N2988&gt;15,"C",N2988&gt;10,"D",N2988&lt;10,"E")</f>
        <v>E</v>
      </c>
    </row>
    <row r="2998" spans="1:22" x14ac:dyDescent="0.3">
      <c r="A2998">
        <v>3019</v>
      </c>
      <c r="B2998" t="s">
        <v>205</v>
      </c>
      <c r="C2998" t="s">
        <v>25</v>
      </c>
      <c r="D2998" t="s">
        <v>93</v>
      </c>
      <c r="E2998">
        <v>2015</v>
      </c>
      <c r="F2998">
        <v>77000</v>
      </c>
      <c r="G2998" t="s">
        <v>23</v>
      </c>
      <c r="H2998" t="s">
        <v>18</v>
      </c>
      <c r="I2998" t="s">
        <v>19</v>
      </c>
      <c r="J2998">
        <v>1498</v>
      </c>
      <c r="K2998">
        <v>98.6</v>
      </c>
      <c r="L2998">
        <v>5</v>
      </c>
      <c r="M2998">
        <v>26</v>
      </c>
      <c r="N2998">
        <v>6.98</v>
      </c>
      <c r="P2998" t="str">
        <f t="shared" si="282"/>
        <v/>
      </c>
      <c r="Q2998" t="str">
        <f t="shared" si="283"/>
        <v>bad</v>
      </c>
      <c r="R2998" t="str">
        <f t="shared" si="284"/>
        <v/>
      </c>
      <c r="S2998" s="3" t="str">
        <f t="shared" si="285"/>
        <v/>
      </c>
      <c r="T2998" t="str">
        <f t="shared" si="286"/>
        <v>Maruti</v>
      </c>
      <c r="U2998" t="str">
        <f t="shared" si="287"/>
        <v>E</v>
      </c>
      <c r="V2998" t="str" cm="1">
        <f t="array" ref="V2998">_xlfn.IFS(N2989&gt;25,"A",N2989&gt;20,"B",N2989&gt;15,"C",N2989&gt;10,"D",N2989&lt;10,"E")</f>
        <v>E</v>
      </c>
    </row>
    <row r="2999" spans="1:22" x14ac:dyDescent="0.3">
      <c r="A2999">
        <v>3020</v>
      </c>
      <c r="B2999" t="s">
        <v>1307</v>
      </c>
      <c r="C2999" t="s">
        <v>21</v>
      </c>
      <c r="D2999" t="s">
        <v>53</v>
      </c>
      <c r="E2999">
        <v>2006</v>
      </c>
      <c r="F2999">
        <v>80000</v>
      </c>
      <c r="G2999" t="s">
        <v>23</v>
      </c>
      <c r="H2999" t="s">
        <v>18</v>
      </c>
      <c r="I2999" t="s">
        <v>33</v>
      </c>
      <c r="J2999">
        <v>1991</v>
      </c>
      <c r="K2999">
        <v>112</v>
      </c>
      <c r="L2999">
        <v>7</v>
      </c>
      <c r="M2999">
        <v>12.6</v>
      </c>
      <c r="N2999">
        <v>1.75</v>
      </c>
      <c r="P2999" t="str">
        <f t="shared" si="282"/>
        <v/>
      </c>
      <c r="Q2999" t="str">
        <f t="shared" si="283"/>
        <v>good</v>
      </c>
      <c r="R2999" t="str">
        <f t="shared" si="284"/>
        <v/>
      </c>
      <c r="S2999" s="3" t="str">
        <f t="shared" si="285"/>
        <v>Tata</v>
      </c>
      <c r="T2999" t="str">
        <f t="shared" si="286"/>
        <v>Tata</v>
      </c>
      <c r="U2999" t="str">
        <f t="shared" si="287"/>
        <v>E</v>
      </c>
      <c r="V2999" t="str" cm="1">
        <f t="array" ref="V2999">_xlfn.IFS(N2990&gt;25,"A",N2990&gt;20,"B",N2990&gt;15,"C",N2990&gt;10,"D",N2990&lt;10,"E")</f>
        <v>E</v>
      </c>
    </row>
    <row r="3000" spans="1:22" x14ac:dyDescent="0.3">
      <c r="A3000">
        <v>3021</v>
      </c>
      <c r="B3000" t="s">
        <v>1388</v>
      </c>
      <c r="C3000" t="s">
        <v>194</v>
      </c>
      <c r="D3000" t="s">
        <v>53</v>
      </c>
      <c r="E3000">
        <v>2013</v>
      </c>
      <c r="F3000">
        <v>81755</v>
      </c>
      <c r="G3000" t="s">
        <v>23</v>
      </c>
      <c r="H3000" t="s">
        <v>18</v>
      </c>
      <c r="I3000" t="s">
        <v>19</v>
      </c>
      <c r="J3000">
        <v>1968</v>
      </c>
      <c r="K3000">
        <v>108.5</v>
      </c>
      <c r="L3000">
        <v>5</v>
      </c>
      <c r="M3000">
        <v>20</v>
      </c>
      <c r="N3000">
        <v>4.75</v>
      </c>
      <c r="P3000" t="str">
        <f t="shared" si="282"/>
        <v/>
      </c>
      <c r="Q3000" t="str">
        <f t="shared" si="283"/>
        <v>good</v>
      </c>
      <c r="R3000" t="str">
        <f t="shared" si="284"/>
        <v/>
      </c>
      <c r="S3000" s="3" t="str">
        <f t="shared" si="285"/>
        <v>Maruti</v>
      </c>
      <c r="T3000" t="str">
        <f t="shared" si="286"/>
        <v>Maruti</v>
      </c>
      <c r="U3000" t="str">
        <f t="shared" si="287"/>
        <v>E</v>
      </c>
      <c r="V3000" t="str" cm="1">
        <f t="array" ref="V3000">_xlfn.IFS(N2991&gt;25,"A",N2991&gt;20,"B",N2991&gt;15,"C",N2991&gt;10,"D",N2991&lt;10,"E")</f>
        <v>E</v>
      </c>
    </row>
    <row r="3001" spans="1:22" x14ac:dyDescent="0.3">
      <c r="A3001">
        <v>3022</v>
      </c>
      <c r="B3001" t="s">
        <v>190</v>
      </c>
      <c r="C3001" t="s">
        <v>41</v>
      </c>
      <c r="D3001" t="s">
        <v>35</v>
      </c>
      <c r="E3001">
        <v>2016</v>
      </c>
      <c r="F3001">
        <v>99593</v>
      </c>
      <c r="G3001" t="s">
        <v>23</v>
      </c>
      <c r="H3001" t="s">
        <v>18</v>
      </c>
      <c r="I3001" t="s">
        <v>19</v>
      </c>
      <c r="J3001">
        <v>2982</v>
      </c>
      <c r="K3001">
        <v>171</v>
      </c>
      <c r="L3001">
        <v>7</v>
      </c>
      <c r="M3001">
        <v>11.5</v>
      </c>
      <c r="N3001">
        <v>23.5</v>
      </c>
      <c r="P3001" t="str">
        <f t="shared" si="282"/>
        <v/>
      </c>
      <c r="Q3001" t="str">
        <f t="shared" si="283"/>
        <v>good</v>
      </c>
      <c r="R3001" t="str">
        <f t="shared" si="284"/>
        <v/>
      </c>
      <c r="S3001" s="3" t="str">
        <f t="shared" si="285"/>
        <v>Maruti</v>
      </c>
      <c r="T3001" t="str">
        <f t="shared" si="286"/>
        <v>Maruti</v>
      </c>
      <c r="U3001" t="str">
        <f t="shared" si="287"/>
        <v>E</v>
      </c>
      <c r="V3001" t="str" cm="1">
        <f t="array" ref="V3001">_xlfn.IFS(N2992&gt;25,"A",N2992&gt;20,"B",N2992&gt;15,"C",N2992&gt;10,"D",N2992&lt;10,"E")</f>
        <v>E</v>
      </c>
    </row>
    <row r="3002" spans="1:22" x14ac:dyDescent="0.3">
      <c r="A3002">
        <v>3023</v>
      </c>
      <c r="B3002" t="s">
        <v>228</v>
      </c>
      <c r="C3002" t="s">
        <v>21</v>
      </c>
      <c r="D3002" t="s">
        <v>35</v>
      </c>
      <c r="E3002">
        <v>2014</v>
      </c>
      <c r="F3002">
        <v>39791</v>
      </c>
      <c r="G3002" t="s">
        <v>23</v>
      </c>
      <c r="H3002" t="s">
        <v>18</v>
      </c>
      <c r="I3002" t="s">
        <v>19</v>
      </c>
      <c r="J3002">
        <v>1582</v>
      </c>
      <c r="K3002">
        <v>126.32</v>
      </c>
      <c r="L3002">
        <v>5</v>
      </c>
      <c r="M3002">
        <v>22.32</v>
      </c>
      <c r="N3002">
        <v>7.49</v>
      </c>
      <c r="P3002" t="str">
        <f t="shared" si="282"/>
        <v>BMW</v>
      </c>
      <c r="Q3002" t="str">
        <f t="shared" si="283"/>
        <v>bad</v>
      </c>
      <c r="R3002" t="str">
        <f t="shared" si="284"/>
        <v/>
      </c>
      <c r="S3002" s="3" t="str">
        <f t="shared" si="285"/>
        <v>BMW</v>
      </c>
      <c r="T3002" t="str">
        <f t="shared" si="286"/>
        <v/>
      </c>
      <c r="U3002" t="str">
        <f t="shared" si="287"/>
        <v>A</v>
      </c>
      <c r="V3002" t="str" cm="1">
        <f t="array" ref="V3002">_xlfn.IFS(N2993&gt;25,"A",N2993&gt;20,"B",N2993&gt;15,"C",N2993&gt;10,"D",N2993&lt;10,"E")</f>
        <v>A</v>
      </c>
    </row>
    <row r="3003" spans="1:22" x14ac:dyDescent="0.3">
      <c r="A3003">
        <v>3024</v>
      </c>
      <c r="B3003" t="s">
        <v>492</v>
      </c>
      <c r="C3003" t="s">
        <v>78</v>
      </c>
      <c r="D3003" t="s">
        <v>35</v>
      </c>
      <c r="E3003">
        <v>2015</v>
      </c>
      <c r="F3003">
        <v>113000</v>
      </c>
      <c r="G3003" t="s">
        <v>23</v>
      </c>
      <c r="H3003" t="s">
        <v>18</v>
      </c>
      <c r="I3003" t="s">
        <v>19</v>
      </c>
      <c r="J3003">
        <v>2179</v>
      </c>
      <c r="K3003">
        <v>140</v>
      </c>
      <c r="L3003">
        <v>7</v>
      </c>
      <c r="M3003">
        <v>15.1</v>
      </c>
      <c r="N3003">
        <v>10.85</v>
      </c>
      <c r="P3003" t="str">
        <f t="shared" si="282"/>
        <v/>
      </c>
      <c r="Q3003" t="str">
        <f t="shared" si="283"/>
        <v>bad</v>
      </c>
      <c r="R3003" t="str">
        <f t="shared" si="284"/>
        <v/>
      </c>
      <c r="S3003" s="3" t="str">
        <f t="shared" si="285"/>
        <v/>
      </c>
      <c r="T3003" t="str">
        <f t="shared" si="286"/>
        <v>Volkswagen</v>
      </c>
      <c r="U3003" t="str">
        <f t="shared" si="287"/>
        <v>E</v>
      </c>
      <c r="V3003" t="str" cm="1">
        <f t="array" ref="V3003">_xlfn.IFS(N2994&gt;25,"A",N2994&gt;20,"B",N2994&gt;15,"C",N2994&gt;10,"D",N2994&lt;10,"E")</f>
        <v>E</v>
      </c>
    </row>
    <row r="3004" spans="1:22" x14ac:dyDescent="0.3">
      <c r="A3004">
        <v>3025</v>
      </c>
      <c r="B3004" t="s">
        <v>104</v>
      </c>
      <c r="C3004" t="s">
        <v>60</v>
      </c>
      <c r="D3004" t="s">
        <v>16</v>
      </c>
      <c r="E3004">
        <v>2017</v>
      </c>
      <c r="F3004">
        <v>24000</v>
      </c>
      <c r="G3004" t="s">
        <v>27</v>
      </c>
      <c r="H3004" t="s">
        <v>18</v>
      </c>
      <c r="I3004" t="s">
        <v>19</v>
      </c>
      <c r="J3004">
        <v>799</v>
      </c>
      <c r="K3004">
        <v>53.3</v>
      </c>
      <c r="L3004">
        <v>5</v>
      </c>
      <c r="M3004">
        <v>25.17</v>
      </c>
      <c r="N3004">
        <v>3.5</v>
      </c>
      <c r="P3004" t="str">
        <f t="shared" si="282"/>
        <v/>
      </c>
      <c r="Q3004" t="str">
        <f t="shared" si="283"/>
        <v>bad</v>
      </c>
      <c r="R3004" t="str">
        <f t="shared" si="284"/>
        <v/>
      </c>
      <c r="S3004" s="3" t="str">
        <f t="shared" si="285"/>
        <v/>
      </c>
      <c r="T3004" t="str">
        <f t="shared" si="286"/>
        <v>Tata</v>
      </c>
      <c r="U3004" t="str">
        <f t="shared" si="287"/>
        <v>E</v>
      </c>
      <c r="V3004" t="str" cm="1">
        <f t="array" ref="V3004">_xlfn.IFS(N2995&gt;25,"A",N2995&gt;20,"B",N2995&gt;15,"C",N2995&gt;10,"D",N2995&lt;10,"E")</f>
        <v>E</v>
      </c>
    </row>
    <row r="3005" spans="1:22" x14ac:dyDescent="0.3">
      <c r="A3005">
        <v>3026</v>
      </c>
      <c r="B3005" t="s">
        <v>148</v>
      </c>
      <c r="C3005" t="s">
        <v>21</v>
      </c>
      <c r="D3005" t="s">
        <v>63</v>
      </c>
      <c r="E3005">
        <v>2015</v>
      </c>
      <c r="F3005">
        <v>39000</v>
      </c>
      <c r="G3005" t="s">
        <v>27</v>
      </c>
      <c r="H3005" t="s">
        <v>18</v>
      </c>
      <c r="I3005" t="s">
        <v>33</v>
      </c>
      <c r="J3005">
        <v>1197</v>
      </c>
      <c r="K3005">
        <v>81.83</v>
      </c>
      <c r="L3005">
        <v>5</v>
      </c>
      <c r="M3005">
        <v>18.600000000000001</v>
      </c>
      <c r="N3005">
        <v>6.3</v>
      </c>
      <c r="P3005" t="str">
        <f t="shared" si="282"/>
        <v>Mini</v>
      </c>
      <c r="Q3005" t="str">
        <f t="shared" si="283"/>
        <v>bad</v>
      </c>
      <c r="R3005" t="str">
        <f t="shared" si="284"/>
        <v/>
      </c>
      <c r="S3005" s="3" t="str">
        <f t="shared" si="285"/>
        <v>Mini</v>
      </c>
      <c r="T3005" t="str">
        <f t="shared" si="286"/>
        <v/>
      </c>
      <c r="U3005" t="str">
        <f t="shared" si="287"/>
        <v>A</v>
      </c>
      <c r="V3005" t="str" cm="1">
        <f t="array" ref="V3005">_xlfn.IFS(N2996&gt;25,"A",N2996&gt;20,"B",N2996&gt;15,"C",N2996&gt;10,"D",N2996&lt;10,"E")</f>
        <v>A</v>
      </c>
    </row>
    <row r="3006" spans="1:22" x14ac:dyDescent="0.3">
      <c r="A3006">
        <v>3027</v>
      </c>
      <c r="B3006" t="s">
        <v>1376</v>
      </c>
      <c r="C3006" t="s">
        <v>25</v>
      </c>
      <c r="D3006" t="s">
        <v>63</v>
      </c>
      <c r="E3006">
        <v>2012</v>
      </c>
      <c r="F3006">
        <v>37000</v>
      </c>
      <c r="G3006" t="s">
        <v>27</v>
      </c>
      <c r="H3006" t="s">
        <v>32</v>
      </c>
      <c r="I3006" t="s">
        <v>19</v>
      </c>
      <c r="J3006">
        <v>1497</v>
      </c>
      <c r="K3006">
        <v>116.3</v>
      </c>
      <c r="L3006">
        <v>5</v>
      </c>
      <c r="M3006">
        <v>15.6</v>
      </c>
      <c r="N3006">
        <v>6.75</v>
      </c>
      <c r="P3006" t="str">
        <f t="shared" si="282"/>
        <v/>
      </c>
      <c r="Q3006" t="str">
        <f t="shared" si="283"/>
        <v>bad</v>
      </c>
      <c r="R3006" t="str">
        <f t="shared" si="284"/>
        <v/>
      </c>
      <c r="S3006" s="3" t="str">
        <f t="shared" si="285"/>
        <v/>
      </c>
      <c r="T3006" t="str">
        <f t="shared" si="286"/>
        <v>Ford</v>
      </c>
      <c r="U3006" t="str">
        <f t="shared" si="287"/>
        <v>E</v>
      </c>
      <c r="V3006" t="str" cm="1">
        <f t="array" ref="V3006">_xlfn.IFS(N2997&gt;25,"A",N2997&gt;20,"B",N2997&gt;15,"C",N2997&gt;10,"D",N2997&lt;10,"E")</f>
        <v>E</v>
      </c>
    </row>
    <row r="3007" spans="1:22" x14ac:dyDescent="0.3">
      <c r="A3007">
        <v>3028</v>
      </c>
      <c r="B3007" t="s">
        <v>639</v>
      </c>
      <c r="C3007" t="s">
        <v>110</v>
      </c>
      <c r="D3007" t="s">
        <v>31</v>
      </c>
      <c r="E3007">
        <v>2017</v>
      </c>
      <c r="F3007">
        <v>61108</v>
      </c>
      <c r="G3007" t="s">
        <v>23</v>
      </c>
      <c r="H3007" t="s">
        <v>32</v>
      </c>
      <c r="I3007" t="s">
        <v>19</v>
      </c>
      <c r="J3007">
        <v>3198</v>
      </c>
      <c r="K3007">
        <v>197</v>
      </c>
      <c r="L3007">
        <v>7</v>
      </c>
      <c r="M3007">
        <v>10.91</v>
      </c>
      <c r="N3007">
        <v>28.88</v>
      </c>
      <c r="P3007" t="str">
        <f t="shared" si="282"/>
        <v/>
      </c>
      <c r="Q3007" t="str">
        <f t="shared" si="283"/>
        <v>good</v>
      </c>
      <c r="R3007" t="str">
        <f t="shared" si="284"/>
        <v/>
      </c>
      <c r="S3007" s="3" t="str">
        <f t="shared" si="285"/>
        <v>Honda</v>
      </c>
      <c r="T3007" t="str">
        <f t="shared" si="286"/>
        <v>Honda</v>
      </c>
      <c r="U3007" t="str">
        <f t="shared" si="287"/>
        <v>E</v>
      </c>
      <c r="V3007" t="str" cm="1">
        <f t="array" ref="V3007">_xlfn.IFS(N2998&gt;25,"A",N2998&gt;20,"B",N2998&gt;15,"C",N2998&gt;10,"D",N2998&lt;10,"E")</f>
        <v>E</v>
      </c>
    </row>
    <row r="3008" spans="1:22" x14ac:dyDescent="0.3">
      <c r="A3008">
        <v>3029</v>
      </c>
      <c r="B3008" t="s">
        <v>221</v>
      </c>
      <c r="C3008" t="s">
        <v>194</v>
      </c>
      <c r="D3008" t="s">
        <v>47</v>
      </c>
      <c r="E3008">
        <v>2016</v>
      </c>
      <c r="F3008">
        <v>61648</v>
      </c>
      <c r="G3008" t="s">
        <v>27</v>
      </c>
      <c r="H3008" t="s">
        <v>32</v>
      </c>
      <c r="I3008" t="s">
        <v>19</v>
      </c>
      <c r="J3008">
        <v>1798</v>
      </c>
      <c r="K3008">
        <v>157.75</v>
      </c>
      <c r="L3008">
        <v>5</v>
      </c>
      <c r="M3008">
        <v>13.7</v>
      </c>
      <c r="N3008">
        <v>14.23</v>
      </c>
      <c r="P3008" t="str">
        <f t="shared" si="282"/>
        <v/>
      </c>
      <c r="Q3008" t="str">
        <f t="shared" si="283"/>
        <v>bad</v>
      </c>
      <c r="R3008" t="str">
        <f t="shared" si="284"/>
        <v/>
      </c>
      <c r="S3008" s="3" t="str">
        <f t="shared" si="285"/>
        <v/>
      </c>
      <c r="T3008" t="str">
        <f t="shared" si="286"/>
        <v>Hyundai</v>
      </c>
      <c r="U3008" t="str">
        <f t="shared" si="287"/>
        <v>E</v>
      </c>
      <c r="V3008" t="str" cm="1">
        <f t="array" ref="V3008">_xlfn.IFS(N2999&gt;25,"A",N2999&gt;20,"B",N2999&gt;15,"C",N2999&gt;10,"D",N2999&lt;10,"E")</f>
        <v>E</v>
      </c>
    </row>
    <row r="3009" spans="1:22" x14ac:dyDescent="0.3">
      <c r="A3009">
        <v>3030</v>
      </c>
      <c r="B3009" t="s">
        <v>1092</v>
      </c>
      <c r="C3009" t="s">
        <v>65</v>
      </c>
      <c r="D3009" t="s">
        <v>16</v>
      </c>
      <c r="E3009">
        <v>2012</v>
      </c>
      <c r="F3009">
        <v>37000</v>
      </c>
      <c r="G3009" t="s">
        <v>23</v>
      </c>
      <c r="H3009" t="s">
        <v>32</v>
      </c>
      <c r="I3009" t="s">
        <v>102</v>
      </c>
      <c r="J3009">
        <v>1995</v>
      </c>
      <c r="K3009">
        <v>190</v>
      </c>
      <c r="L3009">
        <v>5</v>
      </c>
      <c r="M3009">
        <v>22.69</v>
      </c>
      <c r="N3009">
        <v>15</v>
      </c>
      <c r="P3009" t="str">
        <f t="shared" si="282"/>
        <v/>
      </c>
      <c r="Q3009" t="str">
        <f t="shared" si="283"/>
        <v>bad</v>
      </c>
      <c r="R3009" t="str">
        <f t="shared" si="284"/>
        <v/>
      </c>
      <c r="S3009" s="3" t="str">
        <f t="shared" si="285"/>
        <v/>
      </c>
      <c r="T3009" t="str">
        <f t="shared" si="286"/>
        <v>Skoda</v>
      </c>
      <c r="U3009" t="str">
        <f t="shared" si="287"/>
        <v>E</v>
      </c>
      <c r="V3009" t="str" cm="1">
        <f t="array" ref="V3009">_xlfn.IFS(N3000&gt;25,"A",N3000&gt;20,"B",N3000&gt;15,"C",N3000&gt;10,"D",N3000&lt;10,"E")</f>
        <v>E</v>
      </c>
    </row>
    <row r="3010" spans="1:22" x14ac:dyDescent="0.3">
      <c r="A3010">
        <v>3031</v>
      </c>
      <c r="B3010" t="s">
        <v>972</v>
      </c>
      <c r="C3010" t="s">
        <v>15</v>
      </c>
      <c r="D3010" t="s">
        <v>16</v>
      </c>
      <c r="E3010">
        <v>2013</v>
      </c>
      <c r="F3010">
        <v>53000</v>
      </c>
      <c r="G3010" t="s">
        <v>17</v>
      </c>
      <c r="H3010" t="s">
        <v>18</v>
      </c>
      <c r="I3010" t="s">
        <v>19</v>
      </c>
      <c r="J3010">
        <v>1373</v>
      </c>
      <c r="K3010">
        <v>80.900000000000006</v>
      </c>
      <c r="L3010">
        <v>7</v>
      </c>
      <c r="M3010">
        <v>22.8</v>
      </c>
      <c r="N3010">
        <v>5.8</v>
      </c>
      <c r="P3010" t="str">
        <f t="shared" si="282"/>
        <v>Toyota</v>
      </c>
      <c r="Q3010" t="str">
        <f t="shared" si="283"/>
        <v>bad</v>
      </c>
      <c r="R3010" t="str">
        <f t="shared" si="284"/>
        <v/>
      </c>
      <c r="S3010" s="3" t="str">
        <f t="shared" si="285"/>
        <v>Toyota</v>
      </c>
      <c r="T3010" t="str">
        <f t="shared" si="286"/>
        <v/>
      </c>
      <c r="U3010" t="str">
        <f t="shared" si="287"/>
        <v>B</v>
      </c>
      <c r="V3010" t="str" cm="1">
        <f t="array" ref="V3010">_xlfn.IFS(N3001&gt;25,"A",N3001&gt;20,"B",N3001&gt;15,"C",N3001&gt;10,"D",N3001&lt;10,"E")</f>
        <v>B</v>
      </c>
    </row>
    <row r="3011" spans="1:22" x14ac:dyDescent="0.3">
      <c r="A3011">
        <v>3032</v>
      </c>
      <c r="B3011" t="s">
        <v>383</v>
      </c>
      <c r="C3011" t="s">
        <v>15</v>
      </c>
      <c r="D3011" t="s">
        <v>39</v>
      </c>
      <c r="E3011">
        <v>2013</v>
      </c>
      <c r="F3011">
        <v>65000</v>
      </c>
      <c r="G3011" t="s">
        <v>23</v>
      </c>
      <c r="H3011" t="s">
        <v>18</v>
      </c>
      <c r="I3011" t="s">
        <v>19</v>
      </c>
      <c r="J3011">
        <v>1248</v>
      </c>
      <c r="K3011">
        <v>73.94</v>
      </c>
      <c r="L3011">
        <v>5</v>
      </c>
      <c r="M3011">
        <v>23.2</v>
      </c>
      <c r="N3011">
        <v>3.75</v>
      </c>
      <c r="P3011" t="str">
        <f t="shared" si="282"/>
        <v/>
      </c>
      <c r="Q3011" t="str">
        <f t="shared" si="283"/>
        <v>good</v>
      </c>
      <c r="R3011" t="str">
        <f t="shared" si="284"/>
        <v/>
      </c>
      <c r="S3011" s="3" t="str">
        <f t="shared" si="285"/>
        <v>Hyundai</v>
      </c>
      <c r="T3011" t="str">
        <f t="shared" si="286"/>
        <v>Hyundai</v>
      </c>
      <c r="U3011" t="str">
        <f t="shared" si="287"/>
        <v>E</v>
      </c>
      <c r="V3011" t="str" cm="1">
        <f t="array" ref="V3011">_xlfn.IFS(N3002&gt;25,"A",N3002&gt;20,"B",N3002&gt;15,"C",N3002&gt;10,"D",N3002&lt;10,"E")</f>
        <v>E</v>
      </c>
    </row>
    <row r="3012" spans="1:22" x14ac:dyDescent="0.3">
      <c r="A3012">
        <v>3033</v>
      </c>
      <c r="B3012" t="s">
        <v>557</v>
      </c>
      <c r="C3012" t="s">
        <v>21</v>
      </c>
      <c r="D3012" t="s">
        <v>39</v>
      </c>
      <c r="E3012">
        <v>2005</v>
      </c>
      <c r="F3012">
        <v>120000</v>
      </c>
      <c r="G3012" t="s">
        <v>27</v>
      </c>
      <c r="H3012" t="s">
        <v>18</v>
      </c>
      <c r="I3012" t="s">
        <v>19</v>
      </c>
      <c r="J3012">
        <v>1086</v>
      </c>
      <c r="K3012">
        <v>74</v>
      </c>
      <c r="L3012">
        <v>5</v>
      </c>
      <c r="M3012">
        <v>0</v>
      </c>
      <c r="N3012">
        <v>1.1499999999999999</v>
      </c>
      <c r="P3012" t="str">
        <f t="shared" si="282"/>
        <v/>
      </c>
      <c r="Q3012" t="str">
        <f t="shared" si="283"/>
        <v>bad</v>
      </c>
      <c r="R3012" t="str">
        <f t="shared" si="284"/>
        <v/>
      </c>
      <c r="S3012" s="3" t="str">
        <f t="shared" si="285"/>
        <v/>
      </c>
      <c r="T3012" t="str">
        <f t="shared" si="286"/>
        <v>Mahindra</v>
      </c>
      <c r="U3012" t="str">
        <f t="shared" si="287"/>
        <v>D</v>
      </c>
      <c r="V3012" t="str" cm="1">
        <f t="array" ref="V3012">_xlfn.IFS(N3003&gt;25,"A",N3003&gt;20,"B",N3003&gt;15,"C",N3003&gt;10,"D",N3003&lt;10,"E")</f>
        <v>D</v>
      </c>
    </row>
    <row r="3013" spans="1:22" x14ac:dyDescent="0.3">
      <c r="A3013">
        <v>3034</v>
      </c>
      <c r="B3013" t="s">
        <v>190</v>
      </c>
      <c r="C3013" t="s">
        <v>41</v>
      </c>
      <c r="D3013" t="s">
        <v>39</v>
      </c>
      <c r="E3013">
        <v>2011</v>
      </c>
      <c r="F3013">
        <v>148009</v>
      </c>
      <c r="G3013" t="s">
        <v>23</v>
      </c>
      <c r="H3013" t="s">
        <v>18</v>
      </c>
      <c r="I3013" t="s">
        <v>33</v>
      </c>
      <c r="J3013">
        <v>2982</v>
      </c>
      <c r="K3013">
        <v>171</v>
      </c>
      <c r="L3013">
        <v>7</v>
      </c>
      <c r="M3013">
        <v>11.5</v>
      </c>
      <c r="N3013">
        <v>12.75</v>
      </c>
      <c r="P3013" t="str">
        <f t="shared" si="282"/>
        <v/>
      </c>
      <c r="Q3013" t="str">
        <f t="shared" si="283"/>
        <v>good</v>
      </c>
      <c r="R3013" t="str">
        <f t="shared" si="284"/>
        <v/>
      </c>
      <c r="S3013" s="3" t="str">
        <f t="shared" si="285"/>
        <v>Renault</v>
      </c>
      <c r="T3013" t="str">
        <f t="shared" si="286"/>
        <v>Renault</v>
      </c>
      <c r="U3013" t="str">
        <f t="shared" si="287"/>
        <v>E</v>
      </c>
      <c r="V3013" t="str" cm="1">
        <f t="array" ref="V3013">_xlfn.IFS(N3004&gt;25,"A",N3004&gt;20,"B",N3004&gt;15,"C",N3004&gt;10,"D",N3004&lt;10,"E")</f>
        <v>E</v>
      </c>
    </row>
    <row r="3014" spans="1:22" x14ac:dyDescent="0.3">
      <c r="A3014">
        <v>3035</v>
      </c>
      <c r="B3014" t="s">
        <v>860</v>
      </c>
      <c r="C3014" t="s">
        <v>15</v>
      </c>
      <c r="D3014" t="s">
        <v>16</v>
      </c>
      <c r="E3014">
        <v>2009</v>
      </c>
      <c r="F3014">
        <v>53001</v>
      </c>
      <c r="G3014" t="s">
        <v>27</v>
      </c>
      <c r="H3014" t="s">
        <v>18</v>
      </c>
      <c r="I3014" t="s">
        <v>19</v>
      </c>
      <c r="J3014">
        <v>1298</v>
      </c>
      <c r="K3014">
        <v>88.2</v>
      </c>
      <c r="L3014">
        <v>5</v>
      </c>
      <c r="M3014">
        <v>16.100000000000001</v>
      </c>
      <c r="N3014">
        <v>1.95</v>
      </c>
      <c r="P3014" t="str">
        <f t="shared" si="282"/>
        <v/>
      </c>
      <c r="Q3014" t="str">
        <f t="shared" si="283"/>
        <v>bad</v>
      </c>
      <c r="R3014" t="str">
        <f t="shared" si="284"/>
        <v/>
      </c>
      <c r="S3014" s="3" t="str">
        <f t="shared" si="285"/>
        <v/>
      </c>
      <c r="T3014" t="str">
        <f t="shared" si="286"/>
        <v>Hyundai</v>
      </c>
      <c r="U3014" t="str">
        <f t="shared" si="287"/>
        <v>E</v>
      </c>
      <c r="V3014" t="str" cm="1">
        <f t="array" ref="V3014">_xlfn.IFS(N3005&gt;25,"A",N3005&gt;20,"B",N3005&gt;15,"C",N3005&gt;10,"D",N3005&lt;10,"E")</f>
        <v>E</v>
      </c>
    </row>
    <row r="3015" spans="1:22" x14ac:dyDescent="0.3">
      <c r="A3015">
        <v>3036</v>
      </c>
      <c r="B3015" t="s">
        <v>1389</v>
      </c>
      <c r="C3015" t="s">
        <v>45</v>
      </c>
      <c r="D3015" t="s">
        <v>16</v>
      </c>
      <c r="E3015">
        <v>2018</v>
      </c>
      <c r="F3015">
        <v>22345</v>
      </c>
      <c r="G3015" t="s">
        <v>27</v>
      </c>
      <c r="H3015" t="s">
        <v>18</v>
      </c>
      <c r="I3015" t="s">
        <v>19</v>
      </c>
      <c r="J3015">
        <v>1199</v>
      </c>
      <c r="K3015">
        <v>84</v>
      </c>
      <c r="L3015">
        <v>5</v>
      </c>
      <c r="M3015">
        <v>20.3</v>
      </c>
      <c r="N3015">
        <v>4.95</v>
      </c>
      <c r="P3015" t="str">
        <f t="shared" si="282"/>
        <v/>
      </c>
      <c r="Q3015" t="str">
        <f t="shared" si="283"/>
        <v>bad</v>
      </c>
      <c r="R3015" t="str">
        <f t="shared" si="284"/>
        <v/>
      </c>
      <c r="S3015" s="3" t="str">
        <f t="shared" si="285"/>
        <v/>
      </c>
      <c r="T3015" t="str">
        <f t="shared" si="286"/>
        <v>Honda</v>
      </c>
      <c r="U3015" t="str">
        <f t="shared" si="287"/>
        <v>E</v>
      </c>
      <c r="V3015" t="str" cm="1">
        <f t="array" ref="V3015">_xlfn.IFS(N3006&gt;25,"A",N3006&gt;20,"B",N3006&gt;15,"C",N3006&gt;10,"D",N3006&lt;10,"E")</f>
        <v>E</v>
      </c>
    </row>
    <row r="3016" spans="1:22" x14ac:dyDescent="0.3">
      <c r="A3016">
        <v>3037</v>
      </c>
      <c r="B3016" t="s">
        <v>484</v>
      </c>
      <c r="C3016" t="s">
        <v>25</v>
      </c>
      <c r="D3016" t="s">
        <v>53</v>
      </c>
      <c r="E3016">
        <v>2015</v>
      </c>
      <c r="F3016">
        <v>50000</v>
      </c>
      <c r="G3016" t="s">
        <v>27</v>
      </c>
      <c r="H3016" t="s">
        <v>32</v>
      </c>
      <c r="I3016" t="s">
        <v>19</v>
      </c>
      <c r="J3016">
        <v>1497</v>
      </c>
      <c r="K3016">
        <v>117.3</v>
      </c>
      <c r="L3016">
        <v>5</v>
      </c>
      <c r="M3016">
        <v>18</v>
      </c>
      <c r="N3016">
        <v>8.25</v>
      </c>
      <c r="P3016" t="str">
        <f t="shared" si="282"/>
        <v>Ford</v>
      </c>
      <c r="Q3016" t="str">
        <f t="shared" si="283"/>
        <v>bad</v>
      </c>
      <c r="R3016" t="str">
        <f t="shared" si="284"/>
        <v/>
      </c>
      <c r="S3016" s="3" t="str">
        <f t="shared" si="285"/>
        <v>Ford</v>
      </c>
      <c r="T3016" t="str">
        <f t="shared" si="286"/>
        <v/>
      </c>
      <c r="U3016" t="str">
        <f t="shared" si="287"/>
        <v>A</v>
      </c>
      <c r="V3016" t="str" cm="1">
        <f t="array" ref="V3016">_xlfn.IFS(N3007&gt;25,"A",N3007&gt;20,"B",N3007&gt;15,"C",N3007&gt;10,"D",N3007&lt;10,"E")</f>
        <v>A</v>
      </c>
    </row>
    <row r="3017" spans="1:22" x14ac:dyDescent="0.3">
      <c r="A3017">
        <v>3038</v>
      </c>
      <c r="B3017" t="s">
        <v>64</v>
      </c>
      <c r="C3017" t="s">
        <v>65</v>
      </c>
      <c r="D3017" t="s">
        <v>35</v>
      </c>
      <c r="E3017">
        <v>2013</v>
      </c>
      <c r="F3017">
        <v>48183</v>
      </c>
      <c r="G3017" t="s">
        <v>23</v>
      </c>
      <c r="H3017" t="s">
        <v>32</v>
      </c>
      <c r="I3017" t="s">
        <v>19</v>
      </c>
      <c r="J3017">
        <v>1995</v>
      </c>
      <c r="K3017">
        <v>170</v>
      </c>
      <c r="L3017">
        <v>5</v>
      </c>
      <c r="M3017">
        <v>13.2</v>
      </c>
      <c r="N3017">
        <v>20.99</v>
      </c>
      <c r="P3017" t="str">
        <f t="shared" si="282"/>
        <v/>
      </c>
      <c r="Q3017" t="str">
        <f t="shared" si="283"/>
        <v>bad</v>
      </c>
      <c r="R3017" t="str">
        <f t="shared" si="284"/>
        <v/>
      </c>
      <c r="S3017" s="3" t="str">
        <f t="shared" si="285"/>
        <v/>
      </c>
      <c r="T3017" t="str">
        <f t="shared" si="286"/>
        <v>Skoda</v>
      </c>
      <c r="U3017" t="str">
        <f t="shared" si="287"/>
        <v>D</v>
      </c>
      <c r="V3017" t="str" cm="1">
        <f t="array" ref="V3017">_xlfn.IFS(N3008&gt;25,"A",N3008&gt;20,"B",N3008&gt;15,"C",N3008&gt;10,"D",N3008&lt;10,"E")</f>
        <v>D</v>
      </c>
    </row>
    <row r="3018" spans="1:22" x14ac:dyDescent="0.3">
      <c r="A3018">
        <v>3039</v>
      </c>
      <c r="B3018" t="s">
        <v>1390</v>
      </c>
      <c r="C3018" t="s">
        <v>62</v>
      </c>
      <c r="D3018" t="s">
        <v>35</v>
      </c>
      <c r="E3018">
        <v>2010</v>
      </c>
      <c r="F3018">
        <v>93000</v>
      </c>
      <c r="G3018" t="s">
        <v>23</v>
      </c>
      <c r="H3018" t="s">
        <v>32</v>
      </c>
      <c r="I3018" t="s">
        <v>33</v>
      </c>
      <c r="J3018">
        <v>2143</v>
      </c>
      <c r="K3018">
        <v>203</v>
      </c>
      <c r="L3018">
        <v>5</v>
      </c>
      <c r="M3018">
        <v>14.21</v>
      </c>
      <c r="N3018">
        <v>17.5</v>
      </c>
      <c r="P3018" t="str">
        <f t="shared" si="282"/>
        <v/>
      </c>
      <c r="Q3018" t="str">
        <f t="shared" si="283"/>
        <v>good</v>
      </c>
      <c r="R3018" t="str">
        <f t="shared" si="284"/>
        <v/>
      </c>
      <c r="S3018" s="3" t="str">
        <f t="shared" si="285"/>
        <v>BMW</v>
      </c>
      <c r="T3018" t="str">
        <f t="shared" si="286"/>
        <v>BMW</v>
      </c>
      <c r="U3018" t="str">
        <f t="shared" si="287"/>
        <v>D</v>
      </c>
      <c r="V3018" t="str" cm="1">
        <f t="array" ref="V3018">_xlfn.IFS(N3009&gt;25,"A",N3009&gt;20,"B",N3009&gt;15,"C",N3009&gt;10,"D",N3009&lt;10,"E")</f>
        <v>D</v>
      </c>
    </row>
    <row r="3019" spans="1:22" x14ac:dyDescent="0.3">
      <c r="A3019">
        <v>3040</v>
      </c>
      <c r="B3019" t="s">
        <v>100</v>
      </c>
      <c r="C3019" t="s">
        <v>15</v>
      </c>
      <c r="D3019" t="s">
        <v>47</v>
      </c>
      <c r="E3019">
        <v>2015</v>
      </c>
      <c r="F3019">
        <v>53500</v>
      </c>
      <c r="G3019" t="s">
        <v>23</v>
      </c>
      <c r="H3019" t="s">
        <v>18</v>
      </c>
      <c r="I3019" t="s">
        <v>19</v>
      </c>
      <c r="J3019">
        <v>1248</v>
      </c>
      <c r="K3019">
        <v>74</v>
      </c>
      <c r="L3019">
        <v>5</v>
      </c>
      <c r="M3019">
        <v>28.4</v>
      </c>
      <c r="N3019">
        <v>5.36</v>
      </c>
      <c r="P3019" t="str">
        <f t="shared" si="282"/>
        <v/>
      </c>
      <c r="Q3019" t="str">
        <f t="shared" si="283"/>
        <v>good</v>
      </c>
      <c r="R3019" t="str">
        <f t="shared" si="284"/>
        <v/>
      </c>
      <c r="S3019" s="3" t="str">
        <f t="shared" si="285"/>
        <v>Maruti</v>
      </c>
      <c r="T3019" t="str">
        <f t="shared" si="286"/>
        <v>Maruti</v>
      </c>
      <c r="U3019" t="str">
        <f t="shared" si="287"/>
        <v>E</v>
      </c>
      <c r="V3019" t="str" cm="1">
        <f t="array" ref="V3019">_xlfn.IFS(N3010&gt;25,"A",N3010&gt;20,"B",N3010&gt;15,"C",N3010&gt;10,"D",N3010&lt;10,"E")</f>
        <v>E</v>
      </c>
    </row>
    <row r="3020" spans="1:22" x14ac:dyDescent="0.3">
      <c r="A3020">
        <v>3041</v>
      </c>
      <c r="B3020" t="s">
        <v>456</v>
      </c>
      <c r="C3020" t="s">
        <v>15</v>
      </c>
      <c r="D3020" t="s">
        <v>53</v>
      </c>
      <c r="E3020">
        <v>2014</v>
      </c>
      <c r="F3020">
        <v>17585</v>
      </c>
      <c r="G3020" t="s">
        <v>27</v>
      </c>
      <c r="H3020" t="s">
        <v>18</v>
      </c>
      <c r="I3020" t="s">
        <v>19</v>
      </c>
      <c r="J3020">
        <v>1373</v>
      </c>
      <c r="K3020">
        <v>93.7</v>
      </c>
      <c r="L3020">
        <v>7</v>
      </c>
      <c r="M3020">
        <v>16.02</v>
      </c>
      <c r="N3020">
        <v>6.35</v>
      </c>
      <c r="P3020" t="str">
        <f t="shared" ref="P3020:P3083" si="288">IF(N3011&gt;15,C3011,"")</f>
        <v/>
      </c>
      <c r="Q3020" t="str">
        <f t="shared" ref="Q3020:Q3083" si="289">IF(M3011&gt;20,"good","bad")</f>
        <v>good</v>
      </c>
      <c r="R3020" t="str">
        <f t="shared" ref="R3020:R3083" si="290">IF(AND(M3011&gt;20,N3011&gt;15),C3011,"")</f>
        <v/>
      </c>
      <c r="S3020" s="3" t="str">
        <f t="shared" ref="S3020:S3083" si="291">IF(OR(M3011&gt;20,N3011&gt;15),C3011,"")</f>
        <v>Maruti</v>
      </c>
      <c r="T3020" t="str">
        <f t="shared" ref="T3020:T3083" si="292">IF(NOT(N3011&gt;15),C3011,"")</f>
        <v>Maruti</v>
      </c>
      <c r="U3020" t="str">
        <f t="shared" ref="U3020:U3083" si="293">IF(N3011&gt;25,"A",IF(N3011&gt;20,"B",IF(N3011&gt;15,"C",IF(N3011&gt;10,"D","E"))))</f>
        <v>E</v>
      </c>
      <c r="V3020" t="str" cm="1">
        <f t="array" ref="V3020">_xlfn.IFS(N3011&gt;25,"A",N3011&gt;20,"B",N3011&gt;15,"C",N3011&gt;10,"D",N3011&lt;10,"E")</f>
        <v>E</v>
      </c>
    </row>
    <row r="3021" spans="1:22" x14ac:dyDescent="0.3">
      <c r="A3021">
        <v>3042</v>
      </c>
      <c r="B3021" t="s">
        <v>593</v>
      </c>
      <c r="C3021" t="s">
        <v>21</v>
      </c>
      <c r="D3021" t="s">
        <v>49</v>
      </c>
      <c r="E3021">
        <v>2011</v>
      </c>
      <c r="F3021">
        <v>36226</v>
      </c>
      <c r="G3021" t="s">
        <v>27</v>
      </c>
      <c r="H3021" t="s">
        <v>18</v>
      </c>
      <c r="I3021" t="s">
        <v>19</v>
      </c>
      <c r="J3021">
        <v>1591</v>
      </c>
      <c r="K3021">
        <v>121.3</v>
      </c>
      <c r="L3021">
        <v>5</v>
      </c>
      <c r="M3021">
        <v>17.010000000000002</v>
      </c>
      <c r="N3021">
        <v>2.95</v>
      </c>
      <c r="P3021" t="str">
        <f t="shared" si="288"/>
        <v/>
      </c>
      <c r="Q3021" t="str">
        <f t="shared" si="289"/>
        <v>bad</v>
      </c>
      <c r="R3021" t="str">
        <f t="shared" si="290"/>
        <v/>
      </c>
      <c r="S3021" s="3" t="str">
        <f t="shared" si="291"/>
        <v/>
      </c>
      <c r="T3021" t="str">
        <f t="shared" si="292"/>
        <v>Hyundai</v>
      </c>
      <c r="U3021" t="str">
        <f t="shared" si="293"/>
        <v>E</v>
      </c>
      <c r="V3021" t="str" cm="1">
        <f t="array" ref="V3021">_xlfn.IFS(N3012&gt;25,"A",N3012&gt;20,"B",N3012&gt;15,"C",N3012&gt;10,"D",N3012&lt;10,"E")</f>
        <v>E</v>
      </c>
    </row>
    <row r="3022" spans="1:22" x14ac:dyDescent="0.3">
      <c r="A3022">
        <v>3043</v>
      </c>
      <c r="B3022" t="s">
        <v>1391</v>
      </c>
      <c r="C3022" t="s">
        <v>52</v>
      </c>
      <c r="D3022" t="s">
        <v>31</v>
      </c>
      <c r="E3022">
        <v>2019</v>
      </c>
      <c r="F3022">
        <v>25899</v>
      </c>
      <c r="G3022" t="s">
        <v>23</v>
      </c>
      <c r="H3022" t="s">
        <v>32</v>
      </c>
      <c r="I3022" t="s">
        <v>19</v>
      </c>
      <c r="J3022">
        <v>2179</v>
      </c>
      <c r="K3022">
        <v>147.5</v>
      </c>
      <c r="L3022">
        <v>5</v>
      </c>
      <c r="M3022">
        <v>12.63</v>
      </c>
      <c r="N3022">
        <v>55.7</v>
      </c>
      <c r="P3022" t="str">
        <f t="shared" si="288"/>
        <v/>
      </c>
      <c r="Q3022" t="str">
        <f t="shared" si="289"/>
        <v>bad</v>
      </c>
      <c r="R3022" t="str">
        <f t="shared" si="290"/>
        <v/>
      </c>
      <c r="S3022" s="3" t="str">
        <f t="shared" si="291"/>
        <v/>
      </c>
      <c r="T3022" t="str">
        <f t="shared" si="292"/>
        <v>Toyota</v>
      </c>
      <c r="U3022" t="str">
        <f t="shared" si="293"/>
        <v>D</v>
      </c>
      <c r="V3022" t="str" cm="1">
        <f t="array" ref="V3022">_xlfn.IFS(N3013&gt;25,"A",N3013&gt;20,"B",N3013&gt;15,"C",N3013&gt;10,"D",N3013&lt;10,"E")</f>
        <v>D</v>
      </c>
    </row>
    <row r="3023" spans="1:22" x14ac:dyDescent="0.3">
      <c r="A3023">
        <v>3044</v>
      </c>
      <c r="B3023" t="s">
        <v>733</v>
      </c>
      <c r="C3023" t="s">
        <v>21</v>
      </c>
      <c r="D3023" t="s">
        <v>49</v>
      </c>
      <c r="E3023">
        <v>2009</v>
      </c>
      <c r="F3023">
        <v>60170</v>
      </c>
      <c r="G3023" t="s">
        <v>27</v>
      </c>
      <c r="H3023" t="s">
        <v>18</v>
      </c>
      <c r="I3023" t="s">
        <v>19</v>
      </c>
      <c r="J3023">
        <v>1086</v>
      </c>
      <c r="K3023">
        <v>62</v>
      </c>
      <c r="L3023">
        <v>5</v>
      </c>
      <c r="M3023">
        <v>0</v>
      </c>
      <c r="N3023">
        <v>1.1499999999999999</v>
      </c>
      <c r="P3023" t="str">
        <f t="shared" si="288"/>
        <v/>
      </c>
      <c r="Q3023" t="str">
        <f t="shared" si="289"/>
        <v>bad</v>
      </c>
      <c r="R3023" t="str">
        <f t="shared" si="290"/>
        <v/>
      </c>
      <c r="S3023" s="3" t="str">
        <f t="shared" si="291"/>
        <v/>
      </c>
      <c r="T3023" t="str">
        <f t="shared" si="292"/>
        <v>Maruti</v>
      </c>
      <c r="U3023" t="str">
        <f t="shared" si="293"/>
        <v>E</v>
      </c>
      <c r="V3023" t="str" cm="1">
        <f t="array" ref="V3023">_xlfn.IFS(N3014&gt;25,"A",N3014&gt;20,"B",N3014&gt;15,"C",N3014&gt;10,"D",N3014&lt;10,"E")</f>
        <v>E</v>
      </c>
    </row>
    <row r="3024" spans="1:22" x14ac:dyDescent="0.3">
      <c r="A3024">
        <v>3045</v>
      </c>
      <c r="B3024" t="s">
        <v>211</v>
      </c>
      <c r="C3024" t="s">
        <v>62</v>
      </c>
      <c r="D3024" t="s">
        <v>35</v>
      </c>
      <c r="E3024">
        <v>2017</v>
      </c>
      <c r="F3024">
        <v>11200</v>
      </c>
      <c r="G3024" t="s">
        <v>23</v>
      </c>
      <c r="H3024" t="s">
        <v>32</v>
      </c>
      <c r="I3024" t="s">
        <v>19</v>
      </c>
      <c r="J3024">
        <v>2143</v>
      </c>
      <c r="K3024">
        <v>167.62</v>
      </c>
      <c r="L3024">
        <v>5</v>
      </c>
      <c r="M3024">
        <v>19.27</v>
      </c>
      <c r="N3024">
        <v>37.5</v>
      </c>
      <c r="P3024" t="str">
        <f t="shared" si="288"/>
        <v/>
      </c>
      <c r="Q3024" t="str">
        <f t="shared" si="289"/>
        <v>good</v>
      </c>
      <c r="R3024" t="str">
        <f t="shared" si="290"/>
        <v/>
      </c>
      <c r="S3024" s="3" t="str">
        <f t="shared" si="291"/>
        <v>Tata</v>
      </c>
      <c r="T3024" t="str">
        <f t="shared" si="292"/>
        <v>Tata</v>
      </c>
      <c r="U3024" t="str">
        <f t="shared" si="293"/>
        <v>E</v>
      </c>
      <c r="V3024" t="str" cm="1">
        <f t="array" ref="V3024">_xlfn.IFS(N3015&gt;25,"A",N3015&gt;20,"B",N3015&gt;15,"C",N3015&gt;10,"D",N3015&lt;10,"E")</f>
        <v>E</v>
      </c>
    </row>
    <row r="3025" spans="1:22" x14ac:dyDescent="0.3">
      <c r="A3025">
        <v>3046</v>
      </c>
      <c r="B3025" t="s">
        <v>213</v>
      </c>
      <c r="C3025" t="s">
        <v>21</v>
      </c>
      <c r="D3025" t="s">
        <v>47</v>
      </c>
      <c r="E3025">
        <v>2017</v>
      </c>
      <c r="F3025">
        <v>49045</v>
      </c>
      <c r="G3025" t="s">
        <v>27</v>
      </c>
      <c r="H3025" t="s">
        <v>18</v>
      </c>
      <c r="I3025" t="s">
        <v>19</v>
      </c>
      <c r="J3025">
        <v>1197</v>
      </c>
      <c r="K3025">
        <v>78.900000000000006</v>
      </c>
      <c r="L3025">
        <v>5</v>
      </c>
      <c r="M3025">
        <v>20.36</v>
      </c>
      <c r="N3025">
        <v>4.07</v>
      </c>
      <c r="P3025" t="str">
        <f t="shared" si="288"/>
        <v/>
      </c>
      <c r="Q3025" t="str">
        <f t="shared" si="289"/>
        <v>bad</v>
      </c>
      <c r="R3025" t="str">
        <f t="shared" si="290"/>
        <v/>
      </c>
      <c r="S3025" s="3" t="str">
        <f t="shared" si="291"/>
        <v/>
      </c>
      <c r="T3025" t="str">
        <f t="shared" si="292"/>
        <v>Honda</v>
      </c>
      <c r="U3025" t="str">
        <f t="shared" si="293"/>
        <v>E</v>
      </c>
      <c r="V3025" t="str" cm="1">
        <f t="array" ref="V3025">_xlfn.IFS(N3016&gt;25,"A",N3016&gt;20,"B",N3016&gt;15,"C",N3016&gt;10,"D",N3016&lt;10,"E")</f>
        <v>E</v>
      </c>
    </row>
    <row r="3026" spans="1:22" x14ac:dyDescent="0.3">
      <c r="A3026">
        <v>3047</v>
      </c>
      <c r="B3026" t="s">
        <v>262</v>
      </c>
      <c r="C3026" t="s">
        <v>43</v>
      </c>
      <c r="D3026" t="s">
        <v>49</v>
      </c>
      <c r="E3026">
        <v>2012</v>
      </c>
      <c r="F3026">
        <v>45000</v>
      </c>
      <c r="G3026" t="s">
        <v>23</v>
      </c>
      <c r="H3026" t="s">
        <v>18</v>
      </c>
      <c r="I3026" t="s">
        <v>19</v>
      </c>
      <c r="J3026">
        <v>1199</v>
      </c>
      <c r="K3026">
        <v>73.900000000000006</v>
      </c>
      <c r="L3026">
        <v>5</v>
      </c>
      <c r="M3026">
        <v>22.07</v>
      </c>
      <c r="N3026">
        <v>2.99</v>
      </c>
      <c r="P3026" t="str">
        <f t="shared" si="288"/>
        <v>BMW</v>
      </c>
      <c r="Q3026" t="str">
        <f t="shared" si="289"/>
        <v>bad</v>
      </c>
      <c r="R3026" t="str">
        <f t="shared" si="290"/>
        <v/>
      </c>
      <c r="S3026" s="3" t="str">
        <f t="shared" si="291"/>
        <v>BMW</v>
      </c>
      <c r="T3026" t="str">
        <f t="shared" si="292"/>
        <v/>
      </c>
      <c r="U3026" t="str">
        <f t="shared" si="293"/>
        <v>B</v>
      </c>
      <c r="V3026" t="str" cm="1">
        <f t="array" ref="V3026">_xlfn.IFS(N3017&gt;25,"A",N3017&gt;20,"B",N3017&gt;15,"C",N3017&gt;10,"D",N3017&lt;10,"E")</f>
        <v>B</v>
      </c>
    </row>
    <row r="3027" spans="1:22" x14ac:dyDescent="0.3">
      <c r="A3027">
        <v>3048</v>
      </c>
      <c r="B3027" t="s">
        <v>1049</v>
      </c>
      <c r="C3027" t="s">
        <v>15</v>
      </c>
      <c r="D3027" t="s">
        <v>53</v>
      </c>
      <c r="E3027">
        <v>2017</v>
      </c>
      <c r="F3027">
        <v>40000</v>
      </c>
      <c r="G3027" t="s">
        <v>23</v>
      </c>
      <c r="H3027" t="s">
        <v>18</v>
      </c>
      <c r="I3027" t="s">
        <v>19</v>
      </c>
      <c r="J3027">
        <v>1248</v>
      </c>
      <c r="K3027">
        <v>88.5</v>
      </c>
      <c r="L3027">
        <v>5</v>
      </c>
      <c r="M3027">
        <v>24.3</v>
      </c>
      <c r="N3027">
        <v>7.9</v>
      </c>
      <c r="P3027" t="str">
        <f t="shared" si="288"/>
        <v>MercedesBenz</v>
      </c>
      <c r="Q3027" t="str">
        <f t="shared" si="289"/>
        <v>bad</v>
      </c>
      <c r="R3027" t="str">
        <f t="shared" si="290"/>
        <v/>
      </c>
      <c r="S3027" s="3" t="str">
        <f t="shared" si="291"/>
        <v>MercedesBenz</v>
      </c>
      <c r="T3027" t="str">
        <f t="shared" si="292"/>
        <v/>
      </c>
      <c r="U3027" t="str">
        <f t="shared" si="293"/>
        <v>C</v>
      </c>
      <c r="V3027" t="str" cm="1">
        <f t="array" ref="V3027">_xlfn.IFS(N3018&gt;25,"A",N3018&gt;20,"B",N3018&gt;15,"C",N3018&gt;10,"D",N3018&lt;10,"E")</f>
        <v>C</v>
      </c>
    </row>
    <row r="3028" spans="1:22" x14ac:dyDescent="0.3">
      <c r="A3028">
        <v>3049</v>
      </c>
      <c r="B3028" t="s">
        <v>235</v>
      </c>
      <c r="C3028" t="s">
        <v>60</v>
      </c>
      <c r="D3028" t="s">
        <v>16</v>
      </c>
      <c r="E3028">
        <v>2016</v>
      </c>
      <c r="F3028">
        <v>36600</v>
      </c>
      <c r="G3028" t="s">
        <v>23</v>
      </c>
      <c r="H3028" t="s">
        <v>18</v>
      </c>
      <c r="I3028" t="s">
        <v>19</v>
      </c>
      <c r="J3028">
        <v>1461</v>
      </c>
      <c r="K3028">
        <v>83.8</v>
      </c>
      <c r="L3028">
        <v>5</v>
      </c>
      <c r="M3028">
        <v>19.87</v>
      </c>
      <c r="N3028">
        <v>7.49</v>
      </c>
      <c r="P3028" t="str">
        <f t="shared" si="288"/>
        <v/>
      </c>
      <c r="Q3028" t="str">
        <f t="shared" si="289"/>
        <v>good</v>
      </c>
      <c r="R3028" t="str">
        <f t="shared" si="290"/>
        <v/>
      </c>
      <c r="S3028" s="3" t="str">
        <f t="shared" si="291"/>
        <v>Maruti</v>
      </c>
      <c r="T3028" t="str">
        <f t="shared" si="292"/>
        <v>Maruti</v>
      </c>
      <c r="U3028" t="str">
        <f t="shared" si="293"/>
        <v>E</v>
      </c>
      <c r="V3028" t="str" cm="1">
        <f t="array" ref="V3028">_xlfn.IFS(N3019&gt;25,"A",N3019&gt;20,"B",N3019&gt;15,"C",N3019&gt;10,"D",N3019&lt;10,"E")</f>
        <v>E</v>
      </c>
    </row>
    <row r="3029" spans="1:22" x14ac:dyDescent="0.3">
      <c r="A3029">
        <v>3050</v>
      </c>
      <c r="B3029" t="s">
        <v>349</v>
      </c>
      <c r="C3029" t="s">
        <v>45</v>
      </c>
      <c r="D3029" t="s">
        <v>39</v>
      </c>
      <c r="E3029">
        <v>2009</v>
      </c>
      <c r="F3029">
        <v>117000</v>
      </c>
      <c r="G3029" t="s">
        <v>23</v>
      </c>
      <c r="H3029" t="s">
        <v>18</v>
      </c>
      <c r="I3029" t="s">
        <v>19</v>
      </c>
      <c r="J3029">
        <v>1248</v>
      </c>
      <c r="K3029">
        <v>75</v>
      </c>
      <c r="L3029">
        <v>5</v>
      </c>
      <c r="M3029">
        <v>18</v>
      </c>
      <c r="N3029">
        <v>1.1000000000000001</v>
      </c>
      <c r="P3029" t="str">
        <f t="shared" si="288"/>
        <v/>
      </c>
      <c r="Q3029" t="str">
        <f t="shared" si="289"/>
        <v>bad</v>
      </c>
      <c r="R3029" t="str">
        <f t="shared" si="290"/>
        <v/>
      </c>
      <c r="S3029" s="3" t="str">
        <f t="shared" si="291"/>
        <v/>
      </c>
      <c r="T3029" t="str">
        <f t="shared" si="292"/>
        <v>Maruti</v>
      </c>
      <c r="U3029" t="str">
        <f t="shared" si="293"/>
        <v>E</v>
      </c>
      <c r="V3029" t="str" cm="1">
        <f t="array" ref="V3029">_xlfn.IFS(N3020&gt;25,"A",N3020&gt;20,"B",N3020&gt;15,"C",N3020&gt;10,"D",N3020&lt;10,"E")</f>
        <v>E</v>
      </c>
    </row>
    <row r="3030" spans="1:22" x14ac:dyDescent="0.3">
      <c r="A3030">
        <v>3051</v>
      </c>
      <c r="B3030" t="s">
        <v>750</v>
      </c>
      <c r="C3030" t="s">
        <v>62</v>
      </c>
      <c r="D3030" t="s">
        <v>53</v>
      </c>
      <c r="E3030">
        <v>2016</v>
      </c>
      <c r="F3030">
        <v>16000</v>
      </c>
      <c r="G3030" t="s">
        <v>23</v>
      </c>
      <c r="H3030" t="s">
        <v>32</v>
      </c>
      <c r="I3030" t="s">
        <v>19</v>
      </c>
      <c r="J3030">
        <v>2987</v>
      </c>
      <c r="K3030">
        <v>254.8</v>
      </c>
      <c r="L3030">
        <v>7</v>
      </c>
      <c r="M3030">
        <v>11.3</v>
      </c>
      <c r="N3030">
        <v>56</v>
      </c>
      <c r="P3030" t="str">
        <f t="shared" si="288"/>
        <v/>
      </c>
      <c r="Q3030" t="str">
        <f t="shared" si="289"/>
        <v>bad</v>
      </c>
      <c r="R3030" t="str">
        <f t="shared" si="290"/>
        <v/>
      </c>
      <c r="S3030" s="3" t="str">
        <f t="shared" si="291"/>
        <v/>
      </c>
      <c r="T3030" t="str">
        <f t="shared" si="292"/>
        <v>Hyundai</v>
      </c>
      <c r="U3030" t="str">
        <f t="shared" si="293"/>
        <v>E</v>
      </c>
      <c r="V3030" t="str" cm="1">
        <f t="array" ref="V3030">_xlfn.IFS(N3021&gt;25,"A",N3021&gt;20,"B",N3021&gt;15,"C",N3021&gt;10,"D",N3021&lt;10,"E")</f>
        <v>E</v>
      </c>
    </row>
    <row r="3031" spans="1:22" x14ac:dyDescent="0.3">
      <c r="A3031">
        <v>3052</v>
      </c>
      <c r="B3031" t="s">
        <v>669</v>
      </c>
      <c r="C3031" t="s">
        <v>21</v>
      </c>
      <c r="D3031" t="s">
        <v>16</v>
      </c>
      <c r="E3031">
        <v>2016</v>
      </c>
      <c r="F3031">
        <v>50000</v>
      </c>
      <c r="G3031" t="s">
        <v>23</v>
      </c>
      <c r="H3031" t="s">
        <v>18</v>
      </c>
      <c r="I3031" t="s">
        <v>19</v>
      </c>
      <c r="J3031">
        <v>1186</v>
      </c>
      <c r="K3031">
        <v>73.97</v>
      </c>
      <c r="L3031">
        <v>5</v>
      </c>
      <c r="M3031">
        <v>25.4</v>
      </c>
      <c r="N3031">
        <v>3.5</v>
      </c>
      <c r="P3031" t="str">
        <f t="shared" si="288"/>
        <v>Land</v>
      </c>
      <c r="Q3031" t="str">
        <f t="shared" si="289"/>
        <v>bad</v>
      </c>
      <c r="R3031" t="str">
        <f t="shared" si="290"/>
        <v/>
      </c>
      <c r="S3031" s="3" t="str">
        <f t="shared" si="291"/>
        <v>Land</v>
      </c>
      <c r="T3031" t="str">
        <f t="shared" si="292"/>
        <v/>
      </c>
      <c r="U3031" t="str">
        <f t="shared" si="293"/>
        <v>A</v>
      </c>
      <c r="V3031" t="str" cm="1">
        <f t="array" ref="V3031">_xlfn.IFS(N3022&gt;25,"A",N3022&gt;20,"B",N3022&gt;15,"C",N3022&gt;10,"D",N3022&lt;10,"E")</f>
        <v>A</v>
      </c>
    </row>
    <row r="3032" spans="1:22" x14ac:dyDescent="0.3">
      <c r="A3032">
        <v>3053</v>
      </c>
      <c r="B3032" t="s">
        <v>1392</v>
      </c>
      <c r="C3032" t="s">
        <v>21</v>
      </c>
      <c r="D3032" t="s">
        <v>35</v>
      </c>
      <c r="E3032">
        <v>2008</v>
      </c>
      <c r="F3032">
        <v>150000</v>
      </c>
      <c r="G3032" t="s">
        <v>23</v>
      </c>
      <c r="H3032" t="s">
        <v>18</v>
      </c>
      <c r="I3032" t="s">
        <v>19</v>
      </c>
      <c r="J3032">
        <v>1493</v>
      </c>
      <c r="K3032">
        <v>110</v>
      </c>
      <c r="L3032">
        <v>5</v>
      </c>
      <c r="M3032">
        <v>18.100000000000001</v>
      </c>
      <c r="N3032">
        <v>3</v>
      </c>
      <c r="P3032" t="str">
        <f t="shared" si="288"/>
        <v/>
      </c>
      <c r="Q3032" t="str">
        <f t="shared" si="289"/>
        <v>bad</v>
      </c>
      <c r="R3032" t="str">
        <f t="shared" si="290"/>
        <v/>
      </c>
      <c r="S3032" s="3" t="str">
        <f t="shared" si="291"/>
        <v/>
      </c>
      <c r="T3032" t="str">
        <f t="shared" si="292"/>
        <v>Hyundai</v>
      </c>
      <c r="U3032" t="str">
        <f t="shared" si="293"/>
        <v>E</v>
      </c>
      <c r="V3032" t="str" cm="1">
        <f t="array" ref="V3032">_xlfn.IFS(N3023&gt;25,"A",N3023&gt;20,"B",N3023&gt;15,"C",N3023&gt;10,"D",N3023&lt;10,"E")</f>
        <v>E</v>
      </c>
    </row>
    <row r="3033" spans="1:22" x14ac:dyDescent="0.3">
      <c r="A3033">
        <v>3054</v>
      </c>
      <c r="B3033" t="s">
        <v>391</v>
      </c>
      <c r="C3033" t="s">
        <v>21</v>
      </c>
      <c r="D3033" t="s">
        <v>16</v>
      </c>
      <c r="E3033">
        <v>2014</v>
      </c>
      <c r="F3033">
        <v>11000</v>
      </c>
      <c r="G3033" t="s">
        <v>27</v>
      </c>
      <c r="H3033" t="s">
        <v>18</v>
      </c>
      <c r="I3033" t="s">
        <v>19</v>
      </c>
      <c r="J3033">
        <v>1591</v>
      </c>
      <c r="K3033">
        <v>121.3</v>
      </c>
      <c r="L3033">
        <v>5</v>
      </c>
      <c r="M3033">
        <v>17.010000000000002</v>
      </c>
      <c r="N3033">
        <v>6.1</v>
      </c>
      <c r="P3033" t="str">
        <f t="shared" si="288"/>
        <v>MercedesBenz</v>
      </c>
      <c r="Q3033" t="str">
        <f t="shared" si="289"/>
        <v>bad</v>
      </c>
      <c r="R3033" t="str">
        <f t="shared" si="290"/>
        <v/>
      </c>
      <c r="S3033" s="3" t="str">
        <f t="shared" si="291"/>
        <v>MercedesBenz</v>
      </c>
      <c r="T3033" t="str">
        <f t="shared" si="292"/>
        <v/>
      </c>
      <c r="U3033" t="str">
        <f t="shared" si="293"/>
        <v>A</v>
      </c>
      <c r="V3033" t="str" cm="1">
        <f t="array" ref="V3033">_xlfn.IFS(N3024&gt;25,"A",N3024&gt;20,"B",N3024&gt;15,"C",N3024&gt;10,"D",N3024&lt;10,"E")</f>
        <v>A</v>
      </c>
    </row>
    <row r="3034" spans="1:22" x14ac:dyDescent="0.3">
      <c r="A3034">
        <v>3055</v>
      </c>
      <c r="B3034" t="s">
        <v>899</v>
      </c>
      <c r="C3034" t="s">
        <v>110</v>
      </c>
      <c r="D3034" t="s">
        <v>63</v>
      </c>
      <c r="E3034">
        <v>2010</v>
      </c>
      <c r="F3034">
        <v>102016</v>
      </c>
      <c r="G3034" t="s">
        <v>27</v>
      </c>
      <c r="H3034" t="s">
        <v>18</v>
      </c>
      <c r="I3034" t="s">
        <v>19</v>
      </c>
      <c r="J3034">
        <v>1196</v>
      </c>
      <c r="K3034">
        <v>70</v>
      </c>
      <c r="L3034">
        <v>5</v>
      </c>
      <c r="M3034">
        <v>15.6</v>
      </c>
      <c r="N3034">
        <v>2.25</v>
      </c>
      <c r="P3034" t="str">
        <f t="shared" si="288"/>
        <v/>
      </c>
      <c r="Q3034" t="str">
        <f t="shared" si="289"/>
        <v>good</v>
      </c>
      <c r="R3034" t="str">
        <f t="shared" si="290"/>
        <v/>
      </c>
      <c r="S3034" s="3" t="str">
        <f t="shared" si="291"/>
        <v>Hyundai</v>
      </c>
      <c r="T3034" t="str">
        <f t="shared" si="292"/>
        <v>Hyundai</v>
      </c>
      <c r="U3034" t="str">
        <f t="shared" si="293"/>
        <v>E</v>
      </c>
      <c r="V3034" t="str" cm="1">
        <f t="array" ref="V3034">_xlfn.IFS(N3025&gt;25,"A",N3025&gt;20,"B",N3025&gt;15,"C",N3025&gt;10,"D",N3025&lt;10,"E")</f>
        <v>E</v>
      </c>
    </row>
    <row r="3035" spans="1:22" x14ac:dyDescent="0.3">
      <c r="A3035">
        <v>3056</v>
      </c>
      <c r="B3035" t="s">
        <v>1325</v>
      </c>
      <c r="C3035" t="s">
        <v>15</v>
      </c>
      <c r="D3035" t="s">
        <v>26</v>
      </c>
      <c r="E3035">
        <v>2016</v>
      </c>
      <c r="F3035">
        <v>38000</v>
      </c>
      <c r="G3035" t="s">
        <v>23</v>
      </c>
      <c r="H3035" t="s">
        <v>18</v>
      </c>
      <c r="I3035" t="s">
        <v>19</v>
      </c>
      <c r="J3035">
        <v>1248</v>
      </c>
      <c r="K3035">
        <v>74</v>
      </c>
      <c r="L3035">
        <v>5</v>
      </c>
      <c r="M3035">
        <v>25.2</v>
      </c>
      <c r="N3035">
        <v>5.95</v>
      </c>
      <c r="P3035" t="str">
        <f t="shared" si="288"/>
        <v/>
      </c>
      <c r="Q3035" t="str">
        <f t="shared" si="289"/>
        <v>good</v>
      </c>
      <c r="R3035" t="str">
        <f t="shared" si="290"/>
        <v/>
      </c>
      <c r="S3035" s="3" t="str">
        <f t="shared" si="291"/>
        <v>Volkswagen</v>
      </c>
      <c r="T3035" t="str">
        <f t="shared" si="292"/>
        <v>Volkswagen</v>
      </c>
      <c r="U3035" t="str">
        <f t="shared" si="293"/>
        <v>E</v>
      </c>
      <c r="V3035" t="str" cm="1">
        <f t="array" ref="V3035">_xlfn.IFS(N3026&gt;25,"A",N3026&gt;20,"B",N3026&gt;15,"C",N3026&gt;10,"D",N3026&lt;10,"E")</f>
        <v>E</v>
      </c>
    </row>
    <row r="3036" spans="1:22" x14ac:dyDescent="0.3">
      <c r="A3036">
        <v>3057</v>
      </c>
      <c r="B3036" t="s">
        <v>1233</v>
      </c>
      <c r="C3036" t="s">
        <v>60</v>
      </c>
      <c r="D3036" t="s">
        <v>35</v>
      </c>
      <c r="E3036">
        <v>2013</v>
      </c>
      <c r="F3036">
        <v>71491</v>
      </c>
      <c r="G3036" t="s">
        <v>23</v>
      </c>
      <c r="H3036" t="s">
        <v>18</v>
      </c>
      <c r="I3036" t="s">
        <v>19</v>
      </c>
      <c r="J3036">
        <v>1461</v>
      </c>
      <c r="K3036">
        <v>63.12</v>
      </c>
      <c r="L3036">
        <v>5</v>
      </c>
      <c r="M3036">
        <v>23.08</v>
      </c>
      <c r="N3036">
        <v>4.95</v>
      </c>
      <c r="P3036" t="str">
        <f t="shared" si="288"/>
        <v/>
      </c>
      <c r="Q3036" t="str">
        <f t="shared" si="289"/>
        <v>good</v>
      </c>
      <c r="R3036" t="str">
        <f t="shared" si="290"/>
        <v/>
      </c>
      <c r="S3036" s="3" t="str">
        <f t="shared" si="291"/>
        <v>Maruti</v>
      </c>
      <c r="T3036" t="str">
        <f t="shared" si="292"/>
        <v>Maruti</v>
      </c>
      <c r="U3036" t="str">
        <f t="shared" si="293"/>
        <v>E</v>
      </c>
      <c r="V3036" t="str" cm="1">
        <f t="array" ref="V3036">_xlfn.IFS(N3027&gt;25,"A",N3027&gt;20,"B",N3027&gt;15,"C",N3027&gt;10,"D",N3027&lt;10,"E")</f>
        <v>E</v>
      </c>
    </row>
    <row r="3037" spans="1:22" x14ac:dyDescent="0.3">
      <c r="A3037">
        <v>3058</v>
      </c>
      <c r="B3037" t="s">
        <v>577</v>
      </c>
      <c r="C3037" t="s">
        <v>43</v>
      </c>
      <c r="D3037" t="s">
        <v>63</v>
      </c>
      <c r="E3037">
        <v>2015</v>
      </c>
      <c r="F3037">
        <v>46354</v>
      </c>
      <c r="G3037" t="s">
        <v>27</v>
      </c>
      <c r="H3037" t="s">
        <v>18</v>
      </c>
      <c r="I3037" t="s">
        <v>33</v>
      </c>
      <c r="J3037">
        <v>1198</v>
      </c>
      <c r="K3037">
        <v>74</v>
      </c>
      <c r="L3037">
        <v>5</v>
      </c>
      <c r="M3037">
        <v>16.47</v>
      </c>
      <c r="N3037">
        <v>5.49</v>
      </c>
      <c r="P3037" t="str">
        <f t="shared" si="288"/>
        <v/>
      </c>
      <c r="Q3037" t="str">
        <f t="shared" si="289"/>
        <v>bad</v>
      </c>
      <c r="R3037" t="str">
        <f t="shared" si="290"/>
        <v/>
      </c>
      <c r="S3037" s="3" t="str">
        <f t="shared" si="291"/>
        <v/>
      </c>
      <c r="T3037" t="str">
        <f t="shared" si="292"/>
        <v>Renault</v>
      </c>
      <c r="U3037" t="str">
        <f t="shared" si="293"/>
        <v>E</v>
      </c>
      <c r="V3037" t="str" cm="1">
        <f t="array" ref="V3037">_xlfn.IFS(N3028&gt;25,"A",N3028&gt;20,"B",N3028&gt;15,"C",N3028&gt;10,"D",N3028&lt;10,"E")</f>
        <v>E</v>
      </c>
    </row>
    <row r="3038" spans="1:22" x14ac:dyDescent="0.3">
      <c r="A3038">
        <v>3059</v>
      </c>
      <c r="B3038" t="s">
        <v>161</v>
      </c>
      <c r="C3038" t="s">
        <v>65</v>
      </c>
      <c r="D3038" t="s">
        <v>53</v>
      </c>
      <c r="E3038">
        <v>2019</v>
      </c>
      <c r="F3038">
        <v>87000</v>
      </c>
      <c r="G3038" t="s">
        <v>23</v>
      </c>
      <c r="H3038" t="s">
        <v>32</v>
      </c>
      <c r="I3038" t="s">
        <v>19</v>
      </c>
      <c r="J3038">
        <v>1995</v>
      </c>
      <c r="K3038">
        <v>190</v>
      </c>
      <c r="L3038">
        <v>5</v>
      </c>
      <c r="M3038">
        <v>22.69</v>
      </c>
      <c r="N3038">
        <v>6.67</v>
      </c>
      <c r="P3038" t="str">
        <f t="shared" si="288"/>
        <v/>
      </c>
      <c r="Q3038" t="str">
        <f t="shared" si="289"/>
        <v>bad</v>
      </c>
      <c r="R3038" t="str">
        <f t="shared" si="290"/>
        <v/>
      </c>
      <c r="S3038" s="3" t="str">
        <f t="shared" si="291"/>
        <v/>
      </c>
      <c r="T3038" t="str">
        <f t="shared" si="292"/>
        <v>Tata</v>
      </c>
      <c r="U3038" t="str">
        <f t="shared" si="293"/>
        <v>E</v>
      </c>
      <c r="V3038" t="str" cm="1">
        <f t="array" ref="V3038">_xlfn.IFS(N3029&gt;25,"A",N3029&gt;20,"B",N3029&gt;15,"C",N3029&gt;10,"D",N3029&lt;10,"E")</f>
        <v>E</v>
      </c>
    </row>
    <row r="3039" spans="1:22" x14ac:dyDescent="0.3">
      <c r="A3039">
        <v>3060</v>
      </c>
      <c r="B3039" t="s">
        <v>1393</v>
      </c>
      <c r="C3039" t="s">
        <v>194</v>
      </c>
      <c r="D3039" t="s">
        <v>93</v>
      </c>
      <c r="E3039">
        <v>2015</v>
      </c>
      <c r="F3039">
        <v>20765</v>
      </c>
      <c r="G3039" t="s">
        <v>27</v>
      </c>
      <c r="H3039" t="s">
        <v>18</v>
      </c>
      <c r="I3039" t="s">
        <v>19</v>
      </c>
      <c r="J3039">
        <v>1598</v>
      </c>
      <c r="K3039">
        <v>103.52</v>
      </c>
      <c r="L3039">
        <v>5</v>
      </c>
      <c r="M3039">
        <v>15</v>
      </c>
      <c r="N3039">
        <v>6.25</v>
      </c>
      <c r="P3039" t="str">
        <f t="shared" si="288"/>
        <v>MercedesBenz</v>
      </c>
      <c r="Q3039" t="str">
        <f t="shared" si="289"/>
        <v>bad</v>
      </c>
      <c r="R3039" t="str">
        <f t="shared" si="290"/>
        <v/>
      </c>
      <c r="S3039" s="3" t="str">
        <f t="shared" si="291"/>
        <v>MercedesBenz</v>
      </c>
      <c r="T3039" t="str">
        <f t="shared" si="292"/>
        <v/>
      </c>
      <c r="U3039" t="str">
        <f t="shared" si="293"/>
        <v>A</v>
      </c>
      <c r="V3039" t="str" cm="1">
        <f t="array" ref="V3039">_xlfn.IFS(N3030&gt;25,"A",N3030&gt;20,"B",N3030&gt;15,"C",N3030&gt;10,"D",N3030&lt;10,"E")</f>
        <v>A</v>
      </c>
    </row>
    <row r="3040" spans="1:22" x14ac:dyDescent="0.3">
      <c r="A3040">
        <v>3061</v>
      </c>
      <c r="B3040" t="s">
        <v>1394</v>
      </c>
      <c r="C3040" t="s">
        <v>21</v>
      </c>
      <c r="D3040" t="s">
        <v>93</v>
      </c>
      <c r="E3040">
        <v>2005</v>
      </c>
      <c r="F3040">
        <v>58000</v>
      </c>
      <c r="G3040" t="s">
        <v>27</v>
      </c>
      <c r="H3040" t="s">
        <v>18</v>
      </c>
      <c r="I3040" t="s">
        <v>33</v>
      </c>
      <c r="J3040">
        <v>999</v>
      </c>
      <c r="K3040">
        <v>74</v>
      </c>
      <c r="L3040">
        <v>5</v>
      </c>
      <c r="M3040">
        <v>0</v>
      </c>
      <c r="N3040">
        <v>1.51</v>
      </c>
      <c r="P3040" t="str">
        <f t="shared" si="288"/>
        <v/>
      </c>
      <c r="Q3040" t="str">
        <f t="shared" si="289"/>
        <v>good</v>
      </c>
      <c r="R3040" t="str">
        <f t="shared" si="290"/>
        <v/>
      </c>
      <c r="S3040" s="3" t="str">
        <f t="shared" si="291"/>
        <v>Hyundai</v>
      </c>
      <c r="T3040" t="str">
        <f t="shared" si="292"/>
        <v>Hyundai</v>
      </c>
      <c r="U3040" t="str">
        <f t="shared" si="293"/>
        <v>E</v>
      </c>
      <c r="V3040" t="str" cm="1">
        <f t="array" ref="V3040">_xlfn.IFS(N3031&gt;25,"A",N3031&gt;20,"B",N3031&gt;15,"C",N3031&gt;10,"D",N3031&lt;10,"E")</f>
        <v>E</v>
      </c>
    </row>
    <row r="3041" spans="1:22" x14ac:dyDescent="0.3">
      <c r="A3041">
        <v>3062</v>
      </c>
      <c r="B3041" t="s">
        <v>368</v>
      </c>
      <c r="C3041" t="s">
        <v>30</v>
      </c>
      <c r="D3041" t="s">
        <v>31</v>
      </c>
      <c r="E3041">
        <v>2014</v>
      </c>
      <c r="F3041">
        <v>51076</v>
      </c>
      <c r="G3041" t="s">
        <v>23</v>
      </c>
      <c r="H3041" t="s">
        <v>32</v>
      </c>
      <c r="I3041" t="s">
        <v>19</v>
      </c>
      <c r="J3041">
        <v>2967</v>
      </c>
      <c r="K3041">
        <v>241.4</v>
      </c>
      <c r="L3041">
        <v>7</v>
      </c>
      <c r="M3041">
        <v>12.07</v>
      </c>
      <c r="N3041">
        <v>34.880000000000003</v>
      </c>
      <c r="P3041" t="str">
        <f t="shared" si="288"/>
        <v/>
      </c>
      <c r="Q3041" t="str">
        <f t="shared" si="289"/>
        <v>bad</v>
      </c>
      <c r="R3041" t="str">
        <f t="shared" si="290"/>
        <v/>
      </c>
      <c r="S3041" s="3" t="str">
        <f t="shared" si="291"/>
        <v/>
      </c>
      <c r="T3041" t="str">
        <f t="shared" si="292"/>
        <v>Hyundai</v>
      </c>
      <c r="U3041" t="str">
        <f t="shared" si="293"/>
        <v>E</v>
      </c>
      <c r="V3041" t="str" cm="1">
        <f t="array" ref="V3041">_xlfn.IFS(N3032&gt;25,"A",N3032&gt;20,"B",N3032&gt;15,"C",N3032&gt;10,"D",N3032&lt;10,"E")</f>
        <v>E</v>
      </c>
    </row>
    <row r="3042" spans="1:22" x14ac:dyDescent="0.3">
      <c r="A3042">
        <v>3063</v>
      </c>
      <c r="B3042" t="s">
        <v>1395</v>
      </c>
      <c r="C3042" t="s">
        <v>15</v>
      </c>
      <c r="D3042" t="s">
        <v>39</v>
      </c>
      <c r="E3042">
        <v>2016</v>
      </c>
      <c r="F3042">
        <v>84085</v>
      </c>
      <c r="G3042" t="s">
        <v>23</v>
      </c>
      <c r="H3042" t="s">
        <v>18</v>
      </c>
      <c r="I3042" t="s">
        <v>19</v>
      </c>
      <c r="J3042">
        <v>1248</v>
      </c>
      <c r="K3042">
        <v>88.5</v>
      </c>
      <c r="L3042">
        <v>5</v>
      </c>
      <c r="M3042">
        <v>26.21</v>
      </c>
      <c r="N3042">
        <v>6.9</v>
      </c>
      <c r="P3042" t="str">
        <f t="shared" si="288"/>
        <v/>
      </c>
      <c r="Q3042" t="str">
        <f t="shared" si="289"/>
        <v>bad</v>
      </c>
      <c r="R3042" t="str">
        <f t="shared" si="290"/>
        <v/>
      </c>
      <c r="S3042" s="3" t="str">
        <f t="shared" si="291"/>
        <v/>
      </c>
      <c r="T3042" t="str">
        <f t="shared" si="292"/>
        <v>Hyundai</v>
      </c>
      <c r="U3042" t="str">
        <f t="shared" si="293"/>
        <v>E</v>
      </c>
      <c r="V3042" t="str" cm="1">
        <f t="array" ref="V3042">_xlfn.IFS(N3033&gt;25,"A",N3033&gt;20,"B",N3033&gt;15,"C",N3033&gt;10,"D",N3033&lt;10,"E")</f>
        <v>E</v>
      </c>
    </row>
    <row r="3043" spans="1:22" x14ac:dyDescent="0.3">
      <c r="A3043">
        <v>3064</v>
      </c>
      <c r="B3043" t="s">
        <v>670</v>
      </c>
      <c r="C3043" t="s">
        <v>25</v>
      </c>
      <c r="D3043" t="s">
        <v>49</v>
      </c>
      <c r="E3043">
        <v>2014</v>
      </c>
      <c r="F3043">
        <v>55000</v>
      </c>
      <c r="G3043" t="s">
        <v>23</v>
      </c>
      <c r="H3043" t="s">
        <v>18</v>
      </c>
      <c r="I3043" t="s">
        <v>19</v>
      </c>
      <c r="J3043">
        <v>1498</v>
      </c>
      <c r="K3043">
        <v>98.6</v>
      </c>
      <c r="L3043">
        <v>5</v>
      </c>
      <c r="M3043">
        <v>25.1</v>
      </c>
      <c r="N3043">
        <v>5.99</v>
      </c>
      <c r="P3043" t="str">
        <f t="shared" si="288"/>
        <v/>
      </c>
      <c r="Q3043" t="str">
        <f t="shared" si="289"/>
        <v>bad</v>
      </c>
      <c r="R3043" t="str">
        <f t="shared" si="290"/>
        <v/>
      </c>
      <c r="S3043" s="3" t="str">
        <f t="shared" si="291"/>
        <v/>
      </c>
      <c r="T3043" t="str">
        <f t="shared" si="292"/>
        <v>Ford</v>
      </c>
      <c r="U3043" t="str">
        <f t="shared" si="293"/>
        <v>E</v>
      </c>
      <c r="V3043" t="str" cm="1">
        <f t="array" ref="V3043">_xlfn.IFS(N3034&gt;25,"A",N3034&gt;20,"B",N3034&gt;15,"C",N3034&gt;10,"D",N3034&lt;10,"E")</f>
        <v>E</v>
      </c>
    </row>
    <row r="3044" spans="1:22" x14ac:dyDescent="0.3">
      <c r="A3044">
        <v>3065</v>
      </c>
      <c r="B3044" t="s">
        <v>1396</v>
      </c>
      <c r="C3044" t="s">
        <v>62</v>
      </c>
      <c r="D3044" t="s">
        <v>16</v>
      </c>
      <c r="E3044">
        <v>2010</v>
      </c>
      <c r="F3044">
        <v>73000</v>
      </c>
      <c r="G3044" t="s">
        <v>27</v>
      </c>
      <c r="H3044" t="s">
        <v>32</v>
      </c>
      <c r="I3044" t="s">
        <v>19</v>
      </c>
      <c r="J3044">
        <v>3498</v>
      </c>
      <c r="K3044">
        <v>272</v>
      </c>
      <c r="L3044">
        <v>5</v>
      </c>
      <c r="M3044">
        <v>10.93</v>
      </c>
      <c r="N3044">
        <v>10.4</v>
      </c>
      <c r="P3044" t="str">
        <f t="shared" si="288"/>
        <v/>
      </c>
      <c r="Q3044" t="str">
        <f t="shared" si="289"/>
        <v>good</v>
      </c>
      <c r="R3044" t="str">
        <f t="shared" si="290"/>
        <v/>
      </c>
      <c r="S3044" s="3" t="str">
        <f t="shared" si="291"/>
        <v>Maruti</v>
      </c>
      <c r="T3044" t="str">
        <f t="shared" si="292"/>
        <v>Maruti</v>
      </c>
      <c r="U3044" t="str">
        <f t="shared" si="293"/>
        <v>E</v>
      </c>
      <c r="V3044" t="str" cm="1">
        <f t="array" ref="V3044">_xlfn.IFS(N3035&gt;25,"A",N3035&gt;20,"B",N3035&gt;15,"C",N3035&gt;10,"D",N3035&lt;10,"E")</f>
        <v>E</v>
      </c>
    </row>
    <row r="3045" spans="1:22" x14ac:dyDescent="0.3">
      <c r="A3045">
        <v>3066</v>
      </c>
      <c r="B3045" t="s">
        <v>1397</v>
      </c>
      <c r="C3045" t="s">
        <v>30</v>
      </c>
      <c r="D3045" t="s">
        <v>22</v>
      </c>
      <c r="E3045">
        <v>2012</v>
      </c>
      <c r="F3045">
        <v>50001</v>
      </c>
      <c r="G3045" t="s">
        <v>23</v>
      </c>
      <c r="H3045" t="s">
        <v>32</v>
      </c>
      <c r="I3045" t="s">
        <v>19</v>
      </c>
      <c r="J3045">
        <v>2967</v>
      </c>
      <c r="K3045">
        <v>241.38</v>
      </c>
      <c r="L3045">
        <v>5</v>
      </c>
      <c r="M3045">
        <v>14.57</v>
      </c>
      <c r="N3045">
        <v>29</v>
      </c>
      <c r="P3045" t="str">
        <f t="shared" si="288"/>
        <v/>
      </c>
      <c r="Q3045" t="str">
        <f t="shared" si="289"/>
        <v>good</v>
      </c>
      <c r="R3045" t="str">
        <f t="shared" si="290"/>
        <v/>
      </c>
      <c r="S3045" s="3" t="str">
        <f t="shared" si="291"/>
        <v>Renault</v>
      </c>
      <c r="T3045" t="str">
        <f t="shared" si="292"/>
        <v>Renault</v>
      </c>
      <c r="U3045" t="str">
        <f t="shared" si="293"/>
        <v>E</v>
      </c>
      <c r="V3045" t="str" cm="1">
        <f t="array" ref="V3045">_xlfn.IFS(N3036&gt;25,"A",N3036&gt;20,"B",N3036&gt;15,"C",N3036&gt;10,"D",N3036&lt;10,"E")</f>
        <v>E</v>
      </c>
    </row>
    <row r="3046" spans="1:22" x14ac:dyDescent="0.3">
      <c r="A3046">
        <v>3067</v>
      </c>
      <c r="B3046" t="s">
        <v>654</v>
      </c>
      <c r="C3046" t="s">
        <v>78</v>
      </c>
      <c r="D3046" t="s">
        <v>31</v>
      </c>
      <c r="E3046">
        <v>2016</v>
      </c>
      <c r="F3046">
        <v>93166</v>
      </c>
      <c r="G3046" t="s">
        <v>23</v>
      </c>
      <c r="H3046" t="s">
        <v>18</v>
      </c>
      <c r="I3046" t="s">
        <v>33</v>
      </c>
      <c r="J3046">
        <v>2179</v>
      </c>
      <c r="K3046">
        <v>118.3</v>
      </c>
      <c r="L3046">
        <v>7</v>
      </c>
      <c r="M3046">
        <v>14.02</v>
      </c>
      <c r="N3046">
        <v>5.85</v>
      </c>
      <c r="P3046" t="str">
        <f t="shared" si="288"/>
        <v/>
      </c>
      <c r="Q3046" t="str">
        <f t="shared" si="289"/>
        <v>bad</v>
      </c>
      <c r="R3046" t="str">
        <f t="shared" si="290"/>
        <v/>
      </c>
      <c r="S3046" s="3" t="str">
        <f t="shared" si="291"/>
        <v/>
      </c>
      <c r="T3046" t="str">
        <f t="shared" si="292"/>
        <v>Volkswagen</v>
      </c>
      <c r="U3046" t="str">
        <f t="shared" si="293"/>
        <v>E</v>
      </c>
      <c r="V3046" t="str" cm="1">
        <f t="array" ref="V3046">_xlfn.IFS(N3037&gt;25,"A",N3037&gt;20,"B",N3037&gt;15,"C",N3037&gt;10,"D",N3037&lt;10,"E")</f>
        <v>E</v>
      </c>
    </row>
    <row r="3047" spans="1:22" x14ac:dyDescent="0.3">
      <c r="A3047">
        <v>3068</v>
      </c>
      <c r="B3047" t="s">
        <v>1398</v>
      </c>
      <c r="C3047" t="s">
        <v>25</v>
      </c>
      <c r="D3047" t="s">
        <v>47</v>
      </c>
      <c r="E3047">
        <v>2006</v>
      </c>
      <c r="F3047">
        <v>99583</v>
      </c>
      <c r="G3047" t="s">
        <v>27</v>
      </c>
      <c r="H3047" t="s">
        <v>32</v>
      </c>
      <c r="I3047" t="s">
        <v>102</v>
      </c>
      <c r="J3047">
        <v>1493</v>
      </c>
      <c r="K3047">
        <v>100</v>
      </c>
      <c r="L3047">
        <v>5</v>
      </c>
      <c r="M3047">
        <v>12</v>
      </c>
      <c r="N3047">
        <v>2.21</v>
      </c>
      <c r="P3047" t="str">
        <f t="shared" si="288"/>
        <v/>
      </c>
      <c r="Q3047" t="str">
        <f t="shared" si="289"/>
        <v>good</v>
      </c>
      <c r="R3047" t="str">
        <f t="shared" si="290"/>
        <v/>
      </c>
      <c r="S3047" s="3" t="str">
        <f t="shared" si="291"/>
        <v>BMW</v>
      </c>
      <c r="T3047" t="str">
        <f t="shared" si="292"/>
        <v>BMW</v>
      </c>
      <c r="U3047" t="str">
        <f t="shared" si="293"/>
        <v>E</v>
      </c>
      <c r="V3047" t="str" cm="1">
        <f t="array" ref="V3047">_xlfn.IFS(N3038&gt;25,"A",N3038&gt;20,"B",N3038&gt;15,"C",N3038&gt;10,"D",N3038&lt;10,"E")</f>
        <v>E</v>
      </c>
    </row>
    <row r="3048" spans="1:22" x14ac:dyDescent="0.3">
      <c r="A3048">
        <v>3069</v>
      </c>
      <c r="B3048" t="s">
        <v>460</v>
      </c>
      <c r="C3048" t="s">
        <v>15</v>
      </c>
      <c r="D3048" t="s">
        <v>16</v>
      </c>
      <c r="E3048">
        <v>2010</v>
      </c>
      <c r="F3048">
        <v>72000</v>
      </c>
      <c r="G3048" t="s">
        <v>27</v>
      </c>
      <c r="H3048" t="s">
        <v>18</v>
      </c>
      <c r="I3048" t="s">
        <v>19</v>
      </c>
      <c r="J3048">
        <v>1586</v>
      </c>
      <c r="K3048">
        <v>103.3</v>
      </c>
      <c r="L3048">
        <v>5</v>
      </c>
      <c r="M3048">
        <v>15.5</v>
      </c>
      <c r="N3048">
        <v>2.4</v>
      </c>
      <c r="P3048" t="str">
        <f t="shared" si="288"/>
        <v/>
      </c>
      <c r="Q3048" t="str">
        <f t="shared" si="289"/>
        <v>bad</v>
      </c>
      <c r="R3048" t="str">
        <f t="shared" si="290"/>
        <v/>
      </c>
      <c r="S3048" s="3" t="str">
        <f t="shared" si="291"/>
        <v/>
      </c>
      <c r="T3048" t="str">
        <f t="shared" si="292"/>
        <v>Skoda</v>
      </c>
      <c r="U3048" t="str">
        <f t="shared" si="293"/>
        <v>E</v>
      </c>
      <c r="V3048" t="str" cm="1">
        <f t="array" ref="V3048">_xlfn.IFS(N3039&gt;25,"A",N3039&gt;20,"B",N3039&gt;15,"C",N3039&gt;10,"D",N3039&lt;10,"E")</f>
        <v>E</v>
      </c>
    </row>
    <row r="3049" spans="1:22" x14ac:dyDescent="0.3">
      <c r="A3049">
        <v>3070</v>
      </c>
      <c r="B3049" t="s">
        <v>76</v>
      </c>
      <c r="C3049" t="s">
        <v>41</v>
      </c>
      <c r="D3049" t="s">
        <v>22</v>
      </c>
      <c r="E3049">
        <v>2009</v>
      </c>
      <c r="F3049">
        <v>70000</v>
      </c>
      <c r="G3049" t="s">
        <v>27</v>
      </c>
      <c r="H3049" t="s">
        <v>18</v>
      </c>
      <c r="I3049" t="s">
        <v>102</v>
      </c>
      <c r="J3049">
        <v>1798</v>
      </c>
      <c r="K3049">
        <v>138.1</v>
      </c>
      <c r="L3049">
        <v>5</v>
      </c>
      <c r="M3049">
        <v>14.53</v>
      </c>
      <c r="N3049">
        <v>3</v>
      </c>
      <c r="P3049" t="str">
        <f t="shared" si="288"/>
        <v/>
      </c>
      <c r="Q3049" t="str">
        <f t="shared" si="289"/>
        <v>bad</v>
      </c>
      <c r="R3049" t="str">
        <f t="shared" si="290"/>
        <v/>
      </c>
      <c r="S3049" s="3" t="str">
        <f t="shared" si="291"/>
        <v/>
      </c>
      <c r="T3049" t="str">
        <f t="shared" si="292"/>
        <v>Hyundai</v>
      </c>
      <c r="U3049" t="str">
        <f t="shared" si="293"/>
        <v>E</v>
      </c>
      <c r="V3049" t="str" cm="1">
        <f t="array" ref="V3049">_xlfn.IFS(N3040&gt;25,"A",N3040&gt;20,"B",N3040&gt;15,"C",N3040&gt;10,"D",N3040&lt;10,"E")</f>
        <v>E</v>
      </c>
    </row>
    <row r="3050" spans="1:22" x14ac:dyDescent="0.3">
      <c r="A3050">
        <v>3071</v>
      </c>
      <c r="B3050" t="s">
        <v>69</v>
      </c>
      <c r="C3050" t="s">
        <v>43</v>
      </c>
      <c r="D3050" t="s">
        <v>22</v>
      </c>
      <c r="E3050">
        <v>2012</v>
      </c>
      <c r="F3050">
        <v>61000</v>
      </c>
      <c r="G3050" t="s">
        <v>27</v>
      </c>
      <c r="H3050" t="s">
        <v>32</v>
      </c>
      <c r="I3050" t="s">
        <v>33</v>
      </c>
      <c r="J3050">
        <v>1598</v>
      </c>
      <c r="K3050">
        <v>103.6</v>
      </c>
      <c r="L3050">
        <v>5</v>
      </c>
      <c r="M3050">
        <v>14.4</v>
      </c>
      <c r="N3050">
        <v>3.75</v>
      </c>
      <c r="P3050" t="str">
        <f t="shared" si="288"/>
        <v>Audi</v>
      </c>
      <c r="Q3050" t="str">
        <f t="shared" si="289"/>
        <v>bad</v>
      </c>
      <c r="R3050" t="str">
        <f t="shared" si="290"/>
        <v/>
      </c>
      <c r="S3050" s="3" t="str">
        <f t="shared" si="291"/>
        <v>Audi</v>
      </c>
      <c r="T3050" t="str">
        <f t="shared" si="292"/>
        <v/>
      </c>
      <c r="U3050" t="str">
        <f t="shared" si="293"/>
        <v>A</v>
      </c>
      <c r="V3050" t="str" cm="1">
        <f t="array" ref="V3050">_xlfn.IFS(N3041&gt;25,"A",N3041&gt;20,"B",N3041&gt;15,"C",N3041&gt;10,"D",N3041&lt;10,"E")</f>
        <v>A</v>
      </c>
    </row>
    <row r="3051" spans="1:22" x14ac:dyDescent="0.3">
      <c r="A3051">
        <v>3072</v>
      </c>
      <c r="B3051" t="s">
        <v>410</v>
      </c>
      <c r="C3051" t="s">
        <v>21</v>
      </c>
      <c r="D3051" t="s">
        <v>22</v>
      </c>
      <c r="E3051">
        <v>2015</v>
      </c>
      <c r="F3051">
        <v>66510</v>
      </c>
      <c r="G3051" t="s">
        <v>27</v>
      </c>
      <c r="H3051" t="s">
        <v>18</v>
      </c>
      <c r="I3051" t="s">
        <v>19</v>
      </c>
      <c r="J3051">
        <v>814</v>
      </c>
      <c r="K3051">
        <v>55.2</v>
      </c>
      <c r="L3051">
        <v>5</v>
      </c>
      <c r="M3051">
        <v>21.1</v>
      </c>
      <c r="N3051">
        <v>2.95</v>
      </c>
      <c r="P3051" t="str">
        <f t="shared" si="288"/>
        <v/>
      </c>
      <c r="Q3051" t="str">
        <f t="shared" si="289"/>
        <v>good</v>
      </c>
      <c r="R3051" t="str">
        <f t="shared" si="290"/>
        <v/>
      </c>
      <c r="S3051" s="3" t="str">
        <f t="shared" si="291"/>
        <v>Maruti</v>
      </c>
      <c r="T3051" t="str">
        <f t="shared" si="292"/>
        <v>Maruti</v>
      </c>
      <c r="U3051" t="str">
        <f t="shared" si="293"/>
        <v>E</v>
      </c>
      <c r="V3051" t="str" cm="1">
        <f t="array" ref="V3051">_xlfn.IFS(N3042&gt;25,"A",N3042&gt;20,"B",N3042&gt;15,"C",N3042&gt;10,"D",N3042&lt;10,"E")</f>
        <v>E</v>
      </c>
    </row>
    <row r="3052" spans="1:22" x14ac:dyDescent="0.3">
      <c r="A3052">
        <v>3073</v>
      </c>
      <c r="B3052" t="s">
        <v>1399</v>
      </c>
      <c r="C3052" t="s">
        <v>194</v>
      </c>
      <c r="D3052" t="s">
        <v>35</v>
      </c>
      <c r="E3052">
        <v>2011</v>
      </c>
      <c r="F3052">
        <v>84062</v>
      </c>
      <c r="G3052" t="s">
        <v>23</v>
      </c>
      <c r="H3052" t="s">
        <v>18</v>
      </c>
      <c r="I3052" t="s">
        <v>19</v>
      </c>
      <c r="J3052">
        <v>1968</v>
      </c>
      <c r="K3052">
        <v>108.5</v>
      </c>
      <c r="L3052">
        <v>5</v>
      </c>
      <c r="M3052">
        <v>20</v>
      </c>
      <c r="N3052">
        <v>5.8</v>
      </c>
      <c r="P3052" t="str">
        <f t="shared" si="288"/>
        <v/>
      </c>
      <c r="Q3052" t="str">
        <f t="shared" si="289"/>
        <v>good</v>
      </c>
      <c r="R3052" t="str">
        <f t="shared" si="290"/>
        <v/>
      </c>
      <c r="S3052" s="3" t="str">
        <f t="shared" si="291"/>
        <v>Honda</v>
      </c>
      <c r="T3052" t="str">
        <f t="shared" si="292"/>
        <v>Honda</v>
      </c>
      <c r="U3052" t="str">
        <f t="shared" si="293"/>
        <v>E</v>
      </c>
      <c r="V3052" t="str" cm="1">
        <f t="array" ref="V3052">_xlfn.IFS(N3043&gt;25,"A",N3043&gt;20,"B",N3043&gt;15,"C",N3043&gt;10,"D",N3043&lt;10,"E")</f>
        <v>E</v>
      </c>
    </row>
    <row r="3053" spans="1:22" x14ac:dyDescent="0.3">
      <c r="A3053">
        <v>3074</v>
      </c>
      <c r="B3053" t="s">
        <v>100</v>
      </c>
      <c r="C3053" t="s">
        <v>15</v>
      </c>
      <c r="D3053" t="s">
        <v>35</v>
      </c>
      <c r="E3053">
        <v>2012</v>
      </c>
      <c r="F3053">
        <v>80799</v>
      </c>
      <c r="G3053" t="s">
        <v>23</v>
      </c>
      <c r="H3053" t="s">
        <v>18</v>
      </c>
      <c r="I3053" t="s">
        <v>19</v>
      </c>
      <c r="J3053">
        <v>1248</v>
      </c>
      <c r="K3053">
        <v>74</v>
      </c>
      <c r="L3053">
        <v>5</v>
      </c>
      <c r="M3053">
        <v>22.9</v>
      </c>
      <c r="N3053">
        <v>4.9000000000000004</v>
      </c>
      <c r="P3053" t="str">
        <f t="shared" si="288"/>
        <v/>
      </c>
      <c r="Q3053" t="str">
        <f t="shared" si="289"/>
        <v>bad</v>
      </c>
      <c r="R3053" t="str">
        <f t="shared" si="290"/>
        <v/>
      </c>
      <c r="S3053" s="3" t="str">
        <f t="shared" si="291"/>
        <v/>
      </c>
      <c r="T3053" t="str">
        <f t="shared" si="292"/>
        <v>MercedesBenz</v>
      </c>
      <c r="U3053" t="str">
        <f t="shared" si="293"/>
        <v>D</v>
      </c>
      <c r="V3053" t="str" cm="1">
        <f t="array" ref="V3053">_xlfn.IFS(N3044&gt;25,"A",N3044&gt;20,"B",N3044&gt;15,"C",N3044&gt;10,"D",N3044&lt;10,"E")</f>
        <v>D</v>
      </c>
    </row>
    <row r="3054" spans="1:22" x14ac:dyDescent="0.3">
      <c r="A3054">
        <v>3075</v>
      </c>
      <c r="B3054" t="s">
        <v>833</v>
      </c>
      <c r="C3054" t="s">
        <v>41</v>
      </c>
      <c r="D3054" t="s">
        <v>49</v>
      </c>
      <c r="E3054">
        <v>2018</v>
      </c>
      <c r="F3054">
        <v>5000</v>
      </c>
      <c r="G3054" t="s">
        <v>27</v>
      </c>
      <c r="H3054" t="s">
        <v>32</v>
      </c>
      <c r="I3054" t="s">
        <v>19</v>
      </c>
      <c r="J3054">
        <v>1798</v>
      </c>
      <c r="K3054">
        <v>138.03</v>
      </c>
      <c r="L3054">
        <v>5</v>
      </c>
      <c r="M3054">
        <v>14.28</v>
      </c>
      <c r="N3054">
        <v>16.95</v>
      </c>
      <c r="P3054" t="str">
        <f t="shared" si="288"/>
        <v>Audi</v>
      </c>
      <c r="Q3054" t="str">
        <f t="shared" si="289"/>
        <v>bad</v>
      </c>
      <c r="R3054" t="str">
        <f t="shared" si="290"/>
        <v/>
      </c>
      <c r="S3054" s="3" t="str">
        <f t="shared" si="291"/>
        <v>Audi</v>
      </c>
      <c r="T3054" t="str">
        <f t="shared" si="292"/>
        <v/>
      </c>
      <c r="U3054" t="str">
        <f t="shared" si="293"/>
        <v>A</v>
      </c>
      <c r="V3054" t="str" cm="1">
        <f t="array" ref="V3054">_xlfn.IFS(N3045&gt;25,"A",N3045&gt;20,"B",N3045&gt;15,"C",N3045&gt;10,"D",N3045&lt;10,"E")</f>
        <v>A</v>
      </c>
    </row>
    <row r="3055" spans="1:22" x14ac:dyDescent="0.3">
      <c r="A3055">
        <v>3076</v>
      </c>
      <c r="B3055" t="s">
        <v>760</v>
      </c>
      <c r="C3055" t="s">
        <v>41</v>
      </c>
      <c r="D3055" t="s">
        <v>35</v>
      </c>
      <c r="E3055">
        <v>2013</v>
      </c>
      <c r="F3055">
        <v>92000</v>
      </c>
      <c r="G3055" t="s">
        <v>23</v>
      </c>
      <c r="H3055" t="s">
        <v>18</v>
      </c>
      <c r="I3055" t="s">
        <v>19</v>
      </c>
      <c r="J3055">
        <v>2494</v>
      </c>
      <c r="K3055">
        <v>100</v>
      </c>
      <c r="L3055">
        <v>8</v>
      </c>
      <c r="M3055">
        <v>12.99</v>
      </c>
      <c r="N3055">
        <v>12.5</v>
      </c>
      <c r="P3055" t="str">
        <f t="shared" si="288"/>
        <v/>
      </c>
      <c r="Q3055" t="str">
        <f t="shared" si="289"/>
        <v>bad</v>
      </c>
      <c r="R3055" t="str">
        <f t="shared" si="290"/>
        <v/>
      </c>
      <c r="S3055" s="3" t="str">
        <f t="shared" si="291"/>
        <v/>
      </c>
      <c r="T3055" t="str">
        <f t="shared" si="292"/>
        <v>Mahindra</v>
      </c>
      <c r="U3055" t="str">
        <f t="shared" si="293"/>
        <v>E</v>
      </c>
      <c r="V3055" t="str" cm="1">
        <f t="array" ref="V3055">_xlfn.IFS(N3046&gt;25,"A",N3046&gt;20,"B",N3046&gt;15,"C",N3046&gt;10,"D",N3046&lt;10,"E")</f>
        <v>E</v>
      </c>
    </row>
    <row r="3056" spans="1:22" x14ac:dyDescent="0.3">
      <c r="A3056">
        <v>3077</v>
      </c>
      <c r="B3056" t="s">
        <v>1400</v>
      </c>
      <c r="C3056" t="s">
        <v>45</v>
      </c>
      <c r="D3056" t="s">
        <v>35</v>
      </c>
      <c r="E3056">
        <v>2017</v>
      </c>
      <c r="F3056">
        <v>53000</v>
      </c>
      <c r="G3056" t="s">
        <v>23</v>
      </c>
      <c r="H3056" t="s">
        <v>18</v>
      </c>
      <c r="I3056" t="s">
        <v>19</v>
      </c>
      <c r="J3056">
        <v>1047</v>
      </c>
      <c r="K3056">
        <v>69</v>
      </c>
      <c r="L3056">
        <v>5</v>
      </c>
      <c r="M3056">
        <v>27.28</v>
      </c>
      <c r="N3056">
        <v>5</v>
      </c>
      <c r="P3056" t="str">
        <f t="shared" si="288"/>
        <v/>
      </c>
      <c r="Q3056" t="str">
        <f t="shared" si="289"/>
        <v>bad</v>
      </c>
      <c r="R3056" t="str">
        <f t="shared" si="290"/>
        <v/>
      </c>
      <c r="S3056" s="3" t="str">
        <f t="shared" si="291"/>
        <v/>
      </c>
      <c r="T3056" t="str">
        <f t="shared" si="292"/>
        <v>Honda</v>
      </c>
      <c r="U3056" t="str">
        <f t="shared" si="293"/>
        <v>E</v>
      </c>
      <c r="V3056" t="str" cm="1">
        <f t="array" ref="V3056">_xlfn.IFS(N3047&gt;25,"A",N3047&gt;20,"B",N3047&gt;15,"C",N3047&gt;10,"D",N3047&lt;10,"E")</f>
        <v>E</v>
      </c>
    </row>
    <row r="3057" spans="1:22" x14ac:dyDescent="0.3">
      <c r="A3057">
        <v>3078</v>
      </c>
      <c r="B3057" t="s">
        <v>1401</v>
      </c>
      <c r="C3057" t="s">
        <v>194</v>
      </c>
      <c r="D3057" t="s">
        <v>16</v>
      </c>
      <c r="E3057">
        <v>2015</v>
      </c>
      <c r="F3057">
        <v>39822</v>
      </c>
      <c r="G3057" t="s">
        <v>27</v>
      </c>
      <c r="H3057" t="s">
        <v>18</v>
      </c>
      <c r="I3057" t="s">
        <v>19</v>
      </c>
      <c r="J3057">
        <v>1598</v>
      </c>
      <c r="K3057">
        <v>103.52</v>
      </c>
      <c r="L3057">
        <v>5</v>
      </c>
      <c r="M3057">
        <v>15.41</v>
      </c>
      <c r="N3057">
        <v>4.68</v>
      </c>
      <c r="P3057" t="str">
        <f t="shared" si="288"/>
        <v/>
      </c>
      <c r="Q3057" t="str">
        <f t="shared" si="289"/>
        <v>bad</v>
      </c>
      <c r="R3057" t="str">
        <f t="shared" si="290"/>
        <v/>
      </c>
      <c r="S3057" s="3" t="str">
        <f t="shared" si="291"/>
        <v/>
      </c>
      <c r="T3057" t="str">
        <f t="shared" si="292"/>
        <v>Maruti</v>
      </c>
      <c r="U3057" t="str">
        <f t="shared" si="293"/>
        <v>E</v>
      </c>
      <c r="V3057" t="str" cm="1">
        <f t="array" ref="V3057">_xlfn.IFS(N3048&gt;25,"A",N3048&gt;20,"B",N3048&gt;15,"C",N3048&gt;10,"D",N3048&lt;10,"E")</f>
        <v>E</v>
      </c>
    </row>
    <row r="3058" spans="1:22" x14ac:dyDescent="0.3">
      <c r="A3058">
        <v>3079</v>
      </c>
      <c r="B3058" t="s">
        <v>639</v>
      </c>
      <c r="C3058" t="s">
        <v>110</v>
      </c>
      <c r="D3058" t="s">
        <v>16</v>
      </c>
      <c r="E3058">
        <v>2016</v>
      </c>
      <c r="F3058">
        <v>29000</v>
      </c>
      <c r="G3058" t="s">
        <v>23</v>
      </c>
      <c r="H3058" t="s">
        <v>32</v>
      </c>
      <c r="I3058" t="s">
        <v>19</v>
      </c>
      <c r="J3058">
        <v>3198</v>
      </c>
      <c r="K3058">
        <v>197</v>
      </c>
      <c r="L3058">
        <v>7</v>
      </c>
      <c r="M3058">
        <v>10.91</v>
      </c>
      <c r="N3058">
        <v>29.8</v>
      </c>
      <c r="P3058" t="str">
        <f t="shared" si="288"/>
        <v/>
      </c>
      <c r="Q3058" t="str">
        <f t="shared" si="289"/>
        <v>bad</v>
      </c>
      <c r="R3058" t="str">
        <f t="shared" si="290"/>
        <v/>
      </c>
      <c r="S3058" s="3" t="str">
        <f t="shared" si="291"/>
        <v/>
      </c>
      <c r="T3058" t="str">
        <f t="shared" si="292"/>
        <v>Toyota</v>
      </c>
      <c r="U3058" t="str">
        <f t="shared" si="293"/>
        <v>E</v>
      </c>
      <c r="V3058" t="str" cm="1">
        <f t="array" ref="V3058">_xlfn.IFS(N3049&gt;25,"A",N3049&gt;20,"B",N3049&gt;15,"C",N3049&gt;10,"D",N3049&lt;10,"E")</f>
        <v>E</v>
      </c>
    </row>
    <row r="3059" spans="1:22" x14ac:dyDescent="0.3">
      <c r="A3059">
        <v>3080</v>
      </c>
      <c r="B3059" t="s">
        <v>1402</v>
      </c>
      <c r="C3059" t="s">
        <v>60</v>
      </c>
      <c r="D3059" t="s">
        <v>47</v>
      </c>
      <c r="E3059">
        <v>2017</v>
      </c>
      <c r="F3059">
        <v>24214</v>
      </c>
      <c r="G3059" t="s">
        <v>27</v>
      </c>
      <c r="H3059" t="s">
        <v>18</v>
      </c>
      <c r="I3059" t="s">
        <v>33</v>
      </c>
      <c r="J3059">
        <v>799</v>
      </c>
      <c r="K3059">
        <v>53.3</v>
      </c>
      <c r="L3059">
        <v>5</v>
      </c>
      <c r="M3059">
        <v>25.17</v>
      </c>
      <c r="N3059">
        <v>3.46</v>
      </c>
      <c r="P3059" t="str">
        <f t="shared" si="288"/>
        <v/>
      </c>
      <c r="Q3059" t="str">
        <f t="shared" si="289"/>
        <v>bad</v>
      </c>
      <c r="R3059" t="str">
        <f t="shared" si="290"/>
        <v/>
      </c>
      <c r="S3059" s="3" t="str">
        <f t="shared" si="291"/>
        <v/>
      </c>
      <c r="T3059" t="str">
        <f t="shared" si="292"/>
        <v>Volkswagen</v>
      </c>
      <c r="U3059" t="str">
        <f t="shared" si="293"/>
        <v>E</v>
      </c>
      <c r="V3059" t="str" cm="1">
        <f t="array" ref="V3059">_xlfn.IFS(N3050&gt;25,"A",N3050&gt;20,"B",N3050&gt;15,"C",N3050&gt;10,"D",N3050&lt;10,"E")</f>
        <v>E</v>
      </c>
    </row>
    <row r="3060" spans="1:22" x14ac:dyDescent="0.3">
      <c r="A3060">
        <v>3081</v>
      </c>
      <c r="B3060" t="s">
        <v>1002</v>
      </c>
      <c r="C3060" t="s">
        <v>21</v>
      </c>
      <c r="D3060" t="s">
        <v>22</v>
      </c>
      <c r="E3060">
        <v>2012</v>
      </c>
      <c r="F3060">
        <v>75000</v>
      </c>
      <c r="G3060" t="s">
        <v>23</v>
      </c>
      <c r="H3060" t="s">
        <v>18</v>
      </c>
      <c r="I3060" t="s">
        <v>19</v>
      </c>
      <c r="J3060">
        <v>1396</v>
      </c>
      <c r="K3060">
        <v>90</v>
      </c>
      <c r="L3060">
        <v>5</v>
      </c>
      <c r="M3060">
        <v>23</v>
      </c>
      <c r="N3060">
        <v>4</v>
      </c>
      <c r="P3060" t="str">
        <f t="shared" si="288"/>
        <v/>
      </c>
      <c r="Q3060" t="str">
        <f t="shared" si="289"/>
        <v>good</v>
      </c>
      <c r="R3060" t="str">
        <f t="shared" si="290"/>
        <v/>
      </c>
      <c r="S3060" s="3" t="str">
        <f t="shared" si="291"/>
        <v>Hyundai</v>
      </c>
      <c r="T3060" t="str">
        <f t="shared" si="292"/>
        <v>Hyundai</v>
      </c>
      <c r="U3060" t="str">
        <f t="shared" si="293"/>
        <v>E</v>
      </c>
      <c r="V3060" t="str" cm="1">
        <f t="array" ref="V3060">_xlfn.IFS(N3051&gt;25,"A",N3051&gt;20,"B",N3051&gt;15,"C",N3051&gt;10,"D",N3051&lt;10,"E")</f>
        <v>E</v>
      </c>
    </row>
    <row r="3061" spans="1:22" x14ac:dyDescent="0.3">
      <c r="A3061">
        <v>3082</v>
      </c>
      <c r="B3061" t="s">
        <v>234</v>
      </c>
      <c r="C3061" t="s">
        <v>194</v>
      </c>
      <c r="D3061" t="s">
        <v>26</v>
      </c>
      <c r="E3061">
        <v>2012</v>
      </c>
      <c r="F3061">
        <v>77216</v>
      </c>
      <c r="G3061" t="s">
        <v>23</v>
      </c>
      <c r="H3061" t="s">
        <v>18</v>
      </c>
      <c r="I3061" t="s">
        <v>33</v>
      </c>
      <c r="J3061">
        <v>1896</v>
      </c>
      <c r="K3061">
        <v>106</v>
      </c>
      <c r="L3061">
        <v>5</v>
      </c>
      <c r="M3061">
        <v>17.5</v>
      </c>
      <c r="N3061">
        <v>4.5</v>
      </c>
      <c r="P3061" t="str">
        <f t="shared" si="288"/>
        <v/>
      </c>
      <c r="Q3061" t="str">
        <f t="shared" si="289"/>
        <v>bad</v>
      </c>
      <c r="R3061" t="str">
        <f t="shared" si="290"/>
        <v/>
      </c>
      <c r="S3061" s="3" t="str">
        <f t="shared" si="291"/>
        <v/>
      </c>
      <c r="T3061" t="str">
        <f t="shared" si="292"/>
        <v>Skoda</v>
      </c>
      <c r="U3061" t="str">
        <f t="shared" si="293"/>
        <v>E</v>
      </c>
      <c r="V3061" t="str" cm="1">
        <f t="array" ref="V3061">_xlfn.IFS(N3052&gt;25,"A",N3052&gt;20,"B",N3052&gt;15,"C",N3052&gt;10,"D",N3052&lt;10,"E")</f>
        <v>E</v>
      </c>
    </row>
    <row r="3062" spans="1:22" x14ac:dyDescent="0.3">
      <c r="A3062">
        <v>3083</v>
      </c>
      <c r="B3062" t="s">
        <v>786</v>
      </c>
      <c r="C3062" t="s">
        <v>41</v>
      </c>
      <c r="D3062" t="s">
        <v>47</v>
      </c>
      <c r="E3062">
        <v>2013</v>
      </c>
      <c r="F3062">
        <v>74290</v>
      </c>
      <c r="G3062" t="s">
        <v>23</v>
      </c>
      <c r="H3062" t="s">
        <v>18</v>
      </c>
      <c r="I3062" t="s">
        <v>19</v>
      </c>
      <c r="J3062">
        <v>1364</v>
      </c>
      <c r="K3062">
        <v>87.2</v>
      </c>
      <c r="L3062">
        <v>5</v>
      </c>
      <c r="M3062">
        <v>21.43</v>
      </c>
      <c r="N3062">
        <v>5.87</v>
      </c>
      <c r="P3062" t="str">
        <f t="shared" si="288"/>
        <v/>
      </c>
      <c r="Q3062" t="str">
        <f t="shared" si="289"/>
        <v>good</v>
      </c>
      <c r="R3062" t="str">
        <f t="shared" si="290"/>
        <v/>
      </c>
      <c r="S3062" s="3" t="str">
        <f t="shared" si="291"/>
        <v>Maruti</v>
      </c>
      <c r="T3062" t="str">
        <f t="shared" si="292"/>
        <v>Maruti</v>
      </c>
      <c r="U3062" t="str">
        <f t="shared" si="293"/>
        <v>E</v>
      </c>
      <c r="V3062" t="str" cm="1">
        <f t="array" ref="V3062">_xlfn.IFS(N3053&gt;25,"A",N3053&gt;20,"B",N3053&gt;15,"C",N3053&gt;10,"D",N3053&lt;10,"E")</f>
        <v>E</v>
      </c>
    </row>
    <row r="3063" spans="1:22" x14ac:dyDescent="0.3">
      <c r="A3063">
        <v>3084</v>
      </c>
      <c r="B3063" t="s">
        <v>1403</v>
      </c>
      <c r="C3063" t="s">
        <v>78</v>
      </c>
      <c r="D3063" t="s">
        <v>53</v>
      </c>
      <c r="E3063">
        <v>2015</v>
      </c>
      <c r="F3063">
        <v>61000</v>
      </c>
      <c r="G3063" t="s">
        <v>23</v>
      </c>
      <c r="H3063" t="s">
        <v>18</v>
      </c>
      <c r="I3063" t="s">
        <v>19</v>
      </c>
      <c r="J3063">
        <v>2179</v>
      </c>
      <c r="K3063">
        <v>120</v>
      </c>
      <c r="L3063">
        <v>8</v>
      </c>
      <c r="M3063">
        <v>15.4</v>
      </c>
      <c r="N3063">
        <v>9.5</v>
      </c>
      <c r="P3063" t="str">
        <f t="shared" si="288"/>
        <v>Toyota</v>
      </c>
      <c r="Q3063" t="str">
        <f t="shared" si="289"/>
        <v>bad</v>
      </c>
      <c r="R3063" t="str">
        <f t="shared" si="290"/>
        <v/>
      </c>
      <c r="S3063" s="3" t="str">
        <f t="shared" si="291"/>
        <v>Toyota</v>
      </c>
      <c r="T3063" t="str">
        <f t="shared" si="292"/>
        <v/>
      </c>
      <c r="U3063" t="str">
        <f t="shared" si="293"/>
        <v>C</v>
      </c>
      <c r="V3063" t="str" cm="1">
        <f t="array" ref="V3063">_xlfn.IFS(N3054&gt;25,"A",N3054&gt;20,"B",N3054&gt;15,"C",N3054&gt;10,"D",N3054&lt;10,"E")</f>
        <v>C</v>
      </c>
    </row>
    <row r="3064" spans="1:22" x14ac:dyDescent="0.3">
      <c r="A3064">
        <v>3085</v>
      </c>
      <c r="B3064" t="s">
        <v>927</v>
      </c>
      <c r="C3064" t="s">
        <v>30</v>
      </c>
      <c r="D3064" t="s">
        <v>26</v>
      </c>
      <c r="E3064">
        <v>2013</v>
      </c>
      <c r="F3064">
        <v>44000</v>
      </c>
      <c r="G3064" t="s">
        <v>23</v>
      </c>
      <c r="H3064" t="s">
        <v>32</v>
      </c>
      <c r="I3064" t="s">
        <v>19</v>
      </c>
      <c r="J3064">
        <v>1968</v>
      </c>
      <c r="K3064">
        <v>174.3</v>
      </c>
      <c r="L3064">
        <v>5</v>
      </c>
      <c r="M3064">
        <v>14.16</v>
      </c>
      <c r="N3064">
        <v>32.5</v>
      </c>
      <c r="P3064" t="str">
        <f t="shared" si="288"/>
        <v/>
      </c>
      <c r="Q3064" t="str">
        <f t="shared" si="289"/>
        <v>bad</v>
      </c>
      <c r="R3064" t="str">
        <f t="shared" si="290"/>
        <v/>
      </c>
      <c r="S3064" s="3" t="str">
        <f t="shared" si="291"/>
        <v/>
      </c>
      <c r="T3064" t="str">
        <f t="shared" si="292"/>
        <v>Toyota</v>
      </c>
      <c r="U3064" t="str">
        <f t="shared" si="293"/>
        <v>D</v>
      </c>
      <c r="V3064" t="str" cm="1">
        <f t="array" ref="V3064">_xlfn.IFS(N3055&gt;25,"A",N3055&gt;20,"B",N3055&gt;15,"C",N3055&gt;10,"D",N3055&lt;10,"E")</f>
        <v>D</v>
      </c>
    </row>
    <row r="3065" spans="1:22" x14ac:dyDescent="0.3">
      <c r="A3065">
        <v>3086</v>
      </c>
      <c r="B3065" t="s">
        <v>1404</v>
      </c>
      <c r="C3065" t="s">
        <v>192</v>
      </c>
      <c r="D3065" t="s">
        <v>31</v>
      </c>
      <c r="E3065">
        <v>2014</v>
      </c>
      <c r="F3065">
        <v>74041</v>
      </c>
      <c r="G3065" t="s">
        <v>23</v>
      </c>
      <c r="H3065" t="s">
        <v>18</v>
      </c>
      <c r="I3065" t="s">
        <v>19</v>
      </c>
      <c r="J3065">
        <v>1248</v>
      </c>
      <c r="K3065">
        <v>73.8</v>
      </c>
      <c r="L3065">
        <v>8</v>
      </c>
      <c r="M3065">
        <v>18.2</v>
      </c>
      <c r="N3065">
        <v>3.88</v>
      </c>
      <c r="P3065" t="str">
        <f t="shared" si="288"/>
        <v/>
      </c>
      <c r="Q3065" t="str">
        <f t="shared" si="289"/>
        <v>good</v>
      </c>
      <c r="R3065" t="str">
        <f t="shared" si="290"/>
        <v/>
      </c>
      <c r="S3065" s="3" t="str">
        <f t="shared" si="291"/>
        <v>Tata</v>
      </c>
      <c r="T3065" t="str">
        <f t="shared" si="292"/>
        <v>Tata</v>
      </c>
      <c r="U3065" t="str">
        <f t="shared" si="293"/>
        <v>E</v>
      </c>
      <c r="V3065" t="str" cm="1">
        <f t="array" ref="V3065">_xlfn.IFS(N3056&gt;25,"A",N3056&gt;20,"B",N3056&gt;15,"C",N3056&gt;10,"D",N3056&lt;10,"E")</f>
        <v>E</v>
      </c>
    </row>
    <row r="3066" spans="1:22" x14ac:dyDescent="0.3">
      <c r="A3066">
        <v>3087</v>
      </c>
      <c r="B3066" t="s">
        <v>64</v>
      </c>
      <c r="C3066" t="s">
        <v>65</v>
      </c>
      <c r="D3066" t="s">
        <v>31</v>
      </c>
      <c r="E3066">
        <v>2013</v>
      </c>
      <c r="F3066">
        <v>85846</v>
      </c>
      <c r="G3066" t="s">
        <v>23</v>
      </c>
      <c r="H3066" t="s">
        <v>32</v>
      </c>
      <c r="I3066" t="s">
        <v>19</v>
      </c>
      <c r="J3066">
        <v>1995</v>
      </c>
      <c r="K3066">
        <v>190</v>
      </c>
      <c r="L3066">
        <v>5</v>
      </c>
      <c r="M3066">
        <v>22.69</v>
      </c>
      <c r="N3066">
        <v>13.08</v>
      </c>
      <c r="P3066" t="str">
        <f t="shared" si="288"/>
        <v/>
      </c>
      <c r="Q3066" t="str">
        <f t="shared" si="289"/>
        <v>bad</v>
      </c>
      <c r="R3066" t="str">
        <f t="shared" si="290"/>
        <v/>
      </c>
      <c r="S3066" s="3" t="str">
        <f t="shared" si="291"/>
        <v/>
      </c>
      <c r="T3066" t="str">
        <f t="shared" si="292"/>
        <v>Skoda</v>
      </c>
      <c r="U3066" t="str">
        <f t="shared" si="293"/>
        <v>E</v>
      </c>
      <c r="V3066" t="str" cm="1">
        <f t="array" ref="V3066">_xlfn.IFS(N3057&gt;25,"A",N3057&gt;20,"B",N3057&gt;15,"C",N3057&gt;10,"D",N3057&lt;10,"E")</f>
        <v>E</v>
      </c>
    </row>
    <row r="3067" spans="1:22" x14ac:dyDescent="0.3">
      <c r="A3067">
        <v>3088</v>
      </c>
      <c r="B3067" t="s">
        <v>678</v>
      </c>
      <c r="C3067" t="s">
        <v>38</v>
      </c>
      <c r="D3067" t="s">
        <v>53</v>
      </c>
      <c r="E3067">
        <v>2012</v>
      </c>
      <c r="F3067">
        <v>52000</v>
      </c>
      <c r="G3067" t="s">
        <v>23</v>
      </c>
      <c r="H3067" t="s">
        <v>18</v>
      </c>
      <c r="I3067" t="s">
        <v>19</v>
      </c>
      <c r="J3067">
        <v>1461</v>
      </c>
      <c r="K3067">
        <v>84.8</v>
      </c>
      <c r="L3067">
        <v>5</v>
      </c>
      <c r="M3067">
        <v>21.64</v>
      </c>
      <c r="N3067">
        <v>3.5</v>
      </c>
      <c r="P3067" t="str">
        <f t="shared" si="288"/>
        <v>Ford</v>
      </c>
      <c r="Q3067" t="str">
        <f t="shared" si="289"/>
        <v>bad</v>
      </c>
      <c r="R3067" t="str">
        <f t="shared" si="290"/>
        <v/>
      </c>
      <c r="S3067" s="3" t="str">
        <f t="shared" si="291"/>
        <v>Ford</v>
      </c>
      <c r="T3067" t="str">
        <f t="shared" si="292"/>
        <v/>
      </c>
      <c r="U3067" t="str">
        <f t="shared" si="293"/>
        <v>A</v>
      </c>
      <c r="V3067" t="str" cm="1">
        <f t="array" ref="V3067">_xlfn.IFS(N3058&gt;25,"A",N3058&gt;20,"B",N3058&gt;15,"C",N3058&gt;10,"D",N3058&lt;10,"E")</f>
        <v>A</v>
      </c>
    </row>
    <row r="3068" spans="1:22" x14ac:dyDescent="0.3">
      <c r="A3068">
        <v>3089</v>
      </c>
      <c r="B3068" t="s">
        <v>538</v>
      </c>
      <c r="C3068" t="s">
        <v>25</v>
      </c>
      <c r="D3068" t="s">
        <v>16</v>
      </c>
      <c r="E3068">
        <v>2010</v>
      </c>
      <c r="F3068">
        <v>47000</v>
      </c>
      <c r="G3068" t="s">
        <v>27</v>
      </c>
      <c r="H3068" t="s">
        <v>18</v>
      </c>
      <c r="I3068" t="s">
        <v>33</v>
      </c>
      <c r="J3068">
        <v>2354</v>
      </c>
      <c r="K3068">
        <v>177.6</v>
      </c>
      <c r="L3068">
        <v>5</v>
      </c>
      <c r="M3068">
        <v>12.8</v>
      </c>
      <c r="N3068">
        <v>3.5</v>
      </c>
      <c r="P3068" t="str">
        <f t="shared" si="288"/>
        <v/>
      </c>
      <c r="Q3068" t="str">
        <f t="shared" si="289"/>
        <v>good</v>
      </c>
      <c r="R3068" t="str">
        <f t="shared" si="290"/>
        <v/>
      </c>
      <c r="S3068" s="3" t="str">
        <f t="shared" si="291"/>
        <v>Renault</v>
      </c>
      <c r="T3068" t="str">
        <f t="shared" si="292"/>
        <v>Renault</v>
      </c>
      <c r="U3068" t="str">
        <f t="shared" si="293"/>
        <v>E</v>
      </c>
      <c r="V3068" t="str" cm="1">
        <f t="array" ref="V3068">_xlfn.IFS(N3059&gt;25,"A",N3059&gt;20,"B",N3059&gt;15,"C",N3059&gt;10,"D",N3059&lt;10,"E")</f>
        <v>E</v>
      </c>
    </row>
    <row r="3069" spans="1:22" x14ac:dyDescent="0.3">
      <c r="A3069">
        <v>3090</v>
      </c>
      <c r="B3069" t="s">
        <v>1316</v>
      </c>
      <c r="C3069" t="s">
        <v>21</v>
      </c>
      <c r="D3069" t="s">
        <v>63</v>
      </c>
      <c r="E3069">
        <v>2010</v>
      </c>
      <c r="F3069">
        <v>72010</v>
      </c>
      <c r="G3069" t="s">
        <v>23</v>
      </c>
      <c r="H3069" t="s">
        <v>18</v>
      </c>
      <c r="I3069" t="s">
        <v>19</v>
      </c>
      <c r="J3069">
        <v>1493</v>
      </c>
      <c r="K3069">
        <v>110</v>
      </c>
      <c r="L3069">
        <v>5</v>
      </c>
      <c r="M3069">
        <v>16.8</v>
      </c>
      <c r="N3069">
        <v>4.45</v>
      </c>
      <c r="P3069" t="str">
        <f t="shared" si="288"/>
        <v/>
      </c>
      <c r="Q3069" t="str">
        <f t="shared" si="289"/>
        <v>good</v>
      </c>
      <c r="R3069" t="str">
        <f t="shared" si="290"/>
        <v/>
      </c>
      <c r="S3069" s="3" t="str">
        <f t="shared" si="291"/>
        <v>Hyundai</v>
      </c>
      <c r="T3069" t="str">
        <f t="shared" si="292"/>
        <v>Hyundai</v>
      </c>
      <c r="U3069" t="str">
        <f t="shared" si="293"/>
        <v>E</v>
      </c>
      <c r="V3069" t="str" cm="1">
        <f t="array" ref="V3069">_xlfn.IFS(N3060&gt;25,"A",N3060&gt;20,"B",N3060&gt;15,"C",N3060&gt;10,"D",N3060&lt;10,"E")</f>
        <v>E</v>
      </c>
    </row>
    <row r="3070" spans="1:22" x14ac:dyDescent="0.3">
      <c r="A3070">
        <v>3091</v>
      </c>
      <c r="B3070" t="s">
        <v>741</v>
      </c>
      <c r="C3070" t="s">
        <v>15</v>
      </c>
      <c r="D3070" t="s">
        <v>39</v>
      </c>
      <c r="E3070">
        <v>2015</v>
      </c>
      <c r="F3070">
        <v>15000</v>
      </c>
      <c r="G3070" t="s">
        <v>27</v>
      </c>
      <c r="H3070" t="s">
        <v>18</v>
      </c>
      <c r="I3070" t="s">
        <v>19</v>
      </c>
      <c r="J3070">
        <v>796</v>
      </c>
      <c r="K3070">
        <v>34.200000000000003</v>
      </c>
      <c r="L3070">
        <v>8</v>
      </c>
      <c r="M3070">
        <v>16.8</v>
      </c>
      <c r="N3070">
        <v>2.35</v>
      </c>
      <c r="P3070" t="str">
        <f t="shared" si="288"/>
        <v/>
      </c>
      <c r="Q3070" t="str">
        <f t="shared" si="289"/>
        <v>bad</v>
      </c>
      <c r="R3070" t="str">
        <f t="shared" si="290"/>
        <v/>
      </c>
      <c r="S3070" s="3" t="str">
        <f t="shared" si="291"/>
        <v/>
      </c>
      <c r="T3070" t="str">
        <f t="shared" si="292"/>
        <v>Skoda</v>
      </c>
      <c r="U3070" t="str">
        <f t="shared" si="293"/>
        <v>E</v>
      </c>
      <c r="V3070" t="str" cm="1">
        <f t="array" ref="V3070">_xlfn.IFS(N3061&gt;25,"A",N3061&gt;20,"B",N3061&gt;15,"C",N3061&gt;10,"D",N3061&lt;10,"E")</f>
        <v>E</v>
      </c>
    </row>
    <row r="3071" spans="1:22" x14ac:dyDescent="0.3">
      <c r="A3071">
        <v>3092</v>
      </c>
      <c r="B3071" t="s">
        <v>970</v>
      </c>
      <c r="C3071" t="s">
        <v>25</v>
      </c>
      <c r="D3071" t="s">
        <v>49</v>
      </c>
      <c r="E3071">
        <v>2015</v>
      </c>
      <c r="F3071">
        <v>480000</v>
      </c>
      <c r="G3071" t="s">
        <v>27</v>
      </c>
      <c r="H3071" t="s">
        <v>18</v>
      </c>
      <c r="I3071" t="s">
        <v>19</v>
      </c>
      <c r="J3071">
        <v>1497</v>
      </c>
      <c r="K3071">
        <v>117.3</v>
      </c>
      <c r="L3071">
        <v>5</v>
      </c>
      <c r="M3071">
        <v>17.399999999999999</v>
      </c>
      <c r="N3071">
        <v>5</v>
      </c>
      <c r="P3071" t="str">
        <f t="shared" si="288"/>
        <v/>
      </c>
      <c r="Q3071" t="str">
        <f t="shared" si="289"/>
        <v>good</v>
      </c>
      <c r="R3071" t="str">
        <f t="shared" si="290"/>
        <v/>
      </c>
      <c r="S3071" s="3" t="str">
        <f t="shared" si="291"/>
        <v>Toyota</v>
      </c>
      <c r="T3071" t="str">
        <f t="shared" si="292"/>
        <v>Toyota</v>
      </c>
      <c r="U3071" t="str">
        <f t="shared" si="293"/>
        <v>E</v>
      </c>
      <c r="V3071" t="str" cm="1">
        <f t="array" ref="V3071">_xlfn.IFS(N3062&gt;25,"A",N3062&gt;20,"B",N3062&gt;15,"C",N3062&gt;10,"D",N3062&lt;10,"E")</f>
        <v>E</v>
      </c>
    </row>
    <row r="3072" spans="1:22" x14ac:dyDescent="0.3">
      <c r="A3072">
        <v>3093</v>
      </c>
      <c r="B3072" t="s">
        <v>1405</v>
      </c>
      <c r="C3072" t="s">
        <v>30</v>
      </c>
      <c r="D3072" t="s">
        <v>49</v>
      </c>
      <c r="E3072">
        <v>2012</v>
      </c>
      <c r="F3072">
        <v>24720</v>
      </c>
      <c r="G3072" t="s">
        <v>23</v>
      </c>
      <c r="H3072" t="s">
        <v>32</v>
      </c>
      <c r="I3072" t="s">
        <v>33</v>
      </c>
      <c r="J3072">
        <v>2967</v>
      </c>
      <c r="K3072">
        <v>241.4</v>
      </c>
      <c r="L3072">
        <v>5</v>
      </c>
      <c r="M3072">
        <v>0</v>
      </c>
      <c r="N3072">
        <v>28</v>
      </c>
      <c r="P3072" t="str">
        <f t="shared" si="288"/>
        <v/>
      </c>
      <c r="Q3072" t="str">
        <f t="shared" si="289"/>
        <v>bad</v>
      </c>
      <c r="R3072" t="str">
        <f t="shared" si="290"/>
        <v/>
      </c>
      <c r="S3072" s="3" t="str">
        <f t="shared" si="291"/>
        <v/>
      </c>
      <c r="T3072" t="str">
        <f t="shared" si="292"/>
        <v>Mahindra</v>
      </c>
      <c r="U3072" t="str">
        <f t="shared" si="293"/>
        <v>E</v>
      </c>
      <c r="V3072" t="str" cm="1">
        <f t="array" ref="V3072">_xlfn.IFS(N3063&gt;25,"A",N3063&gt;20,"B",N3063&gt;15,"C",N3063&gt;10,"D",N3063&lt;10,"E")</f>
        <v>E</v>
      </c>
    </row>
    <row r="3073" spans="1:22" x14ac:dyDescent="0.3">
      <c r="A3073">
        <v>3094</v>
      </c>
      <c r="B3073" t="s">
        <v>1406</v>
      </c>
      <c r="C3073" t="s">
        <v>110</v>
      </c>
      <c r="D3073" t="s">
        <v>26</v>
      </c>
      <c r="E3073">
        <v>2007</v>
      </c>
      <c r="F3073">
        <v>75000</v>
      </c>
      <c r="G3073" t="s">
        <v>27</v>
      </c>
      <c r="H3073" t="s">
        <v>18</v>
      </c>
      <c r="I3073" t="s">
        <v>33</v>
      </c>
      <c r="J3073">
        <v>1388</v>
      </c>
      <c r="K3073">
        <v>68</v>
      </c>
      <c r="L3073">
        <v>5</v>
      </c>
      <c r="M3073">
        <v>16.600000000000001</v>
      </c>
      <c r="N3073">
        <v>2</v>
      </c>
      <c r="P3073" t="str">
        <f t="shared" si="288"/>
        <v>Audi</v>
      </c>
      <c r="Q3073" t="str">
        <f t="shared" si="289"/>
        <v>bad</v>
      </c>
      <c r="R3073" t="str">
        <f t="shared" si="290"/>
        <v/>
      </c>
      <c r="S3073" s="3" t="str">
        <f t="shared" si="291"/>
        <v>Audi</v>
      </c>
      <c r="T3073" t="str">
        <f t="shared" si="292"/>
        <v/>
      </c>
      <c r="U3073" t="str">
        <f t="shared" si="293"/>
        <v>A</v>
      </c>
      <c r="V3073" t="str" cm="1">
        <f t="array" ref="V3073">_xlfn.IFS(N3064&gt;25,"A",N3064&gt;20,"B",N3064&gt;15,"C",N3064&gt;10,"D",N3064&lt;10,"E")</f>
        <v>A</v>
      </c>
    </row>
    <row r="3074" spans="1:22" x14ac:dyDescent="0.3">
      <c r="A3074">
        <v>3095</v>
      </c>
      <c r="B3074" t="s">
        <v>650</v>
      </c>
      <c r="C3074" t="s">
        <v>21</v>
      </c>
      <c r="D3074" t="s">
        <v>16</v>
      </c>
      <c r="E3074">
        <v>2015</v>
      </c>
      <c r="F3074">
        <v>57000</v>
      </c>
      <c r="G3074" t="s">
        <v>23</v>
      </c>
      <c r="H3074" t="s">
        <v>18</v>
      </c>
      <c r="I3074" t="s">
        <v>19</v>
      </c>
      <c r="J3074">
        <v>1396</v>
      </c>
      <c r="K3074">
        <v>88.73</v>
      </c>
      <c r="L3074">
        <v>5</v>
      </c>
      <c r="M3074">
        <v>22.54</v>
      </c>
      <c r="N3074">
        <v>6.35</v>
      </c>
      <c r="P3074" t="str">
        <f t="shared" si="288"/>
        <v/>
      </c>
      <c r="Q3074" t="str">
        <f t="shared" si="289"/>
        <v>bad</v>
      </c>
      <c r="R3074" t="str">
        <f t="shared" si="290"/>
        <v/>
      </c>
      <c r="S3074" s="3" t="str">
        <f t="shared" si="291"/>
        <v/>
      </c>
      <c r="T3074" t="str">
        <f t="shared" si="292"/>
        <v>Chevrolet</v>
      </c>
      <c r="U3074" t="str">
        <f t="shared" si="293"/>
        <v>E</v>
      </c>
      <c r="V3074" t="str" cm="1">
        <f t="array" ref="V3074">_xlfn.IFS(N3065&gt;25,"A",N3065&gt;20,"B",N3065&gt;15,"C",N3065&gt;10,"D",N3065&lt;10,"E")</f>
        <v>E</v>
      </c>
    </row>
    <row r="3075" spans="1:22" x14ac:dyDescent="0.3">
      <c r="A3075">
        <v>3096</v>
      </c>
      <c r="B3075" t="s">
        <v>226</v>
      </c>
      <c r="C3075" t="s">
        <v>62</v>
      </c>
      <c r="D3075" t="s">
        <v>47</v>
      </c>
      <c r="E3075">
        <v>2015</v>
      </c>
      <c r="F3075">
        <v>41057</v>
      </c>
      <c r="G3075" t="s">
        <v>23</v>
      </c>
      <c r="H3075" t="s">
        <v>32</v>
      </c>
      <c r="I3075" t="s">
        <v>19</v>
      </c>
      <c r="J3075">
        <v>2143</v>
      </c>
      <c r="K3075">
        <v>201.1</v>
      </c>
      <c r="L3075">
        <v>5</v>
      </c>
      <c r="M3075">
        <v>13</v>
      </c>
      <c r="N3075">
        <v>24.63</v>
      </c>
      <c r="P3075" t="str">
        <f t="shared" si="288"/>
        <v/>
      </c>
      <c r="Q3075" t="str">
        <f t="shared" si="289"/>
        <v>good</v>
      </c>
      <c r="R3075" t="str">
        <f t="shared" si="290"/>
        <v/>
      </c>
      <c r="S3075" s="3" t="str">
        <f t="shared" si="291"/>
        <v>BMW</v>
      </c>
      <c r="T3075" t="str">
        <f t="shared" si="292"/>
        <v>BMW</v>
      </c>
      <c r="U3075" t="str">
        <f t="shared" si="293"/>
        <v>D</v>
      </c>
      <c r="V3075" t="str" cm="1">
        <f t="array" ref="V3075">_xlfn.IFS(N3066&gt;25,"A",N3066&gt;20,"B",N3066&gt;15,"C",N3066&gt;10,"D",N3066&lt;10,"E")</f>
        <v>D</v>
      </c>
    </row>
    <row r="3076" spans="1:22" x14ac:dyDescent="0.3">
      <c r="A3076">
        <v>3097</v>
      </c>
      <c r="B3076" t="s">
        <v>14</v>
      </c>
      <c r="C3076" t="s">
        <v>15</v>
      </c>
      <c r="D3076" t="s">
        <v>22</v>
      </c>
      <c r="E3076">
        <v>2012</v>
      </c>
      <c r="F3076">
        <v>92000</v>
      </c>
      <c r="G3076" t="s">
        <v>17</v>
      </c>
      <c r="H3076" t="s">
        <v>18</v>
      </c>
      <c r="I3076" t="s">
        <v>33</v>
      </c>
      <c r="J3076">
        <v>998</v>
      </c>
      <c r="K3076">
        <v>58.2</v>
      </c>
      <c r="L3076">
        <v>5</v>
      </c>
      <c r="M3076">
        <v>26.2</v>
      </c>
      <c r="N3076">
        <v>3</v>
      </c>
      <c r="P3076" t="str">
        <f t="shared" si="288"/>
        <v/>
      </c>
      <c r="Q3076" t="str">
        <f t="shared" si="289"/>
        <v>good</v>
      </c>
      <c r="R3076" t="str">
        <f t="shared" si="290"/>
        <v/>
      </c>
      <c r="S3076" s="3" t="str">
        <f t="shared" si="291"/>
        <v>Nissan</v>
      </c>
      <c r="T3076" t="str">
        <f t="shared" si="292"/>
        <v>Nissan</v>
      </c>
      <c r="U3076" t="str">
        <f t="shared" si="293"/>
        <v>E</v>
      </c>
      <c r="V3076" t="str" cm="1">
        <f t="array" ref="V3076">_xlfn.IFS(N3067&gt;25,"A",N3067&gt;20,"B",N3067&gt;15,"C",N3067&gt;10,"D",N3067&lt;10,"E")</f>
        <v>E</v>
      </c>
    </row>
    <row r="3077" spans="1:22" x14ac:dyDescent="0.3">
      <c r="A3077">
        <v>3098</v>
      </c>
      <c r="B3077" t="s">
        <v>1407</v>
      </c>
      <c r="C3077" t="s">
        <v>110</v>
      </c>
      <c r="D3077" t="s">
        <v>26</v>
      </c>
      <c r="E3077">
        <v>2016</v>
      </c>
      <c r="F3077">
        <v>20000</v>
      </c>
      <c r="G3077" t="s">
        <v>23</v>
      </c>
      <c r="H3077" t="s">
        <v>18</v>
      </c>
      <c r="I3077" t="s">
        <v>19</v>
      </c>
      <c r="J3077">
        <v>1498</v>
      </c>
      <c r="K3077">
        <v>98.59</v>
      </c>
      <c r="L3077">
        <v>5</v>
      </c>
      <c r="M3077">
        <v>22.77</v>
      </c>
      <c r="N3077">
        <v>7.9</v>
      </c>
      <c r="P3077" t="str">
        <f t="shared" si="288"/>
        <v/>
      </c>
      <c r="Q3077" t="str">
        <f t="shared" si="289"/>
        <v>bad</v>
      </c>
      <c r="R3077" t="str">
        <f t="shared" si="290"/>
        <v/>
      </c>
      <c r="S3077" s="3" t="str">
        <f t="shared" si="291"/>
        <v/>
      </c>
      <c r="T3077" t="str">
        <f t="shared" si="292"/>
        <v>Honda</v>
      </c>
      <c r="U3077" t="str">
        <f t="shared" si="293"/>
        <v>E</v>
      </c>
      <c r="V3077" t="str" cm="1">
        <f t="array" ref="V3077">_xlfn.IFS(N3068&gt;25,"A",N3068&gt;20,"B",N3068&gt;15,"C",N3068&gt;10,"D",N3068&lt;10,"E")</f>
        <v>E</v>
      </c>
    </row>
    <row r="3078" spans="1:22" x14ac:dyDescent="0.3">
      <c r="A3078">
        <v>3099</v>
      </c>
      <c r="B3078" t="s">
        <v>68</v>
      </c>
      <c r="C3078" t="s">
        <v>21</v>
      </c>
      <c r="D3078" t="s">
        <v>16</v>
      </c>
      <c r="E3078">
        <v>2011</v>
      </c>
      <c r="F3078">
        <v>52359</v>
      </c>
      <c r="G3078" t="s">
        <v>27</v>
      </c>
      <c r="H3078" t="s">
        <v>18</v>
      </c>
      <c r="I3078" t="s">
        <v>19</v>
      </c>
      <c r="J3078">
        <v>1197</v>
      </c>
      <c r="K3078">
        <v>80</v>
      </c>
      <c r="L3078">
        <v>5</v>
      </c>
      <c r="M3078">
        <v>18.5</v>
      </c>
      <c r="N3078">
        <v>3.25</v>
      </c>
      <c r="P3078" t="str">
        <f t="shared" si="288"/>
        <v/>
      </c>
      <c r="Q3078" t="str">
        <f t="shared" si="289"/>
        <v>bad</v>
      </c>
      <c r="R3078" t="str">
        <f t="shared" si="290"/>
        <v/>
      </c>
      <c r="S3078" s="3" t="str">
        <f t="shared" si="291"/>
        <v/>
      </c>
      <c r="T3078" t="str">
        <f t="shared" si="292"/>
        <v>Hyundai</v>
      </c>
      <c r="U3078" t="str">
        <f t="shared" si="293"/>
        <v>E</v>
      </c>
      <c r="V3078" t="str" cm="1">
        <f t="array" ref="V3078">_xlfn.IFS(N3069&gt;25,"A",N3069&gt;20,"B",N3069&gt;15,"C",N3069&gt;10,"D",N3069&lt;10,"E")</f>
        <v>E</v>
      </c>
    </row>
    <row r="3079" spans="1:22" x14ac:dyDescent="0.3">
      <c r="A3079">
        <v>3100</v>
      </c>
      <c r="B3079" t="s">
        <v>271</v>
      </c>
      <c r="C3079" t="s">
        <v>25</v>
      </c>
      <c r="D3079" t="s">
        <v>53</v>
      </c>
      <c r="E3079">
        <v>2016</v>
      </c>
      <c r="F3079">
        <v>17000</v>
      </c>
      <c r="G3079" t="s">
        <v>27</v>
      </c>
      <c r="H3079" t="s">
        <v>18</v>
      </c>
      <c r="I3079" t="s">
        <v>33</v>
      </c>
      <c r="J3079">
        <v>1497</v>
      </c>
      <c r="K3079">
        <v>117.3</v>
      </c>
      <c r="L3079">
        <v>5</v>
      </c>
      <c r="M3079">
        <v>17.8</v>
      </c>
      <c r="N3079">
        <v>8.25</v>
      </c>
      <c r="P3079" t="str">
        <f t="shared" si="288"/>
        <v/>
      </c>
      <c r="Q3079" t="str">
        <f t="shared" si="289"/>
        <v>bad</v>
      </c>
      <c r="R3079" t="str">
        <f t="shared" si="290"/>
        <v/>
      </c>
      <c r="S3079" s="3" t="str">
        <f t="shared" si="291"/>
        <v/>
      </c>
      <c r="T3079" t="str">
        <f t="shared" si="292"/>
        <v>Maruti</v>
      </c>
      <c r="U3079" t="str">
        <f t="shared" si="293"/>
        <v>E</v>
      </c>
      <c r="V3079" t="str" cm="1">
        <f t="array" ref="V3079">_xlfn.IFS(N3070&gt;25,"A",N3070&gt;20,"B",N3070&gt;15,"C",N3070&gt;10,"D",N3070&lt;10,"E")</f>
        <v>E</v>
      </c>
    </row>
    <row r="3080" spans="1:22" x14ac:dyDescent="0.3">
      <c r="A3080">
        <v>3101</v>
      </c>
      <c r="B3080" t="s">
        <v>37</v>
      </c>
      <c r="C3080" t="s">
        <v>38</v>
      </c>
      <c r="D3080" t="s">
        <v>49</v>
      </c>
      <c r="E3080">
        <v>2011</v>
      </c>
      <c r="F3080">
        <v>39002</v>
      </c>
      <c r="G3080" t="s">
        <v>23</v>
      </c>
      <c r="H3080" t="s">
        <v>18</v>
      </c>
      <c r="I3080" t="s">
        <v>19</v>
      </c>
      <c r="J3080">
        <v>1461</v>
      </c>
      <c r="K3080">
        <v>63.1</v>
      </c>
      <c r="L3080">
        <v>5</v>
      </c>
      <c r="M3080">
        <v>23.08</v>
      </c>
      <c r="N3080">
        <v>2.85</v>
      </c>
      <c r="P3080" t="str">
        <f t="shared" si="288"/>
        <v/>
      </c>
      <c r="Q3080" t="str">
        <f t="shared" si="289"/>
        <v>bad</v>
      </c>
      <c r="R3080" t="str">
        <f t="shared" si="290"/>
        <v/>
      </c>
      <c r="S3080" s="3" t="str">
        <f t="shared" si="291"/>
        <v/>
      </c>
      <c r="T3080" t="str">
        <f t="shared" si="292"/>
        <v>Honda</v>
      </c>
      <c r="U3080" t="str">
        <f t="shared" si="293"/>
        <v>E</v>
      </c>
      <c r="V3080" t="str" cm="1">
        <f t="array" ref="V3080">_xlfn.IFS(N3071&gt;25,"A",N3071&gt;20,"B",N3071&gt;15,"C",N3071&gt;10,"D",N3071&lt;10,"E")</f>
        <v>E</v>
      </c>
    </row>
    <row r="3081" spans="1:22" x14ac:dyDescent="0.3">
      <c r="A3081">
        <v>3102</v>
      </c>
      <c r="B3081" t="s">
        <v>264</v>
      </c>
      <c r="C3081" t="s">
        <v>110</v>
      </c>
      <c r="D3081" t="s">
        <v>22</v>
      </c>
      <c r="E3081">
        <v>2010</v>
      </c>
      <c r="F3081">
        <v>129986</v>
      </c>
      <c r="G3081" t="s">
        <v>23</v>
      </c>
      <c r="H3081" t="s">
        <v>18</v>
      </c>
      <c r="I3081" t="s">
        <v>33</v>
      </c>
      <c r="J3081">
        <v>1399</v>
      </c>
      <c r="K3081">
        <v>68</v>
      </c>
      <c r="L3081">
        <v>5</v>
      </c>
      <c r="M3081">
        <v>20</v>
      </c>
      <c r="N3081">
        <v>3.2</v>
      </c>
      <c r="P3081" t="str">
        <f t="shared" si="288"/>
        <v>Audi</v>
      </c>
      <c r="Q3081" t="str">
        <f t="shared" si="289"/>
        <v>bad</v>
      </c>
      <c r="R3081" t="str">
        <f t="shared" si="290"/>
        <v/>
      </c>
      <c r="S3081" s="3" t="str">
        <f t="shared" si="291"/>
        <v>Audi</v>
      </c>
      <c r="T3081" t="str">
        <f t="shared" si="292"/>
        <v/>
      </c>
      <c r="U3081" t="str">
        <f t="shared" si="293"/>
        <v>A</v>
      </c>
      <c r="V3081" t="str" cm="1">
        <f t="array" ref="V3081">_xlfn.IFS(N3072&gt;25,"A",N3072&gt;20,"B",N3072&gt;15,"C",N3072&gt;10,"D",N3072&lt;10,"E")</f>
        <v>A</v>
      </c>
    </row>
    <row r="3082" spans="1:22" x14ac:dyDescent="0.3">
      <c r="A3082">
        <v>3103</v>
      </c>
      <c r="B3082" t="s">
        <v>889</v>
      </c>
      <c r="C3082" t="s">
        <v>38</v>
      </c>
      <c r="D3082" t="s">
        <v>49</v>
      </c>
      <c r="E3082">
        <v>2013</v>
      </c>
      <c r="F3082">
        <v>45000</v>
      </c>
      <c r="G3082" t="s">
        <v>27</v>
      </c>
      <c r="H3082" t="s">
        <v>18</v>
      </c>
      <c r="I3082" t="s">
        <v>19</v>
      </c>
      <c r="J3082">
        <v>1198</v>
      </c>
      <c r="K3082">
        <v>75</v>
      </c>
      <c r="L3082">
        <v>5</v>
      </c>
      <c r="M3082">
        <v>18.440000000000001</v>
      </c>
      <c r="N3082">
        <v>1.75</v>
      </c>
      <c r="P3082" t="str">
        <f t="shared" si="288"/>
        <v/>
      </c>
      <c r="Q3082" t="str">
        <f t="shared" si="289"/>
        <v>bad</v>
      </c>
      <c r="R3082" t="str">
        <f t="shared" si="290"/>
        <v/>
      </c>
      <c r="S3082" s="3" t="str">
        <f t="shared" si="291"/>
        <v/>
      </c>
      <c r="T3082" t="str">
        <f t="shared" si="292"/>
        <v>Ford</v>
      </c>
      <c r="U3082" t="str">
        <f t="shared" si="293"/>
        <v>E</v>
      </c>
      <c r="V3082" t="str" cm="1">
        <f t="array" ref="V3082">_xlfn.IFS(N3073&gt;25,"A",N3073&gt;20,"B",N3073&gt;15,"C",N3073&gt;10,"D",N3073&lt;10,"E")</f>
        <v>E</v>
      </c>
    </row>
    <row r="3083" spans="1:22" x14ac:dyDescent="0.3">
      <c r="A3083">
        <v>3104</v>
      </c>
      <c r="B3083" t="s">
        <v>50</v>
      </c>
      <c r="C3083" t="s">
        <v>15</v>
      </c>
      <c r="D3083" t="s">
        <v>49</v>
      </c>
      <c r="E3083">
        <v>2013</v>
      </c>
      <c r="F3083">
        <v>41300</v>
      </c>
      <c r="G3083" t="s">
        <v>23</v>
      </c>
      <c r="H3083" t="s">
        <v>18</v>
      </c>
      <c r="I3083" t="s">
        <v>19</v>
      </c>
      <c r="J3083">
        <v>1248</v>
      </c>
      <c r="K3083">
        <v>74</v>
      </c>
      <c r="L3083">
        <v>5</v>
      </c>
      <c r="M3083">
        <v>17.8</v>
      </c>
      <c r="N3083">
        <v>3.38</v>
      </c>
      <c r="P3083" t="str">
        <f t="shared" si="288"/>
        <v/>
      </c>
      <c r="Q3083" t="str">
        <f t="shared" si="289"/>
        <v>good</v>
      </c>
      <c r="R3083" t="str">
        <f t="shared" si="290"/>
        <v/>
      </c>
      <c r="S3083" s="3" t="str">
        <f t="shared" si="291"/>
        <v>Hyundai</v>
      </c>
      <c r="T3083" t="str">
        <f t="shared" si="292"/>
        <v>Hyundai</v>
      </c>
      <c r="U3083" t="str">
        <f t="shared" si="293"/>
        <v>E</v>
      </c>
      <c r="V3083" t="str" cm="1">
        <f t="array" ref="V3083">_xlfn.IFS(N3074&gt;25,"A",N3074&gt;20,"B",N3074&gt;15,"C",N3074&gt;10,"D",N3074&lt;10,"E")</f>
        <v>E</v>
      </c>
    </row>
    <row r="3084" spans="1:22" x14ac:dyDescent="0.3">
      <c r="A3084">
        <v>3105</v>
      </c>
      <c r="B3084" t="s">
        <v>538</v>
      </c>
      <c r="C3084" t="s">
        <v>25</v>
      </c>
      <c r="D3084" t="s">
        <v>93</v>
      </c>
      <c r="E3084">
        <v>2009</v>
      </c>
      <c r="F3084">
        <v>82002</v>
      </c>
      <c r="G3084" t="s">
        <v>27</v>
      </c>
      <c r="H3084" t="s">
        <v>18</v>
      </c>
      <c r="I3084" t="s">
        <v>33</v>
      </c>
      <c r="J3084">
        <v>2354</v>
      </c>
      <c r="K3084">
        <v>177.6</v>
      </c>
      <c r="L3084">
        <v>5</v>
      </c>
      <c r="M3084">
        <v>12.8</v>
      </c>
      <c r="N3084">
        <v>5.75</v>
      </c>
      <c r="P3084" t="str">
        <f t="shared" ref="P3084:P3147" si="294">IF(N3075&gt;15,C3075,"")</f>
        <v>MercedesBenz</v>
      </c>
      <c r="Q3084" t="str">
        <f t="shared" ref="Q3084:Q3147" si="295">IF(M3075&gt;20,"good","bad")</f>
        <v>bad</v>
      </c>
      <c r="R3084" t="str">
        <f t="shared" ref="R3084:R3147" si="296">IF(AND(M3075&gt;20,N3075&gt;15),C3075,"")</f>
        <v/>
      </c>
      <c r="S3084" s="3" t="str">
        <f t="shared" ref="S3084:S3147" si="297">IF(OR(M3075&gt;20,N3075&gt;15),C3075,"")</f>
        <v>MercedesBenz</v>
      </c>
      <c r="T3084" t="str">
        <f t="shared" ref="T3084:T3147" si="298">IF(NOT(N3075&gt;15),C3075,"")</f>
        <v/>
      </c>
      <c r="U3084" t="str">
        <f t="shared" ref="U3084:U3147" si="299">IF(N3075&gt;25,"A",IF(N3075&gt;20,"B",IF(N3075&gt;15,"C",IF(N3075&gt;10,"D","E"))))</f>
        <v>B</v>
      </c>
      <c r="V3084" t="str" cm="1">
        <f t="array" ref="V3084">_xlfn.IFS(N3075&gt;25,"A",N3075&gt;20,"B",N3075&gt;15,"C",N3075&gt;10,"D",N3075&lt;10,"E")</f>
        <v>B</v>
      </c>
    </row>
    <row r="3085" spans="1:22" x14ac:dyDescent="0.3">
      <c r="A3085">
        <v>3106</v>
      </c>
      <c r="B3085" t="s">
        <v>221</v>
      </c>
      <c r="C3085" t="s">
        <v>194</v>
      </c>
      <c r="D3085" t="s">
        <v>16</v>
      </c>
      <c r="E3085">
        <v>2010</v>
      </c>
      <c r="F3085">
        <v>67000</v>
      </c>
      <c r="G3085" t="s">
        <v>27</v>
      </c>
      <c r="H3085" t="s">
        <v>32</v>
      </c>
      <c r="I3085" t="s">
        <v>19</v>
      </c>
      <c r="J3085">
        <v>1798</v>
      </c>
      <c r="K3085">
        <v>157.75</v>
      </c>
      <c r="L3085">
        <v>5</v>
      </c>
      <c r="M3085">
        <v>13.7</v>
      </c>
      <c r="N3085">
        <v>4.7</v>
      </c>
      <c r="P3085" t="str">
        <f t="shared" si="294"/>
        <v/>
      </c>
      <c r="Q3085" t="str">
        <f t="shared" si="295"/>
        <v>good</v>
      </c>
      <c r="R3085" t="str">
        <f t="shared" si="296"/>
        <v/>
      </c>
      <c r="S3085" s="3" t="str">
        <f t="shared" si="297"/>
        <v>Maruti</v>
      </c>
      <c r="T3085" t="str">
        <f t="shared" si="298"/>
        <v>Maruti</v>
      </c>
      <c r="U3085" t="str">
        <f t="shared" si="299"/>
        <v>E</v>
      </c>
      <c r="V3085" t="str" cm="1">
        <f t="array" ref="V3085">_xlfn.IFS(N3076&gt;25,"A",N3076&gt;20,"B",N3076&gt;15,"C",N3076&gt;10,"D",N3076&lt;10,"E")</f>
        <v>E</v>
      </c>
    </row>
    <row r="3086" spans="1:22" x14ac:dyDescent="0.3">
      <c r="A3086">
        <v>3107</v>
      </c>
      <c r="B3086" t="s">
        <v>328</v>
      </c>
      <c r="C3086" t="s">
        <v>15</v>
      </c>
      <c r="D3086" t="s">
        <v>35</v>
      </c>
      <c r="E3086">
        <v>2017</v>
      </c>
      <c r="F3086">
        <v>21260</v>
      </c>
      <c r="G3086" t="s">
        <v>27</v>
      </c>
      <c r="H3086" t="s">
        <v>18</v>
      </c>
      <c r="I3086" t="s">
        <v>19</v>
      </c>
      <c r="J3086">
        <v>796</v>
      </c>
      <c r="K3086">
        <v>35</v>
      </c>
      <c r="L3086">
        <v>5</v>
      </c>
      <c r="M3086">
        <v>14</v>
      </c>
      <c r="N3086">
        <v>2.9</v>
      </c>
      <c r="P3086" t="str">
        <f t="shared" si="294"/>
        <v/>
      </c>
      <c r="Q3086" t="str">
        <f t="shared" si="295"/>
        <v>good</v>
      </c>
      <c r="R3086" t="str">
        <f t="shared" si="296"/>
        <v/>
      </c>
      <c r="S3086" s="3" t="str">
        <f t="shared" si="297"/>
        <v>Ford</v>
      </c>
      <c r="T3086" t="str">
        <f t="shared" si="298"/>
        <v>Ford</v>
      </c>
      <c r="U3086" t="str">
        <f t="shared" si="299"/>
        <v>E</v>
      </c>
      <c r="V3086" t="str" cm="1">
        <f t="array" ref="V3086">_xlfn.IFS(N3077&gt;25,"A",N3077&gt;20,"B",N3077&gt;15,"C",N3077&gt;10,"D",N3077&lt;10,"E")</f>
        <v>E</v>
      </c>
    </row>
    <row r="3087" spans="1:22" x14ac:dyDescent="0.3">
      <c r="A3087">
        <v>3108</v>
      </c>
      <c r="B3087" t="s">
        <v>309</v>
      </c>
      <c r="C3087" t="s">
        <v>21</v>
      </c>
      <c r="D3087" t="s">
        <v>93</v>
      </c>
      <c r="E3087">
        <v>2012</v>
      </c>
      <c r="F3087">
        <v>55362</v>
      </c>
      <c r="G3087" t="s">
        <v>23</v>
      </c>
      <c r="H3087" t="s">
        <v>18</v>
      </c>
      <c r="I3087" t="s">
        <v>19</v>
      </c>
      <c r="J3087">
        <v>1396</v>
      </c>
      <c r="K3087">
        <v>88.8</v>
      </c>
      <c r="L3087">
        <v>5</v>
      </c>
      <c r="M3087">
        <v>21.9</v>
      </c>
      <c r="N3087">
        <v>4.25</v>
      </c>
      <c r="P3087" t="str">
        <f t="shared" si="294"/>
        <v/>
      </c>
      <c r="Q3087" t="str">
        <f t="shared" si="295"/>
        <v>bad</v>
      </c>
      <c r="R3087" t="str">
        <f t="shared" si="296"/>
        <v/>
      </c>
      <c r="S3087" s="3" t="str">
        <f t="shared" si="297"/>
        <v/>
      </c>
      <c r="T3087" t="str">
        <f t="shared" si="298"/>
        <v>Hyundai</v>
      </c>
      <c r="U3087" t="str">
        <f t="shared" si="299"/>
        <v>E</v>
      </c>
      <c r="V3087" t="str" cm="1">
        <f t="array" ref="V3087">_xlfn.IFS(N3078&gt;25,"A",N3078&gt;20,"B",N3078&gt;15,"C",N3078&gt;10,"D",N3078&lt;10,"E")</f>
        <v>E</v>
      </c>
    </row>
    <row r="3088" spans="1:22" x14ac:dyDescent="0.3">
      <c r="A3088">
        <v>3109</v>
      </c>
      <c r="B3088" t="s">
        <v>454</v>
      </c>
      <c r="C3088" t="s">
        <v>21</v>
      </c>
      <c r="D3088" t="s">
        <v>26</v>
      </c>
      <c r="E3088">
        <v>2017</v>
      </c>
      <c r="F3088">
        <v>13000</v>
      </c>
      <c r="G3088" t="s">
        <v>23</v>
      </c>
      <c r="H3088" t="s">
        <v>32</v>
      </c>
      <c r="I3088" t="s">
        <v>19</v>
      </c>
      <c r="J3088">
        <v>1582</v>
      </c>
      <c r="K3088">
        <v>126.2</v>
      </c>
      <c r="L3088">
        <v>5</v>
      </c>
      <c r="M3088">
        <v>17.010000000000002</v>
      </c>
      <c r="N3088">
        <v>14.5</v>
      </c>
      <c r="P3088" t="str">
        <f t="shared" si="294"/>
        <v/>
      </c>
      <c r="Q3088" t="str">
        <f t="shared" si="295"/>
        <v>bad</v>
      </c>
      <c r="R3088" t="str">
        <f t="shared" si="296"/>
        <v/>
      </c>
      <c r="S3088" s="3" t="str">
        <f t="shared" si="297"/>
        <v/>
      </c>
      <c r="T3088" t="str">
        <f t="shared" si="298"/>
        <v>Honda</v>
      </c>
      <c r="U3088" t="str">
        <f t="shared" si="299"/>
        <v>E</v>
      </c>
      <c r="V3088" t="str" cm="1">
        <f t="array" ref="V3088">_xlfn.IFS(N3079&gt;25,"A",N3079&gt;20,"B",N3079&gt;15,"C",N3079&gt;10,"D",N3079&lt;10,"E")</f>
        <v>E</v>
      </c>
    </row>
    <row r="3089" spans="1:22" x14ac:dyDescent="0.3">
      <c r="A3089">
        <v>3110</v>
      </c>
      <c r="B3089" t="s">
        <v>50</v>
      </c>
      <c r="C3089" t="s">
        <v>15</v>
      </c>
      <c r="D3089" t="s">
        <v>47</v>
      </c>
      <c r="E3089">
        <v>2016</v>
      </c>
      <c r="F3089">
        <v>45725</v>
      </c>
      <c r="G3089" t="s">
        <v>23</v>
      </c>
      <c r="H3089" t="s">
        <v>18</v>
      </c>
      <c r="I3089" t="s">
        <v>19</v>
      </c>
      <c r="J3089">
        <v>1248</v>
      </c>
      <c r="K3089">
        <v>74</v>
      </c>
      <c r="L3089">
        <v>5</v>
      </c>
      <c r="M3089">
        <v>25.2</v>
      </c>
      <c r="N3089">
        <v>5.34</v>
      </c>
      <c r="P3089" t="str">
        <f t="shared" si="294"/>
        <v/>
      </c>
      <c r="Q3089" t="str">
        <f t="shared" si="295"/>
        <v>good</v>
      </c>
      <c r="R3089" t="str">
        <f t="shared" si="296"/>
        <v/>
      </c>
      <c r="S3089" s="3" t="str">
        <f t="shared" si="297"/>
        <v>Nissan</v>
      </c>
      <c r="T3089" t="str">
        <f t="shared" si="298"/>
        <v>Nissan</v>
      </c>
      <c r="U3089" t="str">
        <f t="shared" si="299"/>
        <v>E</v>
      </c>
      <c r="V3089" t="str" cm="1">
        <f t="array" ref="V3089">_xlfn.IFS(N3080&gt;25,"A",N3080&gt;20,"B",N3080&gt;15,"C",N3080&gt;10,"D",N3080&lt;10,"E")</f>
        <v>E</v>
      </c>
    </row>
    <row r="3090" spans="1:22" x14ac:dyDescent="0.3">
      <c r="A3090">
        <v>3111</v>
      </c>
      <c r="B3090" t="s">
        <v>1408</v>
      </c>
      <c r="C3090" t="s">
        <v>15</v>
      </c>
      <c r="D3090" t="s">
        <v>39</v>
      </c>
      <c r="E3090">
        <v>2014</v>
      </c>
      <c r="F3090">
        <v>105000</v>
      </c>
      <c r="G3090" t="s">
        <v>23</v>
      </c>
      <c r="H3090" t="s">
        <v>18</v>
      </c>
      <c r="I3090" t="s">
        <v>19</v>
      </c>
      <c r="J3090">
        <v>1248</v>
      </c>
      <c r="K3090">
        <v>74</v>
      </c>
      <c r="L3090">
        <v>5</v>
      </c>
      <c r="M3090">
        <v>25.2</v>
      </c>
      <c r="N3090">
        <v>3.85</v>
      </c>
      <c r="P3090" t="str">
        <f t="shared" si="294"/>
        <v/>
      </c>
      <c r="Q3090" t="str">
        <f t="shared" si="295"/>
        <v>bad</v>
      </c>
      <c r="R3090" t="str">
        <f t="shared" si="296"/>
        <v/>
      </c>
      <c r="S3090" s="3" t="str">
        <f t="shared" si="297"/>
        <v/>
      </c>
      <c r="T3090" t="str">
        <f t="shared" si="298"/>
        <v>Ford</v>
      </c>
      <c r="U3090" t="str">
        <f t="shared" si="299"/>
        <v>E</v>
      </c>
      <c r="V3090" t="str" cm="1">
        <f t="array" ref="V3090">_xlfn.IFS(N3081&gt;25,"A",N3081&gt;20,"B",N3081&gt;15,"C",N3081&gt;10,"D",N3081&lt;10,"E")</f>
        <v>E</v>
      </c>
    </row>
    <row r="3091" spans="1:22" x14ac:dyDescent="0.3">
      <c r="A3091">
        <v>3112</v>
      </c>
      <c r="B3091" t="s">
        <v>935</v>
      </c>
      <c r="C3091" t="s">
        <v>41</v>
      </c>
      <c r="D3091" t="s">
        <v>35</v>
      </c>
      <c r="E3091">
        <v>2009</v>
      </c>
      <c r="F3091">
        <v>156056</v>
      </c>
      <c r="G3091" t="s">
        <v>23</v>
      </c>
      <c r="H3091" t="s">
        <v>18</v>
      </c>
      <c r="I3091" t="s">
        <v>19</v>
      </c>
      <c r="J3091">
        <v>2494</v>
      </c>
      <c r="K3091">
        <v>102</v>
      </c>
      <c r="L3091">
        <v>8</v>
      </c>
      <c r="M3091">
        <v>12.8</v>
      </c>
      <c r="N3091">
        <v>8.5</v>
      </c>
      <c r="P3091" t="str">
        <f t="shared" si="294"/>
        <v/>
      </c>
      <c r="Q3091" t="str">
        <f t="shared" si="295"/>
        <v>bad</v>
      </c>
      <c r="R3091" t="str">
        <f t="shared" si="296"/>
        <v/>
      </c>
      <c r="S3091" s="3" t="str">
        <f t="shared" si="297"/>
        <v/>
      </c>
      <c r="T3091" t="str">
        <f t="shared" si="298"/>
        <v>Nissan</v>
      </c>
      <c r="U3091" t="str">
        <f t="shared" si="299"/>
        <v>E</v>
      </c>
      <c r="V3091" t="str" cm="1">
        <f t="array" ref="V3091">_xlfn.IFS(N3082&gt;25,"A",N3082&gt;20,"B",N3082&gt;15,"C",N3082&gt;10,"D",N3082&lt;10,"E")</f>
        <v>E</v>
      </c>
    </row>
    <row r="3092" spans="1:22" x14ac:dyDescent="0.3">
      <c r="A3092">
        <v>3113</v>
      </c>
      <c r="B3092" t="s">
        <v>374</v>
      </c>
      <c r="C3092" t="s">
        <v>21</v>
      </c>
      <c r="D3092" t="s">
        <v>16</v>
      </c>
      <c r="E3092">
        <v>2016</v>
      </c>
      <c r="F3092">
        <v>135000</v>
      </c>
      <c r="G3092" t="s">
        <v>23</v>
      </c>
      <c r="H3092" t="s">
        <v>18</v>
      </c>
      <c r="I3092" t="s">
        <v>19</v>
      </c>
      <c r="J3092">
        <v>1120</v>
      </c>
      <c r="K3092">
        <v>71</v>
      </c>
      <c r="L3092">
        <v>5</v>
      </c>
      <c r="M3092">
        <v>24.4</v>
      </c>
      <c r="N3092">
        <v>4.2</v>
      </c>
      <c r="P3092" t="str">
        <f t="shared" si="294"/>
        <v/>
      </c>
      <c r="Q3092" t="str">
        <f t="shared" si="295"/>
        <v>bad</v>
      </c>
      <c r="R3092" t="str">
        <f t="shared" si="296"/>
        <v/>
      </c>
      <c r="S3092" s="3" t="str">
        <f t="shared" si="297"/>
        <v/>
      </c>
      <c r="T3092" t="str">
        <f t="shared" si="298"/>
        <v>Maruti</v>
      </c>
      <c r="U3092" t="str">
        <f t="shared" si="299"/>
        <v>E</v>
      </c>
      <c r="V3092" t="str" cm="1">
        <f t="array" ref="V3092">_xlfn.IFS(N3083&gt;25,"A",N3083&gt;20,"B",N3083&gt;15,"C",N3083&gt;10,"D",N3083&lt;10,"E")</f>
        <v>E</v>
      </c>
    </row>
    <row r="3093" spans="1:22" x14ac:dyDescent="0.3">
      <c r="A3093">
        <v>3114</v>
      </c>
      <c r="B3093" t="s">
        <v>1409</v>
      </c>
      <c r="C3093" t="s">
        <v>15</v>
      </c>
      <c r="D3093" t="s">
        <v>53</v>
      </c>
      <c r="E3093">
        <v>2016</v>
      </c>
      <c r="F3093">
        <v>67000</v>
      </c>
      <c r="G3093" t="s">
        <v>23</v>
      </c>
      <c r="H3093" t="s">
        <v>18</v>
      </c>
      <c r="I3093" t="s">
        <v>19</v>
      </c>
      <c r="J3093">
        <v>1248</v>
      </c>
      <c r="K3093">
        <v>88.7</v>
      </c>
      <c r="L3093">
        <v>7</v>
      </c>
      <c r="M3093">
        <v>20.77</v>
      </c>
      <c r="N3093">
        <v>6.75</v>
      </c>
      <c r="P3093" t="str">
        <f t="shared" si="294"/>
        <v/>
      </c>
      <c r="Q3093" t="str">
        <f t="shared" si="295"/>
        <v>bad</v>
      </c>
      <c r="R3093" t="str">
        <f t="shared" si="296"/>
        <v/>
      </c>
      <c r="S3093" s="3" t="str">
        <f t="shared" si="297"/>
        <v/>
      </c>
      <c r="T3093" t="str">
        <f t="shared" si="298"/>
        <v>Honda</v>
      </c>
      <c r="U3093" t="str">
        <f t="shared" si="299"/>
        <v>E</v>
      </c>
      <c r="V3093" t="str" cm="1">
        <f t="array" ref="V3093">_xlfn.IFS(N3084&gt;25,"A",N3084&gt;20,"B",N3084&gt;15,"C",N3084&gt;10,"D",N3084&lt;10,"E")</f>
        <v>E</v>
      </c>
    </row>
    <row r="3094" spans="1:22" x14ac:dyDescent="0.3">
      <c r="A3094">
        <v>3115</v>
      </c>
      <c r="B3094" t="s">
        <v>591</v>
      </c>
      <c r="C3094" t="s">
        <v>110</v>
      </c>
      <c r="D3094" t="s">
        <v>39</v>
      </c>
      <c r="E3094">
        <v>2016</v>
      </c>
      <c r="F3094">
        <v>90000</v>
      </c>
      <c r="G3094" t="s">
        <v>23</v>
      </c>
      <c r="H3094" t="s">
        <v>32</v>
      </c>
      <c r="I3094" t="s">
        <v>19</v>
      </c>
      <c r="J3094">
        <v>3198</v>
      </c>
      <c r="K3094">
        <v>197.2</v>
      </c>
      <c r="L3094">
        <v>7</v>
      </c>
      <c r="M3094">
        <v>10.91</v>
      </c>
      <c r="N3094">
        <v>26</v>
      </c>
      <c r="P3094" t="str">
        <f t="shared" si="294"/>
        <v/>
      </c>
      <c r="Q3094" t="str">
        <f t="shared" si="295"/>
        <v>bad</v>
      </c>
      <c r="R3094" t="str">
        <f t="shared" si="296"/>
        <v/>
      </c>
      <c r="S3094" s="3" t="str">
        <f t="shared" si="297"/>
        <v/>
      </c>
      <c r="T3094" t="str">
        <f t="shared" si="298"/>
        <v>Skoda</v>
      </c>
      <c r="U3094" t="str">
        <f t="shared" si="299"/>
        <v>E</v>
      </c>
      <c r="V3094" t="str" cm="1">
        <f t="array" ref="V3094">_xlfn.IFS(N3085&gt;25,"A",N3085&gt;20,"B",N3085&gt;15,"C",N3085&gt;10,"D",N3085&lt;10,"E")</f>
        <v>E</v>
      </c>
    </row>
    <row r="3095" spans="1:22" x14ac:dyDescent="0.3">
      <c r="A3095">
        <v>3116</v>
      </c>
      <c r="B3095" t="s">
        <v>1299</v>
      </c>
      <c r="C3095" t="s">
        <v>21</v>
      </c>
      <c r="D3095" t="s">
        <v>31</v>
      </c>
      <c r="E3095">
        <v>2019</v>
      </c>
      <c r="F3095">
        <v>32251</v>
      </c>
      <c r="G3095" t="s">
        <v>23</v>
      </c>
      <c r="H3095" t="s">
        <v>18</v>
      </c>
      <c r="I3095" t="s">
        <v>19</v>
      </c>
      <c r="J3095">
        <v>1396</v>
      </c>
      <c r="K3095">
        <v>88.73</v>
      </c>
      <c r="L3095">
        <v>5</v>
      </c>
      <c r="M3095">
        <v>22.54</v>
      </c>
      <c r="N3095">
        <v>8.61</v>
      </c>
      <c r="P3095" t="str">
        <f t="shared" si="294"/>
        <v/>
      </c>
      <c r="Q3095" t="str">
        <f t="shared" si="295"/>
        <v>bad</v>
      </c>
      <c r="R3095" t="str">
        <f t="shared" si="296"/>
        <v/>
      </c>
      <c r="S3095" s="3" t="str">
        <f t="shared" si="297"/>
        <v/>
      </c>
      <c r="T3095" t="str">
        <f t="shared" si="298"/>
        <v>Maruti</v>
      </c>
      <c r="U3095" t="str">
        <f t="shared" si="299"/>
        <v>E</v>
      </c>
      <c r="V3095" t="str" cm="1">
        <f t="array" ref="V3095">_xlfn.IFS(N3086&gt;25,"A",N3086&gt;20,"B",N3086&gt;15,"C",N3086&gt;10,"D",N3086&lt;10,"E")</f>
        <v>E</v>
      </c>
    </row>
    <row r="3096" spans="1:22" x14ac:dyDescent="0.3">
      <c r="A3096">
        <v>3117</v>
      </c>
      <c r="B3096" t="s">
        <v>1410</v>
      </c>
      <c r="C3096" t="s">
        <v>15</v>
      </c>
      <c r="D3096" t="s">
        <v>16</v>
      </c>
      <c r="E3096">
        <v>2009</v>
      </c>
      <c r="F3096">
        <v>47000</v>
      </c>
      <c r="G3096" t="s">
        <v>27</v>
      </c>
      <c r="H3096" t="s">
        <v>18</v>
      </c>
      <c r="I3096" t="s">
        <v>19</v>
      </c>
      <c r="J3096">
        <v>998</v>
      </c>
      <c r="K3096">
        <v>67.099999999999994</v>
      </c>
      <c r="L3096">
        <v>5</v>
      </c>
      <c r="M3096">
        <v>19</v>
      </c>
      <c r="N3096">
        <v>1.46</v>
      </c>
      <c r="P3096" t="str">
        <f t="shared" si="294"/>
        <v/>
      </c>
      <c r="Q3096" t="str">
        <f t="shared" si="295"/>
        <v>good</v>
      </c>
      <c r="R3096" t="str">
        <f t="shared" si="296"/>
        <v/>
      </c>
      <c r="S3096" s="3" t="str">
        <f t="shared" si="297"/>
        <v>Hyundai</v>
      </c>
      <c r="T3096" t="str">
        <f t="shared" si="298"/>
        <v>Hyundai</v>
      </c>
      <c r="U3096" t="str">
        <f t="shared" si="299"/>
        <v>E</v>
      </c>
      <c r="V3096" t="str" cm="1">
        <f t="array" ref="V3096">_xlfn.IFS(N3087&gt;25,"A",N3087&gt;20,"B",N3087&gt;15,"C",N3087&gt;10,"D",N3087&lt;10,"E")</f>
        <v>E</v>
      </c>
    </row>
    <row r="3097" spans="1:22" x14ac:dyDescent="0.3">
      <c r="A3097">
        <v>3118</v>
      </c>
      <c r="B3097" t="s">
        <v>133</v>
      </c>
      <c r="C3097" t="s">
        <v>15</v>
      </c>
      <c r="D3097" t="s">
        <v>16</v>
      </c>
      <c r="E3097">
        <v>2011</v>
      </c>
      <c r="F3097">
        <v>75308</v>
      </c>
      <c r="G3097" t="s">
        <v>23</v>
      </c>
      <c r="H3097" t="s">
        <v>18</v>
      </c>
      <c r="I3097" t="s">
        <v>33</v>
      </c>
      <c r="J3097">
        <v>1248</v>
      </c>
      <c r="K3097">
        <v>73.900000000000006</v>
      </c>
      <c r="L3097">
        <v>5</v>
      </c>
      <c r="M3097">
        <v>21.1</v>
      </c>
      <c r="N3097">
        <v>2.8</v>
      </c>
      <c r="P3097" t="str">
        <f t="shared" si="294"/>
        <v/>
      </c>
      <c r="Q3097" t="str">
        <f t="shared" si="295"/>
        <v>bad</v>
      </c>
      <c r="R3097" t="str">
        <f t="shared" si="296"/>
        <v/>
      </c>
      <c r="S3097" s="3" t="str">
        <f t="shared" si="297"/>
        <v/>
      </c>
      <c r="T3097" t="str">
        <f t="shared" si="298"/>
        <v>Hyundai</v>
      </c>
      <c r="U3097" t="str">
        <f t="shared" si="299"/>
        <v>D</v>
      </c>
      <c r="V3097" t="str" cm="1">
        <f t="array" ref="V3097">_xlfn.IFS(N3088&gt;25,"A",N3088&gt;20,"B",N3088&gt;15,"C",N3088&gt;10,"D",N3088&lt;10,"E")</f>
        <v>D</v>
      </c>
    </row>
    <row r="3098" spans="1:22" x14ac:dyDescent="0.3">
      <c r="A3098">
        <v>3119</v>
      </c>
      <c r="B3098" t="s">
        <v>1411</v>
      </c>
      <c r="C3098" t="s">
        <v>15</v>
      </c>
      <c r="D3098" t="s">
        <v>47</v>
      </c>
      <c r="E3098">
        <v>2018</v>
      </c>
      <c r="F3098">
        <v>44202</v>
      </c>
      <c r="G3098" t="s">
        <v>17</v>
      </c>
      <c r="H3098" t="s">
        <v>18</v>
      </c>
      <c r="I3098" t="s">
        <v>19</v>
      </c>
      <c r="J3098">
        <v>998</v>
      </c>
      <c r="K3098">
        <v>58.2</v>
      </c>
      <c r="L3098">
        <v>4</v>
      </c>
      <c r="M3098">
        <v>32.26</v>
      </c>
      <c r="N3098">
        <v>4</v>
      </c>
      <c r="P3098" t="str">
        <f t="shared" si="294"/>
        <v/>
      </c>
      <c r="Q3098" t="str">
        <f t="shared" si="295"/>
        <v>good</v>
      </c>
      <c r="R3098" t="str">
        <f t="shared" si="296"/>
        <v/>
      </c>
      <c r="S3098" s="3" t="str">
        <f t="shared" si="297"/>
        <v>Maruti</v>
      </c>
      <c r="T3098" t="str">
        <f t="shared" si="298"/>
        <v>Maruti</v>
      </c>
      <c r="U3098" t="str">
        <f t="shared" si="299"/>
        <v>E</v>
      </c>
      <c r="V3098" t="str" cm="1">
        <f t="array" ref="V3098">_xlfn.IFS(N3089&gt;25,"A",N3089&gt;20,"B",N3089&gt;15,"C",N3089&gt;10,"D",N3089&lt;10,"E")</f>
        <v>E</v>
      </c>
    </row>
    <row r="3099" spans="1:22" x14ac:dyDescent="0.3">
      <c r="A3099">
        <v>3120</v>
      </c>
      <c r="B3099" t="s">
        <v>304</v>
      </c>
      <c r="C3099" t="s">
        <v>25</v>
      </c>
      <c r="D3099" t="s">
        <v>16</v>
      </c>
      <c r="E3099">
        <v>2014</v>
      </c>
      <c r="F3099">
        <v>58000</v>
      </c>
      <c r="G3099" t="s">
        <v>27</v>
      </c>
      <c r="H3099" t="s">
        <v>18</v>
      </c>
      <c r="I3099" t="s">
        <v>19</v>
      </c>
      <c r="J3099">
        <v>1497</v>
      </c>
      <c r="K3099">
        <v>118</v>
      </c>
      <c r="L3099">
        <v>5</v>
      </c>
      <c r="M3099">
        <v>17</v>
      </c>
      <c r="N3099">
        <v>5.47</v>
      </c>
      <c r="P3099" t="str">
        <f t="shared" si="294"/>
        <v/>
      </c>
      <c r="Q3099" t="str">
        <f t="shared" si="295"/>
        <v>good</v>
      </c>
      <c r="R3099" t="str">
        <f t="shared" si="296"/>
        <v/>
      </c>
      <c r="S3099" s="3" t="str">
        <f t="shared" si="297"/>
        <v>Maruti</v>
      </c>
      <c r="T3099" t="str">
        <f t="shared" si="298"/>
        <v>Maruti</v>
      </c>
      <c r="U3099" t="str">
        <f t="shared" si="299"/>
        <v>E</v>
      </c>
      <c r="V3099" t="str" cm="1">
        <f t="array" ref="V3099">_xlfn.IFS(N3090&gt;25,"A",N3090&gt;20,"B",N3090&gt;15,"C",N3090&gt;10,"D",N3090&lt;10,"E")</f>
        <v>E</v>
      </c>
    </row>
    <row r="3100" spans="1:22" x14ac:dyDescent="0.3">
      <c r="A3100">
        <v>3121</v>
      </c>
      <c r="B3100" t="s">
        <v>596</v>
      </c>
      <c r="C3100" t="s">
        <v>15</v>
      </c>
      <c r="D3100" t="s">
        <v>16</v>
      </c>
      <c r="E3100">
        <v>2009</v>
      </c>
      <c r="F3100">
        <v>60000</v>
      </c>
      <c r="G3100" t="s">
        <v>27</v>
      </c>
      <c r="H3100" t="s">
        <v>18</v>
      </c>
      <c r="I3100" t="s">
        <v>19</v>
      </c>
      <c r="J3100">
        <v>1298</v>
      </c>
      <c r="K3100">
        <v>85.8</v>
      </c>
      <c r="L3100">
        <v>5</v>
      </c>
      <c r="M3100">
        <v>17.5</v>
      </c>
      <c r="N3100">
        <v>2.4500000000000002</v>
      </c>
      <c r="P3100" t="str">
        <f t="shared" si="294"/>
        <v/>
      </c>
      <c r="Q3100" t="str">
        <f t="shared" si="295"/>
        <v>bad</v>
      </c>
      <c r="R3100" t="str">
        <f t="shared" si="296"/>
        <v/>
      </c>
      <c r="S3100" s="3" t="str">
        <f t="shared" si="297"/>
        <v/>
      </c>
      <c r="T3100" t="str">
        <f t="shared" si="298"/>
        <v>Toyota</v>
      </c>
      <c r="U3100" t="str">
        <f t="shared" si="299"/>
        <v>E</v>
      </c>
      <c r="V3100" t="str" cm="1">
        <f t="array" ref="V3100">_xlfn.IFS(N3091&gt;25,"A",N3091&gt;20,"B",N3091&gt;15,"C",N3091&gt;10,"D",N3091&lt;10,"E")</f>
        <v>E</v>
      </c>
    </row>
    <row r="3101" spans="1:22" x14ac:dyDescent="0.3">
      <c r="A3101">
        <v>3122</v>
      </c>
      <c r="B3101" t="s">
        <v>512</v>
      </c>
      <c r="C3101" t="s">
        <v>65</v>
      </c>
      <c r="D3101" t="s">
        <v>35</v>
      </c>
      <c r="E3101">
        <v>2014</v>
      </c>
      <c r="F3101">
        <v>45000</v>
      </c>
      <c r="G3101" t="s">
        <v>23</v>
      </c>
      <c r="H3101" t="s">
        <v>32</v>
      </c>
      <c r="I3101" t="s">
        <v>19</v>
      </c>
      <c r="J3101">
        <v>1995</v>
      </c>
      <c r="K3101">
        <v>184</v>
      </c>
      <c r="L3101">
        <v>5</v>
      </c>
      <c r="M3101">
        <v>17.05</v>
      </c>
      <c r="N3101">
        <v>21.5</v>
      </c>
      <c r="P3101" t="str">
        <f t="shared" si="294"/>
        <v/>
      </c>
      <c r="Q3101" t="str">
        <f t="shared" si="295"/>
        <v>good</v>
      </c>
      <c r="R3101" t="str">
        <f t="shared" si="296"/>
        <v/>
      </c>
      <c r="S3101" s="3" t="str">
        <f t="shared" si="297"/>
        <v>Hyundai</v>
      </c>
      <c r="T3101" t="str">
        <f t="shared" si="298"/>
        <v>Hyundai</v>
      </c>
      <c r="U3101" t="str">
        <f t="shared" si="299"/>
        <v>E</v>
      </c>
      <c r="V3101" t="str" cm="1">
        <f t="array" ref="V3101">_xlfn.IFS(N3092&gt;25,"A",N3092&gt;20,"B",N3092&gt;15,"C",N3092&gt;10,"D",N3092&lt;10,"E")</f>
        <v>E</v>
      </c>
    </row>
    <row r="3102" spans="1:22" x14ac:dyDescent="0.3">
      <c r="A3102">
        <v>3123</v>
      </c>
      <c r="B3102" t="s">
        <v>1412</v>
      </c>
      <c r="C3102" t="s">
        <v>45</v>
      </c>
      <c r="D3102" t="s">
        <v>16</v>
      </c>
      <c r="E3102">
        <v>2010</v>
      </c>
      <c r="F3102">
        <v>41195</v>
      </c>
      <c r="G3102" t="s">
        <v>27</v>
      </c>
      <c r="H3102" t="s">
        <v>18</v>
      </c>
      <c r="I3102" t="s">
        <v>19</v>
      </c>
      <c r="J3102">
        <v>1368</v>
      </c>
      <c r="K3102">
        <v>90</v>
      </c>
      <c r="L3102">
        <v>5</v>
      </c>
      <c r="M3102">
        <v>15</v>
      </c>
      <c r="N3102">
        <v>1.38</v>
      </c>
      <c r="P3102" t="str">
        <f t="shared" si="294"/>
        <v/>
      </c>
      <c r="Q3102" t="str">
        <f t="shared" si="295"/>
        <v>good</v>
      </c>
      <c r="R3102" t="str">
        <f t="shared" si="296"/>
        <v/>
      </c>
      <c r="S3102" s="3" t="str">
        <f t="shared" si="297"/>
        <v>Maruti</v>
      </c>
      <c r="T3102" t="str">
        <f t="shared" si="298"/>
        <v>Maruti</v>
      </c>
      <c r="U3102" t="str">
        <f t="shared" si="299"/>
        <v>E</v>
      </c>
      <c r="V3102" t="str" cm="1">
        <f t="array" ref="V3102">_xlfn.IFS(N3093&gt;25,"A",N3093&gt;20,"B",N3093&gt;15,"C",N3093&gt;10,"D",N3093&lt;10,"E")</f>
        <v>E</v>
      </c>
    </row>
    <row r="3103" spans="1:22" x14ac:dyDescent="0.3">
      <c r="A3103">
        <v>3124</v>
      </c>
      <c r="B3103" t="s">
        <v>526</v>
      </c>
      <c r="C3103" t="s">
        <v>78</v>
      </c>
      <c r="D3103" t="s">
        <v>26</v>
      </c>
      <c r="E3103">
        <v>2016</v>
      </c>
      <c r="F3103">
        <v>89000</v>
      </c>
      <c r="G3103" t="s">
        <v>23</v>
      </c>
      <c r="H3103" t="s">
        <v>18</v>
      </c>
      <c r="I3103" t="s">
        <v>19</v>
      </c>
      <c r="J3103">
        <v>2179</v>
      </c>
      <c r="K3103">
        <v>140</v>
      </c>
      <c r="L3103">
        <v>7</v>
      </c>
      <c r="M3103">
        <v>16</v>
      </c>
      <c r="N3103">
        <v>13.5</v>
      </c>
      <c r="P3103" t="str">
        <f t="shared" si="294"/>
        <v>Ford</v>
      </c>
      <c r="Q3103" t="str">
        <f t="shared" si="295"/>
        <v>bad</v>
      </c>
      <c r="R3103" t="str">
        <f t="shared" si="296"/>
        <v/>
      </c>
      <c r="S3103" s="3" t="str">
        <f t="shared" si="297"/>
        <v>Ford</v>
      </c>
      <c r="T3103" t="str">
        <f t="shared" si="298"/>
        <v/>
      </c>
      <c r="U3103" t="str">
        <f t="shared" si="299"/>
        <v>A</v>
      </c>
      <c r="V3103" t="str" cm="1">
        <f t="array" ref="V3103">_xlfn.IFS(N3094&gt;25,"A",N3094&gt;20,"B",N3094&gt;15,"C",N3094&gt;10,"D",N3094&lt;10,"E")</f>
        <v>A</v>
      </c>
    </row>
    <row r="3104" spans="1:22" x14ac:dyDescent="0.3">
      <c r="A3104">
        <v>3125</v>
      </c>
      <c r="B3104" t="s">
        <v>342</v>
      </c>
      <c r="C3104" t="s">
        <v>21</v>
      </c>
      <c r="D3104" t="s">
        <v>63</v>
      </c>
      <c r="E3104">
        <v>2009</v>
      </c>
      <c r="F3104">
        <v>60510</v>
      </c>
      <c r="G3104" t="s">
        <v>27</v>
      </c>
      <c r="H3104" t="s">
        <v>32</v>
      </c>
      <c r="I3104" t="s">
        <v>33</v>
      </c>
      <c r="J3104">
        <v>1197</v>
      </c>
      <c r="K3104">
        <v>78.900000000000006</v>
      </c>
      <c r="L3104">
        <v>5</v>
      </c>
      <c r="M3104">
        <v>16.95</v>
      </c>
      <c r="N3104">
        <v>3.1</v>
      </c>
      <c r="P3104" t="str">
        <f t="shared" si="294"/>
        <v/>
      </c>
      <c r="Q3104" t="str">
        <f t="shared" si="295"/>
        <v>good</v>
      </c>
      <c r="R3104" t="str">
        <f t="shared" si="296"/>
        <v/>
      </c>
      <c r="S3104" s="3" t="str">
        <f t="shared" si="297"/>
        <v>Hyundai</v>
      </c>
      <c r="T3104" t="str">
        <f t="shared" si="298"/>
        <v>Hyundai</v>
      </c>
      <c r="U3104" t="str">
        <f t="shared" si="299"/>
        <v>E</v>
      </c>
      <c r="V3104" t="str" cm="1">
        <f t="array" ref="V3104">_xlfn.IFS(N3095&gt;25,"A",N3095&gt;20,"B",N3095&gt;15,"C",N3095&gt;10,"D",N3095&lt;10,"E")</f>
        <v>E</v>
      </c>
    </row>
    <row r="3105" spans="1:22" x14ac:dyDescent="0.3">
      <c r="A3105">
        <v>3126</v>
      </c>
      <c r="B3105" t="s">
        <v>844</v>
      </c>
      <c r="C3105" t="s">
        <v>15</v>
      </c>
      <c r="D3105" t="s">
        <v>16</v>
      </c>
      <c r="E3105">
        <v>2016</v>
      </c>
      <c r="F3105">
        <v>8500</v>
      </c>
      <c r="G3105" t="s">
        <v>27</v>
      </c>
      <c r="H3105" t="s">
        <v>18</v>
      </c>
      <c r="I3105" t="s">
        <v>19</v>
      </c>
      <c r="J3105">
        <v>1197</v>
      </c>
      <c r="K3105">
        <v>83.1</v>
      </c>
      <c r="L3105">
        <v>5</v>
      </c>
      <c r="M3105">
        <v>21.4</v>
      </c>
      <c r="N3105">
        <v>5.49</v>
      </c>
      <c r="P3105" t="str">
        <f t="shared" si="294"/>
        <v/>
      </c>
      <c r="Q3105" t="str">
        <f t="shared" si="295"/>
        <v>bad</v>
      </c>
      <c r="R3105" t="str">
        <f t="shared" si="296"/>
        <v/>
      </c>
      <c r="S3105" s="3" t="str">
        <f t="shared" si="297"/>
        <v/>
      </c>
      <c r="T3105" t="str">
        <f t="shared" si="298"/>
        <v>Maruti</v>
      </c>
      <c r="U3105" t="str">
        <f t="shared" si="299"/>
        <v>E</v>
      </c>
      <c r="V3105" t="str" cm="1">
        <f t="array" ref="V3105">_xlfn.IFS(N3096&gt;25,"A",N3096&gt;20,"B",N3096&gt;15,"C",N3096&gt;10,"D",N3096&lt;10,"E")</f>
        <v>E</v>
      </c>
    </row>
    <row r="3106" spans="1:22" x14ac:dyDescent="0.3">
      <c r="A3106">
        <v>3127</v>
      </c>
      <c r="B3106" t="s">
        <v>237</v>
      </c>
      <c r="C3106" t="s">
        <v>15</v>
      </c>
      <c r="D3106" t="s">
        <v>47</v>
      </c>
      <c r="E3106">
        <v>2017</v>
      </c>
      <c r="F3106">
        <v>35981</v>
      </c>
      <c r="G3106" t="s">
        <v>23</v>
      </c>
      <c r="H3106" t="s">
        <v>18</v>
      </c>
      <c r="I3106" t="s">
        <v>19</v>
      </c>
      <c r="J3106">
        <v>1248</v>
      </c>
      <c r="K3106">
        <v>88.5</v>
      </c>
      <c r="L3106">
        <v>5</v>
      </c>
      <c r="M3106">
        <v>24.3</v>
      </c>
      <c r="N3106">
        <v>9.51</v>
      </c>
      <c r="P3106" t="str">
        <f t="shared" si="294"/>
        <v/>
      </c>
      <c r="Q3106" t="str">
        <f t="shared" si="295"/>
        <v>good</v>
      </c>
      <c r="R3106" t="str">
        <f t="shared" si="296"/>
        <v/>
      </c>
      <c r="S3106" s="3" t="str">
        <f t="shared" si="297"/>
        <v>Maruti</v>
      </c>
      <c r="T3106" t="str">
        <f t="shared" si="298"/>
        <v>Maruti</v>
      </c>
      <c r="U3106" t="str">
        <f t="shared" si="299"/>
        <v>E</v>
      </c>
      <c r="V3106" t="str" cm="1">
        <f t="array" ref="V3106">_xlfn.IFS(N3097&gt;25,"A",N3097&gt;20,"B",N3097&gt;15,"C",N3097&gt;10,"D",N3097&lt;10,"E")</f>
        <v>E</v>
      </c>
    </row>
    <row r="3107" spans="1:22" x14ac:dyDescent="0.3">
      <c r="A3107">
        <v>3128</v>
      </c>
      <c r="B3107" t="s">
        <v>899</v>
      </c>
      <c r="C3107" t="s">
        <v>110</v>
      </c>
      <c r="D3107" t="s">
        <v>16</v>
      </c>
      <c r="E3107">
        <v>2012</v>
      </c>
      <c r="F3107">
        <v>23152</v>
      </c>
      <c r="G3107" t="s">
        <v>27</v>
      </c>
      <c r="H3107" t="s">
        <v>18</v>
      </c>
      <c r="I3107" t="s">
        <v>19</v>
      </c>
      <c r="J3107">
        <v>1196</v>
      </c>
      <c r="K3107">
        <v>70.02</v>
      </c>
      <c r="L3107">
        <v>5</v>
      </c>
      <c r="M3107">
        <v>15.6</v>
      </c>
      <c r="N3107">
        <v>2.39</v>
      </c>
      <c r="P3107" t="str">
        <f t="shared" si="294"/>
        <v/>
      </c>
      <c r="Q3107" t="str">
        <f t="shared" si="295"/>
        <v>good</v>
      </c>
      <c r="R3107" t="str">
        <f t="shared" si="296"/>
        <v/>
      </c>
      <c r="S3107" s="3" t="str">
        <f t="shared" si="297"/>
        <v>Maruti</v>
      </c>
      <c r="T3107" t="str">
        <f t="shared" si="298"/>
        <v>Maruti</v>
      </c>
      <c r="U3107" t="str">
        <f t="shared" si="299"/>
        <v>E</v>
      </c>
      <c r="V3107" t="str" cm="1">
        <f t="array" ref="V3107">_xlfn.IFS(N3098&gt;25,"A",N3098&gt;20,"B",N3098&gt;15,"C",N3098&gt;10,"D",N3098&lt;10,"E")</f>
        <v>E</v>
      </c>
    </row>
    <row r="3108" spans="1:22" x14ac:dyDescent="0.3">
      <c r="A3108">
        <v>3129</v>
      </c>
      <c r="B3108" t="s">
        <v>871</v>
      </c>
      <c r="C3108" t="s">
        <v>15</v>
      </c>
      <c r="D3108" t="s">
        <v>53</v>
      </c>
      <c r="E3108">
        <v>2014</v>
      </c>
      <c r="F3108">
        <v>74663</v>
      </c>
      <c r="G3108" t="s">
        <v>17</v>
      </c>
      <c r="H3108" t="s">
        <v>18</v>
      </c>
      <c r="I3108" t="s">
        <v>19</v>
      </c>
      <c r="J3108">
        <v>998</v>
      </c>
      <c r="K3108">
        <v>67.040000000000006</v>
      </c>
      <c r="L3108">
        <v>5</v>
      </c>
      <c r="M3108">
        <v>33.54</v>
      </c>
      <c r="N3108">
        <v>3.25</v>
      </c>
      <c r="P3108" t="str">
        <f t="shared" si="294"/>
        <v/>
      </c>
      <c r="Q3108" t="str">
        <f t="shared" si="295"/>
        <v>bad</v>
      </c>
      <c r="R3108" t="str">
        <f t="shared" si="296"/>
        <v/>
      </c>
      <c r="S3108" s="3" t="str">
        <f t="shared" si="297"/>
        <v/>
      </c>
      <c r="T3108" t="str">
        <f t="shared" si="298"/>
        <v>Honda</v>
      </c>
      <c r="U3108" t="str">
        <f t="shared" si="299"/>
        <v>E</v>
      </c>
      <c r="V3108" t="str" cm="1">
        <f t="array" ref="V3108">_xlfn.IFS(N3099&gt;25,"A",N3099&gt;20,"B",N3099&gt;15,"C",N3099&gt;10,"D",N3099&lt;10,"E")</f>
        <v>E</v>
      </c>
    </row>
    <row r="3109" spans="1:22" x14ac:dyDescent="0.3">
      <c r="A3109">
        <v>3130</v>
      </c>
      <c r="B3109" t="s">
        <v>1413</v>
      </c>
      <c r="C3109" t="s">
        <v>43</v>
      </c>
      <c r="D3109" t="s">
        <v>16</v>
      </c>
      <c r="E3109">
        <v>2014</v>
      </c>
      <c r="F3109">
        <v>61529</v>
      </c>
      <c r="G3109" t="s">
        <v>27</v>
      </c>
      <c r="H3109" t="s">
        <v>32</v>
      </c>
      <c r="I3109" t="s">
        <v>19</v>
      </c>
      <c r="J3109">
        <v>1197</v>
      </c>
      <c r="K3109">
        <v>103.5</v>
      </c>
      <c r="L3109">
        <v>5</v>
      </c>
      <c r="M3109">
        <v>18.190000000000001</v>
      </c>
      <c r="N3109">
        <v>5.65</v>
      </c>
      <c r="P3109" t="str">
        <f t="shared" si="294"/>
        <v/>
      </c>
      <c r="Q3109" t="str">
        <f t="shared" si="295"/>
        <v>bad</v>
      </c>
      <c r="R3109" t="str">
        <f t="shared" si="296"/>
        <v/>
      </c>
      <c r="S3109" s="3" t="str">
        <f t="shared" si="297"/>
        <v/>
      </c>
      <c r="T3109" t="str">
        <f t="shared" si="298"/>
        <v>Maruti</v>
      </c>
      <c r="U3109" t="str">
        <f t="shared" si="299"/>
        <v>E</v>
      </c>
      <c r="V3109" t="str" cm="1">
        <f t="array" ref="V3109">_xlfn.IFS(N3100&gt;25,"A",N3100&gt;20,"B",N3100&gt;15,"C",N3100&gt;10,"D",N3100&lt;10,"E")</f>
        <v>E</v>
      </c>
    </row>
    <row r="3110" spans="1:22" x14ac:dyDescent="0.3">
      <c r="A3110">
        <v>3131</v>
      </c>
      <c r="B3110" t="s">
        <v>1414</v>
      </c>
      <c r="C3110" t="s">
        <v>78</v>
      </c>
      <c r="D3110" t="s">
        <v>93</v>
      </c>
      <c r="E3110">
        <v>2010</v>
      </c>
      <c r="F3110">
        <v>91596</v>
      </c>
      <c r="G3110" t="s">
        <v>23</v>
      </c>
      <c r="H3110" t="s">
        <v>18</v>
      </c>
      <c r="I3110" t="s">
        <v>19</v>
      </c>
      <c r="J3110">
        <v>2489</v>
      </c>
      <c r="K3110">
        <v>93.7</v>
      </c>
      <c r="L3110">
        <v>7</v>
      </c>
      <c r="M3110">
        <v>14.95</v>
      </c>
      <c r="N3110">
        <v>1.85</v>
      </c>
      <c r="P3110" t="str">
        <f t="shared" si="294"/>
        <v>BMW</v>
      </c>
      <c r="Q3110" t="str">
        <f t="shared" si="295"/>
        <v>bad</v>
      </c>
      <c r="R3110" t="str">
        <f t="shared" si="296"/>
        <v/>
      </c>
      <c r="S3110" s="3" t="str">
        <f t="shared" si="297"/>
        <v>BMW</v>
      </c>
      <c r="T3110" t="str">
        <f t="shared" si="298"/>
        <v/>
      </c>
      <c r="U3110" t="str">
        <f t="shared" si="299"/>
        <v>B</v>
      </c>
      <c r="V3110" t="str" cm="1">
        <f t="array" ref="V3110">_xlfn.IFS(N3101&gt;25,"A",N3101&gt;20,"B",N3101&gt;15,"C",N3101&gt;10,"D",N3101&lt;10,"E")</f>
        <v>B</v>
      </c>
    </row>
    <row r="3111" spans="1:22" x14ac:dyDescent="0.3">
      <c r="A3111">
        <v>3132</v>
      </c>
      <c r="B3111" t="s">
        <v>1415</v>
      </c>
      <c r="C3111" t="s">
        <v>120</v>
      </c>
      <c r="D3111" t="s">
        <v>47</v>
      </c>
      <c r="E3111">
        <v>2019</v>
      </c>
      <c r="F3111">
        <v>14298</v>
      </c>
      <c r="G3111" t="s">
        <v>27</v>
      </c>
      <c r="H3111" t="s">
        <v>32</v>
      </c>
      <c r="I3111" t="s">
        <v>19</v>
      </c>
      <c r="J3111">
        <v>2995</v>
      </c>
      <c r="K3111">
        <v>340</v>
      </c>
      <c r="L3111">
        <v>5</v>
      </c>
      <c r="M3111">
        <v>13.33</v>
      </c>
      <c r="N3111">
        <v>2.02</v>
      </c>
      <c r="P3111" t="str">
        <f t="shared" si="294"/>
        <v/>
      </c>
      <c r="Q3111" t="str">
        <f t="shared" si="295"/>
        <v>bad</v>
      </c>
      <c r="R3111" t="str">
        <f t="shared" si="296"/>
        <v/>
      </c>
      <c r="S3111" s="3" t="str">
        <f t="shared" si="297"/>
        <v/>
      </c>
      <c r="T3111" t="str">
        <f t="shared" si="298"/>
        <v>Tata</v>
      </c>
      <c r="U3111" t="str">
        <f t="shared" si="299"/>
        <v>E</v>
      </c>
      <c r="V3111" t="str" cm="1">
        <f t="array" ref="V3111">_xlfn.IFS(N3102&gt;25,"A",N3102&gt;20,"B",N3102&gt;15,"C",N3102&gt;10,"D",N3102&lt;10,"E")</f>
        <v>E</v>
      </c>
    </row>
    <row r="3112" spans="1:22" x14ac:dyDescent="0.3">
      <c r="A3112">
        <v>3133</v>
      </c>
      <c r="B3112" t="s">
        <v>335</v>
      </c>
      <c r="C3112" t="s">
        <v>15</v>
      </c>
      <c r="D3112" t="s">
        <v>35</v>
      </c>
      <c r="E3112">
        <v>2013</v>
      </c>
      <c r="F3112">
        <v>83327</v>
      </c>
      <c r="G3112" t="s">
        <v>23</v>
      </c>
      <c r="H3112" t="s">
        <v>18</v>
      </c>
      <c r="I3112" t="s">
        <v>19</v>
      </c>
      <c r="J3112">
        <v>1248</v>
      </c>
      <c r="K3112">
        <v>73.900000000000006</v>
      </c>
      <c r="L3112">
        <v>5</v>
      </c>
      <c r="M3112">
        <v>19.3</v>
      </c>
      <c r="N3112">
        <v>5.8</v>
      </c>
      <c r="P3112" t="str">
        <f t="shared" si="294"/>
        <v/>
      </c>
      <c r="Q3112" t="str">
        <f t="shared" si="295"/>
        <v>bad</v>
      </c>
      <c r="R3112" t="str">
        <f t="shared" si="296"/>
        <v/>
      </c>
      <c r="S3112" s="3" t="str">
        <f t="shared" si="297"/>
        <v/>
      </c>
      <c r="T3112" t="str">
        <f t="shared" si="298"/>
        <v>Mahindra</v>
      </c>
      <c r="U3112" t="str">
        <f t="shared" si="299"/>
        <v>D</v>
      </c>
      <c r="V3112" t="str" cm="1">
        <f t="array" ref="V3112">_xlfn.IFS(N3103&gt;25,"A",N3103&gt;20,"B",N3103&gt;15,"C",N3103&gt;10,"D",N3103&lt;10,"E")</f>
        <v>D</v>
      </c>
    </row>
    <row r="3113" spans="1:22" x14ac:dyDescent="0.3">
      <c r="A3113">
        <v>3134</v>
      </c>
      <c r="B3113" t="s">
        <v>1416</v>
      </c>
      <c r="C3113" t="s">
        <v>43</v>
      </c>
      <c r="D3113" t="s">
        <v>35</v>
      </c>
      <c r="E3113">
        <v>2017</v>
      </c>
      <c r="F3113">
        <v>22857</v>
      </c>
      <c r="G3113" t="s">
        <v>27</v>
      </c>
      <c r="H3113" t="s">
        <v>18</v>
      </c>
      <c r="I3113" t="s">
        <v>19</v>
      </c>
      <c r="J3113">
        <v>1199</v>
      </c>
      <c r="K3113">
        <v>74</v>
      </c>
      <c r="L3113">
        <v>5</v>
      </c>
      <c r="M3113">
        <v>16.2</v>
      </c>
      <c r="N3113">
        <v>6.9</v>
      </c>
      <c r="P3113" t="str">
        <f t="shared" si="294"/>
        <v/>
      </c>
      <c r="Q3113" t="str">
        <f t="shared" si="295"/>
        <v>bad</v>
      </c>
      <c r="R3113" t="str">
        <f t="shared" si="296"/>
        <v/>
      </c>
      <c r="S3113" s="3" t="str">
        <f t="shared" si="297"/>
        <v/>
      </c>
      <c r="T3113" t="str">
        <f t="shared" si="298"/>
        <v>Hyundai</v>
      </c>
      <c r="U3113" t="str">
        <f t="shared" si="299"/>
        <v>E</v>
      </c>
      <c r="V3113" t="str" cm="1">
        <f t="array" ref="V3113">_xlfn.IFS(N3104&gt;25,"A",N3104&gt;20,"B",N3104&gt;15,"C",N3104&gt;10,"D",N3104&lt;10,"E")</f>
        <v>E</v>
      </c>
    </row>
    <row r="3114" spans="1:22" x14ac:dyDescent="0.3">
      <c r="A3114">
        <v>3135</v>
      </c>
      <c r="B3114" t="s">
        <v>593</v>
      </c>
      <c r="C3114" t="s">
        <v>21</v>
      </c>
      <c r="D3114" t="s">
        <v>26</v>
      </c>
      <c r="E3114">
        <v>2013</v>
      </c>
      <c r="F3114">
        <v>34620</v>
      </c>
      <c r="G3114" t="s">
        <v>27</v>
      </c>
      <c r="H3114" t="s">
        <v>18</v>
      </c>
      <c r="I3114" t="s">
        <v>33</v>
      </c>
      <c r="J3114">
        <v>1591</v>
      </c>
      <c r="K3114">
        <v>121.3</v>
      </c>
      <c r="L3114">
        <v>5</v>
      </c>
      <c r="M3114">
        <v>17.010000000000002</v>
      </c>
      <c r="N3114">
        <v>5.35</v>
      </c>
      <c r="P3114" t="str">
        <f t="shared" si="294"/>
        <v/>
      </c>
      <c r="Q3114" t="str">
        <f t="shared" si="295"/>
        <v>good</v>
      </c>
      <c r="R3114" t="str">
        <f t="shared" si="296"/>
        <v/>
      </c>
      <c r="S3114" s="3" t="str">
        <f t="shared" si="297"/>
        <v>Maruti</v>
      </c>
      <c r="T3114" t="str">
        <f t="shared" si="298"/>
        <v>Maruti</v>
      </c>
      <c r="U3114" t="str">
        <f t="shared" si="299"/>
        <v>E</v>
      </c>
      <c r="V3114" t="str" cm="1">
        <f t="array" ref="V3114">_xlfn.IFS(N3105&gt;25,"A",N3105&gt;20,"B",N3105&gt;15,"C",N3105&gt;10,"D",N3105&lt;10,"E")</f>
        <v>E</v>
      </c>
    </row>
    <row r="3115" spans="1:22" x14ac:dyDescent="0.3">
      <c r="A3115">
        <v>3136</v>
      </c>
      <c r="B3115" t="s">
        <v>766</v>
      </c>
      <c r="C3115" t="s">
        <v>21</v>
      </c>
      <c r="D3115" t="s">
        <v>63</v>
      </c>
      <c r="E3115">
        <v>2010</v>
      </c>
      <c r="F3115">
        <v>56000</v>
      </c>
      <c r="G3115" t="s">
        <v>27</v>
      </c>
      <c r="H3115" t="s">
        <v>18</v>
      </c>
      <c r="I3115" t="s">
        <v>19</v>
      </c>
      <c r="J3115">
        <v>1086</v>
      </c>
      <c r="K3115">
        <v>68.05</v>
      </c>
      <c r="L3115">
        <v>5</v>
      </c>
      <c r="M3115">
        <v>19.809999999999999</v>
      </c>
      <c r="N3115">
        <v>2.85</v>
      </c>
      <c r="P3115" t="str">
        <f t="shared" si="294"/>
        <v/>
      </c>
      <c r="Q3115" t="str">
        <f t="shared" si="295"/>
        <v>good</v>
      </c>
      <c r="R3115" t="str">
        <f t="shared" si="296"/>
        <v/>
      </c>
      <c r="S3115" s="3" t="str">
        <f t="shared" si="297"/>
        <v>Maruti</v>
      </c>
      <c r="T3115" t="str">
        <f t="shared" si="298"/>
        <v>Maruti</v>
      </c>
      <c r="U3115" t="str">
        <f t="shared" si="299"/>
        <v>E</v>
      </c>
      <c r="V3115" t="str" cm="1">
        <f t="array" ref="V3115">_xlfn.IFS(N3106&gt;25,"A",N3106&gt;20,"B",N3106&gt;15,"C",N3106&gt;10,"D",N3106&lt;10,"E")</f>
        <v>E</v>
      </c>
    </row>
    <row r="3116" spans="1:22" x14ac:dyDescent="0.3">
      <c r="A3116">
        <v>3137</v>
      </c>
      <c r="B3116" t="s">
        <v>1150</v>
      </c>
      <c r="C3116" t="s">
        <v>62</v>
      </c>
      <c r="D3116" t="s">
        <v>26</v>
      </c>
      <c r="E3116">
        <v>2014</v>
      </c>
      <c r="F3116">
        <v>81000</v>
      </c>
      <c r="G3116" t="s">
        <v>23</v>
      </c>
      <c r="H3116" t="s">
        <v>32</v>
      </c>
      <c r="I3116" t="s">
        <v>19</v>
      </c>
      <c r="J3116">
        <v>2143</v>
      </c>
      <c r="K3116">
        <v>204</v>
      </c>
      <c r="L3116">
        <v>5</v>
      </c>
      <c r="M3116">
        <v>13</v>
      </c>
      <c r="N3116">
        <v>22.75</v>
      </c>
      <c r="P3116" t="str">
        <f t="shared" si="294"/>
        <v/>
      </c>
      <c r="Q3116" t="str">
        <f t="shared" si="295"/>
        <v>bad</v>
      </c>
      <c r="R3116" t="str">
        <f t="shared" si="296"/>
        <v/>
      </c>
      <c r="S3116" s="3" t="str">
        <f t="shared" si="297"/>
        <v/>
      </c>
      <c r="T3116" t="str">
        <f t="shared" si="298"/>
        <v>Ford</v>
      </c>
      <c r="U3116" t="str">
        <f t="shared" si="299"/>
        <v>E</v>
      </c>
      <c r="V3116" t="str" cm="1">
        <f t="array" ref="V3116">_xlfn.IFS(N3107&gt;25,"A",N3107&gt;20,"B",N3107&gt;15,"C",N3107&gt;10,"D",N3107&lt;10,"E")</f>
        <v>E</v>
      </c>
    </row>
    <row r="3117" spans="1:22" x14ac:dyDescent="0.3">
      <c r="A3117">
        <v>3138</v>
      </c>
      <c r="B3117" t="s">
        <v>1417</v>
      </c>
      <c r="C3117" t="s">
        <v>15</v>
      </c>
      <c r="D3117" t="s">
        <v>39</v>
      </c>
      <c r="E3117">
        <v>1998</v>
      </c>
      <c r="F3117">
        <v>95150</v>
      </c>
      <c r="G3117" t="s">
        <v>27</v>
      </c>
      <c r="H3117" t="s">
        <v>18</v>
      </c>
      <c r="I3117" t="s">
        <v>102</v>
      </c>
      <c r="J3117">
        <v>993</v>
      </c>
      <c r="K3117">
        <v>60</v>
      </c>
      <c r="L3117">
        <v>5</v>
      </c>
      <c r="M3117">
        <v>17.3</v>
      </c>
      <c r="N3117">
        <v>0.45</v>
      </c>
      <c r="P3117" t="str">
        <f t="shared" si="294"/>
        <v/>
      </c>
      <c r="Q3117" t="str">
        <f t="shared" si="295"/>
        <v>good</v>
      </c>
      <c r="R3117" t="str">
        <f t="shared" si="296"/>
        <v/>
      </c>
      <c r="S3117" s="3" t="str">
        <f t="shared" si="297"/>
        <v>Maruti</v>
      </c>
      <c r="T3117" t="str">
        <f t="shared" si="298"/>
        <v>Maruti</v>
      </c>
      <c r="U3117" t="str">
        <f t="shared" si="299"/>
        <v>E</v>
      </c>
      <c r="V3117" t="str" cm="1">
        <f t="array" ref="V3117">_xlfn.IFS(N3108&gt;25,"A",N3108&gt;20,"B",N3108&gt;15,"C",N3108&gt;10,"D",N3108&lt;10,"E")</f>
        <v>E</v>
      </c>
    </row>
    <row r="3118" spans="1:22" x14ac:dyDescent="0.3">
      <c r="A3118">
        <v>3139</v>
      </c>
      <c r="B3118" t="s">
        <v>296</v>
      </c>
      <c r="C3118" t="s">
        <v>21</v>
      </c>
      <c r="D3118" t="s">
        <v>31</v>
      </c>
      <c r="E3118">
        <v>2013</v>
      </c>
      <c r="F3118">
        <v>32776</v>
      </c>
      <c r="G3118" t="s">
        <v>27</v>
      </c>
      <c r="H3118" t="s">
        <v>18</v>
      </c>
      <c r="I3118" t="s">
        <v>19</v>
      </c>
      <c r="J3118">
        <v>1197</v>
      </c>
      <c r="K3118">
        <v>78.900000000000006</v>
      </c>
      <c r="L3118">
        <v>5</v>
      </c>
      <c r="M3118">
        <v>20.36</v>
      </c>
      <c r="N3118">
        <v>4.6399999999999997</v>
      </c>
      <c r="P3118" t="str">
        <f t="shared" si="294"/>
        <v/>
      </c>
      <c r="Q3118" t="str">
        <f t="shared" si="295"/>
        <v>bad</v>
      </c>
      <c r="R3118" t="str">
        <f t="shared" si="296"/>
        <v/>
      </c>
      <c r="S3118" s="3" t="str">
        <f t="shared" si="297"/>
        <v/>
      </c>
      <c r="T3118" t="str">
        <f t="shared" si="298"/>
        <v>Volkswagen</v>
      </c>
      <c r="U3118" t="str">
        <f t="shared" si="299"/>
        <v>E</v>
      </c>
      <c r="V3118" t="str" cm="1">
        <f t="array" ref="V3118">_xlfn.IFS(N3109&gt;25,"A",N3109&gt;20,"B",N3109&gt;15,"C",N3109&gt;10,"D",N3109&lt;10,"E")</f>
        <v>E</v>
      </c>
    </row>
    <row r="3119" spans="1:22" x14ac:dyDescent="0.3">
      <c r="A3119">
        <v>3140</v>
      </c>
      <c r="B3119" t="s">
        <v>57</v>
      </c>
      <c r="C3119" t="s">
        <v>25</v>
      </c>
      <c r="D3119" t="s">
        <v>31</v>
      </c>
      <c r="E3119">
        <v>2016</v>
      </c>
      <c r="F3119">
        <v>51587</v>
      </c>
      <c r="G3119" t="s">
        <v>23</v>
      </c>
      <c r="H3119" t="s">
        <v>18</v>
      </c>
      <c r="I3119" t="s">
        <v>19</v>
      </c>
      <c r="J3119">
        <v>1498</v>
      </c>
      <c r="K3119">
        <v>98.6</v>
      </c>
      <c r="L3119">
        <v>5</v>
      </c>
      <c r="M3119">
        <v>25.8</v>
      </c>
      <c r="N3119">
        <v>5.27</v>
      </c>
      <c r="P3119" t="str">
        <f t="shared" si="294"/>
        <v/>
      </c>
      <c r="Q3119" t="str">
        <f t="shared" si="295"/>
        <v>bad</v>
      </c>
      <c r="R3119" t="str">
        <f t="shared" si="296"/>
        <v/>
      </c>
      <c r="S3119" s="3" t="str">
        <f t="shared" si="297"/>
        <v/>
      </c>
      <c r="T3119" t="str">
        <f t="shared" si="298"/>
        <v>Mahindra</v>
      </c>
      <c r="U3119" t="str">
        <f t="shared" si="299"/>
        <v>E</v>
      </c>
      <c r="V3119" t="str" cm="1">
        <f t="array" ref="V3119">_xlfn.IFS(N3110&gt;25,"A",N3110&gt;20,"B",N3110&gt;15,"C",N3110&gt;10,"D",N3110&lt;10,"E")</f>
        <v>E</v>
      </c>
    </row>
    <row r="3120" spans="1:22" x14ac:dyDescent="0.3">
      <c r="A3120">
        <v>3141</v>
      </c>
      <c r="B3120" t="s">
        <v>1418</v>
      </c>
      <c r="C3120" t="s">
        <v>45</v>
      </c>
      <c r="D3120" t="s">
        <v>39</v>
      </c>
      <c r="E3120">
        <v>2016</v>
      </c>
      <c r="F3120">
        <v>36000</v>
      </c>
      <c r="G3120" t="s">
        <v>23</v>
      </c>
      <c r="H3120" t="s">
        <v>18</v>
      </c>
      <c r="I3120" t="s">
        <v>19</v>
      </c>
      <c r="J3120">
        <v>2179</v>
      </c>
      <c r="K3120">
        <v>148</v>
      </c>
      <c r="L3120">
        <v>7</v>
      </c>
      <c r="M3120">
        <v>14.1</v>
      </c>
      <c r="N3120">
        <v>10</v>
      </c>
      <c r="P3120" t="str">
        <f t="shared" si="294"/>
        <v/>
      </c>
      <c r="Q3120" t="str">
        <f t="shared" si="295"/>
        <v>bad</v>
      </c>
      <c r="R3120" t="str">
        <f t="shared" si="296"/>
        <v/>
      </c>
      <c r="S3120" s="3" t="str">
        <f t="shared" si="297"/>
        <v/>
      </c>
      <c r="T3120" t="str">
        <f t="shared" si="298"/>
        <v>Porsche</v>
      </c>
      <c r="U3120" t="str">
        <f t="shared" si="299"/>
        <v>E</v>
      </c>
      <c r="V3120" t="str" cm="1">
        <f t="array" ref="V3120">_xlfn.IFS(N3111&gt;25,"A",N3111&gt;20,"B",N3111&gt;15,"C",N3111&gt;10,"D",N3111&lt;10,"E")</f>
        <v>E</v>
      </c>
    </row>
    <row r="3121" spans="1:22" x14ac:dyDescent="0.3">
      <c r="A3121">
        <v>3142</v>
      </c>
      <c r="B3121" t="s">
        <v>1419</v>
      </c>
      <c r="C3121" t="s">
        <v>25</v>
      </c>
      <c r="D3121" t="s">
        <v>16</v>
      </c>
      <c r="E3121">
        <v>2015</v>
      </c>
      <c r="F3121">
        <v>22000</v>
      </c>
      <c r="G3121" t="s">
        <v>27</v>
      </c>
      <c r="H3121" t="s">
        <v>18</v>
      </c>
      <c r="I3121" t="s">
        <v>19</v>
      </c>
      <c r="J3121">
        <v>1198</v>
      </c>
      <c r="K3121">
        <v>86.8</v>
      </c>
      <c r="L3121">
        <v>5</v>
      </c>
      <c r="M3121">
        <v>18.5</v>
      </c>
      <c r="N3121">
        <v>3.95</v>
      </c>
      <c r="P3121" t="str">
        <f t="shared" si="294"/>
        <v/>
      </c>
      <c r="Q3121" t="str">
        <f t="shared" si="295"/>
        <v>bad</v>
      </c>
      <c r="R3121" t="str">
        <f t="shared" si="296"/>
        <v/>
      </c>
      <c r="S3121" s="3" t="str">
        <f t="shared" si="297"/>
        <v/>
      </c>
      <c r="T3121" t="str">
        <f t="shared" si="298"/>
        <v>Maruti</v>
      </c>
      <c r="U3121" t="str">
        <f t="shared" si="299"/>
        <v>E</v>
      </c>
      <c r="V3121" t="str" cm="1">
        <f t="array" ref="V3121">_xlfn.IFS(N3112&gt;25,"A",N3112&gt;20,"B",N3112&gt;15,"C",N3112&gt;10,"D",N3112&lt;10,"E")</f>
        <v>E</v>
      </c>
    </row>
    <row r="3122" spans="1:22" x14ac:dyDescent="0.3">
      <c r="A3122">
        <v>3143</v>
      </c>
      <c r="B3122" t="s">
        <v>582</v>
      </c>
      <c r="C3122" t="s">
        <v>21</v>
      </c>
      <c r="D3122" t="s">
        <v>47</v>
      </c>
      <c r="E3122">
        <v>2010</v>
      </c>
      <c r="F3122">
        <v>30754</v>
      </c>
      <c r="G3122" t="s">
        <v>27</v>
      </c>
      <c r="H3122" t="s">
        <v>18</v>
      </c>
      <c r="I3122" t="s">
        <v>19</v>
      </c>
      <c r="J3122">
        <v>1197</v>
      </c>
      <c r="K3122">
        <v>80</v>
      </c>
      <c r="L3122">
        <v>5</v>
      </c>
      <c r="M3122">
        <v>17</v>
      </c>
      <c r="N3122">
        <v>3.38</v>
      </c>
      <c r="P3122" t="str">
        <f t="shared" si="294"/>
        <v/>
      </c>
      <c r="Q3122" t="str">
        <f t="shared" si="295"/>
        <v>bad</v>
      </c>
      <c r="R3122" t="str">
        <f t="shared" si="296"/>
        <v/>
      </c>
      <c r="S3122" s="3" t="str">
        <f t="shared" si="297"/>
        <v/>
      </c>
      <c r="T3122" t="str">
        <f t="shared" si="298"/>
        <v>Volkswagen</v>
      </c>
      <c r="U3122" t="str">
        <f t="shared" si="299"/>
        <v>E</v>
      </c>
      <c r="V3122" t="str" cm="1">
        <f t="array" ref="V3122">_xlfn.IFS(N3113&gt;25,"A",N3113&gt;20,"B",N3113&gt;15,"C",N3113&gt;10,"D",N3113&lt;10,"E")</f>
        <v>E</v>
      </c>
    </row>
    <row r="3123" spans="1:22" x14ac:dyDescent="0.3">
      <c r="A3123">
        <v>3144</v>
      </c>
      <c r="B3123" t="s">
        <v>1420</v>
      </c>
      <c r="C3123" t="s">
        <v>43</v>
      </c>
      <c r="D3123" t="s">
        <v>31</v>
      </c>
      <c r="E3123">
        <v>2018</v>
      </c>
      <c r="F3123">
        <v>37109</v>
      </c>
      <c r="G3123" t="s">
        <v>27</v>
      </c>
      <c r="H3123" t="s">
        <v>18</v>
      </c>
      <c r="I3123" t="s">
        <v>19</v>
      </c>
      <c r="J3123">
        <v>1390</v>
      </c>
      <c r="K3123">
        <v>120.33</v>
      </c>
      <c r="L3123">
        <v>5</v>
      </c>
      <c r="M3123">
        <v>14.69</v>
      </c>
      <c r="N3123">
        <v>16.8</v>
      </c>
      <c r="P3123" t="str">
        <f t="shared" si="294"/>
        <v/>
      </c>
      <c r="Q3123" t="str">
        <f t="shared" si="295"/>
        <v>bad</v>
      </c>
      <c r="R3123" t="str">
        <f t="shared" si="296"/>
        <v/>
      </c>
      <c r="S3123" s="3" t="str">
        <f t="shared" si="297"/>
        <v/>
      </c>
      <c r="T3123" t="str">
        <f t="shared" si="298"/>
        <v>Hyundai</v>
      </c>
      <c r="U3123" t="str">
        <f t="shared" si="299"/>
        <v>E</v>
      </c>
      <c r="V3123" t="str" cm="1">
        <f t="array" ref="V3123">_xlfn.IFS(N3114&gt;25,"A",N3114&gt;20,"B",N3114&gt;15,"C",N3114&gt;10,"D",N3114&lt;10,"E")</f>
        <v>E</v>
      </c>
    </row>
    <row r="3124" spans="1:22" x14ac:dyDescent="0.3">
      <c r="A3124">
        <v>3145</v>
      </c>
      <c r="B3124" t="s">
        <v>1421</v>
      </c>
      <c r="C3124" t="s">
        <v>25</v>
      </c>
      <c r="D3124" t="s">
        <v>49</v>
      </c>
      <c r="E3124">
        <v>2010</v>
      </c>
      <c r="F3124">
        <v>45000</v>
      </c>
      <c r="G3124" t="s">
        <v>27</v>
      </c>
      <c r="H3124" t="s">
        <v>18</v>
      </c>
      <c r="I3124" t="s">
        <v>19</v>
      </c>
      <c r="J3124">
        <v>1198</v>
      </c>
      <c r="K3124">
        <v>88.8</v>
      </c>
      <c r="L3124">
        <v>5</v>
      </c>
      <c r="M3124">
        <v>16.7</v>
      </c>
      <c r="N3124">
        <v>1.99</v>
      </c>
      <c r="P3124" t="str">
        <f t="shared" si="294"/>
        <v/>
      </c>
      <c r="Q3124" t="str">
        <f t="shared" si="295"/>
        <v>bad</v>
      </c>
      <c r="R3124" t="str">
        <f t="shared" si="296"/>
        <v/>
      </c>
      <c r="S3124" s="3" t="str">
        <f t="shared" si="297"/>
        <v/>
      </c>
      <c r="T3124" t="str">
        <f t="shared" si="298"/>
        <v>Hyundai</v>
      </c>
      <c r="U3124" t="str">
        <f t="shared" si="299"/>
        <v>E</v>
      </c>
      <c r="V3124" t="str" cm="1">
        <f t="array" ref="V3124">_xlfn.IFS(N3115&gt;25,"A",N3115&gt;20,"B",N3115&gt;15,"C",N3115&gt;10,"D",N3115&lt;10,"E")</f>
        <v>E</v>
      </c>
    </row>
    <row r="3125" spans="1:22" x14ac:dyDescent="0.3">
      <c r="A3125">
        <v>3146</v>
      </c>
      <c r="B3125" t="s">
        <v>101</v>
      </c>
      <c r="C3125" t="s">
        <v>21</v>
      </c>
      <c r="D3125" t="s">
        <v>31</v>
      </c>
      <c r="E3125">
        <v>2017</v>
      </c>
      <c r="F3125">
        <v>33284</v>
      </c>
      <c r="G3125" t="s">
        <v>27</v>
      </c>
      <c r="H3125" t="s">
        <v>18</v>
      </c>
      <c r="I3125" t="s">
        <v>19</v>
      </c>
      <c r="J3125">
        <v>1197</v>
      </c>
      <c r="K3125">
        <v>82</v>
      </c>
      <c r="L3125">
        <v>5</v>
      </c>
      <c r="M3125">
        <v>18.899999999999999</v>
      </c>
      <c r="N3125">
        <v>5.84</v>
      </c>
      <c r="P3125" t="str">
        <f t="shared" si="294"/>
        <v>MercedesBenz</v>
      </c>
      <c r="Q3125" t="str">
        <f t="shared" si="295"/>
        <v>bad</v>
      </c>
      <c r="R3125" t="str">
        <f t="shared" si="296"/>
        <v/>
      </c>
      <c r="S3125" s="3" t="str">
        <f t="shared" si="297"/>
        <v>MercedesBenz</v>
      </c>
      <c r="T3125" t="str">
        <f t="shared" si="298"/>
        <v/>
      </c>
      <c r="U3125" t="str">
        <f t="shared" si="299"/>
        <v>B</v>
      </c>
      <c r="V3125" t="str" cm="1">
        <f t="array" ref="V3125">_xlfn.IFS(N3116&gt;25,"A",N3116&gt;20,"B",N3116&gt;15,"C",N3116&gt;10,"D",N3116&lt;10,"E")</f>
        <v>B</v>
      </c>
    </row>
    <row r="3126" spans="1:22" x14ac:dyDescent="0.3">
      <c r="A3126">
        <v>3147</v>
      </c>
      <c r="B3126" t="s">
        <v>393</v>
      </c>
      <c r="C3126" t="s">
        <v>156</v>
      </c>
      <c r="D3126" t="s">
        <v>31</v>
      </c>
      <c r="E3126">
        <v>2016</v>
      </c>
      <c r="F3126">
        <v>55115</v>
      </c>
      <c r="G3126" t="s">
        <v>23</v>
      </c>
      <c r="H3126" t="s">
        <v>32</v>
      </c>
      <c r="I3126" t="s">
        <v>19</v>
      </c>
      <c r="J3126">
        <v>2993</v>
      </c>
      <c r="K3126">
        <v>270.89999999999998</v>
      </c>
      <c r="L3126">
        <v>5</v>
      </c>
      <c r="M3126">
        <v>14.74</v>
      </c>
      <c r="N3126">
        <v>36.15</v>
      </c>
      <c r="P3126" t="str">
        <f t="shared" si="294"/>
        <v/>
      </c>
      <c r="Q3126" t="str">
        <f t="shared" si="295"/>
        <v>bad</v>
      </c>
      <c r="R3126" t="str">
        <f t="shared" si="296"/>
        <v/>
      </c>
      <c r="S3126" s="3" t="str">
        <f t="shared" si="297"/>
        <v/>
      </c>
      <c r="T3126" t="str">
        <f t="shared" si="298"/>
        <v>Maruti</v>
      </c>
      <c r="U3126" t="str">
        <f t="shared" si="299"/>
        <v>E</v>
      </c>
      <c r="V3126" t="str" cm="1">
        <f t="array" ref="V3126">_xlfn.IFS(N3117&gt;25,"A",N3117&gt;20,"B",N3117&gt;15,"C",N3117&gt;10,"D",N3117&lt;10,"E")</f>
        <v>E</v>
      </c>
    </row>
    <row r="3127" spans="1:22" x14ac:dyDescent="0.3">
      <c r="A3127">
        <v>3148</v>
      </c>
      <c r="B3127" t="s">
        <v>501</v>
      </c>
      <c r="C3127" t="s">
        <v>156</v>
      </c>
      <c r="D3127" t="s">
        <v>49</v>
      </c>
      <c r="E3127">
        <v>2014</v>
      </c>
      <c r="F3127">
        <v>18000</v>
      </c>
      <c r="G3127" t="s">
        <v>23</v>
      </c>
      <c r="H3127" t="s">
        <v>32</v>
      </c>
      <c r="I3127" t="s">
        <v>19</v>
      </c>
      <c r="J3127">
        <v>2179</v>
      </c>
      <c r="K3127">
        <v>187.7</v>
      </c>
      <c r="L3127">
        <v>5</v>
      </c>
      <c r="M3127">
        <v>16.36</v>
      </c>
      <c r="N3127">
        <v>25.7</v>
      </c>
      <c r="P3127" t="str">
        <f t="shared" si="294"/>
        <v/>
      </c>
      <c r="Q3127" t="str">
        <f t="shared" si="295"/>
        <v>good</v>
      </c>
      <c r="R3127" t="str">
        <f t="shared" si="296"/>
        <v/>
      </c>
      <c r="S3127" s="3" t="str">
        <f t="shared" si="297"/>
        <v>Hyundai</v>
      </c>
      <c r="T3127" t="str">
        <f t="shared" si="298"/>
        <v>Hyundai</v>
      </c>
      <c r="U3127" t="str">
        <f t="shared" si="299"/>
        <v>E</v>
      </c>
      <c r="V3127" t="str" cm="1">
        <f t="array" ref="V3127">_xlfn.IFS(N3118&gt;25,"A",N3118&gt;20,"B",N3118&gt;15,"C",N3118&gt;10,"D",N3118&lt;10,"E")</f>
        <v>E</v>
      </c>
    </row>
    <row r="3128" spans="1:22" x14ac:dyDescent="0.3">
      <c r="A3128">
        <v>3149</v>
      </c>
      <c r="B3128" t="s">
        <v>141</v>
      </c>
      <c r="C3128" t="s">
        <v>78</v>
      </c>
      <c r="D3128" t="s">
        <v>31</v>
      </c>
      <c r="E3128">
        <v>2013</v>
      </c>
      <c r="F3128">
        <v>130790</v>
      </c>
      <c r="G3128" t="s">
        <v>23</v>
      </c>
      <c r="H3128" t="s">
        <v>18</v>
      </c>
      <c r="I3128" t="s">
        <v>19</v>
      </c>
      <c r="J3128">
        <v>2179</v>
      </c>
      <c r="K3128">
        <v>140</v>
      </c>
      <c r="L3128">
        <v>7</v>
      </c>
      <c r="M3128">
        <v>16</v>
      </c>
      <c r="N3128">
        <v>9.24</v>
      </c>
      <c r="P3128" t="str">
        <f t="shared" si="294"/>
        <v/>
      </c>
      <c r="Q3128" t="str">
        <f t="shared" si="295"/>
        <v>good</v>
      </c>
      <c r="R3128" t="str">
        <f t="shared" si="296"/>
        <v/>
      </c>
      <c r="S3128" s="3" t="str">
        <f t="shared" si="297"/>
        <v>Honda</v>
      </c>
      <c r="T3128" t="str">
        <f t="shared" si="298"/>
        <v>Honda</v>
      </c>
      <c r="U3128" t="str">
        <f t="shared" si="299"/>
        <v>E</v>
      </c>
      <c r="V3128" t="str" cm="1">
        <f t="array" ref="V3128">_xlfn.IFS(N3119&gt;25,"A",N3119&gt;20,"B",N3119&gt;15,"C",N3119&gt;10,"D",N3119&lt;10,"E")</f>
        <v>E</v>
      </c>
    </row>
    <row r="3129" spans="1:22" x14ac:dyDescent="0.3">
      <c r="A3129">
        <v>3150</v>
      </c>
      <c r="B3129" t="s">
        <v>1422</v>
      </c>
      <c r="C3129" t="s">
        <v>15</v>
      </c>
      <c r="D3129" t="s">
        <v>53</v>
      </c>
      <c r="E3129">
        <v>2015</v>
      </c>
      <c r="F3129">
        <v>16607</v>
      </c>
      <c r="G3129" t="s">
        <v>23</v>
      </c>
      <c r="H3129" t="s">
        <v>18</v>
      </c>
      <c r="I3129" t="s">
        <v>19</v>
      </c>
      <c r="J3129">
        <v>1598</v>
      </c>
      <c r="K3129">
        <v>118</v>
      </c>
      <c r="L3129">
        <v>5</v>
      </c>
      <c r="M3129">
        <v>22.7</v>
      </c>
      <c r="N3129">
        <v>7.65</v>
      </c>
      <c r="P3129" t="str">
        <f t="shared" si="294"/>
        <v/>
      </c>
      <c r="Q3129" t="str">
        <f t="shared" si="295"/>
        <v>bad</v>
      </c>
      <c r="R3129" t="str">
        <f t="shared" si="296"/>
        <v/>
      </c>
      <c r="S3129" s="3" t="str">
        <f t="shared" si="297"/>
        <v/>
      </c>
      <c r="T3129" t="str">
        <f t="shared" si="298"/>
        <v>Tata</v>
      </c>
      <c r="U3129" t="str">
        <f t="shared" si="299"/>
        <v>E</v>
      </c>
      <c r="V3129" t="e" cm="1">
        <f t="array" ref="V3129">_xlfn.IFS(N3120&gt;25,"A",N3120&gt;20,"B",N3120&gt;15,"C",N3120&gt;10,"D",N3120&lt;10,"E")</f>
        <v>#N/A</v>
      </c>
    </row>
    <row r="3130" spans="1:22" x14ac:dyDescent="0.3">
      <c r="A3130">
        <v>3151</v>
      </c>
      <c r="B3130" t="s">
        <v>97</v>
      </c>
      <c r="C3130" t="s">
        <v>30</v>
      </c>
      <c r="D3130" t="s">
        <v>31</v>
      </c>
      <c r="E3130">
        <v>2015</v>
      </c>
      <c r="F3130">
        <v>32205</v>
      </c>
      <c r="G3130" t="s">
        <v>23</v>
      </c>
      <c r="H3130" t="s">
        <v>32</v>
      </c>
      <c r="I3130" t="s">
        <v>19</v>
      </c>
      <c r="J3130">
        <v>1968</v>
      </c>
      <c r="K3130">
        <v>174.33</v>
      </c>
      <c r="L3130">
        <v>5</v>
      </c>
      <c r="M3130">
        <v>17.11</v>
      </c>
      <c r="N3130">
        <v>25.31</v>
      </c>
      <c r="P3130" t="str">
        <f t="shared" si="294"/>
        <v/>
      </c>
      <c r="Q3130" t="str">
        <f t="shared" si="295"/>
        <v>bad</v>
      </c>
      <c r="R3130" t="str">
        <f t="shared" si="296"/>
        <v/>
      </c>
      <c r="S3130" s="3" t="str">
        <f t="shared" si="297"/>
        <v/>
      </c>
      <c r="T3130" t="str">
        <f t="shared" si="298"/>
        <v>Honda</v>
      </c>
      <c r="U3130" t="str">
        <f t="shared" si="299"/>
        <v>E</v>
      </c>
      <c r="V3130" t="str" cm="1">
        <f t="array" ref="V3130">_xlfn.IFS(N3121&gt;25,"A",N3121&gt;20,"B",N3121&gt;15,"C",N3121&gt;10,"D",N3121&lt;10,"E")</f>
        <v>E</v>
      </c>
    </row>
    <row r="3131" spans="1:22" x14ac:dyDescent="0.3">
      <c r="A3131">
        <v>3152</v>
      </c>
      <c r="B3131" t="s">
        <v>470</v>
      </c>
      <c r="C3131" t="s">
        <v>60</v>
      </c>
      <c r="D3131" t="s">
        <v>53</v>
      </c>
      <c r="E3131">
        <v>2013</v>
      </c>
      <c r="F3131">
        <v>67000</v>
      </c>
      <c r="G3131" t="s">
        <v>23</v>
      </c>
      <c r="H3131" t="s">
        <v>18</v>
      </c>
      <c r="I3131" t="s">
        <v>19</v>
      </c>
      <c r="J3131">
        <v>1461</v>
      </c>
      <c r="K3131">
        <v>108.45</v>
      </c>
      <c r="L3131">
        <v>5</v>
      </c>
      <c r="M3131">
        <v>19.010000000000002</v>
      </c>
      <c r="N3131">
        <v>4.75</v>
      </c>
      <c r="P3131" t="str">
        <f t="shared" si="294"/>
        <v/>
      </c>
      <c r="Q3131" t="str">
        <f t="shared" si="295"/>
        <v>bad</v>
      </c>
      <c r="R3131" t="str">
        <f t="shared" si="296"/>
        <v/>
      </c>
      <c r="S3131" s="3" t="str">
        <f t="shared" si="297"/>
        <v/>
      </c>
      <c r="T3131" t="str">
        <f t="shared" si="298"/>
        <v>Hyundai</v>
      </c>
      <c r="U3131" t="str">
        <f t="shared" si="299"/>
        <v>E</v>
      </c>
      <c r="V3131" t="str" cm="1">
        <f t="array" ref="V3131">_xlfn.IFS(N3122&gt;25,"A",N3122&gt;20,"B",N3122&gt;15,"C",N3122&gt;10,"D",N3122&lt;10,"E")</f>
        <v>E</v>
      </c>
    </row>
    <row r="3132" spans="1:22" x14ac:dyDescent="0.3">
      <c r="A3132">
        <v>3153</v>
      </c>
      <c r="B3132" t="s">
        <v>605</v>
      </c>
      <c r="C3132" t="s">
        <v>15</v>
      </c>
      <c r="D3132" t="s">
        <v>31</v>
      </c>
      <c r="E3132">
        <v>2014</v>
      </c>
      <c r="F3132">
        <v>57676</v>
      </c>
      <c r="G3132" t="s">
        <v>27</v>
      </c>
      <c r="H3132" t="s">
        <v>18</v>
      </c>
      <c r="I3132" t="s">
        <v>19</v>
      </c>
      <c r="J3132">
        <v>1197</v>
      </c>
      <c r="K3132">
        <v>85.8</v>
      </c>
      <c r="L3132">
        <v>5</v>
      </c>
      <c r="M3132">
        <v>19.100000000000001</v>
      </c>
      <c r="N3132">
        <v>6.69</v>
      </c>
      <c r="P3132" t="str">
        <f t="shared" si="294"/>
        <v>Volkswagen</v>
      </c>
      <c r="Q3132" t="str">
        <f t="shared" si="295"/>
        <v>bad</v>
      </c>
      <c r="R3132" t="str">
        <f t="shared" si="296"/>
        <v/>
      </c>
      <c r="S3132" s="3" t="str">
        <f t="shared" si="297"/>
        <v>Volkswagen</v>
      </c>
      <c r="T3132" t="str">
        <f t="shared" si="298"/>
        <v/>
      </c>
      <c r="U3132" t="str">
        <f t="shared" si="299"/>
        <v>C</v>
      </c>
      <c r="V3132" t="str" cm="1">
        <f t="array" ref="V3132">_xlfn.IFS(N3123&gt;25,"A",N3123&gt;20,"B",N3123&gt;15,"C",N3123&gt;10,"D",N3123&lt;10,"E")</f>
        <v>C</v>
      </c>
    </row>
    <row r="3133" spans="1:22" x14ac:dyDescent="0.3">
      <c r="A3133">
        <v>3154</v>
      </c>
      <c r="B3133" t="s">
        <v>319</v>
      </c>
      <c r="C3133" t="s">
        <v>43</v>
      </c>
      <c r="D3133" t="s">
        <v>16</v>
      </c>
      <c r="E3133">
        <v>2012</v>
      </c>
      <c r="F3133">
        <v>41000</v>
      </c>
      <c r="G3133" t="s">
        <v>27</v>
      </c>
      <c r="H3133" t="s">
        <v>18</v>
      </c>
      <c r="I3133" t="s">
        <v>19</v>
      </c>
      <c r="J3133">
        <v>1198</v>
      </c>
      <c r="K3133">
        <v>73.900000000000006</v>
      </c>
      <c r="L3133">
        <v>5</v>
      </c>
      <c r="M3133">
        <v>16.47</v>
      </c>
      <c r="N3133">
        <v>3.1</v>
      </c>
      <c r="P3133" t="str">
        <f t="shared" si="294"/>
        <v/>
      </c>
      <c r="Q3133" t="str">
        <f t="shared" si="295"/>
        <v>bad</v>
      </c>
      <c r="R3133" t="str">
        <f t="shared" si="296"/>
        <v/>
      </c>
      <c r="S3133" s="3" t="str">
        <f t="shared" si="297"/>
        <v/>
      </c>
      <c r="T3133" t="str">
        <f t="shared" si="298"/>
        <v>Honda</v>
      </c>
      <c r="U3133" t="str">
        <f t="shared" si="299"/>
        <v>E</v>
      </c>
      <c r="V3133" t="str" cm="1">
        <f t="array" ref="V3133">_xlfn.IFS(N3124&gt;25,"A",N3124&gt;20,"B",N3124&gt;15,"C",N3124&gt;10,"D",N3124&lt;10,"E")</f>
        <v>E</v>
      </c>
    </row>
    <row r="3134" spans="1:22" x14ac:dyDescent="0.3">
      <c r="A3134">
        <v>3155</v>
      </c>
      <c r="B3134" t="s">
        <v>523</v>
      </c>
      <c r="C3134" t="s">
        <v>15</v>
      </c>
      <c r="D3134" t="s">
        <v>39</v>
      </c>
      <c r="E3134">
        <v>2012</v>
      </c>
      <c r="F3134">
        <v>65000</v>
      </c>
      <c r="G3134" t="s">
        <v>27</v>
      </c>
      <c r="H3134" t="s">
        <v>18</v>
      </c>
      <c r="I3134" t="s">
        <v>19</v>
      </c>
      <c r="J3134">
        <v>796</v>
      </c>
      <c r="K3134">
        <v>35</v>
      </c>
      <c r="L3134">
        <v>8</v>
      </c>
      <c r="M3134">
        <v>19.7</v>
      </c>
      <c r="N3134">
        <v>1.55</v>
      </c>
      <c r="P3134" t="str">
        <f t="shared" si="294"/>
        <v/>
      </c>
      <c r="Q3134" t="str">
        <f t="shared" si="295"/>
        <v>bad</v>
      </c>
      <c r="R3134" t="str">
        <f t="shared" si="296"/>
        <v/>
      </c>
      <c r="S3134" s="3" t="str">
        <f t="shared" si="297"/>
        <v/>
      </c>
      <c r="T3134" t="str">
        <f t="shared" si="298"/>
        <v>Hyundai</v>
      </c>
      <c r="U3134" t="str">
        <f t="shared" si="299"/>
        <v>E</v>
      </c>
      <c r="V3134" t="str" cm="1">
        <f t="array" ref="V3134">_xlfn.IFS(N3125&gt;25,"A",N3125&gt;20,"B",N3125&gt;15,"C",N3125&gt;10,"D",N3125&lt;10,"E")</f>
        <v>E</v>
      </c>
    </row>
    <row r="3135" spans="1:22" x14ac:dyDescent="0.3">
      <c r="A3135">
        <v>3156</v>
      </c>
      <c r="B3135" t="s">
        <v>900</v>
      </c>
      <c r="C3135" t="s">
        <v>21</v>
      </c>
      <c r="D3135" t="s">
        <v>31</v>
      </c>
      <c r="E3135">
        <v>2019</v>
      </c>
      <c r="F3135">
        <v>12153</v>
      </c>
      <c r="G3135" t="s">
        <v>27</v>
      </c>
      <c r="H3135" t="s">
        <v>32</v>
      </c>
      <c r="I3135" t="s">
        <v>19</v>
      </c>
      <c r="J3135">
        <v>1197</v>
      </c>
      <c r="K3135">
        <v>81.86</v>
      </c>
      <c r="L3135">
        <v>5</v>
      </c>
      <c r="M3135">
        <v>18.899999999999999</v>
      </c>
      <c r="N3135">
        <v>6.84</v>
      </c>
      <c r="P3135" t="str">
        <f t="shared" si="294"/>
        <v>Jaguar</v>
      </c>
      <c r="Q3135" t="str">
        <f t="shared" si="295"/>
        <v>bad</v>
      </c>
      <c r="R3135" t="str">
        <f t="shared" si="296"/>
        <v/>
      </c>
      <c r="S3135" s="3" t="str">
        <f t="shared" si="297"/>
        <v>Jaguar</v>
      </c>
      <c r="T3135" t="str">
        <f t="shared" si="298"/>
        <v/>
      </c>
      <c r="U3135" t="str">
        <f t="shared" si="299"/>
        <v>A</v>
      </c>
      <c r="V3135" t="str" cm="1">
        <f t="array" ref="V3135">_xlfn.IFS(N3126&gt;25,"A",N3126&gt;20,"B",N3126&gt;15,"C",N3126&gt;10,"D",N3126&lt;10,"E")</f>
        <v>A</v>
      </c>
    </row>
    <row r="3136" spans="1:22" x14ac:dyDescent="0.3">
      <c r="A3136">
        <v>3157</v>
      </c>
      <c r="B3136" t="s">
        <v>160</v>
      </c>
      <c r="C3136" t="s">
        <v>45</v>
      </c>
      <c r="D3136" t="s">
        <v>35</v>
      </c>
      <c r="E3136">
        <v>2014</v>
      </c>
      <c r="F3136">
        <v>16810</v>
      </c>
      <c r="G3136" t="s">
        <v>27</v>
      </c>
      <c r="H3136" t="s">
        <v>18</v>
      </c>
      <c r="I3136" t="s">
        <v>19</v>
      </c>
      <c r="J3136">
        <v>624</v>
      </c>
      <c r="K3136">
        <v>37.5</v>
      </c>
      <c r="L3136">
        <v>4</v>
      </c>
      <c r="M3136">
        <v>25.4</v>
      </c>
      <c r="N3136">
        <v>1.6</v>
      </c>
      <c r="P3136" t="str">
        <f t="shared" si="294"/>
        <v>Jaguar</v>
      </c>
      <c r="Q3136" t="str">
        <f t="shared" si="295"/>
        <v>bad</v>
      </c>
      <c r="R3136" t="str">
        <f t="shared" si="296"/>
        <v/>
      </c>
      <c r="S3136" s="3" t="str">
        <f t="shared" si="297"/>
        <v>Jaguar</v>
      </c>
      <c r="T3136" t="str">
        <f t="shared" si="298"/>
        <v/>
      </c>
      <c r="U3136" t="str">
        <f t="shared" si="299"/>
        <v>A</v>
      </c>
      <c r="V3136" t="str" cm="1">
        <f t="array" ref="V3136">_xlfn.IFS(N3127&gt;25,"A",N3127&gt;20,"B",N3127&gt;15,"C",N3127&gt;10,"D",N3127&lt;10,"E")</f>
        <v>A</v>
      </c>
    </row>
    <row r="3137" spans="1:22" x14ac:dyDescent="0.3">
      <c r="A3137">
        <v>3158</v>
      </c>
      <c r="B3137" t="s">
        <v>1423</v>
      </c>
      <c r="C3137" t="s">
        <v>30</v>
      </c>
      <c r="D3137" t="s">
        <v>47</v>
      </c>
      <c r="E3137">
        <v>2017</v>
      </c>
      <c r="F3137">
        <v>61221</v>
      </c>
      <c r="G3137" t="s">
        <v>27</v>
      </c>
      <c r="H3137" t="s">
        <v>32</v>
      </c>
      <c r="I3137" t="s">
        <v>19</v>
      </c>
      <c r="J3137">
        <v>1395</v>
      </c>
      <c r="K3137">
        <v>147.51</v>
      </c>
      <c r="L3137">
        <v>5</v>
      </c>
      <c r="M3137">
        <v>17.84</v>
      </c>
      <c r="N3137">
        <v>21.73</v>
      </c>
      <c r="P3137" t="str">
        <f t="shared" si="294"/>
        <v/>
      </c>
      <c r="Q3137" t="str">
        <f t="shared" si="295"/>
        <v>bad</v>
      </c>
      <c r="R3137" t="str">
        <f t="shared" si="296"/>
        <v/>
      </c>
      <c r="S3137" s="3" t="str">
        <f t="shared" si="297"/>
        <v/>
      </c>
      <c r="T3137" t="str">
        <f t="shared" si="298"/>
        <v>Mahindra</v>
      </c>
      <c r="U3137" t="str">
        <f t="shared" si="299"/>
        <v>E</v>
      </c>
      <c r="V3137" t="str" cm="1">
        <f t="array" ref="V3137">_xlfn.IFS(N3128&gt;25,"A",N3128&gt;20,"B",N3128&gt;15,"C",N3128&gt;10,"D",N3128&lt;10,"E")</f>
        <v>E</v>
      </c>
    </row>
    <row r="3138" spans="1:22" x14ac:dyDescent="0.3">
      <c r="A3138">
        <v>3159</v>
      </c>
      <c r="B3138" t="s">
        <v>577</v>
      </c>
      <c r="C3138" t="s">
        <v>43</v>
      </c>
      <c r="D3138" t="s">
        <v>16</v>
      </c>
      <c r="E3138">
        <v>2015</v>
      </c>
      <c r="F3138">
        <v>22000</v>
      </c>
      <c r="G3138" t="s">
        <v>27</v>
      </c>
      <c r="H3138" t="s">
        <v>18</v>
      </c>
      <c r="I3138" t="s">
        <v>19</v>
      </c>
      <c r="J3138">
        <v>1198</v>
      </c>
      <c r="K3138">
        <v>74</v>
      </c>
      <c r="L3138">
        <v>5</v>
      </c>
      <c r="M3138">
        <v>16.47</v>
      </c>
      <c r="N3138">
        <v>4.75</v>
      </c>
      <c r="P3138" t="str">
        <f t="shared" si="294"/>
        <v/>
      </c>
      <c r="Q3138" t="str">
        <f t="shared" si="295"/>
        <v>good</v>
      </c>
      <c r="R3138" t="str">
        <f t="shared" si="296"/>
        <v/>
      </c>
      <c r="S3138" s="3" t="str">
        <f t="shared" si="297"/>
        <v>Maruti</v>
      </c>
      <c r="T3138" t="str">
        <f t="shared" si="298"/>
        <v>Maruti</v>
      </c>
      <c r="U3138" t="str">
        <f t="shared" si="299"/>
        <v>E</v>
      </c>
      <c r="V3138" t="str" cm="1">
        <f t="array" ref="V3138">_xlfn.IFS(N3129&gt;25,"A",N3129&gt;20,"B",N3129&gt;15,"C",N3129&gt;10,"D",N3129&lt;10,"E")</f>
        <v>E</v>
      </c>
    </row>
    <row r="3139" spans="1:22" x14ac:dyDescent="0.3">
      <c r="A3139">
        <v>3160</v>
      </c>
      <c r="B3139" t="s">
        <v>303</v>
      </c>
      <c r="C3139" t="s">
        <v>15</v>
      </c>
      <c r="D3139" t="s">
        <v>26</v>
      </c>
      <c r="E3139">
        <v>2015</v>
      </c>
      <c r="F3139">
        <v>63714</v>
      </c>
      <c r="G3139" t="s">
        <v>27</v>
      </c>
      <c r="H3139" t="s">
        <v>18</v>
      </c>
      <c r="I3139" t="s">
        <v>19</v>
      </c>
      <c r="J3139">
        <v>796</v>
      </c>
      <c r="K3139">
        <v>47.3</v>
      </c>
      <c r="L3139">
        <v>5</v>
      </c>
      <c r="M3139">
        <v>22.74</v>
      </c>
      <c r="N3139">
        <v>2.4500000000000002</v>
      </c>
      <c r="P3139" t="str">
        <f t="shared" si="294"/>
        <v>Audi</v>
      </c>
      <c r="Q3139" t="str">
        <f t="shared" si="295"/>
        <v>bad</v>
      </c>
      <c r="R3139" t="str">
        <f t="shared" si="296"/>
        <v/>
      </c>
      <c r="S3139" s="3" t="str">
        <f t="shared" si="297"/>
        <v>Audi</v>
      </c>
      <c r="T3139" t="str">
        <f t="shared" si="298"/>
        <v/>
      </c>
      <c r="U3139" t="str">
        <f t="shared" si="299"/>
        <v>A</v>
      </c>
      <c r="V3139" t="str" cm="1">
        <f t="array" ref="V3139">_xlfn.IFS(N3130&gt;25,"A",N3130&gt;20,"B",N3130&gt;15,"C",N3130&gt;10,"D",N3130&lt;10,"E")</f>
        <v>A</v>
      </c>
    </row>
    <row r="3140" spans="1:22" x14ac:dyDescent="0.3">
      <c r="A3140">
        <v>3161</v>
      </c>
      <c r="B3140" t="s">
        <v>544</v>
      </c>
      <c r="C3140" t="s">
        <v>218</v>
      </c>
      <c r="D3140" t="s">
        <v>47</v>
      </c>
      <c r="E3140">
        <v>2019</v>
      </c>
      <c r="F3140">
        <v>14857</v>
      </c>
      <c r="G3140" t="s">
        <v>23</v>
      </c>
      <c r="H3140" t="s">
        <v>32</v>
      </c>
      <c r="I3140" t="s">
        <v>19</v>
      </c>
      <c r="J3140">
        <v>1496</v>
      </c>
      <c r="K3140">
        <v>113.98</v>
      </c>
      <c r="L3140">
        <v>5</v>
      </c>
      <c r="M3140">
        <v>20.7</v>
      </c>
      <c r="N3140">
        <v>31.55</v>
      </c>
      <c r="P3140" t="str">
        <f t="shared" si="294"/>
        <v/>
      </c>
      <c r="Q3140" t="str">
        <f t="shared" si="295"/>
        <v>bad</v>
      </c>
      <c r="R3140" t="str">
        <f t="shared" si="296"/>
        <v/>
      </c>
      <c r="S3140" s="3" t="str">
        <f t="shared" si="297"/>
        <v/>
      </c>
      <c r="T3140" t="str">
        <f t="shared" si="298"/>
        <v>Renault</v>
      </c>
      <c r="U3140" t="str">
        <f t="shared" si="299"/>
        <v>E</v>
      </c>
      <c r="V3140" t="str" cm="1">
        <f t="array" ref="V3140">_xlfn.IFS(N3131&gt;25,"A",N3131&gt;20,"B",N3131&gt;15,"C",N3131&gt;10,"D",N3131&lt;10,"E")</f>
        <v>E</v>
      </c>
    </row>
    <row r="3141" spans="1:22" x14ac:dyDescent="0.3">
      <c r="A3141">
        <v>3162</v>
      </c>
      <c r="B3141" t="s">
        <v>29</v>
      </c>
      <c r="C3141" t="s">
        <v>30</v>
      </c>
      <c r="D3141" t="s">
        <v>53</v>
      </c>
      <c r="E3141">
        <v>2012</v>
      </c>
      <c r="F3141">
        <v>69000</v>
      </c>
      <c r="G3141" t="s">
        <v>23</v>
      </c>
      <c r="H3141" t="s">
        <v>32</v>
      </c>
      <c r="I3141" t="s">
        <v>33</v>
      </c>
      <c r="J3141">
        <v>1968</v>
      </c>
      <c r="K3141">
        <v>140.80000000000001</v>
      </c>
      <c r="L3141">
        <v>5</v>
      </c>
      <c r="M3141">
        <v>15.2</v>
      </c>
      <c r="N3141">
        <v>10.25</v>
      </c>
      <c r="P3141" t="str">
        <f t="shared" si="294"/>
        <v/>
      </c>
      <c r="Q3141" t="str">
        <f t="shared" si="295"/>
        <v>bad</v>
      </c>
      <c r="R3141" t="str">
        <f t="shared" si="296"/>
        <v/>
      </c>
      <c r="S3141" s="3" t="str">
        <f t="shared" si="297"/>
        <v/>
      </c>
      <c r="T3141" t="str">
        <f t="shared" si="298"/>
        <v>Maruti</v>
      </c>
      <c r="U3141" t="str">
        <f t="shared" si="299"/>
        <v>E</v>
      </c>
      <c r="V3141" t="str" cm="1">
        <f t="array" ref="V3141">_xlfn.IFS(N3132&gt;25,"A",N3132&gt;20,"B",N3132&gt;15,"C",N3132&gt;10,"D",N3132&lt;10,"E")</f>
        <v>E</v>
      </c>
    </row>
    <row r="3142" spans="1:22" x14ac:dyDescent="0.3">
      <c r="A3142">
        <v>3163</v>
      </c>
      <c r="B3142" t="s">
        <v>1424</v>
      </c>
      <c r="C3142" t="s">
        <v>110</v>
      </c>
      <c r="D3142" t="s">
        <v>31</v>
      </c>
      <c r="E3142">
        <v>2019</v>
      </c>
      <c r="F3142">
        <v>14648</v>
      </c>
      <c r="G3142" t="s">
        <v>23</v>
      </c>
      <c r="H3142" t="s">
        <v>18</v>
      </c>
      <c r="I3142" t="s">
        <v>19</v>
      </c>
      <c r="J3142">
        <v>2198</v>
      </c>
      <c r="K3142">
        <v>158</v>
      </c>
      <c r="L3142">
        <v>7</v>
      </c>
      <c r="M3142">
        <v>12.62</v>
      </c>
      <c r="N3142">
        <v>27.36</v>
      </c>
      <c r="P3142" t="str">
        <f t="shared" si="294"/>
        <v/>
      </c>
      <c r="Q3142" t="str">
        <f t="shared" si="295"/>
        <v>bad</v>
      </c>
      <c r="R3142" t="str">
        <f t="shared" si="296"/>
        <v/>
      </c>
      <c r="S3142" s="3" t="str">
        <f t="shared" si="297"/>
        <v/>
      </c>
      <c r="T3142" t="str">
        <f t="shared" si="298"/>
        <v>Volkswagen</v>
      </c>
      <c r="U3142" t="str">
        <f t="shared" si="299"/>
        <v>E</v>
      </c>
      <c r="V3142" t="str" cm="1">
        <f t="array" ref="V3142">_xlfn.IFS(N3133&gt;25,"A",N3133&gt;20,"B",N3133&gt;15,"C",N3133&gt;10,"D",N3133&lt;10,"E")</f>
        <v>E</v>
      </c>
    </row>
    <row r="3143" spans="1:22" x14ac:dyDescent="0.3">
      <c r="A3143">
        <v>3164</v>
      </c>
      <c r="B3143" t="s">
        <v>1181</v>
      </c>
      <c r="C3143" t="s">
        <v>110</v>
      </c>
      <c r="D3143" t="s">
        <v>35</v>
      </c>
      <c r="E3143">
        <v>2013</v>
      </c>
      <c r="F3143">
        <v>100000</v>
      </c>
      <c r="G3143" t="s">
        <v>27</v>
      </c>
      <c r="H3143" t="s">
        <v>18</v>
      </c>
      <c r="I3143" t="s">
        <v>33</v>
      </c>
      <c r="J3143">
        <v>1499</v>
      </c>
      <c r="K3143">
        <v>110</v>
      </c>
      <c r="L3143">
        <v>5</v>
      </c>
      <c r="M3143">
        <v>15.8</v>
      </c>
      <c r="N3143">
        <v>6.5</v>
      </c>
      <c r="P3143" t="str">
        <f t="shared" si="294"/>
        <v/>
      </c>
      <c r="Q3143" t="str">
        <f t="shared" si="295"/>
        <v>bad</v>
      </c>
      <c r="R3143" t="str">
        <f t="shared" si="296"/>
        <v/>
      </c>
      <c r="S3143" s="3" t="str">
        <f t="shared" si="297"/>
        <v/>
      </c>
      <c r="T3143" t="str">
        <f t="shared" si="298"/>
        <v>Maruti</v>
      </c>
      <c r="U3143" t="str">
        <f t="shared" si="299"/>
        <v>E</v>
      </c>
      <c r="V3143" t="str" cm="1">
        <f t="array" ref="V3143">_xlfn.IFS(N3134&gt;25,"A",N3134&gt;20,"B",N3134&gt;15,"C",N3134&gt;10,"D",N3134&lt;10,"E")</f>
        <v>E</v>
      </c>
    </row>
    <row r="3144" spans="1:22" x14ac:dyDescent="0.3">
      <c r="A3144">
        <v>3165</v>
      </c>
      <c r="B3144" t="s">
        <v>284</v>
      </c>
      <c r="C3144" t="s">
        <v>21</v>
      </c>
      <c r="D3144" t="s">
        <v>39</v>
      </c>
      <c r="E3144">
        <v>2016</v>
      </c>
      <c r="F3144">
        <v>22000</v>
      </c>
      <c r="G3144" t="s">
        <v>27</v>
      </c>
      <c r="H3144" t="s">
        <v>18</v>
      </c>
      <c r="I3144" t="s">
        <v>19</v>
      </c>
      <c r="J3144">
        <v>1197</v>
      </c>
      <c r="K3144">
        <v>82</v>
      </c>
      <c r="L3144">
        <v>5</v>
      </c>
      <c r="M3144">
        <v>18.899999999999999</v>
      </c>
      <c r="N3144">
        <v>4.25</v>
      </c>
      <c r="P3144" t="str">
        <f t="shared" si="294"/>
        <v/>
      </c>
      <c r="Q3144" t="str">
        <f t="shared" si="295"/>
        <v>bad</v>
      </c>
      <c r="R3144" t="str">
        <f t="shared" si="296"/>
        <v/>
      </c>
      <c r="S3144" s="3" t="str">
        <f t="shared" si="297"/>
        <v/>
      </c>
      <c r="T3144" t="str">
        <f t="shared" si="298"/>
        <v>Hyundai</v>
      </c>
      <c r="U3144" t="str">
        <f t="shared" si="299"/>
        <v>E</v>
      </c>
      <c r="V3144" t="str" cm="1">
        <f t="array" ref="V3144">_xlfn.IFS(N3135&gt;25,"A",N3135&gt;20,"B",N3135&gt;15,"C",N3135&gt;10,"D",N3135&lt;10,"E")</f>
        <v>E</v>
      </c>
    </row>
    <row r="3145" spans="1:22" x14ac:dyDescent="0.3">
      <c r="A3145">
        <v>3166</v>
      </c>
      <c r="B3145" t="s">
        <v>1425</v>
      </c>
      <c r="C3145" t="s">
        <v>192</v>
      </c>
      <c r="D3145" t="s">
        <v>16</v>
      </c>
      <c r="E3145">
        <v>2014</v>
      </c>
      <c r="F3145">
        <v>10000</v>
      </c>
      <c r="G3145" t="s">
        <v>27</v>
      </c>
      <c r="H3145" t="s">
        <v>18</v>
      </c>
      <c r="I3145" t="s">
        <v>19</v>
      </c>
      <c r="J3145">
        <v>1199</v>
      </c>
      <c r="K3145">
        <v>82.4</v>
      </c>
      <c r="L3145">
        <v>5</v>
      </c>
      <c r="M3145">
        <v>18.2</v>
      </c>
      <c r="N3145">
        <v>5.5</v>
      </c>
      <c r="P3145" t="str">
        <f t="shared" si="294"/>
        <v/>
      </c>
      <c r="Q3145" t="str">
        <f t="shared" si="295"/>
        <v>good</v>
      </c>
      <c r="R3145" t="str">
        <f t="shared" si="296"/>
        <v/>
      </c>
      <c r="S3145" s="3" t="str">
        <f t="shared" si="297"/>
        <v>Tata</v>
      </c>
      <c r="T3145" t="str">
        <f t="shared" si="298"/>
        <v>Tata</v>
      </c>
      <c r="U3145" t="str">
        <f t="shared" si="299"/>
        <v>E</v>
      </c>
      <c r="V3145" t="str" cm="1">
        <f t="array" ref="V3145">_xlfn.IFS(N3136&gt;25,"A",N3136&gt;20,"B",N3136&gt;15,"C",N3136&gt;10,"D",N3136&lt;10,"E")</f>
        <v>E</v>
      </c>
    </row>
    <row r="3146" spans="1:22" x14ac:dyDescent="0.3">
      <c r="A3146">
        <v>3167</v>
      </c>
      <c r="B3146" t="s">
        <v>1426</v>
      </c>
      <c r="C3146" t="s">
        <v>15</v>
      </c>
      <c r="D3146" t="s">
        <v>49</v>
      </c>
      <c r="E3146">
        <v>2015</v>
      </c>
      <c r="F3146">
        <v>107000</v>
      </c>
      <c r="G3146" t="s">
        <v>27</v>
      </c>
      <c r="H3146" t="s">
        <v>18</v>
      </c>
      <c r="I3146" t="s">
        <v>19</v>
      </c>
      <c r="J3146">
        <v>1197</v>
      </c>
      <c r="K3146">
        <v>83.14</v>
      </c>
      <c r="L3146">
        <v>5</v>
      </c>
      <c r="M3146">
        <v>20.85</v>
      </c>
      <c r="N3146">
        <v>4</v>
      </c>
      <c r="P3146" t="str">
        <f t="shared" si="294"/>
        <v>Audi</v>
      </c>
      <c r="Q3146" t="str">
        <f t="shared" si="295"/>
        <v>bad</v>
      </c>
      <c r="R3146" t="str">
        <f t="shared" si="296"/>
        <v/>
      </c>
      <c r="S3146" s="3" t="str">
        <f t="shared" si="297"/>
        <v>Audi</v>
      </c>
      <c r="T3146" t="str">
        <f t="shared" si="298"/>
        <v/>
      </c>
      <c r="U3146" t="str">
        <f t="shared" si="299"/>
        <v>B</v>
      </c>
      <c r="V3146" t="str" cm="1">
        <f t="array" ref="V3146">_xlfn.IFS(N3137&gt;25,"A",N3137&gt;20,"B",N3137&gt;15,"C",N3137&gt;10,"D",N3137&lt;10,"E")</f>
        <v>B</v>
      </c>
    </row>
    <row r="3147" spans="1:22" x14ac:dyDescent="0.3">
      <c r="A3147">
        <v>3168</v>
      </c>
      <c r="B3147" t="s">
        <v>906</v>
      </c>
      <c r="C3147" t="s">
        <v>45</v>
      </c>
      <c r="D3147" t="s">
        <v>47</v>
      </c>
      <c r="E3147">
        <v>2017</v>
      </c>
      <c r="F3147">
        <v>48198</v>
      </c>
      <c r="G3147" t="s">
        <v>27</v>
      </c>
      <c r="H3147" t="s">
        <v>18</v>
      </c>
      <c r="I3147" t="s">
        <v>19</v>
      </c>
      <c r="J3147">
        <v>1193</v>
      </c>
      <c r="K3147">
        <v>88.7</v>
      </c>
      <c r="L3147">
        <v>5</v>
      </c>
      <c r="M3147">
        <v>17.57</v>
      </c>
      <c r="N3147">
        <v>4.6500000000000004</v>
      </c>
      <c r="P3147" t="str">
        <f t="shared" si="294"/>
        <v/>
      </c>
      <c r="Q3147" t="str">
        <f t="shared" si="295"/>
        <v>bad</v>
      </c>
      <c r="R3147" t="str">
        <f t="shared" si="296"/>
        <v/>
      </c>
      <c r="S3147" s="3" t="str">
        <f t="shared" si="297"/>
        <v/>
      </c>
      <c r="T3147" t="str">
        <f t="shared" si="298"/>
        <v>Volkswagen</v>
      </c>
      <c r="U3147" t="str">
        <f t="shared" si="299"/>
        <v>E</v>
      </c>
      <c r="V3147" t="str" cm="1">
        <f t="array" ref="V3147">_xlfn.IFS(N3138&gt;25,"A",N3138&gt;20,"B",N3138&gt;15,"C",N3138&gt;10,"D",N3138&lt;10,"E")</f>
        <v>E</v>
      </c>
    </row>
    <row r="3148" spans="1:22" x14ac:dyDescent="0.3">
      <c r="A3148">
        <v>3169</v>
      </c>
      <c r="B3148" t="s">
        <v>187</v>
      </c>
      <c r="C3148" t="s">
        <v>62</v>
      </c>
      <c r="D3148" t="s">
        <v>53</v>
      </c>
      <c r="E3148">
        <v>2015</v>
      </c>
      <c r="F3148">
        <v>15000</v>
      </c>
      <c r="G3148" t="s">
        <v>23</v>
      </c>
      <c r="H3148" t="s">
        <v>32</v>
      </c>
      <c r="I3148" t="s">
        <v>19</v>
      </c>
      <c r="J3148">
        <v>2143</v>
      </c>
      <c r="K3148">
        <v>170</v>
      </c>
      <c r="L3148">
        <v>5</v>
      </c>
      <c r="M3148">
        <v>19.27</v>
      </c>
      <c r="N3148">
        <v>28.5</v>
      </c>
      <c r="P3148" t="str">
        <f t="shared" ref="P3148:P3211" si="300">IF(N3139&gt;15,C3139,"")</f>
        <v/>
      </c>
      <c r="Q3148" t="str">
        <f t="shared" ref="Q3148:Q3211" si="301">IF(M3139&gt;20,"good","bad")</f>
        <v>good</v>
      </c>
      <c r="R3148" t="str">
        <f t="shared" ref="R3148:R3211" si="302">IF(AND(M3139&gt;20,N3139&gt;15),C3139,"")</f>
        <v/>
      </c>
      <c r="S3148" s="3" t="str">
        <f t="shared" ref="S3148:S3211" si="303">IF(OR(M3139&gt;20,N3139&gt;15),C3139,"")</f>
        <v>Maruti</v>
      </c>
      <c r="T3148" t="str">
        <f t="shared" ref="T3148:T3211" si="304">IF(NOT(N3139&gt;15),C3139,"")</f>
        <v>Maruti</v>
      </c>
      <c r="U3148" t="str">
        <f t="shared" ref="U3148:U3211" si="305">IF(N3139&gt;25,"A",IF(N3139&gt;20,"B",IF(N3139&gt;15,"C",IF(N3139&gt;10,"D","E"))))</f>
        <v>E</v>
      </c>
      <c r="V3148" t="str" cm="1">
        <f t="array" ref="V3148">_xlfn.IFS(N3139&gt;25,"A",N3139&gt;20,"B",N3139&gt;15,"C",N3139&gt;10,"D",N3139&lt;10,"E")</f>
        <v>E</v>
      </c>
    </row>
    <row r="3149" spans="1:22" x14ac:dyDescent="0.3">
      <c r="A3149">
        <v>3170</v>
      </c>
      <c r="B3149" t="s">
        <v>619</v>
      </c>
      <c r="C3149" t="s">
        <v>192</v>
      </c>
      <c r="D3149" t="s">
        <v>31</v>
      </c>
      <c r="E3149">
        <v>2014</v>
      </c>
      <c r="F3149">
        <v>80073</v>
      </c>
      <c r="G3149" t="s">
        <v>23</v>
      </c>
      <c r="H3149" t="s">
        <v>18</v>
      </c>
      <c r="I3149" t="s">
        <v>19</v>
      </c>
      <c r="J3149">
        <v>1998</v>
      </c>
      <c r="K3149">
        <v>163.69999999999999</v>
      </c>
      <c r="L3149">
        <v>5</v>
      </c>
      <c r="M3149">
        <v>17.3</v>
      </c>
      <c r="N3149">
        <v>7.11</v>
      </c>
      <c r="P3149" t="str">
        <f t="shared" si="300"/>
        <v>Mini</v>
      </c>
      <c r="Q3149" t="str">
        <f t="shared" si="301"/>
        <v>good</v>
      </c>
      <c r="R3149" t="str">
        <f t="shared" si="302"/>
        <v>Mini</v>
      </c>
      <c r="S3149" s="3" t="str">
        <f t="shared" si="303"/>
        <v>Mini</v>
      </c>
      <c r="T3149" t="str">
        <f t="shared" si="304"/>
        <v/>
      </c>
      <c r="U3149" t="str">
        <f t="shared" si="305"/>
        <v>A</v>
      </c>
      <c r="V3149" t="str" cm="1">
        <f t="array" ref="V3149">_xlfn.IFS(N3140&gt;25,"A",N3140&gt;20,"B",N3140&gt;15,"C",N3140&gt;10,"D",N3140&lt;10,"E")</f>
        <v>A</v>
      </c>
    </row>
    <row r="3150" spans="1:22" x14ac:dyDescent="0.3">
      <c r="A3150">
        <v>3171</v>
      </c>
      <c r="B3150" t="s">
        <v>133</v>
      </c>
      <c r="C3150" t="s">
        <v>15</v>
      </c>
      <c r="D3150" t="s">
        <v>35</v>
      </c>
      <c r="E3150">
        <v>2013</v>
      </c>
      <c r="F3150">
        <v>85388</v>
      </c>
      <c r="G3150" t="s">
        <v>23</v>
      </c>
      <c r="H3150" t="s">
        <v>18</v>
      </c>
      <c r="I3150" t="s">
        <v>19</v>
      </c>
      <c r="J3150">
        <v>1248</v>
      </c>
      <c r="K3150">
        <v>73.900000000000006</v>
      </c>
      <c r="L3150">
        <v>5</v>
      </c>
      <c r="M3150">
        <v>21.1</v>
      </c>
      <c r="N3150">
        <v>3.9</v>
      </c>
      <c r="P3150" t="str">
        <f t="shared" si="300"/>
        <v/>
      </c>
      <c r="Q3150" t="str">
        <f t="shared" si="301"/>
        <v>bad</v>
      </c>
      <c r="R3150" t="str">
        <f t="shared" si="302"/>
        <v/>
      </c>
      <c r="S3150" s="3" t="str">
        <f t="shared" si="303"/>
        <v/>
      </c>
      <c r="T3150" t="str">
        <f t="shared" si="304"/>
        <v>Audi</v>
      </c>
      <c r="U3150" t="str">
        <f t="shared" si="305"/>
        <v>D</v>
      </c>
      <c r="V3150" t="str" cm="1">
        <f t="array" ref="V3150">_xlfn.IFS(N3141&gt;25,"A",N3141&gt;20,"B",N3141&gt;15,"C",N3141&gt;10,"D",N3141&lt;10,"E")</f>
        <v>D</v>
      </c>
    </row>
    <row r="3151" spans="1:22" x14ac:dyDescent="0.3">
      <c r="A3151">
        <v>3172</v>
      </c>
      <c r="B3151" t="s">
        <v>1286</v>
      </c>
      <c r="C3151" t="s">
        <v>21</v>
      </c>
      <c r="D3151" t="s">
        <v>39</v>
      </c>
      <c r="E3151">
        <v>2017</v>
      </c>
      <c r="F3151">
        <v>14700</v>
      </c>
      <c r="G3151" t="s">
        <v>27</v>
      </c>
      <c r="H3151" t="s">
        <v>18</v>
      </c>
      <c r="I3151" t="s">
        <v>19</v>
      </c>
      <c r="J3151">
        <v>1197</v>
      </c>
      <c r="K3151">
        <v>81.86</v>
      </c>
      <c r="L3151">
        <v>5</v>
      </c>
      <c r="M3151">
        <v>18.899999999999999</v>
      </c>
      <c r="N3151">
        <v>5.6</v>
      </c>
      <c r="P3151" t="str">
        <f t="shared" si="300"/>
        <v>Ford</v>
      </c>
      <c r="Q3151" t="str">
        <f t="shared" si="301"/>
        <v>bad</v>
      </c>
      <c r="R3151" t="str">
        <f t="shared" si="302"/>
        <v/>
      </c>
      <c r="S3151" s="3" t="str">
        <f t="shared" si="303"/>
        <v>Ford</v>
      </c>
      <c r="T3151" t="str">
        <f t="shared" si="304"/>
        <v/>
      </c>
      <c r="U3151" t="str">
        <f t="shared" si="305"/>
        <v>A</v>
      </c>
      <c r="V3151" t="str" cm="1">
        <f t="array" ref="V3151">_xlfn.IFS(N3142&gt;25,"A",N3142&gt;20,"B",N3142&gt;15,"C",N3142&gt;10,"D",N3142&lt;10,"E")</f>
        <v>A</v>
      </c>
    </row>
    <row r="3152" spans="1:22" x14ac:dyDescent="0.3">
      <c r="A3152">
        <v>3173</v>
      </c>
      <c r="B3152" t="s">
        <v>1427</v>
      </c>
      <c r="C3152" t="s">
        <v>15</v>
      </c>
      <c r="D3152" t="s">
        <v>22</v>
      </c>
      <c r="E3152">
        <v>2012</v>
      </c>
      <c r="F3152">
        <v>150000</v>
      </c>
      <c r="G3152" t="s">
        <v>23</v>
      </c>
      <c r="H3152" t="s">
        <v>18</v>
      </c>
      <c r="I3152" t="s">
        <v>102</v>
      </c>
      <c r="J3152">
        <v>1248</v>
      </c>
      <c r="K3152">
        <v>73.75</v>
      </c>
      <c r="L3152">
        <v>5</v>
      </c>
      <c r="M3152">
        <v>28.4</v>
      </c>
      <c r="N3152">
        <v>2.25</v>
      </c>
      <c r="P3152" t="str">
        <f t="shared" si="300"/>
        <v/>
      </c>
      <c r="Q3152" t="str">
        <f t="shared" si="301"/>
        <v>bad</v>
      </c>
      <c r="R3152" t="str">
        <f t="shared" si="302"/>
        <v/>
      </c>
      <c r="S3152" s="3" t="str">
        <f t="shared" si="303"/>
        <v/>
      </c>
      <c r="T3152" t="str">
        <f t="shared" si="304"/>
        <v>Ford</v>
      </c>
      <c r="U3152" t="str">
        <f t="shared" si="305"/>
        <v>E</v>
      </c>
      <c r="V3152" t="str" cm="1">
        <f t="array" ref="V3152">_xlfn.IFS(N3143&gt;25,"A",N3143&gt;20,"B",N3143&gt;15,"C",N3143&gt;10,"D",N3143&lt;10,"E")</f>
        <v>E</v>
      </c>
    </row>
    <row r="3153" spans="1:22" x14ac:dyDescent="0.3">
      <c r="A3153">
        <v>3174</v>
      </c>
      <c r="B3153" t="s">
        <v>228</v>
      </c>
      <c r="C3153" t="s">
        <v>21</v>
      </c>
      <c r="D3153" t="s">
        <v>49</v>
      </c>
      <c r="E3153">
        <v>2011</v>
      </c>
      <c r="F3153">
        <v>34994</v>
      </c>
      <c r="G3153" t="s">
        <v>23</v>
      </c>
      <c r="H3153" t="s">
        <v>18</v>
      </c>
      <c r="I3153" t="s">
        <v>19</v>
      </c>
      <c r="J3153">
        <v>1582</v>
      </c>
      <c r="K3153">
        <v>126.32</v>
      </c>
      <c r="L3153">
        <v>5</v>
      </c>
      <c r="M3153">
        <v>22.32</v>
      </c>
      <c r="N3153">
        <v>3.9</v>
      </c>
      <c r="P3153" t="str">
        <f t="shared" si="300"/>
        <v/>
      </c>
      <c r="Q3153" t="str">
        <f t="shared" si="301"/>
        <v>bad</v>
      </c>
      <c r="R3153" t="str">
        <f t="shared" si="302"/>
        <v/>
      </c>
      <c r="S3153" s="3" t="str">
        <f t="shared" si="303"/>
        <v/>
      </c>
      <c r="T3153" t="str">
        <f t="shared" si="304"/>
        <v>Hyundai</v>
      </c>
      <c r="U3153" t="str">
        <f t="shared" si="305"/>
        <v>E</v>
      </c>
      <c r="V3153" t="str" cm="1">
        <f t="array" ref="V3153">_xlfn.IFS(N3144&gt;25,"A",N3144&gt;20,"B",N3144&gt;15,"C",N3144&gt;10,"D",N3144&lt;10,"E")</f>
        <v>E</v>
      </c>
    </row>
    <row r="3154" spans="1:22" x14ac:dyDescent="0.3">
      <c r="A3154">
        <v>3175</v>
      </c>
      <c r="B3154" t="s">
        <v>393</v>
      </c>
      <c r="C3154" t="s">
        <v>156</v>
      </c>
      <c r="D3154" t="s">
        <v>31</v>
      </c>
      <c r="E3154">
        <v>2014</v>
      </c>
      <c r="F3154">
        <v>82536</v>
      </c>
      <c r="G3154" t="s">
        <v>23</v>
      </c>
      <c r="H3154" t="s">
        <v>32</v>
      </c>
      <c r="I3154" t="s">
        <v>19</v>
      </c>
      <c r="J3154">
        <v>2993</v>
      </c>
      <c r="K3154">
        <v>270.89999999999998</v>
      </c>
      <c r="L3154">
        <v>5</v>
      </c>
      <c r="M3154">
        <v>14.74</v>
      </c>
      <c r="N3154">
        <v>28.63</v>
      </c>
      <c r="P3154" t="str">
        <f t="shared" si="300"/>
        <v/>
      </c>
      <c r="Q3154" t="str">
        <f t="shared" si="301"/>
        <v>bad</v>
      </c>
      <c r="R3154" t="str">
        <f t="shared" si="302"/>
        <v/>
      </c>
      <c r="S3154" s="3" t="str">
        <f t="shared" si="303"/>
        <v/>
      </c>
      <c r="T3154" t="str">
        <f t="shared" si="304"/>
        <v>Chevrolet</v>
      </c>
      <c r="U3154" t="str">
        <f t="shared" si="305"/>
        <v>E</v>
      </c>
      <c r="V3154" t="str" cm="1">
        <f t="array" ref="V3154">_xlfn.IFS(N3145&gt;25,"A",N3145&gt;20,"B",N3145&gt;15,"C",N3145&gt;10,"D",N3145&lt;10,"E")</f>
        <v>E</v>
      </c>
    </row>
    <row r="3155" spans="1:22" x14ac:dyDescent="0.3">
      <c r="A3155">
        <v>3176</v>
      </c>
      <c r="B3155" t="s">
        <v>221</v>
      </c>
      <c r="C3155" t="s">
        <v>194</v>
      </c>
      <c r="D3155" t="s">
        <v>53</v>
      </c>
      <c r="E3155">
        <v>2013</v>
      </c>
      <c r="F3155">
        <v>82000</v>
      </c>
      <c r="G3155" t="s">
        <v>27</v>
      </c>
      <c r="H3155" t="s">
        <v>32</v>
      </c>
      <c r="I3155" t="s">
        <v>19</v>
      </c>
      <c r="J3155">
        <v>1798</v>
      </c>
      <c r="K3155">
        <v>157.75</v>
      </c>
      <c r="L3155">
        <v>5</v>
      </c>
      <c r="M3155">
        <v>13.7</v>
      </c>
      <c r="N3155">
        <v>7.25</v>
      </c>
      <c r="P3155" t="str">
        <f t="shared" si="300"/>
        <v/>
      </c>
      <c r="Q3155" t="str">
        <f t="shared" si="301"/>
        <v>good</v>
      </c>
      <c r="R3155" t="str">
        <f t="shared" si="302"/>
        <v/>
      </c>
      <c r="S3155" s="3" t="str">
        <f t="shared" si="303"/>
        <v>Maruti</v>
      </c>
      <c r="T3155" t="str">
        <f t="shared" si="304"/>
        <v>Maruti</v>
      </c>
      <c r="U3155" t="str">
        <f t="shared" si="305"/>
        <v>E</v>
      </c>
      <c r="V3155" t="str" cm="1">
        <f t="array" ref="V3155">_xlfn.IFS(N3146&gt;25,"A",N3146&gt;20,"B",N3146&gt;15,"C",N3146&gt;10,"D",N3146&lt;10,"E")</f>
        <v>E</v>
      </c>
    </row>
    <row r="3156" spans="1:22" x14ac:dyDescent="0.3">
      <c r="A3156">
        <v>3177</v>
      </c>
      <c r="B3156" t="s">
        <v>254</v>
      </c>
      <c r="C3156" t="s">
        <v>15</v>
      </c>
      <c r="D3156" t="s">
        <v>22</v>
      </c>
      <c r="E3156">
        <v>2006</v>
      </c>
      <c r="F3156">
        <v>52000</v>
      </c>
      <c r="G3156" t="s">
        <v>27</v>
      </c>
      <c r="H3156" t="s">
        <v>18</v>
      </c>
      <c r="I3156" t="s">
        <v>33</v>
      </c>
      <c r="J3156">
        <v>998</v>
      </c>
      <c r="K3156">
        <v>67.099999999999994</v>
      </c>
      <c r="L3156">
        <v>5</v>
      </c>
      <c r="M3156">
        <v>18.899999999999999</v>
      </c>
      <c r="N3156">
        <v>2</v>
      </c>
      <c r="P3156" t="str">
        <f t="shared" si="300"/>
        <v/>
      </c>
      <c r="Q3156" t="str">
        <f t="shared" si="301"/>
        <v>bad</v>
      </c>
      <c r="R3156" t="str">
        <f t="shared" si="302"/>
        <v/>
      </c>
      <c r="S3156" s="3" t="str">
        <f t="shared" si="303"/>
        <v/>
      </c>
      <c r="T3156" t="str">
        <f t="shared" si="304"/>
        <v>Tata</v>
      </c>
      <c r="U3156" t="str">
        <f t="shared" si="305"/>
        <v>E</v>
      </c>
      <c r="V3156" t="str" cm="1">
        <f t="array" ref="V3156">_xlfn.IFS(N3147&gt;25,"A",N3147&gt;20,"B",N3147&gt;15,"C",N3147&gt;10,"D",N3147&lt;10,"E")</f>
        <v>E</v>
      </c>
    </row>
    <row r="3157" spans="1:22" x14ac:dyDescent="0.3">
      <c r="A3157">
        <v>3178</v>
      </c>
      <c r="B3157" t="s">
        <v>703</v>
      </c>
      <c r="C3157" t="s">
        <v>43</v>
      </c>
      <c r="D3157" t="s">
        <v>16</v>
      </c>
      <c r="E3157">
        <v>2011</v>
      </c>
      <c r="F3157">
        <v>20000</v>
      </c>
      <c r="G3157" t="s">
        <v>27</v>
      </c>
      <c r="H3157" t="s">
        <v>18</v>
      </c>
      <c r="I3157" t="s">
        <v>19</v>
      </c>
      <c r="J3157">
        <v>1198</v>
      </c>
      <c r="K3157">
        <v>73.900000000000006</v>
      </c>
      <c r="L3157">
        <v>5</v>
      </c>
      <c r="M3157">
        <v>16.47</v>
      </c>
      <c r="N3157">
        <v>3.5</v>
      </c>
      <c r="P3157" t="str">
        <f t="shared" si="300"/>
        <v>MercedesBenz</v>
      </c>
      <c r="Q3157" t="str">
        <f t="shared" si="301"/>
        <v>bad</v>
      </c>
      <c r="R3157" t="str">
        <f t="shared" si="302"/>
        <v/>
      </c>
      <c r="S3157" s="3" t="str">
        <f t="shared" si="303"/>
        <v>MercedesBenz</v>
      </c>
      <c r="T3157" t="str">
        <f t="shared" si="304"/>
        <v/>
      </c>
      <c r="U3157" t="str">
        <f t="shared" si="305"/>
        <v>A</v>
      </c>
      <c r="V3157" t="str" cm="1">
        <f t="array" ref="V3157">_xlfn.IFS(N3148&gt;25,"A",N3148&gt;20,"B",N3148&gt;15,"C",N3148&gt;10,"D",N3148&lt;10,"E")</f>
        <v>A</v>
      </c>
    </row>
    <row r="3158" spans="1:22" x14ac:dyDescent="0.3">
      <c r="A3158">
        <v>3179</v>
      </c>
      <c r="B3158" t="s">
        <v>820</v>
      </c>
      <c r="C3158" t="s">
        <v>25</v>
      </c>
      <c r="D3158" t="s">
        <v>35</v>
      </c>
      <c r="E3158">
        <v>2011</v>
      </c>
      <c r="F3158">
        <v>55000</v>
      </c>
      <c r="G3158" t="s">
        <v>27</v>
      </c>
      <c r="H3158" t="s">
        <v>18</v>
      </c>
      <c r="I3158" t="s">
        <v>19</v>
      </c>
      <c r="J3158">
        <v>1799</v>
      </c>
      <c r="K3158">
        <v>130.19999999999999</v>
      </c>
      <c r="L3158">
        <v>5</v>
      </c>
      <c r="M3158">
        <v>14.8</v>
      </c>
      <c r="N3158">
        <v>5</v>
      </c>
      <c r="P3158" t="str">
        <f t="shared" si="300"/>
        <v/>
      </c>
      <c r="Q3158" t="str">
        <f t="shared" si="301"/>
        <v>bad</v>
      </c>
      <c r="R3158" t="str">
        <f t="shared" si="302"/>
        <v/>
      </c>
      <c r="S3158" s="3" t="str">
        <f t="shared" si="303"/>
        <v/>
      </c>
      <c r="T3158" t="str">
        <f t="shared" si="304"/>
        <v>Chevrolet</v>
      </c>
      <c r="U3158" t="str">
        <f t="shared" si="305"/>
        <v>E</v>
      </c>
      <c r="V3158" t="str" cm="1">
        <f t="array" ref="V3158">_xlfn.IFS(N3149&gt;25,"A",N3149&gt;20,"B",N3149&gt;15,"C",N3149&gt;10,"D",N3149&lt;10,"E")</f>
        <v>E</v>
      </c>
    </row>
    <row r="3159" spans="1:22" x14ac:dyDescent="0.3">
      <c r="A3159">
        <v>3180</v>
      </c>
      <c r="B3159" t="s">
        <v>1428</v>
      </c>
      <c r="C3159" t="s">
        <v>15</v>
      </c>
      <c r="D3159" t="s">
        <v>93</v>
      </c>
      <c r="E3159">
        <v>2015</v>
      </c>
      <c r="F3159">
        <v>47001</v>
      </c>
      <c r="G3159" t="s">
        <v>17</v>
      </c>
      <c r="H3159" t="s">
        <v>18</v>
      </c>
      <c r="I3159" t="s">
        <v>19</v>
      </c>
      <c r="J3159">
        <v>1196</v>
      </c>
      <c r="K3159">
        <v>63</v>
      </c>
      <c r="L3159">
        <v>5</v>
      </c>
      <c r="M3159">
        <v>20</v>
      </c>
      <c r="N3159">
        <v>3.72</v>
      </c>
      <c r="P3159" t="str">
        <f t="shared" si="300"/>
        <v/>
      </c>
      <c r="Q3159" t="str">
        <f t="shared" si="301"/>
        <v>good</v>
      </c>
      <c r="R3159" t="str">
        <f t="shared" si="302"/>
        <v/>
      </c>
      <c r="S3159" s="3" t="str">
        <f t="shared" si="303"/>
        <v>Maruti</v>
      </c>
      <c r="T3159" t="str">
        <f t="shared" si="304"/>
        <v>Maruti</v>
      </c>
      <c r="U3159" t="str">
        <f t="shared" si="305"/>
        <v>E</v>
      </c>
      <c r="V3159" t="str" cm="1">
        <f t="array" ref="V3159">_xlfn.IFS(N3150&gt;25,"A",N3150&gt;20,"B",N3150&gt;15,"C",N3150&gt;10,"D",N3150&lt;10,"E")</f>
        <v>E</v>
      </c>
    </row>
    <row r="3160" spans="1:22" x14ac:dyDescent="0.3">
      <c r="A3160">
        <v>3181</v>
      </c>
      <c r="B3160" t="s">
        <v>257</v>
      </c>
      <c r="C3160" t="s">
        <v>15</v>
      </c>
      <c r="D3160" t="s">
        <v>26</v>
      </c>
      <c r="E3160">
        <v>2014</v>
      </c>
      <c r="F3160">
        <v>52000</v>
      </c>
      <c r="G3160" t="s">
        <v>27</v>
      </c>
      <c r="H3160" t="s">
        <v>18</v>
      </c>
      <c r="I3160" t="s">
        <v>19</v>
      </c>
      <c r="J3160">
        <v>998</v>
      </c>
      <c r="K3160">
        <v>67.040000000000006</v>
      </c>
      <c r="L3160">
        <v>5</v>
      </c>
      <c r="M3160">
        <v>22.5</v>
      </c>
      <c r="N3160">
        <v>3.45</v>
      </c>
      <c r="P3160" t="str">
        <f t="shared" si="300"/>
        <v/>
      </c>
      <c r="Q3160" t="str">
        <f t="shared" si="301"/>
        <v>bad</v>
      </c>
      <c r="R3160" t="str">
        <f t="shared" si="302"/>
        <v/>
      </c>
      <c r="S3160" s="3" t="str">
        <f t="shared" si="303"/>
        <v/>
      </c>
      <c r="T3160" t="str">
        <f t="shared" si="304"/>
        <v>Hyundai</v>
      </c>
      <c r="U3160" t="str">
        <f t="shared" si="305"/>
        <v>E</v>
      </c>
      <c r="V3160" t="str" cm="1">
        <f t="array" ref="V3160">_xlfn.IFS(N3151&gt;25,"A",N3151&gt;20,"B",N3151&gt;15,"C",N3151&gt;10,"D",N3151&lt;10,"E")</f>
        <v>E</v>
      </c>
    </row>
    <row r="3161" spans="1:22" x14ac:dyDescent="0.3">
      <c r="A3161">
        <v>3182</v>
      </c>
      <c r="B3161" t="s">
        <v>502</v>
      </c>
      <c r="C3161" t="s">
        <v>15</v>
      </c>
      <c r="D3161" t="s">
        <v>49</v>
      </c>
      <c r="E3161">
        <v>2013</v>
      </c>
      <c r="F3161">
        <v>43284</v>
      </c>
      <c r="G3161" t="s">
        <v>23</v>
      </c>
      <c r="H3161" t="s">
        <v>18</v>
      </c>
      <c r="I3161" t="s">
        <v>19</v>
      </c>
      <c r="J3161">
        <v>1248</v>
      </c>
      <c r="K3161">
        <v>74</v>
      </c>
      <c r="L3161">
        <v>5</v>
      </c>
      <c r="M3161">
        <v>23.4</v>
      </c>
      <c r="N3161">
        <v>4.5</v>
      </c>
      <c r="P3161" t="str">
        <f t="shared" si="300"/>
        <v/>
      </c>
      <c r="Q3161" t="str">
        <f t="shared" si="301"/>
        <v>good</v>
      </c>
      <c r="R3161" t="str">
        <f t="shared" si="302"/>
        <v/>
      </c>
      <c r="S3161" s="3" t="str">
        <f t="shared" si="303"/>
        <v>Maruti</v>
      </c>
      <c r="T3161" t="str">
        <f t="shared" si="304"/>
        <v>Maruti</v>
      </c>
      <c r="U3161" t="str">
        <f t="shared" si="305"/>
        <v>E</v>
      </c>
      <c r="V3161" t="str" cm="1">
        <f t="array" ref="V3161">_xlfn.IFS(N3152&gt;25,"A",N3152&gt;20,"B",N3152&gt;15,"C",N3152&gt;10,"D",N3152&lt;10,"E")</f>
        <v>E</v>
      </c>
    </row>
    <row r="3162" spans="1:22" x14ac:dyDescent="0.3">
      <c r="A3162">
        <v>3183</v>
      </c>
      <c r="B3162" t="s">
        <v>420</v>
      </c>
      <c r="C3162" t="s">
        <v>21</v>
      </c>
      <c r="D3162" t="s">
        <v>31</v>
      </c>
      <c r="E3162">
        <v>2018</v>
      </c>
      <c r="F3162">
        <v>23875</v>
      </c>
      <c r="G3162" t="s">
        <v>27</v>
      </c>
      <c r="H3162" t="s">
        <v>32</v>
      </c>
      <c r="I3162" t="s">
        <v>19</v>
      </c>
      <c r="J3162">
        <v>1591</v>
      </c>
      <c r="K3162">
        <v>121.3</v>
      </c>
      <c r="L3162">
        <v>5</v>
      </c>
      <c r="M3162">
        <v>13</v>
      </c>
      <c r="N3162">
        <v>14.36</v>
      </c>
      <c r="P3162" t="str">
        <f t="shared" si="300"/>
        <v/>
      </c>
      <c r="Q3162" t="str">
        <f t="shared" si="301"/>
        <v>good</v>
      </c>
      <c r="R3162" t="str">
        <f t="shared" si="302"/>
        <v/>
      </c>
      <c r="S3162" s="3" t="str">
        <f t="shared" si="303"/>
        <v>Hyundai</v>
      </c>
      <c r="T3162" t="str">
        <f t="shared" si="304"/>
        <v>Hyundai</v>
      </c>
      <c r="U3162" t="str">
        <f t="shared" si="305"/>
        <v>E</v>
      </c>
      <c r="V3162" t="str" cm="1">
        <f t="array" ref="V3162">_xlfn.IFS(N3153&gt;25,"A",N3153&gt;20,"B",N3153&gt;15,"C",N3153&gt;10,"D",N3153&lt;10,"E")</f>
        <v>E</v>
      </c>
    </row>
    <row r="3163" spans="1:22" x14ac:dyDescent="0.3">
      <c r="A3163">
        <v>3184</v>
      </c>
      <c r="B3163" t="s">
        <v>590</v>
      </c>
      <c r="C3163" t="s">
        <v>21</v>
      </c>
      <c r="D3163" t="s">
        <v>63</v>
      </c>
      <c r="E3163">
        <v>2016</v>
      </c>
      <c r="F3163">
        <v>51866</v>
      </c>
      <c r="G3163" t="s">
        <v>27</v>
      </c>
      <c r="H3163" t="s">
        <v>18</v>
      </c>
      <c r="I3163" t="s">
        <v>19</v>
      </c>
      <c r="J3163">
        <v>1197</v>
      </c>
      <c r="K3163">
        <v>82</v>
      </c>
      <c r="L3163">
        <v>5</v>
      </c>
      <c r="M3163">
        <v>18.899999999999999</v>
      </c>
      <c r="N3163">
        <v>5.5</v>
      </c>
      <c r="P3163" t="str">
        <f t="shared" si="300"/>
        <v>Jaguar</v>
      </c>
      <c r="Q3163" t="str">
        <f t="shared" si="301"/>
        <v>bad</v>
      </c>
      <c r="R3163" t="str">
        <f t="shared" si="302"/>
        <v/>
      </c>
      <c r="S3163" s="3" t="str">
        <f t="shared" si="303"/>
        <v>Jaguar</v>
      </c>
      <c r="T3163" t="str">
        <f t="shared" si="304"/>
        <v/>
      </c>
      <c r="U3163" t="str">
        <f t="shared" si="305"/>
        <v>A</v>
      </c>
      <c r="V3163" t="str" cm="1">
        <f t="array" ref="V3163">_xlfn.IFS(N3154&gt;25,"A",N3154&gt;20,"B",N3154&gt;15,"C",N3154&gt;10,"D",N3154&lt;10,"E")</f>
        <v>A</v>
      </c>
    </row>
    <row r="3164" spans="1:22" x14ac:dyDescent="0.3">
      <c r="A3164">
        <v>3185</v>
      </c>
      <c r="B3164" t="s">
        <v>450</v>
      </c>
      <c r="C3164" t="s">
        <v>38</v>
      </c>
      <c r="D3164" t="s">
        <v>16</v>
      </c>
      <c r="E3164">
        <v>2013</v>
      </c>
      <c r="F3164">
        <v>69000</v>
      </c>
      <c r="G3164" t="s">
        <v>23</v>
      </c>
      <c r="H3164" t="s">
        <v>18</v>
      </c>
      <c r="I3164" t="s">
        <v>19</v>
      </c>
      <c r="J3164">
        <v>1461</v>
      </c>
      <c r="K3164">
        <v>63.1</v>
      </c>
      <c r="L3164">
        <v>5</v>
      </c>
      <c r="M3164">
        <v>23.08</v>
      </c>
      <c r="N3164">
        <v>3</v>
      </c>
      <c r="P3164" t="str">
        <f t="shared" si="300"/>
        <v/>
      </c>
      <c r="Q3164" t="str">
        <f t="shared" si="301"/>
        <v>bad</v>
      </c>
      <c r="R3164" t="str">
        <f t="shared" si="302"/>
        <v/>
      </c>
      <c r="S3164" s="3" t="str">
        <f t="shared" si="303"/>
        <v/>
      </c>
      <c r="T3164" t="str">
        <f t="shared" si="304"/>
        <v>Skoda</v>
      </c>
      <c r="U3164" t="str">
        <f t="shared" si="305"/>
        <v>E</v>
      </c>
      <c r="V3164" t="str" cm="1">
        <f t="array" ref="V3164">_xlfn.IFS(N3155&gt;25,"A",N3155&gt;20,"B",N3155&gt;15,"C",N3155&gt;10,"D",N3155&lt;10,"E")</f>
        <v>E</v>
      </c>
    </row>
    <row r="3165" spans="1:22" x14ac:dyDescent="0.3">
      <c r="A3165">
        <v>3186</v>
      </c>
      <c r="B3165" t="s">
        <v>215</v>
      </c>
      <c r="C3165" t="s">
        <v>21</v>
      </c>
      <c r="D3165" t="s">
        <v>31</v>
      </c>
      <c r="E3165">
        <v>2017</v>
      </c>
      <c r="F3165">
        <v>62788</v>
      </c>
      <c r="G3165" t="s">
        <v>27</v>
      </c>
      <c r="H3165" t="s">
        <v>18</v>
      </c>
      <c r="I3165" t="s">
        <v>19</v>
      </c>
      <c r="J3165">
        <v>1197</v>
      </c>
      <c r="K3165">
        <v>81.86</v>
      </c>
      <c r="L3165">
        <v>5</v>
      </c>
      <c r="M3165">
        <v>18.899999999999999</v>
      </c>
      <c r="N3165">
        <v>6.08</v>
      </c>
      <c r="P3165" t="str">
        <f t="shared" si="300"/>
        <v/>
      </c>
      <c r="Q3165" t="str">
        <f t="shared" si="301"/>
        <v>bad</v>
      </c>
      <c r="R3165" t="str">
        <f t="shared" si="302"/>
        <v/>
      </c>
      <c r="S3165" s="3" t="str">
        <f t="shared" si="303"/>
        <v/>
      </c>
      <c r="T3165" t="str">
        <f t="shared" si="304"/>
        <v>Maruti</v>
      </c>
      <c r="U3165" t="str">
        <f t="shared" si="305"/>
        <v>E</v>
      </c>
      <c r="V3165" t="str" cm="1">
        <f t="array" ref="V3165">_xlfn.IFS(N3156&gt;25,"A",N3156&gt;20,"B",N3156&gt;15,"C",N3156&gt;10,"D",N3156&lt;10,"E")</f>
        <v>E</v>
      </c>
    </row>
    <row r="3166" spans="1:22" x14ac:dyDescent="0.3">
      <c r="A3166">
        <v>3187</v>
      </c>
      <c r="B3166" t="s">
        <v>311</v>
      </c>
      <c r="C3166" t="s">
        <v>43</v>
      </c>
      <c r="D3166" t="s">
        <v>26</v>
      </c>
      <c r="E3166">
        <v>2013</v>
      </c>
      <c r="F3166">
        <v>150000</v>
      </c>
      <c r="G3166" t="s">
        <v>23</v>
      </c>
      <c r="H3166" t="s">
        <v>18</v>
      </c>
      <c r="I3166" t="s">
        <v>19</v>
      </c>
      <c r="J3166">
        <v>1598</v>
      </c>
      <c r="K3166">
        <v>103.6</v>
      </c>
      <c r="L3166">
        <v>5</v>
      </c>
      <c r="M3166">
        <v>20.54</v>
      </c>
      <c r="N3166">
        <v>5</v>
      </c>
      <c r="P3166" t="str">
        <f t="shared" si="300"/>
        <v/>
      </c>
      <c r="Q3166" t="str">
        <f t="shared" si="301"/>
        <v>bad</v>
      </c>
      <c r="R3166" t="str">
        <f t="shared" si="302"/>
        <v/>
      </c>
      <c r="S3166" s="3" t="str">
        <f t="shared" si="303"/>
        <v/>
      </c>
      <c r="T3166" t="str">
        <f t="shared" si="304"/>
        <v>Volkswagen</v>
      </c>
      <c r="U3166" t="str">
        <f t="shared" si="305"/>
        <v>E</v>
      </c>
      <c r="V3166" t="str" cm="1">
        <f t="array" ref="V3166">_xlfn.IFS(N3157&gt;25,"A",N3157&gt;20,"B",N3157&gt;15,"C",N3157&gt;10,"D",N3157&lt;10,"E")</f>
        <v>E</v>
      </c>
    </row>
    <row r="3167" spans="1:22" x14ac:dyDescent="0.3">
      <c r="A3167">
        <v>3188</v>
      </c>
      <c r="B3167" t="s">
        <v>514</v>
      </c>
      <c r="C3167" t="s">
        <v>41</v>
      </c>
      <c r="D3167" t="s">
        <v>47</v>
      </c>
      <c r="E3167">
        <v>2015</v>
      </c>
      <c r="F3167">
        <v>47566</v>
      </c>
      <c r="G3167" t="s">
        <v>23</v>
      </c>
      <c r="H3167" t="s">
        <v>32</v>
      </c>
      <c r="I3167" t="s">
        <v>19</v>
      </c>
      <c r="J3167">
        <v>2982</v>
      </c>
      <c r="K3167">
        <v>168.5</v>
      </c>
      <c r="L3167">
        <v>7</v>
      </c>
      <c r="M3167">
        <v>12.55</v>
      </c>
      <c r="N3167">
        <v>20.25</v>
      </c>
      <c r="P3167" t="str">
        <f t="shared" si="300"/>
        <v/>
      </c>
      <c r="Q3167" t="str">
        <f t="shared" si="301"/>
        <v>bad</v>
      </c>
      <c r="R3167" t="str">
        <f t="shared" si="302"/>
        <v/>
      </c>
      <c r="S3167" s="3" t="str">
        <f t="shared" si="303"/>
        <v/>
      </c>
      <c r="T3167" t="str">
        <f t="shared" si="304"/>
        <v>Honda</v>
      </c>
      <c r="U3167" t="str">
        <f t="shared" si="305"/>
        <v>E</v>
      </c>
      <c r="V3167" t="str" cm="1">
        <f t="array" ref="V3167">_xlfn.IFS(N3158&gt;25,"A",N3158&gt;20,"B",N3158&gt;15,"C",N3158&gt;10,"D",N3158&lt;10,"E")</f>
        <v>E</v>
      </c>
    </row>
    <row r="3168" spans="1:22" x14ac:dyDescent="0.3">
      <c r="A3168">
        <v>3189</v>
      </c>
      <c r="B3168" t="s">
        <v>1429</v>
      </c>
      <c r="C3168" t="s">
        <v>21</v>
      </c>
      <c r="D3168" t="s">
        <v>26</v>
      </c>
      <c r="E3168">
        <v>2002</v>
      </c>
      <c r="F3168">
        <v>67000</v>
      </c>
      <c r="G3168" t="s">
        <v>27</v>
      </c>
      <c r="H3168" t="s">
        <v>18</v>
      </c>
      <c r="I3168" t="s">
        <v>102</v>
      </c>
      <c r="J3168">
        <v>999</v>
      </c>
      <c r="K3168">
        <v>74</v>
      </c>
      <c r="L3168">
        <v>5</v>
      </c>
      <c r="M3168">
        <v>0</v>
      </c>
      <c r="N3168">
        <v>1.2</v>
      </c>
      <c r="P3168" t="str">
        <f t="shared" si="300"/>
        <v/>
      </c>
      <c r="Q3168" t="str">
        <f t="shared" si="301"/>
        <v>bad</v>
      </c>
      <c r="R3168" t="str">
        <f t="shared" si="302"/>
        <v/>
      </c>
      <c r="S3168" s="3" t="str">
        <f t="shared" si="303"/>
        <v/>
      </c>
      <c r="T3168" t="str">
        <f t="shared" si="304"/>
        <v>Maruti</v>
      </c>
      <c r="U3168" t="str">
        <f t="shared" si="305"/>
        <v>E</v>
      </c>
      <c r="V3168" t="str" cm="1">
        <f t="array" ref="V3168">_xlfn.IFS(N3159&gt;25,"A",N3159&gt;20,"B",N3159&gt;15,"C",N3159&gt;10,"D",N3159&lt;10,"E")</f>
        <v>E</v>
      </c>
    </row>
    <row r="3169" spans="1:22" x14ac:dyDescent="0.3">
      <c r="A3169">
        <v>3190</v>
      </c>
      <c r="B3169" t="s">
        <v>265</v>
      </c>
      <c r="C3169" t="s">
        <v>41</v>
      </c>
      <c r="D3169" t="s">
        <v>22</v>
      </c>
      <c r="E3169">
        <v>2018</v>
      </c>
      <c r="F3169">
        <v>20300</v>
      </c>
      <c r="G3169" t="s">
        <v>23</v>
      </c>
      <c r="H3169" t="s">
        <v>32</v>
      </c>
      <c r="I3169" t="s">
        <v>19</v>
      </c>
      <c r="J3169">
        <v>2755</v>
      </c>
      <c r="K3169">
        <v>171.5</v>
      </c>
      <c r="L3169">
        <v>7</v>
      </c>
      <c r="M3169">
        <v>11.36</v>
      </c>
      <c r="N3169">
        <v>18</v>
      </c>
      <c r="P3169" t="str">
        <f t="shared" si="300"/>
        <v/>
      </c>
      <c r="Q3169" t="str">
        <f t="shared" si="301"/>
        <v>good</v>
      </c>
      <c r="R3169" t="str">
        <f t="shared" si="302"/>
        <v/>
      </c>
      <c r="S3169" s="3" t="str">
        <f t="shared" si="303"/>
        <v>Maruti</v>
      </c>
      <c r="T3169" t="str">
        <f t="shared" si="304"/>
        <v>Maruti</v>
      </c>
      <c r="U3169" t="str">
        <f t="shared" si="305"/>
        <v>E</v>
      </c>
      <c r="V3169" t="str" cm="1">
        <f t="array" ref="V3169">_xlfn.IFS(N3160&gt;25,"A",N3160&gt;20,"B",N3160&gt;15,"C",N3160&gt;10,"D",N3160&lt;10,"E")</f>
        <v>E</v>
      </c>
    </row>
    <row r="3170" spans="1:22" x14ac:dyDescent="0.3">
      <c r="A3170">
        <v>3191</v>
      </c>
      <c r="B3170" t="s">
        <v>630</v>
      </c>
      <c r="C3170" t="s">
        <v>62</v>
      </c>
      <c r="D3170" t="s">
        <v>22</v>
      </c>
      <c r="E3170">
        <v>2015</v>
      </c>
      <c r="F3170">
        <v>48300</v>
      </c>
      <c r="G3170" t="s">
        <v>23</v>
      </c>
      <c r="H3170" t="s">
        <v>32</v>
      </c>
      <c r="I3170" t="s">
        <v>19</v>
      </c>
      <c r="J3170">
        <v>2143</v>
      </c>
      <c r="K3170">
        <v>107.3</v>
      </c>
      <c r="L3170">
        <v>5</v>
      </c>
      <c r="M3170">
        <v>20</v>
      </c>
      <c r="N3170">
        <v>17.5</v>
      </c>
      <c r="P3170" t="str">
        <f t="shared" si="300"/>
        <v/>
      </c>
      <c r="Q3170" t="str">
        <f t="shared" si="301"/>
        <v>good</v>
      </c>
      <c r="R3170" t="str">
        <f t="shared" si="302"/>
        <v/>
      </c>
      <c r="S3170" s="3" t="str">
        <f t="shared" si="303"/>
        <v>Maruti</v>
      </c>
      <c r="T3170" t="str">
        <f t="shared" si="304"/>
        <v>Maruti</v>
      </c>
      <c r="U3170" t="str">
        <f t="shared" si="305"/>
        <v>E</v>
      </c>
      <c r="V3170" t="str" cm="1">
        <f t="array" ref="V3170">_xlfn.IFS(N3161&gt;25,"A",N3161&gt;20,"B",N3161&gt;15,"C",N3161&gt;10,"D",N3161&lt;10,"E")</f>
        <v>E</v>
      </c>
    </row>
    <row r="3171" spans="1:22" x14ac:dyDescent="0.3">
      <c r="A3171">
        <v>3192</v>
      </c>
      <c r="B3171" t="s">
        <v>419</v>
      </c>
      <c r="C3171" t="s">
        <v>21</v>
      </c>
      <c r="D3171" t="s">
        <v>22</v>
      </c>
      <c r="E3171">
        <v>2013</v>
      </c>
      <c r="F3171">
        <v>30000</v>
      </c>
      <c r="G3171" t="s">
        <v>27</v>
      </c>
      <c r="H3171" t="s">
        <v>18</v>
      </c>
      <c r="I3171" t="s">
        <v>19</v>
      </c>
      <c r="J3171">
        <v>814</v>
      </c>
      <c r="K3171">
        <v>55.2</v>
      </c>
      <c r="L3171">
        <v>5</v>
      </c>
      <c r="M3171">
        <v>21.1</v>
      </c>
      <c r="N3171">
        <v>2.1</v>
      </c>
      <c r="P3171" t="str">
        <f t="shared" si="300"/>
        <v/>
      </c>
      <c r="Q3171" t="str">
        <f t="shared" si="301"/>
        <v>bad</v>
      </c>
      <c r="R3171" t="str">
        <f t="shared" si="302"/>
        <v/>
      </c>
      <c r="S3171" s="3" t="str">
        <f t="shared" si="303"/>
        <v/>
      </c>
      <c r="T3171" t="str">
        <f t="shared" si="304"/>
        <v>Hyundai</v>
      </c>
      <c r="U3171" t="str">
        <f t="shared" si="305"/>
        <v>D</v>
      </c>
      <c r="V3171" t="str" cm="1">
        <f t="array" ref="V3171">_xlfn.IFS(N3162&gt;25,"A",N3162&gt;20,"B",N3162&gt;15,"C",N3162&gt;10,"D",N3162&lt;10,"E")</f>
        <v>D</v>
      </c>
    </row>
    <row r="3172" spans="1:22" x14ac:dyDescent="0.3">
      <c r="A3172">
        <v>3193</v>
      </c>
      <c r="B3172" t="s">
        <v>710</v>
      </c>
      <c r="C3172" t="s">
        <v>21</v>
      </c>
      <c r="D3172" t="s">
        <v>63</v>
      </c>
      <c r="E3172">
        <v>2012</v>
      </c>
      <c r="F3172">
        <v>36000</v>
      </c>
      <c r="G3172" t="s">
        <v>23</v>
      </c>
      <c r="H3172" t="s">
        <v>18</v>
      </c>
      <c r="I3172" t="s">
        <v>33</v>
      </c>
      <c r="J3172">
        <v>1582</v>
      </c>
      <c r="K3172">
        <v>126.24</v>
      </c>
      <c r="L3172">
        <v>5</v>
      </c>
      <c r="M3172">
        <v>22.7</v>
      </c>
      <c r="N3172">
        <v>7.5</v>
      </c>
      <c r="P3172" t="str">
        <f t="shared" si="300"/>
        <v/>
      </c>
      <c r="Q3172" t="str">
        <f t="shared" si="301"/>
        <v>bad</v>
      </c>
      <c r="R3172" t="str">
        <f t="shared" si="302"/>
        <v/>
      </c>
      <c r="S3172" s="3" t="str">
        <f t="shared" si="303"/>
        <v/>
      </c>
      <c r="T3172" t="str">
        <f t="shared" si="304"/>
        <v>Hyundai</v>
      </c>
      <c r="U3172" t="str">
        <f t="shared" si="305"/>
        <v>E</v>
      </c>
      <c r="V3172" t="str" cm="1">
        <f t="array" ref="V3172">_xlfn.IFS(N3163&gt;25,"A",N3163&gt;20,"B",N3163&gt;15,"C",N3163&gt;10,"D",N3163&lt;10,"E")</f>
        <v>E</v>
      </c>
    </row>
    <row r="3173" spans="1:22" x14ac:dyDescent="0.3">
      <c r="A3173">
        <v>3194</v>
      </c>
      <c r="B3173" t="s">
        <v>960</v>
      </c>
      <c r="C3173" t="s">
        <v>218</v>
      </c>
      <c r="D3173" t="s">
        <v>47</v>
      </c>
      <c r="E3173">
        <v>2015</v>
      </c>
      <c r="F3173">
        <v>27641</v>
      </c>
      <c r="G3173" t="s">
        <v>23</v>
      </c>
      <c r="H3173" t="s">
        <v>32</v>
      </c>
      <c r="I3173" t="s">
        <v>33</v>
      </c>
      <c r="J3173">
        <v>1496</v>
      </c>
      <c r="K3173">
        <v>113.98</v>
      </c>
      <c r="L3173">
        <v>4</v>
      </c>
      <c r="M3173">
        <v>20.7</v>
      </c>
      <c r="N3173">
        <v>24.77</v>
      </c>
      <c r="P3173" t="str">
        <f t="shared" si="300"/>
        <v/>
      </c>
      <c r="Q3173" t="str">
        <f t="shared" si="301"/>
        <v>good</v>
      </c>
      <c r="R3173" t="str">
        <f t="shared" si="302"/>
        <v/>
      </c>
      <c r="S3173" s="3" t="str">
        <f t="shared" si="303"/>
        <v>Nissan</v>
      </c>
      <c r="T3173" t="str">
        <f t="shared" si="304"/>
        <v>Nissan</v>
      </c>
      <c r="U3173" t="str">
        <f t="shared" si="305"/>
        <v>E</v>
      </c>
      <c r="V3173" t="str" cm="1">
        <f t="array" ref="V3173">_xlfn.IFS(N3164&gt;25,"A",N3164&gt;20,"B",N3164&gt;15,"C",N3164&gt;10,"D",N3164&lt;10,"E")</f>
        <v>E</v>
      </c>
    </row>
    <row r="3174" spans="1:22" x14ac:dyDescent="0.3">
      <c r="A3174">
        <v>3195</v>
      </c>
      <c r="B3174" t="s">
        <v>292</v>
      </c>
      <c r="C3174" t="s">
        <v>60</v>
      </c>
      <c r="D3174" t="s">
        <v>63</v>
      </c>
      <c r="E3174">
        <v>2015</v>
      </c>
      <c r="F3174">
        <v>60000</v>
      </c>
      <c r="G3174" t="s">
        <v>23</v>
      </c>
      <c r="H3174" t="s">
        <v>18</v>
      </c>
      <c r="I3174" t="s">
        <v>19</v>
      </c>
      <c r="J3174">
        <v>1461</v>
      </c>
      <c r="K3174">
        <v>108.45</v>
      </c>
      <c r="L3174">
        <v>5</v>
      </c>
      <c r="M3174">
        <v>19.64</v>
      </c>
      <c r="N3174">
        <v>8.65</v>
      </c>
      <c r="P3174" t="str">
        <f t="shared" si="300"/>
        <v/>
      </c>
      <c r="Q3174" t="str">
        <f t="shared" si="301"/>
        <v>bad</v>
      </c>
      <c r="R3174" t="str">
        <f t="shared" si="302"/>
        <v/>
      </c>
      <c r="S3174" s="3" t="str">
        <f t="shared" si="303"/>
        <v/>
      </c>
      <c r="T3174" t="str">
        <f t="shared" si="304"/>
        <v>Hyundai</v>
      </c>
      <c r="U3174" t="str">
        <f t="shared" si="305"/>
        <v>E</v>
      </c>
      <c r="V3174" t="str" cm="1">
        <f t="array" ref="V3174">_xlfn.IFS(N3165&gt;25,"A",N3165&gt;20,"B",N3165&gt;15,"C",N3165&gt;10,"D",N3165&lt;10,"E")</f>
        <v>E</v>
      </c>
    </row>
    <row r="3175" spans="1:22" x14ac:dyDescent="0.3">
      <c r="A3175">
        <v>3196</v>
      </c>
      <c r="B3175" t="s">
        <v>639</v>
      </c>
      <c r="C3175" t="s">
        <v>110</v>
      </c>
      <c r="D3175" t="s">
        <v>26</v>
      </c>
      <c r="E3175">
        <v>2019</v>
      </c>
      <c r="F3175">
        <v>9000</v>
      </c>
      <c r="G3175" t="s">
        <v>23</v>
      </c>
      <c r="H3175" t="s">
        <v>32</v>
      </c>
      <c r="I3175" t="s">
        <v>19</v>
      </c>
      <c r="J3175">
        <v>3198</v>
      </c>
      <c r="K3175">
        <v>197</v>
      </c>
      <c r="L3175">
        <v>7</v>
      </c>
      <c r="M3175">
        <v>10.91</v>
      </c>
      <c r="N3175">
        <v>35.5</v>
      </c>
      <c r="P3175" t="str">
        <f t="shared" si="300"/>
        <v/>
      </c>
      <c r="Q3175" t="str">
        <f t="shared" si="301"/>
        <v>good</v>
      </c>
      <c r="R3175" t="str">
        <f t="shared" si="302"/>
        <v/>
      </c>
      <c r="S3175" s="3" t="str">
        <f t="shared" si="303"/>
        <v>Volkswagen</v>
      </c>
      <c r="T3175" t="str">
        <f t="shared" si="304"/>
        <v>Volkswagen</v>
      </c>
      <c r="U3175" t="str">
        <f t="shared" si="305"/>
        <v>E</v>
      </c>
      <c r="V3175" t="str" cm="1">
        <f t="array" ref="V3175">_xlfn.IFS(N3166&gt;25,"A",N3166&gt;20,"B",N3166&gt;15,"C",N3166&gt;10,"D",N3166&lt;10,"E")</f>
        <v>E</v>
      </c>
    </row>
    <row r="3176" spans="1:22" x14ac:dyDescent="0.3">
      <c r="A3176">
        <v>3197</v>
      </c>
      <c r="B3176" t="s">
        <v>1430</v>
      </c>
      <c r="C3176" t="s">
        <v>41</v>
      </c>
      <c r="D3176" t="s">
        <v>53</v>
      </c>
      <c r="E3176">
        <v>2014</v>
      </c>
      <c r="F3176">
        <v>60750</v>
      </c>
      <c r="G3176" t="s">
        <v>27</v>
      </c>
      <c r="H3176" t="s">
        <v>18</v>
      </c>
      <c r="I3176" t="s">
        <v>19</v>
      </c>
      <c r="J3176">
        <v>1798</v>
      </c>
      <c r="K3176">
        <v>138.03</v>
      </c>
      <c r="L3176">
        <v>5</v>
      </c>
      <c r="M3176">
        <v>14.28</v>
      </c>
      <c r="N3176">
        <v>10.5</v>
      </c>
      <c r="P3176" t="str">
        <f t="shared" si="300"/>
        <v>Toyota</v>
      </c>
      <c r="Q3176" t="str">
        <f t="shared" si="301"/>
        <v>bad</v>
      </c>
      <c r="R3176" t="str">
        <f t="shared" si="302"/>
        <v/>
      </c>
      <c r="S3176" s="3" t="str">
        <f t="shared" si="303"/>
        <v>Toyota</v>
      </c>
      <c r="T3176" t="str">
        <f t="shared" si="304"/>
        <v/>
      </c>
      <c r="U3176" t="str">
        <f t="shared" si="305"/>
        <v>B</v>
      </c>
      <c r="V3176" t="str" cm="1">
        <f t="array" ref="V3176">_xlfn.IFS(N3167&gt;25,"A",N3167&gt;20,"B",N3167&gt;15,"C",N3167&gt;10,"D",N3167&lt;10,"E")</f>
        <v>B</v>
      </c>
    </row>
    <row r="3177" spans="1:22" x14ac:dyDescent="0.3">
      <c r="A3177">
        <v>3198</v>
      </c>
      <c r="B3177" t="s">
        <v>1431</v>
      </c>
      <c r="C3177" t="s">
        <v>78</v>
      </c>
      <c r="D3177" t="s">
        <v>53</v>
      </c>
      <c r="E3177">
        <v>2018</v>
      </c>
      <c r="F3177">
        <v>9000</v>
      </c>
      <c r="G3177" t="s">
        <v>23</v>
      </c>
      <c r="H3177" t="s">
        <v>18</v>
      </c>
      <c r="I3177" t="s">
        <v>19</v>
      </c>
      <c r="J3177">
        <v>2179</v>
      </c>
      <c r="K3177">
        <v>155</v>
      </c>
      <c r="L3177">
        <v>7</v>
      </c>
      <c r="M3177">
        <v>14</v>
      </c>
      <c r="N3177">
        <v>13</v>
      </c>
      <c r="P3177" t="str">
        <f t="shared" si="300"/>
        <v/>
      </c>
      <c r="Q3177" t="str">
        <f t="shared" si="301"/>
        <v>bad</v>
      </c>
      <c r="R3177" t="str">
        <f t="shared" si="302"/>
        <v/>
      </c>
      <c r="S3177" s="3" t="str">
        <f t="shared" si="303"/>
        <v/>
      </c>
      <c r="T3177" t="str">
        <f t="shared" si="304"/>
        <v>Hyundai</v>
      </c>
      <c r="U3177" t="str">
        <f t="shared" si="305"/>
        <v>E</v>
      </c>
      <c r="V3177" t="str" cm="1">
        <f t="array" ref="V3177">_xlfn.IFS(N3168&gt;25,"A",N3168&gt;20,"B",N3168&gt;15,"C",N3168&gt;10,"D",N3168&lt;10,"E")</f>
        <v>E</v>
      </c>
    </row>
    <row r="3178" spans="1:22" x14ac:dyDescent="0.3">
      <c r="A3178">
        <v>3199</v>
      </c>
      <c r="B3178" t="s">
        <v>1432</v>
      </c>
      <c r="C3178" t="s">
        <v>65</v>
      </c>
      <c r="D3178" t="s">
        <v>49</v>
      </c>
      <c r="E3178">
        <v>2012</v>
      </c>
      <c r="F3178">
        <v>41100</v>
      </c>
      <c r="G3178" t="s">
        <v>23</v>
      </c>
      <c r="H3178" t="s">
        <v>32</v>
      </c>
      <c r="I3178" t="s">
        <v>19</v>
      </c>
      <c r="J3178">
        <v>2993</v>
      </c>
      <c r="K3178">
        <v>261.49</v>
      </c>
      <c r="L3178">
        <v>5</v>
      </c>
      <c r="M3178">
        <v>16.77</v>
      </c>
      <c r="N3178">
        <v>26.5</v>
      </c>
      <c r="P3178" t="str">
        <f t="shared" si="300"/>
        <v>Toyota</v>
      </c>
      <c r="Q3178" t="str">
        <f t="shared" si="301"/>
        <v>bad</v>
      </c>
      <c r="R3178" t="str">
        <f t="shared" si="302"/>
        <v/>
      </c>
      <c r="S3178" s="3" t="str">
        <f t="shared" si="303"/>
        <v>Toyota</v>
      </c>
      <c r="T3178" t="str">
        <f t="shared" si="304"/>
        <v/>
      </c>
      <c r="U3178" t="str">
        <f t="shared" si="305"/>
        <v>C</v>
      </c>
      <c r="V3178" t="str" cm="1">
        <f t="array" ref="V3178">_xlfn.IFS(N3169&gt;25,"A",N3169&gt;20,"B",N3169&gt;15,"C",N3169&gt;10,"D",N3169&lt;10,"E")</f>
        <v>C</v>
      </c>
    </row>
    <row r="3179" spans="1:22" x14ac:dyDescent="0.3">
      <c r="A3179">
        <v>3200</v>
      </c>
      <c r="B3179" t="s">
        <v>1343</v>
      </c>
      <c r="C3179" t="s">
        <v>15</v>
      </c>
      <c r="D3179" t="s">
        <v>93</v>
      </c>
      <c r="E3179">
        <v>2004</v>
      </c>
      <c r="F3179">
        <v>60000</v>
      </c>
      <c r="G3179" t="s">
        <v>27</v>
      </c>
      <c r="H3179" t="s">
        <v>18</v>
      </c>
      <c r="I3179" t="s">
        <v>33</v>
      </c>
      <c r="J3179">
        <v>1061</v>
      </c>
      <c r="K3179">
        <v>64</v>
      </c>
      <c r="L3179">
        <v>5</v>
      </c>
      <c r="M3179">
        <v>17.3</v>
      </c>
      <c r="N3179">
        <v>1.4</v>
      </c>
      <c r="P3179" t="str">
        <f t="shared" si="300"/>
        <v>MercedesBenz</v>
      </c>
      <c r="Q3179" t="str">
        <f t="shared" si="301"/>
        <v>bad</v>
      </c>
      <c r="R3179" t="str">
        <f t="shared" si="302"/>
        <v/>
      </c>
      <c r="S3179" s="3" t="str">
        <f t="shared" si="303"/>
        <v>MercedesBenz</v>
      </c>
      <c r="T3179" t="str">
        <f t="shared" si="304"/>
        <v/>
      </c>
      <c r="U3179" t="str">
        <f t="shared" si="305"/>
        <v>C</v>
      </c>
      <c r="V3179" t="str" cm="1">
        <f t="array" ref="V3179">_xlfn.IFS(N3170&gt;25,"A",N3170&gt;20,"B",N3170&gt;15,"C",N3170&gt;10,"D",N3170&lt;10,"E")</f>
        <v>C</v>
      </c>
    </row>
    <row r="3180" spans="1:22" x14ac:dyDescent="0.3">
      <c r="A3180">
        <v>3201</v>
      </c>
      <c r="B3180" t="s">
        <v>970</v>
      </c>
      <c r="C3180" t="s">
        <v>25</v>
      </c>
      <c r="D3180" t="s">
        <v>47</v>
      </c>
      <c r="E3180">
        <v>2017</v>
      </c>
      <c r="F3180">
        <v>38424</v>
      </c>
      <c r="G3180" t="s">
        <v>27</v>
      </c>
      <c r="H3180" t="s">
        <v>18</v>
      </c>
      <c r="I3180" t="s">
        <v>19</v>
      </c>
      <c r="J3180">
        <v>1497</v>
      </c>
      <c r="K3180">
        <v>117.3</v>
      </c>
      <c r="L3180">
        <v>5</v>
      </c>
      <c r="M3180">
        <v>17.8</v>
      </c>
      <c r="N3180">
        <v>7.51</v>
      </c>
      <c r="P3180" t="str">
        <f t="shared" si="300"/>
        <v/>
      </c>
      <c r="Q3180" t="str">
        <f t="shared" si="301"/>
        <v>good</v>
      </c>
      <c r="R3180" t="str">
        <f t="shared" si="302"/>
        <v/>
      </c>
      <c r="S3180" s="3" t="str">
        <f t="shared" si="303"/>
        <v>Hyundai</v>
      </c>
      <c r="T3180" t="str">
        <f t="shared" si="304"/>
        <v>Hyundai</v>
      </c>
      <c r="U3180" t="str">
        <f t="shared" si="305"/>
        <v>E</v>
      </c>
      <c r="V3180" t="str" cm="1">
        <f t="array" ref="V3180">_xlfn.IFS(N3171&gt;25,"A",N3171&gt;20,"B",N3171&gt;15,"C",N3171&gt;10,"D",N3171&lt;10,"E")</f>
        <v>E</v>
      </c>
    </row>
    <row r="3181" spans="1:22" x14ac:dyDescent="0.3">
      <c r="A3181">
        <v>3202</v>
      </c>
      <c r="B3181" t="s">
        <v>100</v>
      </c>
      <c r="C3181" t="s">
        <v>15</v>
      </c>
      <c r="D3181" t="s">
        <v>53</v>
      </c>
      <c r="E3181">
        <v>2014</v>
      </c>
      <c r="F3181">
        <v>50000</v>
      </c>
      <c r="G3181" t="s">
        <v>23</v>
      </c>
      <c r="H3181" t="s">
        <v>18</v>
      </c>
      <c r="I3181" t="s">
        <v>19</v>
      </c>
      <c r="J3181">
        <v>1248</v>
      </c>
      <c r="K3181">
        <v>74</v>
      </c>
      <c r="L3181">
        <v>5</v>
      </c>
      <c r="M3181">
        <v>22.9</v>
      </c>
      <c r="N3181">
        <v>4.3</v>
      </c>
      <c r="P3181" t="str">
        <f t="shared" si="300"/>
        <v/>
      </c>
      <c r="Q3181" t="str">
        <f t="shared" si="301"/>
        <v>good</v>
      </c>
      <c r="R3181" t="str">
        <f t="shared" si="302"/>
        <v/>
      </c>
      <c r="S3181" s="3" t="str">
        <f t="shared" si="303"/>
        <v>Hyundai</v>
      </c>
      <c r="T3181" t="str">
        <f t="shared" si="304"/>
        <v>Hyundai</v>
      </c>
      <c r="U3181" t="str">
        <f t="shared" si="305"/>
        <v>E</v>
      </c>
      <c r="V3181" t="str" cm="1">
        <f t="array" ref="V3181">_xlfn.IFS(N3172&gt;25,"A",N3172&gt;20,"B",N3172&gt;15,"C",N3172&gt;10,"D",N3172&lt;10,"E")</f>
        <v>E</v>
      </c>
    </row>
    <row r="3182" spans="1:22" x14ac:dyDescent="0.3">
      <c r="A3182">
        <v>3203</v>
      </c>
      <c r="B3182" t="s">
        <v>618</v>
      </c>
      <c r="C3182" t="s">
        <v>25</v>
      </c>
      <c r="D3182" t="s">
        <v>16</v>
      </c>
      <c r="E3182">
        <v>2015</v>
      </c>
      <c r="F3182">
        <v>19000</v>
      </c>
      <c r="G3182" t="s">
        <v>27</v>
      </c>
      <c r="H3182" t="s">
        <v>32</v>
      </c>
      <c r="I3182" t="s">
        <v>19</v>
      </c>
      <c r="J3182">
        <v>1497</v>
      </c>
      <c r="K3182">
        <v>117.3</v>
      </c>
      <c r="L3182">
        <v>5</v>
      </c>
      <c r="M3182">
        <v>18</v>
      </c>
      <c r="N3182">
        <v>8.9499999999999993</v>
      </c>
      <c r="P3182" t="str">
        <f t="shared" si="300"/>
        <v>Mini</v>
      </c>
      <c r="Q3182" t="str">
        <f t="shared" si="301"/>
        <v>good</v>
      </c>
      <c r="R3182" t="str">
        <f t="shared" si="302"/>
        <v>Mini</v>
      </c>
      <c r="S3182" s="3" t="str">
        <f t="shared" si="303"/>
        <v>Mini</v>
      </c>
      <c r="T3182" t="str">
        <f t="shared" si="304"/>
        <v/>
      </c>
      <c r="U3182" t="str">
        <f t="shared" si="305"/>
        <v>B</v>
      </c>
      <c r="V3182" t="str" cm="1">
        <f t="array" ref="V3182">_xlfn.IFS(N3173&gt;25,"A",N3173&gt;20,"B",N3173&gt;15,"C",N3173&gt;10,"D",N3173&lt;10,"E")</f>
        <v>B</v>
      </c>
    </row>
    <row r="3183" spans="1:22" x14ac:dyDescent="0.3">
      <c r="A3183">
        <v>3204</v>
      </c>
      <c r="B3183" t="s">
        <v>28</v>
      </c>
      <c r="C3183" t="s">
        <v>15</v>
      </c>
      <c r="D3183" t="s">
        <v>47</v>
      </c>
      <c r="E3183">
        <v>2015</v>
      </c>
      <c r="F3183">
        <v>58734</v>
      </c>
      <c r="G3183" t="s">
        <v>23</v>
      </c>
      <c r="H3183" t="s">
        <v>18</v>
      </c>
      <c r="I3183" t="s">
        <v>19</v>
      </c>
      <c r="J3183">
        <v>1248</v>
      </c>
      <c r="K3183">
        <v>88.76</v>
      </c>
      <c r="L3183">
        <v>7</v>
      </c>
      <c r="M3183">
        <v>20.77</v>
      </c>
      <c r="N3183">
        <v>6.91</v>
      </c>
      <c r="P3183" t="str">
        <f t="shared" si="300"/>
        <v/>
      </c>
      <c r="Q3183" t="str">
        <f t="shared" si="301"/>
        <v>bad</v>
      </c>
      <c r="R3183" t="str">
        <f t="shared" si="302"/>
        <v/>
      </c>
      <c r="S3183" s="3" t="str">
        <f t="shared" si="303"/>
        <v/>
      </c>
      <c r="T3183" t="str">
        <f t="shared" si="304"/>
        <v>Renault</v>
      </c>
      <c r="U3183" t="str">
        <f t="shared" si="305"/>
        <v>E</v>
      </c>
      <c r="V3183" t="str" cm="1">
        <f t="array" ref="V3183">_xlfn.IFS(N3174&gt;25,"A",N3174&gt;20,"B",N3174&gt;15,"C",N3174&gt;10,"D",N3174&lt;10,"E")</f>
        <v>E</v>
      </c>
    </row>
    <row r="3184" spans="1:22" x14ac:dyDescent="0.3">
      <c r="A3184">
        <v>3205</v>
      </c>
      <c r="B3184" t="s">
        <v>470</v>
      </c>
      <c r="C3184" t="s">
        <v>60</v>
      </c>
      <c r="D3184" t="s">
        <v>31</v>
      </c>
      <c r="E3184">
        <v>2016</v>
      </c>
      <c r="F3184">
        <v>65257</v>
      </c>
      <c r="G3184" t="s">
        <v>23</v>
      </c>
      <c r="H3184" t="s">
        <v>18</v>
      </c>
      <c r="I3184" t="s">
        <v>19</v>
      </c>
      <c r="J3184">
        <v>1461</v>
      </c>
      <c r="K3184">
        <v>108.45</v>
      </c>
      <c r="L3184">
        <v>5</v>
      </c>
      <c r="M3184">
        <v>19.010000000000002</v>
      </c>
      <c r="N3184">
        <v>9.75</v>
      </c>
      <c r="P3184" t="str">
        <f t="shared" si="300"/>
        <v>Ford</v>
      </c>
      <c r="Q3184" t="str">
        <f t="shared" si="301"/>
        <v>bad</v>
      </c>
      <c r="R3184" t="str">
        <f t="shared" si="302"/>
        <v/>
      </c>
      <c r="S3184" s="3" t="str">
        <f t="shared" si="303"/>
        <v>Ford</v>
      </c>
      <c r="T3184" t="str">
        <f t="shared" si="304"/>
        <v/>
      </c>
      <c r="U3184" t="str">
        <f t="shared" si="305"/>
        <v>A</v>
      </c>
      <c r="V3184" t="str" cm="1">
        <f t="array" ref="V3184">_xlfn.IFS(N3175&gt;25,"A",N3175&gt;20,"B",N3175&gt;15,"C",N3175&gt;10,"D",N3175&lt;10,"E")</f>
        <v>A</v>
      </c>
    </row>
    <row r="3185" spans="1:22" x14ac:dyDescent="0.3">
      <c r="A3185">
        <v>3206</v>
      </c>
      <c r="B3185" t="s">
        <v>335</v>
      </c>
      <c r="C3185" t="s">
        <v>15</v>
      </c>
      <c r="D3185" t="s">
        <v>39</v>
      </c>
      <c r="E3185">
        <v>2010</v>
      </c>
      <c r="F3185">
        <v>130000</v>
      </c>
      <c r="G3185" t="s">
        <v>23</v>
      </c>
      <c r="H3185" t="s">
        <v>18</v>
      </c>
      <c r="I3185" t="s">
        <v>33</v>
      </c>
      <c r="J3185">
        <v>1248</v>
      </c>
      <c r="K3185">
        <v>73.900000000000006</v>
      </c>
      <c r="L3185">
        <v>5</v>
      </c>
      <c r="M3185">
        <v>19.3</v>
      </c>
      <c r="N3185">
        <v>4</v>
      </c>
      <c r="P3185" t="str">
        <f t="shared" si="300"/>
        <v/>
      </c>
      <c r="Q3185" t="str">
        <f t="shared" si="301"/>
        <v>bad</v>
      </c>
      <c r="R3185" t="str">
        <f t="shared" si="302"/>
        <v/>
      </c>
      <c r="S3185" s="3" t="str">
        <f t="shared" si="303"/>
        <v/>
      </c>
      <c r="T3185" t="str">
        <f t="shared" si="304"/>
        <v>Toyota</v>
      </c>
      <c r="U3185" t="str">
        <f t="shared" si="305"/>
        <v>D</v>
      </c>
      <c r="V3185" t="str" cm="1">
        <f t="array" ref="V3185">_xlfn.IFS(N3176&gt;25,"A",N3176&gt;20,"B",N3176&gt;15,"C",N3176&gt;10,"D",N3176&lt;10,"E")</f>
        <v>D</v>
      </c>
    </row>
    <row r="3186" spans="1:22" x14ac:dyDescent="0.3">
      <c r="A3186">
        <v>3207</v>
      </c>
      <c r="B3186" t="s">
        <v>133</v>
      </c>
      <c r="C3186" t="s">
        <v>15</v>
      </c>
      <c r="D3186" t="s">
        <v>35</v>
      </c>
      <c r="E3186">
        <v>2011</v>
      </c>
      <c r="F3186">
        <v>79000</v>
      </c>
      <c r="G3186" t="s">
        <v>23</v>
      </c>
      <c r="H3186" t="s">
        <v>18</v>
      </c>
      <c r="I3186" t="s">
        <v>19</v>
      </c>
      <c r="J3186">
        <v>1248</v>
      </c>
      <c r="K3186">
        <v>73.94</v>
      </c>
      <c r="L3186">
        <v>5</v>
      </c>
      <c r="M3186">
        <v>23.2</v>
      </c>
      <c r="N3186">
        <v>3.65</v>
      </c>
      <c r="P3186" t="str">
        <f t="shared" si="300"/>
        <v/>
      </c>
      <c r="Q3186" t="str">
        <f t="shared" si="301"/>
        <v>bad</v>
      </c>
      <c r="R3186" t="str">
        <f t="shared" si="302"/>
        <v/>
      </c>
      <c r="S3186" s="3" t="str">
        <f t="shared" si="303"/>
        <v/>
      </c>
      <c r="T3186" t="str">
        <f t="shared" si="304"/>
        <v>Mahindra</v>
      </c>
      <c r="U3186" t="str">
        <f t="shared" si="305"/>
        <v>D</v>
      </c>
      <c r="V3186" t="str" cm="1">
        <f t="array" ref="V3186">_xlfn.IFS(N3177&gt;25,"A",N3177&gt;20,"B",N3177&gt;15,"C",N3177&gt;10,"D",N3177&lt;10,"E")</f>
        <v>D</v>
      </c>
    </row>
    <row r="3187" spans="1:22" x14ac:dyDescent="0.3">
      <c r="A3187">
        <v>3208</v>
      </c>
      <c r="B3187" t="s">
        <v>121</v>
      </c>
      <c r="C3187" t="s">
        <v>78</v>
      </c>
      <c r="D3187" t="s">
        <v>26</v>
      </c>
      <c r="E3187">
        <v>2013</v>
      </c>
      <c r="F3187">
        <v>78000</v>
      </c>
      <c r="G3187" t="s">
        <v>23</v>
      </c>
      <c r="H3187" t="s">
        <v>18</v>
      </c>
      <c r="I3187" t="s">
        <v>19</v>
      </c>
      <c r="J3187">
        <v>2179</v>
      </c>
      <c r="K3187">
        <v>140</v>
      </c>
      <c r="L3187">
        <v>7</v>
      </c>
      <c r="M3187">
        <v>15.1</v>
      </c>
      <c r="N3187">
        <v>10.75</v>
      </c>
      <c r="P3187" t="str">
        <f t="shared" si="300"/>
        <v>BMW</v>
      </c>
      <c r="Q3187" t="str">
        <f t="shared" si="301"/>
        <v>bad</v>
      </c>
      <c r="R3187" t="str">
        <f t="shared" si="302"/>
        <v/>
      </c>
      <c r="S3187" s="3" t="str">
        <f t="shared" si="303"/>
        <v>BMW</v>
      </c>
      <c r="T3187" t="str">
        <f t="shared" si="304"/>
        <v/>
      </c>
      <c r="U3187" t="str">
        <f t="shared" si="305"/>
        <v>A</v>
      </c>
      <c r="V3187" t="str" cm="1">
        <f t="array" ref="V3187">_xlfn.IFS(N3178&gt;25,"A",N3178&gt;20,"B",N3178&gt;15,"C",N3178&gt;10,"D",N3178&lt;10,"E")</f>
        <v>A</v>
      </c>
    </row>
    <row r="3188" spans="1:22" x14ac:dyDescent="0.3">
      <c r="A3188">
        <v>3209</v>
      </c>
      <c r="B3188" t="s">
        <v>203</v>
      </c>
      <c r="C3188" t="s">
        <v>25</v>
      </c>
      <c r="D3188" t="s">
        <v>47</v>
      </c>
      <c r="E3188">
        <v>2015</v>
      </c>
      <c r="F3188">
        <v>49133</v>
      </c>
      <c r="G3188" t="s">
        <v>27</v>
      </c>
      <c r="H3188" t="s">
        <v>18</v>
      </c>
      <c r="I3188" t="s">
        <v>19</v>
      </c>
      <c r="J3188">
        <v>1198</v>
      </c>
      <c r="K3188">
        <v>86.8</v>
      </c>
      <c r="L3188">
        <v>5</v>
      </c>
      <c r="M3188">
        <v>19.399999999999999</v>
      </c>
      <c r="N3188">
        <v>4.51</v>
      </c>
      <c r="P3188" t="str">
        <f t="shared" si="300"/>
        <v/>
      </c>
      <c r="Q3188" t="str">
        <f t="shared" si="301"/>
        <v>bad</v>
      </c>
      <c r="R3188" t="str">
        <f t="shared" si="302"/>
        <v/>
      </c>
      <c r="S3188" s="3" t="str">
        <f t="shared" si="303"/>
        <v/>
      </c>
      <c r="T3188" t="str">
        <f t="shared" si="304"/>
        <v>Maruti</v>
      </c>
      <c r="U3188" t="str">
        <f t="shared" si="305"/>
        <v>E</v>
      </c>
      <c r="V3188" t="str" cm="1">
        <f t="array" ref="V3188">_xlfn.IFS(N3179&gt;25,"A",N3179&gt;20,"B",N3179&gt;15,"C",N3179&gt;10,"D",N3179&lt;10,"E")</f>
        <v>E</v>
      </c>
    </row>
    <row r="3189" spans="1:22" x14ac:dyDescent="0.3">
      <c r="A3189">
        <v>3210</v>
      </c>
      <c r="B3189" t="s">
        <v>595</v>
      </c>
      <c r="C3189" t="s">
        <v>62</v>
      </c>
      <c r="D3189" t="s">
        <v>31</v>
      </c>
      <c r="E3189">
        <v>2016</v>
      </c>
      <c r="F3189">
        <v>22769</v>
      </c>
      <c r="G3189" t="s">
        <v>23</v>
      </c>
      <c r="H3189" t="s">
        <v>32</v>
      </c>
      <c r="I3189" t="s">
        <v>19</v>
      </c>
      <c r="J3189">
        <v>2987</v>
      </c>
      <c r="K3189">
        <v>165</v>
      </c>
      <c r="L3189">
        <v>5</v>
      </c>
      <c r="M3189">
        <v>0</v>
      </c>
      <c r="N3189">
        <v>49.22</v>
      </c>
      <c r="P3189" t="str">
        <f t="shared" si="300"/>
        <v/>
      </c>
      <c r="Q3189" t="str">
        <f t="shared" si="301"/>
        <v>bad</v>
      </c>
      <c r="R3189" t="str">
        <f t="shared" si="302"/>
        <v/>
      </c>
      <c r="S3189" s="3" t="str">
        <f t="shared" si="303"/>
        <v/>
      </c>
      <c r="T3189" t="str">
        <f t="shared" si="304"/>
        <v>Honda</v>
      </c>
      <c r="U3189" t="str">
        <f t="shared" si="305"/>
        <v>E</v>
      </c>
      <c r="V3189" t="str" cm="1">
        <f t="array" ref="V3189">_xlfn.IFS(N3180&gt;25,"A",N3180&gt;20,"B",N3180&gt;15,"C",N3180&gt;10,"D",N3180&lt;10,"E")</f>
        <v>E</v>
      </c>
    </row>
    <row r="3190" spans="1:22" x14ac:dyDescent="0.3">
      <c r="A3190">
        <v>3211</v>
      </c>
      <c r="B3190" t="s">
        <v>351</v>
      </c>
      <c r="C3190" t="s">
        <v>45</v>
      </c>
      <c r="D3190" t="s">
        <v>31</v>
      </c>
      <c r="E3190">
        <v>2014</v>
      </c>
      <c r="F3190">
        <v>54448</v>
      </c>
      <c r="G3190" t="s">
        <v>23</v>
      </c>
      <c r="H3190" t="s">
        <v>18</v>
      </c>
      <c r="I3190" t="s">
        <v>19</v>
      </c>
      <c r="J3190">
        <v>1248</v>
      </c>
      <c r="K3190">
        <v>88.8</v>
      </c>
      <c r="L3190">
        <v>5</v>
      </c>
      <c r="M3190">
        <v>21.02</v>
      </c>
      <c r="N3190">
        <v>3.7</v>
      </c>
      <c r="P3190" t="str">
        <f t="shared" si="300"/>
        <v/>
      </c>
      <c r="Q3190" t="str">
        <f t="shared" si="301"/>
        <v>good</v>
      </c>
      <c r="R3190" t="str">
        <f t="shared" si="302"/>
        <v/>
      </c>
      <c r="S3190" s="3" t="str">
        <f t="shared" si="303"/>
        <v>Maruti</v>
      </c>
      <c r="T3190" t="str">
        <f t="shared" si="304"/>
        <v>Maruti</v>
      </c>
      <c r="U3190" t="str">
        <f t="shared" si="305"/>
        <v>E</v>
      </c>
      <c r="V3190" t="str" cm="1">
        <f t="array" ref="V3190">_xlfn.IFS(N3181&gt;25,"A",N3181&gt;20,"B",N3181&gt;15,"C",N3181&gt;10,"D",N3181&lt;10,"E")</f>
        <v>E</v>
      </c>
    </row>
    <row r="3191" spans="1:22" x14ac:dyDescent="0.3">
      <c r="A3191">
        <v>3212</v>
      </c>
      <c r="B3191" t="s">
        <v>73</v>
      </c>
      <c r="C3191" t="s">
        <v>41</v>
      </c>
      <c r="D3191" t="s">
        <v>35</v>
      </c>
      <c r="E3191">
        <v>2014</v>
      </c>
      <c r="F3191">
        <v>158793</v>
      </c>
      <c r="G3191" t="s">
        <v>23</v>
      </c>
      <c r="H3191" t="s">
        <v>18</v>
      </c>
      <c r="I3191" t="s">
        <v>19</v>
      </c>
      <c r="J3191">
        <v>2494</v>
      </c>
      <c r="K3191">
        <v>102</v>
      </c>
      <c r="L3191">
        <v>7</v>
      </c>
      <c r="M3191">
        <v>12.8</v>
      </c>
      <c r="N3191">
        <v>12.99</v>
      </c>
      <c r="P3191" t="str">
        <f t="shared" si="300"/>
        <v/>
      </c>
      <c r="Q3191" t="str">
        <f t="shared" si="301"/>
        <v>bad</v>
      </c>
      <c r="R3191" t="str">
        <f t="shared" si="302"/>
        <v/>
      </c>
      <c r="S3191" s="3" t="str">
        <f t="shared" si="303"/>
        <v/>
      </c>
      <c r="T3191" t="str">
        <f t="shared" si="304"/>
        <v>Honda</v>
      </c>
      <c r="U3191" t="str">
        <f t="shared" si="305"/>
        <v>E</v>
      </c>
      <c r="V3191" t="str" cm="1">
        <f t="array" ref="V3191">_xlfn.IFS(N3182&gt;25,"A",N3182&gt;20,"B",N3182&gt;15,"C",N3182&gt;10,"D",N3182&lt;10,"E")</f>
        <v>E</v>
      </c>
    </row>
    <row r="3192" spans="1:22" x14ac:dyDescent="0.3">
      <c r="A3192">
        <v>3213</v>
      </c>
      <c r="B3192" t="s">
        <v>476</v>
      </c>
      <c r="C3192" t="s">
        <v>15</v>
      </c>
      <c r="D3192" t="s">
        <v>53</v>
      </c>
      <c r="E3192">
        <v>2015</v>
      </c>
      <c r="F3192">
        <v>62088</v>
      </c>
      <c r="G3192" t="s">
        <v>27</v>
      </c>
      <c r="H3192" t="s">
        <v>18</v>
      </c>
      <c r="I3192" t="s">
        <v>19</v>
      </c>
      <c r="J3192">
        <v>1197</v>
      </c>
      <c r="K3192">
        <v>85.8</v>
      </c>
      <c r="L3192">
        <v>5</v>
      </c>
      <c r="M3192">
        <v>18.600000000000001</v>
      </c>
      <c r="N3192">
        <v>4.1500000000000004</v>
      </c>
      <c r="P3192" t="str">
        <f t="shared" si="300"/>
        <v/>
      </c>
      <c r="Q3192" t="str">
        <f t="shared" si="301"/>
        <v>good</v>
      </c>
      <c r="R3192" t="str">
        <f t="shared" si="302"/>
        <v/>
      </c>
      <c r="S3192" s="3" t="str">
        <f t="shared" si="303"/>
        <v>Maruti</v>
      </c>
      <c r="T3192" t="str">
        <f t="shared" si="304"/>
        <v>Maruti</v>
      </c>
      <c r="U3192" t="str">
        <f t="shared" si="305"/>
        <v>E</v>
      </c>
      <c r="V3192" t="str" cm="1">
        <f t="array" ref="V3192">_xlfn.IFS(N3183&gt;25,"A",N3183&gt;20,"B",N3183&gt;15,"C",N3183&gt;10,"D",N3183&lt;10,"E")</f>
        <v>E</v>
      </c>
    </row>
    <row r="3193" spans="1:22" x14ac:dyDescent="0.3">
      <c r="A3193">
        <v>3214</v>
      </c>
      <c r="B3193" t="s">
        <v>1384</v>
      </c>
      <c r="C3193" t="s">
        <v>21</v>
      </c>
      <c r="D3193" t="s">
        <v>49</v>
      </c>
      <c r="E3193">
        <v>2012</v>
      </c>
      <c r="F3193">
        <v>14800</v>
      </c>
      <c r="G3193" t="s">
        <v>27</v>
      </c>
      <c r="H3193" t="s">
        <v>18</v>
      </c>
      <c r="I3193" t="s">
        <v>19</v>
      </c>
      <c r="J3193">
        <v>1591</v>
      </c>
      <c r="K3193">
        <v>121.3</v>
      </c>
      <c r="L3193">
        <v>5</v>
      </c>
      <c r="M3193">
        <v>17.010000000000002</v>
      </c>
      <c r="N3193">
        <v>4.4000000000000004</v>
      </c>
      <c r="P3193" t="str">
        <f t="shared" si="300"/>
        <v/>
      </c>
      <c r="Q3193" t="str">
        <f t="shared" si="301"/>
        <v>bad</v>
      </c>
      <c r="R3193" t="str">
        <f t="shared" si="302"/>
        <v/>
      </c>
      <c r="S3193" s="3" t="str">
        <f t="shared" si="303"/>
        <v/>
      </c>
      <c r="T3193" t="str">
        <f t="shared" si="304"/>
        <v>Renault</v>
      </c>
      <c r="U3193" t="str">
        <f t="shared" si="305"/>
        <v>E</v>
      </c>
      <c r="V3193" t="str" cm="1">
        <f t="array" ref="V3193">_xlfn.IFS(N3184&gt;25,"A",N3184&gt;20,"B",N3184&gt;15,"C",N3184&gt;10,"D",N3184&lt;10,"E")</f>
        <v>E</v>
      </c>
    </row>
    <row r="3194" spans="1:22" x14ac:dyDescent="0.3">
      <c r="A3194">
        <v>3215</v>
      </c>
      <c r="B3194" t="s">
        <v>465</v>
      </c>
      <c r="C3194" t="s">
        <v>25</v>
      </c>
      <c r="D3194" t="s">
        <v>49</v>
      </c>
      <c r="E3194">
        <v>2015</v>
      </c>
      <c r="F3194">
        <v>26000</v>
      </c>
      <c r="G3194" t="s">
        <v>27</v>
      </c>
      <c r="H3194" t="s">
        <v>18</v>
      </c>
      <c r="I3194" t="s">
        <v>19</v>
      </c>
      <c r="J3194">
        <v>1497</v>
      </c>
      <c r="K3194">
        <v>117.3</v>
      </c>
      <c r="L3194">
        <v>7</v>
      </c>
      <c r="M3194">
        <v>17.3</v>
      </c>
      <c r="N3194">
        <v>4.25</v>
      </c>
      <c r="P3194" t="str">
        <f t="shared" si="300"/>
        <v/>
      </c>
      <c r="Q3194" t="str">
        <f t="shared" si="301"/>
        <v>bad</v>
      </c>
      <c r="R3194" t="str">
        <f t="shared" si="302"/>
        <v/>
      </c>
      <c r="S3194" s="3" t="str">
        <f t="shared" si="303"/>
        <v/>
      </c>
      <c r="T3194" t="str">
        <f t="shared" si="304"/>
        <v>Maruti</v>
      </c>
      <c r="U3194" t="str">
        <f t="shared" si="305"/>
        <v>E</v>
      </c>
      <c r="V3194" t="str" cm="1">
        <f t="array" ref="V3194">_xlfn.IFS(N3185&gt;25,"A",N3185&gt;20,"B",N3185&gt;15,"C",N3185&gt;10,"D",N3185&lt;10,"E")</f>
        <v>E</v>
      </c>
    </row>
    <row r="3195" spans="1:22" x14ac:dyDescent="0.3">
      <c r="A3195">
        <v>3216</v>
      </c>
      <c r="B3195" t="s">
        <v>380</v>
      </c>
      <c r="C3195" t="s">
        <v>25</v>
      </c>
      <c r="D3195" t="s">
        <v>16</v>
      </c>
      <c r="E3195">
        <v>2017</v>
      </c>
      <c r="F3195">
        <v>32005</v>
      </c>
      <c r="G3195" t="s">
        <v>27</v>
      </c>
      <c r="H3195" t="s">
        <v>18</v>
      </c>
      <c r="I3195" t="s">
        <v>19</v>
      </c>
      <c r="J3195">
        <v>1198</v>
      </c>
      <c r="K3195">
        <v>86.7</v>
      </c>
      <c r="L3195">
        <v>5</v>
      </c>
      <c r="M3195">
        <v>18</v>
      </c>
      <c r="N3195">
        <v>4.25</v>
      </c>
      <c r="P3195" t="str">
        <f t="shared" si="300"/>
        <v/>
      </c>
      <c r="Q3195" t="str">
        <f t="shared" si="301"/>
        <v>good</v>
      </c>
      <c r="R3195" t="str">
        <f t="shared" si="302"/>
        <v/>
      </c>
      <c r="S3195" s="3" t="str">
        <f t="shared" si="303"/>
        <v>Maruti</v>
      </c>
      <c r="T3195" t="str">
        <f t="shared" si="304"/>
        <v>Maruti</v>
      </c>
      <c r="U3195" t="str">
        <f t="shared" si="305"/>
        <v>E</v>
      </c>
      <c r="V3195" t="str" cm="1">
        <f t="array" ref="V3195">_xlfn.IFS(N3186&gt;25,"A",N3186&gt;20,"B",N3186&gt;15,"C",N3186&gt;10,"D",N3186&lt;10,"E")</f>
        <v>E</v>
      </c>
    </row>
    <row r="3196" spans="1:22" x14ac:dyDescent="0.3">
      <c r="A3196">
        <v>3217</v>
      </c>
      <c r="B3196" t="s">
        <v>618</v>
      </c>
      <c r="C3196" t="s">
        <v>25</v>
      </c>
      <c r="D3196" t="s">
        <v>39</v>
      </c>
      <c r="E3196">
        <v>2017</v>
      </c>
      <c r="F3196">
        <v>35000</v>
      </c>
      <c r="G3196" t="s">
        <v>27</v>
      </c>
      <c r="H3196" t="s">
        <v>32</v>
      </c>
      <c r="I3196" t="s">
        <v>19</v>
      </c>
      <c r="J3196">
        <v>1497</v>
      </c>
      <c r="K3196">
        <v>117.3</v>
      </c>
      <c r="L3196">
        <v>5</v>
      </c>
      <c r="M3196">
        <v>18</v>
      </c>
      <c r="N3196">
        <v>7.7</v>
      </c>
      <c r="P3196" t="str">
        <f t="shared" si="300"/>
        <v/>
      </c>
      <c r="Q3196" t="str">
        <f t="shared" si="301"/>
        <v>bad</v>
      </c>
      <c r="R3196" t="str">
        <f t="shared" si="302"/>
        <v/>
      </c>
      <c r="S3196" s="3" t="str">
        <f t="shared" si="303"/>
        <v/>
      </c>
      <c r="T3196" t="str">
        <f t="shared" si="304"/>
        <v>Mahindra</v>
      </c>
      <c r="U3196" t="str">
        <f t="shared" si="305"/>
        <v>D</v>
      </c>
      <c r="V3196" t="str" cm="1">
        <f t="array" ref="V3196">_xlfn.IFS(N3187&gt;25,"A",N3187&gt;20,"B",N3187&gt;15,"C",N3187&gt;10,"D",N3187&lt;10,"E")</f>
        <v>D</v>
      </c>
    </row>
    <row r="3197" spans="1:22" x14ac:dyDescent="0.3">
      <c r="A3197">
        <v>3218</v>
      </c>
      <c r="B3197" t="s">
        <v>231</v>
      </c>
      <c r="C3197" t="s">
        <v>52</v>
      </c>
      <c r="D3197" t="s">
        <v>22</v>
      </c>
      <c r="E3197">
        <v>2015</v>
      </c>
      <c r="F3197">
        <v>52000</v>
      </c>
      <c r="G3197" t="s">
        <v>23</v>
      </c>
      <c r="H3197" t="s">
        <v>32</v>
      </c>
      <c r="I3197" t="s">
        <v>19</v>
      </c>
      <c r="J3197">
        <v>2179</v>
      </c>
      <c r="K3197">
        <v>187.7</v>
      </c>
      <c r="L3197">
        <v>5</v>
      </c>
      <c r="M3197">
        <v>12.7</v>
      </c>
      <c r="N3197">
        <v>39.75</v>
      </c>
      <c r="P3197" t="str">
        <f t="shared" si="300"/>
        <v/>
      </c>
      <c r="Q3197" t="str">
        <f t="shared" si="301"/>
        <v>bad</v>
      </c>
      <c r="R3197" t="str">
        <f t="shared" si="302"/>
        <v/>
      </c>
      <c r="S3197" s="3" t="str">
        <f t="shared" si="303"/>
        <v/>
      </c>
      <c r="T3197" t="str">
        <f t="shared" si="304"/>
        <v>Honda</v>
      </c>
      <c r="U3197" t="str">
        <f t="shared" si="305"/>
        <v>E</v>
      </c>
      <c r="V3197" t="str" cm="1">
        <f t="array" ref="V3197">_xlfn.IFS(N3188&gt;25,"A",N3188&gt;20,"B",N3188&gt;15,"C",N3188&gt;10,"D",N3188&lt;10,"E")</f>
        <v>E</v>
      </c>
    </row>
    <row r="3198" spans="1:22" x14ac:dyDescent="0.3">
      <c r="A3198">
        <v>3219</v>
      </c>
      <c r="B3198" t="s">
        <v>267</v>
      </c>
      <c r="C3198" t="s">
        <v>25</v>
      </c>
      <c r="D3198" t="s">
        <v>16</v>
      </c>
      <c r="E3198">
        <v>2017</v>
      </c>
      <c r="F3198">
        <v>11000</v>
      </c>
      <c r="G3198" t="s">
        <v>27</v>
      </c>
      <c r="H3198" t="s">
        <v>18</v>
      </c>
      <c r="I3198" t="s">
        <v>19</v>
      </c>
      <c r="J3198">
        <v>1497</v>
      </c>
      <c r="K3198">
        <v>117.3</v>
      </c>
      <c r="L3198">
        <v>5</v>
      </c>
      <c r="M3198">
        <v>17.399999999999999</v>
      </c>
      <c r="N3198">
        <v>8.5</v>
      </c>
      <c r="P3198" t="str">
        <f t="shared" si="300"/>
        <v>MercedesBenz</v>
      </c>
      <c r="Q3198" t="str">
        <f t="shared" si="301"/>
        <v>bad</v>
      </c>
      <c r="R3198" t="str">
        <f t="shared" si="302"/>
        <v/>
      </c>
      <c r="S3198" s="3" t="str">
        <f t="shared" si="303"/>
        <v>MercedesBenz</v>
      </c>
      <c r="T3198" t="str">
        <f t="shared" si="304"/>
        <v/>
      </c>
      <c r="U3198" t="str">
        <f t="shared" si="305"/>
        <v>A</v>
      </c>
      <c r="V3198" t="str" cm="1">
        <f t="array" ref="V3198">_xlfn.IFS(N3189&gt;25,"A",N3189&gt;20,"B",N3189&gt;15,"C",N3189&gt;10,"D",N3189&lt;10,"E")</f>
        <v>A</v>
      </c>
    </row>
    <row r="3199" spans="1:22" x14ac:dyDescent="0.3">
      <c r="A3199">
        <v>3220</v>
      </c>
      <c r="B3199" t="s">
        <v>1433</v>
      </c>
      <c r="C3199" t="s">
        <v>62</v>
      </c>
      <c r="D3199" t="s">
        <v>39</v>
      </c>
      <c r="E3199">
        <v>2008</v>
      </c>
      <c r="F3199">
        <v>62000</v>
      </c>
      <c r="G3199" t="s">
        <v>27</v>
      </c>
      <c r="H3199" t="s">
        <v>32</v>
      </c>
      <c r="I3199" t="s">
        <v>19</v>
      </c>
      <c r="J3199">
        <v>2997</v>
      </c>
      <c r="K3199">
        <v>231.1</v>
      </c>
      <c r="L3199">
        <v>5</v>
      </c>
      <c r="M3199">
        <v>9.5</v>
      </c>
      <c r="N3199">
        <v>7</v>
      </c>
      <c r="P3199" t="str">
        <f t="shared" si="300"/>
        <v/>
      </c>
      <c r="Q3199" t="str">
        <f t="shared" si="301"/>
        <v>good</v>
      </c>
      <c r="R3199" t="str">
        <f t="shared" si="302"/>
        <v/>
      </c>
      <c r="S3199" s="3" t="str">
        <f t="shared" si="303"/>
        <v>Tata</v>
      </c>
      <c r="T3199" t="str">
        <f t="shared" si="304"/>
        <v>Tata</v>
      </c>
      <c r="U3199" t="str">
        <f t="shared" si="305"/>
        <v>E</v>
      </c>
      <c r="V3199" t="str" cm="1">
        <f t="array" ref="V3199">_xlfn.IFS(N3190&gt;25,"A",N3190&gt;20,"B",N3190&gt;15,"C",N3190&gt;10,"D",N3190&lt;10,"E")</f>
        <v>E</v>
      </c>
    </row>
    <row r="3200" spans="1:22" x14ac:dyDescent="0.3">
      <c r="A3200">
        <v>3221</v>
      </c>
      <c r="B3200" t="s">
        <v>576</v>
      </c>
      <c r="C3200" t="s">
        <v>110</v>
      </c>
      <c r="D3200" t="s">
        <v>26</v>
      </c>
      <c r="E3200">
        <v>2002</v>
      </c>
      <c r="F3200">
        <v>65134</v>
      </c>
      <c r="G3200" t="s">
        <v>27</v>
      </c>
      <c r="H3200" t="s">
        <v>18</v>
      </c>
      <c r="I3200" t="s">
        <v>102</v>
      </c>
      <c r="J3200">
        <v>1299</v>
      </c>
      <c r="K3200">
        <v>70</v>
      </c>
      <c r="L3200">
        <v>5</v>
      </c>
      <c r="M3200">
        <v>13.8</v>
      </c>
      <c r="N3200">
        <v>0.8</v>
      </c>
      <c r="P3200" t="str">
        <f t="shared" si="300"/>
        <v/>
      </c>
      <c r="Q3200" t="str">
        <f t="shared" si="301"/>
        <v>bad</v>
      </c>
      <c r="R3200" t="str">
        <f t="shared" si="302"/>
        <v/>
      </c>
      <c r="S3200" s="3" t="str">
        <f t="shared" si="303"/>
        <v/>
      </c>
      <c r="T3200" t="str">
        <f t="shared" si="304"/>
        <v>Toyota</v>
      </c>
      <c r="U3200" t="str">
        <f t="shared" si="305"/>
        <v>D</v>
      </c>
      <c r="V3200" t="str" cm="1">
        <f t="array" ref="V3200">_xlfn.IFS(N3191&gt;25,"A",N3191&gt;20,"B",N3191&gt;15,"C",N3191&gt;10,"D",N3191&lt;10,"E")</f>
        <v>D</v>
      </c>
    </row>
    <row r="3201" spans="1:22" x14ac:dyDescent="0.3">
      <c r="A3201">
        <v>3222</v>
      </c>
      <c r="B3201" t="s">
        <v>138</v>
      </c>
      <c r="C3201" t="s">
        <v>41</v>
      </c>
      <c r="D3201" t="s">
        <v>53</v>
      </c>
      <c r="E3201">
        <v>2013</v>
      </c>
      <c r="F3201">
        <v>71000</v>
      </c>
      <c r="G3201" t="s">
        <v>23</v>
      </c>
      <c r="H3201" t="s">
        <v>18</v>
      </c>
      <c r="I3201" t="s">
        <v>19</v>
      </c>
      <c r="J3201">
        <v>2982</v>
      </c>
      <c r="K3201">
        <v>168.5</v>
      </c>
      <c r="L3201">
        <v>7</v>
      </c>
      <c r="M3201">
        <v>13</v>
      </c>
      <c r="N3201">
        <v>15.25</v>
      </c>
      <c r="P3201" t="str">
        <f t="shared" si="300"/>
        <v/>
      </c>
      <c r="Q3201" t="str">
        <f t="shared" si="301"/>
        <v>bad</v>
      </c>
      <c r="R3201" t="str">
        <f t="shared" si="302"/>
        <v/>
      </c>
      <c r="S3201" s="3" t="str">
        <f t="shared" si="303"/>
        <v/>
      </c>
      <c r="T3201" t="str">
        <f t="shared" si="304"/>
        <v>Maruti</v>
      </c>
      <c r="U3201" t="str">
        <f t="shared" si="305"/>
        <v>E</v>
      </c>
      <c r="V3201" t="str" cm="1">
        <f t="array" ref="V3201">_xlfn.IFS(N3192&gt;25,"A",N3192&gt;20,"B",N3192&gt;15,"C",N3192&gt;10,"D",N3192&lt;10,"E")</f>
        <v>E</v>
      </c>
    </row>
    <row r="3202" spans="1:22" x14ac:dyDescent="0.3">
      <c r="A3202">
        <v>3223</v>
      </c>
      <c r="B3202" t="s">
        <v>291</v>
      </c>
      <c r="C3202" t="s">
        <v>15</v>
      </c>
      <c r="D3202" t="s">
        <v>35</v>
      </c>
      <c r="E3202">
        <v>2008</v>
      </c>
      <c r="F3202">
        <v>51366</v>
      </c>
      <c r="G3202" t="s">
        <v>27</v>
      </c>
      <c r="H3202" t="s">
        <v>18</v>
      </c>
      <c r="I3202" t="s">
        <v>19</v>
      </c>
      <c r="J3202">
        <v>998</v>
      </c>
      <c r="K3202">
        <v>66.099999999999994</v>
      </c>
      <c r="L3202">
        <v>5</v>
      </c>
      <c r="M3202">
        <v>19</v>
      </c>
      <c r="N3202">
        <v>2.25</v>
      </c>
      <c r="P3202" t="str">
        <f t="shared" si="300"/>
        <v/>
      </c>
      <c r="Q3202" t="str">
        <f t="shared" si="301"/>
        <v>bad</v>
      </c>
      <c r="R3202" t="str">
        <f t="shared" si="302"/>
        <v/>
      </c>
      <c r="S3202" s="3" t="str">
        <f t="shared" si="303"/>
        <v/>
      </c>
      <c r="T3202" t="str">
        <f t="shared" si="304"/>
        <v>Hyundai</v>
      </c>
      <c r="U3202" t="str">
        <f t="shared" si="305"/>
        <v>E</v>
      </c>
      <c r="V3202" t="str" cm="1">
        <f t="array" ref="V3202">_xlfn.IFS(N3193&gt;25,"A",N3193&gt;20,"B",N3193&gt;15,"C",N3193&gt;10,"D",N3193&lt;10,"E")</f>
        <v>E</v>
      </c>
    </row>
    <row r="3203" spans="1:22" x14ac:dyDescent="0.3">
      <c r="A3203">
        <v>3224</v>
      </c>
      <c r="B3203" t="s">
        <v>1081</v>
      </c>
      <c r="C3203" t="s">
        <v>45</v>
      </c>
      <c r="D3203" t="s">
        <v>49</v>
      </c>
      <c r="E3203">
        <v>2016</v>
      </c>
      <c r="F3203">
        <v>46300</v>
      </c>
      <c r="G3203" t="s">
        <v>23</v>
      </c>
      <c r="H3203" t="s">
        <v>18</v>
      </c>
      <c r="I3203" t="s">
        <v>19</v>
      </c>
      <c r="J3203">
        <v>1948</v>
      </c>
      <c r="K3203">
        <v>83.1</v>
      </c>
      <c r="L3203">
        <v>7</v>
      </c>
      <c r="M3203">
        <v>14.07</v>
      </c>
      <c r="N3203">
        <v>4.8499999999999996</v>
      </c>
      <c r="P3203" t="str">
        <f t="shared" si="300"/>
        <v/>
      </c>
      <c r="Q3203" t="str">
        <f t="shared" si="301"/>
        <v>bad</v>
      </c>
      <c r="R3203" t="str">
        <f t="shared" si="302"/>
        <v/>
      </c>
      <c r="S3203" s="3" t="str">
        <f t="shared" si="303"/>
        <v/>
      </c>
      <c r="T3203" t="str">
        <f t="shared" si="304"/>
        <v>Honda</v>
      </c>
      <c r="U3203" t="str">
        <f t="shared" si="305"/>
        <v>E</v>
      </c>
      <c r="V3203" t="str" cm="1">
        <f t="array" ref="V3203">_xlfn.IFS(N3194&gt;25,"A",N3194&gt;20,"B",N3194&gt;15,"C",N3194&gt;10,"D",N3194&lt;10,"E")</f>
        <v>E</v>
      </c>
    </row>
    <row r="3204" spans="1:22" x14ac:dyDescent="0.3">
      <c r="A3204">
        <v>3225</v>
      </c>
      <c r="B3204" t="s">
        <v>1376</v>
      </c>
      <c r="C3204" t="s">
        <v>25</v>
      </c>
      <c r="D3204" t="s">
        <v>31</v>
      </c>
      <c r="E3204">
        <v>2012</v>
      </c>
      <c r="F3204">
        <v>60908</v>
      </c>
      <c r="G3204" t="s">
        <v>27</v>
      </c>
      <c r="H3204" t="s">
        <v>32</v>
      </c>
      <c r="I3204" t="s">
        <v>33</v>
      </c>
      <c r="J3204">
        <v>1497</v>
      </c>
      <c r="K3204">
        <v>116.3</v>
      </c>
      <c r="L3204">
        <v>5</v>
      </c>
      <c r="M3204">
        <v>15.6</v>
      </c>
      <c r="N3204">
        <v>6.42</v>
      </c>
      <c r="P3204" t="str">
        <f t="shared" si="300"/>
        <v/>
      </c>
      <c r="Q3204" t="str">
        <f t="shared" si="301"/>
        <v>bad</v>
      </c>
      <c r="R3204" t="str">
        <f t="shared" si="302"/>
        <v/>
      </c>
      <c r="S3204" s="3" t="str">
        <f t="shared" si="303"/>
        <v/>
      </c>
      <c r="T3204" t="str">
        <f t="shared" si="304"/>
        <v>Honda</v>
      </c>
      <c r="U3204" t="str">
        <f t="shared" si="305"/>
        <v>E</v>
      </c>
      <c r="V3204" t="str" cm="1">
        <f t="array" ref="V3204">_xlfn.IFS(N3195&gt;25,"A",N3195&gt;20,"B",N3195&gt;15,"C",N3195&gt;10,"D",N3195&lt;10,"E")</f>
        <v>E</v>
      </c>
    </row>
    <row r="3205" spans="1:22" x14ac:dyDescent="0.3">
      <c r="A3205">
        <v>3226</v>
      </c>
      <c r="B3205" t="s">
        <v>1434</v>
      </c>
      <c r="C3205" t="s">
        <v>38</v>
      </c>
      <c r="D3205" t="s">
        <v>26</v>
      </c>
      <c r="E3205">
        <v>2012</v>
      </c>
      <c r="F3205">
        <v>93450</v>
      </c>
      <c r="G3205" t="s">
        <v>23</v>
      </c>
      <c r="H3205" t="s">
        <v>18</v>
      </c>
      <c r="I3205" t="s">
        <v>33</v>
      </c>
      <c r="J3205">
        <v>1461</v>
      </c>
      <c r="K3205">
        <v>63.12</v>
      </c>
      <c r="L3205">
        <v>5</v>
      </c>
      <c r="M3205">
        <v>23.19</v>
      </c>
      <c r="N3205">
        <v>2.5</v>
      </c>
      <c r="P3205" t="str">
        <f t="shared" si="300"/>
        <v/>
      </c>
      <c r="Q3205" t="str">
        <f t="shared" si="301"/>
        <v>bad</v>
      </c>
      <c r="R3205" t="str">
        <f t="shared" si="302"/>
        <v/>
      </c>
      <c r="S3205" s="3" t="str">
        <f t="shared" si="303"/>
        <v/>
      </c>
      <c r="T3205" t="str">
        <f t="shared" si="304"/>
        <v>Honda</v>
      </c>
      <c r="U3205" t="str">
        <f t="shared" si="305"/>
        <v>E</v>
      </c>
      <c r="V3205" t="str" cm="1">
        <f t="array" ref="V3205">_xlfn.IFS(N3196&gt;25,"A",N3196&gt;20,"B",N3196&gt;15,"C",N3196&gt;10,"D",N3196&lt;10,"E")</f>
        <v>E</v>
      </c>
    </row>
    <row r="3206" spans="1:22" x14ac:dyDescent="0.3">
      <c r="A3206">
        <v>3227</v>
      </c>
      <c r="B3206" t="s">
        <v>1121</v>
      </c>
      <c r="C3206" t="s">
        <v>21</v>
      </c>
      <c r="D3206" t="s">
        <v>35</v>
      </c>
      <c r="E3206">
        <v>2011</v>
      </c>
      <c r="F3206">
        <v>104000</v>
      </c>
      <c r="G3206" t="s">
        <v>23</v>
      </c>
      <c r="H3206" t="s">
        <v>32</v>
      </c>
      <c r="I3206" t="s">
        <v>19</v>
      </c>
      <c r="J3206">
        <v>1582</v>
      </c>
      <c r="K3206">
        <v>126.32</v>
      </c>
      <c r="L3206">
        <v>5</v>
      </c>
      <c r="M3206">
        <v>19.079999999999998</v>
      </c>
      <c r="N3206">
        <v>5.75</v>
      </c>
      <c r="P3206" t="str">
        <f t="shared" si="300"/>
        <v>Land</v>
      </c>
      <c r="Q3206" t="str">
        <f t="shared" si="301"/>
        <v>bad</v>
      </c>
      <c r="R3206" t="str">
        <f t="shared" si="302"/>
        <v/>
      </c>
      <c r="S3206" s="3" t="str">
        <f t="shared" si="303"/>
        <v>Land</v>
      </c>
      <c r="T3206" t="str">
        <f t="shared" si="304"/>
        <v/>
      </c>
      <c r="U3206" t="str">
        <f t="shared" si="305"/>
        <v>A</v>
      </c>
      <c r="V3206" t="str" cm="1">
        <f t="array" ref="V3206">_xlfn.IFS(N3197&gt;25,"A",N3197&gt;20,"B",N3197&gt;15,"C",N3197&gt;10,"D",N3197&lt;10,"E")</f>
        <v>A</v>
      </c>
    </row>
    <row r="3207" spans="1:22" x14ac:dyDescent="0.3">
      <c r="A3207">
        <v>3228</v>
      </c>
      <c r="B3207" t="s">
        <v>1435</v>
      </c>
      <c r="C3207" t="s">
        <v>15</v>
      </c>
      <c r="D3207" t="s">
        <v>22</v>
      </c>
      <c r="E3207">
        <v>2003</v>
      </c>
      <c r="F3207">
        <v>52000</v>
      </c>
      <c r="G3207" t="s">
        <v>27</v>
      </c>
      <c r="H3207" t="s">
        <v>18</v>
      </c>
      <c r="I3207" t="s">
        <v>19</v>
      </c>
      <c r="J3207">
        <v>796</v>
      </c>
      <c r="K3207">
        <v>37</v>
      </c>
      <c r="L3207">
        <v>4</v>
      </c>
      <c r="M3207">
        <v>16.100000000000001</v>
      </c>
      <c r="N3207">
        <v>0.5</v>
      </c>
      <c r="P3207" t="str">
        <f t="shared" si="300"/>
        <v/>
      </c>
      <c r="Q3207" t="str">
        <f t="shared" si="301"/>
        <v>bad</v>
      </c>
      <c r="R3207" t="str">
        <f t="shared" si="302"/>
        <v/>
      </c>
      <c r="S3207" s="3" t="str">
        <f t="shared" si="303"/>
        <v/>
      </c>
      <c r="T3207" t="str">
        <f t="shared" si="304"/>
        <v>Honda</v>
      </c>
      <c r="U3207" t="str">
        <f t="shared" si="305"/>
        <v>E</v>
      </c>
      <c r="V3207" t="str" cm="1">
        <f t="array" ref="V3207">_xlfn.IFS(N3198&gt;25,"A",N3198&gt;20,"B",N3198&gt;15,"C",N3198&gt;10,"D",N3198&lt;10,"E")</f>
        <v>E</v>
      </c>
    </row>
    <row r="3208" spans="1:22" x14ac:dyDescent="0.3">
      <c r="A3208">
        <v>3229</v>
      </c>
      <c r="B3208" t="s">
        <v>121</v>
      </c>
      <c r="C3208" t="s">
        <v>78</v>
      </c>
      <c r="D3208" t="s">
        <v>31</v>
      </c>
      <c r="E3208">
        <v>2015</v>
      </c>
      <c r="F3208">
        <v>42999</v>
      </c>
      <c r="G3208" t="s">
        <v>23</v>
      </c>
      <c r="H3208" t="s">
        <v>18</v>
      </c>
      <c r="I3208" t="s">
        <v>19</v>
      </c>
      <c r="J3208">
        <v>2179</v>
      </c>
      <c r="K3208">
        <v>140</v>
      </c>
      <c r="L3208">
        <v>7</v>
      </c>
      <c r="M3208">
        <v>15.1</v>
      </c>
      <c r="N3208">
        <v>11.52</v>
      </c>
      <c r="P3208" t="str">
        <f t="shared" si="300"/>
        <v/>
      </c>
      <c r="Q3208" t="str">
        <f t="shared" si="301"/>
        <v>bad</v>
      </c>
      <c r="R3208" t="str">
        <f t="shared" si="302"/>
        <v/>
      </c>
      <c r="S3208" s="3" t="str">
        <f t="shared" si="303"/>
        <v/>
      </c>
      <c r="T3208" t="str">
        <f t="shared" si="304"/>
        <v>MercedesBenz</v>
      </c>
      <c r="U3208" t="str">
        <f t="shared" si="305"/>
        <v>E</v>
      </c>
      <c r="V3208" t="str" cm="1">
        <f t="array" ref="V3208">_xlfn.IFS(N3199&gt;25,"A",N3199&gt;20,"B",N3199&gt;15,"C",N3199&gt;10,"D",N3199&lt;10,"E")</f>
        <v>E</v>
      </c>
    </row>
    <row r="3209" spans="1:22" x14ac:dyDescent="0.3">
      <c r="A3209">
        <v>3230</v>
      </c>
      <c r="B3209" t="s">
        <v>1156</v>
      </c>
      <c r="C3209" t="s">
        <v>15</v>
      </c>
      <c r="D3209" t="s">
        <v>53</v>
      </c>
      <c r="E3209">
        <v>2014</v>
      </c>
      <c r="F3209">
        <v>90000</v>
      </c>
      <c r="G3209" t="s">
        <v>23</v>
      </c>
      <c r="H3209" t="s">
        <v>18</v>
      </c>
      <c r="I3209" t="s">
        <v>19</v>
      </c>
      <c r="J3209">
        <v>1248</v>
      </c>
      <c r="K3209">
        <v>88.8</v>
      </c>
      <c r="L3209">
        <v>5</v>
      </c>
      <c r="M3209">
        <v>21.5</v>
      </c>
      <c r="N3209">
        <v>4.5</v>
      </c>
      <c r="P3209" t="str">
        <f t="shared" si="300"/>
        <v/>
      </c>
      <c r="Q3209" t="str">
        <f t="shared" si="301"/>
        <v>bad</v>
      </c>
      <c r="R3209" t="str">
        <f t="shared" si="302"/>
        <v/>
      </c>
      <c r="S3209" s="3" t="str">
        <f t="shared" si="303"/>
        <v/>
      </c>
      <c r="T3209" t="str">
        <f t="shared" si="304"/>
        <v>Ford</v>
      </c>
      <c r="U3209" t="str">
        <f t="shared" si="305"/>
        <v>E</v>
      </c>
      <c r="V3209" t="str" cm="1">
        <f t="array" ref="V3209">_xlfn.IFS(N3200&gt;25,"A",N3200&gt;20,"B",N3200&gt;15,"C",N3200&gt;10,"D",N3200&lt;10,"E")</f>
        <v>E</v>
      </c>
    </row>
    <row r="3210" spans="1:22" x14ac:dyDescent="0.3">
      <c r="A3210">
        <v>3231</v>
      </c>
      <c r="B3210" t="s">
        <v>310</v>
      </c>
      <c r="C3210" t="s">
        <v>21</v>
      </c>
      <c r="D3210" t="s">
        <v>63</v>
      </c>
      <c r="E3210">
        <v>2013</v>
      </c>
      <c r="F3210">
        <v>72000</v>
      </c>
      <c r="G3210" t="s">
        <v>27</v>
      </c>
      <c r="H3210" t="s">
        <v>32</v>
      </c>
      <c r="I3210" t="s">
        <v>19</v>
      </c>
      <c r="J3210">
        <v>1396</v>
      </c>
      <c r="K3210">
        <v>98.6</v>
      </c>
      <c r="L3210">
        <v>5</v>
      </c>
      <c r="M3210">
        <v>15</v>
      </c>
      <c r="N3210">
        <v>4.75</v>
      </c>
      <c r="P3210" t="str">
        <f t="shared" si="300"/>
        <v>Toyota</v>
      </c>
      <c r="Q3210" t="str">
        <f t="shared" si="301"/>
        <v>bad</v>
      </c>
      <c r="R3210" t="str">
        <f t="shared" si="302"/>
        <v/>
      </c>
      <c r="S3210" s="3" t="str">
        <f t="shared" si="303"/>
        <v>Toyota</v>
      </c>
      <c r="T3210" t="str">
        <f t="shared" si="304"/>
        <v/>
      </c>
      <c r="U3210" t="str">
        <f t="shared" si="305"/>
        <v>C</v>
      </c>
      <c r="V3210" t="str" cm="1">
        <f t="array" ref="V3210">_xlfn.IFS(N3201&gt;25,"A",N3201&gt;20,"B",N3201&gt;15,"C",N3201&gt;10,"D",N3201&lt;10,"E")</f>
        <v>C</v>
      </c>
    </row>
    <row r="3211" spans="1:22" x14ac:dyDescent="0.3">
      <c r="A3211">
        <v>3232</v>
      </c>
      <c r="B3211" t="s">
        <v>290</v>
      </c>
      <c r="C3211" t="s">
        <v>21</v>
      </c>
      <c r="D3211" t="s">
        <v>31</v>
      </c>
      <c r="E3211">
        <v>2019</v>
      </c>
      <c r="F3211">
        <v>54321</v>
      </c>
      <c r="G3211" t="s">
        <v>23</v>
      </c>
      <c r="H3211" t="s">
        <v>18</v>
      </c>
      <c r="I3211" t="s">
        <v>19</v>
      </c>
      <c r="J3211">
        <v>1582</v>
      </c>
      <c r="K3211">
        <v>126.2</v>
      </c>
      <c r="L3211">
        <v>5</v>
      </c>
      <c r="M3211">
        <v>19.670000000000002</v>
      </c>
      <c r="N3211">
        <v>13.54</v>
      </c>
      <c r="P3211" t="str">
        <f t="shared" si="300"/>
        <v/>
      </c>
      <c r="Q3211" t="str">
        <f t="shared" si="301"/>
        <v>bad</v>
      </c>
      <c r="R3211" t="str">
        <f t="shared" si="302"/>
        <v/>
      </c>
      <c r="S3211" s="3" t="str">
        <f t="shared" si="303"/>
        <v/>
      </c>
      <c r="T3211" t="str">
        <f t="shared" si="304"/>
        <v>Maruti</v>
      </c>
      <c r="U3211" t="str">
        <f t="shared" si="305"/>
        <v>E</v>
      </c>
      <c r="V3211" t="str" cm="1">
        <f t="array" ref="V3211">_xlfn.IFS(N3202&gt;25,"A",N3202&gt;20,"B",N3202&gt;15,"C",N3202&gt;10,"D",N3202&lt;10,"E")</f>
        <v>E</v>
      </c>
    </row>
    <row r="3212" spans="1:22" x14ac:dyDescent="0.3">
      <c r="A3212">
        <v>3233</v>
      </c>
      <c r="B3212" t="s">
        <v>226</v>
      </c>
      <c r="C3212" t="s">
        <v>62</v>
      </c>
      <c r="D3212" t="s">
        <v>47</v>
      </c>
      <c r="E3212">
        <v>2015</v>
      </c>
      <c r="F3212">
        <v>59630</v>
      </c>
      <c r="G3212" t="s">
        <v>23</v>
      </c>
      <c r="H3212" t="s">
        <v>32</v>
      </c>
      <c r="I3212" t="s">
        <v>19</v>
      </c>
      <c r="J3212">
        <v>2143</v>
      </c>
      <c r="K3212">
        <v>201.1</v>
      </c>
      <c r="L3212">
        <v>5</v>
      </c>
      <c r="M3212">
        <v>13</v>
      </c>
      <c r="N3212">
        <v>23.41</v>
      </c>
      <c r="P3212" t="str">
        <f t="shared" ref="P3212:P3275" si="306">IF(N3203&gt;15,C3203,"")</f>
        <v/>
      </c>
      <c r="Q3212" t="str">
        <f t="shared" ref="Q3212:Q3275" si="307">IF(M3203&gt;20,"good","bad")</f>
        <v>bad</v>
      </c>
      <c r="R3212" t="str">
        <f t="shared" ref="R3212:R3275" si="308">IF(AND(M3203&gt;20,N3203&gt;15),C3203,"")</f>
        <v/>
      </c>
      <c r="S3212" s="3" t="str">
        <f t="shared" ref="S3212:S3275" si="309">IF(OR(M3203&gt;20,N3203&gt;15),C3203,"")</f>
        <v/>
      </c>
      <c r="T3212" t="str">
        <f t="shared" ref="T3212:T3275" si="310">IF(NOT(N3203&gt;15),C3203,"")</f>
        <v>Tata</v>
      </c>
      <c r="U3212" t="str">
        <f t="shared" ref="U3212:U3275" si="311">IF(N3203&gt;25,"A",IF(N3203&gt;20,"B",IF(N3203&gt;15,"C",IF(N3203&gt;10,"D","E"))))</f>
        <v>E</v>
      </c>
      <c r="V3212" t="str" cm="1">
        <f t="array" ref="V3212">_xlfn.IFS(N3203&gt;25,"A",N3203&gt;20,"B",N3203&gt;15,"C",N3203&gt;10,"D",N3203&lt;10,"E")</f>
        <v>E</v>
      </c>
    </row>
    <row r="3213" spans="1:22" x14ac:dyDescent="0.3">
      <c r="A3213">
        <v>3234</v>
      </c>
      <c r="B3213" t="s">
        <v>514</v>
      </c>
      <c r="C3213" t="s">
        <v>41</v>
      </c>
      <c r="D3213" t="s">
        <v>35</v>
      </c>
      <c r="E3213">
        <v>2013</v>
      </c>
      <c r="F3213">
        <v>116000</v>
      </c>
      <c r="G3213" t="s">
        <v>23</v>
      </c>
      <c r="H3213" t="s">
        <v>32</v>
      </c>
      <c r="I3213" t="s">
        <v>33</v>
      </c>
      <c r="J3213">
        <v>2982</v>
      </c>
      <c r="K3213">
        <v>168.5</v>
      </c>
      <c r="L3213">
        <v>7</v>
      </c>
      <c r="M3213">
        <v>12.55</v>
      </c>
      <c r="N3213">
        <v>19.25</v>
      </c>
      <c r="P3213" t="str">
        <f t="shared" si="306"/>
        <v/>
      </c>
      <c r="Q3213" t="str">
        <f t="shared" si="307"/>
        <v>bad</v>
      </c>
      <c r="R3213" t="str">
        <f t="shared" si="308"/>
        <v/>
      </c>
      <c r="S3213" s="3" t="str">
        <f t="shared" si="309"/>
        <v/>
      </c>
      <c r="T3213" t="str">
        <f t="shared" si="310"/>
        <v>Honda</v>
      </c>
      <c r="U3213" t="str">
        <f t="shared" si="311"/>
        <v>E</v>
      </c>
      <c r="V3213" t="str" cm="1">
        <f t="array" ref="V3213">_xlfn.IFS(N3204&gt;25,"A",N3204&gt;20,"B",N3204&gt;15,"C",N3204&gt;10,"D",N3204&lt;10,"E")</f>
        <v>E</v>
      </c>
    </row>
    <row r="3214" spans="1:22" x14ac:dyDescent="0.3">
      <c r="A3214">
        <v>3235</v>
      </c>
      <c r="B3214" t="s">
        <v>1379</v>
      </c>
      <c r="C3214" t="s">
        <v>165</v>
      </c>
      <c r="D3214" t="s">
        <v>93</v>
      </c>
      <c r="E3214">
        <v>2015</v>
      </c>
      <c r="F3214">
        <v>34000</v>
      </c>
      <c r="G3214" t="s">
        <v>23</v>
      </c>
      <c r="H3214" t="s">
        <v>32</v>
      </c>
      <c r="I3214" t="s">
        <v>19</v>
      </c>
      <c r="J3214">
        <v>1984</v>
      </c>
      <c r="K3214">
        <v>181</v>
      </c>
      <c r="L3214">
        <v>5</v>
      </c>
      <c r="M3214">
        <v>9</v>
      </c>
      <c r="N3214">
        <v>20</v>
      </c>
      <c r="P3214" t="str">
        <f t="shared" si="306"/>
        <v/>
      </c>
      <c r="Q3214" t="str">
        <f t="shared" si="307"/>
        <v>good</v>
      </c>
      <c r="R3214" t="str">
        <f t="shared" si="308"/>
        <v/>
      </c>
      <c r="S3214" s="3" t="str">
        <f t="shared" si="309"/>
        <v>Nissan</v>
      </c>
      <c r="T3214" t="str">
        <f t="shared" si="310"/>
        <v>Nissan</v>
      </c>
      <c r="U3214" t="str">
        <f t="shared" si="311"/>
        <v>E</v>
      </c>
      <c r="V3214" t="str" cm="1">
        <f t="array" ref="V3214">_xlfn.IFS(N3205&gt;25,"A",N3205&gt;20,"B",N3205&gt;15,"C",N3205&gt;10,"D",N3205&lt;10,"E")</f>
        <v>E</v>
      </c>
    </row>
    <row r="3215" spans="1:22" x14ac:dyDescent="0.3">
      <c r="A3215">
        <v>3236</v>
      </c>
      <c r="B3215" t="s">
        <v>375</v>
      </c>
      <c r="C3215" t="s">
        <v>62</v>
      </c>
      <c r="D3215" t="s">
        <v>53</v>
      </c>
      <c r="E3215">
        <v>2011</v>
      </c>
      <c r="F3215">
        <v>70000</v>
      </c>
      <c r="G3215" t="s">
        <v>23</v>
      </c>
      <c r="H3215" t="s">
        <v>32</v>
      </c>
      <c r="I3215" t="s">
        <v>19</v>
      </c>
      <c r="J3215">
        <v>2143</v>
      </c>
      <c r="K3215">
        <v>203</v>
      </c>
      <c r="L3215">
        <v>5</v>
      </c>
      <c r="M3215">
        <v>14.21</v>
      </c>
      <c r="N3215">
        <v>13</v>
      </c>
      <c r="P3215" t="str">
        <f t="shared" si="306"/>
        <v/>
      </c>
      <c r="Q3215" t="str">
        <f t="shared" si="307"/>
        <v>bad</v>
      </c>
      <c r="R3215" t="str">
        <f t="shared" si="308"/>
        <v/>
      </c>
      <c r="S3215" s="3" t="str">
        <f t="shared" si="309"/>
        <v/>
      </c>
      <c r="T3215" t="str">
        <f t="shared" si="310"/>
        <v>Hyundai</v>
      </c>
      <c r="U3215" t="str">
        <f t="shared" si="311"/>
        <v>E</v>
      </c>
      <c r="V3215" t="str" cm="1">
        <f t="array" ref="V3215">_xlfn.IFS(N3206&gt;25,"A",N3206&gt;20,"B",N3206&gt;15,"C",N3206&gt;10,"D",N3206&lt;10,"E")</f>
        <v>E</v>
      </c>
    </row>
    <row r="3216" spans="1:22" x14ac:dyDescent="0.3">
      <c r="A3216">
        <v>3237</v>
      </c>
      <c r="B3216" t="s">
        <v>1436</v>
      </c>
      <c r="C3216" t="s">
        <v>25</v>
      </c>
      <c r="D3216" t="s">
        <v>26</v>
      </c>
      <c r="E3216">
        <v>2010</v>
      </c>
      <c r="F3216">
        <v>80000</v>
      </c>
      <c r="G3216" t="s">
        <v>27</v>
      </c>
      <c r="H3216" t="s">
        <v>18</v>
      </c>
      <c r="I3216" t="s">
        <v>19</v>
      </c>
      <c r="J3216">
        <v>2354</v>
      </c>
      <c r="K3216">
        <v>180</v>
      </c>
      <c r="L3216">
        <v>5</v>
      </c>
      <c r="M3216">
        <v>10.199999999999999</v>
      </c>
      <c r="N3216">
        <v>3.99</v>
      </c>
      <c r="P3216" t="str">
        <f t="shared" si="306"/>
        <v/>
      </c>
      <c r="Q3216" t="str">
        <f t="shared" si="307"/>
        <v>bad</v>
      </c>
      <c r="R3216" t="str">
        <f t="shared" si="308"/>
        <v/>
      </c>
      <c r="S3216" s="3" t="str">
        <f t="shared" si="309"/>
        <v/>
      </c>
      <c r="T3216" t="str">
        <f t="shared" si="310"/>
        <v>Maruti</v>
      </c>
      <c r="U3216" t="str">
        <f t="shared" si="311"/>
        <v>E</v>
      </c>
      <c r="V3216" t="str" cm="1">
        <f t="array" ref="V3216">_xlfn.IFS(N3207&gt;25,"A",N3207&gt;20,"B",N3207&gt;15,"C",N3207&gt;10,"D",N3207&lt;10,"E")</f>
        <v>E</v>
      </c>
    </row>
    <row r="3217" spans="1:22" x14ac:dyDescent="0.3">
      <c r="A3217">
        <v>3238</v>
      </c>
      <c r="B3217" t="s">
        <v>57</v>
      </c>
      <c r="C3217" t="s">
        <v>25</v>
      </c>
      <c r="D3217" t="s">
        <v>22</v>
      </c>
      <c r="E3217">
        <v>2015</v>
      </c>
      <c r="F3217">
        <v>110000</v>
      </c>
      <c r="G3217" t="s">
        <v>23</v>
      </c>
      <c r="H3217" t="s">
        <v>18</v>
      </c>
      <c r="I3217" t="s">
        <v>19</v>
      </c>
      <c r="J3217">
        <v>1498</v>
      </c>
      <c r="K3217">
        <v>98.6</v>
      </c>
      <c r="L3217">
        <v>5</v>
      </c>
      <c r="M3217">
        <v>25.8</v>
      </c>
      <c r="N3217">
        <v>4.6500000000000004</v>
      </c>
      <c r="P3217" t="str">
        <f t="shared" si="306"/>
        <v/>
      </c>
      <c r="Q3217" t="str">
        <f t="shared" si="307"/>
        <v>bad</v>
      </c>
      <c r="R3217" t="str">
        <f t="shared" si="308"/>
        <v/>
      </c>
      <c r="S3217" s="3" t="str">
        <f t="shared" si="309"/>
        <v/>
      </c>
      <c r="T3217" t="str">
        <f t="shared" si="310"/>
        <v>Mahindra</v>
      </c>
      <c r="U3217" t="str">
        <f t="shared" si="311"/>
        <v>D</v>
      </c>
      <c r="V3217" t="str" cm="1">
        <f t="array" ref="V3217">_xlfn.IFS(N3208&gt;25,"A",N3208&gt;20,"B",N3208&gt;15,"C",N3208&gt;10,"D",N3208&lt;10,"E")</f>
        <v>D</v>
      </c>
    </row>
    <row r="3218" spans="1:22" x14ac:dyDescent="0.3">
      <c r="A3218">
        <v>3239</v>
      </c>
      <c r="B3218" t="s">
        <v>1437</v>
      </c>
      <c r="C3218" t="s">
        <v>15</v>
      </c>
      <c r="D3218" t="s">
        <v>93</v>
      </c>
      <c r="E3218">
        <v>2013</v>
      </c>
      <c r="F3218">
        <v>56454</v>
      </c>
      <c r="G3218" t="s">
        <v>23</v>
      </c>
      <c r="H3218" t="s">
        <v>18</v>
      </c>
      <c r="I3218" t="s">
        <v>19</v>
      </c>
      <c r="J3218">
        <v>1248</v>
      </c>
      <c r="K3218">
        <v>73.75</v>
      </c>
      <c r="L3218">
        <v>5</v>
      </c>
      <c r="M3218">
        <v>28.4</v>
      </c>
      <c r="N3218">
        <v>4.6500000000000004</v>
      </c>
      <c r="P3218" t="str">
        <f t="shared" si="306"/>
        <v/>
      </c>
      <c r="Q3218" t="str">
        <f t="shared" si="307"/>
        <v>good</v>
      </c>
      <c r="R3218" t="str">
        <f t="shared" si="308"/>
        <v/>
      </c>
      <c r="S3218" s="3" t="str">
        <f t="shared" si="309"/>
        <v>Maruti</v>
      </c>
      <c r="T3218" t="str">
        <f t="shared" si="310"/>
        <v>Maruti</v>
      </c>
      <c r="U3218" t="str">
        <f t="shared" si="311"/>
        <v>E</v>
      </c>
      <c r="V3218" t="str" cm="1">
        <f t="array" ref="V3218">_xlfn.IFS(N3209&gt;25,"A",N3209&gt;20,"B",N3209&gt;15,"C",N3209&gt;10,"D",N3209&lt;10,"E")</f>
        <v>E</v>
      </c>
    </row>
    <row r="3219" spans="1:22" x14ac:dyDescent="0.3">
      <c r="A3219">
        <v>3240</v>
      </c>
      <c r="B3219" t="s">
        <v>783</v>
      </c>
      <c r="C3219" t="s">
        <v>15</v>
      </c>
      <c r="D3219" t="s">
        <v>49</v>
      </c>
      <c r="E3219">
        <v>2013</v>
      </c>
      <c r="F3219">
        <v>60000</v>
      </c>
      <c r="G3219" t="s">
        <v>27</v>
      </c>
      <c r="H3219" t="s">
        <v>18</v>
      </c>
      <c r="I3219" t="s">
        <v>19</v>
      </c>
      <c r="J3219">
        <v>1197</v>
      </c>
      <c r="K3219">
        <v>85.8</v>
      </c>
      <c r="L3219">
        <v>5</v>
      </c>
      <c r="M3219">
        <v>18.600000000000001</v>
      </c>
      <c r="N3219">
        <v>3.15</v>
      </c>
      <c r="P3219" t="str">
        <f t="shared" si="306"/>
        <v/>
      </c>
      <c r="Q3219" t="str">
        <f t="shared" si="307"/>
        <v>bad</v>
      </c>
      <c r="R3219" t="str">
        <f t="shared" si="308"/>
        <v/>
      </c>
      <c r="S3219" s="3" t="str">
        <f t="shared" si="309"/>
        <v/>
      </c>
      <c r="T3219" t="str">
        <f t="shared" si="310"/>
        <v>Hyundai</v>
      </c>
      <c r="U3219" t="str">
        <f t="shared" si="311"/>
        <v>E</v>
      </c>
      <c r="V3219" t="str" cm="1">
        <f t="array" ref="V3219">_xlfn.IFS(N3210&gt;25,"A",N3210&gt;20,"B",N3210&gt;15,"C",N3210&gt;10,"D",N3210&lt;10,"E")</f>
        <v>E</v>
      </c>
    </row>
    <row r="3220" spans="1:22" x14ac:dyDescent="0.3">
      <c r="A3220">
        <v>3241</v>
      </c>
      <c r="B3220" t="s">
        <v>1438</v>
      </c>
      <c r="C3220" t="s">
        <v>41</v>
      </c>
      <c r="D3220" t="s">
        <v>53</v>
      </c>
      <c r="E3220">
        <v>2013</v>
      </c>
      <c r="F3220">
        <v>56000</v>
      </c>
      <c r="G3220" t="s">
        <v>27</v>
      </c>
      <c r="H3220" t="s">
        <v>32</v>
      </c>
      <c r="I3220" t="s">
        <v>19</v>
      </c>
      <c r="J3220">
        <v>1798</v>
      </c>
      <c r="K3220">
        <v>138.1</v>
      </c>
      <c r="L3220">
        <v>5</v>
      </c>
      <c r="M3220">
        <v>14.53</v>
      </c>
      <c r="N3220">
        <v>8.25</v>
      </c>
      <c r="P3220" t="str">
        <f t="shared" si="306"/>
        <v/>
      </c>
      <c r="Q3220" t="str">
        <f t="shared" si="307"/>
        <v>bad</v>
      </c>
      <c r="R3220" t="str">
        <f t="shared" si="308"/>
        <v/>
      </c>
      <c r="S3220" s="3" t="str">
        <f t="shared" si="309"/>
        <v/>
      </c>
      <c r="T3220" t="str">
        <f t="shared" si="310"/>
        <v>Hyundai</v>
      </c>
      <c r="U3220" t="str">
        <f t="shared" si="311"/>
        <v>D</v>
      </c>
      <c r="V3220" t="str" cm="1">
        <f t="array" ref="V3220">_xlfn.IFS(N3211&gt;25,"A",N3211&gt;20,"B",N3211&gt;15,"C",N3211&gt;10,"D",N3211&lt;10,"E")</f>
        <v>D</v>
      </c>
    </row>
    <row r="3221" spans="1:22" x14ac:dyDescent="0.3">
      <c r="A3221">
        <v>3242</v>
      </c>
      <c r="B3221" t="s">
        <v>1439</v>
      </c>
      <c r="C3221" t="s">
        <v>52</v>
      </c>
      <c r="D3221" t="s">
        <v>63</v>
      </c>
      <c r="E3221">
        <v>2012</v>
      </c>
      <c r="F3221">
        <v>63000</v>
      </c>
      <c r="G3221" t="s">
        <v>23</v>
      </c>
      <c r="H3221" t="s">
        <v>32</v>
      </c>
      <c r="I3221" t="s">
        <v>33</v>
      </c>
      <c r="J3221">
        <v>4367</v>
      </c>
      <c r="K3221">
        <v>335.3</v>
      </c>
      <c r="L3221">
        <v>5</v>
      </c>
      <c r="M3221">
        <v>11.49</v>
      </c>
      <c r="N3221">
        <v>65</v>
      </c>
      <c r="P3221" t="str">
        <f t="shared" si="306"/>
        <v>MercedesBenz</v>
      </c>
      <c r="Q3221" t="str">
        <f t="shared" si="307"/>
        <v>bad</v>
      </c>
      <c r="R3221" t="str">
        <f t="shared" si="308"/>
        <v/>
      </c>
      <c r="S3221" s="3" t="str">
        <f t="shared" si="309"/>
        <v>MercedesBenz</v>
      </c>
      <c r="T3221" t="str">
        <f t="shared" si="310"/>
        <v/>
      </c>
      <c r="U3221" t="str">
        <f t="shared" si="311"/>
        <v>B</v>
      </c>
      <c r="V3221" t="str" cm="1">
        <f t="array" ref="V3221">_xlfn.IFS(N3212&gt;25,"A",N3212&gt;20,"B",N3212&gt;15,"C",N3212&gt;10,"D",N3212&lt;10,"E")</f>
        <v>B</v>
      </c>
    </row>
    <row r="3222" spans="1:22" x14ac:dyDescent="0.3">
      <c r="A3222">
        <v>3243</v>
      </c>
      <c r="B3222" t="s">
        <v>100</v>
      </c>
      <c r="C3222" t="s">
        <v>15</v>
      </c>
      <c r="D3222" t="s">
        <v>26</v>
      </c>
      <c r="E3222">
        <v>2012</v>
      </c>
      <c r="F3222">
        <v>63000</v>
      </c>
      <c r="G3222" t="s">
        <v>23</v>
      </c>
      <c r="H3222" t="s">
        <v>18</v>
      </c>
      <c r="I3222" t="s">
        <v>19</v>
      </c>
      <c r="J3222">
        <v>1248</v>
      </c>
      <c r="K3222">
        <v>74</v>
      </c>
      <c r="L3222">
        <v>5</v>
      </c>
      <c r="M3222">
        <v>22.9</v>
      </c>
      <c r="N3222">
        <v>4.5</v>
      </c>
      <c r="P3222" t="str">
        <f t="shared" si="306"/>
        <v>Toyota</v>
      </c>
      <c r="Q3222" t="str">
        <f t="shared" si="307"/>
        <v>bad</v>
      </c>
      <c r="R3222" t="str">
        <f t="shared" si="308"/>
        <v/>
      </c>
      <c r="S3222" s="3" t="str">
        <f t="shared" si="309"/>
        <v>Toyota</v>
      </c>
      <c r="T3222" t="str">
        <f t="shared" si="310"/>
        <v/>
      </c>
      <c r="U3222" t="str">
        <f t="shared" si="311"/>
        <v>C</v>
      </c>
      <c r="V3222" t="str" cm="1">
        <f t="array" ref="V3222">_xlfn.IFS(N3213&gt;25,"A",N3213&gt;20,"B",N3213&gt;15,"C",N3213&gt;10,"D",N3213&lt;10,"E")</f>
        <v>C</v>
      </c>
    </row>
    <row r="3223" spans="1:22" x14ac:dyDescent="0.3">
      <c r="A3223">
        <v>3244</v>
      </c>
      <c r="B3223" t="s">
        <v>1440</v>
      </c>
      <c r="C3223" t="s">
        <v>504</v>
      </c>
      <c r="D3223" t="s">
        <v>49</v>
      </c>
      <c r="E3223">
        <v>2017</v>
      </c>
      <c r="F3223">
        <v>15050</v>
      </c>
      <c r="G3223" t="s">
        <v>23</v>
      </c>
      <c r="H3223" t="s">
        <v>18</v>
      </c>
      <c r="I3223" t="s">
        <v>19</v>
      </c>
      <c r="J3223">
        <v>1956</v>
      </c>
      <c r="K3223">
        <v>170</v>
      </c>
      <c r="L3223">
        <v>5</v>
      </c>
      <c r="M3223">
        <v>16.3</v>
      </c>
      <c r="N3223">
        <v>17.5</v>
      </c>
      <c r="P3223" t="str">
        <f t="shared" si="306"/>
        <v>Volvo</v>
      </c>
      <c r="Q3223" t="str">
        <f t="shared" si="307"/>
        <v>bad</v>
      </c>
      <c r="R3223" t="str">
        <f t="shared" si="308"/>
        <v/>
      </c>
      <c r="S3223" s="3" t="str">
        <f t="shared" si="309"/>
        <v>Volvo</v>
      </c>
      <c r="T3223" t="str">
        <f t="shared" si="310"/>
        <v/>
      </c>
      <c r="U3223" t="str">
        <f t="shared" si="311"/>
        <v>C</v>
      </c>
      <c r="V3223" t="str" cm="1">
        <f t="array" ref="V3223">_xlfn.IFS(N3214&gt;25,"A",N3214&gt;20,"B",N3214&gt;15,"C",N3214&gt;10,"D",N3214&lt;10,"E")</f>
        <v>C</v>
      </c>
    </row>
    <row r="3224" spans="1:22" x14ac:dyDescent="0.3">
      <c r="A3224">
        <v>3245</v>
      </c>
      <c r="B3224" t="s">
        <v>283</v>
      </c>
      <c r="C3224" t="s">
        <v>15</v>
      </c>
      <c r="D3224" t="s">
        <v>16</v>
      </c>
      <c r="E3224">
        <v>2016</v>
      </c>
      <c r="F3224">
        <v>29401</v>
      </c>
      <c r="G3224" t="s">
        <v>27</v>
      </c>
      <c r="H3224" t="s">
        <v>18</v>
      </c>
      <c r="I3224" t="s">
        <v>19</v>
      </c>
      <c r="J3224">
        <v>1197</v>
      </c>
      <c r="K3224">
        <v>81.8</v>
      </c>
      <c r="L3224">
        <v>5</v>
      </c>
      <c r="M3224">
        <v>20.399999999999999</v>
      </c>
      <c r="N3224">
        <v>4.3099999999999996</v>
      </c>
      <c r="P3224" t="str">
        <f t="shared" si="306"/>
        <v/>
      </c>
      <c r="Q3224" t="str">
        <f t="shared" si="307"/>
        <v>bad</v>
      </c>
      <c r="R3224" t="str">
        <f t="shared" si="308"/>
        <v/>
      </c>
      <c r="S3224" s="3" t="str">
        <f t="shared" si="309"/>
        <v/>
      </c>
      <c r="T3224" t="str">
        <f t="shared" si="310"/>
        <v>MercedesBenz</v>
      </c>
      <c r="U3224" t="str">
        <f t="shared" si="311"/>
        <v>D</v>
      </c>
      <c r="V3224" t="str" cm="1">
        <f t="array" ref="V3224">_xlfn.IFS(N3215&gt;25,"A",N3215&gt;20,"B",N3215&gt;15,"C",N3215&gt;10,"D",N3215&lt;10,"E")</f>
        <v>D</v>
      </c>
    </row>
    <row r="3225" spans="1:22" x14ac:dyDescent="0.3">
      <c r="A3225">
        <v>3246</v>
      </c>
      <c r="B3225" t="s">
        <v>991</v>
      </c>
      <c r="C3225" t="s">
        <v>25</v>
      </c>
      <c r="D3225" t="s">
        <v>47</v>
      </c>
      <c r="E3225">
        <v>2016</v>
      </c>
      <c r="F3225">
        <v>25238</v>
      </c>
      <c r="G3225" t="s">
        <v>27</v>
      </c>
      <c r="H3225" t="s">
        <v>18</v>
      </c>
      <c r="I3225" t="s">
        <v>19</v>
      </c>
      <c r="J3225">
        <v>1199</v>
      </c>
      <c r="K3225">
        <v>88.7</v>
      </c>
      <c r="L3225">
        <v>5</v>
      </c>
      <c r="M3225">
        <v>18.7</v>
      </c>
      <c r="N3225">
        <v>6.2</v>
      </c>
      <c r="P3225" t="str">
        <f t="shared" si="306"/>
        <v/>
      </c>
      <c r="Q3225" t="str">
        <f t="shared" si="307"/>
        <v>bad</v>
      </c>
      <c r="R3225" t="str">
        <f t="shared" si="308"/>
        <v/>
      </c>
      <c r="S3225" s="3" t="str">
        <f t="shared" si="309"/>
        <v/>
      </c>
      <c r="T3225" t="str">
        <f t="shared" si="310"/>
        <v>Honda</v>
      </c>
      <c r="U3225" t="str">
        <f t="shared" si="311"/>
        <v>E</v>
      </c>
      <c r="V3225" t="str" cm="1">
        <f t="array" ref="V3225">_xlfn.IFS(N3216&gt;25,"A",N3216&gt;20,"B",N3216&gt;15,"C",N3216&gt;10,"D",N3216&lt;10,"E")</f>
        <v>E</v>
      </c>
    </row>
    <row r="3226" spans="1:22" x14ac:dyDescent="0.3">
      <c r="A3226">
        <v>3247</v>
      </c>
      <c r="B3226" t="s">
        <v>362</v>
      </c>
      <c r="C3226" t="s">
        <v>41</v>
      </c>
      <c r="D3226" t="s">
        <v>26</v>
      </c>
      <c r="E3226">
        <v>2011</v>
      </c>
      <c r="F3226">
        <v>79000</v>
      </c>
      <c r="G3226" t="s">
        <v>23</v>
      </c>
      <c r="H3226" t="s">
        <v>18</v>
      </c>
      <c r="I3226" t="s">
        <v>19</v>
      </c>
      <c r="J3226">
        <v>1364</v>
      </c>
      <c r="K3226">
        <v>74</v>
      </c>
      <c r="L3226">
        <v>5</v>
      </c>
      <c r="M3226">
        <v>23.59</v>
      </c>
      <c r="N3226">
        <v>4.67</v>
      </c>
      <c r="P3226" t="str">
        <f t="shared" si="306"/>
        <v/>
      </c>
      <c r="Q3226" t="str">
        <f t="shared" si="307"/>
        <v>good</v>
      </c>
      <c r="R3226" t="str">
        <f t="shared" si="308"/>
        <v/>
      </c>
      <c r="S3226" s="3" t="str">
        <f t="shared" si="309"/>
        <v>Honda</v>
      </c>
      <c r="T3226" t="str">
        <f t="shared" si="310"/>
        <v>Honda</v>
      </c>
      <c r="U3226" t="str">
        <f t="shared" si="311"/>
        <v>E</v>
      </c>
      <c r="V3226" t="str" cm="1">
        <f t="array" ref="V3226">_xlfn.IFS(N3217&gt;25,"A",N3217&gt;20,"B",N3217&gt;15,"C",N3217&gt;10,"D",N3217&lt;10,"E")</f>
        <v>E</v>
      </c>
    </row>
    <row r="3227" spans="1:22" x14ac:dyDescent="0.3">
      <c r="A3227">
        <v>3248</v>
      </c>
      <c r="B3227" t="s">
        <v>319</v>
      </c>
      <c r="C3227" t="s">
        <v>43</v>
      </c>
      <c r="D3227" t="s">
        <v>47</v>
      </c>
      <c r="E3227">
        <v>2011</v>
      </c>
      <c r="F3227">
        <v>58752</v>
      </c>
      <c r="G3227" t="s">
        <v>27</v>
      </c>
      <c r="H3227" t="s">
        <v>18</v>
      </c>
      <c r="I3227" t="s">
        <v>19</v>
      </c>
      <c r="J3227">
        <v>1198</v>
      </c>
      <c r="K3227">
        <v>73.900000000000006</v>
      </c>
      <c r="L3227">
        <v>5</v>
      </c>
      <c r="M3227">
        <v>16.47</v>
      </c>
      <c r="N3227">
        <v>3.32</v>
      </c>
      <c r="P3227" t="str">
        <f t="shared" si="306"/>
        <v/>
      </c>
      <c r="Q3227" t="str">
        <f t="shared" si="307"/>
        <v>good</v>
      </c>
      <c r="R3227" t="str">
        <f t="shared" si="308"/>
        <v/>
      </c>
      <c r="S3227" s="3" t="str">
        <f t="shared" si="309"/>
        <v>Maruti</v>
      </c>
      <c r="T3227" t="str">
        <f t="shared" si="310"/>
        <v>Maruti</v>
      </c>
      <c r="U3227" t="str">
        <f t="shared" si="311"/>
        <v>E</v>
      </c>
      <c r="V3227" t="str" cm="1">
        <f t="array" ref="V3227">_xlfn.IFS(N3218&gt;25,"A",N3218&gt;20,"B",N3218&gt;15,"C",N3218&gt;10,"D",N3218&lt;10,"E")</f>
        <v>E</v>
      </c>
    </row>
    <row r="3228" spans="1:22" x14ac:dyDescent="0.3">
      <c r="A3228">
        <v>3249</v>
      </c>
      <c r="B3228" t="s">
        <v>945</v>
      </c>
      <c r="C3228" t="s">
        <v>25</v>
      </c>
      <c r="D3228" t="s">
        <v>53</v>
      </c>
      <c r="E3228">
        <v>2011</v>
      </c>
      <c r="F3228">
        <v>62000</v>
      </c>
      <c r="G3228" t="s">
        <v>27</v>
      </c>
      <c r="H3228" t="s">
        <v>32</v>
      </c>
      <c r="I3228" t="s">
        <v>19</v>
      </c>
      <c r="J3228">
        <v>1799</v>
      </c>
      <c r="K3228">
        <v>130</v>
      </c>
      <c r="L3228">
        <v>5</v>
      </c>
      <c r="M3228">
        <v>12.9</v>
      </c>
      <c r="N3228">
        <v>3.75</v>
      </c>
      <c r="P3228" t="str">
        <f t="shared" si="306"/>
        <v/>
      </c>
      <c r="Q3228" t="str">
        <f t="shared" si="307"/>
        <v>bad</v>
      </c>
      <c r="R3228" t="str">
        <f t="shared" si="308"/>
        <v/>
      </c>
      <c r="S3228" s="3" t="str">
        <f t="shared" si="309"/>
        <v/>
      </c>
      <c r="T3228" t="str">
        <f t="shared" si="310"/>
        <v>Maruti</v>
      </c>
      <c r="U3228" t="str">
        <f t="shared" si="311"/>
        <v>E</v>
      </c>
      <c r="V3228" t="str" cm="1">
        <f t="array" ref="V3228">_xlfn.IFS(N3219&gt;25,"A",N3219&gt;20,"B",N3219&gt;15,"C",N3219&gt;10,"D",N3219&lt;10,"E")</f>
        <v>E</v>
      </c>
    </row>
    <row r="3229" spans="1:22" x14ac:dyDescent="0.3">
      <c r="A3229">
        <v>3250</v>
      </c>
      <c r="B3229" t="s">
        <v>1441</v>
      </c>
      <c r="C3229" t="s">
        <v>41</v>
      </c>
      <c r="D3229" t="s">
        <v>63</v>
      </c>
      <c r="E3229">
        <v>2013</v>
      </c>
      <c r="F3229">
        <v>132000</v>
      </c>
      <c r="G3229" t="s">
        <v>27</v>
      </c>
      <c r="H3229" t="s">
        <v>18</v>
      </c>
      <c r="I3229" t="s">
        <v>19</v>
      </c>
      <c r="J3229">
        <v>1496</v>
      </c>
      <c r="K3229">
        <v>88.73</v>
      </c>
      <c r="L3229">
        <v>5</v>
      </c>
      <c r="M3229">
        <v>16.78</v>
      </c>
      <c r="N3229">
        <v>4.7</v>
      </c>
      <c r="P3229" t="str">
        <f t="shared" si="306"/>
        <v/>
      </c>
      <c r="Q3229" t="str">
        <f t="shared" si="307"/>
        <v>bad</v>
      </c>
      <c r="R3229" t="str">
        <f t="shared" si="308"/>
        <v/>
      </c>
      <c r="S3229" s="3" t="str">
        <f t="shared" si="309"/>
        <v/>
      </c>
      <c r="T3229" t="str">
        <f t="shared" si="310"/>
        <v>Toyota</v>
      </c>
      <c r="U3229" t="str">
        <f t="shared" si="311"/>
        <v>E</v>
      </c>
      <c r="V3229" t="str" cm="1">
        <f t="array" ref="V3229">_xlfn.IFS(N3220&gt;25,"A",N3220&gt;20,"B",N3220&gt;15,"C",N3220&gt;10,"D",N3220&lt;10,"E")</f>
        <v>E</v>
      </c>
    </row>
    <row r="3230" spans="1:22" x14ac:dyDescent="0.3">
      <c r="A3230">
        <v>3251</v>
      </c>
      <c r="B3230" t="s">
        <v>391</v>
      </c>
      <c r="C3230" t="s">
        <v>21</v>
      </c>
      <c r="D3230" t="s">
        <v>26</v>
      </c>
      <c r="E3230">
        <v>2016</v>
      </c>
      <c r="F3230">
        <v>51000</v>
      </c>
      <c r="G3230" t="s">
        <v>27</v>
      </c>
      <c r="H3230" t="s">
        <v>18</v>
      </c>
      <c r="I3230" t="s">
        <v>19</v>
      </c>
      <c r="J3230">
        <v>1591</v>
      </c>
      <c r="K3230">
        <v>121.3</v>
      </c>
      <c r="L3230">
        <v>5</v>
      </c>
      <c r="M3230">
        <v>17.010000000000002</v>
      </c>
      <c r="N3230">
        <v>6.5</v>
      </c>
      <c r="P3230" t="str">
        <f t="shared" si="306"/>
        <v>Land</v>
      </c>
      <c r="Q3230" t="str">
        <f t="shared" si="307"/>
        <v>bad</v>
      </c>
      <c r="R3230" t="str">
        <f t="shared" si="308"/>
        <v/>
      </c>
      <c r="S3230" s="3" t="str">
        <f t="shared" si="309"/>
        <v>Land</v>
      </c>
      <c r="T3230" t="str">
        <f t="shared" si="310"/>
        <v/>
      </c>
      <c r="U3230" t="str">
        <f t="shared" si="311"/>
        <v>A</v>
      </c>
      <c r="V3230" t="str" cm="1">
        <f t="array" ref="V3230">_xlfn.IFS(N3221&gt;25,"A",N3221&gt;20,"B",N3221&gt;15,"C",N3221&gt;10,"D",N3221&lt;10,"E")</f>
        <v>A</v>
      </c>
    </row>
    <row r="3231" spans="1:22" x14ac:dyDescent="0.3">
      <c r="A3231">
        <v>3252</v>
      </c>
      <c r="B3231" t="s">
        <v>1348</v>
      </c>
      <c r="C3231" t="s">
        <v>41</v>
      </c>
      <c r="D3231" t="s">
        <v>35</v>
      </c>
      <c r="E3231">
        <v>2009</v>
      </c>
      <c r="F3231">
        <v>185200</v>
      </c>
      <c r="G3231" t="s">
        <v>23</v>
      </c>
      <c r="H3231" t="s">
        <v>18</v>
      </c>
      <c r="I3231" t="s">
        <v>19</v>
      </c>
      <c r="J3231">
        <v>2494</v>
      </c>
      <c r="K3231">
        <v>102</v>
      </c>
      <c r="L3231">
        <v>8</v>
      </c>
      <c r="M3231">
        <v>12.8</v>
      </c>
      <c r="N3231">
        <v>7.25</v>
      </c>
      <c r="P3231" t="str">
        <f t="shared" si="306"/>
        <v/>
      </c>
      <c r="Q3231" t="str">
        <f t="shared" si="307"/>
        <v>good</v>
      </c>
      <c r="R3231" t="str">
        <f t="shared" si="308"/>
        <v/>
      </c>
      <c r="S3231" s="3" t="str">
        <f t="shared" si="309"/>
        <v>Maruti</v>
      </c>
      <c r="T3231" t="str">
        <f t="shared" si="310"/>
        <v>Maruti</v>
      </c>
      <c r="U3231" t="str">
        <f t="shared" si="311"/>
        <v>E</v>
      </c>
      <c r="V3231" t="str" cm="1">
        <f t="array" ref="V3231">_xlfn.IFS(N3222&gt;25,"A",N3222&gt;20,"B",N3222&gt;15,"C",N3222&gt;10,"D",N3222&lt;10,"E")</f>
        <v>E</v>
      </c>
    </row>
    <row r="3232" spans="1:22" x14ac:dyDescent="0.3">
      <c r="A3232">
        <v>3253</v>
      </c>
      <c r="B3232" t="s">
        <v>804</v>
      </c>
      <c r="C3232" t="s">
        <v>15</v>
      </c>
      <c r="D3232" t="s">
        <v>31</v>
      </c>
      <c r="E3232">
        <v>2016</v>
      </c>
      <c r="F3232">
        <v>61717</v>
      </c>
      <c r="G3232" t="s">
        <v>23</v>
      </c>
      <c r="H3232" t="s">
        <v>18</v>
      </c>
      <c r="I3232" t="s">
        <v>19</v>
      </c>
      <c r="J3232">
        <v>1598</v>
      </c>
      <c r="K3232">
        <v>118</v>
      </c>
      <c r="L3232">
        <v>5</v>
      </c>
      <c r="M3232">
        <v>22.7</v>
      </c>
      <c r="N3232">
        <v>8.94</v>
      </c>
      <c r="P3232" t="str">
        <f t="shared" si="306"/>
        <v>Jeep</v>
      </c>
      <c r="Q3232" t="str">
        <f t="shared" si="307"/>
        <v>bad</v>
      </c>
      <c r="R3232" t="str">
        <f t="shared" si="308"/>
        <v/>
      </c>
      <c r="S3232" s="3" t="str">
        <f t="shared" si="309"/>
        <v>Jeep</v>
      </c>
      <c r="T3232" t="str">
        <f t="shared" si="310"/>
        <v/>
      </c>
      <c r="U3232" t="str">
        <f t="shared" si="311"/>
        <v>C</v>
      </c>
      <c r="V3232" t="str" cm="1">
        <f t="array" ref="V3232">_xlfn.IFS(N3223&gt;25,"A",N3223&gt;20,"B",N3223&gt;15,"C",N3223&gt;10,"D",N3223&lt;10,"E")</f>
        <v>C</v>
      </c>
    </row>
    <row r="3233" spans="1:22" x14ac:dyDescent="0.3">
      <c r="A3233">
        <v>3254</v>
      </c>
      <c r="B3233" t="s">
        <v>1442</v>
      </c>
      <c r="C3233" t="s">
        <v>110</v>
      </c>
      <c r="D3233" t="s">
        <v>49</v>
      </c>
      <c r="E3233">
        <v>2018</v>
      </c>
      <c r="F3233">
        <v>8896</v>
      </c>
      <c r="G3233" t="s">
        <v>27</v>
      </c>
      <c r="H3233" t="s">
        <v>18</v>
      </c>
      <c r="I3233" t="s">
        <v>19</v>
      </c>
      <c r="J3233">
        <v>1194</v>
      </c>
      <c r="K3233">
        <v>94.68</v>
      </c>
      <c r="L3233">
        <v>5</v>
      </c>
      <c r="M3233">
        <v>19</v>
      </c>
      <c r="N3233">
        <v>7.34</v>
      </c>
      <c r="P3233" t="str">
        <f t="shared" si="306"/>
        <v/>
      </c>
      <c r="Q3233" t="str">
        <f t="shared" si="307"/>
        <v>good</v>
      </c>
      <c r="R3233" t="str">
        <f t="shared" si="308"/>
        <v/>
      </c>
      <c r="S3233" s="3" t="str">
        <f t="shared" si="309"/>
        <v>Maruti</v>
      </c>
      <c r="T3233" t="str">
        <f t="shared" si="310"/>
        <v>Maruti</v>
      </c>
      <c r="U3233" t="str">
        <f t="shared" si="311"/>
        <v>E</v>
      </c>
      <c r="V3233" t="str" cm="1">
        <f t="array" ref="V3233">_xlfn.IFS(N3224&gt;25,"A",N3224&gt;20,"B",N3224&gt;15,"C",N3224&gt;10,"D",N3224&lt;10,"E")</f>
        <v>E</v>
      </c>
    </row>
    <row r="3234" spans="1:22" x14ac:dyDescent="0.3">
      <c r="A3234">
        <v>3255</v>
      </c>
      <c r="B3234" t="s">
        <v>1134</v>
      </c>
      <c r="C3234" t="s">
        <v>15</v>
      </c>
      <c r="D3234" t="s">
        <v>53</v>
      </c>
      <c r="E3234">
        <v>2016</v>
      </c>
      <c r="F3234">
        <v>17000</v>
      </c>
      <c r="G3234" t="s">
        <v>27</v>
      </c>
      <c r="H3234" t="s">
        <v>18</v>
      </c>
      <c r="I3234" t="s">
        <v>19</v>
      </c>
      <c r="J3234">
        <v>1197</v>
      </c>
      <c r="K3234">
        <v>83.1</v>
      </c>
      <c r="L3234">
        <v>5</v>
      </c>
      <c r="M3234">
        <v>21.4</v>
      </c>
      <c r="N3234">
        <v>6.9</v>
      </c>
      <c r="P3234" t="str">
        <f t="shared" si="306"/>
        <v/>
      </c>
      <c r="Q3234" t="str">
        <f t="shared" si="307"/>
        <v>bad</v>
      </c>
      <c r="R3234" t="str">
        <f t="shared" si="308"/>
        <v/>
      </c>
      <c r="S3234" s="3" t="str">
        <f t="shared" si="309"/>
        <v/>
      </c>
      <c r="T3234" t="str">
        <f t="shared" si="310"/>
        <v>Honda</v>
      </c>
      <c r="U3234" t="str">
        <f t="shared" si="311"/>
        <v>E</v>
      </c>
      <c r="V3234" t="str" cm="1">
        <f t="array" ref="V3234">_xlfn.IFS(N3225&gt;25,"A",N3225&gt;20,"B",N3225&gt;15,"C",N3225&gt;10,"D",N3225&lt;10,"E")</f>
        <v>E</v>
      </c>
    </row>
    <row r="3235" spans="1:22" x14ac:dyDescent="0.3">
      <c r="A3235">
        <v>3256</v>
      </c>
      <c r="B3235" t="s">
        <v>24</v>
      </c>
      <c r="C3235" t="s">
        <v>25</v>
      </c>
      <c r="D3235" t="s">
        <v>16</v>
      </c>
      <c r="E3235">
        <v>2016</v>
      </c>
      <c r="F3235">
        <v>31378</v>
      </c>
      <c r="G3235" t="s">
        <v>27</v>
      </c>
      <c r="H3235" t="s">
        <v>18</v>
      </c>
      <c r="I3235" t="s">
        <v>19</v>
      </c>
      <c r="J3235">
        <v>1199</v>
      </c>
      <c r="K3235">
        <v>88.7</v>
      </c>
      <c r="L3235">
        <v>5</v>
      </c>
      <c r="M3235">
        <v>18.2</v>
      </c>
      <c r="N3235">
        <v>5.9</v>
      </c>
      <c r="P3235" t="str">
        <f t="shared" si="306"/>
        <v/>
      </c>
      <c r="Q3235" t="str">
        <f t="shared" si="307"/>
        <v>good</v>
      </c>
      <c r="R3235" t="str">
        <f t="shared" si="308"/>
        <v/>
      </c>
      <c r="S3235" s="3" t="str">
        <f t="shared" si="309"/>
        <v>Toyota</v>
      </c>
      <c r="T3235" t="str">
        <f t="shared" si="310"/>
        <v>Toyota</v>
      </c>
      <c r="U3235" t="str">
        <f t="shared" si="311"/>
        <v>E</v>
      </c>
      <c r="V3235" t="str" cm="1">
        <f t="array" ref="V3235">_xlfn.IFS(N3226&gt;25,"A",N3226&gt;20,"B",N3226&gt;15,"C",N3226&gt;10,"D",N3226&lt;10,"E")</f>
        <v>E</v>
      </c>
    </row>
    <row r="3236" spans="1:22" x14ac:dyDescent="0.3">
      <c r="A3236">
        <v>3257</v>
      </c>
      <c r="B3236" t="s">
        <v>658</v>
      </c>
      <c r="C3236" t="s">
        <v>21</v>
      </c>
      <c r="D3236" t="s">
        <v>22</v>
      </c>
      <c r="E3236">
        <v>2013</v>
      </c>
      <c r="F3236">
        <v>114000</v>
      </c>
      <c r="G3236" t="s">
        <v>23</v>
      </c>
      <c r="H3236" t="s">
        <v>32</v>
      </c>
      <c r="I3236" t="s">
        <v>19</v>
      </c>
      <c r="J3236">
        <v>1582</v>
      </c>
      <c r="K3236">
        <v>126.3</v>
      </c>
      <c r="L3236">
        <v>5</v>
      </c>
      <c r="M3236">
        <v>22.32</v>
      </c>
      <c r="N3236">
        <v>6.75</v>
      </c>
      <c r="P3236" t="str">
        <f t="shared" si="306"/>
        <v/>
      </c>
      <c r="Q3236" t="str">
        <f t="shared" si="307"/>
        <v>bad</v>
      </c>
      <c r="R3236" t="str">
        <f t="shared" si="308"/>
        <v/>
      </c>
      <c r="S3236" s="3" t="str">
        <f t="shared" si="309"/>
        <v/>
      </c>
      <c r="T3236" t="str">
        <f t="shared" si="310"/>
        <v>Volkswagen</v>
      </c>
      <c r="U3236" t="str">
        <f t="shared" si="311"/>
        <v>E</v>
      </c>
      <c r="V3236" t="str" cm="1">
        <f t="array" ref="V3236">_xlfn.IFS(N3227&gt;25,"A",N3227&gt;20,"B",N3227&gt;15,"C",N3227&gt;10,"D",N3227&lt;10,"E")</f>
        <v>E</v>
      </c>
    </row>
    <row r="3237" spans="1:22" x14ac:dyDescent="0.3">
      <c r="A3237">
        <v>3258</v>
      </c>
      <c r="B3237" t="s">
        <v>253</v>
      </c>
      <c r="C3237" t="s">
        <v>25</v>
      </c>
      <c r="D3237" t="s">
        <v>93</v>
      </c>
      <c r="E3237">
        <v>2014</v>
      </c>
      <c r="F3237">
        <v>81000</v>
      </c>
      <c r="G3237" t="s">
        <v>23</v>
      </c>
      <c r="H3237" t="s">
        <v>18</v>
      </c>
      <c r="I3237" t="s">
        <v>19</v>
      </c>
      <c r="J3237">
        <v>1498</v>
      </c>
      <c r="K3237">
        <v>98.6</v>
      </c>
      <c r="L3237">
        <v>5</v>
      </c>
      <c r="M3237">
        <v>25.8</v>
      </c>
      <c r="N3237">
        <v>4.0999999999999996</v>
      </c>
      <c r="P3237" t="str">
        <f t="shared" si="306"/>
        <v/>
      </c>
      <c r="Q3237" t="str">
        <f t="shared" si="307"/>
        <v>bad</v>
      </c>
      <c r="R3237" t="str">
        <f t="shared" si="308"/>
        <v/>
      </c>
      <c r="S3237" s="3" t="str">
        <f t="shared" si="309"/>
        <v/>
      </c>
      <c r="T3237" t="str">
        <f t="shared" si="310"/>
        <v>Honda</v>
      </c>
      <c r="U3237" t="str">
        <f t="shared" si="311"/>
        <v>E</v>
      </c>
      <c r="V3237" t="str" cm="1">
        <f t="array" ref="V3237">_xlfn.IFS(N3228&gt;25,"A",N3228&gt;20,"B",N3228&gt;15,"C",N3228&gt;10,"D",N3228&lt;10,"E")</f>
        <v>E</v>
      </c>
    </row>
    <row r="3238" spans="1:22" x14ac:dyDescent="0.3">
      <c r="A3238">
        <v>3259</v>
      </c>
      <c r="B3238" t="s">
        <v>1443</v>
      </c>
      <c r="C3238" t="s">
        <v>30</v>
      </c>
      <c r="D3238" t="s">
        <v>16</v>
      </c>
      <c r="E3238">
        <v>2017</v>
      </c>
      <c r="F3238">
        <v>31000</v>
      </c>
      <c r="G3238" t="s">
        <v>23</v>
      </c>
      <c r="H3238" t="s">
        <v>32</v>
      </c>
      <c r="I3238" t="s">
        <v>19</v>
      </c>
      <c r="J3238">
        <v>1968</v>
      </c>
      <c r="K3238">
        <v>147.51</v>
      </c>
      <c r="L3238">
        <v>5</v>
      </c>
      <c r="M3238">
        <v>18.510000000000002</v>
      </c>
      <c r="N3238">
        <v>27</v>
      </c>
      <c r="P3238" t="str">
        <f t="shared" si="306"/>
        <v/>
      </c>
      <c r="Q3238" t="str">
        <f t="shared" si="307"/>
        <v>bad</v>
      </c>
      <c r="R3238" t="str">
        <f t="shared" si="308"/>
        <v/>
      </c>
      <c r="S3238" s="3" t="str">
        <f t="shared" si="309"/>
        <v/>
      </c>
      <c r="T3238" t="str">
        <f t="shared" si="310"/>
        <v>Toyota</v>
      </c>
      <c r="U3238" t="str">
        <f t="shared" si="311"/>
        <v>E</v>
      </c>
      <c r="V3238" t="str" cm="1">
        <f t="array" ref="V3238">_xlfn.IFS(N3229&gt;25,"A",N3229&gt;20,"B",N3229&gt;15,"C",N3229&gt;10,"D",N3229&lt;10,"E")</f>
        <v>E</v>
      </c>
    </row>
    <row r="3239" spans="1:22" x14ac:dyDescent="0.3">
      <c r="A3239">
        <v>3260</v>
      </c>
      <c r="B3239" t="s">
        <v>1444</v>
      </c>
      <c r="C3239" t="s">
        <v>194</v>
      </c>
      <c r="D3239" t="s">
        <v>16</v>
      </c>
      <c r="E3239">
        <v>2014</v>
      </c>
      <c r="F3239">
        <v>35000</v>
      </c>
      <c r="G3239" t="s">
        <v>27</v>
      </c>
      <c r="H3239" t="s">
        <v>18</v>
      </c>
      <c r="I3239" t="s">
        <v>19</v>
      </c>
      <c r="J3239">
        <v>1598</v>
      </c>
      <c r="K3239">
        <v>103.52</v>
      </c>
      <c r="L3239">
        <v>5</v>
      </c>
      <c r="M3239">
        <v>15</v>
      </c>
      <c r="N3239">
        <v>4.5</v>
      </c>
      <c r="P3239" t="str">
        <f t="shared" si="306"/>
        <v/>
      </c>
      <c r="Q3239" t="str">
        <f t="shared" si="307"/>
        <v>bad</v>
      </c>
      <c r="R3239" t="str">
        <f t="shared" si="308"/>
        <v/>
      </c>
      <c r="S3239" s="3" t="str">
        <f t="shared" si="309"/>
        <v/>
      </c>
      <c r="T3239" t="str">
        <f t="shared" si="310"/>
        <v>Hyundai</v>
      </c>
      <c r="U3239" t="str">
        <f t="shared" si="311"/>
        <v>E</v>
      </c>
      <c r="V3239" t="str" cm="1">
        <f t="array" ref="V3239">_xlfn.IFS(N3230&gt;25,"A",N3230&gt;20,"B",N3230&gt;15,"C",N3230&gt;10,"D",N3230&lt;10,"E")</f>
        <v>E</v>
      </c>
    </row>
    <row r="3240" spans="1:22" x14ac:dyDescent="0.3">
      <c r="A3240">
        <v>3261</v>
      </c>
      <c r="B3240" t="s">
        <v>97</v>
      </c>
      <c r="C3240" t="s">
        <v>30</v>
      </c>
      <c r="D3240" t="s">
        <v>49</v>
      </c>
      <c r="E3240">
        <v>2013</v>
      </c>
      <c r="F3240">
        <v>60001</v>
      </c>
      <c r="G3240" t="s">
        <v>23</v>
      </c>
      <c r="H3240" t="s">
        <v>32</v>
      </c>
      <c r="I3240" t="s">
        <v>19</v>
      </c>
      <c r="J3240">
        <v>1968</v>
      </c>
      <c r="K3240">
        <v>174.33</v>
      </c>
      <c r="L3240">
        <v>5</v>
      </c>
      <c r="M3240">
        <v>17.11</v>
      </c>
      <c r="N3240">
        <v>14.5</v>
      </c>
      <c r="P3240" t="str">
        <f t="shared" si="306"/>
        <v/>
      </c>
      <c r="Q3240" t="str">
        <f t="shared" si="307"/>
        <v>bad</v>
      </c>
      <c r="R3240" t="str">
        <f t="shared" si="308"/>
        <v/>
      </c>
      <c r="S3240" s="3" t="str">
        <f t="shared" si="309"/>
        <v/>
      </c>
      <c r="T3240" t="str">
        <f t="shared" si="310"/>
        <v>Toyota</v>
      </c>
      <c r="U3240" t="str">
        <f t="shared" si="311"/>
        <v>E</v>
      </c>
      <c r="V3240" t="str" cm="1">
        <f t="array" ref="V3240">_xlfn.IFS(N3231&gt;25,"A",N3231&gt;20,"B",N3231&gt;15,"C",N3231&gt;10,"D",N3231&lt;10,"E")</f>
        <v>E</v>
      </c>
    </row>
    <row r="3241" spans="1:22" x14ac:dyDescent="0.3">
      <c r="A3241">
        <v>3262</v>
      </c>
      <c r="B3241" t="s">
        <v>502</v>
      </c>
      <c r="C3241" t="s">
        <v>15</v>
      </c>
      <c r="D3241" t="s">
        <v>39</v>
      </c>
      <c r="E3241">
        <v>2014</v>
      </c>
      <c r="F3241">
        <v>75074</v>
      </c>
      <c r="G3241" t="s">
        <v>23</v>
      </c>
      <c r="H3241" t="s">
        <v>18</v>
      </c>
      <c r="I3241" t="s">
        <v>19</v>
      </c>
      <c r="J3241">
        <v>1248</v>
      </c>
      <c r="K3241">
        <v>74</v>
      </c>
      <c r="L3241">
        <v>5</v>
      </c>
      <c r="M3241">
        <v>23.4</v>
      </c>
      <c r="N3241">
        <v>5.25</v>
      </c>
      <c r="P3241" t="str">
        <f t="shared" si="306"/>
        <v/>
      </c>
      <c r="Q3241" t="str">
        <f t="shared" si="307"/>
        <v>good</v>
      </c>
      <c r="R3241" t="str">
        <f t="shared" si="308"/>
        <v/>
      </c>
      <c r="S3241" s="3" t="str">
        <f t="shared" si="309"/>
        <v>Maruti</v>
      </c>
      <c r="T3241" t="str">
        <f t="shared" si="310"/>
        <v>Maruti</v>
      </c>
      <c r="U3241" t="str">
        <f t="shared" si="311"/>
        <v>E</v>
      </c>
      <c r="V3241" t="str" cm="1">
        <f t="array" ref="V3241">_xlfn.IFS(N3232&gt;25,"A",N3232&gt;20,"B",N3232&gt;15,"C",N3232&gt;10,"D",N3232&lt;10,"E")</f>
        <v>E</v>
      </c>
    </row>
    <row r="3242" spans="1:22" x14ac:dyDescent="0.3">
      <c r="A3242">
        <v>3263</v>
      </c>
      <c r="B3242" t="s">
        <v>44</v>
      </c>
      <c r="C3242" t="s">
        <v>45</v>
      </c>
      <c r="D3242" t="s">
        <v>49</v>
      </c>
      <c r="E3242">
        <v>2012</v>
      </c>
      <c r="F3242">
        <v>80000</v>
      </c>
      <c r="G3242" t="s">
        <v>23</v>
      </c>
      <c r="H3242" t="s">
        <v>18</v>
      </c>
      <c r="I3242" t="s">
        <v>33</v>
      </c>
      <c r="J3242">
        <v>1248</v>
      </c>
      <c r="K3242">
        <v>74</v>
      </c>
      <c r="L3242">
        <v>5</v>
      </c>
      <c r="M3242">
        <v>22.3</v>
      </c>
      <c r="N3242">
        <v>1.2</v>
      </c>
      <c r="P3242" t="str">
        <f t="shared" si="306"/>
        <v/>
      </c>
      <c r="Q3242" t="str">
        <f t="shared" si="307"/>
        <v>bad</v>
      </c>
      <c r="R3242" t="str">
        <f t="shared" si="308"/>
        <v/>
      </c>
      <c r="S3242" s="3" t="str">
        <f t="shared" si="309"/>
        <v/>
      </c>
      <c r="T3242" t="str">
        <f t="shared" si="310"/>
        <v>Ford</v>
      </c>
      <c r="U3242" t="str">
        <f t="shared" si="311"/>
        <v>E</v>
      </c>
      <c r="V3242" t="str" cm="1">
        <f t="array" ref="V3242">_xlfn.IFS(N3233&gt;25,"A",N3233&gt;20,"B",N3233&gt;15,"C",N3233&gt;10,"D",N3233&lt;10,"E")</f>
        <v>E</v>
      </c>
    </row>
    <row r="3243" spans="1:22" x14ac:dyDescent="0.3">
      <c r="A3243">
        <v>3264</v>
      </c>
      <c r="B3243" t="s">
        <v>760</v>
      </c>
      <c r="C3243" t="s">
        <v>41</v>
      </c>
      <c r="D3243" t="s">
        <v>39</v>
      </c>
      <c r="E3243">
        <v>2006</v>
      </c>
      <c r="F3243">
        <v>147350</v>
      </c>
      <c r="G3243" t="s">
        <v>23</v>
      </c>
      <c r="H3243" t="s">
        <v>18</v>
      </c>
      <c r="I3243" t="s">
        <v>33</v>
      </c>
      <c r="J3243">
        <v>2494</v>
      </c>
      <c r="K3243">
        <v>100.6</v>
      </c>
      <c r="L3243">
        <v>8</v>
      </c>
      <c r="M3243">
        <v>12.99</v>
      </c>
      <c r="N3243">
        <v>4.95</v>
      </c>
      <c r="P3243" t="str">
        <f t="shared" si="306"/>
        <v/>
      </c>
      <c r="Q3243" t="str">
        <f t="shared" si="307"/>
        <v>good</v>
      </c>
      <c r="R3243" t="str">
        <f t="shared" si="308"/>
        <v/>
      </c>
      <c r="S3243" s="3" t="str">
        <f t="shared" si="309"/>
        <v>Maruti</v>
      </c>
      <c r="T3243" t="str">
        <f t="shared" si="310"/>
        <v>Maruti</v>
      </c>
      <c r="U3243" t="str">
        <f t="shared" si="311"/>
        <v>E</v>
      </c>
      <c r="V3243" t="str" cm="1">
        <f t="array" ref="V3243">_xlfn.IFS(N3234&gt;25,"A",N3234&gt;20,"B",N3234&gt;15,"C",N3234&gt;10,"D",N3234&lt;10,"E")</f>
        <v>E</v>
      </c>
    </row>
    <row r="3244" spans="1:22" x14ac:dyDescent="0.3">
      <c r="A3244">
        <v>3265</v>
      </c>
      <c r="B3244" t="s">
        <v>1445</v>
      </c>
      <c r="C3244" t="s">
        <v>60</v>
      </c>
      <c r="D3244" t="s">
        <v>35</v>
      </c>
      <c r="E3244">
        <v>2013</v>
      </c>
      <c r="F3244">
        <v>60000</v>
      </c>
      <c r="G3244" t="s">
        <v>23</v>
      </c>
      <c r="H3244" t="s">
        <v>18</v>
      </c>
      <c r="I3244" t="s">
        <v>19</v>
      </c>
      <c r="J3244">
        <v>1461</v>
      </c>
      <c r="K3244">
        <v>108.45</v>
      </c>
      <c r="L3244">
        <v>5</v>
      </c>
      <c r="M3244">
        <v>19.64</v>
      </c>
      <c r="N3244">
        <v>7.5</v>
      </c>
      <c r="P3244" t="str">
        <f t="shared" si="306"/>
        <v/>
      </c>
      <c r="Q3244" t="str">
        <f t="shared" si="307"/>
        <v>bad</v>
      </c>
      <c r="R3244" t="str">
        <f t="shared" si="308"/>
        <v/>
      </c>
      <c r="S3244" s="3" t="str">
        <f t="shared" si="309"/>
        <v/>
      </c>
      <c r="T3244" t="str">
        <f t="shared" si="310"/>
        <v>Honda</v>
      </c>
      <c r="U3244" t="str">
        <f t="shared" si="311"/>
        <v>E</v>
      </c>
      <c r="V3244" t="str" cm="1">
        <f t="array" ref="V3244">_xlfn.IFS(N3235&gt;25,"A",N3235&gt;20,"B",N3235&gt;15,"C",N3235&gt;10,"D",N3235&lt;10,"E")</f>
        <v>E</v>
      </c>
    </row>
    <row r="3245" spans="1:22" x14ac:dyDescent="0.3">
      <c r="A3245">
        <v>3266</v>
      </c>
      <c r="B3245" t="s">
        <v>1446</v>
      </c>
      <c r="C3245" t="s">
        <v>62</v>
      </c>
      <c r="D3245" t="s">
        <v>49</v>
      </c>
      <c r="E3245">
        <v>2015</v>
      </c>
      <c r="F3245">
        <v>7501</v>
      </c>
      <c r="G3245" t="s">
        <v>27</v>
      </c>
      <c r="H3245" t="s">
        <v>32</v>
      </c>
      <c r="I3245" t="s">
        <v>19</v>
      </c>
      <c r="J3245">
        <v>2996</v>
      </c>
      <c r="K3245">
        <v>333</v>
      </c>
      <c r="L3245">
        <v>4</v>
      </c>
      <c r="M3245">
        <v>10</v>
      </c>
      <c r="N3245">
        <v>48</v>
      </c>
      <c r="P3245" t="str">
        <f t="shared" si="306"/>
        <v/>
      </c>
      <c r="Q3245" t="str">
        <f t="shared" si="307"/>
        <v>good</v>
      </c>
      <c r="R3245" t="str">
        <f t="shared" si="308"/>
        <v/>
      </c>
      <c r="S3245" s="3" t="str">
        <f t="shared" si="309"/>
        <v>Hyundai</v>
      </c>
      <c r="T3245" t="str">
        <f t="shared" si="310"/>
        <v>Hyundai</v>
      </c>
      <c r="U3245" t="str">
        <f t="shared" si="311"/>
        <v>E</v>
      </c>
      <c r="V3245" t="str" cm="1">
        <f t="array" ref="V3245">_xlfn.IFS(N3236&gt;25,"A",N3236&gt;20,"B",N3236&gt;15,"C",N3236&gt;10,"D",N3236&lt;10,"E")</f>
        <v>E</v>
      </c>
    </row>
    <row r="3246" spans="1:22" x14ac:dyDescent="0.3">
      <c r="A3246">
        <v>3267</v>
      </c>
      <c r="B3246" t="s">
        <v>57</v>
      </c>
      <c r="C3246" t="s">
        <v>25</v>
      </c>
      <c r="D3246" t="s">
        <v>53</v>
      </c>
      <c r="E3246">
        <v>2015</v>
      </c>
      <c r="F3246">
        <v>58000</v>
      </c>
      <c r="G3246" t="s">
        <v>23</v>
      </c>
      <c r="H3246" t="s">
        <v>18</v>
      </c>
      <c r="I3246" t="s">
        <v>19</v>
      </c>
      <c r="J3246">
        <v>1498</v>
      </c>
      <c r="K3246">
        <v>98.6</v>
      </c>
      <c r="L3246">
        <v>5</v>
      </c>
      <c r="M3246">
        <v>25.8</v>
      </c>
      <c r="N3246">
        <v>4.45</v>
      </c>
      <c r="P3246" t="str">
        <f t="shared" si="306"/>
        <v/>
      </c>
      <c r="Q3246" t="str">
        <f t="shared" si="307"/>
        <v>good</v>
      </c>
      <c r="R3246" t="str">
        <f t="shared" si="308"/>
        <v/>
      </c>
      <c r="S3246" s="3" t="str">
        <f t="shared" si="309"/>
        <v>Honda</v>
      </c>
      <c r="T3246" t="str">
        <f t="shared" si="310"/>
        <v>Honda</v>
      </c>
      <c r="U3246" t="str">
        <f t="shared" si="311"/>
        <v>E</v>
      </c>
      <c r="V3246" t="str" cm="1">
        <f t="array" ref="V3246">_xlfn.IFS(N3237&gt;25,"A",N3237&gt;20,"B",N3237&gt;15,"C",N3237&gt;10,"D",N3237&lt;10,"E")</f>
        <v>E</v>
      </c>
    </row>
    <row r="3247" spans="1:22" x14ac:dyDescent="0.3">
      <c r="A3247">
        <v>3268</v>
      </c>
      <c r="B3247" t="s">
        <v>287</v>
      </c>
      <c r="C3247" t="s">
        <v>62</v>
      </c>
      <c r="D3247" t="s">
        <v>31</v>
      </c>
      <c r="E3247">
        <v>2018</v>
      </c>
      <c r="F3247">
        <v>29277</v>
      </c>
      <c r="G3247" t="s">
        <v>23</v>
      </c>
      <c r="H3247" t="s">
        <v>32</v>
      </c>
      <c r="I3247" t="s">
        <v>19</v>
      </c>
      <c r="J3247">
        <v>2987</v>
      </c>
      <c r="K3247">
        <v>254.79</v>
      </c>
      <c r="L3247">
        <v>5</v>
      </c>
      <c r="M3247">
        <v>11.57</v>
      </c>
      <c r="N3247">
        <v>59.65</v>
      </c>
      <c r="P3247" t="str">
        <f t="shared" si="306"/>
        <v>Audi</v>
      </c>
      <c r="Q3247" t="str">
        <f t="shared" si="307"/>
        <v>bad</v>
      </c>
      <c r="R3247" t="str">
        <f t="shared" si="308"/>
        <v/>
      </c>
      <c r="S3247" s="3" t="str">
        <f t="shared" si="309"/>
        <v>Audi</v>
      </c>
      <c r="T3247" t="str">
        <f t="shared" si="310"/>
        <v/>
      </c>
      <c r="U3247" t="str">
        <f t="shared" si="311"/>
        <v>A</v>
      </c>
      <c r="V3247" t="str" cm="1">
        <f t="array" ref="V3247">_xlfn.IFS(N3238&gt;25,"A",N3238&gt;20,"B",N3238&gt;15,"C",N3238&gt;10,"D",N3238&lt;10,"E")</f>
        <v>A</v>
      </c>
    </row>
    <row r="3248" spans="1:22" x14ac:dyDescent="0.3">
      <c r="A3248">
        <v>3269</v>
      </c>
      <c r="B3248" t="s">
        <v>133</v>
      </c>
      <c r="C3248" t="s">
        <v>15</v>
      </c>
      <c r="D3248" t="s">
        <v>47</v>
      </c>
      <c r="E3248">
        <v>2015</v>
      </c>
      <c r="F3248">
        <v>57034</v>
      </c>
      <c r="G3248" t="s">
        <v>23</v>
      </c>
      <c r="H3248" t="s">
        <v>18</v>
      </c>
      <c r="I3248" t="s">
        <v>19</v>
      </c>
      <c r="J3248">
        <v>1248</v>
      </c>
      <c r="K3248">
        <v>73.94</v>
      </c>
      <c r="L3248">
        <v>5</v>
      </c>
      <c r="M3248">
        <v>23.2</v>
      </c>
      <c r="N3248">
        <v>4.38</v>
      </c>
      <c r="P3248" t="str">
        <f t="shared" si="306"/>
        <v/>
      </c>
      <c r="Q3248" t="str">
        <f t="shared" si="307"/>
        <v>bad</v>
      </c>
      <c r="R3248" t="str">
        <f t="shared" si="308"/>
        <v/>
      </c>
      <c r="S3248" s="3" t="str">
        <f t="shared" si="309"/>
        <v/>
      </c>
      <c r="T3248" t="str">
        <f t="shared" si="310"/>
        <v>Skoda</v>
      </c>
      <c r="U3248" t="str">
        <f t="shared" si="311"/>
        <v>E</v>
      </c>
      <c r="V3248" t="str" cm="1">
        <f t="array" ref="V3248">_xlfn.IFS(N3239&gt;25,"A",N3239&gt;20,"B",N3239&gt;15,"C",N3239&gt;10,"D",N3239&lt;10,"E")</f>
        <v>E</v>
      </c>
    </row>
    <row r="3249" spans="1:22" x14ac:dyDescent="0.3">
      <c r="A3249">
        <v>3270</v>
      </c>
      <c r="B3249" t="s">
        <v>559</v>
      </c>
      <c r="C3249" t="s">
        <v>15</v>
      </c>
      <c r="D3249" t="s">
        <v>47</v>
      </c>
      <c r="E3249">
        <v>2016</v>
      </c>
      <c r="F3249">
        <v>40810</v>
      </c>
      <c r="G3249" t="s">
        <v>23</v>
      </c>
      <c r="H3249" t="s">
        <v>18</v>
      </c>
      <c r="I3249" t="s">
        <v>19</v>
      </c>
      <c r="J3249">
        <v>1248</v>
      </c>
      <c r="K3249">
        <v>88.5</v>
      </c>
      <c r="L3249">
        <v>5</v>
      </c>
      <c r="M3249">
        <v>28.09</v>
      </c>
      <c r="N3249">
        <v>7.9</v>
      </c>
      <c r="P3249" t="str">
        <f t="shared" si="306"/>
        <v/>
      </c>
      <c r="Q3249" t="str">
        <f t="shared" si="307"/>
        <v>bad</v>
      </c>
      <c r="R3249" t="str">
        <f t="shared" si="308"/>
        <v/>
      </c>
      <c r="S3249" s="3" t="str">
        <f t="shared" si="309"/>
        <v/>
      </c>
      <c r="T3249" t="str">
        <f t="shared" si="310"/>
        <v>Audi</v>
      </c>
      <c r="U3249" t="str">
        <f t="shared" si="311"/>
        <v>D</v>
      </c>
      <c r="V3249" t="str" cm="1">
        <f t="array" ref="V3249">_xlfn.IFS(N3240&gt;25,"A",N3240&gt;20,"B",N3240&gt;15,"C",N3240&gt;10,"D",N3240&lt;10,"E")</f>
        <v>D</v>
      </c>
    </row>
    <row r="3250" spans="1:22" x14ac:dyDescent="0.3">
      <c r="A3250">
        <v>3271</v>
      </c>
      <c r="B3250" t="s">
        <v>733</v>
      </c>
      <c r="C3250" t="s">
        <v>21</v>
      </c>
      <c r="D3250" t="s">
        <v>63</v>
      </c>
      <c r="E3250">
        <v>2008</v>
      </c>
      <c r="F3250">
        <v>35268</v>
      </c>
      <c r="G3250" t="s">
        <v>27</v>
      </c>
      <c r="H3250" t="s">
        <v>18</v>
      </c>
      <c r="I3250" t="s">
        <v>33</v>
      </c>
      <c r="J3250">
        <v>1086</v>
      </c>
      <c r="K3250">
        <v>62</v>
      </c>
      <c r="L3250">
        <v>5</v>
      </c>
      <c r="M3250">
        <v>0</v>
      </c>
      <c r="N3250">
        <v>1.88</v>
      </c>
      <c r="P3250" t="str">
        <f t="shared" si="306"/>
        <v/>
      </c>
      <c r="Q3250" t="str">
        <f t="shared" si="307"/>
        <v>good</v>
      </c>
      <c r="R3250" t="str">
        <f t="shared" si="308"/>
        <v/>
      </c>
      <c r="S3250" s="3" t="str">
        <f t="shared" si="309"/>
        <v>Maruti</v>
      </c>
      <c r="T3250" t="str">
        <f t="shared" si="310"/>
        <v>Maruti</v>
      </c>
      <c r="U3250" t="str">
        <f t="shared" si="311"/>
        <v>E</v>
      </c>
      <c r="V3250" t="str" cm="1">
        <f t="array" ref="V3250">_xlfn.IFS(N3241&gt;25,"A",N3241&gt;20,"B",N3241&gt;15,"C",N3241&gt;10,"D",N3241&lt;10,"E")</f>
        <v>E</v>
      </c>
    </row>
    <row r="3251" spans="1:22" x14ac:dyDescent="0.3">
      <c r="A3251">
        <v>3273</v>
      </c>
      <c r="B3251" t="s">
        <v>1447</v>
      </c>
      <c r="C3251" t="s">
        <v>15</v>
      </c>
      <c r="D3251" t="s">
        <v>31</v>
      </c>
      <c r="E3251">
        <v>2018</v>
      </c>
      <c r="F3251">
        <v>34630</v>
      </c>
      <c r="G3251" t="s">
        <v>27</v>
      </c>
      <c r="H3251" t="s">
        <v>32</v>
      </c>
      <c r="I3251" t="s">
        <v>19</v>
      </c>
      <c r="J3251">
        <v>1197</v>
      </c>
      <c r="K3251">
        <v>83.1</v>
      </c>
      <c r="L3251">
        <v>5</v>
      </c>
      <c r="M3251">
        <v>21.4</v>
      </c>
      <c r="N3251">
        <v>7.29</v>
      </c>
      <c r="P3251" t="str">
        <f t="shared" si="306"/>
        <v/>
      </c>
      <c r="Q3251" t="str">
        <f t="shared" si="307"/>
        <v>good</v>
      </c>
      <c r="R3251" t="str">
        <f t="shared" si="308"/>
        <v/>
      </c>
      <c r="S3251" s="3" t="str">
        <f t="shared" si="309"/>
        <v>Tata</v>
      </c>
      <c r="T3251" t="str">
        <f t="shared" si="310"/>
        <v>Tata</v>
      </c>
      <c r="U3251" t="str">
        <f t="shared" si="311"/>
        <v>E</v>
      </c>
      <c r="V3251" t="str" cm="1">
        <f t="array" ref="V3251">_xlfn.IFS(N3242&gt;25,"A",N3242&gt;20,"B",N3242&gt;15,"C",N3242&gt;10,"D",N3242&lt;10,"E")</f>
        <v>E</v>
      </c>
    </row>
    <row r="3252" spans="1:22" x14ac:dyDescent="0.3">
      <c r="A3252">
        <v>3274</v>
      </c>
      <c r="B3252" t="s">
        <v>1448</v>
      </c>
      <c r="C3252" t="s">
        <v>110</v>
      </c>
      <c r="D3252" t="s">
        <v>35</v>
      </c>
      <c r="E3252">
        <v>2012</v>
      </c>
      <c r="F3252">
        <v>45122</v>
      </c>
      <c r="G3252" t="s">
        <v>23</v>
      </c>
      <c r="H3252" t="s">
        <v>18</v>
      </c>
      <c r="I3252" t="s">
        <v>19</v>
      </c>
      <c r="J3252">
        <v>1498</v>
      </c>
      <c r="K3252">
        <v>88.7</v>
      </c>
      <c r="L3252">
        <v>5</v>
      </c>
      <c r="M3252">
        <v>23.5</v>
      </c>
      <c r="N3252">
        <v>6</v>
      </c>
      <c r="P3252" t="str">
        <f t="shared" si="306"/>
        <v/>
      </c>
      <c r="Q3252" t="str">
        <f t="shared" si="307"/>
        <v>bad</v>
      </c>
      <c r="R3252" t="str">
        <f t="shared" si="308"/>
        <v/>
      </c>
      <c r="S3252" s="3" t="str">
        <f t="shared" si="309"/>
        <v/>
      </c>
      <c r="T3252" t="str">
        <f t="shared" si="310"/>
        <v>Toyota</v>
      </c>
      <c r="U3252" t="str">
        <f t="shared" si="311"/>
        <v>E</v>
      </c>
      <c r="V3252" t="str" cm="1">
        <f t="array" ref="V3252">_xlfn.IFS(N3243&gt;25,"A",N3243&gt;20,"B",N3243&gt;15,"C",N3243&gt;10,"D",N3243&lt;10,"E")</f>
        <v>E</v>
      </c>
    </row>
    <row r="3253" spans="1:22" x14ac:dyDescent="0.3">
      <c r="A3253">
        <v>3275</v>
      </c>
      <c r="B3253" t="s">
        <v>141</v>
      </c>
      <c r="C3253" t="s">
        <v>78</v>
      </c>
      <c r="D3253" t="s">
        <v>26</v>
      </c>
      <c r="E3253">
        <v>2011</v>
      </c>
      <c r="F3253">
        <v>126000</v>
      </c>
      <c r="G3253" t="s">
        <v>23</v>
      </c>
      <c r="H3253" t="s">
        <v>18</v>
      </c>
      <c r="I3253" t="s">
        <v>102</v>
      </c>
      <c r="J3253">
        <v>2179</v>
      </c>
      <c r="K3253">
        <v>140</v>
      </c>
      <c r="L3253">
        <v>7</v>
      </c>
      <c r="M3253">
        <v>16</v>
      </c>
      <c r="N3253">
        <v>6.7</v>
      </c>
      <c r="P3253" t="str">
        <f t="shared" si="306"/>
        <v/>
      </c>
      <c r="Q3253" t="str">
        <f t="shared" si="307"/>
        <v>bad</v>
      </c>
      <c r="R3253" t="str">
        <f t="shared" si="308"/>
        <v/>
      </c>
      <c r="S3253" s="3" t="str">
        <f t="shared" si="309"/>
        <v/>
      </c>
      <c r="T3253" t="str">
        <f t="shared" si="310"/>
        <v>Renault</v>
      </c>
      <c r="U3253" t="str">
        <f t="shared" si="311"/>
        <v>E</v>
      </c>
      <c r="V3253" t="str" cm="1">
        <f t="array" ref="V3253">_xlfn.IFS(N3244&gt;25,"A",N3244&gt;20,"B",N3244&gt;15,"C",N3244&gt;10,"D",N3244&lt;10,"E")</f>
        <v>E</v>
      </c>
    </row>
    <row r="3254" spans="1:22" x14ac:dyDescent="0.3">
      <c r="A3254">
        <v>3276</v>
      </c>
      <c r="B3254" t="s">
        <v>86</v>
      </c>
      <c r="C3254" t="s">
        <v>15</v>
      </c>
      <c r="D3254" t="s">
        <v>39</v>
      </c>
      <c r="E3254">
        <v>2009</v>
      </c>
      <c r="F3254">
        <v>63000</v>
      </c>
      <c r="G3254" t="s">
        <v>27</v>
      </c>
      <c r="H3254" t="s">
        <v>18</v>
      </c>
      <c r="I3254" t="s">
        <v>19</v>
      </c>
      <c r="J3254">
        <v>796</v>
      </c>
      <c r="K3254">
        <v>46.3</v>
      </c>
      <c r="L3254">
        <v>5</v>
      </c>
      <c r="M3254">
        <v>19.7</v>
      </c>
      <c r="N3254">
        <v>1.5</v>
      </c>
      <c r="P3254" t="str">
        <f t="shared" si="306"/>
        <v>MercedesBenz</v>
      </c>
      <c r="Q3254" t="str">
        <f t="shared" si="307"/>
        <v>bad</v>
      </c>
      <c r="R3254" t="str">
        <f t="shared" si="308"/>
        <v/>
      </c>
      <c r="S3254" s="3" t="str">
        <f t="shared" si="309"/>
        <v>MercedesBenz</v>
      </c>
      <c r="T3254" t="str">
        <f t="shared" si="310"/>
        <v/>
      </c>
      <c r="U3254" t="str">
        <f t="shared" si="311"/>
        <v>A</v>
      </c>
      <c r="V3254" t="str" cm="1">
        <f t="array" ref="V3254">_xlfn.IFS(N3245&gt;25,"A",N3245&gt;20,"B",N3245&gt;15,"C",N3245&gt;10,"D",N3245&lt;10,"E")</f>
        <v>A</v>
      </c>
    </row>
    <row r="3255" spans="1:22" x14ac:dyDescent="0.3">
      <c r="A3255">
        <v>3277</v>
      </c>
      <c r="B3255" t="s">
        <v>960</v>
      </c>
      <c r="C3255" t="s">
        <v>218</v>
      </c>
      <c r="D3255" t="s">
        <v>47</v>
      </c>
      <c r="E3255">
        <v>2016</v>
      </c>
      <c r="F3255">
        <v>32298</v>
      </c>
      <c r="G3255" t="s">
        <v>23</v>
      </c>
      <c r="H3255" t="s">
        <v>32</v>
      </c>
      <c r="I3255" t="s">
        <v>19</v>
      </c>
      <c r="J3255">
        <v>1496</v>
      </c>
      <c r="K3255">
        <v>113.98</v>
      </c>
      <c r="L3255">
        <v>4</v>
      </c>
      <c r="M3255">
        <v>20.7</v>
      </c>
      <c r="N3255">
        <v>23.8</v>
      </c>
      <c r="P3255" t="str">
        <f t="shared" si="306"/>
        <v/>
      </c>
      <c r="Q3255" t="str">
        <f t="shared" si="307"/>
        <v>good</v>
      </c>
      <c r="R3255" t="str">
        <f t="shared" si="308"/>
        <v/>
      </c>
      <c r="S3255" s="3" t="str">
        <f t="shared" si="309"/>
        <v>Honda</v>
      </c>
      <c r="T3255" t="str">
        <f t="shared" si="310"/>
        <v>Honda</v>
      </c>
      <c r="U3255" t="str">
        <f t="shared" si="311"/>
        <v>E</v>
      </c>
      <c r="V3255" t="str" cm="1">
        <f t="array" ref="V3255">_xlfn.IFS(N3246&gt;25,"A",N3246&gt;20,"B",N3246&gt;15,"C",N3246&gt;10,"D",N3246&lt;10,"E")</f>
        <v>E</v>
      </c>
    </row>
    <row r="3256" spans="1:22" x14ac:dyDescent="0.3">
      <c r="A3256">
        <v>3278</v>
      </c>
      <c r="B3256" t="s">
        <v>121</v>
      </c>
      <c r="C3256" t="s">
        <v>78</v>
      </c>
      <c r="D3256" t="s">
        <v>47</v>
      </c>
      <c r="E3256">
        <v>2014</v>
      </c>
      <c r="F3256">
        <v>63288</v>
      </c>
      <c r="G3256" t="s">
        <v>23</v>
      </c>
      <c r="H3256" t="s">
        <v>18</v>
      </c>
      <c r="I3256" t="s">
        <v>19</v>
      </c>
      <c r="J3256">
        <v>2179</v>
      </c>
      <c r="K3256">
        <v>140</v>
      </c>
      <c r="L3256">
        <v>7</v>
      </c>
      <c r="M3256">
        <v>15.1</v>
      </c>
      <c r="N3256">
        <v>7.77</v>
      </c>
      <c r="P3256" t="str">
        <f t="shared" si="306"/>
        <v>MercedesBenz</v>
      </c>
      <c r="Q3256" t="str">
        <f t="shared" si="307"/>
        <v>bad</v>
      </c>
      <c r="R3256" t="str">
        <f t="shared" si="308"/>
        <v/>
      </c>
      <c r="S3256" s="3" t="str">
        <f t="shared" si="309"/>
        <v>MercedesBenz</v>
      </c>
      <c r="T3256" t="str">
        <f t="shared" si="310"/>
        <v/>
      </c>
      <c r="U3256" t="str">
        <f t="shared" si="311"/>
        <v>A</v>
      </c>
      <c r="V3256" t="str" cm="1">
        <f t="array" ref="V3256">_xlfn.IFS(N3247&gt;25,"A",N3247&gt;20,"B",N3247&gt;15,"C",N3247&gt;10,"D",N3247&lt;10,"E")</f>
        <v>A</v>
      </c>
    </row>
    <row r="3257" spans="1:22" x14ac:dyDescent="0.3">
      <c r="A3257">
        <v>3279</v>
      </c>
      <c r="B3257" t="s">
        <v>437</v>
      </c>
      <c r="C3257" t="s">
        <v>21</v>
      </c>
      <c r="D3257" t="s">
        <v>31</v>
      </c>
      <c r="E3257">
        <v>2012</v>
      </c>
      <c r="F3257">
        <v>43337</v>
      </c>
      <c r="G3257" t="s">
        <v>27</v>
      </c>
      <c r="H3257" t="s">
        <v>18</v>
      </c>
      <c r="I3257" t="s">
        <v>19</v>
      </c>
      <c r="J3257">
        <v>1086</v>
      </c>
      <c r="K3257">
        <v>62.1</v>
      </c>
      <c r="L3257">
        <v>5</v>
      </c>
      <c r="M3257">
        <v>17.920000000000002</v>
      </c>
      <c r="N3257">
        <v>3.32</v>
      </c>
      <c r="P3257" t="str">
        <f t="shared" si="306"/>
        <v/>
      </c>
      <c r="Q3257" t="str">
        <f t="shared" si="307"/>
        <v>good</v>
      </c>
      <c r="R3257" t="str">
        <f t="shared" si="308"/>
        <v/>
      </c>
      <c r="S3257" s="3" t="str">
        <f t="shared" si="309"/>
        <v>Maruti</v>
      </c>
      <c r="T3257" t="str">
        <f t="shared" si="310"/>
        <v>Maruti</v>
      </c>
      <c r="U3257" t="str">
        <f t="shared" si="311"/>
        <v>E</v>
      </c>
      <c r="V3257" t="str" cm="1">
        <f t="array" ref="V3257">_xlfn.IFS(N3248&gt;25,"A",N3248&gt;20,"B",N3248&gt;15,"C",N3248&gt;10,"D",N3248&lt;10,"E")</f>
        <v>E</v>
      </c>
    </row>
    <row r="3258" spans="1:22" x14ac:dyDescent="0.3">
      <c r="A3258">
        <v>3280</v>
      </c>
      <c r="B3258" t="s">
        <v>100</v>
      </c>
      <c r="C3258" t="s">
        <v>15</v>
      </c>
      <c r="D3258" t="s">
        <v>47</v>
      </c>
      <c r="E3258">
        <v>2015</v>
      </c>
      <c r="F3258">
        <v>46561</v>
      </c>
      <c r="G3258" t="s">
        <v>23</v>
      </c>
      <c r="H3258" t="s">
        <v>18</v>
      </c>
      <c r="I3258" t="s">
        <v>19</v>
      </c>
      <c r="J3258">
        <v>1248</v>
      </c>
      <c r="K3258">
        <v>74</v>
      </c>
      <c r="L3258">
        <v>5</v>
      </c>
      <c r="M3258">
        <v>22.9</v>
      </c>
      <c r="N3258">
        <v>4.9400000000000004</v>
      </c>
      <c r="P3258" t="str">
        <f t="shared" si="306"/>
        <v/>
      </c>
      <c r="Q3258" t="str">
        <f t="shared" si="307"/>
        <v>good</v>
      </c>
      <c r="R3258" t="str">
        <f t="shared" si="308"/>
        <v/>
      </c>
      <c r="S3258" s="3" t="str">
        <f t="shared" si="309"/>
        <v>Maruti</v>
      </c>
      <c r="T3258" t="str">
        <f t="shared" si="310"/>
        <v>Maruti</v>
      </c>
      <c r="U3258" t="str">
        <f t="shared" si="311"/>
        <v>E</v>
      </c>
      <c r="V3258" t="str" cm="1">
        <f t="array" ref="V3258">_xlfn.IFS(N3249&gt;25,"A",N3249&gt;20,"B",N3249&gt;15,"C",N3249&gt;10,"D",N3249&lt;10,"E")</f>
        <v>E</v>
      </c>
    </row>
    <row r="3259" spans="1:22" x14ac:dyDescent="0.3">
      <c r="A3259">
        <v>3281</v>
      </c>
      <c r="B3259" t="s">
        <v>630</v>
      </c>
      <c r="C3259" t="s">
        <v>62</v>
      </c>
      <c r="D3259" t="s">
        <v>53</v>
      </c>
      <c r="E3259">
        <v>2013</v>
      </c>
      <c r="F3259">
        <v>34000</v>
      </c>
      <c r="G3259" t="s">
        <v>23</v>
      </c>
      <c r="H3259" t="s">
        <v>32</v>
      </c>
      <c r="I3259" t="s">
        <v>33</v>
      </c>
      <c r="J3259">
        <v>2143</v>
      </c>
      <c r="K3259">
        <v>107.3</v>
      </c>
      <c r="L3259">
        <v>5</v>
      </c>
      <c r="M3259">
        <v>20</v>
      </c>
      <c r="N3259">
        <v>11</v>
      </c>
      <c r="P3259" t="str">
        <f t="shared" si="306"/>
        <v/>
      </c>
      <c r="Q3259" t="str">
        <f t="shared" si="307"/>
        <v>bad</v>
      </c>
      <c r="R3259" t="str">
        <f t="shared" si="308"/>
        <v/>
      </c>
      <c r="S3259" s="3" t="str">
        <f t="shared" si="309"/>
        <v/>
      </c>
      <c r="T3259" t="str">
        <f t="shared" si="310"/>
        <v>Hyundai</v>
      </c>
      <c r="U3259" t="str">
        <f t="shared" si="311"/>
        <v>E</v>
      </c>
      <c r="V3259" t="str" cm="1">
        <f t="array" ref="V3259">_xlfn.IFS(N3250&gt;25,"A",N3250&gt;20,"B",N3250&gt;15,"C",N3250&gt;10,"D",N3250&lt;10,"E")</f>
        <v>E</v>
      </c>
    </row>
    <row r="3260" spans="1:22" x14ac:dyDescent="0.3">
      <c r="A3260">
        <v>3282</v>
      </c>
      <c r="B3260" t="s">
        <v>104</v>
      </c>
      <c r="C3260" t="s">
        <v>60</v>
      </c>
      <c r="D3260" t="s">
        <v>35</v>
      </c>
      <c r="E3260">
        <v>2016</v>
      </c>
      <c r="F3260">
        <v>48000</v>
      </c>
      <c r="G3260" t="s">
        <v>27</v>
      </c>
      <c r="H3260" t="s">
        <v>18</v>
      </c>
      <c r="I3260" t="s">
        <v>19</v>
      </c>
      <c r="J3260">
        <v>799</v>
      </c>
      <c r="K3260">
        <v>53.3</v>
      </c>
      <c r="L3260">
        <v>5</v>
      </c>
      <c r="M3260">
        <v>25.17</v>
      </c>
      <c r="N3260">
        <v>3.4</v>
      </c>
      <c r="P3260" t="str">
        <f t="shared" si="306"/>
        <v/>
      </c>
      <c r="Q3260" t="str">
        <f t="shared" si="307"/>
        <v>good</v>
      </c>
      <c r="R3260" t="str">
        <f t="shared" si="308"/>
        <v/>
      </c>
      <c r="S3260" s="3" t="str">
        <f t="shared" si="309"/>
        <v>Maruti</v>
      </c>
      <c r="T3260" t="str">
        <f t="shared" si="310"/>
        <v>Maruti</v>
      </c>
      <c r="U3260" t="str">
        <f t="shared" si="311"/>
        <v>E</v>
      </c>
      <c r="V3260" t="str" cm="1">
        <f t="array" ref="V3260">_xlfn.IFS(N3251&gt;25,"A",N3251&gt;20,"B",N3251&gt;15,"C",N3251&gt;10,"D",N3251&lt;10,"E")</f>
        <v>E</v>
      </c>
    </row>
    <row r="3261" spans="1:22" x14ac:dyDescent="0.3">
      <c r="A3261">
        <v>3283</v>
      </c>
      <c r="B3261" t="s">
        <v>100</v>
      </c>
      <c r="C3261" t="s">
        <v>15</v>
      </c>
      <c r="D3261" t="s">
        <v>47</v>
      </c>
      <c r="E3261">
        <v>2013</v>
      </c>
      <c r="F3261">
        <v>56263</v>
      </c>
      <c r="G3261" t="s">
        <v>23</v>
      </c>
      <c r="H3261" t="s">
        <v>18</v>
      </c>
      <c r="I3261" t="s">
        <v>19</v>
      </c>
      <c r="J3261">
        <v>1248</v>
      </c>
      <c r="K3261">
        <v>74</v>
      </c>
      <c r="L3261">
        <v>5</v>
      </c>
      <c r="M3261">
        <v>22.9</v>
      </c>
      <c r="N3261">
        <v>4.17</v>
      </c>
      <c r="P3261" t="str">
        <f t="shared" si="306"/>
        <v/>
      </c>
      <c r="Q3261" t="str">
        <f t="shared" si="307"/>
        <v>good</v>
      </c>
      <c r="R3261" t="str">
        <f t="shared" si="308"/>
        <v/>
      </c>
      <c r="S3261" s="3" t="str">
        <f t="shared" si="309"/>
        <v>Ford</v>
      </c>
      <c r="T3261" t="str">
        <f t="shared" si="310"/>
        <v>Ford</v>
      </c>
      <c r="U3261" t="str">
        <f t="shared" si="311"/>
        <v>E</v>
      </c>
      <c r="V3261" t="str" cm="1">
        <f t="array" ref="V3261">_xlfn.IFS(N3252&gt;25,"A",N3252&gt;20,"B",N3252&gt;15,"C",N3252&gt;10,"D",N3252&lt;10,"E")</f>
        <v>E</v>
      </c>
    </row>
    <row r="3262" spans="1:22" x14ac:dyDescent="0.3">
      <c r="A3262">
        <v>3284</v>
      </c>
      <c r="B3262" t="s">
        <v>1417</v>
      </c>
      <c r="C3262" t="s">
        <v>15</v>
      </c>
      <c r="D3262" t="s">
        <v>35</v>
      </c>
      <c r="E3262">
        <v>2005</v>
      </c>
      <c r="F3262">
        <v>84060</v>
      </c>
      <c r="G3262" t="s">
        <v>27</v>
      </c>
      <c r="H3262" t="s">
        <v>18</v>
      </c>
      <c r="I3262" t="s">
        <v>33</v>
      </c>
      <c r="J3262">
        <v>993</v>
      </c>
      <c r="K3262">
        <v>60</v>
      </c>
      <c r="L3262">
        <v>5</v>
      </c>
      <c r="M3262">
        <v>17.3</v>
      </c>
      <c r="N3262">
        <v>1.25</v>
      </c>
      <c r="P3262" t="str">
        <f t="shared" si="306"/>
        <v/>
      </c>
      <c r="Q3262" t="str">
        <f t="shared" si="307"/>
        <v>bad</v>
      </c>
      <c r="R3262" t="str">
        <f t="shared" si="308"/>
        <v/>
      </c>
      <c r="S3262" s="3" t="str">
        <f t="shared" si="309"/>
        <v/>
      </c>
      <c r="T3262" t="str">
        <f t="shared" si="310"/>
        <v>Mahindra</v>
      </c>
      <c r="U3262" t="str">
        <f t="shared" si="311"/>
        <v>E</v>
      </c>
      <c r="V3262" t="str" cm="1">
        <f t="array" ref="V3262">_xlfn.IFS(N3253&gt;25,"A",N3253&gt;20,"B",N3253&gt;15,"C",N3253&gt;10,"D",N3253&lt;10,"E")</f>
        <v>E</v>
      </c>
    </row>
    <row r="3263" spans="1:22" x14ac:dyDescent="0.3">
      <c r="A3263">
        <v>3285</v>
      </c>
      <c r="B3263" t="s">
        <v>1449</v>
      </c>
      <c r="C3263" t="s">
        <v>21</v>
      </c>
      <c r="D3263" t="s">
        <v>16</v>
      </c>
      <c r="E3263">
        <v>2016</v>
      </c>
      <c r="F3263">
        <v>9000</v>
      </c>
      <c r="G3263" t="s">
        <v>27</v>
      </c>
      <c r="H3263" t="s">
        <v>32</v>
      </c>
      <c r="I3263" t="s">
        <v>19</v>
      </c>
      <c r="J3263">
        <v>1197</v>
      </c>
      <c r="K3263">
        <v>82</v>
      </c>
      <c r="L3263">
        <v>5</v>
      </c>
      <c r="M3263">
        <v>18.899999999999999</v>
      </c>
      <c r="N3263">
        <v>5.45</v>
      </c>
      <c r="P3263" t="str">
        <f t="shared" si="306"/>
        <v/>
      </c>
      <c r="Q3263" t="str">
        <f t="shared" si="307"/>
        <v>bad</v>
      </c>
      <c r="R3263" t="str">
        <f t="shared" si="308"/>
        <v/>
      </c>
      <c r="S3263" s="3" t="str">
        <f t="shared" si="309"/>
        <v/>
      </c>
      <c r="T3263" t="str">
        <f t="shared" si="310"/>
        <v>Maruti</v>
      </c>
      <c r="U3263" t="str">
        <f t="shared" si="311"/>
        <v>E</v>
      </c>
      <c r="V3263" t="str" cm="1">
        <f t="array" ref="V3263">_xlfn.IFS(N3254&gt;25,"A",N3254&gt;20,"B",N3254&gt;15,"C",N3254&gt;10,"D",N3254&lt;10,"E")</f>
        <v>E</v>
      </c>
    </row>
    <row r="3264" spans="1:22" x14ac:dyDescent="0.3">
      <c r="A3264">
        <v>3286</v>
      </c>
      <c r="B3264" t="s">
        <v>1450</v>
      </c>
      <c r="C3264" t="s">
        <v>45</v>
      </c>
      <c r="D3264" t="s">
        <v>39</v>
      </c>
      <c r="E3264">
        <v>2012</v>
      </c>
      <c r="F3264">
        <v>79000</v>
      </c>
      <c r="G3264" t="s">
        <v>23</v>
      </c>
      <c r="H3264" t="s">
        <v>18</v>
      </c>
      <c r="I3264" t="s">
        <v>19</v>
      </c>
      <c r="J3264">
        <v>1248</v>
      </c>
      <c r="K3264">
        <v>88.8</v>
      </c>
      <c r="L3264">
        <v>5</v>
      </c>
      <c r="M3264">
        <v>21.12</v>
      </c>
      <c r="N3264">
        <v>2.59</v>
      </c>
      <c r="P3264" t="str">
        <f t="shared" si="306"/>
        <v>Mini</v>
      </c>
      <c r="Q3264" t="str">
        <f t="shared" si="307"/>
        <v>good</v>
      </c>
      <c r="R3264" t="str">
        <f t="shared" si="308"/>
        <v>Mini</v>
      </c>
      <c r="S3264" s="3" t="str">
        <f t="shared" si="309"/>
        <v>Mini</v>
      </c>
      <c r="T3264" t="str">
        <f t="shared" si="310"/>
        <v/>
      </c>
      <c r="U3264" t="str">
        <f t="shared" si="311"/>
        <v>B</v>
      </c>
      <c r="V3264" t="str" cm="1">
        <f t="array" ref="V3264">_xlfn.IFS(N3255&gt;25,"A",N3255&gt;20,"B",N3255&gt;15,"C",N3255&gt;10,"D",N3255&lt;10,"E")</f>
        <v>B</v>
      </c>
    </row>
    <row r="3265" spans="1:22" x14ac:dyDescent="0.3">
      <c r="A3265">
        <v>3287</v>
      </c>
      <c r="B3265" t="s">
        <v>1141</v>
      </c>
      <c r="C3265" t="s">
        <v>78</v>
      </c>
      <c r="D3265" t="s">
        <v>22</v>
      </c>
      <c r="E3265">
        <v>2015</v>
      </c>
      <c r="F3265">
        <v>87900</v>
      </c>
      <c r="G3265" t="s">
        <v>23</v>
      </c>
      <c r="H3265" t="s">
        <v>18</v>
      </c>
      <c r="I3265" t="s">
        <v>19</v>
      </c>
      <c r="J3265">
        <v>2179</v>
      </c>
      <c r="K3265">
        <v>140</v>
      </c>
      <c r="L3265">
        <v>7</v>
      </c>
      <c r="M3265">
        <v>16</v>
      </c>
      <c r="N3265">
        <v>12.01</v>
      </c>
      <c r="P3265" t="str">
        <f t="shared" si="306"/>
        <v/>
      </c>
      <c r="Q3265" t="str">
        <f t="shared" si="307"/>
        <v>bad</v>
      </c>
      <c r="R3265" t="str">
        <f t="shared" si="308"/>
        <v/>
      </c>
      <c r="S3265" s="3" t="str">
        <f t="shared" si="309"/>
        <v/>
      </c>
      <c r="T3265" t="str">
        <f t="shared" si="310"/>
        <v>Mahindra</v>
      </c>
      <c r="U3265" t="str">
        <f t="shared" si="311"/>
        <v>E</v>
      </c>
      <c r="V3265" t="str" cm="1">
        <f t="array" ref="V3265">_xlfn.IFS(N3256&gt;25,"A",N3256&gt;20,"B",N3256&gt;15,"C",N3256&gt;10,"D",N3256&lt;10,"E")</f>
        <v>E</v>
      </c>
    </row>
    <row r="3266" spans="1:22" x14ac:dyDescent="0.3">
      <c r="A3266">
        <v>3288</v>
      </c>
      <c r="B3266" t="s">
        <v>1295</v>
      </c>
      <c r="C3266" t="s">
        <v>15</v>
      </c>
      <c r="D3266" t="s">
        <v>53</v>
      </c>
      <c r="E3266">
        <v>2010</v>
      </c>
      <c r="F3266">
        <v>72425</v>
      </c>
      <c r="G3266" t="s">
        <v>27</v>
      </c>
      <c r="H3266" t="s">
        <v>18</v>
      </c>
      <c r="I3266" t="s">
        <v>33</v>
      </c>
      <c r="J3266">
        <v>1197</v>
      </c>
      <c r="K3266">
        <v>85.8</v>
      </c>
      <c r="L3266">
        <v>5</v>
      </c>
      <c r="M3266">
        <v>17.5</v>
      </c>
      <c r="N3266">
        <v>2.4500000000000002</v>
      </c>
      <c r="P3266" t="str">
        <f t="shared" si="306"/>
        <v/>
      </c>
      <c r="Q3266" t="str">
        <f t="shared" si="307"/>
        <v>bad</v>
      </c>
      <c r="R3266" t="str">
        <f t="shared" si="308"/>
        <v/>
      </c>
      <c r="S3266" s="3" t="str">
        <f t="shared" si="309"/>
        <v/>
      </c>
      <c r="T3266" t="str">
        <f t="shared" si="310"/>
        <v>Hyundai</v>
      </c>
      <c r="U3266" t="str">
        <f t="shared" si="311"/>
        <v>E</v>
      </c>
      <c r="V3266" t="str" cm="1">
        <f t="array" ref="V3266">_xlfn.IFS(N3257&gt;25,"A",N3257&gt;20,"B",N3257&gt;15,"C",N3257&gt;10,"D",N3257&lt;10,"E")</f>
        <v>E</v>
      </c>
    </row>
    <row r="3267" spans="1:22" x14ac:dyDescent="0.3">
      <c r="A3267">
        <v>3289</v>
      </c>
      <c r="B3267" t="s">
        <v>429</v>
      </c>
      <c r="C3267" t="s">
        <v>30</v>
      </c>
      <c r="D3267" t="s">
        <v>63</v>
      </c>
      <c r="E3267">
        <v>2015</v>
      </c>
      <c r="F3267">
        <v>38000</v>
      </c>
      <c r="G3267" t="s">
        <v>23</v>
      </c>
      <c r="H3267" t="s">
        <v>32</v>
      </c>
      <c r="I3267" t="s">
        <v>19</v>
      </c>
      <c r="J3267">
        <v>1968</v>
      </c>
      <c r="K3267">
        <v>174.33</v>
      </c>
      <c r="L3267">
        <v>5</v>
      </c>
      <c r="M3267">
        <v>15.73</v>
      </c>
      <c r="N3267">
        <v>29</v>
      </c>
      <c r="P3267" t="str">
        <f t="shared" si="306"/>
        <v/>
      </c>
      <c r="Q3267" t="str">
        <f t="shared" si="307"/>
        <v>good</v>
      </c>
      <c r="R3267" t="str">
        <f t="shared" si="308"/>
        <v/>
      </c>
      <c r="S3267" s="3" t="str">
        <f t="shared" si="309"/>
        <v>Maruti</v>
      </c>
      <c r="T3267" t="str">
        <f t="shared" si="310"/>
        <v>Maruti</v>
      </c>
      <c r="U3267" t="str">
        <f t="shared" si="311"/>
        <v>E</v>
      </c>
      <c r="V3267" t="str" cm="1">
        <f t="array" ref="V3267">_xlfn.IFS(N3258&gt;25,"A",N3258&gt;20,"B",N3258&gt;15,"C",N3258&gt;10,"D",N3258&lt;10,"E")</f>
        <v>E</v>
      </c>
    </row>
    <row r="3268" spans="1:22" x14ac:dyDescent="0.3">
      <c r="A3268">
        <v>3290</v>
      </c>
      <c r="B3268" t="s">
        <v>126</v>
      </c>
      <c r="C3268" t="s">
        <v>110</v>
      </c>
      <c r="D3268" t="s">
        <v>35</v>
      </c>
      <c r="E3268">
        <v>2008</v>
      </c>
      <c r="F3268">
        <v>83000</v>
      </c>
      <c r="G3268" t="s">
        <v>23</v>
      </c>
      <c r="H3268" t="s">
        <v>18</v>
      </c>
      <c r="I3268" t="s">
        <v>33</v>
      </c>
      <c r="J3268">
        <v>1399</v>
      </c>
      <c r="K3268">
        <v>74</v>
      </c>
      <c r="L3268">
        <v>5</v>
      </c>
      <c r="M3268">
        <v>17.8</v>
      </c>
      <c r="N3268">
        <v>2.4</v>
      </c>
      <c r="P3268" t="str">
        <f t="shared" si="306"/>
        <v/>
      </c>
      <c r="Q3268" t="str">
        <f t="shared" si="307"/>
        <v>bad</v>
      </c>
      <c r="R3268" t="str">
        <f t="shared" si="308"/>
        <v/>
      </c>
      <c r="S3268" s="3" t="str">
        <f t="shared" si="309"/>
        <v/>
      </c>
      <c r="T3268" t="str">
        <f t="shared" si="310"/>
        <v>MercedesBenz</v>
      </c>
      <c r="U3268" t="str">
        <f t="shared" si="311"/>
        <v>D</v>
      </c>
      <c r="V3268" t="str" cm="1">
        <f t="array" ref="V3268">_xlfn.IFS(N3259&gt;25,"A",N3259&gt;20,"B",N3259&gt;15,"C",N3259&gt;10,"D",N3259&lt;10,"E")</f>
        <v>D</v>
      </c>
    </row>
    <row r="3269" spans="1:22" x14ac:dyDescent="0.3">
      <c r="A3269">
        <v>3291</v>
      </c>
      <c r="B3269" t="s">
        <v>573</v>
      </c>
      <c r="C3269" t="s">
        <v>62</v>
      </c>
      <c r="D3269" t="s">
        <v>35</v>
      </c>
      <c r="E3269">
        <v>2010</v>
      </c>
      <c r="F3269">
        <v>107000</v>
      </c>
      <c r="G3269" t="s">
        <v>23</v>
      </c>
      <c r="H3269" t="s">
        <v>32</v>
      </c>
      <c r="I3269" t="s">
        <v>19</v>
      </c>
      <c r="J3269">
        <v>2143</v>
      </c>
      <c r="K3269">
        <v>170</v>
      </c>
      <c r="L3269">
        <v>5</v>
      </c>
      <c r="M3269">
        <v>14.84</v>
      </c>
      <c r="N3269">
        <v>11.99</v>
      </c>
      <c r="P3269" t="str">
        <f t="shared" si="306"/>
        <v/>
      </c>
      <c r="Q3269" t="str">
        <f t="shared" si="307"/>
        <v>good</v>
      </c>
      <c r="R3269" t="str">
        <f t="shared" si="308"/>
        <v/>
      </c>
      <c r="S3269" s="3" t="str">
        <f t="shared" si="309"/>
        <v>Renault</v>
      </c>
      <c r="T3269" t="str">
        <f t="shared" si="310"/>
        <v>Renault</v>
      </c>
      <c r="U3269" t="str">
        <f t="shared" si="311"/>
        <v>E</v>
      </c>
      <c r="V3269" t="str" cm="1">
        <f t="array" ref="V3269">_xlfn.IFS(N3260&gt;25,"A",N3260&gt;20,"B",N3260&gt;15,"C",N3260&gt;10,"D",N3260&lt;10,"E")</f>
        <v>E</v>
      </c>
    </row>
    <row r="3270" spans="1:22" x14ac:dyDescent="0.3">
      <c r="A3270">
        <v>3292</v>
      </c>
      <c r="B3270" t="s">
        <v>484</v>
      </c>
      <c r="C3270" t="s">
        <v>25</v>
      </c>
      <c r="D3270" t="s">
        <v>53</v>
      </c>
      <c r="E3270">
        <v>2015</v>
      </c>
      <c r="F3270">
        <v>51000</v>
      </c>
      <c r="G3270" t="s">
        <v>27</v>
      </c>
      <c r="H3270" t="s">
        <v>32</v>
      </c>
      <c r="I3270" t="s">
        <v>19</v>
      </c>
      <c r="J3270">
        <v>1497</v>
      </c>
      <c r="K3270">
        <v>117.3</v>
      </c>
      <c r="L3270">
        <v>5</v>
      </c>
      <c r="M3270">
        <v>18</v>
      </c>
      <c r="N3270">
        <v>7.9</v>
      </c>
      <c r="P3270" t="str">
        <f t="shared" si="306"/>
        <v/>
      </c>
      <c r="Q3270" t="str">
        <f t="shared" si="307"/>
        <v>good</v>
      </c>
      <c r="R3270" t="str">
        <f t="shared" si="308"/>
        <v/>
      </c>
      <c r="S3270" s="3" t="str">
        <f t="shared" si="309"/>
        <v>Maruti</v>
      </c>
      <c r="T3270" t="str">
        <f t="shared" si="310"/>
        <v>Maruti</v>
      </c>
      <c r="U3270" t="str">
        <f t="shared" si="311"/>
        <v>E</v>
      </c>
      <c r="V3270" t="str" cm="1">
        <f t="array" ref="V3270">_xlfn.IFS(N3261&gt;25,"A",N3261&gt;20,"B",N3261&gt;15,"C",N3261&gt;10,"D",N3261&lt;10,"E")</f>
        <v>E</v>
      </c>
    </row>
    <row r="3271" spans="1:22" x14ac:dyDescent="0.3">
      <c r="A3271">
        <v>3293</v>
      </c>
      <c r="B3271" t="s">
        <v>1451</v>
      </c>
      <c r="C3271" t="s">
        <v>41</v>
      </c>
      <c r="D3271" t="s">
        <v>22</v>
      </c>
      <c r="E3271">
        <v>2010</v>
      </c>
      <c r="F3271">
        <v>140000</v>
      </c>
      <c r="G3271" t="s">
        <v>23</v>
      </c>
      <c r="H3271" t="s">
        <v>18</v>
      </c>
      <c r="I3271" t="s">
        <v>102</v>
      </c>
      <c r="J3271">
        <v>2494</v>
      </c>
      <c r="K3271">
        <v>102</v>
      </c>
      <c r="L3271">
        <v>7</v>
      </c>
      <c r="M3271">
        <v>12.8</v>
      </c>
      <c r="N3271">
        <v>6.25</v>
      </c>
      <c r="P3271" t="str">
        <f t="shared" si="306"/>
        <v/>
      </c>
      <c r="Q3271" t="str">
        <f t="shared" si="307"/>
        <v>bad</v>
      </c>
      <c r="R3271" t="str">
        <f t="shared" si="308"/>
        <v/>
      </c>
      <c r="S3271" s="3" t="str">
        <f t="shared" si="309"/>
        <v/>
      </c>
      <c r="T3271" t="str">
        <f t="shared" si="310"/>
        <v>Maruti</v>
      </c>
      <c r="U3271" t="str">
        <f t="shared" si="311"/>
        <v>E</v>
      </c>
      <c r="V3271" t="str" cm="1">
        <f t="array" ref="V3271">_xlfn.IFS(N3262&gt;25,"A",N3262&gt;20,"B",N3262&gt;15,"C",N3262&gt;10,"D",N3262&lt;10,"E")</f>
        <v>E</v>
      </c>
    </row>
    <row r="3272" spans="1:22" x14ac:dyDescent="0.3">
      <c r="A3272">
        <v>3294</v>
      </c>
      <c r="B3272" t="s">
        <v>261</v>
      </c>
      <c r="C3272" t="s">
        <v>192</v>
      </c>
      <c r="D3272" t="s">
        <v>22</v>
      </c>
      <c r="E3272">
        <v>2011</v>
      </c>
      <c r="F3272">
        <v>48000</v>
      </c>
      <c r="G3272" t="s">
        <v>27</v>
      </c>
      <c r="H3272" t="s">
        <v>18</v>
      </c>
      <c r="I3272" t="s">
        <v>33</v>
      </c>
      <c r="J3272">
        <v>1199</v>
      </c>
      <c r="K3272">
        <v>79.400000000000006</v>
      </c>
      <c r="L3272">
        <v>5</v>
      </c>
      <c r="M3272">
        <v>18.600000000000001</v>
      </c>
      <c r="N3272">
        <v>1.8</v>
      </c>
      <c r="P3272" t="str">
        <f t="shared" si="306"/>
        <v/>
      </c>
      <c r="Q3272" t="str">
        <f t="shared" si="307"/>
        <v>bad</v>
      </c>
      <c r="R3272" t="str">
        <f t="shared" si="308"/>
        <v/>
      </c>
      <c r="S3272" s="3" t="str">
        <f t="shared" si="309"/>
        <v/>
      </c>
      <c r="T3272" t="str">
        <f t="shared" si="310"/>
        <v>Hyundai</v>
      </c>
      <c r="U3272" t="str">
        <f t="shared" si="311"/>
        <v>E</v>
      </c>
      <c r="V3272" t="str" cm="1">
        <f t="array" ref="V3272">_xlfn.IFS(N3263&gt;25,"A",N3263&gt;20,"B",N3263&gt;15,"C",N3263&gt;10,"D",N3263&lt;10,"E")</f>
        <v>E</v>
      </c>
    </row>
    <row r="3273" spans="1:22" x14ac:dyDescent="0.3">
      <c r="A3273">
        <v>3295</v>
      </c>
      <c r="B3273" t="s">
        <v>14</v>
      </c>
      <c r="C3273" t="s">
        <v>15</v>
      </c>
      <c r="D3273" t="s">
        <v>53</v>
      </c>
      <c r="E3273">
        <v>2013</v>
      </c>
      <c r="F3273">
        <v>62000</v>
      </c>
      <c r="G3273" t="s">
        <v>17</v>
      </c>
      <c r="H3273" t="s">
        <v>18</v>
      </c>
      <c r="I3273" t="s">
        <v>19</v>
      </c>
      <c r="J3273">
        <v>998</v>
      </c>
      <c r="K3273">
        <v>58.16</v>
      </c>
      <c r="L3273">
        <v>5</v>
      </c>
      <c r="M3273">
        <v>26.6</v>
      </c>
      <c r="N3273">
        <v>2.8</v>
      </c>
      <c r="P3273" t="str">
        <f t="shared" si="306"/>
        <v/>
      </c>
      <c r="Q3273" t="str">
        <f t="shared" si="307"/>
        <v>good</v>
      </c>
      <c r="R3273" t="str">
        <f t="shared" si="308"/>
        <v/>
      </c>
      <c r="S3273" s="3" t="str">
        <f t="shared" si="309"/>
        <v>Tata</v>
      </c>
      <c r="T3273" t="str">
        <f t="shared" si="310"/>
        <v>Tata</v>
      </c>
      <c r="U3273" t="str">
        <f t="shared" si="311"/>
        <v>E</v>
      </c>
      <c r="V3273" t="str" cm="1">
        <f t="array" ref="V3273">_xlfn.IFS(N3264&gt;25,"A",N3264&gt;20,"B",N3264&gt;15,"C",N3264&gt;10,"D",N3264&lt;10,"E")</f>
        <v>E</v>
      </c>
    </row>
    <row r="3274" spans="1:22" x14ac:dyDescent="0.3">
      <c r="A3274">
        <v>3296</v>
      </c>
      <c r="B3274" t="s">
        <v>1065</v>
      </c>
      <c r="C3274" t="s">
        <v>25</v>
      </c>
      <c r="D3274" t="s">
        <v>16</v>
      </c>
      <c r="E3274">
        <v>2015</v>
      </c>
      <c r="F3274">
        <v>31000</v>
      </c>
      <c r="G3274" t="s">
        <v>27</v>
      </c>
      <c r="H3274" t="s">
        <v>18</v>
      </c>
      <c r="I3274" t="s">
        <v>19</v>
      </c>
      <c r="J3274">
        <v>1199</v>
      </c>
      <c r="K3274">
        <v>88.7</v>
      </c>
      <c r="L3274">
        <v>5</v>
      </c>
      <c r="M3274">
        <v>18.7</v>
      </c>
      <c r="N3274">
        <v>4.9000000000000004</v>
      </c>
      <c r="P3274" t="str">
        <f t="shared" si="306"/>
        <v/>
      </c>
      <c r="Q3274" t="str">
        <f t="shared" si="307"/>
        <v>bad</v>
      </c>
      <c r="R3274" t="str">
        <f t="shared" si="308"/>
        <v/>
      </c>
      <c r="S3274" s="3" t="str">
        <f t="shared" si="309"/>
        <v/>
      </c>
      <c r="T3274" t="str">
        <f t="shared" si="310"/>
        <v>Mahindra</v>
      </c>
      <c r="U3274" t="str">
        <f t="shared" si="311"/>
        <v>D</v>
      </c>
      <c r="V3274" t="str" cm="1">
        <f t="array" ref="V3274">_xlfn.IFS(N3265&gt;25,"A",N3265&gt;20,"B",N3265&gt;15,"C",N3265&gt;10,"D",N3265&lt;10,"E")</f>
        <v>D</v>
      </c>
    </row>
    <row r="3275" spans="1:22" x14ac:dyDescent="0.3">
      <c r="A3275">
        <v>3297</v>
      </c>
      <c r="B3275" t="s">
        <v>1452</v>
      </c>
      <c r="C3275" t="s">
        <v>38</v>
      </c>
      <c r="D3275" t="s">
        <v>39</v>
      </c>
      <c r="E3275">
        <v>2010</v>
      </c>
      <c r="F3275">
        <v>75055</v>
      </c>
      <c r="G3275" t="s">
        <v>27</v>
      </c>
      <c r="H3275" t="s">
        <v>18</v>
      </c>
      <c r="I3275" t="s">
        <v>19</v>
      </c>
      <c r="J3275">
        <v>1198</v>
      </c>
      <c r="K3275">
        <v>75</v>
      </c>
      <c r="L3275">
        <v>5</v>
      </c>
      <c r="M3275">
        <v>18.059999999999999</v>
      </c>
      <c r="N3275">
        <v>2.25</v>
      </c>
      <c r="P3275" t="str">
        <f t="shared" si="306"/>
        <v/>
      </c>
      <c r="Q3275" t="str">
        <f t="shared" si="307"/>
        <v>bad</v>
      </c>
      <c r="R3275" t="str">
        <f t="shared" si="308"/>
        <v/>
      </c>
      <c r="S3275" s="3" t="str">
        <f t="shared" si="309"/>
        <v/>
      </c>
      <c r="T3275" t="str">
        <f t="shared" si="310"/>
        <v>Maruti</v>
      </c>
      <c r="U3275" t="str">
        <f t="shared" si="311"/>
        <v>E</v>
      </c>
      <c r="V3275" t="str" cm="1">
        <f t="array" ref="V3275">_xlfn.IFS(N3266&gt;25,"A",N3266&gt;20,"B",N3266&gt;15,"C",N3266&gt;10,"D",N3266&lt;10,"E")</f>
        <v>E</v>
      </c>
    </row>
    <row r="3276" spans="1:22" x14ac:dyDescent="0.3">
      <c r="A3276">
        <v>3298</v>
      </c>
      <c r="B3276" t="s">
        <v>1140</v>
      </c>
      <c r="C3276" t="s">
        <v>15</v>
      </c>
      <c r="D3276" t="s">
        <v>31</v>
      </c>
      <c r="E3276">
        <v>2017</v>
      </c>
      <c r="F3276">
        <v>51210</v>
      </c>
      <c r="G3276" t="s">
        <v>27</v>
      </c>
      <c r="H3276" t="s">
        <v>32</v>
      </c>
      <c r="I3276" t="s">
        <v>19</v>
      </c>
      <c r="J3276">
        <v>1373</v>
      </c>
      <c r="K3276">
        <v>91.1</v>
      </c>
      <c r="L3276">
        <v>5</v>
      </c>
      <c r="M3276">
        <v>19.12</v>
      </c>
      <c r="N3276">
        <v>8.89</v>
      </c>
      <c r="P3276" t="str">
        <f t="shared" ref="P3276:P3339" si="312">IF(N3267&gt;15,C3267,"")</f>
        <v>Audi</v>
      </c>
      <c r="Q3276" t="str">
        <f t="shared" ref="Q3276:Q3339" si="313">IF(M3267&gt;20,"good","bad")</f>
        <v>bad</v>
      </c>
      <c r="R3276" t="str">
        <f t="shared" ref="R3276:R3339" si="314">IF(AND(M3267&gt;20,N3267&gt;15),C3267,"")</f>
        <v/>
      </c>
      <c r="S3276" s="3" t="str">
        <f t="shared" ref="S3276:S3339" si="315">IF(OR(M3267&gt;20,N3267&gt;15),C3267,"")</f>
        <v>Audi</v>
      </c>
      <c r="T3276" t="str">
        <f t="shared" ref="T3276:T3339" si="316">IF(NOT(N3267&gt;15),C3267,"")</f>
        <v/>
      </c>
      <c r="U3276" t="str">
        <f t="shared" ref="U3276:U3339" si="317">IF(N3267&gt;25,"A",IF(N3267&gt;20,"B",IF(N3267&gt;15,"C",IF(N3267&gt;10,"D","E"))))</f>
        <v>A</v>
      </c>
      <c r="V3276" t="str" cm="1">
        <f t="array" ref="V3276">_xlfn.IFS(N3267&gt;25,"A",N3267&gt;20,"B",N3267&gt;15,"C",N3267&gt;10,"D",N3267&lt;10,"E")</f>
        <v>A</v>
      </c>
    </row>
    <row r="3277" spans="1:22" x14ac:dyDescent="0.3">
      <c r="A3277">
        <v>3299</v>
      </c>
      <c r="B3277" t="s">
        <v>514</v>
      </c>
      <c r="C3277" t="s">
        <v>41</v>
      </c>
      <c r="D3277" t="s">
        <v>16</v>
      </c>
      <c r="E3277">
        <v>2012</v>
      </c>
      <c r="F3277">
        <v>87000</v>
      </c>
      <c r="G3277" t="s">
        <v>23</v>
      </c>
      <c r="H3277" t="s">
        <v>32</v>
      </c>
      <c r="I3277" t="s">
        <v>19</v>
      </c>
      <c r="J3277">
        <v>2982</v>
      </c>
      <c r="K3277">
        <v>168.5</v>
      </c>
      <c r="L3277">
        <v>7</v>
      </c>
      <c r="M3277">
        <v>12.55</v>
      </c>
      <c r="N3277">
        <v>15</v>
      </c>
      <c r="P3277" t="str">
        <f t="shared" si="312"/>
        <v/>
      </c>
      <c r="Q3277" t="str">
        <f t="shared" si="313"/>
        <v>bad</v>
      </c>
      <c r="R3277" t="str">
        <f t="shared" si="314"/>
        <v/>
      </c>
      <c r="S3277" s="3" t="str">
        <f t="shared" si="315"/>
        <v/>
      </c>
      <c r="T3277" t="str">
        <f t="shared" si="316"/>
        <v>Ford</v>
      </c>
      <c r="U3277" t="str">
        <f t="shared" si="317"/>
        <v>E</v>
      </c>
      <c r="V3277" t="str" cm="1">
        <f t="array" ref="V3277">_xlfn.IFS(N3268&gt;25,"A",N3268&gt;20,"B",N3268&gt;15,"C",N3268&gt;10,"D",N3268&lt;10,"E")</f>
        <v>E</v>
      </c>
    </row>
    <row r="3278" spans="1:22" x14ac:dyDescent="0.3">
      <c r="A3278">
        <v>3300</v>
      </c>
      <c r="B3278" t="s">
        <v>1453</v>
      </c>
      <c r="C3278" t="s">
        <v>110</v>
      </c>
      <c r="D3278" t="s">
        <v>49</v>
      </c>
      <c r="E3278">
        <v>2018</v>
      </c>
      <c r="F3278">
        <v>17000</v>
      </c>
      <c r="G3278" t="s">
        <v>23</v>
      </c>
      <c r="H3278" t="s">
        <v>18</v>
      </c>
      <c r="I3278" t="s">
        <v>19</v>
      </c>
      <c r="J3278">
        <v>1498</v>
      </c>
      <c r="K3278">
        <v>99</v>
      </c>
      <c r="L3278">
        <v>5</v>
      </c>
      <c r="M3278">
        <v>26.1</v>
      </c>
      <c r="N3278">
        <v>5.65</v>
      </c>
      <c r="P3278" t="str">
        <f t="shared" si="312"/>
        <v/>
      </c>
      <c r="Q3278" t="str">
        <f t="shared" si="313"/>
        <v>bad</v>
      </c>
      <c r="R3278" t="str">
        <f t="shared" si="314"/>
        <v/>
      </c>
      <c r="S3278" s="3" t="str">
        <f t="shared" si="315"/>
        <v/>
      </c>
      <c r="T3278" t="str">
        <f t="shared" si="316"/>
        <v>MercedesBenz</v>
      </c>
      <c r="U3278" t="str">
        <f t="shared" si="317"/>
        <v>D</v>
      </c>
      <c r="V3278" t="str" cm="1">
        <f t="array" ref="V3278">_xlfn.IFS(N3269&gt;25,"A",N3269&gt;20,"B",N3269&gt;15,"C",N3269&gt;10,"D",N3269&lt;10,"E")</f>
        <v>D</v>
      </c>
    </row>
    <row r="3279" spans="1:22" x14ac:dyDescent="0.3">
      <c r="A3279">
        <v>3301</v>
      </c>
      <c r="B3279" t="s">
        <v>232</v>
      </c>
      <c r="C3279" t="s">
        <v>15</v>
      </c>
      <c r="D3279" t="s">
        <v>39</v>
      </c>
      <c r="E3279">
        <v>2014</v>
      </c>
      <c r="F3279">
        <v>57000</v>
      </c>
      <c r="G3279" t="s">
        <v>23</v>
      </c>
      <c r="H3279" t="s">
        <v>18</v>
      </c>
      <c r="I3279" t="s">
        <v>19</v>
      </c>
      <c r="J3279">
        <v>1248</v>
      </c>
      <c r="K3279">
        <v>88.8</v>
      </c>
      <c r="L3279">
        <v>7</v>
      </c>
      <c r="M3279">
        <v>20.77</v>
      </c>
      <c r="N3279">
        <v>7</v>
      </c>
      <c r="P3279" t="str">
        <f t="shared" si="312"/>
        <v/>
      </c>
      <c r="Q3279" t="str">
        <f t="shared" si="313"/>
        <v>bad</v>
      </c>
      <c r="R3279" t="str">
        <f t="shared" si="314"/>
        <v/>
      </c>
      <c r="S3279" s="3" t="str">
        <f t="shared" si="315"/>
        <v/>
      </c>
      <c r="T3279" t="str">
        <f t="shared" si="316"/>
        <v>Honda</v>
      </c>
      <c r="U3279" t="str">
        <f t="shared" si="317"/>
        <v>E</v>
      </c>
      <c r="V3279" t="str" cm="1">
        <f t="array" ref="V3279">_xlfn.IFS(N3270&gt;25,"A",N3270&gt;20,"B",N3270&gt;15,"C",N3270&gt;10,"D",N3270&lt;10,"E")</f>
        <v>E</v>
      </c>
    </row>
    <row r="3280" spans="1:22" x14ac:dyDescent="0.3">
      <c r="A3280">
        <v>3302</v>
      </c>
      <c r="B3280" t="s">
        <v>303</v>
      </c>
      <c r="C3280" t="s">
        <v>15</v>
      </c>
      <c r="D3280" t="s">
        <v>35</v>
      </c>
      <c r="E3280">
        <v>2016</v>
      </c>
      <c r="F3280">
        <v>9370</v>
      </c>
      <c r="G3280" t="s">
        <v>27</v>
      </c>
      <c r="H3280" t="s">
        <v>18</v>
      </c>
      <c r="I3280" t="s">
        <v>19</v>
      </c>
      <c r="J3280">
        <v>796</v>
      </c>
      <c r="K3280">
        <v>47.3</v>
      </c>
      <c r="L3280">
        <v>5</v>
      </c>
      <c r="M3280">
        <v>22.74</v>
      </c>
      <c r="N3280">
        <v>2.95</v>
      </c>
      <c r="P3280" t="str">
        <f t="shared" si="312"/>
        <v/>
      </c>
      <c r="Q3280" t="str">
        <f t="shared" si="313"/>
        <v>bad</v>
      </c>
      <c r="R3280" t="str">
        <f t="shared" si="314"/>
        <v/>
      </c>
      <c r="S3280" s="3" t="str">
        <f t="shared" si="315"/>
        <v/>
      </c>
      <c r="T3280" t="str">
        <f t="shared" si="316"/>
        <v>Toyota</v>
      </c>
      <c r="U3280" t="str">
        <f t="shared" si="317"/>
        <v>E</v>
      </c>
      <c r="V3280" t="str" cm="1">
        <f t="array" ref="V3280">_xlfn.IFS(N3271&gt;25,"A",N3271&gt;20,"B",N3271&gt;15,"C",N3271&gt;10,"D",N3271&lt;10,"E")</f>
        <v>E</v>
      </c>
    </row>
    <row r="3281" spans="1:22" x14ac:dyDescent="0.3">
      <c r="A3281">
        <v>3303</v>
      </c>
      <c r="B3281" t="s">
        <v>212</v>
      </c>
      <c r="C3281" t="s">
        <v>25</v>
      </c>
      <c r="D3281" t="s">
        <v>26</v>
      </c>
      <c r="E3281">
        <v>2013</v>
      </c>
      <c r="F3281">
        <v>53226</v>
      </c>
      <c r="G3281" t="s">
        <v>27</v>
      </c>
      <c r="H3281" t="s">
        <v>18</v>
      </c>
      <c r="I3281" t="s">
        <v>19</v>
      </c>
      <c r="J3281">
        <v>1198</v>
      </c>
      <c r="K3281">
        <v>86.8</v>
      </c>
      <c r="L3281">
        <v>5</v>
      </c>
      <c r="M3281">
        <v>19.399999999999999</v>
      </c>
      <c r="N3281">
        <v>3.3</v>
      </c>
      <c r="P3281" t="str">
        <f t="shared" si="312"/>
        <v/>
      </c>
      <c r="Q3281" t="str">
        <f t="shared" si="313"/>
        <v>bad</v>
      </c>
      <c r="R3281" t="str">
        <f t="shared" si="314"/>
        <v/>
      </c>
      <c r="S3281" s="3" t="str">
        <f t="shared" si="315"/>
        <v/>
      </c>
      <c r="T3281" t="str">
        <f t="shared" si="316"/>
        <v>Chevrolet</v>
      </c>
      <c r="U3281" t="str">
        <f t="shared" si="317"/>
        <v>E</v>
      </c>
      <c r="V3281" t="str" cm="1">
        <f t="array" ref="V3281">_xlfn.IFS(N3272&gt;25,"A",N3272&gt;20,"B",N3272&gt;15,"C",N3272&gt;10,"D",N3272&lt;10,"E")</f>
        <v>E</v>
      </c>
    </row>
    <row r="3282" spans="1:22" x14ac:dyDescent="0.3">
      <c r="A3282">
        <v>3304</v>
      </c>
      <c r="B3282" t="s">
        <v>1454</v>
      </c>
      <c r="C3282" t="s">
        <v>21</v>
      </c>
      <c r="D3282" t="s">
        <v>35</v>
      </c>
      <c r="E3282">
        <v>2010</v>
      </c>
      <c r="F3282">
        <v>120000</v>
      </c>
      <c r="G3282" t="s">
        <v>23</v>
      </c>
      <c r="H3282" t="s">
        <v>18</v>
      </c>
      <c r="I3282" t="s">
        <v>33</v>
      </c>
      <c r="J3282">
        <v>1493</v>
      </c>
      <c r="K3282">
        <v>110</v>
      </c>
      <c r="L3282">
        <v>5</v>
      </c>
      <c r="M3282">
        <v>16.2</v>
      </c>
      <c r="N3282">
        <v>3.5</v>
      </c>
      <c r="P3282" t="str">
        <f t="shared" si="312"/>
        <v/>
      </c>
      <c r="Q3282" t="str">
        <f t="shared" si="313"/>
        <v>good</v>
      </c>
      <c r="R3282" t="str">
        <f t="shared" si="314"/>
        <v/>
      </c>
      <c r="S3282" s="3" t="str">
        <f t="shared" si="315"/>
        <v>Maruti</v>
      </c>
      <c r="T3282" t="str">
        <f t="shared" si="316"/>
        <v>Maruti</v>
      </c>
      <c r="U3282" t="str">
        <f t="shared" si="317"/>
        <v>E</v>
      </c>
      <c r="V3282" t="str" cm="1">
        <f t="array" ref="V3282">_xlfn.IFS(N3273&gt;25,"A",N3273&gt;20,"B",N3273&gt;15,"C",N3273&gt;10,"D",N3273&lt;10,"E")</f>
        <v>E</v>
      </c>
    </row>
    <row r="3283" spans="1:22" x14ac:dyDescent="0.3">
      <c r="A3283">
        <v>3305</v>
      </c>
      <c r="B3283" t="s">
        <v>1455</v>
      </c>
      <c r="C3283" t="s">
        <v>25</v>
      </c>
      <c r="D3283" t="s">
        <v>39</v>
      </c>
      <c r="E3283">
        <v>2007</v>
      </c>
      <c r="F3283">
        <v>75055</v>
      </c>
      <c r="G3283" t="s">
        <v>27</v>
      </c>
      <c r="H3283" t="s">
        <v>18</v>
      </c>
      <c r="I3283" t="s">
        <v>19</v>
      </c>
      <c r="J3283">
        <v>1493</v>
      </c>
      <c r="K3283">
        <v>100</v>
      </c>
      <c r="L3283">
        <v>5</v>
      </c>
      <c r="M3283">
        <v>12.8</v>
      </c>
      <c r="N3283">
        <v>2.2999999999999998</v>
      </c>
      <c r="P3283" t="str">
        <f t="shared" si="312"/>
        <v/>
      </c>
      <c r="Q3283" t="str">
        <f t="shared" si="313"/>
        <v>bad</v>
      </c>
      <c r="R3283" t="str">
        <f t="shared" si="314"/>
        <v/>
      </c>
      <c r="S3283" s="3" t="str">
        <f t="shared" si="315"/>
        <v/>
      </c>
      <c r="T3283" t="str">
        <f t="shared" si="316"/>
        <v>Honda</v>
      </c>
      <c r="U3283" t="str">
        <f t="shared" si="317"/>
        <v>E</v>
      </c>
      <c r="V3283" t="str" cm="1">
        <f t="array" ref="V3283">_xlfn.IFS(N3274&gt;25,"A",N3274&gt;20,"B",N3274&gt;15,"C",N3274&gt;10,"D",N3274&lt;10,"E")</f>
        <v>E</v>
      </c>
    </row>
    <row r="3284" spans="1:22" x14ac:dyDescent="0.3">
      <c r="A3284">
        <v>3306</v>
      </c>
      <c r="B3284" t="s">
        <v>290</v>
      </c>
      <c r="C3284" t="s">
        <v>21</v>
      </c>
      <c r="D3284" t="s">
        <v>31</v>
      </c>
      <c r="E3284">
        <v>2017</v>
      </c>
      <c r="F3284">
        <v>37247</v>
      </c>
      <c r="G3284" t="s">
        <v>23</v>
      </c>
      <c r="H3284" t="s">
        <v>18</v>
      </c>
      <c r="I3284" t="s">
        <v>19</v>
      </c>
      <c r="J3284">
        <v>1582</v>
      </c>
      <c r="K3284">
        <v>126.2</v>
      </c>
      <c r="L3284">
        <v>5</v>
      </c>
      <c r="M3284">
        <v>19.670000000000002</v>
      </c>
      <c r="N3284">
        <v>13.69</v>
      </c>
      <c r="P3284" t="str">
        <f t="shared" si="312"/>
        <v/>
      </c>
      <c r="Q3284" t="str">
        <f t="shared" si="313"/>
        <v>bad</v>
      </c>
      <c r="R3284" t="str">
        <f t="shared" si="314"/>
        <v/>
      </c>
      <c r="S3284" s="3" t="str">
        <f t="shared" si="315"/>
        <v/>
      </c>
      <c r="T3284" t="str">
        <f t="shared" si="316"/>
        <v>Nissan</v>
      </c>
      <c r="U3284" t="str">
        <f t="shared" si="317"/>
        <v>E</v>
      </c>
      <c r="V3284" t="str" cm="1">
        <f t="array" ref="V3284">_xlfn.IFS(N3275&gt;25,"A",N3275&gt;20,"B",N3275&gt;15,"C",N3275&gt;10,"D",N3275&lt;10,"E")</f>
        <v>E</v>
      </c>
    </row>
    <row r="3285" spans="1:22" x14ac:dyDescent="0.3">
      <c r="A3285">
        <v>3307</v>
      </c>
      <c r="B3285" t="s">
        <v>494</v>
      </c>
      <c r="C3285" t="s">
        <v>41</v>
      </c>
      <c r="D3285" t="s">
        <v>53</v>
      </c>
      <c r="E3285">
        <v>2013</v>
      </c>
      <c r="F3285">
        <v>64000</v>
      </c>
      <c r="G3285" t="s">
        <v>23</v>
      </c>
      <c r="H3285" t="s">
        <v>18</v>
      </c>
      <c r="I3285" t="s">
        <v>19</v>
      </c>
      <c r="J3285">
        <v>1364</v>
      </c>
      <c r="K3285">
        <v>67.06</v>
      </c>
      <c r="L3285">
        <v>5</v>
      </c>
      <c r="M3285">
        <v>23.59</v>
      </c>
      <c r="N3285">
        <v>3.1</v>
      </c>
      <c r="P3285" t="str">
        <f t="shared" si="312"/>
        <v/>
      </c>
      <c r="Q3285" t="str">
        <f t="shared" si="313"/>
        <v>bad</v>
      </c>
      <c r="R3285" t="str">
        <f t="shared" si="314"/>
        <v/>
      </c>
      <c r="S3285" s="3" t="str">
        <f t="shared" si="315"/>
        <v/>
      </c>
      <c r="T3285" t="str">
        <f t="shared" si="316"/>
        <v>Maruti</v>
      </c>
      <c r="U3285" t="str">
        <f t="shared" si="317"/>
        <v>E</v>
      </c>
      <c r="V3285" t="str" cm="1">
        <f t="array" ref="V3285">_xlfn.IFS(N3276&gt;25,"A",N3276&gt;20,"B",N3276&gt;15,"C",N3276&gt;10,"D",N3276&lt;10,"E")</f>
        <v>E</v>
      </c>
    </row>
    <row r="3286" spans="1:22" x14ac:dyDescent="0.3">
      <c r="A3286">
        <v>3308</v>
      </c>
      <c r="B3286" t="s">
        <v>1456</v>
      </c>
      <c r="C3286" t="s">
        <v>21</v>
      </c>
      <c r="D3286" t="s">
        <v>16</v>
      </c>
      <c r="E3286">
        <v>2014</v>
      </c>
      <c r="F3286">
        <v>12000</v>
      </c>
      <c r="G3286" t="s">
        <v>27</v>
      </c>
      <c r="H3286" t="s">
        <v>18</v>
      </c>
      <c r="I3286" t="s">
        <v>19</v>
      </c>
      <c r="J3286">
        <v>2359</v>
      </c>
      <c r="K3286">
        <v>198.25</v>
      </c>
      <c r="L3286">
        <v>5</v>
      </c>
      <c r="M3286">
        <v>13.44</v>
      </c>
      <c r="N3286">
        <v>12.75</v>
      </c>
      <c r="P3286" t="str">
        <f t="shared" si="312"/>
        <v/>
      </c>
      <c r="Q3286" t="str">
        <f t="shared" si="313"/>
        <v>bad</v>
      </c>
      <c r="R3286" t="str">
        <f t="shared" si="314"/>
        <v/>
      </c>
      <c r="S3286" s="3" t="str">
        <f t="shared" si="315"/>
        <v/>
      </c>
      <c r="T3286" t="str">
        <f t="shared" si="316"/>
        <v>Toyota</v>
      </c>
      <c r="U3286" t="str">
        <f t="shared" si="317"/>
        <v>D</v>
      </c>
      <c r="V3286" t="str" cm="1">
        <f t="array" ref="V3286">_xlfn.IFS(N3277&gt;25,"A",N3277&gt;20,"B",N3277&gt;15,"C",N3277&gt;10,"D",N3277&lt;10,"E")</f>
        <v>D</v>
      </c>
    </row>
    <row r="3287" spans="1:22" x14ac:dyDescent="0.3">
      <c r="A3287">
        <v>3309</v>
      </c>
      <c r="B3287" t="s">
        <v>20</v>
      </c>
      <c r="C3287" t="s">
        <v>21</v>
      </c>
      <c r="D3287" t="s">
        <v>22</v>
      </c>
      <c r="E3287">
        <v>2017</v>
      </c>
      <c r="F3287">
        <v>40158</v>
      </c>
      <c r="G3287" t="s">
        <v>23</v>
      </c>
      <c r="H3287" t="s">
        <v>18</v>
      </c>
      <c r="I3287" t="s">
        <v>19</v>
      </c>
      <c r="J3287">
        <v>1582</v>
      </c>
      <c r="K3287">
        <v>126.2</v>
      </c>
      <c r="L3287">
        <v>5</v>
      </c>
      <c r="M3287">
        <v>19.670000000000002</v>
      </c>
      <c r="N3287">
        <v>13.75</v>
      </c>
      <c r="P3287" t="str">
        <f t="shared" si="312"/>
        <v/>
      </c>
      <c r="Q3287" t="str">
        <f t="shared" si="313"/>
        <v>good</v>
      </c>
      <c r="R3287" t="str">
        <f t="shared" si="314"/>
        <v/>
      </c>
      <c r="S3287" s="3" t="str">
        <f t="shared" si="315"/>
        <v>Ford</v>
      </c>
      <c r="T3287" t="str">
        <f t="shared" si="316"/>
        <v>Ford</v>
      </c>
      <c r="U3287" t="str">
        <f t="shared" si="317"/>
        <v>E</v>
      </c>
      <c r="V3287" t="str" cm="1">
        <f t="array" ref="V3287">_xlfn.IFS(N3278&gt;25,"A",N3278&gt;20,"B",N3278&gt;15,"C",N3278&gt;10,"D",N3278&lt;10,"E")</f>
        <v>E</v>
      </c>
    </row>
    <row r="3288" spans="1:22" x14ac:dyDescent="0.3">
      <c r="A3288">
        <v>3310</v>
      </c>
      <c r="B3288" t="s">
        <v>991</v>
      </c>
      <c r="C3288" t="s">
        <v>25</v>
      </c>
      <c r="D3288" t="s">
        <v>26</v>
      </c>
      <c r="E3288">
        <v>2017</v>
      </c>
      <c r="F3288">
        <v>11000</v>
      </c>
      <c r="G3288" t="s">
        <v>27</v>
      </c>
      <c r="H3288" t="s">
        <v>18</v>
      </c>
      <c r="I3288" t="s">
        <v>19</v>
      </c>
      <c r="J3288">
        <v>1199</v>
      </c>
      <c r="K3288">
        <v>88.7</v>
      </c>
      <c r="L3288">
        <v>5</v>
      </c>
      <c r="M3288">
        <v>18.7</v>
      </c>
      <c r="N3288">
        <v>6.75</v>
      </c>
      <c r="P3288" t="str">
        <f t="shared" si="312"/>
        <v/>
      </c>
      <c r="Q3288" t="str">
        <f t="shared" si="313"/>
        <v>good</v>
      </c>
      <c r="R3288" t="str">
        <f t="shared" si="314"/>
        <v/>
      </c>
      <c r="S3288" s="3" t="str">
        <f t="shared" si="315"/>
        <v>Maruti</v>
      </c>
      <c r="T3288" t="str">
        <f t="shared" si="316"/>
        <v>Maruti</v>
      </c>
      <c r="U3288" t="str">
        <f t="shared" si="317"/>
        <v>E</v>
      </c>
      <c r="V3288" t="str" cm="1">
        <f t="array" ref="V3288">_xlfn.IFS(N3279&gt;25,"A",N3279&gt;20,"B",N3279&gt;15,"C",N3279&gt;10,"D",N3279&lt;10,"E")</f>
        <v>E</v>
      </c>
    </row>
    <row r="3289" spans="1:22" x14ac:dyDescent="0.3">
      <c r="A3289">
        <v>3311</v>
      </c>
      <c r="B3289" t="s">
        <v>42</v>
      </c>
      <c r="C3289" t="s">
        <v>43</v>
      </c>
      <c r="D3289" t="s">
        <v>26</v>
      </c>
      <c r="E3289">
        <v>2014</v>
      </c>
      <c r="F3289">
        <v>70010</v>
      </c>
      <c r="G3289" t="s">
        <v>23</v>
      </c>
      <c r="H3289" t="s">
        <v>18</v>
      </c>
      <c r="I3289" t="s">
        <v>19</v>
      </c>
      <c r="J3289">
        <v>1598</v>
      </c>
      <c r="K3289">
        <v>103.6</v>
      </c>
      <c r="L3289">
        <v>5</v>
      </c>
      <c r="M3289">
        <v>20.54</v>
      </c>
      <c r="N3289">
        <v>5.25</v>
      </c>
      <c r="P3289" t="str">
        <f t="shared" si="312"/>
        <v/>
      </c>
      <c r="Q3289" t="str">
        <f t="shared" si="313"/>
        <v>good</v>
      </c>
      <c r="R3289" t="str">
        <f t="shared" si="314"/>
        <v/>
      </c>
      <c r="S3289" s="3" t="str">
        <f t="shared" si="315"/>
        <v>Maruti</v>
      </c>
      <c r="T3289" t="str">
        <f t="shared" si="316"/>
        <v>Maruti</v>
      </c>
      <c r="U3289" t="str">
        <f t="shared" si="317"/>
        <v>E</v>
      </c>
      <c r="V3289" t="str" cm="1">
        <f t="array" ref="V3289">_xlfn.IFS(N3280&gt;25,"A",N3280&gt;20,"B",N3280&gt;15,"C",N3280&gt;10,"D",N3280&lt;10,"E")</f>
        <v>E</v>
      </c>
    </row>
    <row r="3290" spans="1:22" x14ac:dyDescent="0.3">
      <c r="A3290">
        <v>3312</v>
      </c>
      <c r="B3290" t="s">
        <v>492</v>
      </c>
      <c r="C3290" t="s">
        <v>78</v>
      </c>
      <c r="D3290" t="s">
        <v>16</v>
      </c>
      <c r="E3290">
        <v>2015</v>
      </c>
      <c r="F3290">
        <v>82000</v>
      </c>
      <c r="G3290" t="s">
        <v>23</v>
      </c>
      <c r="H3290" t="s">
        <v>18</v>
      </c>
      <c r="I3290" t="s">
        <v>19</v>
      </c>
      <c r="J3290">
        <v>2179</v>
      </c>
      <c r="K3290">
        <v>140</v>
      </c>
      <c r="L3290">
        <v>7</v>
      </c>
      <c r="M3290">
        <v>16</v>
      </c>
      <c r="N3290">
        <v>8.75</v>
      </c>
      <c r="P3290" t="str">
        <f t="shared" si="312"/>
        <v/>
      </c>
      <c r="Q3290" t="str">
        <f t="shared" si="313"/>
        <v>bad</v>
      </c>
      <c r="R3290" t="str">
        <f t="shared" si="314"/>
        <v/>
      </c>
      <c r="S3290" s="3" t="str">
        <f t="shared" si="315"/>
        <v/>
      </c>
      <c r="T3290" t="str">
        <f t="shared" si="316"/>
        <v>Honda</v>
      </c>
      <c r="U3290" t="str">
        <f t="shared" si="317"/>
        <v>E</v>
      </c>
      <c r="V3290" t="str" cm="1">
        <f t="array" ref="V3290">_xlfn.IFS(N3281&gt;25,"A",N3281&gt;20,"B",N3281&gt;15,"C",N3281&gt;10,"D",N3281&lt;10,"E")</f>
        <v>E</v>
      </c>
    </row>
    <row r="3291" spans="1:22" x14ac:dyDescent="0.3">
      <c r="A3291">
        <v>3313</v>
      </c>
      <c r="B3291" t="s">
        <v>1336</v>
      </c>
      <c r="C3291" t="s">
        <v>78</v>
      </c>
      <c r="D3291" t="s">
        <v>47</v>
      </c>
      <c r="E3291">
        <v>2017</v>
      </c>
      <c r="F3291">
        <v>57259</v>
      </c>
      <c r="G3291" t="s">
        <v>23</v>
      </c>
      <c r="H3291" t="s">
        <v>18</v>
      </c>
      <c r="I3291" t="s">
        <v>19</v>
      </c>
      <c r="J3291">
        <v>1493</v>
      </c>
      <c r="K3291">
        <v>100</v>
      </c>
      <c r="L3291">
        <v>7</v>
      </c>
      <c r="M3291">
        <v>18.489999999999998</v>
      </c>
      <c r="N3291">
        <v>8.8699999999999992</v>
      </c>
      <c r="P3291" t="str">
        <f t="shared" si="312"/>
        <v/>
      </c>
      <c r="Q3291" t="str">
        <f t="shared" si="313"/>
        <v>bad</v>
      </c>
      <c r="R3291" t="str">
        <f t="shared" si="314"/>
        <v/>
      </c>
      <c r="S3291" s="3" t="str">
        <f t="shared" si="315"/>
        <v/>
      </c>
      <c r="T3291" t="str">
        <f t="shared" si="316"/>
        <v>Hyundai</v>
      </c>
      <c r="U3291" t="str">
        <f t="shared" si="317"/>
        <v>E</v>
      </c>
      <c r="V3291" t="str" cm="1">
        <f t="array" ref="V3291">_xlfn.IFS(N3282&gt;25,"A",N3282&gt;20,"B",N3282&gt;15,"C",N3282&gt;10,"D",N3282&lt;10,"E")</f>
        <v>E</v>
      </c>
    </row>
    <row r="3292" spans="1:22" x14ac:dyDescent="0.3">
      <c r="A3292">
        <v>3314</v>
      </c>
      <c r="B3292" t="s">
        <v>1245</v>
      </c>
      <c r="C3292" t="s">
        <v>25</v>
      </c>
      <c r="D3292" t="s">
        <v>63</v>
      </c>
      <c r="E3292">
        <v>2010</v>
      </c>
      <c r="F3292">
        <v>84000</v>
      </c>
      <c r="G3292" t="s">
        <v>27</v>
      </c>
      <c r="H3292" t="s">
        <v>32</v>
      </c>
      <c r="I3292" t="s">
        <v>33</v>
      </c>
      <c r="J3292">
        <v>2354</v>
      </c>
      <c r="K3292">
        <v>142</v>
      </c>
      <c r="L3292">
        <v>5</v>
      </c>
      <c r="M3292">
        <v>11.1</v>
      </c>
      <c r="N3292">
        <v>6.5</v>
      </c>
      <c r="P3292" t="str">
        <f t="shared" si="312"/>
        <v/>
      </c>
      <c r="Q3292" t="str">
        <f t="shared" si="313"/>
        <v>bad</v>
      </c>
      <c r="R3292" t="str">
        <f t="shared" si="314"/>
        <v/>
      </c>
      <c r="S3292" s="3" t="str">
        <f t="shared" si="315"/>
        <v/>
      </c>
      <c r="T3292" t="str">
        <f t="shared" si="316"/>
        <v>Honda</v>
      </c>
      <c r="U3292" t="str">
        <f t="shared" si="317"/>
        <v>E</v>
      </c>
      <c r="V3292" t="str" cm="1">
        <f t="array" ref="V3292">_xlfn.IFS(N3283&gt;25,"A",N3283&gt;20,"B",N3283&gt;15,"C",N3283&gt;10,"D",N3283&lt;10,"E")</f>
        <v>E</v>
      </c>
    </row>
    <row r="3293" spans="1:22" x14ac:dyDescent="0.3">
      <c r="A3293">
        <v>3315</v>
      </c>
      <c r="B3293" t="s">
        <v>28</v>
      </c>
      <c r="C3293" t="s">
        <v>15</v>
      </c>
      <c r="D3293" t="s">
        <v>22</v>
      </c>
      <c r="E3293">
        <v>2012</v>
      </c>
      <c r="F3293">
        <v>168000</v>
      </c>
      <c r="G3293" t="s">
        <v>23</v>
      </c>
      <c r="H3293" t="s">
        <v>18</v>
      </c>
      <c r="I3293" t="s">
        <v>19</v>
      </c>
      <c r="J3293">
        <v>1248</v>
      </c>
      <c r="K3293">
        <v>88.76</v>
      </c>
      <c r="L3293">
        <v>7</v>
      </c>
      <c r="M3293">
        <v>20.77</v>
      </c>
      <c r="N3293">
        <v>4.5</v>
      </c>
      <c r="P3293" t="str">
        <f t="shared" si="312"/>
        <v/>
      </c>
      <c r="Q3293" t="str">
        <f t="shared" si="313"/>
        <v>bad</v>
      </c>
      <c r="R3293" t="str">
        <f t="shared" si="314"/>
        <v/>
      </c>
      <c r="S3293" s="3" t="str">
        <f t="shared" si="315"/>
        <v/>
      </c>
      <c r="T3293" t="str">
        <f t="shared" si="316"/>
        <v>Hyundai</v>
      </c>
      <c r="U3293" t="str">
        <f t="shared" si="317"/>
        <v>D</v>
      </c>
      <c r="V3293" t="str" cm="1">
        <f t="array" ref="V3293">_xlfn.IFS(N3284&gt;25,"A",N3284&gt;20,"B",N3284&gt;15,"C",N3284&gt;10,"D",N3284&lt;10,"E")</f>
        <v>D</v>
      </c>
    </row>
    <row r="3294" spans="1:22" x14ac:dyDescent="0.3">
      <c r="A3294">
        <v>3316</v>
      </c>
      <c r="B3294" t="s">
        <v>1377</v>
      </c>
      <c r="C3294" t="s">
        <v>78</v>
      </c>
      <c r="D3294" t="s">
        <v>35</v>
      </c>
      <c r="E3294">
        <v>2012</v>
      </c>
      <c r="F3294">
        <v>73670</v>
      </c>
      <c r="G3294" t="s">
        <v>23</v>
      </c>
      <c r="H3294" t="s">
        <v>18</v>
      </c>
      <c r="I3294" t="s">
        <v>19</v>
      </c>
      <c r="J3294">
        <v>2696</v>
      </c>
      <c r="K3294">
        <v>162</v>
      </c>
      <c r="L3294">
        <v>7</v>
      </c>
      <c r="M3294">
        <v>12.83</v>
      </c>
      <c r="N3294">
        <v>12.5</v>
      </c>
      <c r="P3294" t="str">
        <f t="shared" si="312"/>
        <v/>
      </c>
      <c r="Q3294" t="str">
        <f t="shared" si="313"/>
        <v>good</v>
      </c>
      <c r="R3294" t="str">
        <f t="shared" si="314"/>
        <v/>
      </c>
      <c r="S3294" s="3" t="str">
        <f t="shared" si="315"/>
        <v>Toyota</v>
      </c>
      <c r="T3294" t="str">
        <f t="shared" si="316"/>
        <v>Toyota</v>
      </c>
      <c r="U3294" t="str">
        <f t="shared" si="317"/>
        <v>E</v>
      </c>
      <c r="V3294" t="str" cm="1">
        <f t="array" ref="V3294">_xlfn.IFS(N3285&gt;25,"A",N3285&gt;20,"B",N3285&gt;15,"C",N3285&gt;10,"D",N3285&lt;10,"E")</f>
        <v>E</v>
      </c>
    </row>
    <row r="3295" spans="1:22" x14ac:dyDescent="0.3">
      <c r="A3295">
        <v>3317</v>
      </c>
      <c r="B3295" t="s">
        <v>514</v>
      </c>
      <c r="C3295" t="s">
        <v>41</v>
      </c>
      <c r="D3295" t="s">
        <v>53</v>
      </c>
      <c r="E3295">
        <v>2014</v>
      </c>
      <c r="F3295">
        <v>89540</v>
      </c>
      <c r="G3295" t="s">
        <v>23</v>
      </c>
      <c r="H3295" t="s">
        <v>32</v>
      </c>
      <c r="I3295" t="s">
        <v>19</v>
      </c>
      <c r="J3295">
        <v>2982</v>
      </c>
      <c r="K3295">
        <v>168.5</v>
      </c>
      <c r="L3295">
        <v>7</v>
      </c>
      <c r="M3295">
        <v>12.55</v>
      </c>
      <c r="N3295">
        <v>16.8</v>
      </c>
      <c r="P3295" t="str">
        <f t="shared" si="312"/>
        <v/>
      </c>
      <c r="Q3295" t="str">
        <f t="shared" si="313"/>
        <v>bad</v>
      </c>
      <c r="R3295" t="str">
        <f t="shared" si="314"/>
        <v/>
      </c>
      <c r="S3295" s="3" t="str">
        <f t="shared" si="315"/>
        <v/>
      </c>
      <c r="T3295" t="str">
        <f t="shared" si="316"/>
        <v>Hyundai</v>
      </c>
      <c r="U3295" t="str">
        <f t="shared" si="317"/>
        <v>D</v>
      </c>
      <c r="V3295" t="str" cm="1">
        <f t="array" ref="V3295">_xlfn.IFS(N3286&gt;25,"A",N3286&gt;20,"B",N3286&gt;15,"C",N3286&gt;10,"D",N3286&lt;10,"E")</f>
        <v>D</v>
      </c>
    </row>
    <row r="3296" spans="1:22" x14ac:dyDescent="0.3">
      <c r="A3296">
        <v>3318</v>
      </c>
      <c r="B3296" t="s">
        <v>232</v>
      </c>
      <c r="C3296" t="s">
        <v>15</v>
      </c>
      <c r="D3296" t="s">
        <v>35</v>
      </c>
      <c r="E3296">
        <v>2016</v>
      </c>
      <c r="F3296">
        <v>85423</v>
      </c>
      <c r="G3296" t="s">
        <v>23</v>
      </c>
      <c r="H3296" t="s">
        <v>18</v>
      </c>
      <c r="I3296" t="s">
        <v>19</v>
      </c>
      <c r="J3296">
        <v>1248</v>
      </c>
      <c r="K3296">
        <v>88.8</v>
      </c>
      <c r="L3296">
        <v>7</v>
      </c>
      <c r="M3296">
        <v>20.77</v>
      </c>
      <c r="N3296">
        <v>8.75</v>
      </c>
      <c r="P3296" t="str">
        <f t="shared" si="312"/>
        <v/>
      </c>
      <c r="Q3296" t="str">
        <f t="shared" si="313"/>
        <v>bad</v>
      </c>
      <c r="R3296" t="str">
        <f t="shared" si="314"/>
        <v/>
      </c>
      <c r="S3296" s="3" t="str">
        <f t="shared" si="315"/>
        <v/>
      </c>
      <c r="T3296" t="str">
        <f t="shared" si="316"/>
        <v>Hyundai</v>
      </c>
      <c r="U3296" t="str">
        <f t="shared" si="317"/>
        <v>D</v>
      </c>
      <c r="V3296" t="str" cm="1">
        <f t="array" ref="V3296">_xlfn.IFS(N3287&gt;25,"A",N3287&gt;20,"B",N3287&gt;15,"C",N3287&gt;10,"D",N3287&lt;10,"E")</f>
        <v>D</v>
      </c>
    </row>
    <row r="3297" spans="1:22" x14ac:dyDescent="0.3">
      <c r="A3297">
        <v>3319</v>
      </c>
      <c r="B3297" t="s">
        <v>968</v>
      </c>
      <c r="C3297" t="s">
        <v>21</v>
      </c>
      <c r="D3297" t="s">
        <v>22</v>
      </c>
      <c r="E3297">
        <v>2013</v>
      </c>
      <c r="F3297">
        <v>48823</v>
      </c>
      <c r="G3297" t="s">
        <v>23</v>
      </c>
      <c r="H3297" t="s">
        <v>32</v>
      </c>
      <c r="I3297" t="s">
        <v>19</v>
      </c>
      <c r="J3297">
        <v>1582</v>
      </c>
      <c r="K3297">
        <v>126.24</v>
      </c>
      <c r="L3297">
        <v>5</v>
      </c>
      <c r="M3297">
        <v>19.5</v>
      </c>
      <c r="N3297">
        <v>8.5</v>
      </c>
      <c r="P3297" t="str">
        <f t="shared" si="312"/>
        <v/>
      </c>
      <c r="Q3297" t="str">
        <f t="shared" si="313"/>
        <v>bad</v>
      </c>
      <c r="R3297" t="str">
        <f t="shared" si="314"/>
        <v/>
      </c>
      <c r="S3297" s="3" t="str">
        <f t="shared" si="315"/>
        <v/>
      </c>
      <c r="T3297" t="str">
        <f t="shared" si="316"/>
        <v>Honda</v>
      </c>
      <c r="U3297" t="str">
        <f t="shared" si="317"/>
        <v>E</v>
      </c>
      <c r="V3297" t="str" cm="1">
        <f t="array" ref="V3297">_xlfn.IFS(N3288&gt;25,"A",N3288&gt;20,"B",N3288&gt;15,"C",N3288&gt;10,"D",N3288&lt;10,"E")</f>
        <v>E</v>
      </c>
    </row>
    <row r="3298" spans="1:22" x14ac:dyDescent="0.3">
      <c r="A3298">
        <v>3320</v>
      </c>
      <c r="B3298" t="s">
        <v>213</v>
      </c>
      <c r="C3298" t="s">
        <v>21</v>
      </c>
      <c r="D3298" t="s">
        <v>49</v>
      </c>
      <c r="E3298">
        <v>2011</v>
      </c>
      <c r="F3298">
        <v>35082</v>
      </c>
      <c r="G3298" t="s">
        <v>27</v>
      </c>
      <c r="H3298" t="s">
        <v>18</v>
      </c>
      <c r="I3298" t="s">
        <v>19</v>
      </c>
      <c r="J3298">
        <v>1197</v>
      </c>
      <c r="K3298">
        <v>78.900000000000006</v>
      </c>
      <c r="L3298">
        <v>5</v>
      </c>
      <c r="M3298">
        <v>20.36</v>
      </c>
      <c r="N3298">
        <v>2.21</v>
      </c>
      <c r="P3298" t="str">
        <f t="shared" si="312"/>
        <v/>
      </c>
      <c r="Q3298" t="str">
        <f t="shared" si="313"/>
        <v>good</v>
      </c>
      <c r="R3298" t="str">
        <f t="shared" si="314"/>
        <v/>
      </c>
      <c r="S3298" s="3" t="str">
        <f t="shared" si="315"/>
        <v>Volkswagen</v>
      </c>
      <c r="T3298" t="str">
        <f t="shared" si="316"/>
        <v>Volkswagen</v>
      </c>
      <c r="U3298" t="str">
        <f t="shared" si="317"/>
        <v>E</v>
      </c>
      <c r="V3298" t="str" cm="1">
        <f t="array" ref="V3298">_xlfn.IFS(N3289&gt;25,"A",N3289&gt;20,"B",N3289&gt;15,"C",N3289&gt;10,"D",N3289&lt;10,"E")</f>
        <v>E</v>
      </c>
    </row>
    <row r="3299" spans="1:22" x14ac:dyDescent="0.3">
      <c r="A3299">
        <v>3321</v>
      </c>
      <c r="B3299" t="s">
        <v>1155</v>
      </c>
      <c r="C3299" t="s">
        <v>15</v>
      </c>
      <c r="D3299" t="s">
        <v>39</v>
      </c>
      <c r="E3299">
        <v>2012</v>
      </c>
      <c r="F3299">
        <v>126000</v>
      </c>
      <c r="G3299" t="s">
        <v>27</v>
      </c>
      <c r="H3299" t="s">
        <v>18</v>
      </c>
      <c r="I3299" t="s">
        <v>19</v>
      </c>
      <c r="J3299">
        <v>796</v>
      </c>
      <c r="K3299">
        <v>34.200000000000003</v>
      </c>
      <c r="L3299">
        <v>5</v>
      </c>
      <c r="M3299">
        <v>16.8</v>
      </c>
      <c r="N3299">
        <v>1.6</v>
      </c>
      <c r="P3299" t="str">
        <f t="shared" si="312"/>
        <v/>
      </c>
      <c r="Q3299" t="str">
        <f t="shared" si="313"/>
        <v>bad</v>
      </c>
      <c r="R3299" t="str">
        <f t="shared" si="314"/>
        <v/>
      </c>
      <c r="S3299" s="3" t="str">
        <f t="shared" si="315"/>
        <v/>
      </c>
      <c r="T3299" t="str">
        <f t="shared" si="316"/>
        <v>Mahindra</v>
      </c>
      <c r="U3299" t="str">
        <f t="shared" si="317"/>
        <v>E</v>
      </c>
      <c r="V3299" t="str" cm="1">
        <f t="array" ref="V3299">_xlfn.IFS(N3290&gt;25,"A",N3290&gt;20,"B",N3290&gt;15,"C",N3290&gt;10,"D",N3290&lt;10,"E")</f>
        <v>E</v>
      </c>
    </row>
    <row r="3300" spans="1:22" x14ac:dyDescent="0.3">
      <c r="A3300">
        <v>3322</v>
      </c>
      <c r="B3300" t="s">
        <v>1260</v>
      </c>
      <c r="C3300" t="s">
        <v>25</v>
      </c>
      <c r="D3300" t="s">
        <v>53</v>
      </c>
      <c r="E3300">
        <v>2016</v>
      </c>
      <c r="F3300">
        <v>19000</v>
      </c>
      <c r="G3300" t="s">
        <v>27</v>
      </c>
      <c r="H3300" t="s">
        <v>32</v>
      </c>
      <c r="I3300" t="s">
        <v>19</v>
      </c>
      <c r="J3300">
        <v>1198</v>
      </c>
      <c r="K3300">
        <v>86.7</v>
      </c>
      <c r="L3300">
        <v>5</v>
      </c>
      <c r="M3300">
        <v>15.5</v>
      </c>
      <c r="N3300">
        <v>6.25</v>
      </c>
      <c r="P3300" t="str">
        <f t="shared" si="312"/>
        <v/>
      </c>
      <c r="Q3300" t="str">
        <f t="shared" si="313"/>
        <v>bad</v>
      </c>
      <c r="R3300" t="str">
        <f t="shared" si="314"/>
        <v/>
      </c>
      <c r="S3300" s="3" t="str">
        <f t="shared" si="315"/>
        <v/>
      </c>
      <c r="T3300" t="str">
        <f t="shared" si="316"/>
        <v>Mahindra</v>
      </c>
      <c r="U3300" t="str">
        <f t="shared" si="317"/>
        <v>E</v>
      </c>
      <c r="V3300" t="str" cm="1">
        <f t="array" ref="V3300">_xlfn.IFS(N3291&gt;25,"A",N3291&gt;20,"B",N3291&gt;15,"C",N3291&gt;10,"D",N3291&lt;10,"E")</f>
        <v>E</v>
      </c>
    </row>
    <row r="3301" spans="1:22" x14ac:dyDescent="0.3">
      <c r="A3301">
        <v>3323</v>
      </c>
      <c r="B3301" t="s">
        <v>945</v>
      </c>
      <c r="C3301" t="s">
        <v>25</v>
      </c>
      <c r="D3301" t="s">
        <v>16</v>
      </c>
      <c r="E3301">
        <v>2007</v>
      </c>
      <c r="F3301">
        <v>69000</v>
      </c>
      <c r="G3301" t="s">
        <v>27</v>
      </c>
      <c r="H3301" t="s">
        <v>32</v>
      </c>
      <c r="I3301" t="s">
        <v>33</v>
      </c>
      <c r="J3301">
        <v>1799</v>
      </c>
      <c r="K3301">
        <v>130</v>
      </c>
      <c r="L3301">
        <v>5</v>
      </c>
      <c r="M3301">
        <v>12.9</v>
      </c>
      <c r="N3301">
        <v>2.25</v>
      </c>
      <c r="P3301" t="str">
        <f t="shared" si="312"/>
        <v/>
      </c>
      <c r="Q3301" t="str">
        <f t="shared" si="313"/>
        <v>bad</v>
      </c>
      <c r="R3301" t="str">
        <f t="shared" si="314"/>
        <v/>
      </c>
      <c r="S3301" s="3" t="str">
        <f t="shared" si="315"/>
        <v/>
      </c>
      <c r="T3301" t="str">
        <f t="shared" si="316"/>
        <v>Honda</v>
      </c>
      <c r="U3301" t="str">
        <f t="shared" si="317"/>
        <v>E</v>
      </c>
      <c r="V3301" t="str" cm="1">
        <f t="array" ref="V3301">_xlfn.IFS(N3292&gt;25,"A",N3292&gt;20,"B",N3292&gt;15,"C",N3292&gt;10,"D",N3292&lt;10,"E")</f>
        <v>E</v>
      </c>
    </row>
    <row r="3302" spans="1:22" x14ac:dyDescent="0.3">
      <c r="A3302">
        <v>3324</v>
      </c>
      <c r="B3302" t="s">
        <v>719</v>
      </c>
      <c r="C3302" t="s">
        <v>62</v>
      </c>
      <c r="D3302" t="s">
        <v>47</v>
      </c>
      <c r="E3302">
        <v>2019</v>
      </c>
      <c r="F3302">
        <v>29836</v>
      </c>
      <c r="G3302" t="s">
        <v>23</v>
      </c>
      <c r="H3302" t="s">
        <v>32</v>
      </c>
      <c r="I3302" t="s">
        <v>19</v>
      </c>
      <c r="J3302">
        <v>2143</v>
      </c>
      <c r="K3302">
        <v>136</v>
      </c>
      <c r="L3302">
        <v>5</v>
      </c>
      <c r="M3302">
        <v>17.899999999999999</v>
      </c>
      <c r="N3302">
        <v>25.75</v>
      </c>
      <c r="P3302" t="str">
        <f t="shared" si="312"/>
        <v/>
      </c>
      <c r="Q3302" t="str">
        <f t="shared" si="313"/>
        <v>good</v>
      </c>
      <c r="R3302" t="str">
        <f t="shared" si="314"/>
        <v/>
      </c>
      <c r="S3302" s="3" t="str">
        <f t="shared" si="315"/>
        <v>Maruti</v>
      </c>
      <c r="T3302" t="str">
        <f t="shared" si="316"/>
        <v>Maruti</v>
      </c>
      <c r="U3302" t="str">
        <f t="shared" si="317"/>
        <v>E</v>
      </c>
      <c r="V3302" t="str" cm="1">
        <f t="array" ref="V3302">_xlfn.IFS(N3293&gt;25,"A",N3293&gt;20,"B",N3293&gt;15,"C",N3293&gt;10,"D",N3293&lt;10,"E")</f>
        <v>E</v>
      </c>
    </row>
    <row r="3303" spans="1:22" x14ac:dyDescent="0.3">
      <c r="A3303">
        <v>3325</v>
      </c>
      <c r="B3303" t="s">
        <v>1457</v>
      </c>
      <c r="C3303" t="s">
        <v>194</v>
      </c>
      <c r="D3303" t="s">
        <v>93</v>
      </c>
      <c r="E3303">
        <v>2010</v>
      </c>
      <c r="F3303">
        <v>48002</v>
      </c>
      <c r="G3303" t="s">
        <v>27</v>
      </c>
      <c r="H3303" t="s">
        <v>18</v>
      </c>
      <c r="I3303" t="s">
        <v>33</v>
      </c>
      <c r="J3303">
        <v>1798</v>
      </c>
      <c r="K3303">
        <v>157.80000000000001</v>
      </c>
      <c r="L3303">
        <v>5</v>
      </c>
      <c r="M3303">
        <v>13.14</v>
      </c>
      <c r="N3303">
        <v>6.75</v>
      </c>
      <c r="P3303" t="str">
        <f t="shared" si="312"/>
        <v/>
      </c>
      <c r="Q3303" t="str">
        <f t="shared" si="313"/>
        <v>bad</v>
      </c>
      <c r="R3303" t="str">
        <f t="shared" si="314"/>
        <v/>
      </c>
      <c r="S3303" s="3" t="str">
        <f t="shared" si="315"/>
        <v/>
      </c>
      <c r="T3303" t="str">
        <f t="shared" si="316"/>
        <v>Mahindra</v>
      </c>
      <c r="U3303" t="str">
        <f t="shared" si="317"/>
        <v>D</v>
      </c>
      <c r="V3303" t="str" cm="1">
        <f t="array" ref="V3303">_xlfn.IFS(N3294&gt;25,"A",N3294&gt;20,"B",N3294&gt;15,"C",N3294&gt;10,"D",N3294&lt;10,"E")</f>
        <v>D</v>
      </c>
    </row>
    <row r="3304" spans="1:22" x14ac:dyDescent="0.3">
      <c r="A3304">
        <v>3326</v>
      </c>
      <c r="B3304" t="s">
        <v>559</v>
      </c>
      <c r="C3304" t="s">
        <v>15</v>
      </c>
      <c r="D3304" t="s">
        <v>93</v>
      </c>
      <c r="E3304">
        <v>2015</v>
      </c>
      <c r="F3304">
        <v>52324</v>
      </c>
      <c r="G3304" t="s">
        <v>23</v>
      </c>
      <c r="H3304" t="s">
        <v>18</v>
      </c>
      <c r="I3304" t="s">
        <v>19</v>
      </c>
      <c r="J3304">
        <v>1248</v>
      </c>
      <c r="K3304">
        <v>88.5</v>
      </c>
      <c r="L3304">
        <v>5</v>
      </c>
      <c r="M3304">
        <v>28.09</v>
      </c>
      <c r="N3304">
        <v>6.25</v>
      </c>
      <c r="P3304" t="str">
        <f t="shared" si="312"/>
        <v>Toyota</v>
      </c>
      <c r="Q3304" t="str">
        <f t="shared" si="313"/>
        <v>bad</v>
      </c>
      <c r="R3304" t="str">
        <f t="shared" si="314"/>
        <v/>
      </c>
      <c r="S3304" s="3" t="str">
        <f t="shared" si="315"/>
        <v>Toyota</v>
      </c>
      <c r="T3304" t="str">
        <f t="shared" si="316"/>
        <v/>
      </c>
      <c r="U3304" t="str">
        <f t="shared" si="317"/>
        <v>C</v>
      </c>
      <c r="V3304" t="str" cm="1">
        <f t="array" ref="V3304">_xlfn.IFS(N3295&gt;25,"A",N3295&gt;20,"B",N3295&gt;15,"C",N3295&gt;10,"D",N3295&lt;10,"E")</f>
        <v>C</v>
      </c>
    </row>
    <row r="3305" spans="1:22" x14ac:dyDescent="0.3">
      <c r="A3305">
        <v>3327</v>
      </c>
      <c r="B3305" t="s">
        <v>140</v>
      </c>
      <c r="C3305" t="s">
        <v>110</v>
      </c>
      <c r="D3305" t="s">
        <v>53</v>
      </c>
      <c r="E3305">
        <v>2013</v>
      </c>
      <c r="F3305">
        <v>65000</v>
      </c>
      <c r="G3305" t="s">
        <v>23</v>
      </c>
      <c r="H3305" t="s">
        <v>18</v>
      </c>
      <c r="I3305" t="s">
        <v>19</v>
      </c>
      <c r="J3305">
        <v>1498</v>
      </c>
      <c r="K3305">
        <v>89.84</v>
      </c>
      <c r="L3305">
        <v>5</v>
      </c>
      <c r="M3305">
        <v>22.7</v>
      </c>
      <c r="N3305">
        <v>5.0999999999999996</v>
      </c>
      <c r="P3305" t="str">
        <f t="shared" si="312"/>
        <v/>
      </c>
      <c r="Q3305" t="str">
        <f t="shared" si="313"/>
        <v>good</v>
      </c>
      <c r="R3305" t="str">
        <f t="shared" si="314"/>
        <v/>
      </c>
      <c r="S3305" s="3" t="str">
        <f t="shared" si="315"/>
        <v>Maruti</v>
      </c>
      <c r="T3305" t="str">
        <f t="shared" si="316"/>
        <v>Maruti</v>
      </c>
      <c r="U3305" t="str">
        <f t="shared" si="317"/>
        <v>E</v>
      </c>
      <c r="V3305" t="str" cm="1">
        <f t="array" ref="V3305">_xlfn.IFS(N3296&gt;25,"A",N3296&gt;20,"B",N3296&gt;15,"C",N3296&gt;10,"D",N3296&lt;10,"E")</f>
        <v>E</v>
      </c>
    </row>
    <row r="3306" spans="1:22" x14ac:dyDescent="0.3">
      <c r="A3306">
        <v>3328</v>
      </c>
      <c r="B3306" t="s">
        <v>1458</v>
      </c>
      <c r="C3306" t="s">
        <v>62</v>
      </c>
      <c r="D3306" t="s">
        <v>16</v>
      </c>
      <c r="E3306">
        <v>2009</v>
      </c>
      <c r="F3306">
        <v>66000</v>
      </c>
      <c r="G3306" t="s">
        <v>23</v>
      </c>
      <c r="H3306" t="s">
        <v>32</v>
      </c>
      <c r="I3306" t="s">
        <v>33</v>
      </c>
      <c r="J3306">
        <v>2987</v>
      </c>
      <c r="K3306">
        <v>224.34</v>
      </c>
      <c r="L3306">
        <v>5</v>
      </c>
      <c r="M3306">
        <v>8.6999999999999993</v>
      </c>
      <c r="N3306">
        <v>10.75</v>
      </c>
      <c r="P3306" t="str">
        <f t="shared" si="312"/>
        <v/>
      </c>
      <c r="Q3306" t="str">
        <f t="shared" si="313"/>
        <v>bad</v>
      </c>
      <c r="R3306" t="str">
        <f t="shared" si="314"/>
        <v/>
      </c>
      <c r="S3306" s="3" t="str">
        <f t="shared" si="315"/>
        <v/>
      </c>
      <c r="T3306" t="str">
        <f t="shared" si="316"/>
        <v>Hyundai</v>
      </c>
      <c r="U3306" t="str">
        <f t="shared" si="317"/>
        <v>E</v>
      </c>
      <c r="V3306" t="str" cm="1">
        <f t="array" ref="V3306">_xlfn.IFS(N3297&gt;25,"A",N3297&gt;20,"B",N3297&gt;15,"C",N3297&gt;10,"D",N3297&lt;10,"E")</f>
        <v>E</v>
      </c>
    </row>
    <row r="3307" spans="1:22" x14ac:dyDescent="0.3">
      <c r="A3307">
        <v>3329</v>
      </c>
      <c r="B3307" t="s">
        <v>566</v>
      </c>
      <c r="C3307" t="s">
        <v>21</v>
      </c>
      <c r="D3307" t="s">
        <v>35</v>
      </c>
      <c r="E3307">
        <v>2016</v>
      </c>
      <c r="F3307">
        <v>75700</v>
      </c>
      <c r="G3307" t="s">
        <v>23</v>
      </c>
      <c r="H3307" t="s">
        <v>18</v>
      </c>
      <c r="I3307" t="s">
        <v>19</v>
      </c>
      <c r="J3307">
        <v>1120</v>
      </c>
      <c r="K3307">
        <v>70</v>
      </c>
      <c r="L3307">
        <v>5</v>
      </c>
      <c r="M3307">
        <v>24</v>
      </c>
      <c r="N3307">
        <v>5.7</v>
      </c>
      <c r="P3307" t="str">
        <f t="shared" si="312"/>
        <v/>
      </c>
      <c r="Q3307" t="str">
        <f t="shared" si="313"/>
        <v>good</v>
      </c>
      <c r="R3307" t="str">
        <f t="shared" si="314"/>
        <v/>
      </c>
      <c r="S3307" s="3" t="str">
        <f t="shared" si="315"/>
        <v>Hyundai</v>
      </c>
      <c r="T3307" t="str">
        <f t="shared" si="316"/>
        <v>Hyundai</v>
      </c>
      <c r="U3307" t="str">
        <f t="shared" si="317"/>
        <v>E</v>
      </c>
      <c r="V3307" t="str" cm="1">
        <f t="array" ref="V3307">_xlfn.IFS(N3298&gt;25,"A",N3298&gt;20,"B",N3298&gt;15,"C",N3298&gt;10,"D",N3298&lt;10,"E")</f>
        <v>E</v>
      </c>
    </row>
    <row r="3308" spans="1:22" x14ac:dyDescent="0.3">
      <c r="A3308">
        <v>3330</v>
      </c>
      <c r="B3308" t="s">
        <v>1459</v>
      </c>
      <c r="C3308" t="s">
        <v>43</v>
      </c>
      <c r="D3308" t="s">
        <v>63</v>
      </c>
      <c r="E3308">
        <v>2013</v>
      </c>
      <c r="F3308">
        <v>43000</v>
      </c>
      <c r="G3308" t="s">
        <v>23</v>
      </c>
      <c r="H3308" t="s">
        <v>18</v>
      </c>
      <c r="I3308" t="s">
        <v>19</v>
      </c>
      <c r="J3308">
        <v>1598</v>
      </c>
      <c r="K3308">
        <v>105</v>
      </c>
      <c r="L3308">
        <v>5</v>
      </c>
      <c r="M3308">
        <v>20.5</v>
      </c>
      <c r="N3308">
        <v>5.95</v>
      </c>
      <c r="P3308" t="str">
        <f t="shared" si="312"/>
        <v/>
      </c>
      <c r="Q3308" t="str">
        <f t="shared" si="313"/>
        <v>bad</v>
      </c>
      <c r="R3308" t="str">
        <f t="shared" si="314"/>
        <v/>
      </c>
      <c r="S3308" s="3" t="str">
        <f t="shared" si="315"/>
        <v/>
      </c>
      <c r="T3308" t="str">
        <f t="shared" si="316"/>
        <v>Maruti</v>
      </c>
      <c r="U3308" t="str">
        <f t="shared" si="317"/>
        <v>E</v>
      </c>
      <c r="V3308" t="str" cm="1">
        <f t="array" ref="V3308">_xlfn.IFS(N3299&gt;25,"A",N3299&gt;20,"B",N3299&gt;15,"C",N3299&gt;10,"D",N3299&lt;10,"E")</f>
        <v>E</v>
      </c>
    </row>
    <row r="3309" spans="1:22" x14ac:dyDescent="0.3">
      <c r="A3309">
        <v>3331</v>
      </c>
      <c r="B3309" t="s">
        <v>220</v>
      </c>
      <c r="C3309" t="s">
        <v>192</v>
      </c>
      <c r="D3309" t="s">
        <v>47</v>
      </c>
      <c r="E3309">
        <v>2012</v>
      </c>
      <c r="F3309">
        <v>42706</v>
      </c>
      <c r="G3309" t="s">
        <v>23</v>
      </c>
      <c r="H3309" t="s">
        <v>18</v>
      </c>
      <c r="I3309" t="s">
        <v>19</v>
      </c>
      <c r="J3309">
        <v>936</v>
      </c>
      <c r="K3309">
        <v>56.3</v>
      </c>
      <c r="L3309">
        <v>5</v>
      </c>
      <c r="M3309">
        <v>25.44</v>
      </c>
      <c r="N3309">
        <v>2.4</v>
      </c>
      <c r="P3309" t="str">
        <f t="shared" si="312"/>
        <v/>
      </c>
      <c r="Q3309" t="str">
        <f t="shared" si="313"/>
        <v>bad</v>
      </c>
      <c r="R3309" t="str">
        <f t="shared" si="314"/>
        <v/>
      </c>
      <c r="S3309" s="3" t="str">
        <f t="shared" si="315"/>
        <v/>
      </c>
      <c r="T3309" t="str">
        <f t="shared" si="316"/>
        <v>Honda</v>
      </c>
      <c r="U3309" t="str">
        <f t="shared" si="317"/>
        <v>E</v>
      </c>
      <c r="V3309" t="str" cm="1">
        <f t="array" ref="V3309">_xlfn.IFS(N3300&gt;25,"A",N3300&gt;20,"B",N3300&gt;15,"C",N3300&gt;10,"D",N3300&lt;10,"E")</f>
        <v>E</v>
      </c>
    </row>
    <row r="3310" spans="1:22" x14ac:dyDescent="0.3">
      <c r="A3310">
        <v>3332</v>
      </c>
      <c r="B3310" t="s">
        <v>1460</v>
      </c>
      <c r="C3310" t="s">
        <v>78</v>
      </c>
      <c r="D3310" t="s">
        <v>16</v>
      </c>
      <c r="E3310">
        <v>2013</v>
      </c>
      <c r="F3310">
        <v>35000</v>
      </c>
      <c r="G3310" t="s">
        <v>23</v>
      </c>
      <c r="H3310" t="s">
        <v>18</v>
      </c>
      <c r="I3310" t="s">
        <v>19</v>
      </c>
      <c r="J3310">
        <v>1493</v>
      </c>
      <c r="K3310">
        <v>100</v>
      </c>
      <c r="L3310">
        <v>7</v>
      </c>
      <c r="M3310">
        <v>17.21</v>
      </c>
      <c r="N3310">
        <v>3.49</v>
      </c>
      <c r="P3310" t="str">
        <f t="shared" si="312"/>
        <v/>
      </c>
      <c r="Q3310" t="str">
        <f t="shared" si="313"/>
        <v>bad</v>
      </c>
      <c r="R3310" t="str">
        <f t="shared" si="314"/>
        <v/>
      </c>
      <c r="S3310" s="3" t="str">
        <f t="shared" si="315"/>
        <v/>
      </c>
      <c r="T3310" t="str">
        <f t="shared" si="316"/>
        <v>Honda</v>
      </c>
      <c r="U3310" t="str">
        <f t="shared" si="317"/>
        <v>E</v>
      </c>
      <c r="V3310" t="str" cm="1">
        <f t="array" ref="V3310">_xlfn.IFS(N3301&gt;25,"A",N3301&gt;20,"B",N3301&gt;15,"C",N3301&gt;10,"D",N3301&lt;10,"E")</f>
        <v>E</v>
      </c>
    </row>
    <row r="3311" spans="1:22" x14ac:dyDescent="0.3">
      <c r="A3311">
        <v>3333</v>
      </c>
      <c r="B3311" t="s">
        <v>1461</v>
      </c>
      <c r="C3311" t="s">
        <v>21</v>
      </c>
      <c r="D3311" t="s">
        <v>35</v>
      </c>
      <c r="E3311">
        <v>2011</v>
      </c>
      <c r="F3311">
        <v>54348</v>
      </c>
      <c r="G3311" t="s">
        <v>27</v>
      </c>
      <c r="H3311" t="s">
        <v>32</v>
      </c>
      <c r="I3311" t="s">
        <v>19</v>
      </c>
      <c r="J3311">
        <v>1197</v>
      </c>
      <c r="K3311">
        <v>80</v>
      </c>
      <c r="L3311">
        <v>5</v>
      </c>
      <c r="M3311">
        <v>19.2</v>
      </c>
      <c r="N3311">
        <v>4</v>
      </c>
      <c r="P3311" t="str">
        <f t="shared" si="312"/>
        <v>MercedesBenz</v>
      </c>
      <c r="Q3311" t="str">
        <f t="shared" si="313"/>
        <v>bad</v>
      </c>
      <c r="R3311" t="str">
        <f t="shared" si="314"/>
        <v/>
      </c>
      <c r="S3311" s="3" t="str">
        <f t="shared" si="315"/>
        <v>MercedesBenz</v>
      </c>
      <c r="T3311" t="str">
        <f t="shared" si="316"/>
        <v/>
      </c>
      <c r="U3311" t="str">
        <f t="shared" si="317"/>
        <v>A</v>
      </c>
      <c r="V3311" t="str" cm="1">
        <f t="array" ref="V3311">_xlfn.IFS(N3302&gt;25,"A",N3302&gt;20,"B",N3302&gt;15,"C",N3302&gt;10,"D",N3302&lt;10,"E")</f>
        <v>A</v>
      </c>
    </row>
    <row r="3312" spans="1:22" x14ac:dyDescent="0.3">
      <c r="A3312">
        <v>3334</v>
      </c>
      <c r="B3312" t="s">
        <v>1462</v>
      </c>
      <c r="C3312" t="s">
        <v>41</v>
      </c>
      <c r="D3312" t="s">
        <v>53</v>
      </c>
      <c r="E3312">
        <v>2013</v>
      </c>
      <c r="F3312">
        <v>84000</v>
      </c>
      <c r="G3312" t="s">
        <v>23</v>
      </c>
      <c r="H3312" t="s">
        <v>18</v>
      </c>
      <c r="I3312" t="s">
        <v>19</v>
      </c>
      <c r="J3312">
        <v>1364</v>
      </c>
      <c r="K3312">
        <v>67.040000000000006</v>
      </c>
      <c r="L3312">
        <v>5</v>
      </c>
      <c r="M3312">
        <v>23.59</v>
      </c>
      <c r="N3312">
        <v>3.85</v>
      </c>
      <c r="P3312" t="str">
        <f t="shared" si="312"/>
        <v/>
      </c>
      <c r="Q3312" t="str">
        <f t="shared" si="313"/>
        <v>bad</v>
      </c>
      <c r="R3312" t="str">
        <f t="shared" si="314"/>
        <v/>
      </c>
      <c r="S3312" s="3" t="str">
        <f t="shared" si="315"/>
        <v/>
      </c>
      <c r="T3312" t="str">
        <f t="shared" si="316"/>
        <v>Skoda</v>
      </c>
      <c r="U3312" t="str">
        <f t="shared" si="317"/>
        <v>E</v>
      </c>
      <c r="V3312" t="str" cm="1">
        <f t="array" ref="V3312">_xlfn.IFS(N3303&gt;25,"A",N3303&gt;20,"B",N3303&gt;15,"C",N3303&gt;10,"D",N3303&lt;10,"E")</f>
        <v>E</v>
      </c>
    </row>
    <row r="3313" spans="1:22" x14ac:dyDescent="0.3">
      <c r="A3313">
        <v>3335</v>
      </c>
      <c r="B3313" t="s">
        <v>876</v>
      </c>
      <c r="C3313" t="s">
        <v>41</v>
      </c>
      <c r="D3313" t="s">
        <v>16</v>
      </c>
      <c r="E3313">
        <v>2010</v>
      </c>
      <c r="F3313">
        <v>63298</v>
      </c>
      <c r="G3313" t="s">
        <v>27</v>
      </c>
      <c r="H3313" t="s">
        <v>32</v>
      </c>
      <c r="I3313" t="s">
        <v>19</v>
      </c>
      <c r="J3313">
        <v>1794</v>
      </c>
      <c r="K3313">
        <v>138.1</v>
      </c>
      <c r="L3313">
        <v>5</v>
      </c>
      <c r="M3313">
        <v>14.53</v>
      </c>
      <c r="N3313">
        <v>3.95</v>
      </c>
      <c r="P3313" t="str">
        <f t="shared" si="312"/>
        <v/>
      </c>
      <c r="Q3313" t="str">
        <f t="shared" si="313"/>
        <v>good</v>
      </c>
      <c r="R3313" t="str">
        <f t="shared" si="314"/>
        <v/>
      </c>
      <c r="S3313" s="3" t="str">
        <f t="shared" si="315"/>
        <v>Maruti</v>
      </c>
      <c r="T3313" t="str">
        <f t="shared" si="316"/>
        <v>Maruti</v>
      </c>
      <c r="U3313" t="str">
        <f t="shared" si="317"/>
        <v>E</v>
      </c>
      <c r="V3313" t="str" cm="1">
        <f t="array" ref="V3313">_xlfn.IFS(N3304&gt;25,"A",N3304&gt;20,"B",N3304&gt;15,"C",N3304&gt;10,"D",N3304&lt;10,"E")</f>
        <v>E</v>
      </c>
    </row>
    <row r="3314" spans="1:22" x14ac:dyDescent="0.3">
      <c r="A3314">
        <v>3336</v>
      </c>
      <c r="B3314" t="s">
        <v>213</v>
      </c>
      <c r="C3314" t="s">
        <v>21</v>
      </c>
      <c r="D3314" t="s">
        <v>39</v>
      </c>
      <c r="E3314">
        <v>2013</v>
      </c>
      <c r="F3314">
        <v>75049</v>
      </c>
      <c r="G3314" t="s">
        <v>27</v>
      </c>
      <c r="H3314" t="s">
        <v>18</v>
      </c>
      <c r="I3314" t="s">
        <v>33</v>
      </c>
      <c r="J3314">
        <v>1197</v>
      </c>
      <c r="K3314">
        <v>78.900000000000006</v>
      </c>
      <c r="L3314">
        <v>5</v>
      </c>
      <c r="M3314">
        <v>20.36</v>
      </c>
      <c r="N3314">
        <v>3</v>
      </c>
      <c r="P3314" t="str">
        <f t="shared" si="312"/>
        <v/>
      </c>
      <c r="Q3314" t="str">
        <f t="shared" si="313"/>
        <v>good</v>
      </c>
      <c r="R3314" t="str">
        <f t="shared" si="314"/>
        <v/>
      </c>
      <c r="S3314" s="3" t="str">
        <f t="shared" si="315"/>
        <v>Ford</v>
      </c>
      <c r="T3314" t="str">
        <f t="shared" si="316"/>
        <v>Ford</v>
      </c>
      <c r="U3314" t="str">
        <f t="shared" si="317"/>
        <v>E</v>
      </c>
      <c r="V3314" t="str" cm="1">
        <f t="array" ref="V3314">_xlfn.IFS(N3305&gt;25,"A",N3305&gt;20,"B",N3305&gt;15,"C",N3305&gt;10,"D",N3305&lt;10,"E")</f>
        <v>E</v>
      </c>
    </row>
    <row r="3315" spans="1:22" x14ac:dyDescent="0.3">
      <c r="A3315">
        <v>3337</v>
      </c>
      <c r="B3315" t="s">
        <v>1463</v>
      </c>
      <c r="C3315" t="s">
        <v>110</v>
      </c>
      <c r="D3315" t="s">
        <v>47</v>
      </c>
      <c r="E3315">
        <v>2018</v>
      </c>
      <c r="F3315">
        <v>24237</v>
      </c>
      <c r="G3315" t="s">
        <v>27</v>
      </c>
      <c r="H3315" t="s">
        <v>18</v>
      </c>
      <c r="I3315" t="s">
        <v>19</v>
      </c>
      <c r="J3315">
        <v>1196</v>
      </c>
      <c r="K3315">
        <v>86.8</v>
      </c>
      <c r="L3315">
        <v>5</v>
      </c>
      <c r="M3315">
        <v>18.16</v>
      </c>
      <c r="N3315">
        <v>6.7</v>
      </c>
      <c r="P3315" t="str">
        <f t="shared" si="312"/>
        <v/>
      </c>
      <c r="Q3315" t="str">
        <f t="shared" si="313"/>
        <v>bad</v>
      </c>
      <c r="R3315" t="str">
        <f t="shared" si="314"/>
        <v/>
      </c>
      <c r="S3315" s="3" t="str">
        <f t="shared" si="315"/>
        <v/>
      </c>
      <c r="T3315" t="str">
        <f t="shared" si="316"/>
        <v>MercedesBenz</v>
      </c>
      <c r="U3315" t="str">
        <f t="shared" si="317"/>
        <v>D</v>
      </c>
      <c r="V3315" t="str" cm="1">
        <f t="array" ref="V3315">_xlfn.IFS(N3306&gt;25,"A",N3306&gt;20,"B",N3306&gt;15,"C",N3306&gt;10,"D",N3306&lt;10,"E")</f>
        <v>D</v>
      </c>
    </row>
    <row r="3316" spans="1:22" x14ac:dyDescent="0.3">
      <c r="A3316">
        <v>3338</v>
      </c>
      <c r="B3316" t="s">
        <v>1033</v>
      </c>
      <c r="C3316" t="s">
        <v>15</v>
      </c>
      <c r="D3316" t="s">
        <v>31</v>
      </c>
      <c r="E3316">
        <v>2016</v>
      </c>
      <c r="F3316">
        <v>22767</v>
      </c>
      <c r="G3316" t="s">
        <v>27</v>
      </c>
      <c r="H3316" t="s">
        <v>18</v>
      </c>
      <c r="I3316" t="s">
        <v>19</v>
      </c>
      <c r="J3316">
        <v>1197</v>
      </c>
      <c r="K3316">
        <v>85.8</v>
      </c>
      <c r="L3316">
        <v>5</v>
      </c>
      <c r="M3316">
        <v>18.5</v>
      </c>
      <c r="N3316">
        <v>6.14</v>
      </c>
      <c r="P3316" t="str">
        <f t="shared" si="312"/>
        <v/>
      </c>
      <c r="Q3316" t="str">
        <f t="shared" si="313"/>
        <v>good</v>
      </c>
      <c r="R3316" t="str">
        <f t="shared" si="314"/>
        <v/>
      </c>
      <c r="S3316" s="3" t="str">
        <f t="shared" si="315"/>
        <v>Hyundai</v>
      </c>
      <c r="T3316" t="str">
        <f t="shared" si="316"/>
        <v>Hyundai</v>
      </c>
      <c r="U3316" t="str">
        <f t="shared" si="317"/>
        <v>E</v>
      </c>
      <c r="V3316" t="str" cm="1">
        <f t="array" ref="V3316">_xlfn.IFS(N3307&gt;25,"A",N3307&gt;20,"B",N3307&gt;15,"C",N3307&gt;10,"D",N3307&lt;10,"E")</f>
        <v>E</v>
      </c>
    </row>
    <row r="3317" spans="1:22" x14ac:dyDescent="0.3">
      <c r="A3317">
        <v>3339</v>
      </c>
      <c r="B3317" t="s">
        <v>310</v>
      </c>
      <c r="C3317" t="s">
        <v>21</v>
      </c>
      <c r="D3317" t="s">
        <v>63</v>
      </c>
      <c r="E3317">
        <v>2012</v>
      </c>
      <c r="F3317">
        <v>58000</v>
      </c>
      <c r="G3317" t="s">
        <v>27</v>
      </c>
      <c r="H3317" t="s">
        <v>32</v>
      </c>
      <c r="I3317" t="s">
        <v>33</v>
      </c>
      <c r="J3317">
        <v>1396</v>
      </c>
      <c r="K3317">
        <v>98.6</v>
      </c>
      <c r="L3317">
        <v>5</v>
      </c>
      <c r="M3317">
        <v>15</v>
      </c>
      <c r="N3317">
        <v>4.4000000000000004</v>
      </c>
      <c r="P3317" t="str">
        <f t="shared" si="312"/>
        <v/>
      </c>
      <c r="Q3317" t="str">
        <f t="shared" si="313"/>
        <v>good</v>
      </c>
      <c r="R3317" t="str">
        <f t="shared" si="314"/>
        <v/>
      </c>
      <c r="S3317" s="3" t="str">
        <f t="shared" si="315"/>
        <v>Volkswagen</v>
      </c>
      <c r="T3317" t="str">
        <f t="shared" si="316"/>
        <v>Volkswagen</v>
      </c>
      <c r="U3317" t="str">
        <f t="shared" si="317"/>
        <v>E</v>
      </c>
      <c r="V3317" t="str" cm="1">
        <f t="array" ref="V3317">_xlfn.IFS(N3308&gt;25,"A",N3308&gt;20,"B",N3308&gt;15,"C",N3308&gt;10,"D",N3308&lt;10,"E")</f>
        <v>E</v>
      </c>
    </row>
    <row r="3318" spans="1:22" x14ac:dyDescent="0.3">
      <c r="A3318">
        <v>3340</v>
      </c>
      <c r="B3318" t="s">
        <v>763</v>
      </c>
      <c r="C3318" t="s">
        <v>15</v>
      </c>
      <c r="D3318" t="s">
        <v>22</v>
      </c>
      <c r="E3318">
        <v>2017</v>
      </c>
      <c r="F3318">
        <v>57000</v>
      </c>
      <c r="G3318" t="s">
        <v>23</v>
      </c>
      <c r="H3318" t="s">
        <v>18</v>
      </c>
      <c r="I3318" t="s">
        <v>19</v>
      </c>
      <c r="J3318">
        <v>1248</v>
      </c>
      <c r="K3318">
        <v>74</v>
      </c>
      <c r="L3318">
        <v>5</v>
      </c>
      <c r="M3318">
        <v>26.59</v>
      </c>
      <c r="N3318">
        <v>4.25</v>
      </c>
      <c r="P3318" t="str">
        <f t="shared" si="312"/>
        <v/>
      </c>
      <c r="Q3318" t="str">
        <f t="shared" si="313"/>
        <v>good</v>
      </c>
      <c r="R3318" t="str">
        <f t="shared" si="314"/>
        <v/>
      </c>
      <c r="S3318" s="3" t="str">
        <f t="shared" si="315"/>
        <v>Chevrolet</v>
      </c>
      <c r="T3318" t="str">
        <f t="shared" si="316"/>
        <v>Chevrolet</v>
      </c>
      <c r="U3318" t="str">
        <f t="shared" si="317"/>
        <v>E</v>
      </c>
      <c r="V3318" t="str" cm="1">
        <f t="array" ref="V3318">_xlfn.IFS(N3309&gt;25,"A",N3309&gt;20,"B",N3309&gt;15,"C",N3309&gt;10,"D",N3309&lt;10,"E")</f>
        <v>E</v>
      </c>
    </row>
    <row r="3319" spans="1:22" x14ac:dyDescent="0.3">
      <c r="A3319">
        <v>3341</v>
      </c>
      <c r="B3319" t="s">
        <v>1464</v>
      </c>
      <c r="C3319" t="s">
        <v>65</v>
      </c>
      <c r="D3319" t="s">
        <v>47</v>
      </c>
      <c r="E3319">
        <v>2010</v>
      </c>
      <c r="F3319">
        <v>50161</v>
      </c>
      <c r="G3319" t="s">
        <v>27</v>
      </c>
      <c r="H3319" t="s">
        <v>32</v>
      </c>
      <c r="I3319" t="s">
        <v>19</v>
      </c>
      <c r="J3319">
        <v>4395</v>
      </c>
      <c r="K3319">
        <v>402</v>
      </c>
      <c r="L3319">
        <v>5</v>
      </c>
      <c r="M3319">
        <v>8.77</v>
      </c>
      <c r="N3319">
        <v>25.93</v>
      </c>
      <c r="P3319" t="str">
        <f t="shared" si="312"/>
        <v/>
      </c>
      <c r="Q3319" t="str">
        <f t="shared" si="313"/>
        <v>bad</v>
      </c>
      <c r="R3319" t="str">
        <f t="shared" si="314"/>
        <v/>
      </c>
      <c r="S3319" s="3" t="str">
        <f t="shared" si="315"/>
        <v/>
      </c>
      <c r="T3319" t="str">
        <f t="shared" si="316"/>
        <v>Mahindra</v>
      </c>
      <c r="U3319" t="str">
        <f t="shared" si="317"/>
        <v>E</v>
      </c>
      <c r="V3319" t="str" cm="1">
        <f t="array" ref="V3319">_xlfn.IFS(N3310&gt;25,"A",N3310&gt;20,"B",N3310&gt;15,"C",N3310&gt;10,"D",N3310&lt;10,"E")</f>
        <v>E</v>
      </c>
    </row>
    <row r="3320" spans="1:22" x14ac:dyDescent="0.3">
      <c r="A3320">
        <v>3342</v>
      </c>
      <c r="B3320" t="s">
        <v>1422</v>
      </c>
      <c r="C3320" t="s">
        <v>15</v>
      </c>
      <c r="D3320" t="s">
        <v>49</v>
      </c>
      <c r="E3320">
        <v>2016</v>
      </c>
      <c r="F3320">
        <v>45000</v>
      </c>
      <c r="G3320" t="s">
        <v>23</v>
      </c>
      <c r="H3320" t="s">
        <v>18</v>
      </c>
      <c r="I3320" t="s">
        <v>19</v>
      </c>
      <c r="J3320">
        <v>1598</v>
      </c>
      <c r="K3320">
        <v>118</v>
      </c>
      <c r="L3320">
        <v>5</v>
      </c>
      <c r="M3320">
        <v>22.7</v>
      </c>
      <c r="N3320">
        <v>7</v>
      </c>
      <c r="P3320" t="str">
        <f t="shared" si="312"/>
        <v/>
      </c>
      <c r="Q3320" t="str">
        <f t="shared" si="313"/>
        <v>bad</v>
      </c>
      <c r="R3320" t="str">
        <f t="shared" si="314"/>
        <v/>
      </c>
      <c r="S3320" s="3" t="str">
        <f t="shared" si="315"/>
        <v/>
      </c>
      <c r="T3320" t="str">
        <f t="shared" si="316"/>
        <v>Hyundai</v>
      </c>
      <c r="U3320" t="str">
        <f t="shared" si="317"/>
        <v>E</v>
      </c>
      <c r="V3320" t="str" cm="1">
        <f t="array" ref="V3320">_xlfn.IFS(N3311&gt;25,"A",N3311&gt;20,"B",N3311&gt;15,"C",N3311&gt;10,"D",N3311&lt;10,"E")</f>
        <v>E</v>
      </c>
    </row>
    <row r="3321" spans="1:22" x14ac:dyDescent="0.3">
      <c r="A3321">
        <v>3343</v>
      </c>
      <c r="B3321" t="s">
        <v>463</v>
      </c>
      <c r="C3321" t="s">
        <v>41</v>
      </c>
      <c r="D3321" t="s">
        <v>31</v>
      </c>
      <c r="E3321">
        <v>2017</v>
      </c>
      <c r="F3321">
        <v>68319</v>
      </c>
      <c r="G3321" t="s">
        <v>23</v>
      </c>
      <c r="H3321" t="s">
        <v>32</v>
      </c>
      <c r="I3321" t="s">
        <v>19</v>
      </c>
      <c r="J3321">
        <v>2982</v>
      </c>
      <c r="K3321">
        <v>168.5</v>
      </c>
      <c r="L3321">
        <v>7</v>
      </c>
      <c r="M3321">
        <v>12.55</v>
      </c>
      <c r="N3321">
        <v>25.12</v>
      </c>
      <c r="P3321" t="str">
        <f t="shared" si="312"/>
        <v/>
      </c>
      <c r="Q3321" t="str">
        <f t="shared" si="313"/>
        <v>good</v>
      </c>
      <c r="R3321" t="str">
        <f t="shared" si="314"/>
        <v/>
      </c>
      <c r="S3321" s="3" t="str">
        <f t="shared" si="315"/>
        <v>Toyota</v>
      </c>
      <c r="T3321" t="str">
        <f t="shared" si="316"/>
        <v>Toyota</v>
      </c>
      <c r="U3321" t="str">
        <f t="shared" si="317"/>
        <v>E</v>
      </c>
      <c r="V3321" t="str" cm="1">
        <f t="array" ref="V3321">_xlfn.IFS(N3312&gt;25,"A",N3312&gt;20,"B",N3312&gt;15,"C",N3312&gt;10,"D",N3312&lt;10,"E")</f>
        <v>E</v>
      </c>
    </row>
    <row r="3322" spans="1:22" x14ac:dyDescent="0.3">
      <c r="A3322">
        <v>3344</v>
      </c>
      <c r="B3322" t="s">
        <v>1465</v>
      </c>
      <c r="C3322" t="s">
        <v>21</v>
      </c>
      <c r="D3322" t="s">
        <v>47</v>
      </c>
      <c r="E3322">
        <v>2017</v>
      </c>
      <c r="F3322">
        <v>30711</v>
      </c>
      <c r="G3322" t="s">
        <v>27</v>
      </c>
      <c r="H3322" t="s">
        <v>18</v>
      </c>
      <c r="I3322" t="s">
        <v>19</v>
      </c>
      <c r="J3322">
        <v>998</v>
      </c>
      <c r="K3322">
        <v>68.05</v>
      </c>
      <c r="L3322">
        <v>5</v>
      </c>
      <c r="M3322">
        <v>20.3</v>
      </c>
      <c r="N3322">
        <v>4.45</v>
      </c>
      <c r="P3322" t="str">
        <f t="shared" si="312"/>
        <v/>
      </c>
      <c r="Q3322" t="str">
        <f t="shared" si="313"/>
        <v>bad</v>
      </c>
      <c r="R3322" t="str">
        <f t="shared" si="314"/>
        <v/>
      </c>
      <c r="S3322" s="3" t="str">
        <f t="shared" si="315"/>
        <v/>
      </c>
      <c r="T3322" t="str">
        <f t="shared" si="316"/>
        <v>Toyota</v>
      </c>
      <c r="U3322" t="str">
        <f t="shared" si="317"/>
        <v>E</v>
      </c>
      <c r="V3322" t="str" cm="1">
        <f t="array" ref="V3322">_xlfn.IFS(N3313&gt;25,"A",N3313&gt;20,"B",N3313&gt;15,"C",N3313&gt;10,"D",N3313&lt;10,"E")</f>
        <v>E</v>
      </c>
    </row>
    <row r="3323" spans="1:22" x14ac:dyDescent="0.3">
      <c r="A3323">
        <v>3345</v>
      </c>
      <c r="B3323" t="s">
        <v>1085</v>
      </c>
      <c r="C3323" t="s">
        <v>21</v>
      </c>
      <c r="D3323" t="s">
        <v>49</v>
      </c>
      <c r="E3323">
        <v>2011</v>
      </c>
      <c r="F3323">
        <v>38277</v>
      </c>
      <c r="G3323" t="s">
        <v>23</v>
      </c>
      <c r="H3323" t="s">
        <v>18</v>
      </c>
      <c r="I3323" t="s">
        <v>19</v>
      </c>
      <c r="J3323">
        <v>1396</v>
      </c>
      <c r="K3323">
        <v>90</v>
      </c>
      <c r="L3323">
        <v>5</v>
      </c>
      <c r="M3323">
        <v>21.9</v>
      </c>
      <c r="N3323">
        <v>2.4</v>
      </c>
      <c r="P3323" t="str">
        <f t="shared" si="312"/>
        <v/>
      </c>
      <c r="Q3323" t="str">
        <f t="shared" si="313"/>
        <v>good</v>
      </c>
      <c r="R3323" t="str">
        <f t="shared" si="314"/>
        <v/>
      </c>
      <c r="S3323" s="3" t="str">
        <f t="shared" si="315"/>
        <v>Hyundai</v>
      </c>
      <c r="T3323" t="str">
        <f t="shared" si="316"/>
        <v>Hyundai</v>
      </c>
      <c r="U3323" t="str">
        <f t="shared" si="317"/>
        <v>E</v>
      </c>
      <c r="V3323" t="str" cm="1">
        <f t="array" ref="V3323">_xlfn.IFS(N3314&gt;25,"A",N3314&gt;20,"B",N3314&gt;15,"C",N3314&gt;10,"D",N3314&lt;10,"E")</f>
        <v>E</v>
      </c>
    </row>
    <row r="3324" spans="1:22" x14ac:dyDescent="0.3">
      <c r="A3324">
        <v>3346</v>
      </c>
      <c r="B3324" t="s">
        <v>311</v>
      </c>
      <c r="C3324" t="s">
        <v>43</v>
      </c>
      <c r="D3324" t="s">
        <v>22</v>
      </c>
      <c r="E3324">
        <v>2012</v>
      </c>
      <c r="F3324">
        <v>115000</v>
      </c>
      <c r="G3324" t="s">
        <v>23</v>
      </c>
      <c r="H3324" t="s">
        <v>18</v>
      </c>
      <c r="I3324" t="s">
        <v>33</v>
      </c>
      <c r="J3324">
        <v>1598</v>
      </c>
      <c r="K3324">
        <v>103.6</v>
      </c>
      <c r="L3324">
        <v>5</v>
      </c>
      <c r="M3324">
        <v>20.54</v>
      </c>
      <c r="N3324">
        <v>4.33</v>
      </c>
      <c r="P3324" t="str">
        <f t="shared" si="312"/>
        <v/>
      </c>
      <c r="Q3324" t="str">
        <f t="shared" si="313"/>
        <v>bad</v>
      </c>
      <c r="R3324" t="str">
        <f t="shared" si="314"/>
        <v/>
      </c>
      <c r="S3324" s="3" t="str">
        <f t="shared" si="315"/>
        <v/>
      </c>
      <c r="T3324" t="str">
        <f t="shared" si="316"/>
        <v>Ford</v>
      </c>
      <c r="U3324" t="str">
        <f t="shared" si="317"/>
        <v>E</v>
      </c>
      <c r="V3324" t="str" cm="1">
        <f t="array" ref="V3324">_xlfn.IFS(N3315&gt;25,"A",N3315&gt;20,"B",N3315&gt;15,"C",N3315&gt;10,"D",N3315&lt;10,"E")</f>
        <v>E</v>
      </c>
    </row>
    <row r="3325" spans="1:22" x14ac:dyDescent="0.3">
      <c r="A3325">
        <v>3347</v>
      </c>
      <c r="B3325" t="s">
        <v>357</v>
      </c>
      <c r="C3325" t="s">
        <v>15</v>
      </c>
      <c r="D3325" t="s">
        <v>31</v>
      </c>
      <c r="E3325">
        <v>2017</v>
      </c>
      <c r="F3325">
        <v>46849</v>
      </c>
      <c r="G3325" t="s">
        <v>27</v>
      </c>
      <c r="H3325" t="s">
        <v>32</v>
      </c>
      <c r="I3325" t="s">
        <v>19</v>
      </c>
      <c r="J3325">
        <v>1197</v>
      </c>
      <c r="K3325">
        <v>83.14</v>
      </c>
      <c r="L3325">
        <v>5</v>
      </c>
      <c r="M3325">
        <v>18.5</v>
      </c>
      <c r="N3325">
        <v>6.93</v>
      </c>
      <c r="P3325" t="str">
        <f t="shared" si="312"/>
        <v/>
      </c>
      <c r="Q3325" t="str">
        <f t="shared" si="313"/>
        <v>bad</v>
      </c>
      <c r="R3325" t="str">
        <f t="shared" si="314"/>
        <v/>
      </c>
      <c r="S3325" s="3" t="str">
        <f t="shared" si="315"/>
        <v/>
      </c>
      <c r="T3325" t="str">
        <f t="shared" si="316"/>
        <v>Maruti</v>
      </c>
      <c r="U3325" t="str">
        <f t="shared" si="317"/>
        <v>E</v>
      </c>
      <c r="V3325" t="str" cm="1">
        <f t="array" ref="V3325">_xlfn.IFS(N3316&gt;25,"A",N3316&gt;20,"B",N3316&gt;15,"C",N3316&gt;10,"D",N3316&lt;10,"E")</f>
        <v>E</v>
      </c>
    </row>
    <row r="3326" spans="1:22" x14ac:dyDescent="0.3">
      <c r="A3326">
        <v>3348</v>
      </c>
      <c r="B3326" t="s">
        <v>785</v>
      </c>
      <c r="C3326" t="s">
        <v>21</v>
      </c>
      <c r="D3326" t="s">
        <v>93</v>
      </c>
      <c r="E3326">
        <v>2014</v>
      </c>
      <c r="F3326">
        <v>64000</v>
      </c>
      <c r="G3326" t="s">
        <v>23</v>
      </c>
      <c r="H3326" t="s">
        <v>18</v>
      </c>
      <c r="I3326" t="s">
        <v>19</v>
      </c>
      <c r="J3326">
        <v>1396</v>
      </c>
      <c r="K3326">
        <v>90</v>
      </c>
      <c r="L3326">
        <v>5</v>
      </c>
      <c r="M3326">
        <v>21.9</v>
      </c>
      <c r="N3326">
        <v>4.25</v>
      </c>
      <c r="P3326" t="str">
        <f t="shared" si="312"/>
        <v/>
      </c>
      <c r="Q3326" t="str">
        <f t="shared" si="313"/>
        <v>bad</v>
      </c>
      <c r="R3326" t="str">
        <f t="shared" si="314"/>
        <v/>
      </c>
      <c r="S3326" s="3" t="str">
        <f t="shared" si="315"/>
        <v/>
      </c>
      <c r="T3326" t="str">
        <f t="shared" si="316"/>
        <v>Hyundai</v>
      </c>
      <c r="U3326" t="str">
        <f t="shared" si="317"/>
        <v>E</v>
      </c>
      <c r="V3326" t="str" cm="1">
        <f t="array" ref="V3326">_xlfn.IFS(N3317&gt;25,"A",N3317&gt;20,"B",N3317&gt;15,"C",N3317&gt;10,"D",N3317&lt;10,"E")</f>
        <v>E</v>
      </c>
    </row>
    <row r="3327" spans="1:22" x14ac:dyDescent="0.3">
      <c r="A3327">
        <v>3349</v>
      </c>
      <c r="B3327" t="s">
        <v>1390</v>
      </c>
      <c r="C3327" t="s">
        <v>62</v>
      </c>
      <c r="D3327" t="s">
        <v>22</v>
      </c>
      <c r="E3327">
        <v>2010</v>
      </c>
      <c r="F3327">
        <v>130923</v>
      </c>
      <c r="G3327" t="s">
        <v>23</v>
      </c>
      <c r="H3327" t="s">
        <v>32</v>
      </c>
      <c r="I3327" t="s">
        <v>19</v>
      </c>
      <c r="J3327">
        <v>2143</v>
      </c>
      <c r="K3327">
        <v>203</v>
      </c>
      <c r="L3327">
        <v>5</v>
      </c>
      <c r="M3327">
        <v>14.21</v>
      </c>
      <c r="N3327">
        <v>12.5</v>
      </c>
      <c r="P3327" t="str">
        <f t="shared" si="312"/>
        <v/>
      </c>
      <c r="Q3327" t="str">
        <f t="shared" si="313"/>
        <v>good</v>
      </c>
      <c r="R3327" t="str">
        <f t="shared" si="314"/>
        <v/>
      </c>
      <c r="S3327" s="3" t="str">
        <f t="shared" si="315"/>
        <v>Maruti</v>
      </c>
      <c r="T3327" t="str">
        <f t="shared" si="316"/>
        <v>Maruti</v>
      </c>
      <c r="U3327" t="str">
        <f t="shared" si="317"/>
        <v>E</v>
      </c>
      <c r="V3327" t="str" cm="1">
        <f t="array" ref="V3327">_xlfn.IFS(N3318&gt;25,"A",N3318&gt;20,"B",N3318&gt;15,"C",N3318&gt;10,"D",N3318&lt;10,"E")</f>
        <v>E</v>
      </c>
    </row>
    <row r="3328" spans="1:22" x14ac:dyDescent="0.3">
      <c r="A3328">
        <v>3350</v>
      </c>
      <c r="B3328" t="s">
        <v>101</v>
      </c>
      <c r="C3328" t="s">
        <v>21</v>
      </c>
      <c r="D3328" t="s">
        <v>26</v>
      </c>
      <c r="E3328">
        <v>2015</v>
      </c>
      <c r="F3328">
        <v>15000</v>
      </c>
      <c r="G3328" t="s">
        <v>27</v>
      </c>
      <c r="H3328" t="s">
        <v>18</v>
      </c>
      <c r="I3328" t="s">
        <v>19</v>
      </c>
      <c r="J3328">
        <v>1197</v>
      </c>
      <c r="K3328">
        <v>82</v>
      </c>
      <c r="L3328">
        <v>5</v>
      </c>
      <c r="M3328">
        <v>18.899999999999999</v>
      </c>
      <c r="N3328">
        <v>4.9000000000000004</v>
      </c>
      <c r="P3328" t="str">
        <f t="shared" si="312"/>
        <v>BMW</v>
      </c>
      <c r="Q3328" t="str">
        <f t="shared" si="313"/>
        <v>bad</v>
      </c>
      <c r="R3328" t="str">
        <f t="shared" si="314"/>
        <v/>
      </c>
      <c r="S3328" s="3" t="str">
        <f t="shared" si="315"/>
        <v>BMW</v>
      </c>
      <c r="T3328" t="str">
        <f t="shared" si="316"/>
        <v/>
      </c>
      <c r="U3328" t="str">
        <f t="shared" si="317"/>
        <v>A</v>
      </c>
      <c r="V3328" t="str" cm="1">
        <f t="array" ref="V3328">_xlfn.IFS(N3319&gt;25,"A",N3319&gt;20,"B",N3319&gt;15,"C",N3319&gt;10,"D",N3319&lt;10,"E")</f>
        <v>A</v>
      </c>
    </row>
    <row r="3329" spans="1:22" x14ac:dyDescent="0.3">
      <c r="A3329">
        <v>3351</v>
      </c>
      <c r="B3329" t="s">
        <v>147</v>
      </c>
      <c r="C3329" t="s">
        <v>21</v>
      </c>
      <c r="D3329" t="s">
        <v>16</v>
      </c>
      <c r="E3329">
        <v>2014</v>
      </c>
      <c r="F3329">
        <v>32720</v>
      </c>
      <c r="G3329" t="s">
        <v>23</v>
      </c>
      <c r="H3329" t="s">
        <v>18</v>
      </c>
      <c r="I3329" t="s">
        <v>19</v>
      </c>
      <c r="J3329">
        <v>1396</v>
      </c>
      <c r="K3329">
        <v>90</v>
      </c>
      <c r="L3329">
        <v>5</v>
      </c>
      <c r="M3329">
        <v>23</v>
      </c>
      <c r="N3329">
        <v>4.5</v>
      </c>
      <c r="P3329" t="str">
        <f t="shared" si="312"/>
        <v/>
      </c>
      <c r="Q3329" t="str">
        <f t="shared" si="313"/>
        <v>good</v>
      </c>
      <c r="R3329" t="str">
        <f t="shared" si="314"/>
        <v/>
      </c>
      <c r="S3329" s="3" t="str">
        <f t="shared" si="315"/>
        <v>Maruti</v>
      </c>
      <c r="T3329" t="str">
        <f t="shared" si="316"/>
        <v>Maruti</v>
      </c>
      <c r="U3329" t="str">
        <f t="shared" si="317"/>
        <v>E</v>
      </c>
      <c r="V3329" t="str" cm="1">
        <f t="array" ref="V3329">_xlfn.IFS(N3320&gt;25,"A",N3320&gt;20,"B",N3320&gt;15,"C",N3320&gt;10,"D",N3320&lt;10,"E")</f>
        <v>E</v>
      </c>
    </row>
    <row r="3330" spans="1:22" x14ac:dyDescent="0.3">
      <c r="A3330">
        <v>3352</v>
      </c>
      <c r="B3330" t="s">
        <v>104</v>
      </c>
      <c r="C3330" t="s">
        <v>60</v>
      </c>
      <c r="D3330" t="s">
        <v>39</v>
      </c>
      <c r="E3330">
        <v>2016</v>
      </c>
      <c r="F3330">
        <v>12500</v>
      </c>
      <c r="G3330" t="s">
        <v>27</v>
      </c>
      <c r="H3330" t="s">
        <v>18</v>
      </c>
      <c r="I3330" t="s">
        <v>19</v>
      </c>
      <c r="J3330">
        <v>799</v>
      </c>
      <c r="K3330">
        <v>53.3</v>
      </c>
      <c r="L3330">
        <v>5</v>
      </c>
      <c r="M3330">
        <v>25.17</v>
      </c>
      <c r="N3330">
        <v>3</v>
      </c>
      <c r="P3330" t="str">
        <f t="shared" si="312"/>
        <v>Toyota</v>
      </c>
      <c r="Q3330" t="str">
        <f t="shared" si="313"/>
        <v>bad</v>
      </c>
      <c r="R3330" t="str">
        <f t="shared" si="314"/>
        <v/>
      </c>
      <c r="S3330" s="3" t="str">
        <f t="shared" si="315"/>
        <v>Toyota</v>
      </c>
      <c r="T3330" t="str">
        <f t="shared" si="316"/>
        <v/>
      </c>
      <c r="U3330" t="str">
        <f t="shared" si="317"/>
        <v>A</v>
      </c>
      <c r="V3330" t="str" cm="1">
        <f t="array" ref="V3330">_xlfn.IFS(N3321&gt;25,"A",N3321&gt;20,"B",N3321&gt;15,"C",N3321&gt;10,"D",N3321&lt;10,"E")</f>
        <v>A</v>
      </c>
    </row>
    <row r="3331" spans="1:22" x14ac:dyDescent="0.3">
      <c r="A3331">
        <v>3353</v>
      </c>
      <c r="B3331" t="s">
        <v>1466</v>
      </c>
      <c r="C3331" t="s">
        <v>21</v>
      </c>
      <c r="D3331" t="s">
        <v>26</v>
      </c>
      <c r="E3331">
        <v>2015</v>
      </c>
      <c r="F3331">
        <v>59800</v>
      </c>
      <c r="G3331" t="s">
        <v>27</v>
      </c>
      <c r="H3331" t="s">
        <v>32</v>
      </c>
      <c r="I3331" t="s">
        <v>19</v>
      </c>
      <c r="J3331">
        <v>1197</v>
      </c>
      <c r="K3331">
        <v>82</v>
      </c>
      <c r="L3331">
        <v>5</v>
      </c>
      <c r="M3331">
        <v>16.899999999999999</v>
      </c>
      <c r="N3331">
        <v>5.8</v>
      </c>
      <c r="P3331" t="str">
        <f t="shared" si="312"/>
        <v/>
      </c>
      <c r="Q3331" t="str">
        <f t="shared" si="313"/>
        <v>good</v>
      </c>
      <c r="R3331" t="str">
        <f t="shared" si="314"/>
        <v/>
      </c>
      <c r="S3331" s="3" t="str">
        <f t="shared" si="315"/>
        <v>Hyundai</v>
      </c>
      <c r="T3331" t="str">
        <f t="shared" si="316"/>
        <v>Hyundai</v>
      </c>
      <c r="U3331" t="str">
        <f t="shared" si="317"/>
        <v>E</v>
      </c>
      <c r="V3331" t="str" cm="1">
        <f t="array" ref="V3331">_xlfn.IFS(N3322&gt;25,"A",N3322&gt;20,"B",N3322&gt;15,"C",N3322&gt;10,"D",N3322&lt;10,"E")</f>
        <v>E</v>
      </c>
    </row>
    <row r="3332" spans="1:22" x14ac:dyDescent="0.3">
      <c r="A3332">
        <v>3354</v>
      </c>
      <c r="B3332" t="s">
        <v>615</v>
      </c>
      <c r="C3332" t="s">
        <v>43</v>
      </c>
      <c r="D3332" t="s">
        <v>22</v>
      </c>
      <c r="E3332">
        <v>2011</v>
      </c>
      <c r="F3332">
        <v>54211</v>
      </c>
      <c r="G3332" t="s">
        <v>27</v>
      </c>
      <c r="H3332" t="s">
        <v>18</v>
      </c>
      <c r="I3332" t="s">
        <v>19</v>
      </c>
      <c r="J3332">
        <v>1598</v>
      </c>
      <c r="K3332">
        <v>103.6</v>
      </c>
      <c r="L3332">
        <v>5</v>
      </c>
      <c r="M3332">
        <v>15.04</v>
      </c>
      <c r="N3332">
        <v>3.33</v>
      </c>
      <c r="P3332" t="str">
        <f t="shared" si="312"/>
        <v/>
      </c>
      <c r="Q3332" t="str">
        <f t="shared" si="313"/>
        <v>good</v>
      </c>
      <c r="R3332" t="str">
        <f t="shared" si="314"/>
        <v/>
      </c>
      <c r="S3332" s="3" t="str">
        <f t="shared" si="315"/>
        <v>Hyundai</v>
      </c>
      <c r="T3332" t="str">
        <f t="shared" si="316"/>
        <v>Hyundai</v>
      </c>
      <c r="U3332" t="str">
        <f t="shared" si="317"/>
        <v>E</v>
      </c>
      <c r="V3332" t="str" cm="1">
        <f t="array" ref="V3332">_xlfn.IFS(N3323&gt;25,"A",N3323&gt;20,"B",N3323&gt;15,"C",N3323&gt;10,"D",N3323&lt;10,"E")</f>
        <v>E</v>
      </c>
    </row>
    <row r="3333" spans="1:22" x14ac:dyDescent="0.3">
      <c r="A3333">
        <v>3355</v>
      </c>
      <c r="B3333" t="s">
        <v>626</v>
      </c>
      <c r="C3333" t="s">
        <v>192</v>
      </c>
      <c r="D3333" t="s">
        <v>47</v>
      </c>
      <c r="E3333">
        <v>2015</v>
      </c>
      <c r="F3333">
        <v>62242</v>
      </c>
      <c r="G3333" t="s">
        <v>23</v>
      </c>
      <c r="H3333" t="s">
        <v>32</v>
      </c>
      <c r="I3333" t="s">
        <v>19</v>
      </c>
      <c r="J3333">
        <v>1998</v>
      </c>
      <c r="K3333">
        <v>163.69999999999999</v>
      </c>
      <c r="L3333">
        <v>5</v>
      </c>
      <c r="M3333">
        <v>14.39</v>
      </c>
      <c r="N3333">
        <v>6.62</v>
      </c>
      <c r="P3333" t="str">
        <f t="shared" si="312"/>
        <v/>
      </c>
      <c r="Q3333" t="str">
        <f t="shared" si="313"/>
        <v>good</v>
      </c>
      <c r="R3333" t="str">
        <f t="shared" si="314"/>
        <v/>
      </c>
      <c r="S3333" s="3" t="str">
        <f t="shared" si="315"/>
        <v>Volkswagen</v>
      </c>
      <c r="T3333" t="str">
        <f t="shared" si="316"/>
        <v>Volkswagen</v>
      </c>
      <c r="U3333" t="str">
        <f t="shared" si="317"/>
        <v>E</v>
      </c>
      <c r="V3333" t="str" cm="1">
        <f t="array" ref="V3333">_xlfn.IFS(N3324&gt;25,"A",N3324&gt;20,"B",N3324&gt;15,"C",N3324&gt;10,"D",N3324&lt;10,"E")</f>
        <v>E</v>
      </c>
    </row>
    <row r="3334" spans="1:22" x14ac:dyDescent="0.3">
      <c r="A3334">
        <v>3356</v>
      </c>
      <c r="B3334" t="s">
        <v>1147</v>
      </c>
      <c r="C3334" t="s">
        <v>38</v>
      </c>
      <c r="D3334" t="s">
        <v>16</v>
      </c>
      <c r="E3334">
        <v>2015</v>
      </c>
      <c r="F3334">
        <v>54000</v>
      </c>
      <c r="G3334" t="s">
        <v>23</v>
      </c>
      <c r="H3334" t="s">
        <v>18</v>
      </c>
      <c r="I3334" t="s">
        <v>33</v>
      </c>
      <c r="J3334">
        <v>1461</v>
      </c>
      <c r="K3334">
        <v>108.5</v>
      </c>
      <c r="L3334">
        <v>5</v>
      </c>
      <c r="M3334">
        <v>19.010000000000002</v>
      </c>
      <c r="N3334">
        <v>5.75</v>
      </c>
      <c r="P3334" t="str">
        <f t="shared" si="312"/>
        <v/>
      </c>
      <c r="Q3334" t="str">
        <f t="shared" si="313"/>
        <v>bad</v>
      </c>
      <c r="R3334" t="str">
        <f t="shared" si="314"/>
        <v/>
      </c>
      <c r="S3334" s="3" t="str">
        <f t="shared" si="315"/>
        <v/>
      </c>
      <c r="T3334" t="str">
        <f t="shared" si="316"/>
        <v>Maruti</v>
      </c>
      <c r="U3334" t="str">
        <f t="shared" si="317"/>
        <v>E</v>
      </c>
      <c r="V3334" t="str" cm="1">
        <f t="array" ref="V3334">_xlfn.IFS(N3325&gt;25,"A",N3325&gt;20,"B",N3325&gt;15,"C",N3325&gt;10,"D",N3325&lt;10,"E")</f>
        <v>E</v>
      </c>
    </row>
    <row r="3335" spans="1:22" x14ac:dyDescent="0.3">
      <c r="A3335">
        <v>3357</v>
      </c>
      <c r="B3335" t="s">
        <v>228</v>
      </c>
      <c r="C3335" t="s">
        <v>21</v>
      </c>
      <c r="D3335" t="s">
        <v>35</v>
      </c>
      <c r="E3335">
        <v>2012</v>
      </c>
      <c r="F3335">
        <v>65000</v>
      </c>
      <c r="G3335" t="s">
        <v>23</v>
      </c>
      <c r="H3335" t="s">
        <v>18</v>
      </c>
      <c r="I3335" t="s">
        <v>19</v>
      </c>
      <c r="J3335">
        <v>1582</v>
      </c>
      <c r="K3335">
        <v>126.32</v>
      </c>
      <c r="L3335">
        <v>5</v>
      </c>
      <c r="M3335">
        <v>22.32</v>
      </c>
      <c r="N3335">
        <v>6.2</v>
      </c>
      <c r="P3335" t="str">
        <f t="shared" si="312"/>
        <v/>
      </c>
      <c r="Q3335" t="str">
        <f t="shared" si="313"/>
        <v>good</v>
      </c>
      <c r="R3335" t="str">
        <f t="shared" si="314"/>
        <v/>
      </c>
      <c r="S3335" s="3" t="str">
        <f t="shared" si="315"/>
        <v>Hyundai</v>
      </c>
      <c r="T3335" t="str">
        <f t="shared" si="316"/>
        <v>Hyundai</v>
      </c>
      <c r="U3335" t="str">
        <f t="shared" si="317"/>
        <v>E</v>
      </c>
      <c r="V3335" t="str" cm="1">
        <f t="array" ref="V3335">_xlfn.IFS(N3326&gt;25,"A",N3326&gt;20,"B",N3326&gt;15,"C",N3326&gt;10,"D",N3326&lt;10,"E")</f>
        <v>E</v>
      </c>
    </row>
    <row r="3336" spans="1:22" x14ac:dyDescent="0.3">
      <c r="A3336">
        <v>3358</v>
      </c>
      <c r="B3336" t="s">
        <v>614</v>
      </c>
      <c r="C3336" t="s">
        <v>15</v>
      </c>
      <c r="D3336" t="s">
        <v>26</v>
      </c>
      <c r="E3336">
        <v>2015</v>
      </c>
      <c r="F3336">
        <v>55000</v>
      </c>
      <c r="G3336" t="s">
        <v>27</v>
      </c>
      <c r="H3336" t="s">
        <v>32</v>
      </c>
      <c r="I3336" t="s">
        <v>19</v>
      </c>
      <c r="J3336">
        <v>998</v>
      </c>
      <c r="K3336">
        <v>67.040000000000006</v>
      </c>
      <c r="L3336">
        <v>5</v>
      </c>
      <c r="M3336">
        <v>23.1</v>
      </c>
      <c r="N3336">
        <v>3.5</v>
      </c>
      <c r="P3336" t="str">
        <f t="shared" si="312"/>
        <v/>
      </c>
      <c r="Q3336" t="str">
        <f t="shared" si="313"/>
        <v>bad</v>
      </c>
      <c r="R3336" t="str">
        <f t="shared" si="314"/>
        <v/>
      </c>
      <c r="S3336" s="3" t="str">
        <f t="shared" si="315"/>
        <v/>
      </c>
      <c r="T3336" t="str">
        <f t="shared" si="316"/>
        <v>MercedesBenz</v>
      </c>
      <c r="U3336" t="str">
        <f t="shared" si="317"/>
        <v>D</v>
      </c>
      <c r="V3336" t="str" cm="1">
        <f t="array" ref="V3336">_xlfn.IFS(N3327&gt;25,"A",N3327&gt;20,"B",N3327&gt;15,"C",N3327&gt;10,"D",N3327&lt;10,"E")</f>
        <v>D</v>
      </c>
    </row>
    <row r="3337" spans="1:22" x14ac:dyDescent="0.3">
      <c r="A3337">
        <v>3359</v>
      </c>
      <c r="B3337" t="s">
        <v>254</v>
      </c>
      <c r="C3337" t="s">
        <v>15</v>
      </c>
      <c r="D3337" t="s">
        <v>22</v>
      </c>
      <c r="E3337">
        <v>2010</v>
      </c>
      <c r="F3337">
        <v>71000</v>
      </c>
      <c r="G3337" t="s">
        <v>27</v>
      </c>
      <c r="H3337" t="s">
        <v>18</v>
      </c>
      <c r="I3337" t="s">
        <v>19</v>
      </c>
      <c r="J3337">
        <v>998</v>
      </c>
      <c r="K3337">
        <v>67.099999999999994</v>
      </c>
      <c r="L3337">
        <v>5</v>
      </c>
      <c r="M3337">
        <v>18.899999999999999</v>
      </c>
      <c r="N3337">
        <v>2</v>
      </c>
      <c r="P3337" t="str">
        <f t="shared" si="312"/>
        <v/>
      </c>
      <c r="Q3337" t="str">
        <f t="shared" si="313"/>
        <v>bad</v>
      </c>
      <c r="R3337" t="str">
        <f t="shared" si="314"/>
        <v/>
      </c>
      <c r="S3337" s="3" t="str">
        <f t="shared" si="315"/>
        <v/>
      </c>
      <c r="T3337" t="str">
        <f t="shared" si="316"/>
        <v>Hyundai</v>
      </c>
      <c r="U3337" t="str">
        <f t="shared" si="317"/>
        <v>E</v>
      </c>
      <c r="V3337" t="str" cm="1">
        <f t="array" ref="V3337">_xlfn.IFS(N3328&gt;25,"A",N3328&gt;20,"B",N3328&gt;15,"C",N3328&gt;10,"D",N3328&lt;10,"E")</f>
        <v>E</v>
      </c>
    </row>
    <row r="3338" spans="1:22" x14ac:dyDescent="0.3">
      <c r="A3338">
        <v>3360</v>
      </c>
      <c r="B3338" t="s">
        <v>309</v>
      </c>
      <c r="C3338" t="s">
        <v>21</v>
      </c>
      <c r="D3338" t="s">
        <v>26</v>
      </c>
      <c r="E3338">
        <v>2012</v>
      </c>
      <c r="F3338">
        <v>70000</v>
      </c>
      <c r="G3338" t="s">
        <v>23</v>
      </c>
      <c r="H3338" t="s">
        <v>18</v>
      </c>
      <c r="I3338" t="s">
        <v>19</v>
      </c>
      <c r="J3338">
        <v>1396</v>
      </c>
      <c r="K3338">
        <v>88.8</v>
      </c>
      <c r="L3338">
        <v>5</v>
      </c>
      <c r="M3338">
        <v>21.9</v>
      </c>
      <c r="N3338">
        <v>4</v>
      </c>
      <c r="P3338" t="str">
        <f t="shared" si="312"/>
        <v/>
      </c>
      <c r="Q3338" t="str">
        <f t="shared" si="313"/>
        <v>good</v>
      </c>
      <c r="R3338" t="str">
        <f t="shared" si="314"/>
        <v/>
      </c>
      <c r="S3338" s="3" t="str">
        <f t="shared" si="315"/>
        <v>Hyundai</v>
      </c>
      <c r="T3338" t="str">
        <f t="shared" si="316"/>
        <v>Hyundai</v>
      </c>
      <c r="U3338" t="str">
        <f t="shared" si="317"/>
        <v>E</v>
      </c>
      <c r="V3338" t="str" cm="1">
        <f t="array" ref="V3338">_xlfn.IFS(N3329&gt;25,"A",N3329&gt;20,"B",N3329&gt;15,"C",N3329&gt;10,"D",N3329&lt;10,"E")</f>
        <v>E</v>
      </c>
    </row>
    <row r="3339" spans="1:22" x14ac:dyDescent="0.3">
      <c r="A3339">
        <v>3361</v>
      </c>
      <c r="B3339" t="s">
        <v>1283</v>
      </c>
      <c r="C3339" t="s">
        <v>30</v>
      </c>
      <c r="D3339" t="s">
        <v>16</v>
      </c>
      <c r="E3339">
        <v>2011</v>
      </c>
      <c r="F3339">
        <v>53000</v>
      </c>
      <c r="G3339" t="s">
        <v>27</v>
      </c>
      <c r="H3339" t="s">
        <v>32</v>
      </c>
      <c r="I3339" t="s">
        <v>19</v>
      </c>
      <c r="J3339">
        <v>1781</v>
      </c>
      <c r="K3339">
        <v>163.19999999999999</v>
      </c>
      <c r="L3339">
        <v>5</v>
      </c>
      <c r="M3339">
        <v>12.3</v>
      </c>
      <c r="N3339">
        <v>9.5</v>
      </c>
      <c r="P3339" t="str">
        <f t="shared" si="312"/>
        <v/>
      </c>
      <c r="Q3339" t="str">
        <f t="shared" si="313"/>
        <v>good</v>
      </c>
      <c r="R3339" t="str">
        <f t="shared" si="314"/>
        <v/>
      </c>
      <c r="S3339" s="3" t="str">
        <f t="shared" si="315"/>
        <v>Renault</v>
      </c>
      <c r="T3339" t="str">
        <f t="shared" si="316"/>
        <v>Renault</v>
      </c>
      <c r="U3339" t="str">
        <f t="shared" si="317"/>
        <v>E</v>
      </c>
      <c r="V3339" t="str" cm="1">
        <f t="array" ref="V3339">_xlfn.IFS(N3330&gt;25,"A",N3330&gt;20,"B",N3330&gt;15,"C",N3330&gt;10,"D",N3330&lt;10,"E")</f>
        <v>E</v>
      </c>
    </row>
    <row r="3340" spans="1:22" x14ac:dyDescent="0.3">
      <c r="A3340">
        <v>3362</v>
      </c>
      <c r="B3340" t="s">
        <v>272</v>
      </c>
      <c r="C3340" t="s">
        <v>65</v>
      </c>
      <c r="D3340" t="s">
        <v>16</v>
      </c>
      <c r="E3340">
        <v>2013</v>
      </c>
      <c r="F3340">
        <v>43000</v>
      </c>
      <c r="G3340" t="s">
        <v>23</v>
      </c>
      <c r="H3340" t="s">
        <v>32</v>
      </c>
      <c r="I3340" t="s">
        <v>19</v>
      </c>
      <c r="J3340">
        <v>1995</v>
      </c>
      <c r="K3340">
        <v>184</v>
      </c>
      <c r="L3340">
        <v>5</v>
      </c>
      <c r="M3340">
        <v>17.05</v>
      </c>
      <c r="N3340">
        <v>17.5</v>
      </c>
      <c r="P3340" t="str">
        <f t="shared" ref="P3340:P3403" si="318">IF(N3331&gt;15,C3331,"")</f>
        <v/>
      </c>
      <c r="Q3340" t="str">
        <f t="shared" ref="Q3340:Q3403" si="319">IF(M3331&gt;20,"good","bad")</f>
        <v>bad</v>
      </c>
      <c r="R3340" t="str">
        <f t="shared" ref="R3340:R3403" si="320">IF(AND(M3331&gt;20,N3331&gt;15),C3331,"")</f>
        <v/>
      </c>
      <c r="S3340" s="3" t="str">
        <f t="shared" ref="S3340:S3403" si="321">IF(OR(M3331&gt;20,N3331&gt;15),C3331,"")</f>
        <v/>
      </c>
      <c r="T3340" t="str">
        <f t="shared" ref="T3340:T3403" si="322">IF(NOT(N3331&gt;15),C3331,"")</f>
        <v>Hyundai</v>
      </c>
      <c r="U3340" t="str">
        <f t="shared" ref="U3340:U3403" si="323">IF(N3331&gt;25,"A",IF(N3331&gt;20,"B",IF(N3331&gt;15,"C",IF(N3331&gt;10,"D","E"))))</f>
        <v>E</v>
      </c>
      <c r="V3340" t="str" cm="1">
        <f t="array" ref="V3340">_xlfn.IFS(N3331&gt;25,"A",N3331&gt;20,"B",N3331&gt;15,"C",N3331&gt;10,"D",N3331&lt;10,"E")</f>
        <v>E</v>
      </c>
    </row>
    <row r="3341" spans="1:22" x14ac:dyDescent="0.3">
      <c r="A3341">
        <v>3363</v>
      </c>
      <c r="B3341" t="s">
        <v>1467</v>
      </c>
      <c r="C3341" t="s">
        <v>194</v>
      </c>
      <c r="D3341" t="s">
        <v>16</v>
      </c>
      <c r="E3341">
        <v>2015</v>
      </c>
      <c r="F3341">
        <v>54000</v>
      </c>
      <c r="G3341" t="s">
        <v>27</v>
      </c>
      <c r="H3341" t="s">
        <v>32</v>
      </c>
      <c r="I3341" t="s">
        <v>19</v>
      </c>
      <c r="J3341">
        <v>1598</v>
      </c>
      <c r="K3341">
        <v>103.52</v>
      </c>
      <c r="L3341">
        <v>5</v>
      </c>
      <c r="M3341">
        <v>14.3</v>
      </c>
      <c r="N3341">
        <v>6.11</v>
      </c>
      <c r="P3341" t="str">
        <f t="shared" si="318"/>
        <v/>
      </c>
      <c r="Q3341" t="str">
        <f t="shared" si="319"/>
        <v>bad</v>
      </c>
      <c r="R3341" t="str">
        <f t="shared" si="320"/>
        <v/>
      </c>
      <c r="S3341" s="3" t="str">
        <f t="shared" si="321"/>
        <v/>
      </c>
      <c r="T3341" t="str">
        <f t="shared" si="322"/>
        <v>Volkswagen</v>
      </c>
      <c r="U3341" t="str">
        <f t="shared" si="323"/>
        <v>E</v>
      </c>
      <c r="V3341" t="str" cm="1">
        <f t="array" ref="V3341">_xlfn.IFS(N3332&gt;25,"A",N3332&gt;20,"B",N3332&gt;15,"C",N3332&gt;10,"D",N3332&lt;10,"E")</f>
        <v>E</v>
      </c>
    </row>
    <row r="3342" spans="1:22" x14ac:dyDescent="0.3">
      <c r="A3342">
        <v>3364</v>
      </c>
      <c r="B3342" t="s">
        <v>233</v>
      </c>
      <c r="C3342" t="s">
        <v>21</v>
      </c>
      <c r="D3342" t="s">
        <v>93</v>
      </c>
      <c r="E3342">
        <v>2014</v>
      </c>
      <c r="F3342">
        <v>51000</v>
      </c>
      <c r="G3342" t="s">
        <v>27</v>
      </c>
      <c r="H3342" t="s">
        <v>18</v>
      </c>
      <c r="I3342" t="s">
        <v>19</v>
      </c>
      <c r="J3342">
        <v>1197</v>
      </c>
      <c r="K3342">
        <v>78.900000000000006</v>
      </c>
      <c r="L3342">
        <v>5</v>
      </c>
      <c r="M3342">
        <v>20.36</v>
      </c>
      <c r="N3342">
        <v>3.75</v>
      </c>
      <c r="P3342" t="str">
        <f t="shared" si="318"/>
        <v/>
      </c>
      <c r="Q3342" t="str">
        <f t="shared" si="319"/>
        <v>bad</v>
      </c>
      <c r="R3342" t="str">
        <f t="shared" si="320"/>
        <v/>
      </c>
      <c r="S3342" s="3" t="str">
        <f t="shared" si="321"/>
        <v/>
      </c>
      <c r="T3342" t="str">
        <f t="shared" si="322"/>
        <v>Chevrolet</v>
      </c>
      <c r="U3342" t="str">
        <f t="shared" si="323"/>
        <v>E</v>
      </c>
      <c r="V3342" t="str" cm="1">
        <f t="array" ref="V3342">_xlfn.IFS(N3333&gt;25,"A",N3333&gt;20,"B",N3333&gt;15,"C",N3333&gt;10,"D",N3333&lt;10,"E")</f>
        <v>E</v>
      </c>
    </row>
    <row r="3343" spans="1:22" x14ac:dyDescent="0.3">
      <c r="A3343">
        <v>3365</v>
      </c>
      <c r="B3343" t="s">
        <v>1468</v>
      </c>
      <c r="C3343" t="s">
        <v>56</v>
      </c>
      <c r="D3343" t="s">
        <v>35</v>
      </c>
      <c r="E3343">
        <v>2007</v>
      </c>
      <c r="F3343">
        <v>78000</v>
      </c>
      <c r="G3343" t="s">
        <v>23</v>
      </c>
      <c r="H3343" t="s">
        <v>18</v>
      </c>
      <c r="I3343" t="s">
        <v>33</v>
      </c>
      <c r="J3343">
        <v>2835</v>
      </c>
      <c r="K3343">
        <v>107.2</v>
      </c>
      <c r="L3343">
        <v>6</v>
      </c>
      <c r="M3343">
        <v>10.5</v>
      </c>
      <c r="N3343">
        <v>6.2</v>
      </c>
      <c r="P3343" t="str">
        <f t="shared" si="318"/>
        <v/>
      </c>
      <c r="Q3343" t="str">
        <f t="shared" si="319"/>
        <v>bad</v>
      </c>
      <c r="R3343" t="str">
        <f t="shared" si="320"/>
        <v/>
      </c>
      <c r="S3343" s="3" t="str">
        <f t="shared" si="321"/>
        <v/>
      </c>
      <c r="T3343" t="str">
        <f t="shared" si="322"/>
        <v>Nissan</v>
      </c>
      <c r="U3343" t="str">
        <f t="shared" si="323"/>
        <v>E</v>
      </c>
      <c r="V3343" t="str" cm="1">
        <f t="array" ref="V3343">_xlfn.IFS(N3334&gt;25,"A",N3334&gt;20,"B",N3334&gt;15,"C",N3334&gt;10,"D",N3334&lt;10,"E")</f>
        <v>E</v>
      </c>
    </row>
    <row r="3344" spans="1:22" x14ac:dyDescent="0.3">
      <c r="A3344">
        <v>3366</v>
      </c>
      <c r="B3344" t="s">
        <v>956</v>
      </c>
      <c r="C3344" t="s">
        <v>25</v>
      </c>
      <c r="D3344" t="s">
        <v>16</v>
      </c>
      <c r="E3344">
        <v>2014</v>
      </c>
      <c r="F3344">
        <v>25000</v>
      </c>
      <c r="G3344" t="s">
        <v>23</v>
      </c>
      <c r="H3344" t="s">
        <v>18</v>
      </c>
      <c r="I3344" t="s">
        <v>19</v>
      </c>
      <c r="J3344">
        <v>1498</v>
      </c>
      <c r="K3344">
        <v>98.6</v>
      </c>
      <c r="L3344">
        <v>5</v>
      </c>
      <c r="M3344">
        <v>26</v>
      </c>
      <c r="N3344">
        <v>6.15</v>
      </c>
      <c r="P3344" t="str">
        <f t="shared" si="318"/>
        <v/>
      </c>
      <c r="Q3344" t="str">
        <f t="shared" si="319"/>
        <v>good</v>
      </c>
      <c r="R3344" t="str">
        <f t="shared" si="320"/>
        <v/>
      </c>
      <c r="S3344" s="3" t="str">
        <f t="shared" si="321"/>
        <v>Hyundai</v>
      </c>
      <c r="T3344" t="str">
        <f t="shared" si="322"/>
        <v>Hyundai</v>
      </c>
      <c r="U3344" t="str">
        <f t="shared" si="323"/>
        <v>E</v>
      </c>
      <c r="V3344" t="str" cm="1">
        <f t="array" ref="V3344">_xlfn.IFS(N3335&gt;25,"A",N3335&gt;20,"B",N3335&gt;15,"C",N3335&gt;10,"D",N3335&lt;10,"E")</f>
        <v>E</v>
      </c>
    </row>
    <row r="3345" spans="1:22" x14ac:dyDescent="0.3">
      <c r="A3345">
        <v>3367</v>
      </c>
      <c r="B3345" t="s">
        <v>71</v>
      </c>
      <c r="C3345" t="s">
        <v>15</v>
      </c>
      <c r="D3345" t="s">
        <v>22</v>
      </c>
      <c r="E3345">
        <v>2012</v>
      </c>
      <c r="F3345">
        <v>12600</v>
      </c>
      <c r="G3345" t="s">
        <v>27</v>
      </c>
      <c r="H3345" t="s">
        <v>18</v>
      </c>
      <c r="I3345" t="s">
        <v>19</v>
      </c>
      <c r="J3345">
        <v>998</v>
      </c>
      <c r="K3345">
        <v>67.099999999999994</v>
      </c>
      <c r="L3345">
        <v>5</v>
      </c>
      <c r="M3345">
        <v>20.92</v>
      </c>
      <c r="N3345">
        <v>2.4</v>
      </c>
      <c r="P3345" t="str">
        <f t="shared" si="318"/>
        <v/>
      </c>
      <c r="Q3345" t="str">
        <f t="shared" si="319"/>
        <v>good</v>
      </c>
      <c r="R3345" t="str">
        <f t="shared" si="320"/>
        <v/>
      </c>
      <c r="S3345" s="3" t="str">
        <f t="shared" si="321"/>
        <v>Maruti</v>
      </c>
      <c r="T3345" t="str">
        <f t="shared" si="322"/>
        <v>Maruti</v>
      </c>
      <c r="U3345" t="str">
        <f t="shared" si="323"/>
        <v>E</v>
      </c>
      <c r="V3345" t="str" cm="1">
        <f t="array" ref="V3345">_xlfn.IFS(N3336&gt;25,"A",N3336&gt;20,"B",N3336&gt;15,"C",N3336&gt;10,"D",N3336&lt;10,"E")</f>
        <v>E</v>
      </c>
    </row>
    <row r="3346" spans="1:22" x14ac:dyDescent="0.3">
      <c r="A3346">
        <v>3368</v>
      </c>
      <c r="B3346" t="s">
        <v>1360</v>
      </c>
      <c r="C3346" t="s">
        <v>15</v>
      </c>
      <c r="D3346" t="s">
        <v>22</v>
      </c>
      <c r="E3346">
        <v>2009</v>
      </c>
      <c r="F3346">
        <v>80000</v>
      </c>
      <c r="G3346" t="s">
        <v>23</v>
      </c>
      <c r="H3346" t="s">
        <v>18</v>
      </c>
      <c r="I3346" t="s">
        <v>74</v>
      </c>
      <c r="J3346">
        <v>1248</v>
      </c>
      <c r="K3346">
        <v>75</v>
      </c>
      <c r="L3346">
        <v>5</v>
      </c>
      <c r="M3346">
        <v>17.8</v>
      </c>
      <c r="N3346">
        <v>2.15</v>
      </c>
      <c r="P3346" t="str">
        <f t="shared" si="318"/>
        <v/>
      </c>
      <c r="Q3346" t="str">
        <f t="shared" si="319"/>
        <v>bad</v>
      </c>
      <c r="R3346" t="str">
        <f t="shared" si="320"/>
        <v/>
      </c>
      <c r="S3346" s="3" t="str">
        <f t="shared" si="321"/>
        <v/>
      </c>
      <c r="T3346" t="str">
        <f t="shared" si="322"/>
        <v>Maruti</v>
      </c>
      <c r="U3346" t="str">
        <f t="shared" si="323"/>
        <v>E</v>
      </c>
      <c r="V3346" t="str" cm="1">
        <f t="array" ref="V3346">_xlfn.IFS(N3337&gt;25,"A",N3337&gt;20,"B",N3337&gt;15,"C",N3337&gt;10,"D",N3337&lt;10,"E")</f>
        <v>E</v>
      </c>
    </row>
    <row r="3347" spans="1:22" x14ac:dyDescent="0.3">
      <c r="A3347">
        <v>3369</v>
      </c>
      <c r="B3347" t="s">
        <v>284</v>
      </c>
      <c r="C3347" t="s">
        <v>21</v>
      </c>
      <c r="D3347" t="s">
        <v>49</v>
      </c>
      <c r="E3347">
        <v>2016</v>
      </c>
      <c r="F3347">
        <v>21000</v>
      </c>
      <c r="G3347" t="s">
        <v>27</v>
      </c>
      <c r="H3347" t="s">
        <v>18</v>
      </c>
      <c r="I3347" t="s">
        <v>19</v>
      </c>
      <c r="J3347">
        <v>1197</v>
      </c>
      <c r="K3347">
        <v>82</v>
      </c>
      <c r="L3347">
        <v>5</v>
      </c>
      <c r="M3347">
        <v>18.899999999999999</v>
      </c>
      <c r="N3347">
        <v>3.75</v>
      </c>
      <c r="P3347" t="str">
        <f t="shared" si="318"/>
        <v/>
      </c>
      <c r="Q3347" t="str">
        <f t="shared" si="319"/>
        <v>good</v>
      </c>
      <c r="R3347" t="str">
        <f t="shared" si="320"/>
        <v/>
      </c>
      <c r="S3347" s="3" t="str">
        <f t="shared" si="321"/>
        <v>Hyundai</v>
      </c>
      <c r="T3347" t="str">
        <f t="shared" si="322"/>
        <v>Hyundai</v>
      </c>
      <c r="U3347" t="str">
        <f t="shared" si="323"/>
        <v>E</v>
      </c>
      <c r="V3347" t="str" cm="1">
        <f t="array" ref="V3347">_xlfn.IFS(N3338&gt;25,"A",N3338&gt;20,"B",N3338&gt;15,"C",N3338&gt;10,"D",N3338&lt;10,"E")</f>
        <v>E</v>
      </c>
    </row>
    <row r="3348" spans="1:22" x14ac:dyDescent="0.3">
      <c r="A3348">
        <v>3370</v>
      </c>
      <c r="B3348" t="s">
        <v>899</v>
      </c>
      <c r="C3348" t="s">
        <v>110</v>
      </c>
      <c r="D3348" t="s">
        <v>16</v>
      </c>
      <c r="E3348">
        <v>2011</v>
      </c>
      <c r="F3348">
        <v>32000</v>
      </c>
      <c r="G3348" t="s">
        <v>27</v>
      </c>
      <c r="H3348" t="s">
        <v>18</v>
      </c>
      <c r="I3348" t="s">
        <v>33</v>
      </c>
      <c r="J3348">
        <v>1196</v>
      </c>
      <c r="K3348">
        <v>70</v>
      </c>
      <c r="L3348">
        <v>5</v>
      </c>
      <c r="M3348">
        <v>15.6</v>
      </c>
      <c r="N3348">
        <v>2.15</v>
      </c>
      <c r="P3348" t="str">
        <f t="shared" si="318"/>
        <v/>
      </c>
      <c r="Q3348" t="str">
        <f t="shared" si="319"/>
        <v>bad</v>
      </c>
      <c r="R3348" t="str">
        <f t="shared" si="320"/>
        <v/>
      </c>
      <c r="S3348" s="3" t="str">
        <f t="shared" si="321"/>
        <v/>
      </c>
      <c r="T3348" t="str">
        <f t="shared" si="322"/>
        <v>Audi</v>
      </c>
      <c r="U3348" t="str">
        <f t="shared" si="323"/>
        <v>E</v>
      </c>
      <c r="V3348" t="str" cm="1">
        <f t="array" ref="V3348">_xlfn.IFS(N3339&gt;25,"A",N3339&gt;20,"B",N3339&gt;15,"C",N3339&gt;10,"D",N3339&lt;10,"E")</f>
        <v>E</v>
      </c>
    </row>
    <row r="3349" spans="1:22" x14ac:dyDescent="0.3">
      <c r="A3349">
        <v>3371</v>
      </c>
      <c r="B3349" t="s">
        <v>402</v>
      </c>
      <c r="C3349" t="s">
        <v>21</v>
      </c>
      <c r="D3349" t="s">
        <v>63</v>
      </c>
      <c r="E3349">
        <v>2015</v>
      </c>
      <c r="F3349">
        <v>50000</v>
      </c>
      <c r="G3349" t="s">
        <v>27</v>
      </c>
      <c r="H3349" t="s">
        <v>18</v>
      </c>
      <c r="I3349" t="s">
        <v>19</v>
      </c>
      <c r="J3349">
        <v>1197</v>
      </c>
      <c r="K3349">
        <v>81.86</v>
      </c>
      <c r="L3349">
        <v>5</v>
      </c>
      <c r="M3349">
        <v>18.899999999999999</v>
      </c>
      <c r="N3349">
        <v>4.75</v>
      </c>
      <c r="P3349" t="str">
        <f t="shared" si="318"/>
        <v>BMW</v>
      </c>
      <c r="Q3349" t="str">
        <f t="shared" si="319"/>
        <v>bad</v>
      </c>
      <c r="R3349" t="str">
        <f t="shared" si="320"/>
        <v/>
      </c>
      <c r="S3349" s="3" t="str">
        <f t="shared" si="321"/>
        <v>BMW</v>
      </c>
      <c r="T3349" t="str">
        <f t="shared" si="322"/>
        <v/>
      </c>
      <c r="U3349" t="str">
        <f t="shared" si="323"/>
        <v>C</v>
      </c>
      <c r="V3349" t="str" cm="1">
        <f t="array" ref="V3349">_xlfn.IFS(N3340&gt;25,"A",N3340&gt;20,"B",N3340&gt;15,"C",N3340&gt;10,"D",N3340&lt;10,"E")</f>
        <v>C</v>
      </c>
    </row>
    <row r="3350" spans="1:22" x14ac:dyDescent="0.3">
      <c r="A3350">
        <v>3372</v>
      </c>
      <c r="B3350" t="s">
        <v>1469</v>
      </c>
      <c r="C3350" t="s">
        <v>15</v>
      </c>
      <c r="D3350" t="s">
        <v>16</v>
      </c>
      <c r="E3350">
        <v>2010</v>
      </c>
      <c r="F3350">
        <v>47500</v>
      </c>
      <c r="G3350" t="s">
        <v>27</v>
      </c>
      <c r="H3350" t="s">
        <v>18</v>
      </c>
      <c r="I3350" t="s">
        <v>19</v>
      </c>
      <c r="J3350">
        <v>1586</v>
      </c>
      <c r="K3350">
        <v>103.3</v>
      </c>
      <c r="L3350">
        <v>5</v>
      </c>
      <c r="M3350">
        <v>15.5</v>
      </c>
      <c r="N3350">
        <v>2.4500000000000002</v>
      </c>
      <c r="P3350" t="str">
        <f t="shared" si="318"/>
        <v/>
      </c>
      <c r="Q3350" t="str">
        <f t="shared" si="319"/>
        <v>bad</v>
      </c>
      <c r="R3350" t="str">
        <f t="shared" si="320"/>
        <v/>
      </c>
      <c r="S3350" s="3" t="str">
        <f t="shared" si="321"/>
        <v/>
      </c>
      <c r="T3350" t="str">
        <f t="shared" si="322"/>
        <v>Skoda</v>
      </c>
      <c r="U3350" t="str">
        <f t="shared" si="323"/>
        <v>E</v>
      </c>
      <c r="V3350" t="str" cm="1">
        <f t="array" ref="V3350">_xlfn.IFS(N3341&gt;25,"A",N3341&gt;20,"B",N3341&gt;15,"C",N3341&gt;10,"D",N3341&lt;10,"E")</f>
        <v>E</v>
      </c>
    </row>
    <row r="3351" spans="1:22" x14ac:dyDescent="0.3">
      <c r="A3351">
        <v>3373</v>
      </c>
      <c r="B3351" t="s">
        <v>1470</v>
      </c>
      <c r="C3351" t="s">
        <v>25</v>
      </c>
      <c r="D3351" t="s">
        <v>16</v>
      </c>
      <c r="E3351">
        <v>2017</v>
      </c>
      <c r="F3351">
        <v>7500</v>
      </c>
      <c r="G3351" t="s">
        <v>27</v>
      </c>
      <c r="H3351" t="s">
        <v>18</v>
      </c>
      <c r="I3351" t="s">
        <v>19</v>
      </c>
      <c r="J3351">
        <v>1497</v>
      </c>
      <c r="K3351">
        <v>117.3</v>
      </c>
      <c r="L3351">
        <v>5</v>
      </c>
      <c r="M3351">
        <v>17.399999999999999</v>
      </c>
      <c r="N3351">
        <v>11.15</v>
      </c>
      <c r="P3351" t="str">
        <f t="shared" si="318"/>
        <v/>
      </c>
      <c r="Q3351" t="str">
        <f t="shared" si="319"/>
        <v>good</v>
      </c>
      <c r="R3351" t="str">
        <f t="shared" si="320"/>
        <v/>
      </c>
      <c r="S3351" s="3" t="str">
        <f t="shared" si="321"/>
        <v>Hyundai</v>
      </c>
      <c r="T3351" t="str">
        <f t="shared" si="322"/>
        <v>Hyundai</v>
      </c>
      <c r="U3351" t="str">
        <f t="shared" si="323"/>
        <v>E</v>
      </c>
      <c r="V3351" t="str" cm="1">
        <f t="array" ref="V3351">_xlfn.IFS(N3342&gt;25,"A",N3342&gt;20,"B",N3342&gt;15,"C",N3342&gt;10,"D",N3342&lt;10,"E")</f>
        <v>E</v>
      </c>
    </row>
    <row r="3352" spans="1:22" x14ac:dyDescent="0.3">
      <c r="A3352">
        <v>3374</v>
      </c>
      <c r="B3352" t="s">
        <v>795</v>
      </c>
      <c r="C3352" t="s">
        <v>60</v>
      </c>
      <c r="D3352" t="s">
        <v>39</v>
      </c>
      <c r="E3352">
        <v>2016</v>
      </c>
      <c r="F3352">
        <v>68163</v>
      </c>
      <c r="G3352" t="s">
        <v>23</v>
      </c>
      <c r="H3352" t="s">
        <v>32</v>
      </c>
      <c r="I3352" t="s">
        <v>19</v>
      </c>
      <c r="J3352">
        <v>1461</v>
      </c>
      <c r="K3352">
        <v>108.45</v>
      </c>
      <c r="L3352">
        <v>5</v>
      </c>
      <c r="M3352">
        <v>19.600000000000001</v>
      </c>
      <c r="N3352">
        <v>8.9</v>
      </c>
      <c r="P3352" t="str">
        <f t="shared" si="318"/>
        <v/>
      </c>
      <c r="Q3352" t="str">
        <f t="shared" si="319"/>
        <v>bad</v>
      </c>
      <c r="R3352" t="str">
        <f t="shared" si="320"/>
        <v/>
      </c>
      <c r="S3352" s="3" t="str">
        <f t="shared" si="321"/>
        <v/>
      </c>
      <c r="T3352" t="str">
        <f t="shared" si="322"/>
        <v>Mitsubishi</v>
      </c>
      <c r="U3352" t="str">
        <f t="shared" si="323"/>
        <v>E</v>
      </c>
      <c r="V3352" t="str" cm="1">
        <f t="array" ref="V3352">_xlfn.IFS(N3343&gt;25,"A",N3343&gt;20,"B",N3343&gt;15,"C",N3343&gt;10,"D",N3343&lt;10,"E")</f>
        <v>E</v>
      </c>
    </row>
    <row r="3353" spans="1:22" x14ac:dyDescent="0.3">
      <c r="A3353">
        <v>3375</v>
      </c>
      <c r="B3353" t="s">
        <v>57</v>
      </c>
      <c r="C3353" t="s">
        <v>25</v>
      </c>
      <c r="D3353" t="s">
        <v>93</v>
      </c>
      <c r="E3353">
        <v>2014</v>
      </c>
      <c r="F3353">
        <v>61000</v>
      </c>
      <c r="G3353" t="s">
        <v>23</v>
      </c>
      <c r="H3353" t="s">
        <v>18</v>
      </c>
      <c r="I3353" t="s">
        <v>19</v>
      </c>
      <c r="J3353">
        <v>1498</v>
      </c>
      <c r="K3353">
        <v>98.6</v>
      </c>
      <c r="L3353">
        <v>5</v>
      </c>
      <c r="M3353">
        <v>25.8</v>
      </c>
      <c r="N3353">
        <v>4.3499999999999996</v>
      </c>
      <c r="P3353" t="str">
        <f t="shared" si="318"/>
        <v/>
      </c>
      <c r="Q3353" t="str">
        <f t="shared" si="319"/>
        <v>good</v>
      </c>
      <c r="R3353" t="str">
        <f t="shared" si="320"/>
        <v/>
      </c>
      <c r="S3353" s="3" t="str">
        <f t="shared" si="321"/>
        <v>Honda</v>
      </c>
      <c r="T3353" t="str">
        <f t="shared" si="322"/>
        <v>Honda</v>
      </c>
      <c r="U3353" t="str">
        <f t="shared" si="323"/>
        <v>E</v>
      </c>
      <c r="V3353" t="str" cm="1">
        <f t="array" ref="V3353">_xlfn.IFS(N3344&gt;25,"A",N3344&gt;20,"B",N3344&gt;15,"C",N3344&gt;10,"D",N3344&lt;10,"E")</f>
        <v>E</v>
      </c>
    </row>
    <row r="3354" spans="1:22" x14ac:dyDescent="0.3">
      <c r="A3354">
        <v>3376</v>
      </c>
      <c r="B3354" t="s">
        <v>270</v>
      </c>
      <c r="C3354" t="s">
        <v>41</v>
      </c>
      <c r="D3354" t="s">
        <v>39</v>
      </c>
      <c r="E3354">
        <v>2015</v>
      </c>
      <c r="F3354">
        <v>100000</v>
      </c>
      <c r="G3354" t="s">
        <v>23</v>
      </c>
      <c r="H3354" t="s">
        <v>18</v>
      </c>
      <c r="I3354" t="s">
        <v>33</v>
      </c>
      <c r="J3354">
        <v>2494</v>
      </c>
      <c r="K3354">
        <v>100.6</v>
      </c>
      <c r="L3354">
        <v>7</v>
      </c>
      <c r="M3354">
        <v>12.99</v>
      </c>
      <c r="N3354">
        <v>12</v>
      </c>
      <c r="P3354" t="str">
        <f t="shared" si="318"/>
        <v/>
      </c>
      <c r="Q3354" t="str">
        <f t="shared" si="319"/>
        <v>good</v>
      </c>
      <c r="R3354" t="str">
        <f t="shared" si="320"/>
        <v/>
      </c>
      <c r="S3354" s="3" t="str">
        <f t="shared" si="321"/>
        <v>Maruti</v>
      </c>
      <c r="T3354" t="str">
        <f t="shared" si="322"/>
        <v>Maruti</v>
      </c>
      <c r="U3354" t="str">
        <f t="shared" si="323"/>
        <v>E</v>
      </c>
      <c r="V3354" t="str" cm="1">
        <f t="array" ref="V3354">_xlfn.IFS(N3345&gt;25,"A",N3345&gt;20,"B",N3345&gt;15,"C",N3345&gt;10,"D",N3345&lt;10,"E")</f>
        <v>E</v>
      </c>
    </row>
    <row r="3355" spans="1:22" x14ac:dyDescent="0.3">
      <c r="A3355">
        <v>3377</v>
      </c>
      <c r="B3355" t="s">
        <v>554</v>
      </c>
      <c r="C3355" t="s">
        <v>65</v>
      </c>
      <c r="D3355" t="s">
        <v>16</v>
      </c>
      <c r="E3355">
        <v>2009</v>
      </c>
      <c r="F3355">
        <v>61500</v>
      </c>
      <c r="G3355" t="s">
        <v>23</v>
      </c>
      <c r="H3355" t="s">
        <v>32</v>
      </c>
      <c r="I3355" t="s">
        <v>33</v>
      </c>
      <c r="J3355">
        <v>1995</v>
      </c>
      <c r="K3355">
        <v>181</v>
      </c>
      <c r="L3355">
        <v>5</v>
      </c>
      <c r="M3355">
        <v>16.07</v>
      </c>
      <c r="N3355">
        <v>8.5</v>
      </c>
      <c r="P3355" t="str">
        <f t="shared" si="318"/>
        <v/>
      </c>
      <c r="Q3355" t="str">
        <f t="shared" si="319"/>
        <v>bad</v>
      </c>
      <c r="R3355" t="str">
        <f t="shared" si="320"/>
        <v/>
      </c>
      <c r="S3355" s="3" t="str">
        <f t="shared" si="321"/>
        <v/>
      </c>
      <c r="T3355" t="str">
        <f t="shared" si="322"/>
        <v>Maruti</v>
      </c>
      <c r="U3355" t="str">
        <f t="shared" si="323"/>
        <v>E</v>
      </c>
      <c r="V3355" t="str" cm="1">
        <f t="array" ref="V3355">_xlfn.IFS(N3346&gt;25,"A",N3346&gt;20,"B",N3346&gt;15,"C",N3346&gt;10,"D",N3346&lt;10,"E")</f>
        <v>E</v>
      </c>
    </row>
    <row r="3356" spans="1:22" x14ac:dyDescent="0.3">
      <c r="A3356">
        <v>3378</v>
      </c>
      <c r="B3356" t="s">
        <v>1471</v>
      </c>
      <c r="C3356" t="s">
        <v>21</v>
      </c>
      <c r="D3356" t="s">
        <v>47</v>
      </c>
      <c r="E3356">
        <v>2017</v>
      </c>
      <c r="F3356">
        <v>42883</v>
      </c>
      <c r="G3356" t="s">
        <v>27</v>
      </c>
      <c r="H3356" t="s">
        <v>18</v>
      </c>
      <c r="I3356" t="s">
        <v>19</v>
      </c>
      <c r="J3356">
        <v>1086</v>
      </c>
      <c r="K3356">
        <v>68.05</v>
      </c>
      <c r="L3356">
        <v>5</v>
      </c>
      <c r="M3356">
        <v>19.809999999999999</v>
      </c>
      <c r="N3356">
        <v>4.2699999999999996</v>
      </c>
      <c r="P3356" t="str">
        <f t="shared" si="318"/>
        <v/>
      </c>
      <c r="Q3356" t="str">
        <f t="shared" si="319"/>
        <v>bad</v>
      </c>
      <c r="R3356" t="str">
        <f t="shared" si="320"/>
        <v/>
      </c>
      <c r="S3356" s="3" t="str">
        <f t="shared" si="321"/>
        <v/>
      </c>
      <c r="T3356" t="str">
        <f t="shared" si="322"/>
        <v>Hyundai</v>
      </c>
      <c r="U3356" t="str">
        <f t="shared" si="323"/>
        <v>E</v>
      </c>
      <c r="V3356" t="str" cm="1">
        <f t="array" ref="V3356">_xlfn.IFS(N3347&gt;25,"A",N3347&gt;20,"B",N3347&gt;15,"C",N3347&gt;10,"D",N3347&lt;10,"E")</f>
        <v>E</v>
      </c>
    </row>
    <row r="3357" spans="1:22" x14ac:dyDescent="0.3">
      <c r="A3357">
        <v>3379</v>
      </c>
      <c r="B3357" t="s">
        <v>1472</v>
      </c>
      <c r="C3357" t="s">
        <v>60</v>
      </c>
      <c r="D3357" t="s">
        <v>39</v>
      </c>
      <c r="E3357">
        <v>2012</v>
      </c>
      <c r="F3357">
        <v>97000</v>
      </c>
      <c r="G3357" t="s">
        <v>23</v>
      </c>
      <c r="H3357" t="s">
        <v>18</v>
      </c>
      <c r="I3357" t="s">
        <v>33</v>
      </c>
      <c r="J3357">
        <v>1461</v>
      </c>
      <c r="K3357">
        <v>83.8</v>
      </c>
      <c r="L3357">
        <v>5</v>
      </c>
      <c r="M3357">
        <v>20.45</v>
      </c>
      <c r="N3357">
        <v>4.25</v>
      </c>
      <c r="P3357" t="str">
        <f t="shared" si="318"/>
        <v/>
      </c>
      <c r="Q3357" t="str">
        <f t="shared" si="319"/>
        <v>bad</v>
      </c>
      <c r="R3357" t="str">
        <f t="shared" si="320"/>
        <v/>
      </c>
      <c r="S3357" s="3" t="str">
        <f t="shared" si="321"/>
        <v/>
      </c>
      <c r="T3357" t="str">
        <f t="shared" si="322"/>
        <v>Ford</v>
      </c>
      <c r="U3357" t="str">
        <f t="shared" si="323"/>
        <v>E</v>
      </c>
      <c r="V3357" t="str" cm="1">
        <f t="array" ref="V3357">_xlfn.IFS(N3348&gt;25,"A",N3348&gt;20,"B",N3348&gt;15,"C",N3348&gt;10,"D",N3348&lt;10,"E")</f>
        <v>E</v>
      </c>
    </row>
    <row r="3358" spans="1:22" x14ac:dyDescent="0.3">
      <c r="A3358">
        <v>3380</v>
      </c>
      <c r="B3358" t="s">
        <v>696</v>
      </c>
      <c r="C3358" t="s">
        <v>56</v>
      </c>
      <c r="D3358" t="s">
        <v>63</v>
      </c>
      <c r="E3358">
        <v>2010</v>
      </c>
      <c r="F3358">
        <v>39525</v>
      </c>
      <c r="G3358" t="s">
        <v>27</v>
      </c>
      <c r="H3358" t="s">
        <v>32</v>
      </c>
      <c r="I3358" t="s">
        <v>19</v>
      </c>
      <c r="J3358">
        <v>2360</v>
      </c>
      <c r="K3358">
        <v>170</v>
      </c>
      <c r="L3358">
        <v>5</v>
      </c>
      <c r="M3358">
        <v>11.3</v>
      </c>
      <c r="N3358">
        <v>9.25</v>
      </c>
      <c r="P3358" t="str">
        <f t="shared" si="318"/>
        <v/>
      </c>
      <c r="Q3358" t="str">
        <f t="shared" si="319"/>
        <v>bad</v>
      </c>
      <c r="R3358" t="str">
        <f t="shared" si="320"/>
        <v/>
      </c>
      <c r="S3358" s="3" t="str">
        <f t="shared" si="321"/>
        <v/>
      </c>
      <c r="T3358" t="str">
        <f t="shared" si="322"/>
        <v>Hyundai</v>
      </c>
      <c r="U3358" t="str">
        <f t="shared" si="323"/>
        <v>E</v>
      </c>
      <c r="V3358" t="str" cm="1">
        <f t="array" ref="V3358">_xlfn.IFS(N3349&gt;25,"A",N3349&gt;20,"B",N3349&gt;15,"C",N3349&gt;10,"D",N3349&lt;10,"E")</f>
        <v>E</v>
      </c>
    </row>
    <row r="3359" spans="1:22" x14ac:dyDescent="0.3">
      <c r="A3359">
        <v>3381</v>
      </c>
      <c r="B3359" t="s">
        <v>347</v>
      </c>
      <c r="C3359" t="s">
        <v>15</v>
      </c>
      <c r="D3359" t="s">
        <v>47</v>
      </c>
      <c r="E3359">
        <v>2017</v>
      </c>
      <c r="F3359">
        <v>35384</v>
      </c>
      <c r="G3359" t="s">
        <v>23</v>
      </c>
      <c r="H3359" t="s">
        <v>18</v>
      </c>
      <c r="I3359" t="s">
        <v>19</v>
      </c>
      <c r="J3359">
        <v>1248</v>
      </c>
      <c r="K3359">
        <v>88.5</v>
      </c>
      <c r="L3359">
        <v>5</v>
      </c>
      <c r="M3359">
        <v>24.3</v>
      </c>
      <c r="N3359">
        <v>8.61</v>
      </c>
      <c r="P3359" t="str">
        <f t="shared" si="318"/>
        <v/>
      </c>
      <c r="Q3359" t="str">
        <f t="shared" si="319"/>
        <v>bad</v>
      </c>
      <c r="R3359" t="str">
        <f t="shared" si="320"/>
        <v/>
      </c>
      <c r="S3359" s="3" t="str">
        <f t="shared" si="321"/>
        <v/>
      </c>
      <c r="T3359" t="str">
        <f t="shared" si="322"/>
        <v>Maruti</v>
      </c>
      <c r="U3359" t="str">
        <f t="shared" si="323"/>
        <v>E</v>
      </c>
      <c r="V3359" t="str" cm="1">
        <f t="array" ref="V3359">_xlfn.IFS(N3350&gt;25,"A",N3350&gt;20,"B",N3350&gt;15,"C",N3350&gt;10,"D",N3350&lt;10,"E")</f>
        <v>E</v>
      </c>
    </row>
    <row r="3360" spans="1:22" x14ac:dyDescent="0.3">
      <c r="A3360">
        <v>3382</v>
      </c>
      <c r="B3360" t="s">
        <v>1473</v>
      </c>
      <c r="C3360" t="s">
        <v>62</v>
      </c>
      <c r="D3360" t="s">
        <v>35</v>
      </c>
      <c r="E3360">
        <v>2010</v>
      </c>
      <c r="F3360">
        <v>46000</v>
      </c>
      <c r="G3360" t="s">
        <v>23</v>
      </c>
      <c r="H3360" t="s">
        <v>32</v>
      </c>
      <c r="I3360" t="s">
        <v>19</v>
      </c>
      <c r="J3360">
        <v>2987</v>
      </c>
      <c r="K3360">
        <v>261</v>
      </c>
      <c r="L3360">
        <v>7</v>
      </c>
      <c r="M3360">
        <v>11.8</v>
      </c>
      <c r="N3360">
        <v>28</v>
      </c>
      <c r="P3360" t="str">
        <f t="shared" si="318"/>
        <v/>
      </c>
      <c r="Q3360" t="str">
        <f t="shared" si="319"/>
        <v>bad</v>
      </c>
      <c r="R3360" t="str">
        <f t="shared" si="320"/>
        <v/>
      </c>
      <c r="S3360" s="3" t="str">
        <f t="shared" si="321"/>
        <v/>
      </c>
      <c r="T3360" t="str">
        <f t="shared" si="322"/>
        <v>Honda</v>
      </c>
      <c r="U3360" t="str">
        <f t="shared" si="323"/>
        <v>D</v>
      </c>
      <c r="V3360" t="str" cm="1">
        <f t="array" ref="V3360">_xlfn.IFS(N3351&gt;25,"A",N3351&gt;20,"B",N3351&gt;15,"C",N3351&gt;10,"D",N3351&lt;10,"E")</f>
        <v>D</v>
      </c>
    </row>
    <row r="3361" spans="1:22" x14ac:dyDescent="0.3">
      <c r="A3361">
        <v>3383</v>
      </c>
      <c r="B3361" t="s">
        <v>1076</v>
      </c>
      <c r="C3361" t="s">
        <v>110</v>
      </c>
      <c r="D3361" t="s">
        <v>31</v>
      </c>
      <c r="E3361">
        <v>2018</v>
      </c>
      <c r="F3361">
        <v>32189</v>
      </c>
      <c r="G3361" t="s">
        <v>23</v>
      </c>
      <c r="H3361" t="s">
        <v>18</v>
      </c>
      <c r="I3361" t="s">
        <v>19</v>
      </c>
      <c r="J3361">
        <v>1498</v>
      </c>
      <c r="K3361">
        <v>98.96</v>
      </c>
      <c r="L3361">
        <v>5</v>
      </c>
      <c r="M3361">
        <v>23</v>
      </c>
      <c r="N3361">
        <v>9.25</v>
      </c>
      <c r="P3361" t="str">
        <f t="shared" si="318"/>
        <v/>
      </c>
      <c r="Q3361" t="str">
        <f t="shared" si="319"/>
        <v>bad</v>
      </c>
      <c r="R3361" t="str">
        <f t="shared" si="320"/>
        <v/>
      </c>
      <c r="S3361" s="3" t="str">
        <f t="shared" si="321"/>
        <v/>
      </c>
      <c r="T3361" t="str">
        <f t="shared" si="322"/>
        <v>Renault</v>
      </c>
      <c r="U3361" t="str">
        <f t="shared" si="323"/>
        <v>E</v>
      </c>
      <c r="V3361" t="str" cm="1">
        <f t="array" ref="V3361">_xlfn.IFS(N3352&gt;25,"A",N3352&gt;20,"B",N3352&gt;15,"C",N3352&gt;10,"D",N3352&lt;10,"E")</f>
        <v>E</v>
      </c>
    </row>
    <row r="3362" spans="1:22" x14ac:dyDescent="0.3">
      <c r="A3362">
        <v>3384</v>
      </c>
      <c r="B3362" t="s">
        <v>1474</v>
      </c>
      <c r="C3362" t="s">
        <v>21</v>
      </c>
      <c r="D3362" t="s">
        <v>26</v>
      </c>
      <c r="E3362">
        <v>2016</v>
      </c>
      <c r="F3362">
        <v>27000</v>
      </c>
      <c r="G3362" t="s">
        <v>23</v>
      </c>
      <c r="H3362" t="s">
        <v>32</v>
      </c>
      <c r="I3362" t="s">
        <v>19</v>
      </c>
      <c r="J3362">
        <v>1582</v>
      </c>
      <c r="K3362">
        <v>126.2</v>
      </c>
      <c r="L3362">
        <v>5</v>
      </c>
      <c r="M3362">
        <v>19.079999999999998</v>
      </c>
      <c r="N3362">
        <v>8.6</v>
      </c>
      <c r="P3362" t="str">
        <f t="shared" si="318"/>
        <v/>
      </c>
      <c r="Q3362" t="str">
        <f t="shared" si="319"/>
        <v>good</v>
      </c>
      <c r="R3362" t="str">
        <f t="shared" si="320"/>
        <v/>
      </c>
      <c r="S3362" s="3" t="str">
        <f t="shared" si="321"/>
        <v>Honda</v>
      </c>
      <c r="T3362" t="str">
        <f t="shared" si="322"/>
        <v>Honda</v>
      </c>
      <c r="U3362" t="str">
        <f t="shared" si="323"/>
        <v>E</v>
      </c>
      <c r="V3362" t="str" cm="1">
        <f t="array" ref="V3362">_xlfn.IFS(N3353&gt;25,"A",N3353&gt;20,"B",N3353&gt;15,"C",N3353&gt;10,"D",N3353&lt;10,"E")</f>
        <v>E</v>
      </c>
    </row>
    <row r="3363" spans="1:22" x14ac:dyDescent="0.3">
      <c r="A3363">
        <v>3385</v>
      </c>
      <c r="B3363" t="s">
        <v>577</v>
      </c>
      <c r="C3363" t="s">
        <v>43</v>
      </c>
      <c r="D3363" t="s">
        <v>31</v>
      </c>
      <c r="E3363">
        <v>2018</v>
      </c>
      <c r="F3363">
        <v>22734</v>
      </c>
      <c r="G3363" t="s">
        <v>27</v>
      </c>
      <c r="H3363" t="s">
        <v>18</v>
      </c>
      <c r="I3363" t="s">
        <v>19</v>
      </c>
      <c r="J3363">
        <v>1198</v>
      </c>
      <c r="K3363">
        <v>74</v>
      </c>
      <c r="L3363">
        <v>5</v>
      </c>
      <c r="M3363">
        <v>16.47</v>
      </c>
      <c r="N3363">
        <v>7.53</v>
      </c>
      <c r="P3363" t="str">
        <f t="shared" si="318"/>
        <v/>
      </c>
      <c r="Q3363" t="str">
        <f t="shared" si="319"/>
        <v>bad</v>
      </c>
      <c r="R3363" t="str">
        <f t="shared" si="320"/>
        <v/>
      </c>
      <c r="S3363" s="3" t="str">
        <f t="shared" si="321"/>
        <v/>
      </c>
      <c r="T3363" t="str">
        <f t="shared" si="322"/>
        <v>Toyota</v>
      </c>
      <c r="U3363" t="str">
        <f t="shared" si="323"/>
        <v>D</v>
      </c>
      <c r="V3363" t="str" cm="1">
        <f t="array" ref="V3363">_xlfn.IFS(N3354&gt;25,"A",N3354&gt;20,"B",N3354&gt;15,"C",N3354&gt;10,"D",N3354&lt;10,"E")</f>
        <v>D</v>
      </c>
    </row>
    <row r="3364" spans="1:22" x14ac:dyDescent="0.3">
      <c r="A3364">
        <v>3386</v>
      </c>
      <c r="B3364" t="s">
        <v>432</v>
      </c>
      <c r="C3364" t="s">
        <v>60</v>
      </c>
      <c r="D3364" t="s">
        <v>16</v>
      </c>
      <c r="E3364">
        <v>2014</v>
      </c>
      <c r="F3364">
        <v>58002</v>
      </c>
      <c r="G3364" t="s">
        <v>23</v>
      </c>
      <c r="H3364" t="s">
        <v>18</v>
      </c>
      <c r="I3364" t="s">
        <v>19</v>
      </c>
      <c r="J3364">
        <v>1461</v>
      </c>
      <c r="K3364">
        <v>108.45</v>
      </c>
      <c r="L3364">
        <v>5</v>
      </c>
      <c r="M3364">
        <v>19.64</v>
      </c>
      <c r="N3364">
        <v>5.75</v>
      </c>
      <c r="P3364" t="str">
        <f t="shared" si="318"/>
        <v/>
      </c>
      <c r="Q3364" t="str">
        <f t="shared" si="319"/>
        <v>bad</v>
      </c>
      <c r="R3364" t="str">
        <f t="shared" si="320"/>
        <v/>
      </c>
      <c r="S3364" s="3" t="str">
        <f t="shared" si="321"/>
        <v/>
      </c>
      <c r="T3364" t="str">
        <f t="shared" si="322"/>
        <v>BMW</v>
      </c>
      <c r="U3364" t="str">
        <f t="shared" si="323"/>
        <v>E</v>
      </c>
      <c r="V3364" t="str" cm="1">
        <f t="array" ref="V3364">_xlfn.IFS(N3355&gt;25,"A",N3355&gt;20,"B",N3355&gt;15,"C",N3355&gt;10,"D",N3355&lt;10,"E")</f>
        <v>E</v>
      </c>
    </row>
    <row r="3365" spans="1:22" x14ac:dyDescent="0.3">
      <c r="A3365">
        <v>3387</v>
      </c>
      <c r="B3365" t="s">
        <v>1475</v>
      </c>
      <c r="C3365" t="s">
        <v>25</v>
      </c>
      <c r="D3365" t="s">
        <v>26</v>
      </c>
      <c r="E3365">
        <v>2012</v>
      </c>
      <c r="F3365">
        <v>31500</v>
      </c>
      <c r="G3365" t="s">
        <v>27</v>
      </c>
      <c r="H3365" t="s">
        <v>32</v>
      </c>
      <c r="I3365" t="s">
        <v>19</v>
      </c>
      <c r="J3365">
        <v>1198</v>
      </c>
      <c r="K3365">
        <v>86.8</v>
      </c>
      <c r="L3365">
        <v>5</v>
      </c>
      <c r="M3365">
        <v>16.5</v>
      </c>
      <c r="N3365">
        <v>4.1500000000000004</v>
      </c>
      <c r="P3365" t="str">
        <f t="shared" si="318"/>
        <v/>
      </c>
      <c r="Q3365" t="str">
        <f t="shared" si="319"/>
        <v>bad</v>
      </c>
      <c r="R3365" t="str">
        <f t="shared" si="320"/>
        <v/>
      </c>
      <c r="S3365" s="3" t="str">
        <f t="shared" si="321"/>
        <v/>
      </c>
      <c r="T3365" t="str">
        <f t="shared" si="322"/>
        <v>Hyundai</v>
      </c>
      <c r="U3365" t="str">
        <f t="shared" si="323"/>
        <v>E</v>
      </c>
      <c r="V3365" t="str" cm="1">
        <f t="array" ref="V3365">_xlfn.IFS(N3356&gt;25,"A",N3356&gt;20,"B",N3356&gt;15,"C",N3356&gt;10,"D",N3356&lt;10,"E")</f>
        <v>E</v>
      </c>
    </row>
    <row r="3366" spans="1:22" x14ac:dyDescent="0.3">
      <c r="A3366">
        <v>3388</v>
      </c>
      <c r="B3366" t="s">
        <v>444</v>
      </c>
      <c r="C3366" t="s">
        <v>110</v>
      </c>
      <c r="D3366" t="s">
        <v>31</v>
      </c>
      <c r="E3366">
        <v>2017</v>
      </c>
      <c r="F3366">
        <v>30933</v>
      </c>
      <c r="G3366" t="s">
        <v>27</v>
      </c>
      <c r="H3366" t="s">
        <v>18</v>
      </c>
      <c r="I3366" t="s">
        <v>19</v>
      </c>
      <c r="J3366">
        <v>1196</v>
      </c>
      <c r="K3366">
        <v>86.8</v>
      </c>
      <c r="L3366">
        <v>5</v>
      </c>
      <c r="M3366">
        <v>18.16</v>
      </c>
      <c r="N3366">
        <v>5.84</v>
      </c>
      <c r="P3366" t="str">
        <f t="shared" si="318"/>
        <v/>
      </c>
      <c r="Q3366" t="str">
        <f t="shared" si="319"/>
        <v>good</v>
      </c>
      <c r="R3366" t="str">
        <f t="shared" si="320"/>
        <v/>
      </c>
      <c r="S3366" s="3" t="str">
        <f t="shared" si="321"/>
        <v>Renault</v>
      </c>
      <c r="T3366" t="str">
        <f t="shared" si="322"/>
        <v>Renault</v>
      </c>
      <c r="U3366" t="str">
        <f t="shared" si="323"/>
        <v>E</v>
      </c>
      <c r="V3366" t="str" cm="1">
        <f t="array" ref="V3366">_xlfn.IFS(N3357&gt;25,"A",N3357&gt;20,"B",N3357&gt;15,"C",N3357&gt;10,"D",N3357&lt;10,"E")</f>
        <v>E</v>
      </c>
    </row>
    <row r="3367" spans="1:22" x14ac:dyDescent="0.3">
      <c r="A3367">
        <v>3389</v>
      </c>
      <c r="B3367" t="s">
        <v>125</v>
      </c>
      <c r="C3367" t="s">
        <v>30</v>
      </c>
      <c r="D3367" t="s">
        <v>49</v>
      </c>
      <c r="E3367">
        <v>2012</v>
      </c>
      <c r="F3367">
        <v>27090</v>
      </c>
      <c r="G3367" t="s">
        <v>23</v>
      </c>
      <c r="H3367" t="s">
        <v>32</v>
      </c>
      <c r="I3367" t="s">
        <v>19</v>
      </c>
      <c r="J3367">
        <v>1968</v>
      </c>
      <c r="K3367">
        <v>187.74</v>
      </c>
      <c r="L3367">
        <v>5</v>
      </c>
      <c r="M3367">
        <v>18.53</v>
      </c>
      <c r="N3367">
        <v>16.5</v>
      </c>
      <c r="P3367" t="str">
        <f t="shared" si="318"/>
        <v/>
      </c>
      <c r="Q3367" t="str">
        <f t="shared" si="319"/>
        <v>bad</v>
      </c>
      <c r="R3367" t="str">
        <f t="shared" si="320"/>
        <v/>
      </c>
      <c r="S3367" s="3" t="str">
        <f t="shared" si="321"/>
        <v/>
      </c>
      <c r="T3367" t="str">
        <f t="shared" si="322"/>
        <v>Mitsubishi</v>
      </c>
      <c r="U3367" t="str">
        <f t="shared" si="323"/>
        <v>E</v>
      </c>
      <c r="V3367" t="str" cm="1">
        <f t="array" ref="V3367">_xlfn.IFS(N3358&gt;25,"A",N3358&gt;20,"B",N3358&gt;15,"C",N3358&gt;10,"D",N3358&lt;10,"E")</f>
        <v>E</v>
      </c>
    </row>
    <row r="3368" spans="1:22" x14ac:dyDescent="0.3">
      <c r="A3368">
        <v>3390</v>
      </c>
      <c r="B3368" t="s">
        <v>517</v>
      </c>
      <c r="C3368" t="s">
        <v>65</v>
      </c>
      <c r="D3368" t="s">
        <v>16</v>
      </c>
      <c r="E3368">
        <v>2015</v>
      </c>
      <c r="F3368">
        <v>29500</v>
      </c>
      <c r="G3368" t="s">
        <v>23</v>
      </c>
      <c r="H3368" t="s">
        <v>32</v>
      </c>
      <c r="I3368" t="s">
        <v>19</v>
      </c>
      <c r="J3368">
        <v>2993</v>
      </c>
      <c r="K3368">
        <v>258</v>
      </c>
      <c r="L3368">
        <v>7</v>
      </c>
      <c r="M3368">
        <v>15.97</v>
      </c>
      <c r="N3368">
        <v>43</v>
      </c>
      <c r="P3368" t="str">
        <f t="shared" si="318"/>
        <v/>
      </c>
      <c r="Q3368" t="str">
        <f t="shared" si="319"/>
        <v>good</v>
      </c>
      <c r="R3368" t="str">
        <f t="shared" si="320"/>
        <v/>
      </c>
      <c r="S3368" s="3" t="str">
        <f t="shared" si="321"/>
        <v>Maruti</v>
      </c>
      <c r="T3368" t="str">
        <f t="shared" si="322"/>
        <v>Maruti</v>
      </c>
      <c r="U3368" t="str">
        <f t="shared" si="323"/>
        <v>E</v>
      </c>
      <c r="V3368" t="str" cm="1">
        <f t="array" ref="V3368">_xlfn.IFS(N3359&gt;25,"A",N3359&gt;20,"B",N3359&gt;15,"C",N3359&gt;10,"D",N3359&lt;10,"E")</f>
        <v>E</v>
      </c>
    </row>
    <row r="3369" spans="1:22" x14ac:dyDescent="0.3">
      <c r="A3369">
        <v>3391</v>
      </c>
      <c r="B3369" t="s">
        <v>1476</v>
      </c>
      <c r="C3369" t="s">
        <v>21</v>
      </c>
      <c r="D3369" t="s">
        <v>22</v>
      </c>
      <c r="E3369">
        <v>2013</v>
      </c>
      <c r="F3369">
        <v>45000</v>
      </c>
      <c r="G3369" t="s">
        <v>27</v>
      </c>
      <c r="H3369" t="s">
        <v>18</v>
      </c>
      <c r="I3369" t="s">
        <v>19</v>
      </c>
      <c r="J3369">
        <v>1197</v>
      </c>
      <c r="K3369">
        <v>78.900000000000006</v>
      </c>
      <c r="L3369">
        <v>5</v>
      </c>
      <c r="M3369">
        <v>20.36</v>
      </c>
      <c r="N3369">
        <v>3.55</v>
      </c>
      <c r="P3369" t="str">
        <f t="shared" si="318"/>
        <v>MercedesBenz</v>
      </c>
      <c r="Q3369" t="str">
        <f t="shared" si="319"/>
        <v>bad</v>
      </c>
      <c r="R3369" t="str">
        <f t="shared" si="320"/>
        <v/>
      </c>
      <c r="S3369" s="3" t="str">
        <f t="shared" si="321"/>
        <v>MercedesBenz</v>
      </c>
      <c r="T3369" t="str">
        <f t="shared" si="322"/>
        <v/>
      </c>
      <c r="U3369" t="str">
        <f t="shared" si="323"/>
        <v>A</v>
      </c>
      <c r="V3369" t="str" cm="1">
        <f t="array" ref="V3369">_xlfn.IFS(N3360&gt;25,"A",N3360&gt;20,"B",N3360&gt;15,"C",N3360&gt;10,"D",N3360&lt;10,"E")</f>
        <v>A</v>
      </c>
    </row>
    <row r="3370" spans="1:22" x14ac:dyDescent="0.3">
      <c r="A3370">
        <v>3392</v>
      </c>
      <c r="B3370" t="s">
        <v>423</v>
      </c>
      <c r="C3370" t="s">
        <v>21</v>
      </c>
      <c r="D3370" t="s">
        <v>35</v>
      </c>
      <c r="E3370">
        <v>2018</v>
      </c>
      <c r="F3370">
        <v>11691</v>
      </c>
      <c r="G3370" t="s">
        <v>27</v>
      </c>
      <c r="H3370" t="s">
        <v>18</v>
      </c>
      <c r="I3370" t="s">
        <v>19</v>
      </c>
      <c r="J3370">
        <v>1197</v>
      </c>
      <c r="K3370">
        <v>81.83</v>
      </c>
      <c r="L3370">
        <v>5</v>
      </c>
      <c r="M3370">
        <v>18.600000000000001</v>
      </c>
      <c r="N3370">
        <v>8.9</v>
      </c>
      <c r="P3370" t="str">
        <f t="shared" si="318"/>
        <v/>
      </c>
      <c r="Q3370" t="str">
        <f t="shared" si="319"/>
        <v>good</v>
      </c>
      <c r="R3370" t="str">
        <f t="shared" si="320"/>
        <v/>
      </c>
      <c r="S3370" s="3" t="str">
        <f t="shared" si="321"/>
        <v>Ford</v>
      </c>
      <c r="T3370" t="str">
        <f t="shared" si="322"/>
        <v>Ford</v>
      </c>
      <c r="U3370" t="str">
        <f t="shared" si="323"/>
        <v>E</v>
      </c>
      <c r="V3370" t="str" cm="1">
        <f t="array" ref="V3370">_xlfn.IFS(N3361&gt;25,"A",N3361&gt;20,"B",N3361&gt;15,"C",N3361&gt;10,"D",N3361&lt;10,"E")</f>
        <v>E</v>
      </c>
    </row>
    <row r="3371" spans="1:22" x14ac:dyDescent="0.3">
      <c r="A3371">
        <v>3393</v>
      </c>
      <c r="B3371" t="s">
        <v>1477</v>
      </c>
      <c r="C3371" t="s">
        <v>194</v>
      </c>
      <c r="D3371" t="s">
        <v>35</v>
      </c>
      <c r="E3371">
        <v>2006</v>
      </c>
      <c r="F3371">
        <v>121000</v>
      </c>
      <c r="G3371" t="s">
        <v>23</v>
      </c>
      <c r="H3371" t="s">
        <v>18</v>
      </c>
      <c r="I3371" t="s">
        <v>33</v>
      </c>
      <c r="J3371">
        <v>1896</v>
      </c>
      <c r="K3371">
        <v>90</v>
      </c>
      <c r="L3371">
        <v>5</v>
      </c>
      <c r="M3371">
        <v>16.399999999999999</v>
      </c>
      <c r="N3371">
        <v>2.5</v>
      </c>
      <c r="P3371" t="str">
        <f t="shared" si="318"/>
        <v/>
      </c>
      <c r="Q3371" t="str">
        <f t="shared" si="319"/>
        <v>bad</v>
      </c>
      <c r="R3371" t="str">
        <f t="shared" si="320"/>
        <v/>
      </c>
      <c r="S3371" s="3" t="str">
        <f t="shared" si="321"/>
        <v/>
      </c>
      <c r="T3371" t="str">
        <f t="shared" si="322"/>
        <v>Hyundai</v>
      </c>
      <c r="U3371" t="str">
        <f t="shared" si="323"/>
        <v>E</v>
      </c>
      <c r="V3371" t="str" cm="1">
        <f t="array" ref="V3371">_xlfn.IFS(N3362&gt;25,"A",N3362&gt;20,"B",N3362&gt;15,"C",N3362&gt;10,"D",N3362&lt;10,"E")</f>
        <v>E</v>
      </c>
    </row>
    <row r="3372" spans="1:22" x14ac:dyDescent="0.3">
      <c r="A3372">
        <v>3394</v>
      </c>
      <c r="B3372" t="s">
        <v>144</v>
      </c>
      <c r="C3372" t="s">
        <v>21</v>
      </c>
      <c r="D3372" t="s">
        <v>35</v>
      </c>
      <c r="E3372">
        <v>2010</v>
      </c>
      <c r="F3372">
        <v>118077</v>
      </c>
      <c r="G3372" t="s">
        <v>23</v>
      </c>
      <c r="H3372" t="s">
        <v>18</v>
      </c>
      <c r="I3372" t="s">
        <v>19</v>
      </c>
      <c r="J3372">
        <v>1493</v>
      </c>
      <c r="K3372">
        <v>110</v>
      </c>
      <c r="L3372">
        <v>5</v>
      </c>
      <c r="M3372">
        <v>16.2</v>
      </c>
      <c r="N3372">
        <v>3.85</v>
      </c>
      <c r="P3372" t="str">
        <f t="shared" si="318"/>
        <v/>
      </c>
      <c r="Q3372" t="str">
        <f t="shared" si="319"/>
        <v>bad</v>
      </c>
      <c r="R3372" t="str">
        <f t="shared" si="320"/>
        <v/>
      </c>
      <c r="S3372" s="3" t="str">
        <f t="shared" si="321"/>
        <v/>
      </c>
      <c r="T3372" t="str">
        <f t="shared" si="322"/>
        <v>Volkswagen</v>
      </c>
      <c r="U3372" t="str">
        <f t="shared" si="323"/>
        <v>E</v>
      </c>
      <c r="V3372" t="str" cm="1">
        <f t="array" ref="V3372">_xlfn.IFS(N3363&gt;25,"A",N3363&gt;20,"B",N3363&gt;15,"C",N3363&gt;10,"D",N3363&lt;10,"E")</f>
        <v>E</v>
      </c>
    </row>
    <row r="3373" spans="1:22" x14ac:dyDescent="0.3">
      <c r="A3373">
        <v>3395</v>
      </c>
      <c r="B3373" t="s">
        <v>738</v>
      </c>
      <c r="C3373" t="s">
        <v>21</v>
      </c>
      <c r="D3373" t="s">
        <v>26</v>
      </c>
      <c r="E3373">
        <v>2012</v>
      </c>
      <c r="F3373">
        <v>36300</v>
      </c>
      <c r="G3373" t="s">
        <v>27</v>
      </c>
      <c r="H3373" t="s">
        <v>32</v>
      </c>
      <c r="I3373" t="s">
        <v>102</v>
      </c>
      <c r="J3373">
        <v>1591</v>
      </c>
      <c r="K3373">
        <v>121.4</v>
      </c>
      <c r="L3373">
        <v>5</v>
      </c>
      <c r="M3373">
        <v>17.100000000000001</v>
      </c>
      <c r="N3373">
        <v>7.5</v>
      </c>
      <c r="P3373" t="str">
        <f t="shared" si="318"/>
        <v/>
      </c>
      <c r="Q3373" t="str">
        <f t="shared" si="319"/>
        <v>bad</v>
      </c>
      <c r="R3373" t="str">
        <f t="shared" si="320"/>
        <v/>
      </c>
      <c r="S3373" s="3" t="str">
        <f t="shared" si="321"/>
        <v/>
      </c>
      <c r="T3373" t="str">
        <f t="shared" si="322"/>
        <v>Renault</v>
      </c>
      <c r="U3373" t="str">
        <f t="shared" si="323"/>
        <v>E</v>
      </c>
      <c r="V3373" t="str" cm="1">
        <f t="array" ref="V3373">_xlfn.IFS(N3364&gt;25,"A",N3364&gt;20,"B",N3364&gt;15,"C",N3364&gt;10,"D",N3364&lt;10,"E")</f>
        <v>E</v>
      </c>
    </row>
    <row r="3374" spans="1:22" x14ac:dyDescent="0.3">
      <c r="A3374">
        <v>3396</v>
      </c>
      <c r="B3374" t="s">
        <v>1478</v>
      </c>
      <c r="C3374" t="s">
        <v>21</v>
      </c>
      <c r="D3374" t="s">
        <v>16</v>
      </c>
      <c r="E3374">
        <v>2005</v>
      </c>
      <c r="F3374">
        <v>90000</v>
      </c>
      <c r="G3374" t="s">
        <v>27</v>
      </c>
      <c r="H3374" t="s">
        <v>18</v>
      </c>
      <c r="I3374" t="s">
        <v>33</v>
      </c>
      <c r="J3374">
        <v>1341</v>
      </c>
      <c r="K3374">
        <v>61</v>
      </c>
      <c r="L3374">
        <v>5</v>
      </c>
      <c r="M3374">
        <v>15.3</v>
      </c>
      <c r="N3374">
        <v>1.8</v>
      </c>
      <c r="P3374" t="str">
        <f t="shared" si="318"/>
        <v/>
      </c>
      <c r="Q3374" t="str">
        <f t="shared" si="319"/>
        <v>bad</v>
      </c>
      <c r="R3374" t="str">
        <f t="shared" si="320"/>
        <v/>
      </c>
      <c r="S3374" s="3" t="str">
        <f t="shared" si="321"/>
        <v/>
      </c>
      <c r="T3374" t="str">
        <f t="shared" si="322"/>
        <v>Honda</v>
      </c>
      <c r="U3374" t="str">
        <f t="shared" si="323"/>
        <v>E</v>
      </c>
      <c r="V3374" t="str" cm="1">
        <f t="array" ref="V3374">_xlfn.IFS(N3365&gt;25,"A",N3365&gt;20,"B",N3365&gt;15,"C",N3365&gt;10,"D",N3365&lt;10,"E")</f>
        <v>E</v>
      </c>
    </row>
    <row r="3375" spans="1:22" x14ac:dyDescent="0.3">
      <c r="A3375">
        <v>3397</v>
      </c>
      <c r="B3375" t="s">
        <v>264</v>
      </c>
      <c r="C3375" t="s">
        <v>110</v>
      </c>
      <c r="D3375" t="s">
        <v>26</v>
      </c>
      <c r="E3375">
        <v>2010</v>
      </c>
      <c r="F3375">
        <v>78000</v>
      </c>
      <c r="G3375" t="s">
        <v>23</v>
      </c>
      <c r="H3375" t="s">
        <v>18</v>
      </c>
      <c r="I3375" t="s">
        <v>19</v>
      </c>
      <c r="J3375">
        <v>1399</v>
      </c>
      <c r="K3375">
        <v>68</v>
      </c>
      <c r="L3375">
        <v>5</v>
      </c>
      <c r="M3375">
        <v>20</v>
      </c>
      <c r="N3375">
        <v>2.25</v>
      </c>
      <c r="P3375" t="str">
        <f t="shared" si="318"/>
        <v/>
      </c>
      <c r="Q3375" t="str">
        <f t="shared" si="319"/>
        <v>bad</v>
      </c>
      <c r="R3375" t="str">
        <f t="shared" si="320"/>
        <v/>
      </c>
      <c r="S3375" s="3" t="str">
        <f t="shared" si="321"/>
        <v/>
      </c>
      <c r="T3375" t="str">
        <f t="shared" si="322"/>
        <v>Ford</v>
      </c>
      <c r="U3375" t="str">
        <f t="shared" si="323"/>
        <v>E</v>
      </c>
      <c r="V3375" t="str" cm="1">
        <f t="array" ref="V3375">_xlfn.IFS(N3366&gt;25,"A",N3366&gt;20,"B",N3366&gt;15,"C",N3366&gt;10,"D",N3366&lt;10,"E")</f>
        <v>E</v>
      </c>
    </row>
    <row r="3376" spans="1:22" x14ac:dyDescent="0.3">
      <c r="A3376">
        <v>3398</v>
      </c>
      <c r="B3376" t="s">
        <v>474</v>
      </c>
      <c r="C3376" t="s">
        <v>30</v>
      </c>
      <c r="D3376" t="s">
        <v>16</v>
      </c>
      <c r="E3376">
        <v>2015</v>
      </c>
      <c r="F3376">
        <v>42000</v>
      </c>
      <c r="G3376" t="s">
        <v>23</v>
      </c>
      <c r="H3376" t="s">
        <v>32</v>
      </c>
      <c r="I3376" t="s">
        <v>19</v>
      </c>
      <c r="J3376">
        <v>1968</v>
      </c>
      <c r="K3376">
        <v>174.33</v>
      </c>
      <c r="L3376">
        <v>5</v>
      </c>
      <c r="M3376">
        <v>17.68</v>
      </c>
      <c r="N3376">
        <v>24.25</v>
      </c>
      <c r="P3376" t="str">
        <f t="shared" si="318"/>
        <v>Audi</v>
      </c>
      <c r="Q3376" t="str">
        <f t="shared" si="319"/>
        <v>bad</v>
      </c>
      <c r="R3376" t="str">
        <f t="shared" si="320"/>
        <v/>
      </c>
      <c r="S3376" s="3" t="str">
        <f t="shared" si="321"/>
        <v>Audi</v>
      </c>
      <c r="T3376" t="str">
        <f t="shared" si="322"/>
        <v/>
      </c>
      <c r="U3376" t="str">
        <f t="shared" si="323"/>
        <v>C</v>
      </c>
      <c r="V3376" t="str" cm="1">
        <f t="array" ref="V3376">_xlfn.IFS(N3367&gt;25,"A",N3367&gt;20,"B",N3367&gt;15,"C",N3367&gt;10,"D",N3367&lt;10,"E")</f>
        <v>C</v>
      </c>
    </row>
    <row r="3377" spans="1:22" x14ac:dyDescent="0.3">
      <c r="A3377">
        <v>3399</v>
      </c>
      <c r="B3377" t="s">
        <v>577</v>
      </c>
      <c r="C3377" t="s">
        <v>43</v>
      </c>
      <c r="D3377" t="s">
        <v>16</v>
      </c>
      <c r="E3377">
        <v>2015</v>
      </c>
      <c r="F3377">
        <v>27000</v>
      </c>
      <c r="G3377" t="s">
        <v>27</v>
      </c>
      <c r="H3377" t="s">
        <v>18</v>
      </c>
      <c r="I3377" t="s">
        <v>19</v>
      </c>
      <c r="J3377">
        <v>1198</v>
      </c>
      <c r="K3377">
        <v>74</v>
      </c>
      <c r="L3377">
        <v>5</v>
      </c>
      <c r="M3377">
        <v>16.47</v>
      </c>
      <c r="N3377">
        <v>4.3499999999999996</v>
      </c>
      <c r="P3377" t="str">
        <f t="shared" si="318"/>
        <v>BMW</v>
      </c>
      <c r="Q3377" t="str">
        <f t="shared" si="319"/>
        <v>bad</v>
      </c>
      <c r="R3377" t="str">
        <f t="shared" si="320"/>
        <v/>
      </c>
      <c r="S3377" s="3" t="str">
        <f t="shared" si="321"/>
        <v>BMW</v>
      </c>
      <c r="T3377" t="str">
        <f t="shared" si="322"/>
        <v/>
      </c>
      <c r="U3377" t="str">
        <f t="shared" si="323"/>
        <v>A</v>
      </c>
      <c r="V3377" t="str" cm="1">
        <f t="array" ref="V3377">_xlfn.IFS(N3368&gt;25,"A",N3368&gt;20,"B",N3368&gt;15,"C",N3368&gt;10,"D",N3368&lt;10,"E")</f>
        <v>A</v>
      </c>
    </row>
    <row r="3378" spans="1:22" x14ac:dyDescent="0.3">
      <c r="A3378">
        <v>3400</v>
      </c>
      <c r="B3378" t="s">
        <v>272</v>
      </c>
      <c r="C3378" t="s">
        <v>65</v>
      </c>
      <c r="D3378" t="s">
        <v>49</v>
      </c>
      <c r="E3378">
        <v>2012</v>
      </c>
      <c r="F3378">
        <v>22000</v>
      </c>
      <c r="G3378" t="s">
        <v>23</v>
      </c>
      <c r="H3378" t="s">
        <v>32</v>
      </c>
      <c r="I3378" t="s">
        <v>19</v>
      </c>
      <c r="J3378">
        <v>1995</v>
      </c>
      <c r="K3378">
        <v>184</v>
      </c>
      <c r="L3378">
        <v>5</v>
      </c>
      <c r="M3378">
        <v>17.05</v>
      </c>
      <c r="N3378">
        <v>11.5</v>
      </c>
      <c r="P3378" t="str">
        <f t="shared" si="318"/>
        <v/>
      </c>
      <c r="Q3378" t="str">
        <f t="shared" si="319"/>
        <v>good</v>
      </c>
      <c r="R3378" t="str">
        <f t="shared" si="320"/>
        <v/>
      </c>
      <c r="S3378" s="3" t="str">
        <f t="shared" si="321"/>
        <v>Hyundai</v>
      </c>
      <c r="T3378" t="str">
        <f t="shared" si="322"/>
        <v>Hyundai</v>
      </c>
      <c r="U3378" t="str">
        <f t="shared" si="323"/>
        <v>E</v>
      </c>
      <c r="V3378" t="str" cm="1">
        <f t="array" ref="V3378">_xlfn.IFS(N3369&gt;25,"A",N3369&gt;20,"B",N3369&gt;15,"C",N3369&gt;10,"D",N3369&lt;10,"E")</f>
        <v>E</v>
      </c>
    </row>
    <row r="3379" spans="1:22" x14ac:dyDescent="0.3">
      <c r="A3379">
        <v>3401</v>
      </c>
      <c r="B3379" t="s">
        <v>970</v>
      </c>
      <c r="C3379" t="s">
        <v>25</v>
      </c>
      <c r="D3379" t="s">
        <v>49</v>
      </c>
      <c r="E3379">
        <v>2014</v>
      </c>
      <c r="F3379">
        <v>49000</v>
      </c>
      <c r="G3379" t="s">
        <v>27</v>
      </c>
      <c r="H3379" t="s">
        <v>18</v>
      </c>
      <c r="I3379" t="s">
        <v>19</v>
      </c>
      <c r="J3379">
        <v>1497</v>
      </c>
      <c r="K3379">
        <v>117.3</v>
      </c>
      <c r="L3379">
        <v>5</v>
      </c>
      <c r="M3379">
        <v>17.399999999999999</v>
      </c>
      <c r="N3379">
        <v>4.75</v>
      </c>
      <c r="P3379" t="str">
        <f t="shared" si="318"/>
        <v/>
      </c>
      <c r="Q3379" t="str">
        <f t="shared" si="319"/>
        <v>bad</v>
      </c>
      <c r="R3379" t="str">
        <f t="shared" si="320"/>
        <v/>
      </c>
      <c r="S3379" s="3" t="str">
        <f t="shared" si="321"/>
        <v/>
      </c>
      <c r="T3379" t="str">
        <f t="shared" si="322"/>
        <v>Hyundai</v>
      </c>
      <c r="U3379" t="str">
        <f t="shared" si="323"/>
        <v>E</v>
      </c>
      <c r="V3379" t="str" cm="1">
        <f t="array" ref="V3379">_xlfn.IFS(N3370&gt;25,"A",N3370&gt;20,"B",N3370&gt;15,"C",N3370&gt;10,"D",N3370&lt;10,"E")</f>
        <v>E</v>
      </c>
    </row>
    <row r="3380" spans="1:22" x14ac:dyDescent="0.3">
      <c r="A3380">
        <v>3402</v>
      </c>
      <c r="B3380" t="s">
        <v>1479</v>
      </c>
      <c r="C3380" t="s">
        <v>21</v>
      </c>
      <c r="D3380" t="s">
        <v>35</v>
      </c>
      <c r="E3380">
        <v>2012</v>
      </c>
      <c r="F3380">
        <v>42600</v>
      </c>
      <c r="G3380" t="s">
        <v>23</v>
      </c>
      <c r="H3380" t="s">
        <v>18</v>
      </c>
      <c r="I3380" t="s">
        <v>19</v>
      </c>
      <c r="J3380">
        <v>1396</v>
      </c>
      <c r="K3380">
        <v>90</v>
      </c>
      <c r="L3380">
        <v>5</v>
      </c>
      <c r="M3380">
        <v>23</v>
      </c>
      <c r="N3380">
        <v>4.99</v>
      </c>
      <c r="P3380" t="str">
        <f t="shared" si="318"/>
        <v/>
      </c>
      <c r="Q3380" t="str">
        <f t="shared" si="319"/>
        <v>bad</v>
      </c>
      <c r="R3380" t="str">
        <f t="shared" si="320"/>
        <v/>
      </c>
      <c r="S3380" s="3" t="str">
        <f t="shared" si="321"/>
        <v/>
      </c>
      <c r="T3380" t="str">
        <f t="shared" si="322"/>
        <v>Skoda</v>
      </c>
      <c r="U3380" t="str">
        <f t="shared" si="323"/>
        <v>E</v>
      </c>
      <c r="V3380" t="str" cm="1">
        <f t="array" ref="V3380">_xlfn.IFS(N3371&gt;25,"A",N3371&gt;20,"B",N3371&gt;15,"C",N3371&gt;10,"D",N3371&lt;10,"E")</f>
        <v>E</v>
      </c>
    </row>
    <row r="3381" spans="1:22" x14ac:dyDescent="0.3">
      <c r="A3381">
        <v>3403</v>
      </c>
      <c r="B3381" t="s">
        <v>186</v>
      </c>
      <c r="C3381" t="s">
        <v>25</v>
      </c>
      <c r="D3381" t="s">
        <v>31</v>
      </c>
      <c r="E3381">
        <v>2018</v>
      </c>
      <c r="F3381">
        <v>12794</v>
      </c>
      <c r="G3381" t="s">
        <v>27</v>
      </c>
      <c r="H3381" t="s">
        <v>32</v>
      </c>
      <c r="I3381" t="s">
        <v>19</v>
      </c>
      <c r="J3381">
        <v>1199</v>
      </c>
      <c r="K3381">
        <v>88.7</v>
      </c>
      <c r="L3381">
        <v>5</v>
      </c>
      <c r="M3381">
        <v>19</v>
      </c>
      <c r="N3381">
        <v>9.15</v>
      </c>
      <c r="P3381" t="str">
        <f t="shared" si="318"/>
        <v/>
      </c>
      <c r="Q3381" t="str">
        <f t="shared" si="319"/>
        <v>bad</v>
      </c>
      <c r="R3381" t="str">
        <f t="shared" si="320"/>
        <v/>
      </c>
      <c r="S3381" s="3" t="str">
        <f t="shared" si="321"/>
        <v/>
      </c>
      <c r="T3381" t="str">
        <f t="shared" si="322"/>
        <v>Hyundai</v>
      </c>
      <c r="U3381" t="str">
        <f t="shared" si="323"/>
        <v>E</v>
      </c>
      <c r="V3381" t="str" cm="1">
        <f t="array" ref="V3381">_xlfn.IFS(N3372&gt;25,"A",N3372&gt;20,"B",N3372&gt;15,"C",N3372&gt;10,"D",N3372&lt;10,"E")</f>
        <v>E</v>
      </c>
    </row>
    <row r="3382" spans="1:22" x14ac:dyDescent="0.3">
      <c r="A3382">
        <v>3405</v>
      </c>
      <c r="B3382" t="s">
        <v>757</v>
      </c>
      <c r="C3382" t="s">
        <v>25</v>
      </c>
      <c r="D3382" t="s">
        <v>35</v>
      </c>
      <c r="E3382">
        <v>2014</v>
      </c>
      <c r="F3382">
        <v>88046</v>
      </c>
      <c r="G3382" t="s">
        <v>27</v>
      </c>
      <c r="H3382" t="s">
        <v>32</v>
      </c>
      <c r="I3382" t="s">
        <v>19</v>
      </c>
      <c r="J3382">
        <v>2354</v>
      </c>
      <c r="K3382">
        <v>152</v>
      </c>
      <c r="L3382">
        <v>5</v>
      </c>
      <c r="M3382">
        <v>10.1</v>
      </c>
      <c r="N3382">
        <v>13.99</v>
      </c>
      <c r="P3382" t="str">
        <f t="shared" si="318"/>
        <v/>
      </c>
      <c r="Q3382" t="str">
        <f t="shared" si="319"/>
        <v>bad</v>
      </c>
      <c r="R3382" t="str">
        <f t="shared" si="320"/>
        <v/>
      </c>
      <c r="S3382" s="3" t="str">
        <f t="shared" si="321"/>
        <v/>
      </c>
      <c r="T3382" t="str">
        <f t="shared" si="322"/>
        <v>Hyundai</v>
      </c>
      <c r="U3382" t="str">
        <f t="shared" si="323"/>
        <v>E</v>
      </c>
      <c r="V3382" t="str" cm="1">
        <f t="array" ref="V3382">_xlfn.IFS(N3373&gt;25,"A",N3373&gt;20,"B",N3373&gt;15,"C",N3373&gt;10,"D",N3373&lt;10,"E")</f>
        <v>E</v>
      </c>
    </row>
    <row r="3383" spans="1:22" x14ac:dyDescent="0.3">
      <c r="A3383">
        <v>3406</v>
      </c>
      <c r="B3383" t="s">
        <v>630</v>
      </c>
      <c r="C3383" t="s">
        <v>62</v>
      </c>
      <c r="D3383" t="s">
        <v>63</v>
      </c>
      <c r="E3383">
        <v>2014</v>
      </c>
      <c r="F3383">
        <v>8000</v>
      </c>
      <c r="G3383" t="s">
        <v>23</v>
      </c>
      <c r="H3383" t="s">
        <v>32</v>
      </c>
      <c r="I3383" t="s">
        <v>33</v>
      </c>
      <c r="J3383">
        <v>2143</v>
      </c>
      <c r="K3383">
        <v>107.3</v>
      </c>
      <c r="L3383">
        <v>5</v>
      </c>
      <c r="M3383">
        <v>20</v>
      </c>
      <c r="N3383">
        <v>19.75</v>
      </c>
      <c r="P3383" t="str">
        <f t="shared" si="318"/>
        <v/>
      </c>
      <c r="Q3383" t="str">
        <f t="shared" si="319"/>
        <v>bad</v>
      </c>
      <c r="R3383" t="str">
        <f t="shared" si="320"/>
        <v/>
      </c>
      <c r="S3383" s="3" t="str">
        <f t="shared" si="321"/>
        <v/>
      </c>
      <c r="T3383" t="str">
        <f t="shared" si="322"/>
        <v>Hyundai</v>
      </c>
      <c r="U3383" t="str">
        <f t="shared" si="323"/>
        <v>E</v>
      </c>
      <c r="V3383" t="str" cm="1">
        <f t="array" ref="V3383">_xlfn.IFS(N3374&gt;25,"A",N3374&gt;20,"B",N3374&gt;15,"C",N3374&gt;10,"D",N3374&lt;10,"E")</f>
        <v>E</v>
      </c>
    </row>
    <row r="3384" spans="1:22" x14ac:dyDescent="0.3">
      <c r="A3384">
        <v>3407</v>
      </c>
      <c r="B3384" t="s">
        <v>1480</v>
      </c>
      <c r="C3384" t="s">
        <v>78</v>
      </c>
      <c r="D3384" t="s">
        <v>31</v>
      </c>
      <c r="E3384">
        <v>2018</v>
      </c>
      <c r="F3384">
        <v>82739</v>
      </c>
      <c r="G3384" t="s">
        <v>23</v>
      </c>
      <c r="H3384" t="s">
        <v>32</v>
      </c>
      <c r="I3384" t="s">
        <v>19</v>
      </c>
      <c r="J3384">
        <v>2179</v>
      </c>
      <c r="K3384">
        <v>140</v>
      </c>
      <c r="L3384">
        <v>7</v>
      </c>
      <c r="M3384">
        <v>16</v>
      </c>
      <c r="N3384">
        <v>16.77</v>
      </c>
      <c r="P3384" t="str">
        <f t="shared" si="318"/>
        <v/>
      </c>
      <c r="Q3384" t="str">
        <f t="shared" si="319"/>
        <v>bad</v>
      </c>
      <c r="R3384" t="str">
        <f t="shared" si="320"/>
        <v/>
      </c>
      <c r="S3384" s="3" t="str">
        <f t="shared" si="321"/>
        <v/>
      </c>
      <c r="T3384" t="str">
        <f t="shared" si="322"/>
        <v>Ford</v>
      </c>
      <c r="U3384" t="str">
        <f t="shared" si="323"/>
        <v>E</v>
      </c>
      <c r="V3384" t="str" cm="1">
        <f t="array" ref="V3384">_xlfn.IFS(N3375&gt;25,"A",N3375&gt;20,"B",N3375&gt;15,"C",N3375&gt;10,"D",N3375&lt;10,"E")</f>
        <v>E</v>
      </c>
    </row>
    <row r="3385" spans="1:22" x14ac:dyDescent="0.3">
      <c r="A3385">
        <v>3408</v>
      </c>
      <c r="B3385" t="s">
        <v>1481</v>
      </c>
      <c r="C3385" t="s">
        <v>78</v>
      </c>
      <c r="D3385" t="s">
        <v>63</v>
      </c>
      <c r="E3385">
        <v>2006</v>
      </c>
      <c r="F3385">
        <v>193000</v>
      </c>
      <c r="G3385" t="s">
        <v>23</v>
      </c>
      <c r="H3385" t="s">
        <v>18</v>
      </c>
      <c r="I3385" t="s">
        <v>102</v>
      </c>
      <c r="J3385">
        <v>2523</v>
      </c>
      <c r="K3385">
        <v>63</v>
      </c>
      <c r="L3385">
        <v>7</v>
      </c>
      <c r="M3385">
        <v>13.6</v>
      </c>
      <c r="N3385">
        <v>2.5</v>
      </c>
      <c r="P3385" t="str">
        <f t="shared" si="318"/>
        <v>Audi</v>
      </c>
      <c r="Q3385" t="str">
        <f t="shared" si="319"/>
        <v>bad</v>
      </c>
      <c r="R3385" t="str">
        <f t="shared" si="320"/>
        <v/>
      </c>
      <c r="S3385" s="3" t="str">
        <f t="shared" si="321"/>
        <v>Audi</v>
      </c>
      <c r="T3385" t="str">
        <f t="shared" si="322"/>
        <v/>
      </c>
      <c r="U3385" t="str">
        <f t="shared" si="323"/>
        <v>B</v>
      </c>
      <c r="V3385" t="str" cm="1">
        <f t="array" ref="V3385">_xlfn.IFS(N3376&gt;25,"A",N3376&gt;20,"B",N3376&gt;15,"C",N3376&gt;10,"D",N3376&lt;10,"E")</f>
        <v>B</v>
      </c>
    </row>
    <row r="3386" spans="1:22" x14ac:dyDescent="0.3">
      <c r="A3386">
        <v>3409</v>
      </c>
      <c r="B3386" t="s">
        <v>1482</v>
      </c>
      <c r="C3386" t="s">
        <v>60</v>
      </c>
      <c r="D3386" t="s">
        <v>16</v>
      </c>
      <c r="E3386">
        <v>2013</v>
      </c>
      <c r="F3386">
        <v>7000</v>
      </c>
      <c r="G3386" t="s">
        <v>27</v>
      </c>
      <c r="H3386" t="s">
        <v>32</v>
      </c>
      <c r="I3386" t="s">
        <v>19</v>
      </c>
      <c r="J3386">
        <v>1498</v>
      </c>
      <c r="K3386">
        <v>99.6</v>
      </c>
      <c r="L3386">
        <v>5</v>
      </c>
      <c r="M3386">
        <v>17.97</v>
      </c>
      <c r="N3386">
        <v>3.65</v>
      </c>
      <c r="P3386" t="str">
        <f t="shared" si="318"/>
        <v/>
      </c>
      <c r="Q3386" t="str">
        <f t="shared" si="319"/>
        <v>bad</v>
      </c>
      <c r="R3386" t="str">
        <f t="shared" si="320"/>
        <v/>
      </c>
      <c r="S3386" s="3" t="str">
        <f t="shared" si="321"/>
        <v/>
      </c>
      <c r="T3386" t="str">
        <f t="shared" si="322"/>
        <v>Volkswagen</v>
      </c>
      <c r="U3386" t="str">
        <f t="shared" si="323"/>
        <v>E</v>
      </c>
      <c r="V3386" t="str" cm="1">
        <f t="array" ref="V3386">_xlfn.IFS(N3377&gt;25,"A",N3377&gt;20,"B",N3377&gt;15,"C",N3377&gt;10,"D",N3377&lt;10,"E")</f>
        <v>E</v>
      </c>
    </row>
    <row r="3387" spans="1:22" x14ac:dyDescent="0.3">
      <c r="A3387">
        <v>3410</v>
      </c>
      <c r="B3387" t="s">
        <v>1483</v>
      </c>
      <c r="C3387" t="s">
        <v>52</v>
      </c>
      <c r="D3387" t="s">
        <v>93</v>
      </c>
      <c r="E3387">
        <v>2012</v>
      </c>
      <c r="F3387">
        <v>60000</v>
      </c>
      <c r="G3387" t="s">
        <v>23</v>
      </c>
      <c r="H3387" t="s">
        <v>32</v>
      </c>
      <c r="I3387" t="s">
        <v>33</v>
      </c>
      <c r="J3387">
        <v>2179</v>
      </c>
      <c r="K3387">
        <v>187.74</v>
      </c>
      <c r="L3387">
        <v>5</v>
      </c>
      <c r="M3387">
        <v>12.35</v>
      </c>
      <c r="N3387">
        <v>23.5</v>
      </c>
      <c r="P3387" t="str">
        <f t="shared" si="318"/>
        <v/>
      </c>
      <c r="Q3387" t="str">
        <f t="shared" si="319"/>
        <v>bad</v>
      </c>
      <c r="R3387" t="str">
        <f t="shared" si="320"/>
        <v/>
      </c>
      <c r="S3387" s="3" t="str">
        <f t="shared" si="321"/>
        <v/>
      </c>
      <c r="T3387" t="str">
        <f t="shared" si="322"/>
        <v>BMW</v>
      </c>
      <c r="U3387" t="str">
        <f t="shared" si="323"/>
        <v>D</v>
      </c>
      <c r="V3387" t="str" cm="1">
        <f t="array" ref="V3387">_xlfn.IFS(N3378&gt;25,"A",N3378&gt;20,"B",N3378&gt;15,"C",N3378&gt;10,"D",N3378&lt;10,"E")</f>
        <v>D</v>
      </c>
    </row>
    <row r="3388" spans="1:22" x14ac:dyDescent="0.3">
      <c r="A3388">
        <v>3411</v>
      </c>
      <c r="B3388" t="s">
        <v>718</v>
      </c>
      <c r="C3388" t="s">
        <v>15</v>
      </c>
      <c r="D3388" t="s">
        <v>22</v>
      </c>
      <c r="E3388">
        <v>2017</v>
      </c>
      <c r="F3388">
        <v>38000</v>
      </c>
      <c r="G3388" t="s">
        <v>27</v>
      </c>
      <c r="H3388" t="s">
        <v>18</v>
      </c>
      <c r="I3388" t="s">
        <v>19</v>
      </c>
      <c r="J3388">
        <v>796</v>
      </c>
      <c r="K3388">
        <v>47.3</v>
      </c>
      <c r="L3388">
        <v>5</v>
      </c>
      <c r="M3388">
        <v>22.74</v>
      </c>
      <c r="N3388">
        <v>3.11</v>
      </c>
      <c r="P3388" t="str">
        <f t="shared" si="318"/>
        <v/>
      </c>
      <c r="Q3388" t="str">
        <f t="shared" si="319"/>
        <v>bad</v>
      </c>
      <c r="R3388" t="str">
        <f t="shared" si="320"/>
        <v/>
      </c>
      <c r="S3388" s="3" t="str">
        <f t="shared" si="321"/>
        <v/>
      </c>
      <c r="T3388" t="str">
        <f t="shared" si="322"/>
        <v>Honda</v>
      </c>
      <c r="U3388" t="str">
        <f t="shared" si="323"/>
        <v>E</v>
      </c>
      <c r="V3388" t="str" cm="1">
        <f t="array" ref="V3388">_xlfn.IFS(N3379&gt;25,"A",N3379&gt;20,"B",N3379&gt;15,"C",N3379&gt;10,"D",N3379&lt;10,"E")</f>
        <v>E</v>
      </c>
    </row>
    <row r="3389" spans="1:22" x14ac:dyDescent="0.3">
      <c r="A3389">
        <v>3412</v>
      </c>
      <c r="B3389" t="s">
        <v>471</v>
      </c>
      <c r="C3389" t="s">
        <v>41</v>
      </c>
      <c r="D3389" t="s">
        <v>47</v>
      </c>
      <c r="E3389">
        <v>2013</v>
      </c>
      <c r="F3389">
        <v>56344</v>
      </c>
      <c r="G3389" t="s">
        <v>27</v>
      </c>
      <c r="H3389" t="s">
        <v>18</v>
      </c>
      <c r="I3389" t="s">
        <v>19</v>
      </c>
      <c r="J3389">
        <v>1496</v>
      </c>
      <c r="K3389">
        <v>88.73</v>
      </c>
      <c r="L3389">
        <v>5</v>
      </c>
      <c r="M3389">
        <v>17.600000000000001</v>
      </c>
      <c r="N3389">
        <v>4.57</v>
      </c>
      <c r="P3389" t="str">
        <f t="shared" si="318"/>
        <v/>
      </c>
      <c r="Q3389" t="str">
        <f t="shared" si="319"/>
        <v>good</v>
      </c>
      <c r="R3389" t="str">
        <f t="shared" si="320"/>
        <v/>
      </c>
      <c r="S3389" s="3" t="str">
        <f t="shared" si="321"/>
        <v>Hyundai</v>
      </c>
      <c r="T3389" t="str">
        <f t="shared" si="322"/>
        <v>Hyundai</v>
      </c>
      <c r="U3389" t="str">
        <f t="shared" si="323"/>
        <v>E</v>
      </c>
      <c r="V3389" t="str" cm="1">
        <f t="array" ref="V3389">_xlfn.IFS(N3380&gt;25,"A",N3380&gt;20,"B",N3380&gt;15,"C",N3380&gt;10,"D",N3380&lt;10,"E")</f>
        <v>E</v>
      </c>
    </row>
    <row r="3390" spans="1:22" x14ac:dyDescent="0.3">
      <c r="A3390">
        <v>3413</v>
      </c>
      <c r="B3390" t="s">
        <v>545</v>
      </c>
      <c r="C3390" t="s">
        <v>21</v>
      </c>
      <c r="D3390" t="s">
        <v>16</v>
      </c>
      <c r="E3390">
        <v>2014</v>
      </c>
      <c r="F3390">
        <v>17858</v>
      </c>
      <c r="G3390" t="s">
        <v>27</v>
      </c>
      <c r="H3390" t="s">
        <v>18</v>
      </c>
      <c r="I3390" t="s">
        <v>19</v>
      </c>
      <c r="J3390">
        <v>1197</v>
      </c>
      <c r="K3390">
        <v>80</v>
      </c>
      <c r="L3390">
        <v>5</v>
      </c>
      <c r="M3390">
        <v>17</v>
      </c>
      <c r="N3390">
        <v>5.32</v>
      </c>
      <c r="P3390" t="str">
        <f t="shared" si="318"/>
        <v/>
      </c>
      <c r="Q3390" t="str">
        <f t="shared" si="319"/>
        <v>bad</v>
      </c>
      <c r="R3390" t="str">
        <f t="shared" si="320"/>
        <v/>
      </c>
      <c r="S3390" s="3" t="str">
        <f t="shared" si="321"/>
        <v/>
      </c>
      <c r="T3390" t="str">
        <f t="shared" si="322"/>
        <v>Honda</v>
      </c>
      <c r="U3390" t="str">
        <f t="shared" si="323"/>
        <v>E</v>
      </c>
      <c r="V3390" t="str" cm="1">
        <f t="array" ref="V3390">_xlfn.IFS(N3381&gt;25,"A",N3381&gt;20,"B",N3381&gt;15,"C",N3381&gt;10,"D",N3381&lt;10,"E")</f>
        <v>E</v>
      </c>
    </row>
    <row r="3391" spans="1:22" x14ac:dyDescent="0.3">
      <c r="A3391">
        <v>3414</v>
      </c>
      <c r="B3391" t="s">
        <v>296</v>
      </c>
      <c r="C3391" t="s">
        <v>21</v>
      </c>
      <c r="D3391" t="s">
        <v>35</v>
      </c>
      <c r="E3391">
        <v>2012</v>
      </c>
      <c r="F3391">
        <v>53000</v>
      </c>
      <c r="G3391" t="s">
        <v>27</v>
      </c>
      <c r="H3391" t="s">
        <v>18</v>
      </c>
      <c r="I3391" t="s">
        <v>19</v>
      </c>
      <c r="J3391">
        <v>1197</v>
      </c>
      <c r="K3391">
        <v>78.900000000000006</v>
      </c>
      <c r="L3391">
        <v>5</v>
      </c>
      <c r="M3391">
        <v>20.36</v>
      </c>
      <c r="N3391">
        <v>3.2</v>
      </c>
      <c r="P3391" t="str">
        <f t="shared" si="318"/>
        <v/>
      </c>
      <c r="Q3391" t="str">
        <f t="shared" si="319"/>
        <v>bad</v>
      </c>
      <c r="R3391" t="str">
        <f t="shared" si="320"/>
        <v/>
      </c>
      <c r="S3391" s="3" t="str">
        <f t="shared" si="321"/>
        <v/>
      </c>
      <c r="T3391" t="str">
        <f t="shared" si="322"/>
        <v>Honda</v>
      </c>
      <c r="U3391" t="str">
        <f t="shared" si="323"/>
        <v>D</v>
      </c>
      <c r="V3391" t="str" cm="1">
        <f t="array" ref="V3391">_xlfn.IFS(N3382&gt;25,"A",N3382&gt;20,"B",N3382&gt;15,"C",N3382&gt;10,"D",N3382&lt;10,"E")</f>
        <v>D</v>
      </c>
    </row>
    <row r="3392" spans="1:22" x14ac:dyDescent="0.3">
      <c r="A3392">
        <v>3415</v>
      </c>
      <c r="B3392" t="s">
        <v>50</v>
      </c>
      <c r="C3392" t="s">
        <v>15</v>
      </c>
      <c r="D3392" t="s">
        <v>47</v>
      </c>
      <c r="E3392">
        <v>2016</v>
      </c>
      <c r="F3392">
        <v>67906</v>
      </c>
      <c r="G3392" t="s">
        <v>23</v>
      </c>
      <c r="H3392" t="s">
        <v>18</v>
      </c>
      <c r="I3392" t="s">
        <v>19</v>
      </c>
      <c r="J3392">
        <v>1248</v>
      </c>
      <c r="K3392">
        <v>74</v>
      </c>
      <c r="L3392">
        <v>5</v>
      </c>
      <c r="M3392">
        <v>25.2</v>
      </c>
      <c r="N3392">
        <v>5.63</v>
      </c>
      <c r="P3392" t="str">
        <f t="shared" si="318"/>
        <v>MercedesBenz</v>
      </c>
      <c r="Q3392" t="str">
        <f t="shared" si="319"/>
        <v>bad</v>
      </c>
      <c r="R3392" t="str">
        <f t="shared" si="320"/>
        <v/>
      </c>
      <c r="S3392" s="3" t="str">
        <f t="shared" si="321"/>
        <v>MercedesBenz</v>
      </c>
      <c r="T3392" t="str">
        <f t="shared" si="322"/>
        <v/>
      </c>
      <c r="U3392" t="str">
        <f t="shared" si="323"/>
        <v>C</v>
      </c>
      <c r="V3392" t="str" cm="1">
        <f t="array" ref="V3392">_xlfn.IFS(N3383&gt;25,"A",N3383&gt;20,"B",N3383&gt;15,"C",N3383&gt;10,"D",N3383&lt;10,"E")</f>
        <v>C</v>
      </c>
    </row>
    <row r="3393" spans="1:22" x14ac:dyDescent="0.3">
      <c r="A3393">
        <v>3416</v>
      </c>
      <c r="B3393" t="s">
        <v>201</v>
      </c>
      <c r="C3393" t="s">
        <v>21</v>
      </c>
      <c r="D3393" t="s">
        <v>35</v>
      </c>
      <c r="E3393">
        <v>2015</v>
      </c>
      <c r="F3393">
        <v>19000</v>
      </c>
      <c r="G3393" t="s">
        <v>27</v>
      </c>
      <c r="H3393" t="s">
        <v>18</v>
      </c>
      <c r="I3393" t="s">
        <v>19</v>
      </c>
      <c r="J3393">
        <v>814</v>
      </c>
      <c r="K3393">
        <v>55.2</v>
      </c>
      <c r="L3393">
        <v>5</v>
      </c>
      <c r="M3393">
        <v>21.1</v>
      </c>
      <c r="N3393">
        <v>3</v>
      </c>
      <c r="P3393" t="str">
        <f t="shared" si="318"/>
        <v>Mahindra</v>
      </c>
      <c r="Q3393" t="str">
        <f t="shared" si="319"/>
        <v>bad</v>
      </c>
      <c r="R3393" t="str">
        <f t="shared" si="320"/>
        <v/>
      </c>
      <c r="S3393" s="3" t="str">
        <f t="shared" si="321"/>
        <v>Mahindra</v>
      </c>
      <c r="T3393" t="str">
        <f t="shared" si="322"/>
        <v/>
      </c>
      <c r="U3393" t="str">
        <f t="shared" si="323"/>
        <v>C</v>
      </c>
      <c r="V3393" t="str" cm="1">
        <f t="array" ref="V3393">_xlfn.IFS(N3384&gt;25,"A",N3384&gt;20,"B",N3384&gt;15,"C",N3384&gt;10,"D",N3384&lt;10,"E")</f>
        <v>C</v>
      </c>
    </row>
    <row r="3394" spans="1:22" x14ac:dyDescent="0.3">
      <c r="A3394">
        <v>3417</v>
      </c>
      <c r="B3394" t="s">
        <v>64</v>
      </c>
      <c r="C3394" t="s">
        <v>65</v>
      </c>
      <c r="D3394" t="s">
        <v>16</v>
      </c>
      <c r="E3394">
        <v>2010</v>
      </c>
      <c r="F3394">
        <v>67000</v>
      </c>
      <c r="G3394" t="s">
        <v>23</v>
      </c>
      <c r="H3394" t="s">
        <v>32</v>
      </c>
      <c r="I3394" t="s">
        <v>33</v>
      </c>
      <c r="J3394">
        <v>1995</v>
      </c>
      <c r="K3394">
        <v>190</v>
      </c>
      <c r="L3394">
        <v>5</v>
      </c>
      <c r="M3394">
        <v>22.69</v>
      </c>
      <c r="N3394">
        <v>9.25</v>
      </c>
      <c r="P3394" t="str">
        <f t="shared" si="318"/>
        <v/>
      </c>
      <c r="Q3394" t="str">
        <f t="shared" si="319"/>
        <v>bad</v>
      </c>
      <c r="R3394" t="str">
        <f t="shared" si="320"/>
        <v/>
      </c>
      <c r="S3394" s="3" t="str">
        <f t="shared" si="321"/>
        <v/>
      </c>
      <c r="T3394" t="str">
        <f t="shared" si="322"/>
        <v>Mahindra</v>
      </c>
      <c r="U3394" t="str">
        <f t="shared" si="323"/>
        <v>E</v>
      </c>
      <c r="V3394" t="str" cm="1">
        <f t="array" ref="V3394">_xlfn.IFS(N3385&gt;25,"A",N3385&gt;20,"B",N3385&gt;15,"C",N3385&gt;10,"D",N3385&lt;10,"E")</f>
        <v>E</v>
      </c>
    </row>
    <row r="3395" spans="1:22" x14ac:dyDescent="0.3">
      <c r="A3395">
        <v>3418</v>
      </c>
      <c r="B3395" t="s">
        <v>1484</v>
      </c>
      <c r="C3395" t="s">
        <v>45</v>
      </c>
      <c r="D3395" t="s">
        <v>53</v>
      </c>
      <c r="E3395">
        <v>2011</v>
      </c>
      <c r="F3395">
        <v>80000</v>
      </c>
      <c r="G3395" t="s">
        <v>23</v>
      </c>
      <c r="H3395" t="s">
        <v>18</v>
      </c>
      <c r="I3395" t="s">
        <v>19</v>
      </c>
      <c r="J3395">
        <v>1396</v>
      </c>
      <c r="K3395">
        <v>70</v>
      </c>
      <c r="L3395">
        <v>5</v>
      </c>
      <c r="M3395">
        <v>23.57</v>
      </c>
      <c r="N3395">
        <v>1.2</v>
      </c>
      <c r="P3395" t="str">
        <f t="shared" si="318"/>
        <v/>
      </c>
      <c r="Q3395" t="str">
        <f t="shared" si="319"/>
        <v>bad</v>
      </c>
      <c r="R3395" t="str">
        <f t="shared" si="320"/>
        <v/>
      </c>
      <c r="S3395" s="3" t="str">
        <f t="shared" si="321"/>
        <v/>
      </c>
      <c r="T3395" t="str">
        <f t="shared" si="322"/>
        <v>Renault</v>
      </c>
      <c r="U3395" t="str">
        <f t="shared" si="323"/>
        <v>E</v>
      </c>
      <c r="V3395" t="str" cm="1">
        <f t="array" ref="V3395">_xlfn.IFS(N3386&gt;25,"A",N3386&gt;20,"B",N3386&gt;15,"C",N3386&gt;10,"D",N3386&lt;10,"E")</f>
        <v>E</v>
      </c>
    </row>
    <row r="3396" spans="1:22" x14ac:dyDescent="0.3">
      <c r="A3396">
        <v>3419</v>
      </c>
      <c r="B3396" t="s">
        <v>303</v>
      </c>
      <c r="C3396" t="s">
        <v>15</v>
      </c>
      <c r="D3396" t="s">
        <v>53</v>
      </c>
      <c r="E3396">
        <v>2015</v>
      </c>
      <c r="F3396">
        <v>61000</v>
      </c>
      <c r="G3396" t="s">
        <v>27</v>
      </c>
      <c r="H3396" t="s">
        <v>18</v>
      </c>
      <c r="I3396" t="s">
        <v>19</v>
      </c>
      <c r="J3396">
        <v>796</v>
      </c>
      <c r="K3396">
        <v>47.3</v>
      </c>
      <c r="L3396">
        <v>5</v>
      </c>
      <c r="M3396">
        <v>22.74</v>
      </c>
      <c r="N3396">
        <v>2.15</v>
      </c>
      <c r="P3396" t="str">
        <f t="shared" si="318"/>
        <v>Land</v>
      </c>
      <c r="Q3396" t="str">
        <f t="shared" si="319"/>
        <v>bad</v>
      </c>
      <c r="R3396" t="str">
        <f t="shared" si="320"/>
        <v/>
      </c>
      <c r="S3396" s="3" t="str">
        <f t="shared" si="321"/>
        <v>Land</v>
      </c>
      <c r="T3396" t="str">
        <f t="shared" si="322"/>
        <v/>
      </c>
      <c r="U3396" t="str">
        <f t="shared" si="323"/>
        <v>B</v>
      </c>
      <c r="V3396" t="str" cm="1">
        <f t="array" ref="V3396">_xlfn.IFS(N3387&gt;25,"A",N3387&gt;20,"B",N3387&gt;15,"C",N3387&gt;10,"D",N3387&lt;10,"E")</f>
        <v>B</v>
      </c>
    </row>
    <row r="3397" spans="1:22" x14ac:dyDescent="0.3">
      <c r="A3397">
        <v>3420</v>
      </c>
      <c r="B3397" t="s">
        <v>143</v>
      </c>
      <c r="C3397" t="s">
        <v>43</v>
      </c>
      <c r="D3397" t="s">
        <v>22</v>
      </c>
      <c r="E3397">
        <v>2010</v>
      </c>
      <c r="F3397">
        <v>39000</v>
      </c>
      <c r="G3397" t="s">
        <v>23</v>
      </c>
      <c r="H3397" t="s">
        <v>18</v>
      </c>
      <c r="I3397" t="s">
        <v>19</v>
      </c>
      <c r="J3397">
        <v>1199</v>
      </c>
      <c r="K3397">
        <v>73.900000000000006</v>
      </c>
      <c r="L3397">
        <v>5</v>
      </c>
      <c r="M3397">
        <v>22.07</v>
      </c>
      <c r="N3397">
        <v>3.05</v>
      </c>
      <c r="P3397" t="str">
        <f t="shared" si="318"/>
        <v/>
      </c>
      <c r="Q3397" t="str">
        <f t="shared" si="319"/>
        <v>good</v>
      </c>
      <c r="R3397" t="str">
        <f t="shared" si="320"/>
        <v/>
      </c>
      <c r="S3397" s="3" t="str">
        <f t="shared" si="321"/>
        <v>Maruti</v>
      </c>
      <c r="T3397" t="str">
        <f t="shared" si="322"/>
        <v>Maruti</v>
      </c>
      <c r="U3397" t="str">
        <f t="shared" si="323"/>
        <v>E</v>
      </c>
      <c r="V3397" t="str" cm="1">
        <f t="array" ref="V3397">_xlfn.IFS(N3388&gt;25,"A",N3388&gt;20,"B",N3388&gt;15,"C",N3388&gt;10,"D",N3388&lt;10,"E")</f>
        <v>E</v>
      </c>
    </row>
    <row r="3398" spans="1:22" x14ac:dyDescent="0.3">
      <c r="A3398">
        <v>3421</v>
      </c>
      <c r="B3398" t="s">
        <v>522</v>
      </c>
      <c r="C3398" t="s">
        <v>41</v>
      </c>
      <c r="D3398" t="s">
        <v>93</v>
      </c>
      <c r="E3398">
        <v>2014</v>
      </c>
      <c r="F3398">
        <v>59000</v>
      </c>
      <c r="G3398" t="s">
        <v>27</v>
      </c>
      <c r="H3398" t="s">
        <v>32</v>
      </c>
      <c r="I3398" t="s">
        <v>19</v>
      </c>
      <c r="J3398">
        <v>1798</v>
      </c>
      <c r="K3398">
        <v>138.03</v>
      </c>
      <c r="L3398">
        <v>5</v>
      </c>
      <c r="M3398">
        <v>14.28</v>
      </c>
      <c r="N3398">
        <v>11.5</v>
      </c>
      <c r="P3398" t="str">
        <f t="shared" si="318"/>
        <v/>
      </c>
      <c r="Q3398" t="str">
        <f t="shared" si="319"/>
        <v>bad</v>
      </c>
      <c r="R3398" t="str">
        <f t="shared" si="320"/>
        <v/>
      </c>
      <c r="S3398" s="3" t="str">
        <f t="shared" si="321"/>
        <v/>
      </c>
      <c r="T3398" t="str">
        <f t="shared" si="322"/>
        <v>Toyota</v>
      </c>
      <c r="U3398" t="str">
        <f t="shared" si="323"/>
        <v>E</v>
      </c>
      <c r="V3398" t="str" cm="1">
        <f t="array" ref="V3398">_xlfn.IFS(N3389&gt;25,"A",N3389&gt;20,"B",N3389&gt;15,"C",N3389&gt;10,"D",N3389&lt;10,"E")</f>
        <v>E</v>
      </c>
    </row>
    <row r="3399" spans="1:22" x14ac:dyDescent="0.3">
      <c r="A3399">
        <v>3422</v>
      </c>
      <c r="B3399" t="s">
        <v>437</v>
      </c>
      <c r="C3399" t="s">
        <v>21</v>
      </c>
      <c r="D3399" t="s">
        <v>35</v>
      </c>
      <c r="E3399">
        <v>2008</v>
      </c>
      <c r="F3399">
        <v>80931</v>
      </c>
      <c r="G3399" t="s">
        <v>27</v>
      </c>
      <c r="H3399" t="s">
        <v>18</v>
      </c>
      <c r="I3399" t="s">
        <v>19</v>
      </c>
      <c r="J3399">
        <v>1086</v>
      </c>
      <c r="K3399">
        <v>62.1</v>
      </c>
      <c r="L3399">
        <v>5</v>
      </c>
      <c r="M3399">
        <v>17.920000000000002</v>
      </c>
      <c r="N3399">
        <v>2.2999999999999998</v>
      </c>
      <c r="P3399" t="str">
        <f t="shared" si="318"/>
        <v/>
      </c>
      <c r="Q3399" t="str">
        <f t="shared" si="319"/>
        <v>bad</v>
      </c>
      <c r="R3399" t="str">
        <f t="shared" si="320"/>
        <v/>
      </c>
      <c r="S3399" s="3" t="str">
        <f t="shared" si="321"/>
        <v/>
      </c>
      <c r="T3399" t="str">
        <f t="shared" si="322"/>
        <v>Hyundai</v>
      </c>
      <c r="U3399" t="str">
        <f t="shared" si="323"/>
        <v>E</v>
      </c>
      <c r="V3399" t="str" cm="1">
        <f t="array" ref="V3399">_xlfn.IFS(N3390&gt;25,"A",N3390&gt;20,"B",N3390&gt;15,"C",N3390&gt;10,"D",N3390&lt;10,"E")</f>
        <v>E</v>
      </c>
    </row>
    <row r="3400" spans="1:22" x14ac:dyDescent="0.3">
      <c r="A3400">
        <v>3423</v>
      </c>
      <c r="B3400" t="s">
        <v>506</v>
      </c>
      <c r="C3400" t="s">
        <v>15</v>
      </c>
      <c r="D3400" t="s">
        <v>49</v>
      </c>
      <c r="E3400">
        <v>2016</v>
      </c>
      <c r="F3400">
        <v>34000</v>
      </c>
      <c r="G3400" t="s">
        <v>27</v>
      </c>
      <c r="H3400" t="s">
        <v>18</v>
      </c>
      <c r="I3400" t="s">
        <v>19</v>
      </c>
      <c r="J3400">
        <v>1197</v>
      </c>
      <c r="K3400">
        <v>81.8</v>
      </c>
      <c r="L3400">
        <v>5</v>
      </c>
      <c r="M3400">
        <v>20.399999999999999</v>
      </c>
      <c r="N3400">
        <v>4.95</v>
      </c>
      <c r="P3400" t="str">
        <f t="shared" si="318"/>
        <v/>
      </c>
      <c r="Q3400" t="str">
        <f t="shared" si="319"/>
        <v>good</v>
      </c>
      <c r="R3400" t="str">
        <f t="shared" si="320"/>
        <v/>
      </c>
      <c r="S3400" s="3" t="str">
        <f t="shared" si="321"/>
        <v>Hyundai</v>
      </c>
      <c r="T3400" t="str">
        <f t="shared" si="322"/>
        <v>Hyundai</v>
      </c>
      <c r="U3400" t="str">
        <f t="shared" si="323"/>
        <v>E</v>
      </c>
      <c r="V3400" t="str" cm="1">
        <f t="array" ref="V3400">_xlfn.IFS(N3391&gt;25,"A",N3391&gt;20,"B",N3391&gt;15,"C",N3391&gt;10,"D",N3391&lt;10,"E")</f>
        <v>E</v>
      </c>
    </row>
    <row r="3401" spans="1:22" x14ac:dyDescent="0.3">
      <c r="A3401">
        <v>3424</v>
      </c>
      <c r="B3401" t="s">
        <v>1066</v>
      </c>
      <c r="C3401" t="s">
        <v>60</v>
      </c>
      <c r="D3401" t="s">
        <v>35</v>
      </c>
      <c r="E3401">
        <v>2013</v>
      </c>
      <c r="F3401">
        <v>130000</v>
      </c>
      <c r="G3401" t="s">
        <v>23</v>
      </c>
      <c r="H3401" t="s">
        <v>18</v>
      </c>
      <c r="I3401" t="s">
        <v>19</v>
      </c>
      <c r="J3401">
        <v>1461</v>
      </c>
      <c r="K3401">
        <v>84.8</v>
      </c>
      <c r="L3401">
        <v>5</v>
      </c>
      <c r="M3401">
        <v>21.64</v>
      </c>
      <c r="N3401">
        <v>4.75</v>
      </c>
      <c r="P3401" t="str">
        <f t="shared" si="318"/>
        <v/>
      </c>
      <c r="Q3401" t="str">
        <f t="shared" si="319"/>
        <v>good</v>
      </c>
      <c r="R3401" t="str">
        <f t="shared" si="320"/>
        <v/>
      </c>
      <c r="S3401" s="3" t="str">
        <f t="shared" si="321"/>
        <v>Maruti</v>
      </c>
      <c r="T3401" t="str">
        <f t="shared" si="322"/>
        <v>Maruti</v>
      </c>
      <c r="U3401" t="str">
        <f t="shared" si="323"/>
        <v>E</v>
      </c>
      <c r="V3401" t="str" cm="1">
        <f t="array" ref="V3401">_xlfn.IFS(N3392&gt;25,"A",N3392&gt;20,"B",N3392&gt;15,"C",N3392&gt;10,"D",N3392&lt;10,"E")</f>
        <v>E</v>
      </c>
    </row>
    <row r="3402" spans="1:22" x14ac:dyDescent="0.3">
      <c r="A3402">
        <v>3425</v>
      </c>
      <c r="B3402" t="s">
        <v>82</v>
      </c>
      <c r="C3402" t="s">
        <v>15</v>
      </c>
      <c r="D3402" t="s">
        <v>31</v>
      </c>
      <c r="E3402">
        <v>2018</v>
      </c>
      <c r="F3402">
        <v>52380</v>
      </c>
      <c r="G3402" t="s">
        <v>23</v>
      </c>
      <c r="H3402" t="s">
        <v>18</v>
      </c>
      <c r="I3402" t="s">
        <v>19</v>
      </c>
      <c r="J3402">
        <v>1248</v>
      </c>
      <c r="K3402">
        <v>88.5</v>
      </c>
      <c r="L3402">
        <v>5</v>
      </c>
      <c r="M3402">
        <v>24.3</v>
      </c>
      <c r="N3402">
        <v>10.15</v>
      </c>
      <c r="P3402" t="str">
        <f t="shared" si="318"/>
        <v/>
      </c>
      <c r="Q3402" t="str">
        <f t="shared" si="319"/>
        <v>good</v>
      </c>
      <c r="R3402" t="str">
        <f t="shared" si="320"/>
        <v/>
      </c>
      <c r="S3402" s="3" t="str">
        <f t="shared" si="321"/>
        <v>Hyundai</v>
      </c>
      <c r="T3402" t="str">
        <f t="shared" si="322"/>
        <v>Hyundai</v>
      </c>
      <c r="U3402" t="str">
        <f t="shared" si="323"/>
        <v>E</v>
      </c>
      <c r="V3402" t="str" cm="1">
        <f t="array" ref="V3402">_xlfn.IFS(N3393&gt;25,"A",N3393&gt;20,"B",N3393&gt;15,"C",N3393&gt;10,"D",N3393&lt;10,"E")</f>
        <v>E</v>
      </c>
    </row>
    <row r="3403" spans="1:22" x14ac:dyDescent="0.3">
      <c r="A3403">
        <v>3426</v>
      </c>
      <c r="B3403" t="s">
        <v>1485</v>
      </c>
      <c r="C3403" t="s">
        <v>38</v>
      </c>
      <c r="D3403" t="s">
        <v>49</v>
      </c>
      <c r="E3403">
        <v>2011</v>
      </c>
      <c r="F3403">
        <v>44000</v>
      </c>
      <c r="G3403" t="s">
        <v>27</v>
      </c>
      <c r="H3403" t="s">
        <v>18</v>
      </c>
      <c r="I3403" t="s">
        <v>19</v>
      </c>
      <c r="J3403">
        <v>1198</v>
      </c>
      <c r="K3403">
        <v>75</v>
      </c>
      <c r="L3403">
        <v>5</v>
      </c>
      <c r="M3403">
        <v>18.059999999999999</v>
      </c>
      <c r="N3403">
        <v>2.65</v>
      </c>
      <c r="P3403" t="str">
        <f t="shared" si="318"/>
        <v/>
      </c>
      <c r="Q3403" t="str">
        <f t="shared" si="319"/>
        <v>good</v>
      </c>
      <c r="R3403" t="str">
        <f t="shared" si="320"/>
        <v/>
      </c>
      <c r="S3403" s="3" t="str">
        <f t="shared" si="321"/>
        <v>BMW</v>
      </c>
      <c r="T3403" t="str">
        <f t="shared" si="322"/>
        <v>BMW</v>
      </c>
      <c r="U3403" t="str">
        <f t="shared" si="323"/>
        <v>E</v>
      </c>
      <c r="V3403" t="str" cm="1">
        <f t="array" ref="V3403">_xlfn.IFS(N3394&gt;25,"A",N3394&gt;20,"B",N3394&gt;15,"C",N3394&gt;10,"D",N3394&lt;10,"E")</f>
        <v>E</v>
      </c>
    </row>
    <row r="3404" spans="1:22" x14ac:dyDescent="0.3">
      <c r="A3404">
        <v>3427</v>
      </c>
      <c r="B3404" t="s">
        <v>264</v>
      </c>
      <c r="C3404" t="s">
        <v>110</v>
      </c>
      <c r="D3404" t="s">
        <v>35</v>
      </c>
      <c r="E3404">
        <v>2015</v>
      </c>
      <c r="F3404">
        <v>84000</v>
      </c>
      <c r="G3404" t="s">
        <v>23</v>
      </c>
      <c r="H3404" t="s">
        <v>18</v>
      </c>
      <c r="I3404" t="s">
        <v>19</v>
      </c>
      <c r="J3404">
        <v>1399</v>
      </c>
      <c r="K3404">
        <v>68.05</v>
      </c>
      <c r="L3404">
        <v>5</v>
      </c>
      <c r="M3404">
        <v>20</v>
      </c>
      <c r="N3404">
        <v>3.8</v>
      </c>
      <c r="P3404" t="str">
        <f t="shared" ref="P3404:P3467" si="324">IF(N3395&gt;15,C3395,"")</f>
        <v/>
      </c>
      <c r="Q3404" t="str">
        <f t="shared" ref="Q3404:Q3467" si="325">IF(M3395&gt;20,"good","bad")</f>
        <v>good</v>
      </c>
      <c r="R3404" t="str">
        <f t="shared" ref="R3404:R3467" si="326">IF(AND(M3395&gt;20,N3395&gt;15),C3395,"")</f>
        <v/>
      </c>
      <c r="S3404" s="3" t="str">
        <f t="shared" ref="S3404:S3467" si="327">IF(OR(M3395&gt;20,N3395&gt;15),C3395,"")</f>
        <v>Tata</v>
      </c>
      <c r="T3404" t="str">
        <f t="shared" ref="T3404:T3467" si="328">IF(NOT(N3395&gt;15),C3395,"")</f>
        <v>Tata</v>
      </c>
      <c r="U3404" t="str">
        <f t="shared" ref="U3404:U3467" si="329">IF(N3395&gt;25,"A",IF(N3395&gt;20,"B",IF(N3395&gt;15,"C",IF(N3395&gt;10,"D","E"))))</f>
        <v>E</v>
      </c>
      <c r="V3404" t="str" cm="1">
        <f t="array" ref="V3404">_xlfn.IFS(N3395&gt;25,"A",N3395&gt;20,"B",N3395&gt;15,"C",N3395&gt;10,"D",N3395&lt;10,"E")</f>
        <v>E</v>
      </c>
    </row>
    <row r="3405" spans="1:22" x14ac:dyDescent="0.3">
      <c r="A3405">
        <v>3428</v>
      </c>
      <c r="B3405" t="s">
        <v>1486</v>
      </c>
      <c r="C3405" t="s">
        <v>25</v>
      </c>
      <c r="D3405" t="s">
        <v>47</v>
      </c>
      <c r="E3405">
        <v>2017</v>
      </c>
      <c r="F3405">
        <v>41697</v>
      </c>
      <c r="G3405" t="s">
        <v>27</v>
      </c>
      <c r="H3405" t="s">
        <v>32</v>
      </c>
      <c r="I3405" t="s">
        <v>19</v>
      </c>
      <c r="J3405">
        <v>1997</v>
      </c>
      <c r="K3405">
        <v>141.1</v>
      </c>
      <c r="L3405">
        <v>5</v>
      </c>
      <c r="M3405">
        <v>13.1</v>
      </c>
      <c r="N3405">
        <v>16.68</v>
      </c>
      <c r="P3405" t="str">
        <f t="shared" si="324"/>
        <v/>
      </c>
      <c r="Q3405" t="str">
        <f t="shared" si="325"/>
        <v>good</v>
      </c>
      <c r="R3405" t="str">
        <f t="shared" si="326"/>
        <v/>
      </c>
      <c r="S3405" s="3" t="str">
        <f t="shared" si="327"/>
        <v>Maruti</v>
      </c>
      <c r="T3405" t="str">
        <f t="shared" si="328"/>
        <v>Maruti</v>
      </c>
      <c r="U3405" t="str">
        <f t="shared" si="329"/>
        <v>E</v>
      </c>
      <c r="V3405" t="str" cm="1">
        <f t="array" ref="V3405">_xlfn.IFS(N3396&gt;25,"A",N3396&gt;20,"B",N3396&gt;15,"C",N3396&gt;10,"D",N3396&lt;10,"E")</f>
        <v>E</v>
      </c>
    </row>
    <row r="3406" spans="1:22" x14ac:dyDescent="0.3">
      <c r="A3406">
        <v>3429</v>
      </c>
      <c r="B3406" t="s">
        <v>896</v>
      </c>
      <c r="C3406" t="s">
        <v>38</v>
      </c>
      <c r="D3406" t="s">
        <v>22</v>
      </c>
      <c r="E3406">
        <v>2014</v>
      </c>
      <c r="F3406">
        <v>163000</v>
      </c>
      <c r="G3406" t="s">
        <v>23</v>
      </c>
      <c r="H3406" t="s">
        <v>18</v>
      </c>
      <c r="I3406" t="s">
        <v>19</v>
      </c>
      <c r="J3406">
        <v>1461</v>
      </c>
      <c r="K3406">
        <v>108.5</v>
      </c>
      <c r="L3406">
        <v>5</v>
      </c>
      <c r="M3406">
        <v>19.010000000000002</v>
      </c>
      <c r="N3406">
        <v>5</v>
      </c>
      <c r="P3406" t="str">
        <f t="shared" si="324"/>
        <v/>
      </c>
      <c r="Q3406" t="str">
        <f t="shared" si="325"/>
        <v>good</v>
      </c>
      <c r="R3406" t="str">
        <f t="shared" si="326"/>
        <v/>
      </c>
      <c r="S3406" s="3" t="str">
        <f t="shared" si="327"/>
        <v>Volkswagen</v>
      </c>
      <c r="T3406" t="str">
        <f t="shared" si="328"/>
        <v>Volkswagen</v>
      </c>
      <c r="U3406" t="str">
        <f t="shared" si="329"/>
        <v>E</v>
      </c>
      <c r="V3406" t="str" cm="1">
        <f t="array" ref="V3406">_xlfn.IFS(N3397&gt;25,"A",N3397&gt;20,"B",N3397&gt;15,"C",N3397&gt;10,"D",N3397&lt;10,"E")</f>
        <v>E</v>
      </c>
    </row>
    <row r="3407" spans="1:22" x14ac:dyDescent="0.3">
      <c r="A3407">
        <v>3430</v>
      </c>
      <c r="B3407" t="s">
        <v>154</v>
      </c>
      <c r="C3407" t="s">
        <v>41</v>
      </c>
      <c r="D3407" t="s">
        <v>26</v>
      </c>
      <c r="E3407">
        <v>2011</v>
      </c>
      <c r="F3407">
        <v>42000</v>
      </c>
      <c r="G3407" t="s">
        <v>27</v>
      </c>
      <c r="H3407" t="s">
        <v>18</v>
      </c>
      <c r="I3407" t="s">
        <v>33</v>
      </c>
      <c r="J3407">
        <v>1197</v>
      </c>
      <c r="K3407">
        <v>78.900000000000006</v>
      </c>
      <c r="L3407">
        <v>5</v>
      </c>
      <c r="M3407">
        <v>17.71</v>
      </c>
      <c r="N3407">
        <v>3.75</v>
      </c>
      <c r="P3407" t="str">
        <f t="shared" si="324"/>
        <v/>
      </c>
      <c r="Q3407" t="str">
        <f t="shared" si="325"/>
        <v>bad</v>
      </c>
      <c r="R3407" t="str">
        <f t="shared" si="326"/>
        <v/>
      </c>
      <c r="S3407" s="3" t="str">
        <f t="shared" si="327"/>
        <v/>
      </c>
      <c r="T3407" t="str">
        <f t="shared" si="328"/>
        <v>Toyota</v>
      </c>
      <c r="U3407" t="str">
        <f t="shared" si="329"/>
        <v>D</v>
      </c>
      <c r="V3407" t="str" cm="1">
        <f t="array" ref="V3407">_xlfn.IFS(N3398&gt;25,"A",N3398&gt;20,"B",N3398&gt;15,"C",N3398&gt;10,"D",N3398&lt;10,"E")</f>
        <v>D</v>
      </c>
    </row>
    <row r="3408" spans="1:22" x14ac:dyDescent="0.3">
      <c r="A3408">
        <v>3431</v>
      </c>
      <c r="B3408" t="s">
        <v>219</v>
      </c>
      <c r="C3408" t="s">
        <v>21</v>
      </c>
      <c r="D3408" t="s">
        <v>39</v>
      </c>
      <c r="E3408">
        <v>2013</v>
      </c>
      <c r="F3408">
        <v>129000</v>
      </c>
      <c r="G3408" t="s">
        <v>23</v>
      </c>
      <c r="H3408" t="s">
        <v>18</v>
      </c>
      <c r="I3408" t="s">
        <v>102</v>
      </c>
      <c r="J3408">
        <v>1396</v>
      </c>
      <c r="K3408">
        <v>88.76</v>
      </c>
      <c r="L3408">
        <v>5</v>
      </c>
      <c r="M3408">
        <v>21.27</v>
      </c>
      <c r="N3408">
        <v>4.1100000000000003</v>
      </c>
      <c r="P3408" t="str">
        <f t="shared" si="324"/>
        <v/>
      </c>
      <c r="Q3408" t="str">
        <f t="shared" si="325"/>
        <v>bad</v>
      </c>
      <c r="R3408" t="str">
        <f t="shared" si="326"/>
        <v/>
      </c>
      <c r="S3408" s="3" t="str">
        <f t="shared" si="327"/>
        <v/>
      </c>
      <c r="T3408" t="str">
        <f t="shared" si="328"/>
        <v>Hyundai</v>
      </c>
      <c r="U3408" t="str">
        <f t="shared" si="329"/>
        <v>E</v>
      </c>
      <c r="V3408" t="str" cm="1">
        <f t="array" ref="V3408">_xlfn.IFS(N3399&gt;25,"A",N3399&gt;20,"B",N3399&gt;15,"C",N3399&gt;10,"D",N3399&lt;10,"E")</f>
        <v>E</v>
      </c>
    </row>
    <row r="3409" spans="1:22" x14ac:dyDescent="0.3">
      <c r="A3409">
        <v>3432</v>
      </c>
      <c r="B3409" t="s">
        <v>1487</v>
      </c>
      <c r="C3409" t="s">
        <v>110</v>
      </c>
      <c r="D3409" t="s">
        <v>26</v>
      </c>
      <c r="E3409">
        <v>2015</v>
      </c>
      <c r="F3409">
        <v>32200</v>
      </c>
      <c r="G3409" t="s">
        <v>27</v>
      </c>
      <c r="H3409" t="s">
        <v>18</v>
      </c>
      <c r="I3409" t="s">
        <v>33</v>
      </c>
      <c r="J3409">
        <v>1196</v>
      </c>
      <c r="K3409">
        <v>86.8</v>
      </c>
      <c r="L3409">
        <v>5</v>
      </c>
      <c r="M3409">
        <v>18.16</v>
      </c>
      <c r="N3409">
        <v>4.25</v>
      </c>
      <c r="P3409" t="str">
        <f t="shared" si="324"/>
        <v/>
      </c>
      <c r="Q3409" t="str">
        <f t="shared" si="325"/>
        <v>good</v>
      </c>
      <c r="R3409" t="str">
        <f t="shared" si="326"/>
        <v/>
      </c>
      <c r="S3409" s="3" t="str">
        <f t="shared" si="327"/>
        <v>Maruti</v>
      </c>
      <c r="T3409" t="str">
        <f t="shared" si="328"/>
        <v>Maruti</v>
      </c>
      <c r="U3409" t="str">
        <f t="shared" si="329"/>
        <v>E</v>
      </c>
      <c r="V3409" t="str" cm="1">
        <f t="array" ref="V3409">_xlfn.IFS(N3400&gt;25,"A",N3400&gt;20,"B",N3400&gt;15,"C",N3400&gt;10,"D",N3400&lt;10,"E")</f>
        <v>E</v>
      </c>
    </row>
    <row r="3410" spans="1:22" x14ac:dyDescent="0.3">
      <c r="A3410">
        <v>3433</v>
      </c>
      <c r="B3410" t="s">
        <v>1468</v>
      </c>
      <c r="C3410" t="s">
        <v>56</v>
      </c>
      <c r="D3410" t="s">
        <v>16</v>
      </c>
      <c r="E3410">
        <v>2004</v>
      </c>
      <c r="F3410">
        <v>129000</v>
      </c>
      <c r="G3410" t="s">
        <v>23</v>
      </c>
      <c r="H3410" t="s">
        <v>18</v>
      </c>
      <c r="I3410" t="s">
        <v>19</v>
      </c>
      <c r="J3410">
        <v>2835</v>
      </c>
      <c r="K3410">
        <v>107.2</v>
      </c>
      <c r="L3410">
        <v>6</v>
      </c>
      <c r="M3410">
        <v>10.5</v>
      </c>
      <c r="N3410">
        <v>3.45</v>
      </c>
      <c r="P3410" t="str">
        <f t="shared" si="324"/>
        <v/>
      </c>
      <c r="Q3410" t="str">
        <f t="shared" si="325"/>
        <v>good</v>
      </c>
      <c r="R3410" t="str">
        <f t="shared" si="326"/>
        <v/>
      </c>
      <c r="S3410" s="3" t="str">
        <f t="shared" si="327"/>
        <v>Renault</v>
      </c>
      <c r="T3410" t="str">
        <f t="shared" si="328"/>
        <v>Renault</v>
      </c>
      <c r="U3410" t="str">
        <f t="shared" si="329"/>
        <v>E</v>
      </c>
      <c r="V3410" t="str" cm="1">
        <f t="array" ref="V3410">_xlfn.IFS(N3401&gt;25,"A",N3401&gt;20,"B",N3401&gt;15,"C",N3401&gt;10,"D",N3401&lt;10,"E")</f>
        <v>E</v>
      </c>
    </row>
    <row r="3411" spans="1:22" x14ac:dyDescent="0.3">
      <c r="A3411">
        <v>3434</v>
      </c>
      <c r="B3411" t="s">
        <v>97</v>
      </c>
      <c r="C3411" t="s">
        <v>30</v>
      </c>
      <c r="D3411" t="s">
        <v>63</v>
      </c>
      <c r="E3411">
        <v>2014</v>
      </c>
      <c r="F3411">
        <v>40000</v>
      </c>
      <c r="G3411" t="s">
        <v>23</v>
      </c>
      <c r="H3411" t="s">
        <v>32</v>
      </c>
      <c r="I3411" t="s">
        <v>19</v>
      </c>
      <c r="J3411">
        <v>1968</v>
      </c>
      <c r="K3411">
        <v>174.33</v>
      </c>
      <c r="L3411">
        <v>5</v>
      </c>
      <c r="M3411">
        <v>17.11</v>
      </c>
      <c r="N3411">
        <v>22.5</v>
      </c>
      <c r="P3411" t="str">
        <f t="shared" si="324"/>
        <v/>
      </c>
      <c r="Q3411" t="str">
        <f t="shared" si="325"/>
        <v>good</v>
      </c>
      <c r="R3411" t="str">
        <f t="shared" si="326"/>
        <v/>
      </c>
      <c r="S3411" s="3" t="str">
        <f t="shared" si="327"/>
        <v>Maruti</v>
      </c>
      <c r="T3411" t="str">
        <f t="shared" si="328"/>
        <v>Maruti</v>
      </c>
      <c r="U3411" t="str">
        <f t="shared" si="329"/>
        <v>D</v>
      </c>
      <c r="V3411" t="str" cm="1">
        <f t="array" ref="V3411">_xlfn.IFS(N3402&gt;25,"A",N3402&gt;20,"B",N3402&gt;15,"C",N3402&gt;10,"D",N3402&lt;10,"E")</f>
        <v>D</v>
      </c>
    </row>
    <row r="3412" spans="1:22" x14ac:dyDescent="0.3">
      <c r="A3412">
        <v>3435</v>
      </c>
      <c r="B3412" t="s">
        <v>1488</v>
      </c>
      <c r="C3412" t="s">
        <v>41</v>
      </c>
      <c r="D3412" t="s">
        <v>53</v>
      </c>
      <c r="E3412">
        <v>2006</v>
      </c>
      <c r="F3412">
        <v>150000</v>
      </c>
      <c r="G3412" t="s">
        <v>27</v>
      </c>
      <c r="H3412" t="s">
        <v>18</v>
      </c>
      <c r="I3412" t="s">
        <v>19</v>
      </c>
      <c r="J3412">
        <v>1998</v>
      </c>
      <c r="K3412">
        <v>132</v>
      </c>
      <c r="L3412">
        <v>8</v>
      </c>
      <c r="M3412">
        <v>12.4</v>
      </c>
      <c r="N3412">
        <v>4.5</v>
      </c>
      <c r="P3412" t="str">
        <f t="shared" si="324"/>
        <v/>
      </c>
      <c r="Q3412" t="str">
        <f t="shared" si="325"/>
        <v>bad</v>
      </c>
      <c r="R3412" t="str">
        <f t="shared" si="326"/>
        <v/>
      </c>
      <c r="S3412" s="3" t="str">
        <f t="shared" si="327"/>
        <v/>
      </c>
      <c r="T3412" t="str">
        <f t="shared" si="328"/>
        <v>Nissan</v>
      </c>
      <c r="U3412" t="str">
        <f t="shared" si="329"/>
        <v>E</v>
      </c>
      <c r="V3412" t="str" cm="1">
        <f t="array" ref="V3412">_xlfn.IFS(N3403&gt;25,"A",N3403&gt;20,"B",N3403&gt;15,"C",N3403&gt;10,"D",N3403&lt;10,"E")</f>
        <v>E</v>
      </c>
    </row>
    <row r="3413" spans="1:22" x14ac:dyDescent="0.3">
      <c r="A3413">
        <v>3436</v>
      </c>
      <c r="B3413" t="s">
        <v>989</v>
      </c>
      <c r="C3413" t="s">
        <v>192</v>
      </c>
      <c r="D3413" t="s">
        <v>39</v>
      </c>
      <c r="E3413">
        <v>2007</v>
      </c>
      <c r="F3413">
        <v>140000</v>
      </c>
      <c r="G3413" t="s">
        <v>27</v>
      </c>
      <c r="H3413" t="s">
        <v>18</v>
      </c>
      <c r="I3413" t="s">
        <v>19</v>
      </c>
      <c r="J3413">
        <v>1150</v>
      </c>
      <c r="K3413">
        <v>74.900000000000006</v>
      </c>
      <c r="L3413">
        <v>5</v>
      </c>
      <c r="M3413">
        <v>15.26</v>
      </c>
      <c r="N3413">
        <v>0.9</v>
      </c>
      <c r="P3413" t="str">
        <f t="shared" si="324"/>
        <v/>
      </c>
      <c r="Q3413" t="str">
        <f t="shared" si="325"/>
        <v>bad</v>
      </c>
      <c r="R3413" t="str">
        <f t="shared" si="326"/>
        <v/>
      </c>
      <c r="S3413" s="3" t="str">
        <f t="shared" si="327"/>
        <v/>
      </c>
      <c r="T3413" t="str">
        <f t="shared" si="328"/>
        <v>Ford</v>
      </c>
      <c r="U3413" t="str">
        <f t="shared" si="329"/>
        <v>E</v>
      </c>
      <c r="V3413" t="str" cm="1">
        <f t="array" ref="V3413">_xlfn.IFS(N3404&gt;25,"A",N3404&gt;20,"B",N3404&gt;15,"C",N3404&gt;10,"D",N3404&lt;10,"E")</f>
        <v>E</v>
      </c>
    </row>
    <row r="3414" spans="1:22" x14ac:dyDescent="0.3">
      <c r="A3414">
        <v>3437</v>
      </c>
      <c r="B3414" t="s">
        <v>1344</v>
      </c>
      <c r="C3414" t="s">
        <v>21</v>
      </c>
      <c r="D3414" t="s">
        <v>35</v>
      </c>
      <c r="E3414">
        <v>2006</v>
      </c>
      <c r="F3414">
        <v>63181</v>
      </c>
      <c r="G3414" t="s">
        <v>27</v>
      </c>
      <c r="H3414" t="s">
        <v>18</v>
      </c>
      <c r="I3414" t="s">
        <v>19</v>
      </c>
      <c r="J3414">
        <v>1341</v>
      </c>
      <c r="K3414">
        <v>83</v>
      </c>
      <c r="L3414">
        <v>5</v>
      </c>
      <c r="M3414">
        <v>15.3</v>
      </c>
      <c r="N3414">
        <v>1.85</v>
      </c>
      <c r="P3414" t="str">
        <f t="shared" si="324"/>
        <v>Honda</v>
      </c>
      <c r="Q3414" t="str">
        <f t="shared" si="325"/>
        <v>bad</v>
      </c>
      <c r="R3414" t="str">
        <f t="shared" si="326"/>
        <v/>
      </c>
      <c r="S3414" s="3" t="str">
        <f t="shared" si="327"/>
        <v>Honda</v>
      </c>
      <c r="T3414" t="str">
        <f t="shared" si="328"/>
        <v/>
      </c>
      <c r="U3414" t="str">
        <f t="shared" si="329"/>
        <v>C</v>
      </c>
      <c r="V3414" t="str" cm="1">
        <f t="array" ref="V3414">_xlfn.IFS(N3405&gt;25,"A",N3405&gt;20,"B",N3405&gt;15,"C",N3405&gt;10,"D",N3405&lt;10,"E")</f>
        <v>C</v>
      </c>
    </row>
    <row r="3415" spans="1:22" x14ac:dyDescent="0.3">
      <c r="A3415">
        <v>3438</v>
      </c>
      <c r="B3415" t="s">
        <v>57</v>
      </c>
      <c r="C3415" t="s">
        <v>25</v>
      </c>
      <c r="D3415" t="s">
        <v>49</v>
      </c>
      <c r="E3415">
        <v>2013</v>
      </c>
      <c r="F3415">
        <v>39575</v>
      </c>
      <c r="G3415" t="s">
        <v>23</v>
      </c>
      <c r="H3415" t="s">
        <v>18</v>
      </c>
      <c r="I3415" t="s">
        <v>19</v>
      </c>
      <c r="J3415">
        <v>1498</v>
      </c>
      <c r="K3415">
        <v>98.6</v>
      </c>
      <c r="L3415">
        <v>5</v>
      </c>
      <c r="M3415">
        <v>25.8</v>
      </c>
      <c r="N3415">
        <v>3.25</v>
      </c>
      <c r="P3415" t="str">
        <f t="shared" si="324"/>
        <v/>
      </c>
      <c r="Q3415" t="str">
        <f t="shared" si="325"/>
        <v>bad</v>
      </c>
      <c r="R3415" t="str">
        <f t="shared" si="326"/>
        <v/>
      </c>
      <c r="S3415" s="3" t="str">
        <f t="shared" si="327"/>
        <v/>
      </c>
      <c r="T3415" t="str">
        <f t="shared" si="328"/>
        <v>Nissan</v>
      </c>
      <c r="U3415" t="str">
        <f t="shared" si="329"/>
        <v>E</v>
      </c>
      <c r="V3415" t="str" cm="1">
        <f t="array" ref="V3415">_xlfn.IFS(N3406&gt;25,"A",N3406&gt;20,"B",N3406&gt;15,"C",N3406&gt;10,"D",N3406&lt;10,"E")</f>
        <v>E</v>
      </c>
    </row>
    <row r="3416" spans="1:22" x14ac:dyDescent="0.3">
      <c r="A3416">
        <v>3439</v>
      </c>
      <c r="B3416" t="s">
        <v>1143</v>
      </c>
      <c r="C3416" t="s">
        <v>15</v>
      </c>
      <c r="D3416" t="s">
        <v>22</v>
      </c>
      <c r="E3416">
        <v>2010</v>
      </c>
      <c r="F3416">
        <v>63600</v>
      </c>
      <c r="G3416" t="s">
        <v>23</v>
      </c>
      <c r="H3416" t="s">
        <v>18</v>
      </c>
      <c r="I3416" t="s">
        <v>33</v>
      </c>
      <c r="J3416">
        <v>1248</v>
      </c>
      <c r="K3416">
        <v>74</v>
      </c>
      <c r="L3416">
        <v>5</v>
      </c>
      <c r="M3416">
        <v>17.8</v>
      </c>
      <c r="N3416">
        <v>3.1</v>
      </c>
      <c r="P3416" t="str">
        <f t="shared" si="324"/>
        <v/>
      </c>
      <c r="Q3416" t="str">
        <f t="shared" si="325"/>
        <v>bad</v>
      </c>
      <c r="R3416" t="str">
        <f t="shared" si="326"/>
        <v/>
      </c>
      <c r="S3416" s="3" t="str">
        <f t="shared" si="327"/>
        <v/>
      </c>
      <c r="T3416" t="str">
        <f t="shared" si="328"/>
        <v>Toyota</v>
      </c>
      <c r="U3416" t="str">
        <f t="shared" si="329"/>
        <v>E</v>
      </c>
      <c r="V3416" t="str" cm="1">
        <f t="array" ref="V3416">_xlfn.IFS(N3407&gt;25,"A",N3407&gt;20,"B",N3407&gt;15,"C",N3407&gt;10,"D",N3407&lt;10,"E")</f>
        <v>E</v>
      </c>
    </row>
    <row r="3417" spans="1:22" x14ac:dyDescent="0.3">
      <c r="A3417">
        <v>3440</v>
      </c>
      <c r="B3417" t="s">
        <v>140</v>
      </c>
      <c r="C3417" t="s">
        <v>110</v>
      </c>
      <c r="D3417" t="s">
        <v>31</v>
      </c>
      <c r="E3417">
        <v>2014</v>
      </c>
      <c r="F3417">
        <v>70374</v>
      </c>
      <c r="G3417" t="s">
        <v>23</v>
      </c>
      <c r="H3417" t="s">
        <v>18</v>
      </c>
      <c r="I3417" t="s">
        <v>19</v>
      </c>
      <c r="J3417">
        <v>1498</v>
      </c>
      <c r="K3417">
        <v>89.84</v>
      </c>
      <c r="L3417">
        <v>5</v>
      </c>
      <c r="M3417">
        <v>22.7</v>
      </c>
      <c r="N3417">
        <v>7.34</v>
      </c>
      <c r="P3417" t="str">
        <f t="shared" si="324"/>
        <v/>
      </c>
      <c r="Q3417" t="str">
        <f t="shared" si="325"/>
        <v>good</v>
      </c>
      <c r="R3417" t="str">
        <f t="shared" si="326"/>
        <v/>
      </c>
      <c r="S3417" s="3" t="str">
        <f t="shared" si="327"/>
        <v>Hyundai</v>
      </c>
      <c r="T3417" t="str">
        <f t="shared" si="328"/>
        <v>Hyundai</v>
      </c>
      <c r="U3417" t="str">
        <f t="shared" si="329"/>
        <v>E</v>
      </c>
      <c r="V3417" t="str" cm="1">
        <f t="array" ref="V3417">_xlfn.IFS(N3408&gt;25,"A",N3408&gt;20,"B",N3408&gt;15,"C",N3408&gt;10,"D",N3408&lt;10,"E")</f>
        <v>E</v>
      </c>
    </row>
    <row r="3418" spans="1:22" x14ac:dyDescent="0.3">
      <c r="A3418">
        <v>3441</v>
      </c>
      <c r="B3418" t="s">
        <v>1314</v>
      </c>
      <c r="C3418" t="s">
        <v>43</v>
      </c>
      <c r="D3418" t="s">
        <v>49</v>
      </c>
      <c r="E3418">
        <v>2015</v>
      </c>
      <c r="F3418">
        <v>26256</v>
      </c>
      <c r="G3418" t="s">
        <v>23</v>
      </c>
      <c r="H3418" t="s">
        <v>18</v>
      </c>
      <c r="I3418" t="s">
        <v>19</v>
      </c>
      <c r="J3418">
        <v>1498</v>
      </c>
      <c r="K3418">
        <v>88.5</v>
      </c>
      <c r="L3418">
        <v>5</v>
      </c>
      <c r="M3418">
        <v>20.14</v>
      </c>
      <c r="N3418">
        <v>4.25</v>
      </c>
      <c r="P3418" t="str">
        <f t="shared" si="324"/>
        <v/>
      </c>
      <c r="Q3418" t="str">
        <f t="shared" si="325"/>
        <v>bad</v>
      </c>
      <c r="R3418" t="str">
        <f t="shared" si="326"/>
        <v/>
      </c>
      <c r="S3418" s="3" t="str">
        <f t="shared" si="327"/>
        <v/>
      </c>
      <c r="T3418" t="str">
        <f t="shared" si="328"/>
        <v>Ford</v>
      </c>
      <c r="U3418" t="str">
        <f t="shared" si="329"/>
        <v>E</v>
      </c>
      <c r="V3418" t="str" cm="1">
        <f t="array" ref="V3418">_xlfn.IFS(N3409&gt;25,"A",N3409&gt;20,"B",N3409&gt;15,"C",N3409&gt;10,"D",N3409&lt;10,"E")</f>
        <v>E</v>
      </c>
    </row>
    <row r="3419" spans="1:22" x14ac:dyDescent="0.3">
      <c r="A3419">
        <v>3442</v>
      </c>
      <c r="B3419" t="s">
        <v>1489</v>
      </c>
      <c r="C3419" t="s">
        <v>21</v>
      </c>
      <c r="D3419" t="s">
        <v>53</v>
      </c>
      <c r="E3419">
        <v>2016</v>
      </c>
      <c r="F3419">
        <v>13460</v>
      </c>
      <c r="G3419" t="s">
        <v>27</v>
      </c>
      <c r="H3419" t="s">
        <v>18</v>
      </c>
      <c r="I3419" t="s">
        <v>19</v>
      </c>
      <c r="J3419">
        <v>1197</v>
      </c>
      <c r="K3419">
        <v>81.86</v>
      </c>
      <c r="L3419">
        <v>5</v>
      </c>
      <c r="M3419">
        <v>18.600000000000001</v>
      </c>
      <c r="N3419">
        <v>6.45</v>
      </c>
      <c r="P3419" t="str">
        <f t="shared" si="324"/>
        <v/>
      </c>
      <c r="Q3419" t="str">
        <f t="shared" si="325"/>
        <v>bad</v>
      </c>
      <c r="R3419" t="str">
        <f t="shared" si="326"/>
        <v/>
      </c>
      <c r="S3419" s="3" t="str">
        <f t="shared" si="327"/>
        <v/>
      </c>
      <c r="T3419" t="str">
        <f t="shared" si="328"/>
        <v>Mitsubishi</v>
      </c>
      <c r="U3419" t="str">
        <f t="shared" si="329"/>
        <v>E</v>
      </c>
      <c r="V3419" t="str" cm="1">
        <f t="array" ref="V3419">_xlfn.IFS(N3410&gt;25,"A",N3410&gt;20,"B",N3410&gt;15,"C",N3410&gt;10,"D",N3410&lt;10,"E")</f>
        <v>E</v>
      </c>
    </row>
    <row r="3420" spans="1:22" x14ac:dyDescent="0.3">
      <c r="A3420">
        <v>3443</v>
      </c>
      <c r="B3420" t="s">
        <v>627</v>
      </c>
      <c r="C3420" t="s">
        <v>41</v>
      </c>
      <c r="D3420" t="s">
        <v>26</v>
      </c>
      <c r="E3420">
        <v>2011</v>
      </c>
      <c r="F3420">
        <v>122000</v>
      </c>
      <c r="G3420" t="s">
        <v>23</v>
      </c>
      <c r="H3420" t="s">
        <v>18</v>
      </c>
      <c r="I3420" t="s">
        <v>33</v>
      </c>
      <c r="J3420">
        <v>2494</v>
      </c>
      <c r="K3420">
        <v>102</v>
      </c>
      <c r="L3420">
        <v>8</v>
      </c>
      <c r="M3420">
        <v>12.8</v>
      </c>
      <c r="N3420">
        <v>10.75</v>
      </c>
      <c r="P3420" t="str">
        <f t="shared" si="324"/>
        <v>Audi</v>
      </c>
      <c r="Q3420" t="str">
        <f t="shared" si="325"/>
        <v>bad</v>
      </c>
      <c r="R3420" t="str">
        <f t="shared" si="326"/>
        <v/>
      </c>
      <c r="S3420" s="3" t="str">
        <f t="shared" si="327"/>
        <v>Audi</v>
      </c>
      <c r="T3420" t="str">
        <f t="shared" si="328"/>
        <v/>
      </c>
      <c r="U3420" t="str">
        <f t="shared" si="329"/>
        <v>B</v>
      </c>
      <c r="V3420" t="str" cm="1">
        <f t="array" ref="V3420">_xlfn.IFS(N3411&gt;25,"A",N3411&gt;20,"B",N3411&gt;15,"C",N3411&gt;10,"D",N3411&lt;10,"E")</f>
        <v>B</v>
      </c>
    </row>
    <row r="3421" spans="1:22" x14ac:dyDescent="0.3">
      <c r="A3421">
        <v>3444</v>
      </c>
      <c r="B3421" t="s">
        <v>1174</v>
      </c>
      <c r="C3421" t="s">
        <v>62</v>
      </c>
      <c r="D3421" t="s">
        <v>49</v>
      </c>
      <c r="E3421">
        <v>2015</v>
      </c>
      <c r="F3421">
        <v>58589</v>
      </c>
      <c r="G3421" t="s">
        <v>23</v>
      </c>
      <c r="H3421" t="s">
        <v>32</v>
      </c>
      <c r="I3421" t="s">
        <v>19</v>
      </c>
      <c r="J3421">
        <v>2143</v>
      </c>
      <c r="K3421">
        <v>203.2</v>
      </c>
      <c r="L3421">
        <v>5</v>
      </c>
      <c r="M3421">
        <v>15.26</v>
      </c>
      <c r="N3421">
        <v>27.75</v>
      </c>
      <c r="P3421" t="str">
        <f t="shared" si="324"/>
        <v/>
      </c>
      <c r="Q3421" t="str">
        <f t="shared" si="325"/>
        <v>bad</v>
      </c>
      <c r="R3421" t="str">
        <f t="shared" si="326"/>
        <v/>
      </c>
      <c r="S3421" s="3" t="str">
        <f t="shared" si="327"/>
        <v/>
      </c>
      <c r="T3421" t="str">
        <f t="shared" si="328"/>
        <v>Toyota</v>
      </c>
      <c r="U3421" t="str">
        <f t="shared" si="329"/>
        <v>E</v>
      </c>
      <c r="V3421" t="str" cm="1">
        <f t="array" ref="V3421">_xlfn.IFS(N3412&gt;25,"A",N3412&gt;20,"B",N3412&gt;15,"C",N3412&gt;10,"D",N3412&lt;10,"E")</f>
        <v>E</v>
      </c>
    </row>
    <row r="3422" spans="1:22" x14ac:dyDescent="0.3">
      <c r="A3422">
        <v>3445</v>
      </c>
      <c r="B3422" t="s">
        <v>1343</v>
      </c>
      <c r="C3422" t="s">
        <v>15</v>
      </c>
      <c r="D3422" t="s">
        <v>39</v>
      </c>
      <c r="E3422">
        <v>2005</v>
      </c>
      <c r="F3422">
        <v>115000</v>
      </c>
      <c r="G3422" t="s">
        <v>27</v>
      </c>
      <c r="H3422" t="s">
        <v>18</v>
      </c>
      <c r="I3422" t="s">
        <v>33</v>
      </c>
      <c r="J3422">
        <v>1061</v>
      </c>
      <c r="K3422">
        <v>64</v>
      </c>
      <c r="L3422">
        <v>5</v>
      </c>
      <c r="M3422">
        <v>17.3</v>
      </c>
      <c r="N3422">
        <v>0.99</v>
      </c>
      <c r="P3422" t="str">
        <f t="shared" si="324"/>
        <v/>
      </c>
      <c r="Q3422" t="str">
        <f t="shared" si="325"/>
        <v>bad</v>
      </c>
      <c r="R3422" t="str">
        <f t="shared" si="326"/>
        <v/>
      </c>
      <c r="S3422" s="3" t="str">
        <f t="shared" si="327"/>
        <v/>
      </c>
      <c r="T3422" t="str">
        <f t="shared" si="328"/>
        <v>Chevrolet</v>
      </c>
      <c r="U3422" t="str">
        <f t="shared" si="329"/>
        <v>E</v>
      </c>
      <c r="V3422" t="str" cm="1">
        <f t="array" ref="V3422">_xlfn.IFS(N3413&gt;25,"A",N3413&gt;20,"B",N3413&gt;15,"C",N3413&gt;10,"D",N3413&lt;10,"E")</f>
        <v>E</v>
      </c>
    </row>
    <row r="3423" spans="1:22" x14ac:dyDescent="0.3">
      <c r="A3423">
        <v>3446</v>
      </c>
      <c r="B3423" t="s">
        <v>722</v>
      </c>
      <c r="C3423" t="s">
        <v>110</v>
      </c>
      <c r="D3423" t="s">
        <v>22</v>
      </c>
      <c r="E3423">
        <v>2016</v>
      </c>
      <c r="F3423">
        <v>75000</v>
      </c>
      <c r="G3423" t="s">
        <v>23</v>
      </c>
      <c r="H3423" t="s">
        <v>32</v>
      </c>
      <c r="I3423" t="s">
        <v>19</v>
      </c>
      <c r="J3423">
        <v>2198</v>
      </c>
      <c r="K3423">
        <v>158</v>
      </c>
      <c r="L3423">
        <v>7</v>
      </c>
      <c r="M3423">
        <v>12.62</v>
      </c>
      <c r="N3423">
        <v>24</v>
      </c>
      <c r="P3423" t="str">
        <f t="shared" si="324"/>
        <v/>
      </c>
      <c r="Q3423" t="str">
        <f t="shared" si="325"/>
        <v>bad</v>
      </c>
      <c r="R3423" t="str">
        <f t="shared" si="326"/>
        <v/>
      </c>
      <c r="S3423" s="3" t="str">
        <f t="shared" si="327"/>
        <v/>
      </c>
      <c r="T3423" t="str">
        <f t="shared" si="328"/>
        <v>Hyundai</v>
      </c>
      <c r="U3423" t="str">
        <f t="shared" si="329"/>
        <v>E</v>
      </c>
      <c r="V3423" t="str" cm="1">
        <f t="array" ref="V3423">_xlfn.IFS(N3414&gt;25,"A",N3414&gt;20,"B",N3414&gt;15,"C",N3414&gt;10,"D",N3414&lt;10,"E")</f>
        <v>E</v>
      </c>
    </row>
    <row r="3424" spans="1:22" x14ac:dyDescent="0.3">
      <c r="A3424">
        <v>3447</v>
      </c>
      <c r="B3424" t="s">
        <v>1489</v>
      </c>
      <c r="C3424" t="s">
        <v>21</v>
      </c>
      <c r="D3424" t="s">
        <v>39</v>
      </c>
      <c r="E3424">
        <v>2016</v>
      </c>
      <c r="F3424">
        <v>30292</v>
      </c>
      <c r="G3424" t="s">
        <v>27</v>
      </c>
      <c r="H3424" t="s">
        <v>18</v>
      </c>
      <c r="I3424" t="s">
        <v>19</v>
      </c>
      <c r="J3424">
        <v>1197</v>
      </c>
      <c r="K3424">
        <v>81.86</v>
      </c>
      <c r="L3424">
        <v>5</v>
      </c>
      <c r="M3424">
        <v>18.600000000000001</v>
      </c>
      <c r="N3424">
        <v>6.1</v>
      </c>
      <c r="P3424" t="str">
        <f t="shared" si="324"/>
        <v/>
      </c>
      <c r="Q3424" t="str">
        <f t="shared" si="325"/>
        <v>good</v>
      </c>
      <c r="R3424" t="str">
        <f t="shared" si="326"/>
        <v/>
      </c>
      <c r="S3424" s="3" t="str">
        <f t="shared" si="327"/>
        <v>Honda</v>
      </c>
      <c r="T3424" t="str">
        <f t="shared" si="328"/>
        <v>Honda</v>
      </c>
      <c r="U3424" t="str">
        <f t="shared" si="329"/>
        <v>E</v>
      </c>
      <c r="V3424" t="str" cm="1">
        <f t="array" ref="V3424">_xlfn.IFS(N3415&gt;25,"A",N3415&gt;20,"B",N3415&gt;15,"C",N3415&gt;10,"D",N3415&lt;10,"E")</f>
        <v>E</v>
      </c>
    </row>
    <row r="3425" spans="1:22" x14ac:dyDescent="0.3">
      <c r="A3425">
        <v>3448</v>
      </c>
      <c r="B3425" t="s">
        <v>72</v>
      </c>
      <c r="C3425" t="s">
        <v>25</v>
      </c>
      <c r="D3425" t="s">
        <v>93</v>
      </c>
      <c r="E3425">
        <v>2017</v>
      </c>
      <c r="F3425">
        <v>32248</v>
      </c>
      <c r="G3425" t="s">
        <v>27</v>
      </c>
      <c r="H3425" t="s">
        <v>18</v>
      </c>
      <c r="I3425" t="s">
        <v>19</v>
      </c>
      <c r="J3425">
        <v>1199</v>
      </c>
      <c r="K3425">
        <v>88.7</v>
      </c>
      <c r="L3425">
        <v>5</v>
      </c>
      <c r="M3425">
        <v>17.5</v>
      </c>
      <c r="N3425">
        <v>8.25</v>
      </c>
      <c r="P3425" t="str">
        <f t="shared" si="324"/>
        <v/>
      </c>
      <c r="Q3425" t="str">
        <f t="shared" si="325"/>
        <v>bad</v>
      </c>
      <c r="R3425" t="str">
        <f t="shared" si="326"/>
        <v/>
      </c>
      <c r="S3425" s="3" t="str">
        <f t="shared" si="327"/>
        <v/>
      </c>
      <c r="T3425" t="str">
        <f t="shared" si="328"/>
        <v>Maruti</v>
      </c>
      <c r="U3425" t="str">
        <f t="shared" si="329"/>
        <v>E</v>
      </c>
      <c r="V3425" t="str" cm="1">
        <f t="array" ref="V3425">_xlfn.IFS(N3416&gt;25,"A",N3416&gt;20,"B",N3416&gt;15,"C",N3416&gt;10,"D",N3416&lt;10,"E")</f>
        <v>E</v>
      </c>
    </row>
    <row r="3426" spans="1:22" x14ac:dyDescent="0.3">
      <c r="A3426">
        <v>3449</v>
      </c>
      <c r="B3426" t="s">
        <v>703</v>
      </c>
      <c r="C3426" t="s">
        <v>43</v>
      </c>
      <c r="D3426" t="s">
        <v>63</v>
      </c>
      <c r="E3426">
        <v>2013</v>
      </c>
      <c r="F3426">
        <v>74000</v>
      </c>
      <c r="G3426" t="s">
        <v>27</v>
      </c>
      <c r="H3426" t="s">
        <v>18</v>
      </c>
      <c r="I3426" t="s">
        <v>19</v>
      </c>
      <c r="J3426">
        <v>1198</v>
      </c>
      <c r="K3426">
        <v>73.900000000000006</v>
      </c>
      <c r="L3426">
        <v>5</v>
      </c>
      <c r="M3426">
        <v>16.47</v>
      </c>
      <c r="N3426">
        <v>4.6500000000000004</v>
      </c>
      <c r="P3426" t="str">
        <f t="shared" si="324"/>
        <v/>
      </c>
      <c r="Q3426" t="str">
        <f t="shared" si="325"/>
        <v>good</v>
      </c>
      <c r="R3426" t="str">
        <f t="shared" si="326"/>
        <v/>
      </c>
      <c r="S3426" s="3" t="str">
        <f t="shared" si="327"/>
        <v>Ford</v>
      </c>
      <c r="T3426" t="str">
        <f t="shared" si="328"/>
        <v>Ford</v>
      </c>
      <c r="U3426" t="str">
        <f t="shared" si="329"/>
        <v>E</v>
      </c>
      <c r="V3426" t="str" cm="1">
        <f t="array" ref="V3426">_xlfn.IFS(N3417&gt;25,"A",N3417&gt;20,"B",N3417&gt;15,"C",N3417&gt;10,"D",N3417&lt;10,"E")</f>
        <v>E</v>
      </c>
    </row>
    <row r="3427" spans="1:22" x14ac:dyDescent="0.3">
      <c r="A3427">
        <v>3450</v>
      </c>
      <c r="B3427" t="s">
        <v>822</v>
      </c>
      <c r="C3427" t="s">
        <v>25</v>
      </c>
      <c r="D3427" t="s">
        <v>16</v>
      </c>
      <c r="E3427">
        <v>2014</v>
      </c>
      <c r="F3427">
        <v>56100</v>
      </c>
      <c r="G3427" t="s">
        <v>27</v>
      </c>
      <c r="H3427" t="s">
        <v>18</v>
      </c>
      <c r="I3427" t="s">
        <v>19</v>
      </c>
      <c r="J3427">
        <v>1997</v>
      </c>
      <c r="K3427">
        <v>153.86000000000001</v>
      </c>
      <c r="L3427">
        <v>5</v>
      </c>
      <c r="M3427">
        <v>13.7</v>
      </c>
      <c r="N3427">
        <v>9.75</v>
      </c>
      <c r="P3427" t="str">
        <f t="shared" si="324"/>
        <v/>
      </c>
      <c r="Q3427" t="str">
        <f t="shared" si="325"/>
        <v>good</v>
      </c>
      <c r="R3427" t="str">
        <f t="shared" si="326"/>
        <v/>
      </c>
      <c r="S3427" s="3" t="str">
        <f t="shared" si="327"/>
        <v>Volkswagen</v>
      </c>
      <c r="T3427" t="str">
        <f t="shared" si="328"/>
        <v>Volkswagen</v>
      </c>
      <c r="U3427" t="str">
        <f t="shared" si="329"/>
        <v>E</v>
      </c>
      <c r="V3427" t="str" cm="1">
        <f t="array" ref="V3427">_xlfn.IFS(N3418&gt;25,"A",N3418&gt;20,"B",N3418&gt;15,"C",N3418&gt;10,"D",N3418&lt;10,"E")</f>
        <v>E</v>
      </c>
    </row>
    <row r="3428" spans="1:22" x14ac:dyDescent="0.3">
      <c r="A3428">
        <v>3451</v>
      </c>
      <c r="B3428" t="s">
        <v>215</v>
      </c>
      <c r="C3428" t="s">
        <v>21</v>
      </c>
      <c r="D3428" t="s">
        <v>63</v>
      </c>
      <c r="E3428">
        <v>2014</v>
      </c>
      <c r="F3428">
        <v>61325</v>
      </c>
      <c r="G3428" t="s">
        <v>27</v>
      </c>
      <c r="H3428" t="s">
        <v>18</v>
      </c>
      <c r="I3428" t="s">
        <v>19</v>
      </c>
      <c r="J3428">
        <v>1197</v>
      </c>
      <c r="K3428">
        <v>81.86</v>
      </c>
      <c r="L3428">
        <v>5</v>
      </c>
      <c r="M3428">
        <v>18.899999999999999</v>
      </c>
      <c r="N3428">
        <v>4.4000000000000004</v>
      </c>
      <c r="P3428" t="str">
        <f t="shared" si="324"/>
        <v/>
      </c>
      <c r="Q3428" t="str">
        <f t="shared" si="325"/>
        <v>bad</v>
      </c>
      <c r="R3428" t="str">
        <f t="shared" si="326"/>
        <v/>
      </c>
      <c r="S3428" s="3" t="str">
        <f t="shared" si="327"/>
        <v/>
      </c>
      <c r="T3428" t="str">
        <f t="shared" si="328"/>
        <v>Hyundai</v>
      </c>
      <c r="U3428" t="str">
        <f t="shared" si="329"/>
        <v>E</v>
      </c>
      <c r="V3428" t="str" cm="1">
        <f t="array" ref="V3428">_xlfn.IFS(N3419&gt;25,"A",N3419&gt;20,"B",N3419&gt;15,"C",N3419&gt;10,"D",N3419&lt;10,"E")</f>
        <v>E</v>
      </c>
    </row>
    <row r="3429" spans="1:22" x14ac:dyDescent="0.3">
      <c r="A3429">
        <v>3452</v>
      </c>
      <c r="B3429" t="s">
        <v>605</v>
      </c>
      <c r="C3429" t="s">
        <v>15</v>
      </c>
      <c r="D3429" t="s">
        <v>49</v>
      </c>
      <c r="E3429">
        <v>2014</v>
      </c>
      <c r="F3429">
        <v>33000</v>
      </c>
      <c r="G3429" t="s">
        <v>27</v>
      </c>
      <c r="H3429" t="s">
        <v>18</v>
      </c>
      <c r="I3429" t="s">
        <v>19</v>
      </c>
      <c r="J3429">
        <v>1197</v>
      </c>
      <c r="K3429">
        <v>85.8</v>
      </c>
      <c r="L3429">
        <v>5</v>
      </c>
      <c r="M3429">
        <v>19.100000000000001</v>
      </c>
      <c r="N3429">
        <v>3.99</v>
      </c>
      <c r="P3429" t="str">
        <f t="shared" si="324"/>
        <v/>
      </c>
      <c r="Q3429" t="str">
        <f t="shared" si="325"/>
        <v>bad</v>
      </c>
      <c r="R3429" t="str">
        <f t="shared" si="326"/>
        <v/>
      </c>
      <c r="S3429" s="3" t="str">
        <f t="shared" si="327"/>
        <v/>
      </c>
      <c r="T3429" t="str">
        <f t="shared" si="328"/>
        <v>Toyota</v>
      </c>
      <c r="U3429" t="str">
        <f t="shared" si="329"/>
        <v>D</v>
      </c>
      <c r="V3429" t="str" cm="1">
        <f t="array" ref="V3429">_xlfn.IFS(N3420&gt;25,"A",N3420&gt;20,"B",N3420&gt;15,"C",N3420&gt;10,"D",N3420&lt;10,"E")</f>
        <v>D</v>
      </c>
    </row>
    <row r="3430" spans="1:22" x14ac:dyDescent="0.3">
      <c r="A3430">
        <v>3453</v>
      </c>
      <c r="B3430" t="s">
        <v>1490</v>
      </c>
      <c r="C3430" t="s">
        <v>65</v>
      </c>
      <c r="D3430" t="s">
        <v>31</v>
      </c>
      <c r="E3430">
        <v>2016</v>
      </c>
      <c r="F3430">
        <v>18090</v>
      </c>
      <c r="G3430" t="s">
        <v>23</v>
      </c>
      <c r="H3430" t="s">
        <v>32</v>
      </c>
      <c r="I3430" t="s">
        <v>19</v>
      </c>
      <c r="J3430">
        <v>2993</v>
      </c>
      <c r="K3430">
        <v>258</v>
      </c>
      <c r="L3430">
        <v>5</v>
      </c>
      <c r="M3430">
        <v>16.2</v>
      </c>
      <c r="N3430">
        <v>45.73</v>
      </c>
      <c r="P3430" t="str">
        <f t="shared" si="324"/>
        <v>MercedesBenz</v>
      </c>
      <c r="Q3430" t="str">
        <f t="shared" si="325"/>
        <v>bad</v>
      </c>
      <c r="R3430" t="str">
        <f t="shared" si="326"/>
        <v/>
      </c>
      <c r="S3430" s="3" t="str">
        <f t="shared" si="327"/>
        <v>MercedesBenz</v>
      </c>
      <c r="T3430" t="str">
        <f t="shared" si="328"/>
        <v/>
      </c>
      <c r="U3430" t="str">
        <f t="shared" si="329"/>
        <v>A</v>
      </c>
      <c r="V3430" t="str" cm="1">
        <f t="array" ref="V3430">_xlfn.IFS(N3421&gt;25,"A",N3421&gt;20,"B",N3421&gt;15,"C",N3421&gt;10,"D",N3421&lt;10,"E")</f>
        <v>A</v>
      </c>
    </row>
    <row r="3431" spans="1:22" x14ac:dyDescent="0.3">
      <c r="A3431">
        <v>3454</v>
      </c>
      <c r="B3431" t="s">
        <v>208</v>
      </c>
      <c r="C3431" t="s">
        <v>110</v>
      </c>
      <c r="D3431" t="s">
        <v>47</v>
      </c>
      <c r="E3431">
        <v>2014</v>
      </c>
      <c r="F3431">
        <v>71390</v>
      </c>
      <c r="G3431" t="s">
        <v>23</v>
      </c>
      <c r="H3431" t="s">
        <v>18</v>
      </c>
      <c r="I3431" t="s">
        <v>19</v>
      </c>
      <c r="J3431">
        <v>1498</v>
      </c>
      <c r="K3431">
        <v>89.84</v>
      </c>
      <c r="L3431">
        <v>5</v>
      </c>
      <c r="M3431">
        <v>22.7</v>
      </c>
      <c r="N3431">
        <v>5.27</v>
      </c>
      <c r="P3431" t="str">
        <f t="shared" si="324"/>
        <v/>
      </c>
      <c r="Q3431" t="str">
        <f t="shared" si="325"/>
        <v>bad</v>
      </c>
      <c r="R3431" t="str">
        <f t="shared" si="326"/>
        <v/>
      </c>
      <c r="S3431" s="3" t="str">
        <f t="shared" si="327"/>
        <v/>
      </c>
      <c r="T3431" t="str">
        <f t="shared" si="328"/>
        <v>Maruti</v>
      </c>
      <c r="U3431" t="str">
        <f t="shared" si="329"/>
        <v>E</v>
      </c>
      <c r="V3431" t="str" cm="1">
        <f t="array" ref="V3431">_xlfn.IFS(N3422&gt;25,"A",N3422&gt;20,"B",N3422&gt;15,"C",N3422&gt;10,"D",N3422&lt;10,"E")</f>
        <v>E</v>
      </c>
    </row>
    <row r="3432" spans="1:22" x14ac:dyDescent="0.3">
      <c r="A3432">
        <v>3455</v>
      </c>
      <c r="B3432" t="s">
        <v>14</v>
      </c>
      <c r="C3432" t="s">
        <v>15</v>
      </c>
      <c r="D3432" t="s">
        <v>16</v>
      </c>
      <c r="E3432">
        <v>2014</v>
      </c>
      <c r="F3432">
        <v>41000</v>
      </c>
      <c r="G3432" t="s">
        <v>17</v>
      </c>
      <c r="H3432" t="s">
        <v>18</v>
      </c>
      <c r="I3432" t="s">
        <v>19</v>
      </c>
      <c r="J3432">
        <v>998</v>
      </c>
      <c r="K3432">
        <v>58.2</v>
      </c>
      <c r="L3432">
        <v>5</v>
      </c>
      <c r="M3432">
        <v>26.2</v>
      </c>
      <c r="N3432">
        <v>3.5</v>
      </c>
      <c r="P3432" t="str">
        <f t="shared" si="324"/>
        <v>Ford</v>
      </c>
      <c r="Q3432" t="str">
        <f t="shared" si="325"/>
        <v>bad</v>
      </c>
      <c r="R3432" t="str">
        <f t="shared" si="326"/>
        <v/>
      </c>
      <c r="S3432" s="3" t="str">
        <f t="shared" si="327"/>
        <v>Ford</v>
      </c>
      <c r="T3432" t="str">
        <f t="shared" si="328"/>
        <v/>
      </c>
      <c r="U3432" t="str">
        <f t="shared" si="329"/>
        <v>B</v>
      </c>
      <c r="V3432" t="str" cm="1">
        <f t="array" ref="V3432">_xlfn.IFS(N3423&gt;25,"A",N3423&gt;20,"B",N3423&gt;15,"C",N3423&gt;10,"D",N3423&lt;10,"E")</f>
        <v>B</v>
      </c>
    </row>
    <row r="3433" spans="1:22" x14ac:dyDescent="0.3">
      <c r="A3433">
        <v>3456</v>
      </c>
      <c r="B3433" t="s">
        <v>684</v>
      </c>
      <c r="C3433" t="s">
        <v>25</v>
      </c>
      <c r="D3433" t="s">
        <v>93</v>
      </c>
      <c r="E3433">
        <v>2016</v>
      </c>
      <c r="F3433">
        <v>67000</v>
      </c>
      <c r="G3433" t="s">
        <v>23</v>
      </c>
      <c r="H3433" t="s">
        <v>18</v>
      </c>
      <c r="I3433" t="s">
        <v>19</v>
      </c>
      <c r="J3433">
        <v>1498</v>
      </c>
      <c r="K3433">
        <v>98.6</v>
      </c>
      <c r="L3433">
        <v>5</v>
      </c>
      <c r="M3433">
        <v>26</v>
      </c>
      <c r="N3433">
        <v>7.25</v>
      </c>
      <c r="P3433" t="str">
        <f t="shared" si="324"/>
        <v/>
      </c>
      <c r="Q3433" t="str">
        <f t="shared" si="325"/>
        <v>bad</v>
      </c>
      <c r="R3433" t="str">
        <f t="shared" si="326"/>
        <v/>
      </c>
      <c r="S3433" s="3" t="str">
        <f t="shared" si="327"/>
        <v/>
      </c>
      <c r="T3433" t="str">
        <f t="shared" si="328"/>
        <v>Hyundai</v>
      </c>
      <c r="U3433" t="str">
        <f t="shared" si="329"/>
        <v>E</v>
      </c>
      <c r="V3433" t="str" cm="1">
        <f t="array" ref="V3433">_xlfn.IFS(N3424&gt;25,"A",N3424&gt;20,"B",N3424&gt;15,"C",N3424&gt;10,"D",N3424&lt;10,"E")</f>
        <v>E</v>
      </c>
    </row>
    <row r="3434" spans="1:22" x14ac:dyDescent="0.3">
      <c r="A3434">
        <v>3457</v>
      </c>
      <c r="B3434" t="s">
        <v>481</v>
      </c>
      <c r="C3434" t="s">
        <v>45</v>
      </c>
      <c r="D3434" t="s">
        <v>26</v>
      </c>
      <c r="E3434">
        <v>2008</v>
      </c>
      <c r="F3434">
        <v>99000</v>
      </c>
      <c r="G3434" t="s">
        <v>23</v>
      </c>
      <c r="H3434" t="s">
        <v>18</v>
      </c>
      <c r="I3434" t="s">
        <v>33</v>
      </c>
      <c r="J3434">
        <v>1405</v>
      </c>
      <c r="K3434">
        <v>70</v>
      </c>
      <c r="L3434">
        <v>5</v>
      </c>
      <c r="M3434">
        <v>17</v>
      </c>
      <c r="N3434">
        <v>1.6</v>
      </c>
      <c r="P3434" t="str">
        <f t="shared" si="324"/>
        <v/>
      </c>
      <c r="Q3434" t="str">
        <f t="shared" si="325"/>
        <v>bad</v>
      </c>
      <c r="R3434" t="str">
        <f t="shared" si="326"/>
        <v/>
      </c>
      <c r="S3434" s="3" t="str">
        <f t="shared" si="327"/>
        <v/>
      </c>
      <c r="T3434" t="str">
        <f t="shared" si="328"/>
        <v>Honda</v>
      </c>
      <c r="U3434" t="str">
        <f t="shared" si="329"/>
        <v>E</v>
      </c>
      <c r="V3434" t="str" cm="1">
        <f t="array" ref="V3434">_xlfn.IFS(N3425&gt;25,"A",N3425&gt;20,"B",N3425&gt;15,"C",N3425&gt;10,"D",N3425&lt;10,"E")</f>
        <v>E</v>
      </c>
    </row>
    <row r="3435" spans="1:22" x14ac:dyDescent="0.3">
      <c r="A3435">
        <v>3458</v>
      </c>
      <c r="B3435" t="s">
        <v>432</v>
      </c>
      <c r="C3435" t="s">
        <v>60</v>
      </c>
      <c r="D3435" t="s">
        <v>22</v>
      </c>
      <c r="E3435">
        <v>2014</v>
      </c>
      <c r="F3435">
        <v>142000</v>
      </c>
      <c r="G3435" t="s">
        <v>23</v>
      </c>
      <c r="H3435" t="s">
        <v>18</v>
      </c>
      <c r="I3435" t="s">
        <v>33</v>
      </c>
      <c r="J3435">
        <v>1461</v>
      </c>
      <c r="K3435">
        <v>108.45</v>
      </c>
      <c r="L3435">
        <v>5</v>
      </c>
      <c r="M3435">
        <v>19.010000000000002</v>
      </c>
      <c r="N3435">
        <v>6</v>
      </c>
      <c r="P3435" t="str">
        <f t="shared" si="324"/>
        <v/>
      </c>
      <c r="Q3435" t="str">
        <f t="shared" si="325"/>
        <v>bad</v>
      </c>
      <c r="R3435" t="str">
        <f t="shared" si="326"/>
        <v/>
      </c>
      <c r="S3435" s="3" t="str">
        <f t="shared" si="327"/>
        <v/>
      </c>
      <c r="T3435" t="str">
        <f t="shared" si="328"/>
        <v>Volkswagen</v>
      </c>
      <c r="U3435" t="str">
        <f t="shared" si="329"/>
        <v>E</v>
      </c>
      <c r="V3435" t="str" cm="1">
        <f t="array" ref="V3435">_xlfn.IFS(N3426&gt;25,"A",N3426&gt;20,"B",N3426&gt;15,"C",N3426&gt;10,"D",N3426&lt;10,"E")</f>
        <v>E</v>
      </c>
    </row>
    <row r="3436" spans="1:22" x14ac:dyDescent="0.3">
      <c r="A3436">
        <v>3459</v>
      </c>
      <c r="B3436" t="s">
        <v>296</v>
      </c>
      <c r="C3436" t="s">
        <v>21</v>
      </c>
      <c r="D3436" t="s">
        <v>26</v>
      </c>
      <c r="E3436">
        <v>2010</v>
      </c>
      <c r="F3436">
        <v>26966</v>
      </c>
      <c r="G3436" t="s">
        <v>27</v>
      </c>
      <c r="H3436" t="s">
        <v>18</v>
      </c>
      <c r="I3436" t="s">
        <v>19</v>
      </c>
      <c r="J3436">
        <v>1197</v>
      </c>
      <c r="K3436">
        <v>78.900000000000006</v>
      </c>
      <c r="L3436">
        <v>5</v>
      </c>
      <c r="M3436">
        <v>20.36</v>
      </c>
      <c r="N3436">
        <v>3</v>
      </c>
      <c r="P3436" t="str">
        <f t="shared" si="324"/>
        <v/>
      </c>
      <c r="Q3436" t="str">
        <f t="shared" si="325"/>
        <v>bad</v>
      </c>
      <c r="R3436" t="str">
        <f t="shared" si="326"/>
        <v/>
      </c>
      <c r="S3436" s="3" t="str">
        <f t="shared" si="327"/>
        <v/>
      </c>
      <c r="T3436" t="str">
        <f t="shared" si="328"/>
        <v>Honda</v>
      </c>
      <c r="U3436" t="str">
        <f t="shared" si="329"/>
        <v>E</v>
      </c>
      <c r="V3436" t="str" cm="1">
        <f t="array" ref="V3436">_xlfn.IFS(N3427&gt;25,"A",N3427&gt;20,"B",N3427&gt;15,"C",N3427&gt;10,"D",N3427&lt;10,"E")</f>
        <v>E</v>
      </c>
    </row>
    <row r="3437" spans="1:22" x14ac:dyDescent="0.3">
      <c r="A3437">
        <v>3460</v>
      </c>
      <c r="B3437" t="s">
        <v>991</v>
      </c>
      <c r="C3437" t="s">
        <v>25</v>
      </c>
      <c r="D3437" t="s">
        <v>16</v>
      </c>
      <c r="E3437">
        <v>2015</v>
      </c>
      <c r="F3437">
        <v>27628</v>
      </c>
      <c r="G3437" t="s">
        <v>27</v>
      </c>
      <c r="H3437" t="s">
        <v>18</v>
      </c>
      <c r="I3437" t="s">
        <v>19</v>
      </c>
      <c r="J3437">
        <v>1199</v>
      </c>
      <c r="K3437">
        <v>88.7</v>
      </c>
      <c r="L3437">
        <v>5</v>
      </c>
      <c r="M3437">
        <v>18.7</v>
      </c>
      <c r="N3437">
        <v>4.95</v>
      </c>
      <c r="P3437" t="str">
        <f t="shared" si="324"/>
        <v/>
      </c>
      <c r="Q3437" t="str">
        <f t="shared" si="325"/>
        <v>bad</v>
      </c>
      <c r="R3437" t="str">
        <f t="shared" si="326"/>
        <v/>
      </c>
      <c r="S3437" s="3" t="str">
        <f t="shared" si="327"/>
        <v/>
      </c>
      <c r="T3437" t="str">
        <f t="shared" si="328"/>
        <v>Hyundai</v>
      </c>
      <c r="U3437" t="str">
        <f t="shared" si="329"/>
        <v>E</v>
      </c>
      <c r="V3437" t="str" cm="1">
        <f t="array" ref="V3437">_xlfn.IFS(N3428&gt;25,"A",N3428&gt;20,"B",N3428&gt;15,"C",N3428&gt;10,"D",N3428&lt;10,"E")</f>
        <v>E</v>
      </c>
    </row>
    <row r="3438" spans="1:22" x14ac:dyDescent="0.3">
      <c r="A3438">
        <v>3461</v>
      </c>
      <c r="B3438" t="s">
        <v>638</v>
      </c>
      <c r="C3438" t="s">
        <v>15</v>
      </c>
      <c r="D3438" t="s">
        <v>35</v>
      </c>
      <c r="E3438">
        <v>2016</v>
      </c>
      <c r="F3438">
        <v>82497</v>
      </c>
      <c r="G3438" t="s">
        <v>23</v>
      </c>
      <c r="H3438" t="s">
        <v>18</v>
      </c>
      <c r="I3438" t="s">
        <v>19</v>
      </c>
      <c r="J3438">
        <v>1248</v>
      </c>
      <c r="K3438">
        <v>88.5</v>
      </c>
      <c r="L3438">
        <v>5</v>
      </c>
      <c r="M3438">
        <v>23.65</v>
      </c>
      <c r="N3438">
        <v>8.99</v>
      </c>
      <c r="P3438" t="str">
        <f t="shared" si="324"/>
        <v/>
      </c>
      <c r="Q3438" t="str">
        <f t="shared" si="325"/>
        <v>bad</v>
      </c>
      <c r="R3438" t="str">
        <f t="shared" si="326"/>
        <v/>
      </c>
      <c r="S3438" s="3" t="str">
        <f t="shared" si="327"/>
        <v/>
      </c>
      <c r="T3438" t="str">
        <f t="shared" si="328"/>
        <v>Maruti</v>
      </c>
      <c r="U3438" t="str">
        <f t="shared" si="329"/>
        <v>E</v>
      </c>
      <c r="V3438" t="str" cm="1">
        <f t="array" ref="V3438">_xlfn.IFS(N3429&gt;25,"A",N3429&gt;20,"B",N3429&gt;15,"C",N3429&gt;10,"D",N3429&lt;10,"E")</f>
        <v>E</v>
      </c>
    </row>
    <row r="3439" spans="1:22" x14ac:dyDescent="0.3">
      <c r="A3439">
        <v>3462</v>
      </c>
      <c r="B3439" t="s">
        <v>1491</v>
      </c>
      <c r="C3439" t="s">
        <v>25</v>
      </c>
      <c r="D3439" t="s">
        <v>16</v>
      </c>
      <c r="E3439">
        <v>2007</v>
      </c>
      <c r="F3439">
        <v>86000</v>
      </c>
      <c r="G3439" t="s">
        <v>27</v>
      </c>
      <c r="H3439" t="s">
        <v>18</v>
      </c>
      <c r="I3439" t="s">
        <v>102</v>
      </c>
      <c r="J3439">
        <v>2354</v>
      </c>
      <c r="K3439">
        <v>144</v>
      </c>
      <c r="L3439">
        <v>5</v>
      </c>
      <c r="M3439">
        <v>11.9</v>
      </c>
      <c r="N3439">
        <v>1.85</v>
      </c>
      <c r="P3439" t="str">
        <f t="shared" si="324"/>
        <v>BMW</v>
      </c>
      <c r="Q3439" t="str">
        <f t="shared" si="325"/>
        <v>bad</v>
      </c>
      <c r="R3439" t="str">
        <f t="shared" si="326"/>
        <v/>
      </c>
      <c r="S3439" s="3" t="str">
        <f t="shared" si="327"/>
        <v>BMW</v>
      </c>
      <c r="T3439" t="str">
        <f t="shared" si="328"/>
        <v/>
      </c>
      <c r="U3439" t="str">
        <f t="shared" si="329"/>
        <v>A</v>
      </c>
      <c r="V3439" t="str" cm="1">
        <f t="array" ref="V3439">_xlfn.IFS(N3430&gt;25,"A",N3430&gt;20,"B",N3430&gt;15,"C",N3430&gt;10,"D",N3430&lt;10,"E")</f>
        <v>A</v>
      </c>
    </row>
    <row r="3440" spans="1:22" x14ac:dyDescent="0.3">
      <c r="A3440">
        <v>3463</v>
      </c>
      <c r="B3440" t="s">
        <v>343</v>
      </c>
      <c r="C3440" t="s">
        <v>43</v>
      </c>
      <c r="D3440" t="s">
        <v>31</v>
      </c>
      <c r="E3440">
        <v>2016</v>
      </c>
      <c r="F3440">
        <v>26981</v>
      </c>
      <c r="G3440" t="s">
        <v>27</v>
      </c>
      <c r="H3440" t="s">
        <v>18</v>
      </c>
      <c r="I3440" t="s">
        <v>19</v>
      </c>
      <c r="J3440">
        <v>1198</v>
      </c>
      <c r="K3440">
        <v>73.900000000000006</v>
      </c>
      <c r="L3440">
        <v>5</v>
      </c>
      <c r="M3440">
        <v>16.47</v>
      </c>
      <c r="N3440">
        <v>6.16</v>
      </c>
      <c r="P3440" t="str">
        <f t="shared" si="324"/>
        <v/>
      </c>
      <c r="Q3440" t="str">
        <f t="shared" si="325"/>
        <v>good</v>
      </c>
      <c r="R3440" t="str">
        <f t="shared" si="326"/>
        <v/>
      </c>
      <c r="S3440" s="3" t="str">
        <f t="shared" si="327"/>
        <v>Ford</v>
      </c>
      <c r="T3440" t="str">
        <f t="shared" si="328"/>
        <v>Ford</v>
      </c>
      <c r="U3440" t="str">
        <f t="shared" si="329"/>
        <v>E</v>
      </c>
      <c r="V3440" t="str" cm="1">
        <f t="array" ref="V3440">_xlfn.IFS(N3431&gt;25,"A",N3431&gt;20,"B",N3431&gt;15,"C",N3431&gt;10,"D",N3431&lt;10,"E")</f>
        <v>E</v>
      </c>
    </row>
    <row r="3441" spans="1:22" x14ac:dyDescent="0.3">
      <c r="A3441">
        <v>3464</v>
      </c>
      <c r="B3441" t="s">
        <v>133</v>
      </c>
      <c r="C3441" t="s">
        <v>15</v>
      </c>
      <c r="D3441" t="s">
        <v>35</v>
      </c>
      <c r="E3441">
        <v>2010</v>
      </c>
      <c r="F3441">
        <v>110471</v>
      </c>
      <c r="G3441" t="s">
        <v>23</v>
      </c>
      <c r="H3441" t="s">
        <v>18</v>
      </c>
      <c r="I3441" t="s">
        <v>19</v>
      </c>
      <c r="J3441">
        <v>1248</v>
      </c>
      <c r="K3441">
        <v>73.900000000000006</v>
      </c>
      <c r="L3441">
        <v>5</v>
      </c>
      <c r="M3441">
        <v>21.1</v>
      </c>
      <c r="N3441">
        <v>3.5</v>
      </c>
      <c r="P3441" t="str">
        <f t="shared" si="324"/>
        <v/>
      </c>
      <c r="Q3441" t="str">
        <f t="shared" si="325"/>
        <v>good</v>
      </c>
      <c r="R3441" t="str">
        <f t="shared" si="326"/>
        <v/>
      </c>
      <c r="S3441" s="3" t="str">
        <f t="shared" si="327"/>
        <v>Maruti</v>
      </c>
      <c r="T3441" t="str">
        <f t="shared" si="328"/>
        <v>Maruti</v>
      </c>
      <c r="U3441" t="str">
        <f t="shared" si="329"/>
        <v>E</v>
      </c>
      <c r="V3441" t="str" cm="1">
        <f t="array" ref="V3441">_xlfn.IFS(N3432&gt;25,"A",N3432&gt;20,"B",N3432&gt;15,"C",N3432&gt;10,"D",N3432&lt;10,"E")</f>
        <v>E</v>
      </c>
    </row>
    <row r="3442" spans="1:22" x14ac:dyDescent="0.3">
      <c r="A3442">
        <v>3465</v>
      </c>
      <c r="B3442" t="s">
        <v>797</v>
      </c>
      <c r="C3442" t="s">
        <v>25</v>
      </c>
      <c r="D3442" t="s">
        <v>39</v>
      </c>
      <c r="E3442">
        <v>2014</v>
      </c>
      <c r="F3442">
        <v>69000</v>
      </c>
      <c r="G3442" t="s">
        <v>27</v>
      </c>
      <c r="H3442" t="s">
        <v>18</v>
      </c>
      <c r="I3442" t="s">
        <v>19</v>
      </c>
      <c r="J3442">
        <v>1199</v>
      </c>
      <c r="K3442">
        <v>88.76</v>
      </c>
      <c r="L3442">
        <v>5</v>
      </c>
      <c r="M3442">
        <v>19.5</v>
      </c>
      <c r="N3442">
        <v>4.5</v>
      </c>
      <c r="P3442" t="str">
        <f t="shared" si="324"/>
        <v/>
      </c>
      <c r="Q3442" t="str">
        <f t="shared" si="325"/>
        <v>good</v>
      </c>
      <c r="R3442" t="str">
        <f t="shared" si="326"/>
        <v/>
      </c>
      <c r="S3442" s="3" t="str">
        <f t="shared" si="327"/>
        <v>Honda</v>
      </c>
      <c r="T3442" t="str">
        <f t="shared" si="328"/>
        <v>Honda</v>
      </c>
      <c r="U3442" t="str">
        <f t="shared" si="329"/>
        <v>E</v>
      </c>
      <c r="V3442" t="str" cm="1">
        <f t="array" ref="V3442">_xlfn.IFS(N3433&gt;25,"A",N3433&gt;20,"B",N3433&gt;15,"C",N3433&gt;10,"D",N3433&lt;10,"E")</f>
        <v>E</v>
      </c>
    </row>
    <row r="3443" spans="1:22" x14ac:dyDescent="0.3">
      <c r="A3443">
        <v>3466</v>
      </c>
      <c r="B3443" t="s">
        <v>423</v>
      </c>
      <c r="C3443" t="s">
        <v>21</v>
      </c>
      <c r="D3443" t="s">
        <v>35</v>
      </c>
      <c r="E3443">
        <v>2017</v>
      </c>
      <c r="F3443">
        <v>12000</v>
      </c>
      <c r="G3443" t="s">
        <v>27</v>
      </c>
      <c r="H3443" t="s">
        <v>18</v>
      </c>
      <c r="I3443" t="s">
        <v>19</v>
      </c>
      <c r="J3443">
        <v>1197</v>
      </c>
      <c r="K3443">
        <v>81.83</v>
      </c>
      <c r="L3443">
        <v>5</v>
      </c>
      <c r="M3443">
        <v>18.600000000000001</v>
      </c>
      <c r="N3443">
        <v>7.75</v>
      </c>
      <c r="P3443" t="str">
        <f t="shared" si="324"/>
        <v/>
      </c>
      <c r="Q3443" t="str">
        <f t="shared" si="325"/>
        <v>bad</v>
      </c>
      <c r="R3443" t="str">
        <f t="shared" si="326"/>
        <v/>
      </c>
      <c r="S3443" s="3" t="str">
        <f t="shared" si="327"/>
        <v/>
      </c>
      <c r="T3443" t="str">
        <f t="shared" si="328"/>
        <v>Tata</v>
      </c>
      <c r="U3443" t="str">
        <f t="shared" si="329"/>
        <v>E</v>
      </c>
      <c r="V3443" t="str" cm="1">
        <f t="array" ref="V3443">_xlfn.IFS(N3434&gt;25,"A",N3434&gt;20,"B",N3434&gt;15,"C",N3434&gt;10,"D",N3434&lt;10,"E")</f>
        <v>E</v>
      </c>
    </row>
    <row r="3444" spans="1:22" x14ac:dyDescent="0.3">
      <c r="A3444">
        <v>3467</v>
      </c>
      <c r="B3444" t="s">
        <v>235</v>
      </c>
      <c r="C3444" t="s">
        <v>60</v>
      </c>
      <c r="D3444" t="s">
        <v>35</v>
      </c>
      <c r="E3444">
        <v>2014</v>
      </c>
      <c r="F3444">
        <v>77500</v>
      </c>
      <c r="G3444" t="s">
        <v>23</v>
      </c>
      <c r="H3444" t="s">
        <v>18</v>
      </c>
      <c r="I3444" t="s">
        <v>19</v>
      </c>
      <c r="J3444">
        <v>1461</v>
      </c>
      <c r="K3444">
        <v>83.8</v>
      </c>
      <c r="L3444">
        <v>5</v>
      </c>
      <c r="M3444">
        <v>20.45</v>
      </c>
      <c r="N3444">
        <v>6.6</v>
      </c>
      <c r="P3444" t="str">
        <f t="shared" si="324"/>
        <v/>
      </c>
      <c r="Q3444" t="str">
        <f t="shared" si="325"/>
        <v>bad</v>
      </c>
      <c r="R3444" t="str">
        <f t="shared" si="326"/>
        <v/>
      </c>
      <c r="S3444" s="3" t="str">
        <f t="shared" si="327"/>
        <v/>
      </c>
      <c r="T3444" t="str">
        <f t="shared" si="328"/>
        <v>Renault</v>
      </c>
      <c r="U3444" t="str">
        <f t="shared" si="329"/>
        <v>E</v>
      </c>
      <c r="V3444" t="str" cm="1">
        <f t="array" ref="V3444">_xlfn.IFS(N3435&gt;25,"A",N3435&gt;20,"B",N3435&gt;15,"C",N3435&gt;10,"D",N3435&lt;10,"E")</f>
        <v>E</v>
      </c>
    </row>
    <row r="3445" spans="1:22" x14ac:dyDescent="0.3">
      <c r="A3445">
        <v>3468</v>
      </c>
      <c r="B3445" t="s">
        <v>284</v>
      </c>
      <c r="C3445" t="s">
        <v>21</v>
      </c>
      <c r="D3445" t="s">
        <v>47</v>
      </c>
      <c r="E3445">
        <v>2014</v>
      </c>
      <c r="F3445">
        <v>48031</v>
      </c>
      <c r="G3445" t="s">
        <v>27</v>
      </c>
      <c r="H3445" t="s">
        <v>18</v>
      </c>
      <c r="I3445" t="s">
        <v>19</v>
      </c>
      <c r="J3445">
        <v>1197</v>
      </c>
      <c r="K3445">
        <v>82</v>
      </c>
      <c r="L3445">
        <v>5</v>
      </c>
      <c r="M3445">
        <v>18.899999999999999</v>
      </c>
      <c r="N3445">
        <v>4.9800000000000004</v>
      </c>
      <c r="P3445" t="str">
        <f t="shared" si="324"/>
        <v/>
      </c>
      <c r="Q3445" t="str">
        <f t="shared" si="325"/>
        <v>good</v>
      </c>
      <c r="R3445" t="str">
        <f t="shared" si="326"/>
        <v/>
      </c>
      <c r="S3445" s="3" t="str">
        <f t="shared" si="327"/>
        <v>Hyundai</v>
      </c>
      <c r="T3445" t="str">
        <f t="shared" si="328"/>
        <v>Hyundai</v>
      </c>
      <c r="U3445" t="str">
        <f t="shared" si="329"/>
        <v>E</v>
      </c>
      <c r="V3445" t="str" cm="1">
        <f t="array" ref="V3445">_xlfn.IFS(N3436&gt;25,"A",N3436&gt;20,"B",N3436&gt;15,"C",N3436&gt;10,"D",N3436&lt;10,"E")</f>
        <v>E</v>
      </c>
    </row>
    <row r="3446" spans="1:22" x14ac:dyDescent="0.3">
      <c r="A3446">
        <v>3469</v>
      </c>
      <c r="B3446" t="s">
        <v>554</v>
      </c>
      <c r="C3446" t="s">
        <v>65</v>
      </c>
      <c r="D3446" t="s">
        <v>26</v>
      </c>
      <c r="E3446">
        <v>2008</v>
      </c>
      <c r="F3446">
        <v>170000</v>
      </c>
      <c r="G3446" t="s">
        <v>23</v>
      </c>
      <c r="H3446" t="s">
        <v>32</v>
      </c>
      <c r="I3446" t="s">
        <v>102</v>
      </c>
      <c r="J3446">
        <v>1995</v>
      </c>
      <c r="K3446">
        <v>181</v>
      </c>
      <c r="L3446">
        <v>5</v>
      </c>
      <c r="M3446">
        <v>16.07</v>
      </c>
      <c r="N3446">
        <v>9.75</v>
      </c>
      <c r="P3446" t="str">
        <f t="shared" si="324"/>
        <v/>
      </c>
      <c r="Q3446" t="str">
        <f t="shared" si="325"/>
        <v>bad</v>
      </c>
      <c r="R3446" t="str">
        <f t="shared" si="326"/>
        <v/>
      </c>
      <c r="S3446" s="3" t="str">
        <f t="shared" si="327"/>
        <v/>
      </c>
      <c r="T3446" t="str">
        <f t="shared" si="328"/>
        <v>Honda</v>
      </c>
      <c r="U3446" t="str">
        <f t="shared" si="329"/>
        <v>E</v>
      </c>
      <c r="V3446" t="str" cm="1">
        <f t="array" ref="V3446">_xlfn.IFS(N3437&gt;25,"A",N3437&gt;20,"B",N3437&gt;15,"C",N3437&gt;10,"D",N3437&lt;10,"E")</f>
        <v>E</v>
      </c>
    </row>
    <row r="3447" spans="1:22" x14ac:dyDescent="0.3">
      <c r="A3447">
        <v>3470</v>
      </c>
      <c r="B3447" t="s">
        <v>1039</v>
      </c>
      <c r="C3447" t="s">
        <v>110</v>
      </c>
      <c r="D3447" t="s">
        <v>16</v>
      </c>
      <c r="E3447">
        <v>2014</v>
      </c>
      <c r="F3447">
        <v>69565</v>
      </c>
      <c r="G3447" t="s">
        <v>23</v>
      </c>
      <c r="H3447" t="s">
        <v>18</v>
      </c>
      <c r="I3447" t="s">
        <v>19</v>
      </c>
      <c r="J3447">
        <v>1498</v>
      </c>
      <c r="K3447">
        <v>89.84</v>
      </c>
      <c r="L3447">
        <v>5</v>
      </c>
      <c r="M3447">
        <v>22.7</v>
      </c>
      <c r="N3447">
        <v>5.55</v>
      </c>
      <c r="P3447" t="str">
        <f t="shared" si="324"/>
        <v/>
      </c>
      <c r="Q3447" t="str">
        <f t="shared" si="325"/>
        <v>good</v>
      </c>
      <c r="R3447" t="str">
        <f t="shared" si="326"/>
        <v/>
      </c>
      <c r="S3447" s="3" t="str">
        <f t="shared" si="327"/>
        <v>Maruti</v>
      </c>
      <c r="T3447" t="str">
        <f t="shared" si="328"/>
        <v>Maruti</v>
      </c>
      <c r="U3447" t="str">
        <f t="shared" si="329"/>
        <v>E</v>
      </c>
      <c r="V3447" t="str" cm="1">
        <f t="array" ref="V3447">_xlfn.IFS(N3438&gt;25,"A",N3438&gt;20,"B",N3438&gt;15,"C",N3438&gt;10,"D",N3438&lt;10,"E")</f>
        <v>E</v>
      </c>
    </row>
    <row r="3448" spans="1:22" x14ac:dyDescent="0.3">
      <c r="A3448">
        <v>3471</v>
      </c>
      <c r="B3448" t="s">
        <v>525</v>
      </c>
      <c r="C3448" t="s">
        <v>43</v>
      </c>
      <c r="D3448" t="s">
        <v>35</v>
      </c>
      <c r="E3448">
        <v>2016</v>
      </c>
      <c r="F3448">
        <v>45492</v>
      </c>
      <c r="G3448" t="s">
        <v>23</v>
      </c>
      <c r="H3448" t="s">
        <v>32</v>
      </c>
      <c r="I3448" t="s">
        <v>19</v>
      </c>
      <c r="J3448">
        <v>1498</v>
      </c>
      <c r="K3448">
        <v>108.5</v>
      </c>
      <c r="L3448">
        <v>5</v>
      </c>
      <c r="M3448">
        <v>21.5</v>
      </c>
      <c r="N3448">
        <v>10.3</v>
      </c>
      <c r="P3448" t="str">
        <f t="shared" si="324"/>
        <v/>
      </c>
      <c r="Q3448" t="str">
        <f t="shared" si="325"/>
        <v>bad</v>
      </c>
      <c r="R3448" t="str">
        <f t="shared" si="326"/>
        <v/>
      </c>
      <c r="S3448" s="3" t="str">
        <f t="shared" si="327"/>
        <v/>
      </c>
      <c r="T3448" t="str">
        <f t="shared" si="328"/>
        <v>Honda</v>
      </c>
      <c r="U3448" t="str">
        <f t="shared" si="329"/>
        <v>E</v>
      </c>
      <c r="V3448" t="str" cm="1">
        <f t="array" ref="V3448">_xlfn.IFS(N3439&gt;25,"A",N3439&gt;20,"B",N3439&gt;15,"C",N3439&gt;10,"D",N3439&lt;10,"E")</f>
        <v>E</v>
      </c>
    </row>
    <row r="3449" spans="1:22" x14ac:dyDescent="0.3">
      <c r="A3449">
        <v>3472</v>
      </c>
      <c r="B3449" t="s">
        <v>948</v>
      </c>
      <c r="C3449" t="s">
        <v>25</v>
      </c>
      <c r="D3449" t="s">
        <v>26</v>
      </c>
      <c r="E3449">
        <v>2011</v>
      </c>
      <c r="F3449">
        <v>85000</v>
      </c>
      <c r="G3449" t="s">
        <v>27</v>
      </c>
      <c r="H3449" t="s">
        <v>32</v>
      </c>
      <c r="I3449" t="s">
        <v>33</v>
      </c>
      <c r="J3449">
        <v>2354</v>
      </c>
      <c r="K3449">
        <v>177.6</v>
      </c>
      <c r="L3449">
        <v>5</v>
      </c>
      <c r="M3449">
        <v>11.7</v>
      </c>
      <c r="N3449">
        <v>7.5</v>
      </c>
      <c r="P3449" t="str">
        <f t="shared" si="324"/>
        <v/>
      </c>
      <c r="Q3449" t="str">
        <f t="shared" si="325"/>
        <v>bad</v>
      </c>
      <c r="R3449" t="str">
        <f t="shared" si="326"/>
        <v/>
      </c>
      <c r="S3449" s="3" t="str">
        <f t="shared" si="327"/>
        <v/>
      </c>
      <c r="T3449" t="str">
        <f t="shared" si="328"/>
        <v>Volkswagen</v>
      </c>
      <c r="U3449" t="str">
        <f t="shared" si="329"/>
        <v>E</v>
      </c>
      <c r="V3449" t="str" cm="1">
        <f t="array" ref="V3449">_xlfn.IFS(N3440&gt;25,"A",N3440&gt;20,"B",N3440&gt;15,"C",N3440&gt;10,"D",N3440&lt;10,"E")</f>
        <v>E</v>
      </c>
    </row>
    <row r="3450" spans="1:22" x14ac:dyDescent="0.3">
      <c r="A3450">
        <v>3473</v>
      </c>
      <c r="B3450" t="s">
        <v>587</v>
      </c>
      <c r="C3450" t="s">
        <v>192</v>
      </c>
      <c r="D3450" t="s">
        <v>35</v>
      </c>
      <c r="E3450">
        <v>2008</v>
      </c>
      <c r="F3450">
        <v>55902</v>
      </c>
      <c r="G3450" t="s">
        <v>27</v>
      </c>
      <c r="H3450" t="s">
        <v>18</v>
      </c>
      <c r="I3450" t="s">
        <v>19</v>
      </c>
      <c r="J3450">
        <v>1399</v>
      </c>
      <c r="K3450">
        <v>92.7</v>
      </c>
      <c r="L3450">
        <v>5</v>
      </c>
      <c r="M3450">
        <v>14.49</v>
      </c>
      <c r="N3450">
        <v>1.8</v>
      </c>
      <c r="P3450" t="str">
        <f t="shared" si="324"/>
        <v/>
      </c>
      <c r="Q3450" t="str">
        <f t="shared" si="325"/>
        <v>good</v>
      </c>
      <c r="R3450" t="str">
        <f t="shared" si="326"/>
        <v/>
      </c>
      <c r="S3450" s="3" t="str">
        <f t="shared" si="327"/>
        <v>Maruti</v>
      </c>
      <c r="T3450" t="str">
        <f t="shared" si="328"/>
        <v>Maruti</v>
      </c>
      <c r="U3450" t="str">
        <f t="shared" si="329"/>
        <v>E</v>
      </c>
      <c r="V3450" t="str" cm="1">
        <f t="array" ref="V3450">_xlfn.IFS(N3441&gt;25,"A",N3441&gt;20,"B",N3441&gt;15,"C",N3441&gt;10,"D",N3441&lt;10,"E")</f>
        <v>E</v>
      </c>
    </row>
    <row r="3451" spans="1:22" x14ac:dyDescent="0.3">
      <c r="A3451">
        <v>3474</v>
      </c>
      <c r="B3451" t="s">
        <v>1416</v>
      </c>
      <c r="C3451" t="s">
        <v>43</v>
      </c>
      <c r="D3451" t="s">
        <v>35</v>
      </c>
      <c r="E3451">
        <v>2017</v>
      </c>
      <c r="F3451">
        <v>18500</v>
      </c>
      <c r="G3451" t="s">
        <v>27</v>
      </c>
      <c r="H3451" t="s">
        <v>18</v>
      </c>
      <c r="I3451" t="s">
        <v>19</v>
      </c>
      <c r="J3451">
        <v>1199</v>
      </c>
      <c r="K3451">
        <v>74</v>
      </c>
      <c r="L3451">
        <v>5</v>
      </c>
      <c r="M3451">
        <v>16.2</v>
      </c>
      <c r="N3451">
        <v>6.25</v>
      </c>
      <c r="P3451" t="str">
        <f t="shared" si="324"/>
        <v/>
      </c>
      <c r="Q3451" t="str">
        <f t="shared" si="325"/>
        <v>bad</v>
      </c>
      <c r="R3451" t="str">
        <f t="shared" si="326"/>
        <v/>
      </c>
      <c r="S3451" s="3" t="str">
        <f t="shared" si="327"/>
        <v/>
      </c>
      <c r="T3451" t="str">
        <f t="shared" si="328"/>
        <v>Honda</v>
      </c>
      <c r="U3451" t="str">
        <f t="shared" si="329"/>
        <v>E</v>
      </c>
      <c r="V3451" t="str" cm="1">
        <f t="array" ref="V3451">_xlfn.IFS(N3442&gt;25,"A",N3442&gt;20,"B",N3442&gt;15,"C",N3442&gt;10,"D",N3442&lt;10,"E")</f>
        <v>E</v>
      </c>
    </row>
    <row r="3452" spans="1:22" x14ac:dyDescent="0.3">
      <c r="A3452">
        <v>3475</v>
      </c>
      <c r="B3452" t="s">
        <v>1492</v>
      </c>
      <c r="C3452" t="s">
        <v>78</v>
      </c>
      <c r="D3452" t="s">
        <v>35</v>
      </c>
      <c r="E3452">
        <v>2015</v>
      </c>
      <c r="F3452">
        <v>129750</v>
      </c>
      <c r="G3452" t="s">
        <v>23</v>
      </c>
      <c r="H3452" t="s">
        <v>18</v>
      </c>
      <c r="I3452" t="s">
        <v>33</v>
      </c>
      <c r="J3452">
        <v>2489</v>
      </c>
      <c r="K3452">
        <v>93.7</v>
      </c>
      <c r="L3452">
        <v>7</v>
      </c>
      <c r="M3452">
        <v>14.95</v>
      </c>
      <c r="N3452">
        <v>6.8</v>
      </c>
      <c r="P3452" t="str">
        <f t="shared" si="324"/>
        <v/>
      </c>
      <c r="Q3452" t="str">
        <f t="shared" si="325"/>
        <v>bad</v>
      </c>
      <c r="R3452" t="str">
        <f t="shared" si="326"/>
        <v/>
      </c>
      <c r="S3452" s="3" t="str">
        <f t="shared" si="327"/>
        <v/>
      </c>
      <c r="T3452" t="str">
        <f t="shared" si="328"/>
        <v>Hyundai</v>
      </c>
      <c r="U3452" t="str">
        <f t="shared" si="329"/>
        <v>E</v>
      </c>
      <c r="V3452" t="str" cm="1">
        <f t="array" ref="V3452">_xlfn.IFS(N3443&gt;25,"A",N3443&gt;20,"B",N3443&gt;15,"C",N3443&gt;10,"D",N3443&lt;10,"E")</f>
        <v>E</v>
      </c>
    </row>
    <row r="3453" spans="1:22" x14ac:dyDescent="0.3">
      <c r="A3453">
        <v>3476</v>
      </c>
      <c r="B3453" t="s">
        <v>789</v>
      </c>
      <c r="C3453" t="s">
        <v>21</v>
      </c>
      <c r="D3453" t="s">
        <v>35</v>
      </c>
      <c r="E3453">
        <v>2009</v>
      </c>
      <c r="F3453">
        <v>50902</v>
      </c>
      <c r="G3453" t="s">
        <v>27</v>
      </c>
      <c r="H3453" t="s">
        <v>32</v>
      </c>
      <c r="I3453" t="s">
        <v>19</v>
      </c>
      <c r="J3453">
        <v>1197</v>
      </c>
      <c r="K3453">
        <v>80</v>
      </c>
      <c r="L3453">
        <v>5</v>
      </c>
      <c r="M3453">
        <v>19.2</v>
      </c>
      <c r="N3453">
        <v>3</v>
      </c>
      <c r="P3453" t="str">
        <f t="shared" si="324"/>
        <v/>
      </c>
      <c r="Q3453" t="str">
        <f t="shared" si="325"/>
        <v>good</v>
      </c>
      <c r="R3453" t="str">
        <f t="shared" si="326"/>
        <v/>
      </c>
      <c r="S3453" s="3" t="str">
        <f t="shared" si="327"/>
        <v>Renault</v>
      </c>
      <c r="T3453" t="str">
        <f t="shared" si="328"/>
        <v>Renault</v>
      </c>
      <c r="U3453" t="str">
        <f t="shared" si="329"/>
        <v>E</v>
      </c>
      <c r="V3453" t="str" cm="1">
        <f t="array" ref="V3453">_xlfn.IFS(N3444&gt;25,"A",N3444&gt;20,"B",N3444&gt;15,"C",N3444&gt;10,"D",N3444&lt;10,"E")</f>
        <v>E</v>
      </c>
    </row>
    <row r="3454" spans="1:22" x14ac:dyDescent="0.3">
      <c r="A3454">
        <v>3477</v>
      </c>
      <c r="B3454" t="s">
        <v>121</v>
      </c>
      <c r="C3454" t="s">
        <v>78</v>
      </c>
      <c r="D3454" t="s">
        <v>31</v>
      </c>
      <c r="E3454">
        <v>2015</v>
      </c>
      <c r="F3454">
        <v>84725</v>
      </c>
      <c r="G3454" t="s">
        <v>23</v>
      </c>
      <c r="H3454" t="s">
        <v>18</v>
      </c>
      <c r="I3454" t="s">
        <v>19</v>
      </c>
      <c r="J3454">
        <v>2179</v>
      </c>
      <c r="K3454">
        <v>140</v>
      </c>
      <c r="L3454">
        <v>7</v>
      </c>
      <c r="M3454">
        <v>15.1</v>
      </c>
      <c r="N3454">
        <v>11.6</v>
      </c>
      <c r="P3454" t="str">
        <f t="shared" si="324"/>
        <v/>
      </c>
      <c r="Q3454" t="str">
        <f t="shared" si="325"/>
        <v>bad</v>
      </c>
      <c r="R3454" t="str">
        <f t="shared" si="326"/>
        <v/>
      </c>
      <c r="S3454" s="3" t="str">
        <f t="shared" si="327"/>
        <v/>
      </c>
      <c r="T3454" t="str">
        <f t="shared" si="328"/>
        <v>Hyundai</v>
      </c>
      <c r="U3454" t="str">
        <f t="shared" si="329"/>
        <v>E</v>
      </c>
      <c r="V3454" t="str" cm="1">
        <f t="array" ref="V3454">_xlfn.IFS(N3445&gt;25,"A",N3445&gt;20,"B",N3445&gt;15,"C",N3445&gt;10,"D",N3445&lt;10,"E")</f>
        <v>E</v>
      </c>
    </row>
    <row r="3455" spans="1:22" x14ac:dyDescent="0.3">
      <c r="A3455">
        <v>3478</v>
      </c>
      <c r="B3455" t="s">
        <v>710</v>
      </c>
      <c r="C3455" t="s">
        <v>21</v>
      </c>
      <c r="D3455" t="s">
        <v>16</v>
      </c>
      <c r="E3455">
        <v>2013</v>
      </c>
      <c r="F3455">
        <v>40000</v>
      </c>
      <c r="G3455" t="s">
        <v>23</v>
      </c>
      <c r="H3455" t="s">
        <v>18</v>
      </c>
      <c r="I3455" t="s">
        <v>33</v>
      </c>
      <c r="J3455">
        <v>1582</v>
      </c>
      <c r="K3455">
        <v>126.24</v>
      </c>
      <c r="L3455">
        <v>5</v>
      </c>
      <c r="M3455">
        <v>22.7</v>
      </c>
      <c r="N3455">
        <v>6.95</v>
      </c>
      <c r="P3455" t="str">
        <f t="shared" si="324"/>
        <v/>
      </c>
      <c r="Q3455" t="str">
        <f t="shared" si="325"/>
        <v>bad</v>
      </c>
      <c r="R3455" t="str">
        <f t="shared" si="326"/>
        <v/>
      </c>
      <c r="S3455" s="3" t="str">
        <f t="shared" si="327"/>
        <v/>
      </c>
      <c r="T3455" t="str">
        <f t="shared" si="328"/>
        <v>BMW</v>
      </c>
      <c r="U3455" t="str">
        <f t="shared" si="329"/>
        <v>E</v>
      </c>
      <c r="V3455" t="str" cm="1">
        <f t="array" ref="V3455">_xlfn.IFS(N3446&gt;25,"A",N3446&gt;20,"B",N3446&gt;15,"C",N3446&gt;10,"D",N3446&lt;10,"E")</f>
        <v>E</v>
      </c>
    </row>
    <row r="3456" spans="1:22" x14ac:dyDescent="0.3">
      <c r="A3456">
        <v>3479</v>
      </c>
      <c r="B3456" t="s">
        <v>1493</v>
      </c>
      <c r="C3456" t="s">
        <v>43</v>
      </c>
      <c r="D3456" t="s">
        <v>16</v>
      </c>
      <c r="E3456">
        <v>2010</v>
      </c>
      <c r="F3456">
        <v>60000</v>
      </c>
      <c r="G3456" t="s">
        <v>27</v>
      </c>
      <c r="H3456" t="s">
        <v>18</v>
      </c>
      <c r="I3456" t="s">
        <v>102</v>
      </c>
      <c r="J3456">
        <v>1798</v>
      </c>
      <c r="K3456">
        <v>160</v>
      </c>
      <c r="L3456">
        <v>5</v>
      </c>
      <c r="M3456">
        <v>14.3</v>
      </c>
      <c r="N3456">
        <v>3.5</v>
      </c>
      <c r="P3456" t="str">
        <f t="shared" si="324"/>
        <v/>
      </c>
      <c r="Q3456" t="str">
        <f t="shared" si="325"/>
        <v>good</v>
      </c>
      <c r="R3456" t="str">
        <f t="shared" si="326"/>
        <v/>
      </c>
      <c r="S3456" s="3" t="str">
        <f t="shared" si="327"/>
        <v>Ford</v>
      </c>
      <c r="T3456" t="str">
        <f t="shared" si="328"/>
        <v>Ford</v>
      </c>
      <c r="U3456" t="str">
        <f t="shared" si="329"/>
        <v>E</v>
      </c>
      <c r="V3456" t="str" cm="1">
        <f t="array" ref="V3456">_xlfn.IFS(N3447&gt;25,"A",N3447&gt;20,"B",N3447&gt;15,"C",N3447&gt;10,"D",N3447&lt;10,"E")</f>
        <v>E</v>
      </c>
    </row>
    <row r="3457" spans="1:22" x14ac:dyDescent="0.3">
      <c r="A3457">
        <v>3480</v>
      </c>
      <c r="B3457" t="s">
        <v>888</v>
      </c>
      <c r="C3457" t="s">
        <v>21</v>
      </c>
      <c r="D3457" t="s">
        <v>31</v>
      </c>
      <c r="E3457">
        <v>2014</v>
      </c>
      <c r="F3457">
        <v>33496</v>
      </c>
      <c r="G3457" t="s">
        <v>27</v>
      </c>
      <c r="H3457" t="s">
        <v>18</v>
      </c>
      <c r="I3457" t="s">
        <v>19</v>
      </c>
      <c r="J3457">
        <v>1197</v>
      </c>
      <c r="K3457">
        <v>81.86</v>
      </c>
      <c r="L3457">
        <v>5</v>
      </c>
      <c r="M3457">
        <v>18.899999999999999</v>
      </c>
      <c r="N3457">
        <v>5.5</v>
      </c>
      <c r="P3457" t="str">
        <f t="shared" si="324"/>
        <v/>
      </c>
      <c r="Q3457" t="str">
        <f t="shared" si="325"/>
        <v>good</v>
      </c>
      <c r="R3457" t="str">
        <f t="shared" si="326"/>
        <v/>
      </c>
      <c r="S3457" s="3" t="str">
        <f t="shared" si="327"/>
        <v>Volkswagen</v>
      </c>
      <c r="T3457" t="str">
        <f t="shared" si="328"/>
        <v>Volkswagen</v>
      </c>
      <c r="U3457" t="str">
        <f t="shared" si="329"/>
        <v>D</v>
      </c>
      <c r="V3457" t="str" cm="1">
        <f t="array" ref="V3457">_xlfn.IFS(N3448&gt;25,"A",N3448&gt;20,"B",N3448&gt;15,"C",N3448&gt;10,"D",N3448&lt;10,"E")</f>
        <v>D</v>
      </c>
    </row>
    <row r="3458" spans="1:22" x14ac:dyDescent="0.3">
      <c r="A3458">
        <v>3481</v>
      </c>
      <c r="B3458" t="s">
        <v>238</v>
      </c>
      <c r="C3458" t="s">
        <v>21</v>
      </c>
      <c r="D3458" t="s">
        <v>16</v>
      </c>
      <c r="E3458">
        <v>2015</v>
      </c>
      <c r="F3458">
        <v>25000</v>
      </c>
      <c r="G3458" t="s">
        <v>27</v>
      </c>
      <c r="H3458" t="s">
        <v>18</v>
      </c>
      <c r="I3458" t="s">
        <v>19</v>
      </c>
      <c r="J3458">
        <v>1197</v>
      </c>
      <c r="K3458">
        <v>81.83</v>
      </c>
      <c r="L3458">
        <v>5</v>
      </c>
      <c r="M3458">
        <v>18.600000000000001</v>
      </c>
      <c r="N3458">
        <v>5.65</v>
      </c>
      <c r="P3458" t="str">
        <f t="shared" si="324"/>
        <v/>
      </c>
      <c r="Q3458" t="str">
        <f t="shared" si="325"/>
        <v>bad</v>
      </c>
      <c r="R3458" t="str">
        <f t="shared" si="326"/>
        <v/>
      </c>
      <c r="S3458" s="3" t="str">
        <f t="shared" si="327"/>
        <v/>
      </c>
      <c r="T3458" t="str">
        <f t="shared" si="328"/>
        <v>Honda</v>
      </c>
      <c r="U3458" t="str">
        <f t="shared" si="329"/>
        <v>E</v>
      </c>
      <c r="V3458" t="str" cm="1">
        <f t="array" ref="V3458">_xlfn.IFS(N3449&gt;25,"A",N3449&gt;20,"B",N3449&gt;15,"C",N3449&gt;10,"D",N3449&lt;10,"E")</f>
        <v>E</v>
      </c>
    </row>
    <row r="3459" spans="1:22" x14ac:dyDescent="0.3">
      <c r="A3459">
        <v>3482</v>
      </c>
      <c r="B3459" t="s">
        <v>1404</v>
      </c>
      <c r="C3459" t="s">
        <v>192</v>
      </c>
      <c r="D3459" t="s">
        <v>93</v>
      </c>
      <c r="E3459">
        <v>2013</v>
      </c>
      <c r="F3459">
        <v>71000</v>
      </c>
      <c r="G3459" t="s">
        <v>23</v>
      </c>
      <c r="H3459" t="s">
        <v>18</v>
      </c>
      <c r="I3459" t="s">
        <v>19</v>
      </c>
      <c r="J3459">
        <v>1248</v>
      </c>
      <c r="K3459">
        <v>73.8</v>
      </c>
      <c r="L3459">
        <v>8</v>
      </c>
      <c r="M3459">
        <v>18.2</v>
      </c>
      <c r="N3459">
        <v>3.25</v>
      </c>
      <c r="P3459" t="str">
        <f t="shared" si="324"/>
        <v/>
      </c>
      <c r="Q3459" t="str">
        <f t="shared" si="325"/>
        <v>bad</v>
      </c>
      <c r="R3459" t="str">
        <f t="shared" si="326"/>
        <v/>
      </c>
      <c r="S3459" s="3" t="str">
        <f t="shared" si="327"/>
        <v/>
      </c>
      <c r="T3459" t="str">
        <f t="shared" si="328"/>
        <v>Chevrolet</v>
      </c>
      <c r="U3459" t="str">
        <f t="shared" si="329"/>
        <v>E</v>
      </c>
      <c r="V3459" t="str" cm="1">
        <f t="array" ref="V3459">_xlfn.IFS(N3450&gt;25,"A",N3450&gt;20,"B",N3450&gt;15,"C",N3450&gt;10,"D",N3450&lt;10,"E")</f>
        <v>E</v>
      </c>
    </row>
    <row r="3460" spans="1:22" x14ac:dyDescent="0.3">
      <c r="A3460">
        <v>3483</v>
      </c>
      <c r="B3460" t="s">
        <v>1494</v>
      </c>
      <c r="C3460" t="s">
        <v>194</v>
      </c>
      <c r="D3460" t="s">
        <v>31</v>
      </c>
      <c r="E3460">
        <v>2015</v>
      </c>
      <c r="F3460">
        <v>20826</v>
      </c>
      <c r="G3460" t="s">
        <v>27</v>
      </c>
      <c r="H3460" t="s">
        <v>32</v>
      </c>
      <c r="I3460" t="s">
        <v>19</v>
      </c>
      <c r="J3460">
        <v>1598</v>
      </c>
      <c r="K3460">
        <v>103.6</v>
      </c>
      <c r="L3460">
        <v>5</v>
      </c>
      <c r="M3460">
        <v>14.3</v>
      </c>
      <c r="N3460">
        <v>7.72</v>
      </c>
      <c r="P3460" t="str">
        <f t="shared" si="324"/>
        <v/>
      </c>
      <c r="Q3460" t="str">
        <f t="shared" si="325"/>
        <v>bad</v>
      </c>
      <c r="R3460" t="str">
        <f t="shared" si="326"/>
        <v/>
      </c>
      <c r="S3460" s="3" t="str">
        <f t="shared" si="327"/>
        <v/>
      </c>
      <c r="T3460" t="str">
        <f t="shared" si="328"/>
        <v>Volkswagen</v>
      </c>
      <c r="U3460" t="str">
        <f t="shared" si="329"/>
        <v>E</v>
      </c>
      <c r="V3460" t="str" cm="1">
        <f t="array" ref="V3460">_xlfn.IFS(N3451&gt;25,"A",N3451&gt;20,"B",N3451&gt;15,"C",N3451&gt;10,"D",N3451&lt;10,"E")</f>
        <v>E</v>
      </c>
    </row>
    <row r="3461" spans="1:22" x14ac:dyDescent="0.3">
      <c r="A3461">
        <v>3484</v>
      </c>
      <c r="B3461" t="s">
        <v>290</v>
      </c>
      <c r="C3461" t="s">
        <v>21</v>
      </c>
      <c r="D3461" t="s">
        <v>22</v>
      </c>
      <c r="E3461">
        <v>2016</v>
      </c>
      <c r="F3461">
        <v>42244</v>
      </c>
      <c r="G3461" t="s">
        <v>23</v>
      </c>
      <c r="H3461" t="s">
        <v>18</v>
      </c>
      <c r="I3461" t="s">
        <v>19</v>
      </c>
      <c r="J3461">
        <v>1582</v>
      </c>
      <c r="K3461">
        <v>126.2</v>
      </c>
      <c r="L3461">
        <v>5</v>
      </c>
      <c r="M3461">
        <v>19.670000000000002</v>
      </c>
      <c r="N3461">
        <v>12</v>
      </c>
      <c r="P3461" t="str">
        <f t="shared" si="324"/>
        <v/>
      </c>
      <c r="Q3461" t="str">
        <f t="shared" si="325"/>
        <v>bad</v>
      </c>
      <c r="R3461" t="str">
        <f t="shared" si="326"/>
        <v/>
      </c>
      <c r="S3461" s="3" t="str">
        <f t="shared" si="327"/>
        <v/>
      </c>
      <c r="T3461" t="str">
        <f t="shared" si="328"/>
        <v>Mahindra</v>
      </c>
      <c r="U3461" t="str">
        <f t="shared" si="329"/>
        <v>E</v>
      </c>
      <c r="V3461" t="str" cm="1">
        <f t="array" ref="V3461">_xlfn.IFS(N3452&gt;25,"A",N3452&gt;20,"B",N3452&gt;15,"C",N3452&gt;10,"D",N3452&lt;10,"E")</f>
        <v>E</v>
      </c>
    </row>
    <row r="3462" spans="1:22" x14ac:dyDescent="0.3">
      <c r="A3462">
        <v>3485</v>
      </c>
      <c r="B3462" t="s">
        <v>723</v>
      </c>
      <c r="C3462" t="s">
        <v>192</v>
      </c>
      <c r="D3462" t="s">
        <v>39</v>
      </c>
      <c r="E3462">
        <v>2013</v>
      </c>
      <c r="F3462">
        <v>98598</v>
      </c>
      <c r="G3462" t="s">
        <v>23</v>
      </c>
      <c r="H3462" t="s">
        <v>18</v>
      </c>
      <c r="I3462" t="s">
        <v>19</v>
      </c>
      <c r="J3462">
        <v>936</v>
      </c>
      <c r="K3462">
        <v>57.6</v>
      </c>
      <c r="L3462">
        <v>5</v>
      </c>
      <c r="M3462">
        <v>25.44</v>
      </c>
      <c r="N3462">
        <v>1.55</v>
      </c>
      <c r="P3462" t="str">
        <f t="shared" si="324"/>
        <v/>
      </c>
      <c r="Q3462" t="str">
        <f t="shared" si="325"/>
        <v>bad</v>
      </c>
      <c r="R3462" t="str">
        <f t="shared" si="326"/>
        <v/>
      </c>
      <c r="S3462" s="3" t="str">
        <f t="shared" si="327"/>
        <v/>
      </c>
      <c r="T3462" t="str">
        <f t="shared" si="328"/>
        <v>Hyundai</v>
      </c>
      <c r="U3462" t="str">
        <f t="shared" si="329"/>
        <v>E</v>
      </c>
      <c r="V3462" t="str" cm="1">
        <f t="array" ref="V3462">_xlfn.IFS(N3453&gt;25,"A",N3453&gt;20,"B",N3453&gt;15,"C",N3453&gt;10,"D",N3453&lt;10,"E")</f>
        <v>E</v>
      </c>
    </row>
    <row r="3463" spans="1:22" x14ac:dyDescent="0.3">
      <c r="A3463">
        <v>3486</v>
      </c>
      <c r="B3463" t="s">
        <v>190</v>
      </c>
      <c r="C3463" t="s">
        <v>41</v>
      </c>
      <c r="D3463" t="s">
        <v>53</v>
      </c>
      <c r="E3463">
        <v>2011</v>
      </c>
      <c r="F3463">
        <v>62100</v>
      </c>
      <c r="G3463" t="s">
        <v>23</v>
      </c>
      <c r="H3463" t="s">
        <v>18</v>
      </c>
      <c r="I3463" t="s">
        <v>19</v>
      </c>
      <c r="J3463">
        <v>2982</v>
      </c>
      <c r="K3463">
        <v>171</v>
      </c>
      <c r="L3463">
        <v>7</v>
      </c>
      <c r="M3463">
        <v>11.5</v>
      </c>
      <c r="N3463">
        <v>10.75</v>
      </c>
      <c r="P3463" t="str">
        <f t="shared" si="324"/>
        <v/>
      </c>
      <c r="Q3463" t="str">
        <f t="shared" si="325"/>
        <v>bad</v>
      </c>
      <c r="R3463" t="str">
        <f t="shared" si="326"/>
        <v/>
      </c>
      <c r="S3463" s="3" t="str">
        <f t="shared" si="327"/>
        <v/>
      </c>
      <c r="T3463" t="str">
        <f t="shared" si="328"/>
        <v>Mahindra</v>
      </c>
      <c r="U3463" t="str">
        <f t="shared" si="329"/>
        <v>D</v>
      </c>
      <c r="V3463" t="str" cm="1">
        <f t="array" ref="V3463">_xlfn.IFS(N3454&gt;25,"A",N3454&gt;20,"B",N3454&gt;15,"C",N3454&gt;10,"D",N3454&lt;10,"E")</f>
        <v>D</v>
      </c>
    </row>
    <row r="3464" spans="1:22" x14ac:dyDescent="0.3">
      <c r="A3464">
        <v>3487</v>
      </c>
      <c r="B3464" t="s">
        <v>1274</v>
      </c>
      <c r="C3464" t="s">
        <v>21</v>
      </c>
      <c r="D3464" t="s">
        <v>31</v>
      </c>
      <c r="E3464">
        <v>2016</v>
      </c>
      <c r="F3464">
        <v>44238</v>
      </c>
      <c r="G3464" t="s">
        <v>27</v>
      </c>
      <c r="H3464" t="s">
        <v>18</v>
      </c>
      <c r="I3464" t="s">
        <v>19</v>
      </c>
      <c r="J3464">
        <v>1197</v>
      </c>
      <c r="K3464">
        <v>81.83</v>
      </c>
      <c r="L3464">
        <v>5</v>
      </c>
      <c r="M3464">
        <v>18.600000000000001</v>
      </c>
      <c r="N3464">
        <v>6.72</v>
      </c>
      <c r="P3464" t="str">
        <f t="shared" si="324"/>
        <v/>
      </c>
      <c r="Q3464" t="str">
        <f t="shared" si="325"/>
        <v>good</v>
      </c>
      <c r="R3464" t="str">
        <f t="shared" si="326"/>
        <v/>
      </c>
      <c r="S3464" s="3" t="str">
        <f t="shared" si="327"/>
        <v>Hyundai</v>
      </c>
      <c r="T3464" t="str">
        <f t="shared" si="328"/>
        <v>Hyundai</v>
      </c>
      <c r="U3464" t="str">
        <f t="shared" si="329"/>
        <v>E</v>
      </c>
      <c r="V3464" t="str" cm="1">
        <f t="array" ref="V3464">_xlfn.IFS(N3455&gt;25,"A",N3455&gt;20,"B",N3455&gt;15,"C",N3455&gt;10,"D",N3455&lt;10,"E")</f>
        <v>E</v>
      </c>
    </row>
    <row r="3465" spans="1:22" x14ac:dyDescent="0.3">
      <c r="A3465">
        <v>3488</v>
      </c>
      <c r="B3465" t="s">
        <v>1255</v>
      </c>
      <c r="C3465" t="s">
        <v>30</v>
      </c>
      <c r="D3465" t="s">
        <v>31</v>
      </c>
      <c r="E3465">
        <v>2012</v>
      </c>
      <c r="F3465">
        <v>91743</v>
      </c>
      <c r="G3465" t="s">
        <v>23</v>
      </c>
      <c r="H3465" t="s">
        <v>32</v>
      </c>
      <c r="I3465" t="s">
        <v>19</v>
      </c>
      <c r="J3465">
        <v>2967</v>
      </c>
      <c r="K3465">
        <v>241.4</v>
      </c>
      <c r="L3465">
        <v>7</v>
      </c>
      <c r="M3465">
        <v>12.07</v>
      </c>
      <c r="N3465">
        <v>28.55</v>
      </c>
      <c r="P3465" t="str">
        <f t="shared" si="324"/>
        <v/>
      </c>
      <c r="Q3465" t="str">
        <f t="shared" si="325"/>
        <v>bad</v>
      </c>
      <c r="R3465" t="str">
        <f t="shared" si="326"/>
        <v/>
      </c>
      <c r="S3465" s="3" t="str">
        <f t="shared" si="327"/>
        <v/>
      </c>
      <c r="T3465" t="str">
        <f t="shared" si="328"/>
        <v>Volkswagen</v>
      </c>
      <c r="U3465" t="str">
        <f t="shared" si="329"/>
        <v>E</v>
      </c>
      <c r="V3465" t="str" cm="1">
        <f t="array" ref="V3465">_xlfn.IFS(N3456&gt;25,"A",N3456&gt;20,"B",N3456&gt;15,"C",N3456&gt;10,"D",N3456&lt;10,"E")</f>
        <v>E</v>
      </c>
    </row>
    <row r="3466" spans="1:22" x14ac:dyDescent="0.3">
      <c r="A3466">
        <v>3489</v>
      </c>
      <c r="B3466" t="s">
        <v>1291</v>
      </c>
      <c r="C3466" t="s">
        <v>120</v>
      </c>
      <c r="D3466" t="s">
        <v>63</v>
      </c>
      <c r="E3466">
        <v>2013</v>
      </c>
      <c r="F3466">
        <v>19828</v>
      </c>
      <c r="G3466" t="s">
        <v>23</v>
      </c>
      <c r="H3466" t="s">
        <v>32</v>
      </c>
      <c r="I3466" t="s">
        <v>33</v>
      </c>
      <c r="J3466">
        <v>2967</v>
      </c>
      <c r="K3466">
        <v>300</v>
      </c>
      <c r="L3466">
        <v>4</v>
      </c>
      <c r="M3466">
        <v>17.850000000000001</v>
      </c>
      <c r="N3466">
        <v>75</v>
      </c>
      <c r="P3466" t="str">
        <f t="shared" si="324"/>
        <v/>
      </c>
      <c r="Q3466" t="str">
        <f t="shared" si="325"/>
        <v>bad</v>
      </c>
      <c r="R3466" t="str">
        <f t="shared" si="326"/>
        <v/>
      </c>
      <c r="S3466" s="3" t="str">
        <f t="shared" si="327"/>
        <v/>
      </c>
      <c r="T3466" t="str">
        <f t="shared" si="328"/>
        <v>Hyundai</v>
      </c>
      <c r="U3466" t="str">
        <f t="shared" si="329"/>
        <v>E</v>
      </c>
      <c r="V3466" t="str" cm="1">
        <f t="array" ref="V3466">_xlfn.IFS(N3457&gt;25,"A",N3457&gt;20,"B",N3457&gt;15,"C",N3457&gt;10,"D",N3457&lt;10,"E")</f>
        <v>E</v>
      </c>
    </row>
    <row r="3467" spans="1:22" x14ac:dyDescent="0.3">
      <c r="A3467">
        <v>3490</v>
      </c>
      <c r="B3467" t="s">
        <v>312</v>
      </c>
      <c r="C3467" t="s">
        <v>25</v>
      </c>
      <c r="D3467" t="s">
        <v>35</v>
      </c>
      <c r="E3467">
        <v>2016</v>
      </c>
      <c r="F3467">
        <v>36891</v>
      </c>
      <c r="G3467" t="s">
        <v>27</v>
      </c>
      <c r="H3467" t="s">
        <v>18</v>
      </c>
      <c r="I3467" t="s">
        <v>19</v>
      </c>
      <c r="J3467">
        <v>1497</v>
      </c>
      <c r="K3467">
        <v>117.3</v>
      </c>
      <c r="L3467">
        <v>5</v>
      </c>
      <c r="M3467">
        <v>17.8</v>
      </c>
      <c r="N3467">
        <v>10.49</v>
      </c>
      <c r="P3467" t="str">
        <f t="shared" si="324"/>
        <v/>
      </c>
      <c r="Q3467" t="str">
        <f t="shared" si="325"/>
        <v>bad</v>
      </c>
      <c r="R3467" t="str">
        <f t="shared" si="326"/>
        <v/>
      </c>
      <c r="S3467" s="3" t="str">
        <f t="shared" si="327"/>
        <v/>
      </c>
      <c r="T3467" t="str">
        <f t="shared" si="328"/>
        <v>Hyundai</v>
      </c>
      <c r="U3467" t="str">
        <f t="shared" si="329"/>
        <v>E</v>
      </c>
      <c r="V3467" t="str" cm="1">
        <f t="array" ref="V3467">_xlfn.IFS(N3458&gt;25,"A",N3458&gt;20,"B",N3458&gt;15,"C",N3458&gt;10,"D",N3458&lt;10,"E")</f>
        <v>E</v>
      </c>
    </row>
    <row r="3468" spans="1:22" x14ac:dyDescent="0.3">
      <c r="A3468">
        <v>3491</v>
      </c>
      <c r="B3468" t="s">
        <v>1495</v>
      </c>
      <c r="C3468" t="s">
        <v>78</v>
      </c>
      <c r="D3468" t="s">
        <v>35</v>
      </c>
      <c r="E3468">
        <v>2012</v>
      </c>
      <c r="F3468">
        <v>90049</v>
      </c>
      <c r="G3468" t="s">
        <v>23</v>
      </c>
      <c r="H3468" t="s">
        <v>18</v>
      </c>
      <c r="I3468" t="s">
        <v>19</v>
      </c>
      <c r="J3468">
        <v>1493</v>
      </c>
      <c r="K3468">
        <v>100</v>
      </c>
      <c r="L3468">
        <v>7</v>
      </c>
      <c r="M3468">
        <v>17.21</v>
      </c>
      <c r="N3468">
        <v>3.8</v>
      </c>
      <c r="P3468" t="str">
        <f t="shared" ref="P3468:P3531" si="330">IF(N3459&gt;15,C3459,"")</f>
        <v/>
      </c>
      <c r="Q3468" t="str">
        <f t="shared" ref="Q3468:Q3531" si="331">IF(M3459&gt;20,"good","bad")</f>
        <v>bad</v>
      </c>
      <c r="R3468" t="str">
        <f t="shared" ref="R3468:R3531" si="332">IF(AND(M3459&gt;20,N3459&gt;15),C3459,"")</f>
        <v/>
      </c>
      <c r="S3468" s="3" t="str">
        <f t="shared" ref="S3468:S3531" si="333">IF(OR(M3459&gt;20,N3459&gt;15),C3459,"")</f>
        <v/>
      </c>
      <c r="T3468" t="str">
        <f t="shared" ref="T3468:T3531" si="334">IF(NOT(N3459&gt;15),C3459,"")</f>
        <v>Chevrolet</v>
      </c>
      <c r="U3468" t="str">
        <f t="shared" ref="U3468:U3531" si="335">IF(N3459&gt;25,"A",IF(N3459&gt;20,"B",IF(N3459&gt;15,"C",IF(N3459&gt;10,"D","E"))))</f>
        <v>E</v>
      </c>
      <c r="V3468" t="str" cm="1">
        <f t="array" ref="V3468">_xlfn.IFS(N3459&gt;25,"A",N3459&gt;20,"B",N3459&gt;15,"C",N3459&gt;10,"D",N3459&lt;10,"E")</f>
        <v>E</v>
      </c>
    </row>
    <row r="3469" spans="1:22" x14ac:dyDescent="0.3">
      <c r="A3469">
        <v>3492</v>
      </c>
      <c r="B3469" t="s">
        <v>114</v>
      </c>
      <c r="C3469" t="s">
        <v>30</v>
      </c>
      <c r="D3469" t="s">
        <v>93</v>
      </c>
      <c r="E3469">
        <v>2012</v>
      </c>
      <c r="F3469">
        <v>74002</v>
      </c>
      <c r="G3469" t="s">
        <v>23</v>
      </c>
      <c r="H3469" t="s">
        <v>32</v>
      </c>
      <c r="I3469" t="s">
        <v>19</v>
      </c>
      <c r="J3469">
        <v>1968</v>
      </c>
      <c r="K3469">
        <v>140</v>
      </c>
      <c r="L3469">
        <v>5</v>
      </c>
      <c r="M3469">
        <v>16.55</v>
      </c>
      <c r="N3469">
        <v>18.5</v>
      </c>
      <c r="P3469" t="str">
        <f t="shared" si="330"/>
        <v/>
      </c>
      <c r="Q3469" t="str">
        <f t="shared" si="331"/>
        <v>bad</v>
      </c>
      <c r="R3469" t="str">
        <f t="shared" si="332"/>
        <v/>
      </c>
      <c r="S3469" s="3" t="str">
        <f t="shared" si="333"/>
        <v/>
      </c>
      <c r="T3469" t="str">
        <f t="shared" si="334"/>
        <v>Skoda</v>
      </c>
      <c r="U3469" t="str">
        <f t="shared" si="335"/>
        <v>E</v>
      </c>
      <c r="V3469" t="str" cm="1">
        <f t="array" ref="V3469">_xlfn.IFS(N3460&gt;25,"A",N3460&gt;20,"B",N3460&gt;15,"C",N3460&gt;10,"D",N3460&lt;10,"E")</f>
        <v>E</v>
      </c>
    </row>
    <row r="3470" spans="1:22" x14ac:dyDescent="0.3">
      <c r="A3470">
        <v>3493</v>
      </c>
      <c r="B3470" t="s">
        <v>1496</v>
      </c>
      <c r="C3470" t="s">
        <v>21</v>
      </c>
      <c r="D3470" t="s">
        <v>49</v>
      </c>
      <c r="E3470">
        <v>2013</v>
      </c>
      <c r="F3470">
        <v>41000</v>
      </c>
      <c r="G3470" t="s">
        <v>27</v>
      </c>
      <c r="H3470" t="s">
        <v>32</v>
      </c>
      <c r="I3470" t="s">
        <v>19</v>
      </c>
      <c r="J3470">
        <v>2359</v>
      </c>
      <c r="K3470">
        <v>198.25</v>
      </c>
      <c r="L3470">
        <v>5</v>
      </c>
      <c r="M3470">
        <v>12.37</v>
      </c>
      <c r="N3470">
        <v>6</v>
      </c>
      <c r="P3470" t="str">
        <f t="shared" si="330"/>
        <v/>
      </c>
      <c r="Q3470" t="str">
        <f t="shared" si="331"/>
        <v>bad</v>
      </c>
      <c r="R3470" t="str">
        <f t="shared" si="332"/>
        <v/>
      </c>
      <c r="S3470" s="3" t="str">
        <f t="shared" si="333"/>
        <v/>
      </c>
      <c r="T3470" t="str">
        <f t="shared" si="334"/>
        <v>Hyundai</v>
      </c>
      <c r="U3470" t="str">
        <f t="shared" si="335"/>
        <v>D</v>
      </c>
      <c r="V3470" t="str" cm="1">
        <f t="array" ref="V3470">_xlfn.IFS(N3461&gt;25,"A",N3461&gt;20,"B",N3461&gt;15,"C",N3461&gt;10,"D",N3461&lt;10,"E")</f>
        <v>D</v>
      </c>
    </row>
    <row r="3471" spans="1:22" x14ac:dyDescent="0.3">
      <c r="A3471">
        <v>3494</v>
      </c>
      <c r="B3471" t="s">
        <v>228</v>
      </c>
      <c r="C3471" t="s">
        <v>21</v>
      </c>
      <c r="D3471" t="s">
        <v>35</v>
      </c>
      <c r="E3471">
        <v>2012</v>
      </c>
      <c r="F3471">
        <v>83678</v>
      </c>
      <c r="G3471" t="s">
        <v>23</v>
      </c>
      <c r="H3471" t="s">
        <v>18</v>
      </c>
      <c r="I3471" t="s">
        <v>19</v>
      </c>
      <c r="J3471">
        <v>1582</v>
      </c>
      <c r="K3471">
        <v>126.32</v>
      </c>
      <c r="L3471">
        <v>5</v>
      </c>
      <c r="M3471">
        <v>22.32</v>
      </c>
      <c r="N3471">
        <v>5.5</v>
      </c>
      <c r="P3471" t="str">
        <f t="shared" si="330"/>
        <v/>
      </c>
      <c r="Q3471" t="str">
        <f t="shared" si="331"/>
        <v>good</v>
      </c>
      <c r="R3471" t="str">
        <f t="shared" si="332"/>
        <v/>
      </c>
      <c r="S3471" s="3" t="str">
        <f t="shared" si="333"/>
        <v>Chevrolet</v>
      </c>
      <c r="T3471" t="str">
        <f t="shared" si="334"/>
        <v>Chevrolet</v>
      </c>
      <c r="U3471" t="str">
        <f t="shared" si="335"/>
        <v>E</v>
      </c>
      <c r="V3471" t="str" cm="1">
        <f t="array" ref="V3471">_xlfn.IFS(N3462&gt;25,"A",N3462&gt;20,"B",N3462&gt;15,"C",N3462&gt;10,"D",N3462&lt;10,"E")</f>
        <v>E</v>
      </c>
    </row>
    <row r="3472" spans="1:22" x14ac:dyDescent="0.3">
      <c r="A3472">
        <v>3495</v>
      </c>
      <c r="B3472" t="s">
        <v>172</v>
      </c>
      <c r="C3472" t="s">
        <v>15</v>
      </c>
      <c r="D3472" t="s">
        <v>22</v>
      </c>
      <c r="E3472">
        <v>2010</v>
      </c>
      <c r="F3472">
        <v>91000</v>
      </c>
      <c r="G3472" t="s">
        <v>27</v>
      </c>
      <c r="H3472" t="s">
        <v>18</v>
      </c>
      <c r="I3472" t="s">
        <v>19</v>
      </c>
      <c r="J3472">
        <v>998</v>
      </c>
      <c r="K3472">
        <v>67.099999999999994</v>
      </c>
      <c r="L3472">
        <v>5</v>
      </c>
      <c r="M3472">
        <v>18.899999999999999</v>
      </c>
      <c r="N3472">
        <v>2.2999999999999998</v>
      </c>
      <c r="P3472" t="str">
        <f t="shared" si="330"/>
        <v/>
      </c>
      <c r="Q3472" t="str">
        <f t="shared" si="331"/>
        <v>bad</v>
      </c>
      <c r="R3472" t="str">
        <f t="shared" si="332"/>
        <v/>
      </c>
      <c r="S3472" s="3" t="str">
        <f t="shared" si="333"/>
        <v/>
      </c>
      <c r="T3472" t="str">
        <f t="shared" si="334"/>
        <v>Toyota</v>
      </c>
      <c r="U3472" t="str">
        <f t="shared" si="335"/>
        <v>D</v>
      </c>
      <c r="V3472" t="str" cm="1">
        <f t="array" ref="V3472">_xlfn.IFS(N3463&gt;25,"A",N3463&gt;20,"B",N3463&gt;15,"C",N3463&gt;10,"D",N3463&lt;10,"E")</f>
        <v>D</v>
      </c>
    </row>
    <row r="3473" spans="1:22" x14ac:dyDescent="0.3">
      <c r="A3473">
        <v>3496</v>
      </c>
      <c r="B3473" t="s">
        <v>1497</v>
      </c>
      <c r="C3473" t="s">
        <v>15</v>
      </c>
      <c r="D3473" t="s">
        <v>39</v>
      </c>
      <c r="E3473">
        <v>2016</v>
      </c>
      <c r="F3473">
        <v>50000</v>
      </c>
      <c r="G3473" t="s">
        <v>23</v>
      </c>
      <c r="H3473" t="s">
        <v>18</v>
      </c>
      <c r="I3473" t="s">
        <v>19</v>
      </c>
      <c r="J3473">
        <v>1248</v>
      </c>
      <c r="K3473">
        <v>88.5</v>
      </c>
      <c r="L3473">
        <v>7</v>
      </c>
      <c r="M3473">
        <v>24.52</v>
      </c>
      <c r="N3473">
        <v>8.6999999999999993</v>
      </c>
      <c r="P3473" t="str">
        <f t="shared" si="330"/>
        <v/>
      </c>
      <c r="Q3473" t="str">
        <f t="shared" si="331"/>
        <v>bad</v>
      </c>
      <c r="R3473" t="str">
        <f t="shared" si="332"/>
        <v/>
      </c>
      <c r="S3473" s="3" t="str">
        <f t="shared" si="333"/>
        <v/>
      </c>
      <c r="T3473" t="str">
        <f t="shared" si="334"/>
        <v>Hyundai</v>
      </c>
      <c r="U3473" t="str">
        <f t="shared" si="335"/>
        <v>E</v>
      </c>
      <c r="V3473" t="str" cm="1">
        <f t="array" ref="V3473">_xlfn.IFS(N3464&gt;25,"A",N3464&gt;20,"B",N3464&gt;15,"C",N3464&gt;10,"D",N3464&lt;10,"E")</f>
        <v>E</v>
      </c>
    </row>
    <row r="3474" spans="1:22" x14ac:dyDescent="0.3">
      <c r="A3474">
        <v>3497</v>
      </c>
      <c r="B3474" t="s">
        <v>1498</v>
      </c>
      <c r="C3474" t="s">
        <v>21</v>
      </c>
      <c r="D3474" t="s">
        <v>53</v>
      </c>
      <c r="E3474">
        <v>2015</v>
      </c>
      <c r="F3474">
        <v>58000</v>
      </c>
      <c r="G3474" t="s">
        <v>23</v>
      </c>
      <c r="H3474" t="s">
        <v>18</v>
      </c>
      <c r="I3474" t="s">
        <v>19</v>
      </c>
      <c r="J3474">
        <v>1120</v>
      </c>
      <c r="K3474">
        <v>71.010000000000005</v>
      </c>
      <c r="L3474">
        <v>5</v>
      </c>
      <c r="M3474">
        <v>24.4</v>
      </c>
      <c r="N3474">
        <v>4.95</v>
      </c>
      <c r="P3474" t="str">
        <f t="shared" si="330"/>
        <v>Audi</v>
      </c>
      <c r="Q3474" t="str">
        <f t="shared" si="331"/>
        <v>bad</v>
      </c>
      <c r="R3474" t="str">
        <f t="shared" si="332"/>
        <v/>
      </c>
      <c r="S3474" s="3" t="str">
        <f t="shared" si="333"/>
        <v>Audi</v>
      </c>
      <c r="T3474" t="str">
        <f t="shared" si="334"/>
        <v/>
      </c>
      <c r="U3474" t="str">
        <f t="shared" si="335"/>
        <v>A</v>
      </c>
      <c r="V3474" t="str" cm="1">
        <f t="array" ref="V3474">_xlfn.IFS(N3465&gt;25,"A",N3465&gt;20,"B",N3465&gt;15,"C",N3465&gt;10,"D",N3465&lt;10,"E")</f>
        <v>A</v>
      </c>
    </row>
    <row r="3475" spans="1:22" x14ac:dyDescent="0.3">
      <c r="A3475">
        <v>3498</v>
      </c>
      <c r="B3475" t="s">
        <v>100</v>
      </c>
      <c r="C3475" t="s">
        <v>15</v>
      </c>
      <c r="D3475" t="s">
        <v>39</v>
      </c>
      <c r="E3475">
        <v>2012</v>
      </c>
      <c r="F3475">
        <v>80000</v>
      </c>
      <c r="G3475" t="s">
        <v>23</v>
      </c>
      <c r="H3475" t="s">
        <v>18</v>
      </c>
      <c r="I3475" t="s">
        <v>19</v>
      </c>
      <c r="J3475">
        <v>1248</v>
      </c>
      <c r="K3475">
        <v>74</v>
      </c>
      <c r="L3475">
        <v>5</v>
      </c>
      <c r="M3475">
        <v>22.9</v>
      </c>
      <c r="N3475">
        <v>4.25</v>
      </c>
      <c r="P3475" t="str">
        <f t="shared" si="330"/>
        <v>Porsche</v>
      </c>
      <c r="Q3475" t="str">
        <f t="shared" si="331"/>
        <v>bad</v>
      </c>
      <c r="R3475" t="str">
        <f t="shared" si="332"/>
        <v/>
      </c>
      <c r="S3475" s="3" t="str">
        <f t="shared" si="333"/>
        <v>Porsche</v>
      </c>
      <c r="T3475" t="str">
        <f t="shared" si="334"/>
        <v/>
      </c>
      <c r="U3475" t="str">
        <f t="shared" si="335"/>
        <v>A</v>
      </c>
      <c r="V3475" t="str" cm="1">
        <f t="array" ref="V3475">_xlfn.IFS(N3466&gt;25,"A",N3466&gt;20,"B",N3466&gt;15,"C",N3466&gt;10,"D",N3466&lt;10,"E")</f>
        <v>A</v>
      </c>
    </row>
    <row r="3476" spans="1:22" x14ac:dyDescent="0.3">
      <c r="A3476">
        <v>3499</v>
      </c>
      <c r="B3476" t="s">
        <v>492</v>
      </c>
      <c r="C3476" t="s">
        <v>78</v>
      </c>
      <c r="D3476" t="s">
        <v>47</v>
      </c>
      <c r="E3476">
        <v>2017</v>
      </c>
      <c r="F3476">
        <v>41290</v>
      </c>
      <c r="G3476" t="s">
        <v>23</v>
      </c>
      <c r="H3476" t="s">
        <v>18</v>
      </c>
      <c r="I3476" t="s">
        <v>33</v>
      </c>
      <c r="J3476">
        <v>2179</v>
      </c>
      <c r="K3476">
        <v>140</v>
      </c>
      <c r="L3476">
        <v>7</v>
      </c>
      <c r="M3476">
        <v>16</v>
      </c>
      <c r="N3476">
        <v>10.94</v>
      </c>
      <c r="P3476" t="str">
        <f t="shared" si="330"/>
        <v/>
      </c>
      <c r="Q3476" t="str">
        <f t="shared" si="331"/>
        <v>bad</v>
      </c>
      <c r="R3476" t="str">
        <f t="shared" si="332"/>
        <v/>
      </c>
      <c r="S3476" s="3" t="str">
        <f t="shared" si="333"/>
        <v/>
      </c>
      <c r="T3476" t="str">
        <f t="shared" si="334"/>
        <v>Honda</v>
      </c>
      <c r="U3476" t="str">
        <f t="shared" si="335"/>
        <v>D</v>
      </c>
      <c r="V3476" t="str" cm="1">
        <f t="array" ref="V3476">_xlfn.IFS(N3467&gt;25,"A",N3467&gt;20,"B",N3467&gt;15,"C",N3467&gt;10,"D",N3467&lt;10,"E")</f>
        <v>D</v>
      </c>
    </row>
    <row r="3477" spans="1:22" x14ac:dyDescent="0.3">
      <c r="A3477">
        <v>3500</v>
      </c>
      <c r="B3477" t="s">
        <v>223</v>
      </c>
      <c r="C3477" t="s">
        <v>65</v>
      </c>
      <c r="D3477" t="s">
        <v>53</v>
      </c>
      <c r="E3477">
        <v>2013</v>
      </c>
      <c r="F3477">
        <v>65000</v>
      </c>
      <c r="G3477" t="s">
        <v>23</v>
      </c>
      <c r="H3477" t="s">
        <v>32</v>
      </c>
      <c r="I3477" t="s">
        <v>19</v>
      </c>
      <c r="J3477">
        <v>1995</v>
      </c>
      <c r="K3477">
        <v>190</v>
      </c>
      <c r="L3477">
        <v>5</v>
      </c>
      <c r="M3477">
        <v>22.48</v>
      </c>
      <c r="N3477">
        <v>21.26</v>
      </c>
      <c r="P3477" t="str">
        <f t="shared" si="330"/>
        <v/>
      </c>
      <c r="Q3477" t="str">
        <f t="shared" si="331"/>
        <v>bad</v>
      </c>
      <c r="R3477" t="str">
        <f t="shared" si="332"/>
        <v/>
      </c>
      <c r="S3477" s="3" t="str">
        <f t="shared" si="333"/>
        <v/>
      </c>
      <c r="T3477" t="str">
        <f t="shared" si="334"/>
        <v>Mahindra</v>
      </c>
      <c r="U3477" t="str">
        <f t="shared" si="335"/>
        <v>E</v>
      </c>
      <c r="V3477" t="str" cm="1">
        <f t="array" ref="V3477">_xlfn.IFS(N3468&gt;25,"A",N3468&gt;20,"B",N3468&gt;15,"C",N3468&gt;10,"D",N3468&lt;10,"E")</f>
        <v>E</v>
      </c>
    </row>
    <row r="3478" spans="1:22" x14ac:dyDescent="0.3">
      <c r="A3478">
        <v>3501</v>
      </c>
      <c r="B3478" t="s">
        <v>924</v>
      </c>
      <c r="C3478" t="s">
        <v>41</v>
      </c>
      <c r="D3478" t="s">
        <v>63</v>
      </c>
      <c r="E3478">
        <v>2016</v>
      </c>
      <c r="F3478">
        <v>16471</v>
      </c>
      <c r="G3478" t="s">
        <v>27</v>
      </c>
      <c r="H3478" t="s">
        <v>18</v>
      </c>
      <c r="I3478" t="s">
        <v>33</v>
      </c>
      <c r="J3478">
        <v>1798</v>
      </c>
      <c r="K3478">
        <v>138.03</v>
      </c>
      <c r="L3478">
        <v>5</v>
      </c>
      <c r="M3478">
        <v>14.28</v>
      </c>
      <c r="N3478">
        <v>11.5</v>
      </c>
      <c r="P3478" t="str">
        <f t="shared" si="330"/>
        <v>Audi</v>
      </c>
      <c r="Q3478" t="str">
        <f t="shared" si="331"/>
        <v>bad</v>
      </c>
      <c r="R3478" t="str">
        <f t="shared" si="332"/>
        <v/>
      </c>
      <c r="S3478" s="3" t="str">
        <f t="shared" si="333"/>
        <v>Audi</v>
      </c>
      <c r="T3478" t="str">
        <f t="shared" si="334"/>
        <v/>
      </c>
      <c r="U3478" t="str">
        <f t="shared" si="335"/>
        <v>C</v>
      </c>
      <c r="V3478" t="str" cm="1">
        <f t="array" ref="V3478">_xlfn.IFS(N3469&gt;25,"A",N3469&gt;20,"B",N3469&gt;15,"C",N3469&gt;10,"D",N3469&lt;10,"E")</f>
        <v>C</v>
      </c>
    </row>
    <row r="3479" spans="1:22" x14ac:dyDescent="0.3">
      <c r="A3479">
        <v>3502</v>
      </c>
      <c r="B3479" t="s">
        <v>219</v>
      </c>
      <c r="C3479" t="s">
        <v>21</v>
      </c>
      <c r="D3479" t="s">
        <v>22</v>
      </c>
      <c r="E3479">
        <v>2015</v>
      </c>
      <c r="F3479">
        <v>54339</v>
      </c>
      <c r="G3479" t="s">
        <v>23</v>
      </c>
      <c r="H3479" t="s">
        <v>18</v>
      </c>
      <c r="I3479" t="s">
        <v>33</v>
      </c>
      <c r="J3479">
        <v>1396</v>
      </c>
      <c r="K3479">
        <v>88.73</v>
      </c>
      <c r="L3479">
        <v>5</v>
      </c>
      <c r="M3479">
        <v>22.54</v>
      </c>
      <c r="N3479">
        <v>6</v>
      </c>
      <c r="P3479" t="str">
        <f t="shared" si="330"/>
        <v/>
      </c>
      <c r="Q3479" t="str">
        <f t="shared" si="331"/>
        <v>bad</v>
      </c>
      <c r="R3479" t="str">
        <f t="shared" si="332"/>
        <v/>
      </c>
      <c r="S3479" s="3" t="str">
        <f t="shared" si="333"/>
        <v/>
      </c>
      <c r="T3479" t="str">
        <f t="shared" si="334"/>
        <v>Hyundai</v>
      </c>
      <c r="U3479" t="str">
        <f t="shared" si="335"/>
        <v>E</v>
      </c>
      <c r="V3479" t="str" cm="1">
        <f t="array" ref="V3479">_xlfn.IFS(N3470&gt;25,"A",N3470&gt;20,"B",N3470&gt;15,"C",N3470&gt;10,"D",N3470&lt;10,"E")</f>
        <v>E</v>
      </c>
    </row>
    <row r="3480" spans="1:22" x14ac:dyDescent="0.3">
      <c r="A3480">
        <v>3503</v>
      </c>
      <c r="B3480" t="s">
        <v>1303</v>
      </c>
      <c r="C3480" t="s">
        <v>78</v>
      </c>
      <c r="D3480" t="s">
        <v>35</v>
      </c>
      <c r="E3480">
        <v>2016</v>
      </c>
      <c r="F3480">
        <v>24025</v>
      </c>
      <c r="G3480" t="s">
        <v>27</v>
      </c>
      <c r="H3480" t="s">
        <v>18</v>
      </c>
      <c r="I3480" t="s">
        <v>19</v>
      </c>
      <c r="J3480">
        <v>1198</v>
      </c>
      <c r="K3480">
        <v>82</v>
      </c>
      <c r="L3480">
        <v>6</v>
      </c>
      <c r="M3480">
        <v>18.149999999999999</v>
      </c>
      <c r="N3480">
        <v>4.0999999999999996</v>
      </c>
      <c r="P3480" t="str">
        <f t="shared" si="330"/>
        <v/>
      </c>
      <c r="Q3480" t="str">
        <f t="shared" si="331"/>
        <v>good</v>
      </c>
      <c r="R3480" t="str">
        <f t="shared" si="332"/>
        <v/>
      </c>
      <c r="S3480" s="3" t="str">
        <f t="shared" si="333"/>
        <v>Hyundai</v>
      </c>
      <c r="T3480" t="str">
        <f t="shared" si="334"/>
        <v>Hyundai</v>
      </c>
      <c r="U3480" t="str">
        <f t="shared" si="335"/>
        <v>E</v>
      </c>
      <c r="V3480" t="str" cm="1">
        <f t="array" ref="V3480">_xlfn.IFS(N3471&gt;25,"A",N3471&gt;20,"B",N3471&gt;15,"C",N3471&gt;10,"D",N3471&lt;10,"E")</f>
        <v>E</v>
      </c>
    </row>
    <row r="3481" spans="1:22" x14ac:dyDescent="0.3">
      <c r="A3481">
        <v>3504</v>
      </c>
      <c r="B3481" t="s">
        <v>363</v>
      </c>
      <c r="C3481" t="s">
        <v>15</v>
      </c>
      <c r="D3481" t="s">
        <v>49</v>
      </c>
      <c r="E3481">
        <v>2013</v>
      </c>
      <c r="F3481">
        <v>24027</v>
      </c>
      <c r="G3481" t="s">
        <v>27</v>
      </c>
      <c r="H3481" t="s">
        <v>18</v>
      </c>
      <c r="I3481" t="s">
        <v>19</v>
      </c>
      <c r="J3481">
        <v>796</v>
      </c>
      <c r="K3481">
        <v>47.3</v>
      </c>
      <c r="L3481">
        <v>5</v>
      </c>
      <c r="M3481">
        <v>24.7</v>
      </c>
      <c r="N3481">
        <v>2.0099999999999998</v>
      </c>
      <c r="P3481" t="str">
        <f t="shared" si="330"/>
        <v/>
      </c>
      <c r="Q3481" t="str">
        <f t="shared" si="331"/>
        <v>bad</v>
      </c>
      <c r="R3481" t="str">
        <f t="shared" si="332"/>
        <v/>
      </c>
      <c r="S3481" s="3" t="str">
        <f t="shared" si="333"/>
        <v/>
      </c>
      <c r="T3481" t="str">
        <f t="shared" si="334"/>
        <v>Maruti</v>
      </c>
      <c r="U3481" t="str">
        <f t="shared" si="335"/>
        <v>E</v>
      </c>
      <c r="V3481" t="str" cm="1">
        <f t="array" ref="V3481">_xlfn.IFS(N3472&gt;25,"A",N3472&gt;20,"B",N3472&gt;15,"C",N3472&gt;10,"D",N3472&lt;10,"E")</f>
        <v>E</v>
      </c>
    </row>
    <row r="3482" spans="1:22" x14ac:dyDescent="0.3">
      <c r="A3482">
        <v>3505</v>
      </c>
      <c r="B3482" t="s">
        <v>1009</v>
      </c>
      <c r="C3482" t="s">
        <v>294</v>
      </c>
      <c r="D3482" t="s">
        <v>35</v>
      </c>
      <c r="E3482">
        <v>2010</v>
      </c>
      <c r="F3482">
        <v>59270</v>
      </c>
      <c r="G3482" t="s">
        <v>27</v>
      </c>
      <c r="H3482" t="s">
        <v>18</v>
      </c>
      <c r="I3482" t="s">
        <v>19</v>
      </c>
      <c r="J3482">
        <v>1172</v>
      </c>
      <c r="K3482">
        <v>67</v>
      </c>
      <c r="L3482">
        <v>5</v>
      </c>
      <c r="M3482">
        <v>15.7</v>
      </c>
      <c r="N3482">
        <v>2.6</v>
      </c>
      <c r="P3482" t="str">
        <f t="shared" si="330"/>
        <v/>
      </c>
      <c r="Q3482" t="str">
        <f t="shared" si="331"/>
        <v>good</v>
      </c>
      <c r="R3482" t="str">
        <f t="shared" si="332"/>
        <v/>
      </c>
      <c r="S3482" s="3" t="str">
        <f t="shared" si="333"/>
        <v>Maruti</v>
      </c>
      <c r="T3482" t="str">
        <f t="shared" si="334"/>
        <v>Maruti</v>
      </c>
      <c r="U3482" t="str">
        <f t="shared" si="335"/>
        <v>E</v>
      </c>
      <c r="V3482" t="str" cm="1">
        <f t="array" ref="V3482">_xlfn.IFS(N3473&gt;25,"A",N3473&gt;20,"B",N3473&gt;15,"C",N3473&gt;10,"D",N3473&lt;10,"E")</f>
        <v>E</v>
      </c>
    </row>
    <row r="3483" spans="1:22" x14ac:dyDescent="0.3">
      <c r="A3483">
        <v>3506</v>
      </c>
      <c r="B3483" t="s">
        <v>145</v>
      </c>
      <c r="C3483" t="s">
        <v>15</v>
      </c>
      <c r="D3483" t="s">
        <v>49</v>
      </c>
      <c r="E3483">
        <v>2012</v>
      </c>
      <c r="F3483">
        <v>40000</v>
      </c>
      <c r="G3483" t="s">
        <v>27</v>
      </c>
      <c r="H3483" t="s">
        <v>18</v>
      </c>
      <c r="I3483" t="s">
        <v>19</v>
      </c>
      <c r="J3483">
        <v>998</v>
      </c>
      <c r="K3483">
        <v>67.099999999999994</v>
      </c>
      <c r="L3483">
        <v>5</v>
      </c>
      <c r="M3483">
        <v>18.899999999999999</v>
      </c>
      <c r="N3483">
        <v>2.35</v>
      </c>
      <c r="P3483" t="str">
        <f t="shared" si="330"/>
        <v/>
      </c>
      <c r="Q3483" t="str">
        <f t="shared" si="331"/>
        <v>good</v>
      </c>
      <c r="R3483" t="str">
        <f t="shared" si="332"/>
        <v/>
      </c>
      <c r="S3483" s="3" t="str">
        <f t="shared" si="333"/>
        <v>Hyundai</v>
      </c>
      <c r="T3483" t="str">
        <f t="shared" si="334"/>
        <v>Hyundai</v>
      </c>
      <c r="U3483" t="str">
        <f t="shared" si="335"/>
        <v>E</v>
      </c>
      <c r="V3483" t="str" cm="1">
        <f t="array" ref="V3483">_xlfn.IFS(N3474&gt;25,"A",N3474&gt;20,"B",N3474&gt;15,"C",N3474&gt;10,"D",N3474&lt;10,"E")</f>
        <v>E</v>
      </c>
    </row>
    <row r="3484" spans="1:22" x14ac:dyDescent="0.3">
      <c r="A3484">
        <v>3507</v>
      </c>
      <c r="B3484" t="s">
        <v>1499</v>
      </c>
      <c r="C3484" t="s">
        <v>56</v>
      </c>
      <c r="D3484" t="s">
        <v>63</v>
      </c>
      <c r="E3484">
        <v>2012</v>
      </c>
      <c r="F3484">
        <v>155566</v>
      </c>
      <c r="G3484" t="s">
        <v>23</v>
      </c>
      <c r="H3484" t="s">
        <v>18</v>
      </c>
      <c r="I3484" t="s">
        <v>33</v>
      </c>
      <c r="J3484">
        <v>2835</v>
      </c>
      <c r="K3484">
        <v>118.6</v>
      </c>
      <c r="L3484">
        <v>6</v>
      </c>
      <c r="M3484">
        <v>9.5</v>
      </c>
      <c r="N3484">
        <v>9.15</v>
      </c>
      <c r="P3484" t="str">
        <f t="shared" si="330"/>
        <v/>
      </c>
      <c r="Q3484" t="str">
        <f t="shared" si="331"/>
        <v>good</v>
      </c>
      <c r="R3484" t="str">
        <f t="shared" si="332"/>
        <v/>
      </c>
      <c r="S3484" s="3" t="str">
        <f t="shared" si="333"/>
        <v>Maruti</v>
      </c>
      <c r="T3484" t="str">
        <f t="shared" si="334"/>
        <v>Maruti</v>
      </c>
      <c r="U3484" t="str">
        <f t="shared" si="335"/>
        <v>E</v>
      </c>
      <c r="V3484" t="str" cm="1">
        <f t="array" ref="V3484">_xlfn.IFS(N3475&gt;25,"A",N3475&gt;20,"B",N3475&gt;15,"C",N3475&gt;10,"D",N3475&lt;10,"E")</f>
        <v>E</v>
      </c>
    </row>
    <row r="3485" spans="1:22" x14ac:dyDescent="0.3">
      <c r="A3485">
        <v>3508</v>
      </c>
      <c r="B3485" t="s">
        <v>1500</v>
      </c>
      <c r="C3485" t="s">
        <v>25</v>
      </c>
      <c r="D3485" t="s">
        <v>26</v>
      </c>
      <c r="E3485">
        <v>2013</v>
      </c>
      <c r="F3485">
        <v>42320</v>
      </c>
      <c r="G3485" t="s">
        <v>27</v>
      </c>
      <c r="H3485" t="s">
        <v>18</v>
      </c>
      <c r="I3485" t="s">
        <v>19</v>
      </c>
      <c r="J3485">
        <v>1198</v>
      </c>
      <c r="K3485">
        <v>86.8</v>
      </c>
      <c r="L3485">
        <v>5</v>
      </c>
      <c r="M3485">
        <v>19.399999999999999</v>
      </c>
      <c r="N3485">
        <v>2.9</v>
      </c>
      <c r="P3485" t="str">
        <f t="shared" si="330"/>
        <v/>
      </c>
      <c r="Q3485" t="str">
        <f t="shared" si="331"/>
        <v>bad</v>
      </c>
      <c r="R3485" t="str">
        <f t="shared" si="332"/>
        <v/>
      </c>
      <c r="S3485" s="3" t="str">
        <f t="shared" si="333"/>
        <v/>
      </c>
      <c r="T3485" t="str">
        <f t="shared" si="334"/>
        <v>Mahindra</v>
      </c>
      <c r="U3485" t="str">
        <f t="shared" si="335"/>
        <v>D</v>
      </c>
      <c r="V3485" t="str" cm="1">
        <f t="array" ref="V3485">_xlfn.IFS(N3476&gt;25,"A",N3476&gt;20,"B",N3476&gt;15,"C",N3476&gt;10,"D",N3476&lt;10,"E")</f>
        <v>D</v>
      </c>
    </row>
    <row r="3486" spans="1:22" x14ac:dyDescent="0.3">
      <c r="A3486">
        <v>3509</v>
      </c>
      <c r="B3486" t="s">
        <v>1501</v>
      </c>
      <c r="C3486" t="s">
        <v>21</v>
      </c>
      <c r="D3486" t="s">
        <v>31</v>
      </c>
      <c r="E3486">
        <v>2017</v>
      </c>
      <c r="F3486">
        <v>24153</v>
      </c>
      <c r="G3486" t="s">
        <v>23</v>
      </c>
      <c r="H3486" t="s">
        <v>18</v>
      </c>
      <c r="I3486" t="s">
        <v>33</v>
      </c>
      <c r="J3486">
        <v>1396</v>
      </c>
      <c r="K3486">
        <v>88.73</v>
      </c>
      <c r="L3486">
        <v>5</v>
      </c>
      <c r="M3486">
        <v>22.54</v>
      </c>
      <c r="N3486">
        <v>9.18</v>
      </c>
      <c r="P3486" t="str">
        <f t="shared" si="330"/>
        <v>BMW</v>
      </c>
      <c r="Q3486" t="str">
        <f t="shared" si="331"/>
        <v>good</v>
      </c>
      <c r="R3486" t="str">
        <f t="shared" si="332"/>
        <v>BMW</v>
      </c>
      <c r="S3486" s="3" t="str">
        <f t="shared" si="333"/>
        <v>BMW</v>
      </c>
      <c r="T3486" t="str">
        <f t="shared" si="334"/>
        <v/>
      </c>
      <c r="U3486" t="str">
        <f t="shared" si="335"/>
        <v>B</v>
      </c>
      <c r="V3486" t="str" cm="1">
        <f t="array" ref="V3486">_xlfn.IFS(N3477&gt;25,"A",N3477&gt;20,"B",N3477&gt;15,"C",N3477&gt;10,"D",N3477&lt;10,"E")</f>
        <v>B</v>
      </c>
    </row>
    <row r="3487" spans="1:22" x14ac:dyDescent="0.3">
      <c r="A3487">
        <v>3510</v>
      </c>
      <c r="B3487" t="s">
        <v>420</v>
      </c>
      <c r="C3487" t="s">
        <v>21</v>
      </c>
      <c r="D3487" t="s">
        <v>16</v>
      </c>
      <c r="E3487">
        <v>2016</v>
      </c>
      <c r="F3487">
        <v>27000</v>
      </c>
      <c r="G3487" t="s">
        <v>27</v>
      </c>
      <c r="H3487" t="s">
        <v>32</v>
      </c>
      <c r="I3487" t="s">
        <v>19</v>
      </c>
      <c r="J3487">
        <v>1591</v>
      </c>
      <c r="K3487">
        <v>121.3</v>
      </c>
      <c r="L3487">
        <v>5</v>
      </c>
      <c r="M3487">
        <v>13</v>
      </c>
      <c r="N3487">
        <v>11.45</v>
      </c>
      <c r="P3487" t="str">
        <f t="shared" si="330"/>
        <v/>
      </c>
      <c r="Q3487" t="str">
        <f t="shared" si="331"/>
        <v>bad</v>
      </c>
      <c r="R3487" t="str">
        <f t="shared" si="332"/>
        <v/>
      </c>
      <c r="S3487" s="3" t="str">
        <f t="shared" si="333"/>
        <v/>
      </c>
      <c r="T3487" t="str">
        <f t="shared" si="334"/>
        <v>Toyota</v>
      </c>
      <c r="U3487" t="str">
        <f t="shared" si="335"/>
        <v>D</v>
      </c>
      <c r="V3487" t="str" cm="1">
        <f t="array" ref="V3487">_xlfn.IFS(N3478&gt;25,"A",N3478&gt;20,"B",N3478&gt;15,"C",N3478&gt;10,"D",N3478&lt;10,"E")</f>
        <v>D</v>
      </c>
    </row>
    <row r="3488" spans="1:22" x14ac:dyDescent="0.3">
      <c r="A3488">
        <v>3511</v>
      </c>
      <c r="B3488" t="s">
        <v>655</v>
      </c>
      <c r="C3488" t="s">
        <v>15</v>
      </c>
      <c r="D3488" t="s">
        <v>35</v>
      </c>
      <c r="E3488">
        <v>2012</v>
      </c>
      <c r="F3488">
        <v>92000</v>
      </c>
      <c r="G3488" t="s">
        <v>17</v>
      </c>
      <c r="H3488" t="s">
        <v>18</v>
      </c>
      <c r="I3488" t="s">
        <v>33</v>
      </c>
      <c r="J3488">
        <v>796</v>
      </c>
      <c r="K3488">
        <v>38.4</v>
      </c>
      <c r="L3488">
        <v>5</v>
      </c>
      <c r="M3488">
        <v>26.83</v>
      </c>
      <c r="N3488">
        <v>2.1</v>
      </c>
      <c r="P3488" t="str">
        <f t="shared" si="330"/>
        <v/>
      </c>
      <c r="Q3488" t="str">
        <f t="shared" si="331"/>
        <v>good</v>
      </c>
      <c r="R3488" t="str">
        <f t="shared" si="332"/>
        <v/>
      </c>
      <c r="S3488" s="3" t="str">
        <f t="shared" si="333"/>
        <v>Hyundai</v>
      </c>
      <c r="T3488" t="str">
        <f t="shared" si="334"/>
        <v>Hyundai</v>
      </c>
      <c r="U3488" t="str">
        <f t="shared" si="335"/>
        <v>E</v>
      </c>
      <c r="V3488" t="str" cm="1">
        <f t="array" ref="V3488">_xlfn.IFS(N3479&gt;25,"A",N3479&gt;20,"B",N3479&gt;15,"C",N3479&gt;10,"D",N3479&lt;10,"E")</f>
        <v>E</v>
      </c>
    </row>
    <row r="3489" spans="1:22" x14ac:dyDescent="0.3">
      <c r="A3489">
        <v>3512</v>
      </c>
      <c r="B3489" t="s">
        <v>1502</v>
      </c>
      <c r="C3489" t="s">
        <v>25</v>
      </c>
      <c r="D3489" t="s">
        <v>47</v>
      </c>
      <c r="E3489">
        <v>2017</v>
      </c>
      <c r="F3489">
        <v>61795</v>
      </c>
      <c r="G3489" t="s">
        <v>27</v>
      </c>
      <c r="H3489" t="s">
        <v>18</v>
      </c>
      <c r="I3489" t="s">
        <v>19</v>
      </c>
      <c r="J3489">
        <v>1198</v>
      </c>
      <c r="K3489">
        <v>86.7</v>
      </c>
      <c r="L3489">
        <v>5</v>
      </c>
      <c r="M3489">
        <v>17.8</v>
      </c>
      <c r="N3489">
        <v>5.53</v>
      </c>
      <c r="P3489" t="str">
        <f t="shared" si="330"/>
        <v/>
      </c>
      <c r="Q3489" t="str">
        <f t="shared" si="331"/>
        <v>bad</v>
      </c>
      <c r="R3489" t="str">
        <f t="shared" si="332"/>
        <v/>
      </c>
      <c r="S3489" s="3" t="str">
        <f t="shared" si="333"/>
        <v/>
      </c>
      <c r="T3489" t="str">
        <f t="shared" si="334"/>
        <v>Mahindra</v>
      </c>
      <c r="U3489" t="str">
        <f t="shared" si="335"/>
        <v>E</v>
      </c>
      <c r="V3489" t="str" cm="1">
        <f t="array" ref="V3489">_xlfn.IFS(N3480&gt;25,"A",N3480&gt;20,"B",N3480&gt;15,"C",N3480&gt;10,"D",N3480&lt;10,"E")</f>
        <v>E</v>
      </c>
    </row>
    <row r="3490" spans="1:22" x14ac:dyDescent="0.3">
      <c r="A3490">
        <v>3513</v>
      </c>
      <c r="B3490" t="s">
        <v>1503</v>
      </c>
      <c r="C3490" t="s">
        <v>78</v>
      </c>
      <c r="D3490" t="s">
        <v>26</v>
      </c>
      <c r="E3490">
        <v>2016</v>
      </c>
      <c r="F3490">
        <v>13500</v>
      </c>
      <c r="G3490" t="s">
        <v>27</v>
      </c>
      <c r="H3490" t="s">
        <v>18</v>
      </c>
      <c r="I3490" t="s">
        <v>19</v>
      </c>
      <c r="J3490">
        <v>1198</v>
      </c>
      <c r="K3490">
        <v>82</v>
      </c>
      <c r="L3490">
        <v>6</v>
      </c>
      <c r="M3490">
        <v>18.149999999999999</v>
      </c>
      <c r="N3490">
        <v>3.75</v>
      </c>
      <c r="P3490" t="str">
        <f t="shared" si="330"/>
        <v/>
      </c>
      <c r="Q3490" t="str">
        <f t="shared" si="331"/>
        <v>good</v>
      </c>
      <c r="R3490" t="str">
        <f t="shared" si="332"/>
        <v/>
      </c>
      <c r="S3490" s="3" t="str">
        <f t="shared" si="333"/>
        <v>Maruti</v>
      </c>
      <c r="T3490" t="str">
        <f t="shared" si="334"/>
        <v>Maruti</v>
      </c>
      <c r="U3490" t="str">
        <f t="shared" si="335"/>
        <v>E</v>
      </c>
      <c r="V3490" t="str" cm="1">
        <f t="array" ref="V3490">_xlfn.IFS(N3481&gt;25,"A",N3481&gt;20,"B",N3481&gt;15,"C",N3481&gt;10,"D",N3481&lt;10,"E")</f>
        <v>E</v>
      </c>
    </row>
    <row r="3491" spans="1:22" x14ac:dyDescent="0.3">
      <c r="A3491">
        <v>3514</v>
      </c>
      <c r="B3491" t="s">
        <v>618</v>
      </c>
      <c r="C3491" t="s">
        <v>25</v>
      </c>
      <c r="D3491" t="s">
        <v>22</v>
      </c>
      <c r="E3491">
        <v>2018</v>
      </c>
      <c r="F3491">
        <v>4500</v>
      </c>
      <c r="G3491" t="s">
        <v>27</v>
      </c>
      <c r="H3491" t="s">
        <v>32</v>
      </c>
      <c r="I3491" t="s">
        <v>19</v>
      </c>
      <c r="J3491">
        <v>1497</v>
      </c>
      <c r="K3491">
        <v>117.3</v>
      </c>
      <c r="L3491">
        <v>5</v>
      </c>
      <c r="M3491">
        <v>18</v>
      </c>
      <c r="N3491">
        <v>12.5</v>
      </c>
      <c r="P3491" t="str">
        <f t="shared" si="330"/>
        <v/>
      </c>
      <c r="Q3491" t="str">
        <f t="shared" si="331"/>
        <v>bad</v>
      </c>
      <c r="R3491" t="str">
        <f t="shared" si="332"/>
        <v/>
      </c>
      <c r="S3491" s="3" t="str">
        <f t="shared" si="333"/>
        <v/>
      </c>
      <c r="T3491" t="str">
        <f t="shared" si="334"/>
        <v>Fiat</v>
      </c>
      <c r="U3491" t="str">
        <f t="shared" si="335"/>
        <v>E</v>
      </c>
      <c r="V3491" t="str" cm="1">
        <f t="array" ref="V3491">_xlfn.IFS(N3482&gt;25,"A",N3482&gt;20,"B",N3482&gt;15,"C",N3482&gt;10,"D",N3482&lt;10,"E")</f>
        <v>E</v>
      </c>
    </row>
    <row r="3492" spans="1:22" x14ac:dyDescent="0.3">
      <c r="A3492">
        <v>3515</v>
      </c>
      <c r="B3492" t="s">
        <v>179</v>
      </c>
      <c r="C3492" t="s">
        <v>78</v>
      </c>
      <c r="D3492" t="s">
        <v>16</v>
      </c>
      <c r="E3492">
        <v>2017</v>
      </c>
      <c r="F3492">
        <v>23000</v>
      </c>
      <c r="G3492" t="s">
        <v>23</v>
      </c>
      <c r="H3492" t="s">
        <v>32</v>
      </c>
      <c r="I3492" t="s">
        <v>19</v>
      </c>
      <c r="J3492">
        <v>2179</v>
      </c>
      <c r="K3492">
        <v>140</v>
      </c>
      <c r="L3492">
        <v>7</v>
      </c>
      <c r="M3492">
        <v>16</v>
      </c>
      <c r="N3492">
        <v>15.5</v>
      </c>
      <c r="P3492" t="str">
        <f t="shared" si="330"/>
        <v/>
      </c>
      <c r="Q3492" t="str">
        <f t="shared" si="331"/>
        <v>bad</v>
      </c>
      <c r="R3492" t="str">
        <f t="shared" si="332"/>
        <v/>
      </c>
      <c r="S3492" s="3" t="str">
        <f t="shared" si="333"/>
        <v/>
      </c>
      <c r="T3492" t="str">
        <f t="shared" si="334"/>
        <v>Maruti</v>
      </c>
      <c r="U3492" t="str">
        <f t="shared" si="335"/>
        <v>E</v>
      </c>
      <c r="V3492" t="str" cm="1">
        <f t="array" ref="V3492">_xlfn.IFS(N3483&gt;25,"A",N3483&gt;20,"B",N3483&gt;15,"C",N3483&gt;10,"D",N3483&lt;10,"E")</f>
        <v>E</v>
      </c>
    </row>
    <row r="3493" spans="1:22" x14ac:dyDescent="0.3">
      <c r="A3493">
        <v>3516</v>
      </c>
      <c r="B3493" t="s">
        <v>418</v>
      </c>
      <c r="C3493" t="s">
        <v>21</v>
      </c>
      <c r="D3493" t="s">
        <v>22</v>
      </c>
      <c r="E3493">
        <v>2011</v>
      </c>
      <c r="F3493">
        <v>65400</v>
      </c>
      <c r="G3493" t="s">
        <v>27</v>
      </c>
      <c r="H3493" t="s">
        <v>18</v>
      </c>
      <c r="I3493" t="s">
        <v>19</v>
      </c>
      <c r="J3493">
        <v>1086</v>
      </c>
      <c r="K3493">
        <v>74</v>
      </c>
      <c r="L3493">
        <v>5</v>
      </c>
      <c r="M3493">
        <v>0</v>
      </c>
      <c r="N3493">
        <v>2.1</v>
      </c>
      <c r="P3493" t="str">
        <f t="shared" si="330"/>
        <v/>
      </c>
      <c r="Q3493" t="str">
        <f t="shared" si="331"/>
        <v>bad</v>
      </c>
      <c r="R3493" t="str">
        <f t="shared" si="332"/>
        <v/>
      </c>
      <c r="S3493" s="3" t="str">
        <f t="shared" si="333"/>
        <v/>
      </c>
      <c r="T3493" t="str">
        <f t="shared" si="334"/>
        <v>Mitsubishi</v>
      </c>
      <c r="U3493" t="str">
        <f t="shared" si="335"/>
        <v>E</v>
      </c>
      <c r="V3493" t="str" cm="1">
        <f t="array" ref="V3493">_xlfn.IFS(N3484&gt;25,"A",N3484&gt;20,"B",N3484&gt;15,"C",N3484&gt;10,"D",N3484&lt;10,"E")</f>
        <v>E</v>
      </c>
    </row>
    <row r="3494" spans="1:22" x14ac:dyDescent="0.3">
      <c r="A3494">
        <v>3517</v>
      </c>
      <c r="B3494" t="s">
        <v>395</v>
      </c>
      <c r="C3494" t="s">
        <v>62</v>
      </c>
      <c r="D3494" t="s">
        <v>16</v>
      </c>
      <c r="E3494">
        <v>2013</v>
      </c>
      <c r="F3494">
        <v>80578</v>
      </c>
      <c r="G3494" t="s">
        <v>23</v>
      </c>
      <c r="H3494" t="s">
        <v>32</v>
      </c>
      <c r="I3494" t="s">
        <v>33</v>
      </c>
      <c r="J3494">
        <v>2143</v>
      </c>
      <c r="K3494">
        <v>170</v>
      </c>
      <c r="L3494">
        <v>5</v>
      </c>
      <c r="M3494">
        <v>14.84</v>
      </c>
      <c r="N3494">
        <v>14.5</v>
      </c>
      <c r="P3494" t="str">
        <f t="shared" si="330"/>
        <v/>
      </c>
      <c r="Q3494" t="str">
        <f t="shared" si="331"/>
        <v>bad</v>
      </c>
      <c r="R3494" t="str">
        <f t="shared" si="332"/>
        <v/>
      </c>
      <c r="S3494" s="3" t="str">
        <f t="shared" si="333"/>
        <v/>
      </c>
      <c r="T3494" t="str">
        <f t="shared" si="334"/>
        <v>Honda</v>
      </c>
      <c r="U3494" t="str">
        <f t="shared" si="335"/>
        <v>E</v>
      </c>
      <c r="V3494" t="str" cm="1">
        <f t="array" ref="V3494">_xlfn.IFS(N3485&gt;25,"A",N3485&gt;20,"B",N3485&gt;15,"C",N3485&gt;10,"D",N3485&lt;10,"E")</f>
        <v>E</v>
      </c>
    </row>
    <row r="3495" spans="1:22" x14ac:dyDescent="0.3">
      <c r="A3495">
        <v>3518</v>
      </c>
      <c r="B3495" t="s">
        <v>795</v>
      </c>
      <c r="C3495" t="s">
        <v>60</v>
      </c>
      <c r="D3495" t="s">
        <v>31</v>
      </c>
      <c r="E3495">
        <v>2017</v>
      </c>
      <c r="F3495">
        <v>42646</v>
      </c>
      <c r="G3495" t="s">
        <v>23</v>
      </c>
      <c r="H3495" t="s">
        <v>32</v>
      </c>
      <c r="I3495" t="s">
        <v>19</v>
      </c>
      <c r="J3495">
        <v>1461</v>
      </c>
      <c r="K3495">
        <v>108.45</v>
      </c>
      <c r="L3495">
        <v>5</v>
      </c>
      <c r="M3495">
        <v>19.600000000000001</v>
      </c>
      <c r="N3495">
        <v>12.46</v>
      </c>
      <c r="P3495" t="str">
        <f t="shared" si="330"/>
        <v/>
      </c>
      <c r="Q3495" t="str">
        <f t="shared" si="331"/>
        <v>good</v>
      </c>
      <c r="R3495" t="str">
        <f t="shared" si="332"/>
        <v/>
      </c>
      <c r="S3495" s="3" t="str">
        <f t="shared" si="333"/>
        <v>Hyundai</v>
      </c>
      <c r="T3495" t="str">
        <f t="shared" si="334"/>
        <v>Hyundai</v>
      </c>
      <c r="U3495" t="str">
        <f t="shared" si="335"/>
        <v>E</v>
      </c>
      <c r="V3495" t="str" cm="1">
        <f t="array" ref="V3495">_xlfn.IFS(N3486&gt;25,"A",N3486&gt;20,"B",N3486&gt;15,"C",N3486&gt;10,"D",N3486&lt;10,"E")</f>
        <v>E</v>
      </c>
    </row>
    <row r="3496" spans="1:22" x14ac:dyDescent="0.3">
      <c r="A3496">
        <v>3519</v>
      </c>
      <c r="B3496" t="s">
        <v>1504</v>
      </c>
      <c r="C3496" t="s">
        <v>43</v>
      </c>
      <c r="D3496" t="s">
        <v>63</v>
      </c>
      <c r="E3496">
        <v>2014</v>
      </c>
      <c r="F3496">
        <v>30000</v>
      </c>
      <c r="G3496" t="s">
        <v>27</v>
      </c>
      <c r="H3496" t="s">
        <v>18</v>
      </c>
      <c r="I3496" t="s">
        <v>33</v>
      </c>
      <c r="J3496">
        <v>1198</v>
      </c>
      <c r="K3496">
        <v>74</v>
      </c>
      <c r="L3496">
        <v>5</v>
      </c>
      <c r="M3496">
        <v>16.47</v>
      </c>
      <c r="N3496">
        <v>5.25</v>
      </c>
      <c r="P3496" t="str">
        <f t="shared" si="330"/>
        <v/>
      </c>
      <c r="Q3496" t="str">
        <f t="shared" si="331"/>
        <v>bad</v>
      </c>
      <c r="R3496" t="str">
        <f t="shared" si="332"/>
        <v/>
      </c>
      <c r="S3496" s="3" t="str">
        <f t="shared" si="333"/>
        <v/>
      </c>
      <c r="T3496" t="str">
        <f t="shared" si="334"/>
        <v>Hyundai</v>
      </c>
      <c r="U3496" t="str">
        <f t="shared" si="335"/>
        <v>D</v>
      </c>
      <c r="V3496" t="str" cm="1">
        <f t="array" ref="V3496">_xlfn.IFS(N3487&gt;25,"A",N3487&gt;20,"B",N3487&gt;15,"C",N3487&gt;10,"D",N3487&lt;10,"E")</f>
        <v>D</v>
      </c>
    </row>
    <row r="3497" spans="1:22" x14ac:dyDescent="0.3">
      <c r="A3497">
        <v>3521</v>
      </c>
      <c r="B3497" t="s">
        <v>382</v>
      </c>
      <c r="C3497" t="s">
        <v>62</v>
      </c>
      <c r="D3497" t="s">
        <v>63</v>
      </c>
      <c r="E3497">
        <v>2009</v>
      </c>
      <c r="F3497">
        <v>98000</v>
      </c>
      <c r="G3497" t="s">
        <v>23</v>
      </c>
      <c r="H3497" t="s">
        <v>32</v>
      </c>
      <c r="I3497" t="s">
        <v>33</v>
      </c>
      <c r="J3497">
        <v>2987</v>
      </c>
      <c r="K3497">
        <v>282</v>
      </c>
      <c r="L3497">
        <v>5</v>
      </c>
      <c r="M3497">
        <v>13.5</v>
      </c>
      <c r="N3497">
        <v>25</v>
      </c>
      <c r="P3497" t="str">
        <f t="shared" si="330"/>
        <v/>
      </c>
      <c r="Q3497" t="str">
        <f t="shared" si="331"/>
        <v>good</v>
      </c>
      <c r="R3497" t="str">
        <f t="shared" si="332"/>
        <v/>
      </c>
      <c r="S3497" s="3" t="str">
        <f t="shared" si="333"/>
        <v>Maruti</v>
      </c>
      <c r="T3497" t="str">
        <f t="shared" si="334"/>
        <v>Maruti</v>
      </c>
      <c r="U3497" t="str">
        <f t="shared" si="335"/>
        <v>E</v>
      </c>
      <c r="V3497" t="str" cm="1">
        <f t="array" ref="V3497">_xlfn.IFS(N3488&gt;25,"A",N3488&gt;20,"B",N3488&gt;15,"C",N3488&gt;10,"D",N3488&lt;10,"E")</f>
        <v>E</v>
      </c>
    </row>
    <row r="3498" spans="1:22" x14ac:dyDescent="0.3">
      <c r="A3498">
        <v>3523</v>
      </c>
      <c r="B3498" t="s">
        <v>1505</v>
      </c>
      <c r="C3498" t="s">
        <v>156</v>
      </c>
      <c r="D3498" t="s">
        <v>35</v>
      </c>
      <c r="E3498">
        <v>2012</v>
      </c>
      <c r="F3498">
        <v>50000</v>
      </c>
      <c r="G3498" t="s">
        <v>23</v>
      </c>
      <c r="H3498" t="s">
        <v>32</v>
      </c>
      <c r="I3498" t="s">
        <v>19</v>
      </c>
      <c r="J3498">
        <v>2993</v>
      </c>
      <c r="K3498">
        <v>271.23</v>
      </c>
      <c r="L3498">
        <v>4</v>
      </c>
      <c r="M3498">
        <v>12.9</v>
      </c>
      <c r="N3498">
        <v>45</v>
      </c>
      <c r="P3498" t="str">
        <f t="shared" si="330"/>
        <v/>
      </c>
      <c r="Q3498" t="str">
        <f t="shared" si="331"/>
        <v>bad</v>
      </c>
      <c r="R3498" t="str">
        <f t="shared" si="332"/>
        <v/>
      </c>
      <c r="S3498" s="3" t="str">
        <f t="shared" si="333"/>
        <v/>
      </c>
      <c r="T3498" t="str">
        <f t="shared" si="334"/>
        <v>Honda</v>
      </c>
      <c r="U3498" t="str">
        <f t="shared" si="335"/>
        <v>E</v>
      </c>
      <c r="V3498" t="str" cm="1">
        <f t="array" ref="V3498">_xlfn.IFS(N3489&gt;25,"A",N3489&gt;20,"B",N3489&gt;15,"C",N3489&gt;10,"D",N3489&lt;10,"E")</f>
        <v>E</v>
      </c>
    </row>
    <row r="3499" spans="1:22" x14ac:dyDescent="0.3">
      <c r="A3499">
        <v>3524</v>
      </c>
      <c r="B3499" t="s">
        <v>100</v>
      </c>
      <c r="C3499" t="s">
        <v>15</v>
      </c>
      <c r="D3499" t="s">
        <v>39</v>
      </c>
      <c r="E3499">
        <v>2015</v>
      </c>
      <c r="F3499">
        <v>63310</v>
      </c>
      <c r="G3499" t="s">
        <v>23</v>
      </c>
      <c r="H3499" t="s">
        <v>18</v>
      </c>
      <c r="I3499" t="s">
        <v>19</v>
      </c>
      <c r="J3499">
        <v>1248</v>
      </c>
      <c r="K3499">
        <v>74</v>
      </c>
      <c r="L3499">
        <v>5</v>
      </c>
      <c r="M3499">
        <v>28.4</v>
      </c>
      <c r="N3499">
        <v>5.0999999999999996</v>
      </c>
      <c r="P3499" t="str">
        <f t="shared" si="330"/>
        <v/>
      </c>
      <c r="Q3499" t="str">
        <f t="shared" si="331"/>
        <v>bad</v>
      </c>
      <c r="R3499" t="str">
        <f t="shared" si="332"/>
        <v/>
      </c>
      <c r="S3499" s="3" t="str">
        <f t="shared" si="333"/>
        <v/>
      </c>
      <c r="T3499" t="str">
        <f t="shared" si="334"/>
        <v>Mahindra</v>
      </c>
      <c r="U3499" t="str">
        <f t="shared" si="335"/>
        <v>E</v>
      </c>
      <c r="V3499" t="str" cm="1">
        <f t="array" ref="V3499">_xlfn.IFS(N3490&gt;25,"A",N3490&gt;20,"B",N3490&gt;15,"C",N3490&gt;10,"D",N3490&lt;10,"E")</f>
        <v>E</v>
      </c>
    </row>
    <row r="3500" spans="1:22" x14ac:dyDescent="0.3">
      <c r="A3500">
        <v>3525</v>
      </c>
      <c r="B3500" t="s">
        <v>57</v>
      </c>
      <c r="C3500" t="s">
        <v>25</v>
      </c>
      <c r="D3500" t="s">
        <v>53</v>
      </c>
      <c r="E3500">
        <v>2014</v>
      </c>
      <c r="F3500">
        <v>66000</v>
      </c>
      <c r="G3500" t="s">
        <v>23</v>
      </c>
      <c r="H3500" t="s">
        <v>18</v>
      </c>
      <c r="I3500" t="s">
        <v>19</v>
      </c>
      <c r="J3500">
        <v>1498</v>
      </c>
      <c r="K3500">
        <v>98.6</v>
      </c>
      <c r="L3500">
        <v>5</v>
      </c>
      <c r="M3500">
        <v>25.8</v>
      </c>
      <c r="N3500">
        <v>3.5</v>
      </c>
      <c r="P3500" t="str">
        <f t="shared" si="330"/>
        <v/>
      </c>
      <c r="Q3500" t="str">
        <f t="shared" si="331"/>
        <v>bad</v>
      </c>
      <c r="R3500" t="str">
        <f t="shared" si="332"/>
        <v/>
      </c>
      <c r="S3500" s="3" t="str">
        <f t="shared" si="333"/>
        <v/>
      </c>
      <c r="T3500" t="str">
        <f t="shared" si="334"/>
        <v>Honda</v>
      </c>
      <c r="U3500" t="str">
        <f t="shared" si="335"/>
        <v>D</v>
      </c>
      <c r="V3500" t="str" cm="1">
        <f t="array" ref="V3500">_xlfn.IFS(N3491&gt;25,"A",N3491&gt;20,"B",N3491&gt;15,"C",N3491&gt;10,"D",N3491&lt;10,"E")</f>
        <v>D</v>
      </c>
    </row>
    <row r="3501" spans="1:22" x14ac:dyDescent="0.3">
      <c r="A3501">
        <v>3526</v>
      </c>
      <c r="B3501" t="s">
        <v>554</v>
      </c>
      <c r="C3501" t="s">
        <v>65</v>
      </c>
      <c r="D3501" t="s">
        <v>93</v>
      </c>
      <c r="E3501">
        <v>2011</v>
      </c>
      <c r="F3501">
        <v>74000</v>
      </c>
      <c r="G3501" t="s">
        <v>23</v>
      </c>
      <c r="H3501" t="s">
        <v>32</v>
      </c>
      <c r="I3501" t="s">
        <v>33</v>
      </c>
      <c r="J3501">
        <v>1995</v>
      </c>
      <c r="K3501">
        <v>181</v>
      </c>
      <c r="L3501">
        <v>5</v>
      </c>
      <c r="M3501">
        <v>16.07</v>
      </c>
      <c r="N3501">
        <v>12.5</v>
      </c>
      <c r="P3501" t="str">
        <f t="shared" si="330"/>
        <v>Mahindra</v>
      </c>
      <c r="Q3501" t="str">
        <f t="shared" si="331"/>
        <v>bad</v>
      </c>
      <c r="R3501" t="str">
        <f t="shared" si="332"/>
        <v/>
      </c>
      <c r="S3501" s="3" t="str">
        <f t="shared" si="333"/>
        <v>Mahindra</v>
      </c>
      <c r="T3501" t="str">
        <f t="shared" si="334"/>
        <v/>
      </c>
      <c r="U3501" t="str">
        <f t="shared" si="335"/>
        <v>C</v>
      </c>
      <c r="V3501" t="str" cm="1">
        <f t="array" ref="V3501">_xlfn.IFS(N3492&gt;25,"A",N3492&gt;20,"B",N3492&gt;15,"C",N3492&gt;10,"D",N3492&lt;10,"E")</f>
        <v>C</v>
      </c>
    </row>
    <row r="3502" spans="1:22" x14ac:dyDescent="0.3">
      <c r="A3502">
        <v>3527</v>
      </c>
      <c r="B3502" t="s">
        <v>1506</v>
      </c>
      <c r="C3502" t="s">
        <v>21</v>
      </c>
      <c r="D3502" t="s">
        <v>35</v>
      </c>
      <c r="E3502">
        <v>2012</v>
      </c>
      <c r="F3502">
        <v>93000</v>
      </c>
      <c r="G3502" t="s">
        <v>23</v>
      </c>
      <c r="H3502" t="s">
        <v>18</v>
      </c>
      <c r="I3502" t="s">
        <v>19</v>
      </c>
      <c r="J3502">
        <v>1396</v>
      </c>
      <c r="K3502">
        <v>88.7</v>
      </c>
      <c r="L3502">
        <v>5</v>
      </c>
      <c r="M3502">
        <v>23.5</v>
      </c>
      <c r="N3502">
        <v>5.55</v>
      </c>
      <c r="P3502" t="str">
        <f t="shared" si="330"/>
        <v/>
      </c>
      <c r="Q3502" t="str">
        <f t="shared" si="331"/>
        <v>bad</v>
      </c>
      <c r="R3502" t="str">
        <f t="shared" si="332"/>
        <v/>
      </c>
      <c r="S3502" s="3" t="str">
        <f t="shared" si="333"/>
        <v/>
      </c>
      <c r="T3502" t="str">
        <f t="shared" si="334"/>
        <v>Hyundai</v>
      </c>
      <c r="U3502" t="str">
        <f t="shared" si="335"/>
        <v>E</v>
      </c>
      <c r="V3502" t="str" cm="1">
        <f t="array" ref="V3502">_xlfn.IFS(N3493&gt;25,"A",N3493&gt;20,"B",N3493&gt;15,"C",N3493&gt;10,"D",N3493&lt;10,"E")</f>
        <v>E</v>
      </c>
    </row>
    <row r="3503" spans="1:22" x14ac:dyDescent="0.3">
      <c r="A3503">
        <v>3528</v>
      </c>
      <c r="B3503" t="s">
        <v>561</v>
      </c>
      <c r="C3503" t="s">
        <v>41</v>
      </c>
      <c r="D3503" t="s">
        <v>53</v>
      </c>
      <c r="E3503">
        <v>2015</v>
      </c>
      <c r="F3503">
        <v>70000</v>
      </c>
      <c r="G3503" t="s">
        <v>23</v>
      </c>
      <c r="H3503" t="s">
        <v>32</v>
      </c>
      <c r="I3503" t="s">
        <v>19</v>
      </c>
      <c r="J3503">
        <v>2982</v>
      </c>
      <c r="K3503">
        <v>169</v>
      </c>
      <c r="L3503">
        <v>7</v>
      </c>
      <c r="M3503">
        <v>11.5</v>
      </c>
      <c r="N3503">
        <v>19.48</v>
      </c>
      <c r="P3503" t="str">
        <f t="shared" si="330"/>
        <v/>
      </c>
      <c r="Q3503" t="str">
        <f t="shared" si="331"/>
        <v>bad</v>
      </c>
      <c r="R3503" t="str">
        <f t="shared" si="332"/>
        <v/>
      </c>
      <c r="S3503" s="3" t="str">
        <f t="shared" si="333"/>
        <v/>
      </c>
      <c r="T3503" t="str">
        <f t="shared" si="334"/>
        <v>MercedesBenz</v>
      </c>
      <c r="U3503" t="str">
        <f t="shared" si="335"/>
        <v>D</v>
      </c>
      <c r="V3503" t="str" cm="1">
        <f t="array" ref="V3503">_xlfn.IFS(N3494&gt;25,"A",N3494&gt;20,"B",N3494&gt;15,"C",N3494&gt;10,"D",N3494&lt;10,"E")</f>
        <v>D</v>
      </c>
    </row>
    <row r="3504" spans="1:22" x14ac:dyDescent="0.3">
      <c r="A3504">
        <v>3529</v>
      </c>
      <c r="B3504" t="s">
        <v>476</v>
      </c>
      <c r="C3504" t="s">
        <v>15</v>
      </c>
      <c r="D3504" t="s">
        <v>93</v>
      </c>
      <c r="E3504">
        <v>2012</v>
      </c>
      <c r="F3504">
        <v>48772</v>
      </c>
      <c r="G3504" t="s">
        <v>27</v>
      </c>
      <c r="H3504" t="s">
        <v>18</v>
      </c>
      <c r="I3504" t="s">
        <v>19</v>
      </c>
      <c r="J3504">
        <v>1197</v>
      </c>
      <c r="K3504">
        <v>85.8</v>
      </c>
      <c r="L3504">
        <v>5</v>
      </c>
      <c r="M3504">
        <v>18.600000000000001</v>
      </c>
      <c r="N3504">
        <v>3.91</v>
      </c>
      <c r="P3504" t="str">
        <f t="shared" si="330"/>
        <v/>
      </c>
      <c r="Q3504" t="str">
        <f t="shared" si="331"/>
        <v>bad</v>
      </c>
      <c r="R3504" t="str">
        <f t="shared" si="332"/>
        <v/>
      </c>
      <c r="S3504" s="3" t="str">
        <f t="shared" si="333"/>
        <v/>
      </c>
      <c r="T3504" t="str">
        <f t="shared" si="334"/>
        <v>Renault</v>
      </c>
      <c r="U3504" t="str">
        <f t="shared" si="335"/>
        <v>D</v>
      </c>
      <c r="V3504" t="str" cm="1">
        <f t="array" ref="V3504">_xlfn.IFS(N3495&gt;25,"A",N3495&gt;20,"B",N3495&gt;15,"C",N3495&gt;10,"D",N3495&lt;10,"E")</f>
        <v>D</v>
      </c>
    </row>
    <row r="3505" spans="1:22" x14ac:dyDescent="0.3">
      <c r="A3505">
        <v>3530</v>
      </c>
      <c r="B3505" t="s">
        <v>462</v>
      </c>
      <c r="C3505" t="s">
        <v>192</v>
      </c>
      <c r="D3505" t="s">
        <v>26</v>
      </c>
      <c r="E3505">
        <v>2010</v>
      </c>
      <c r="F3505">
        <v>66000</v>
      </c>
      <c r="G3505" t="s">
        <v>27</v>
      </c>
      <c r="H3505" t="s">
        <v>18</v>
      </c>
      <c r="I3505" t="s">
        <v>19</v>
      </c>
      <c r="J3505">
        <v>1199</v>
      </c>
      <c r="K3505">
        <v>79.400000000000006</v>
      </c>
      <c r="L3505">
        <v>5</v>
      </c>
      <c r="M3505">
        <v>18.600000000000001</v>
      </c>
      <c r="N3505">
        <v>2.19</v>
      </c>
      <c r="P3505" t="str">
        <f t="shared" si="330"/>
        <v/>
      </c>
      <c r="Q3505" t="str">
        <f t="shared" si="331"/>
        <v>bad</v>
      </c>
      <c r="R3505" t="str">
        <f t="shared" si="332"/>
        <v/>
      </c>
      <c r="S3505" s="3" t="str">
        <f t="shared" si="333"/>
        <v/>
      </c>
      <c r="T3505" t="str">
        <f t="shared" si="334"/>
        <v>Volkswagen</v>
      </c>
      <c r="U3505" t="str">
        <f t="shared" si="335"/>
        <v>E</v>
      </c>
      <c r="V3505" t="str" cm="1">
        <f t="array" ref="V3505">_xlfn.IFS(N3496&gt;25,"A",N3496&gt;20,"B",N3496&gt;15,"C",N3496&gt;10,"D",N3496&lt;10,"E")</f>
        <v>E</v>
      </c>
    </row>
    <row r="3506" spans="1:22" x14ac:dyDescent="0.3">
      <c r="A3506">
        <v>3531</v>
      </c>
      <c r="B3506" t="s">
        <v>1507</v>
      </c>
      <c r="C3506" t="s">
        <v>21</v>
      </c>
      <c r="D3506" t="s">
        <v>31</v>
      </c>
      <c r="E3506">
        <v>2017</v>
      </c>
      <c r="F3506">
        <v>27417</v>
      </c>
      <c r="G3506" t="s">
        <v>27</v>
      </c>
      <c r="H3506" t="s">
        <v>32</v>
      </c>
      <c r="I3506" t="s">
        <v>19</v>
      </c>
      <c r="J3506">
        <v>1197</v>
      </c>
      <c r="K3506">
        <v>82</v>
      </c>
      <c r="L3506">
        <v>5</v>
      </c>
      <c r="M3506">
        <v>18.899999999999999</v>
      </c>
      <c r="N3506">
        <v>6.89</v>
      </c>
      <c r="P3506" t="str">
        <f t="shared" si="330"/>
        <v>MercedesBenz</v>
      </c>
      <c r="Q3506" t="str">
        <f t="shared" si="331"/>
        <v>bad</v>
      </c>
      <c r="R3506" t="str">
        <f t="shared" si="332"/>
        <v/>
      </c>
      <c r="S3506" s="3" t="str">
        <f t="shared" si="333"/>
        <v>MercedesBenz</v>
      </c>
      <c r="T3506" t="str">
        <f t="shared" si="334"/>
        <v/>
      </c>
      <c r="U3506" t="str">
        <f t="shared" si="335"/>
        <v>B</v>
      </c>
      <c r="V3506" t="str" cm="1">
        <f t="array" ref="V3506">_xlfn.IFS(N3497&gt;25,"A",N3497&gt;20,"B",N3497&gt;15,"C",N3497&gt;10,"D",N3497&lt;10,"E")</f>
        <v>B</v>
      </c>
    </row>
    <row r="3507" spans="1:22" x14ac:dyDescent="0.3">
      <c r="A3507">
        <v>3532</v>
      </c>
      <c r="B3507" t="s">
        <v>899</v>
      </c>
      <c r="C3507" t="s">
        <v>110</v>
      </c>
      <c r="D3507" t="s">
        <v>31</v>
      </c>
      <c r="E3507">
        <v>2011</v>
      </c>
      <c r="F3507">
        <v>51593</v>
      </c>
      <c r="G3507" t="s">
        <v>27</v>
      </c>
      <c r="H3507" t="s">
        <v>18</v>
      </c>
      <c r="I3507" t="s">
        <v>33</v>
      </c>
      <c r="J3507">
        <v>1196</v>
      </c>
      <c r="K3507">
        <v>70</v>
      </c>
      <c r="L3507">
        <v>5</v>
      </c>
      <c r="M3507">
        <v>15.6</v>
      </c>
      <c r="N3507">
        <v>3.47</v>
      </c>
      <c r="P3507" t="str">
        <f t="shared" si="330"/>
        <v>Jaguar</v>
      </c>
      <c r="Q3507" t="str">
        <f t="shared" si="331"/>
        <v>bad</v>
      </c>
      <c r="R3507" t="str">
        <f t="shared" si="332"/>
        <v/>
      </c>
      <c r="S3507" s="3" t="str">
        <f t="shared" si="333"/>
        <v>Jaguar</v>
      </c>
      <c r="T3507" t="str">
        <f t="shared" si="334"/>
        <v/>
      </c>
      <c r="U3507" t="str">
        <f t="shared" si="335"/>
        <v>A</v>
      </c>
      <c r="V3507" t="str" cm="1">
        <f t="array" ref="V3507">_xlfn.IFS(N3498&gt;25,"A",N3498&gt;20,"B",N3498&gt;15,"C",N3498&gt;10,"D",N3498&lt;10,"E")</f>
        <v>A</v>
      </c>
    </row>
    <row r="3508" spans="1:22" x14ac:dyDescent="0.3">
      <c r="A3508">
        <v>3533</v>
      </c>
      <c r="B3508" t="s">
        <v>1508</v>
      </c>
      <c r="C3508" t="s">
        <v>38</v>
      </c>
      <c r="D3508" t="s">
        <v>16</v>
      </c>
      <c r="E3508">
        <v>2008</v>
      </c>
      <c r="F3508">
        <v>86340</v>
      </c>
      <c r="G3508" t="s">
        <v>27</v>
      </c>
      <c r="H3508" t="s">
        <v>32</v>
      </c>
      <c r="I3508" t="s">
        <v>33</v>
      </c>
      <c r="J3508">
        <v>2349</v>
      </c>
      <c r="K3508">
        <v>74</v>
      </c>
      <c r="L3508">
        <v>5</v>
      </c>
      <c r="M3508">
        <v>9.1</v>
      </c>
      <c r="N3508">
        <v>3.25</v>
      </c>
      <c r="P3508" t="str">
        <f t="shared" si="330"/>
        <v/>
      </c>
      <c r="Q3508" t="str">
        <f t="shared" si="331"/>
        <v>good</v>
      </c>
      <c r="R3508" t="str">
        <f t="shared" si="332"/>
        <v/>
      </c>
      <c r="S3508" s="3" t="str">
        <f t="shared" si="333"/>
        <v>Maruti</v>
      </c>
      <c r="T3508" t="str">
        <f t="shared" si="334"/>
        <v>Maruti</v>
      </c>
      <c r="U3508" t="str">
        <f t="shared" si="335"/>
        <v>E</v>
      </c>
      <c r="V3508" t="str" cm="1">
        <f t="array" ref="V3508">_xlfn.IFS(N3499&gt;25,"A",N3499&gt;20,"B",N3499&gt;15,"C",N3499&gt;10,"D",N3499&lt;10,"E")</f>
        <v>E</v>
      </c>
    </row>
    <row r="3509" spans="1:22" x14ac:dyDescent="0.3">
      <c r="A3509">
        <v>3534</v>
      </c>
      <c r="B3509" t="s">
        <v>805</v>
      </c>
      <c r="C3509" t="s">
        <v>15</v>
      </c>
      <c r="D3509" t="s">
        <v>22</v>
      </c>
      <c r="E3509">
        <v>2010</v>
      </c>
      <c r="F3509">
        <v>75000</v>
      </c>
      <c r="G3509" t="s">
        <v>27</v>
      </c>
      <c r="H3509" t="s">
        <v>18</v>
      </c>
      <c r="I3509" t="s">
        <v>19</v>
      </c>
      <c r="J3509">
        <v>1298</v>
      </c>
      <c r="K3509">
        <v>88.2</v>
      </c>
      <c r="L3509">
        <v>5</v>
      </c>
      <c r="M3509">
        <v>16.100000000000001</v>
      </c>
      <c r="N3509">
        <v>2.85</v>
      </c>
      <c r="P3509" t="str">
        <f t="shared" si="330"/>
        <v/>
      </c>
      <c r="Q3509" t="str">
        <f t="shared" si="331"/>
        <v>good</v>
      </c>
      <c r="R3509" t="str">
        <f t="shared" si="332"/>
        <v/>
      </c>
      <c r="S3509" s="3" t="str">
        <f t="shared" si="333"/>
        <v>Honda</v>
      </c>
      <c r="T3509" t="str">
        <f t="shared" si="334"/>
        <v>Honda</v>
      </c>
      <c r="U3509" t="str">
        <f t="shared" si="335"/>
        <v>E</v>
      </c>
      <c r="V3509" t="str" cm="1">
        <f t="array" ref="V3509">_xlfn.IFS(N3500&gt;25,"A",N3500&gt;20,"B",N3500&gt;15,"C",N3500&gt;10,"D",N3500&lt;10,"E")</f>
        <v>E</v>
      </c>
    </row>
    <row r="3510" spans="1:22" x14ac:dyDescent="0.3">
      <c r="A3510">
        <v>3535</v>
      </c>
      <c r="B3510" t="s">
        <v>996</v>
      </c>
      <c r="C3510" t="s">
        <v>30</v>
      </c>
      <c r="D3510" t="s">
        <v>31</v>
      </c>
      <c r="E3510">
        <v>2016</v>
      </c>
      <c r="F3510">
        <v>39237</v>
      </c>
      <c r="G3510" t="s">
        <v>23</v>
      </c>
      <c r="H3510" t="s">
        <v>32</v>
      </c>
      <c r="I3510" t="s">
        <v>19</v>
      </c>
      <c r="J3510">
        <v>1968</v>
      </c>
      <c r="K3510">
        <v>174.33</v>
      </c>
      <c r="L3510">
        <v>5</v>
      </c>
      <c r="M3510">
        <v>17.11</v>
      </c>
      <c r="N3510">
        <v>25.64</v>
      </c>
      <c r="P3510" t="str">
        <f t="shared" si="330"/>
        <v/>
      </c>
      <c r="Q3510" t="str">
        <f t="shared" si="331"/>
        <v>bad</v>
      </c>
      <c r="R3510" t="str">
        <f t="shared" si="332"/>
        <v/>
      </c>
      <c r="S3510" s="3" t="str">
        <f t="shared" si="333"/>
        <v/>
      </c>
      <c r="T3510" t="str">
        <f t="shared" si="334"/>
        <v>BMW</v>
      </c>
      <c r="U3510" t="str">
        <f t="shared" si="335"/>
        <v>D</v>
      </c>
      <c r="V3510" t="str" cm="1">
        <f t="array" ref="V3510">_xlfn.IFS(N3501&gt;25,"A",N3501&gt;20,"B",N3501&gt;15,"C",N3501&gt;10,"D",N3501&lt;10,"E")</f>
        <v>D</v>
      </c>
    </row>
    <row r="3511" spans="1:22" x14ac:dyDescent="0.3">
      <c r="A3511">
        <v>3536</v>
      </c>
      <c r="B3511" t="s">
        <v>540</v>
      </c>
      <c r="C3511" t="s">
        <v>25</v>
      </c>
      <c r="D3511" t="s">
        <v>47</v>
      </c>
      <c r="E3511">
        <v>2018</v>
      </c>
      <c r="F3511">
        <v>11966</v>
      </c>
      <c r="G3511" t="s">
        <v>27</v>
      </c>
      <c r="H3511" t="s">
        <v>18</v>
      </c>
      <c r="I3511" t="s">
        <v>19</v>
      </c>
      <c r="J3511">
        <v>1497</v>
      </c>
      <c r="K3511">
        <v>116.3</v>
      </c>
      <c r="L3511">
        <v>5</v>
      </c>
      <c r="M3511">
        <v>16.8</v>
      </c>
      <c r="N3511">
        <v>10.28</v>
      </c>
      <c r="P3511" t="str">
        <f t="shared" si="330"/>
        <v/>
      </c>
      <c r="Q3511" t="str">
        <f t="shared" si="331"/>
        <v>good</v>
      </c>
      <c r="R3511" t="str">
        <f t="shared" si="332"/>
        <v/>
      </c>
      <c r="S3511" s="3" t="str">
        <f t="shared" si="333"/>
        <v>Hyundai</v>
      </c>
      <c r="T3511" t="str">
        <f t="shared" si="334"/>
        <v>Hyundai</v>
      </c>
      <c r="U3511" t="str">
        <f t="shared" si="335"/>
        <v>E</v>
      </c>
      <c r="V3511" t="str" cm="1">
        <f t="array" ref="V3511">_xlfn.IFS(N3502&gt;25,"A",N3502&gt;20,"B",N3502&gt;15,"C",N3502&gt;10,"D",N3502&lt;10,"E")</f>
        <v>E</v>
      </c>
    </row>
    <row r="3512" spans="1:22" x14ac:dyDescent="0.3">
      <c r="A3512">
        <v>3537</v>
      </c>
      <c r="B3512" t="s">
        <v>24</v>
      </c>
      <c r="C3512" t="s">
        <v>25</v>
      </c>
      <c r="D3512" t="s">
        <v>35</v>
      </c>
      <c r="E3512">
        <v>2015</v>
      </c>
      <c r="F3512">
        <v>37000</v>
      </c>
      <c r="G3512" t="s">
        <v>27</v>
      </c>
      <c r="H3512" t="s">
        <v>18</v>
      </c>
      <c r="I3512" t="s">
        <v>19</v>
      </c>
      <c r="J3512">
        <v>1199</v>
      </c>
      <c r="K3512">
        <v>88.7</v>
      </c>
      <c r="L3512">
        <v>5</v>
      </c>
      <c r="M3512">
        <v>18.2</v>
      </c>
      <c r="N3512">
        <v>6.3</v>
      </c>
      <c r="P3512" t="str">
        <f t="shared" si="330"/>
        <v>Toyota</v>
      </c>
      <c r="Q3512" t="str">
        <f t="shared" si="331"/>
        <v>bad</v>
      </c>
      <c r="R3512" t="str">
        <f t="shared" si="332"/>
        <v/>
      </c>
      <c r="S3512" s="3" t="str">
        <f t="shared" si="333"/>
        <v>Toyota</v>
      </c>
      <c r="T3512" t="str">
        <f t="shared" si="334"/>
        <v/>
      </c>
      <c r="U3512" t="str">
        <f t="shared" si="335"/>
        <v>C</v>
      </c>
      <c r="V3512" t="str" cm="1">
        <f t="array" ref="V3512">_xlfn.IFS(N3503&gt;25,"A",N3503&gt;20,"B",N3503&gt;15,"C",N3503&gt;10,"D",N3503&lt;10,"E")</f>
        <v>C</v>
      </c>
    </row>
    <row r="3513" spans="1:22" x14ac:dyDescent="0.3">
      <c r="A3513">
        <v>3538</v>
      </c>
      <c r="B3513" t="s">
        <v>497</v>
      </c>
      <c r="C3513" t="s">
        <v>43</v>
      </c>
      <c r="D3513" t="s">
        <v>26</v>
      </c>
      <c r="E3513">
        <v>2014</v>
      </c>
      <c r="F3513">
        <v>70920</v>
      </c>
      <c r="G3513" t="s">
        <v>23</v>
      </c>
      <c r="H3513" t="s">
        <v>18</v>
      </c>
      <c r="I3513" t="s">
        <v>19</v>
      </c>
      <c r="J3513">
        <v>1498</v>
      </c>
      <c r="K3513">
        <v>88.8</v>
      </c>
      <c r="L3513">
        <v>5</v>
      </c>
      <c r="M3513">
        <v>20.14</v>
      </c>
      <c r="N3513">
        <v>4.75</v>
      </c>
      <c r="P3513" t="str">
        <f t="shared" si="330"/>
        <v/>
      </c>
      <c r="Q3513" t="str">
        <f t="shared" si="331"/>
        <v>bad</v>
      </c>
      <c r="R3513" t="str">
        <f t="shared" si="332"/>
        <v/>
      </c>
      <c r="S3513" s="3" t="str">
        <f t="shared" si="333"/>
        <v/>
      </c>
      <c r="T3513" t="str">
        <f t="shared" si="334"/>
        <v>Maruti</v>
      </c>
      <c r="U3513" t="str">
        <f t="shared" si="335"/>
        <v>E</v>
      </c>
      <c r="V3513" t="str" cm="1">
        <f t="array" ref="V3513">_xlfn.IFS(N3504&gt;25,"A",N3504&gt;20,"B",N3504&gt;15,"C",N3504&gt;10,"D",N3504&lt;10,"E")</f>
        <v>E</v>
      </c>
    </row>
    <row r="3514" spans="1:22" x14ac:dyDescent="0.3">
      <c r="A3514">
        <v>3539</v>
      </c>
      <c r="B3514" t="s">
        <v>1203</v>
      </c>
      <c r="C3514" t="s">
        <v>38</v>
      </c>
      <c r="D3514" t="s">
        <v>35</v>
      </c>
      <c r="E3514">
        <v>2013</v>
      </c>
      <c r="F3514">
        <v>65280</v>
      </c>
      <c r="G3514" t="s">
        <v>23</v>
      </c>
      <c r="H3514" t="s">
        <v>18</v>
      </c>
      <c r="I3514" t="s">
        <v>19</v>
      </c>
      <c r="J3514">
        <v>1461</v>
      </c>
      <c r="K3514">
        <v>83.14</v>
      </c>
      <c r="L3514">
        <v>5</v>
      </c>
      <c r="M3514">
        <v>19.87</v>
      </c>
      <c r="N3514">
        <v>5.8</v>
      </c>
      <c r="P3514" t="str">
        <f t="shared" si="330"/>
        <v/>
      </c>
      <c r="Q3514" t="str">
        <f t="shared" si="331"/>
        <v>bad</v>
      </c>
      <c r="R3514" t="str">
        <f t="shared" si="332"/>
        <v/>
      </c>
      <c r="S3514" s="3" t="str">
        <f t="shared" si="333"/>
        <v/>
      </c>
      <c r="T3514" t="str">
        <f t="shared" si="334"/>
        <v>Chevrolet</v>
      </c>
      <c r="U3514" t="str">
        <f t="shared" si="335"/>
        <v>E</v>
      </c>
      <c r="V3514" t="str" cm="1">
        <f t="array" ref="V3514">_xlfn.IFS(N3505&gt;25,"A",N3505&gt;20,"B",N3505&gt;15,"C",N3505&gt;10,"D",N3505&lt;10,"E")</f>
        <v>E</v>
      </c>
    </row>
    <row r="3515" spans="1:22" x14ac:dyDescent="0.3">
      <c r="A3515">
        <v>3540</v>
      </c>
      <c r="B3515" t="s">
        <v>1509</v>
      </c>
      <c r="C3515" t="s">
        <v>52</v>
      </c>
      <c r="D3515" t="s">
        <v>35</v>
      </c>
      <c r="E3515">
        <v>2016</v>
      </c>
      <c r="F3515">
        <v>62000</v>
      </c>
      <c r="G3515" t="s">
        <v>23</v>
      </c>
      <c r="H3515" t="s">
        <v>32</v>
      </c>
      <c r="I3515" t="s">
        <v>19</v>
      </c>
      <c r="J3515">
        <v>2179</v>
      </c>
      <c r="K3515">
        <v>187.7</v>
      </c>
      <c r="L3515">
        <v>7</v>
      </c>
      <c r="M3515">
        <v>12.51</v>
      </c>
      <c r="N3515">
        <v>44.5</v>
      </c>
      <c r="P3515" t="str">
        <f t="shared" si="330"/>
        <v/>
      </c>
      <c r="Q3515" t="str">
        <f t="shared" si="331"/>
        <v>bad</v>
      </c>
      <c r="R3515" t="str">
        <f t="shared" si="332"/>
        <v/>
      </c>
      <c r="S3515" s="3" t="str">
        <f t="shared" si="333"/>
        <v/>
      </c>
      <c r="T3515" t="str">
        <f t="shared" si="334"/>
        <v>Hyundai</v>
      </c>
      <c r="U3515" t="str">
        <f t="shared" si="335"/>
        <v>E</v>
      </c>
      <c r="V3515" t="str" cm="1">
        <f t="array" ref="V3515">_xlfn.IFS(N3506&gt;25,"A",N3506&gt;20,"B",N3506&gt;15,"C",N3506&gt;10,"D",N3506&lt;10,"E")</f>
        <v>E</v>
      </c>
    </row>
    <row r="3516" spans="1:22" x14ac:dyDescent="0.3">
      <c r="A3516">
        <v>3541</v>
      </c>
      <c r="B3516" t="s">
        <v>89</v>
      </c>
      <c r="C3516" t="s">
        <v>21</v>
      </c>
      <c r="D3516" t="s">
        <v>47</v>
      </c>
      <c r="E3516">
        <v>2014</v>
      </c>
      <c r="F3516">
        <v>44525</v>
      </c>
      <c r="G3516" t="s">
        <v>27</v>
      </c>
      <c r="H3516" t="s">
        <v>18</v>
      </c>
      <c r="I3516" t="s">
        <v>19</v>
      </c>
      <c r="J3516">
        <v>1197</v>
      </c>
      <c r="K3516">
        <v>82.9</v>
      </c>
      <c r="L3516">
        <v>5</v>
      </c>
      <c r="M3516">
        <v>18.5</v>
      </c>
      <c r="N3516">
        <v>4.6500000000000004</v>
      </c>
      <c r="P3516" t="str">
        <f t="shared" si="330"/>
        <v/>
      </c>
      <c r="Q3516" t="str">
        <f t="shared" si="331"/>
        <v>bad</v>
      </c>
      <c r="R3516" t="str">
        <f t="shared" si="332"/>
        <v/>
      </c>
      <c r="S3516" s="3" t="str">
        <f t="shared" si="333"/>
        <v/>
      </c>
      <c r="T3516" t="str">
        <f t="shared" si="334"/>
        <v>Ford</v>
      </c>
      <c r="U3516" t="str">
        <f t="shared" si="335"/>
        <v>E</v>
      </c>
      <c r="V3516" t="str" cm="1">
        <f t="array" ref="V3516">_xlfn.IFS(N3507&gt;25,"A",N3507&gt;20,"B",N3507&gt;15,"C",N3507&gt;10,"D",N3507&lt;10,"E")</f>
        <v>E</v>
      </c>
    </row>
    <row r="3517" spans="1:22" x14ac:dyDescent="0.3">
      <c r="A3517">
        <v>3542</v>
      </c>
      <c r="B3517" t="s">
        <v>1383</v>
      </c>
      <c r="C3517" t="s">
        <v>25</v>
      </c>
      <c r="D3517" t="s">
        <v>39</v>
      </c>
      <c r="E3517">
        <v>2009</v>
      </c>
      <c r="F3517">
        <v>86863</v>
      </c>
      <c r="G3517" t="s">
        <v>27</v>
      </c>
      <c r="H3517" t="s">
        <v>18</v>
      </c>
      <c r="I3517" t="s">
        <v>19</v>
      </c>
      <c r="J3517">
        <v>1497</v>
      </c>
      <c r="K3517">
        <v>118</v>
      </c>
      <c r="L3517">
        <v>5</v>
      </c>
      <c r="M3517">
        <v>17</v>
      </c>
      <c r="N3517">
        <v>3.6</v>
      </c>
      <c r="P3517" t="str">
        <f t="shared" si="330"/>
        <v/>
      </c>
      <c r="Q3517" t="str">
        <f t="shared" si="331"/>
        <v>bad</v>
      </c>
      <c r="R3517" t="str">
        <f t="shared" si="332"/>
        <v/>
      </c>
      <c r="S3517" s="3" t="str">
        <f t="shared" si="333"/>
        <v/>
      </c>
      <c r="T3517" t="str">
        <f t="shared" si="334"/>
        <v>Nissan</v>
      </c>
      <c r="U3517" t="str">
        <f t="shared" si="335"/>
        <v>E</v>
      </c>
      <c r="V3517" t="str" cm="1">
        <f t="array" ref="V3517">_xlfn.IFS(N3508&gt;25,"A",N3508&gt;20,"B",N3508&gt;15,"C",N3508&gt;10,"D",N3508&lt;10,"E")</f>
        <v>E</v>
      </c>
    </row>
    <row r="3518" spans="1:22" x14ac:dyDescent="0.3">
      <c r="A3518">
        <v>3543</v>
      </c>
      <c r="B3518" t="s">
        <v>1141</v>
      </c>
      <c r="C3518" t="s">
        <v>78</v>
      </c>
      <c r="D3518" t="s">
        <v>35</v>
      </c>
      <c r="E3518">
        <v>2015</v>
      </c>
      <c r="F3518">
        <v>102626</v>
      </c>
      <c r="G3518" t="s">
        <v>23</v>
      </c>
      <c r="H3518" t="s">
        <v>18</v>
      </c>
      <c r="I3518" t="s">
        <v>19</v>
      </c>
      <c r="J3518">
        <v>2179</v>
      </c>
      <c r="K3518">
        <v>140</v>
      </c>
      <c r="L3518">
        <v>7</v>
      </c>
      <c r="M3518">
        <v>16</v>
      </c>
      <c r="N3518">
        <v>12.25</v>
      </c>
      <c r="P3518" t="str">
        <f t="shared" si="330"/>
        <v/>
      </c>
      <c r="Q3518" t="str">
        <f t="shared" si="331"/>
        <v>bad</v>
      </c>
      <c r="R3518" t="str">
        <f t="shared" si="332"/>
        <v/>
      </c>
      <c r="S3518" s="3" t="str">
        <f t="shared" si="333"/>
        <v/>
      </c>
      <c r="T3518" t="str">
        <f t="shared" si="334"/>
        <v>Maruti</v>
      </c>
      <c r="U3518" t="str">
        <f t="shared" si="335"/>
        <v>E</v>
      </c>
      <c r="V3518" t="str" cm="1">
        <f t="array" ref="V3518">_xlfn.IFS(N3509&gt;25,"A",N3509&gt;20,"B",N3509&gt;15,"C",N3509&gt;10,"D",N3509&lt;10,"E")</f>
        <v>E</v>
      </c>
    </row>
    <row r="3519" spans="1:22" x14ac:dyDescent="0.3">
      <c r="A3519">
        <v>3544</v>
      </c>
      <c r="B3519" t="s">
        <v>1440</v>
      </c>
      <c r="C3519" t="s">
        <v>504</v>
      </c>
      <c r="D3519" t="s">
        <v>39</v>
      </c>
      <c r="E3519">
        <v>2017</v>
      </c>
      <c r="F3519">
        <v>45000</v>
      </c>
      <c r="G3519" t="s">
        <v>23</v>
      </c>
      <c r="H3519" t="s">
        <v>18</v>
      </c>
      <c r="I3519" t="s">
        <v>19</v>
      </c>
      <c r="J3519">
        <v>1956</v>
      </c>
      <c r="K3519">
        <v>170</v>
      </c>
      <c r="L3519">
        <v>5</v>
      </c>
      <c r="M3519">
        <v>16.3</v>
      </c>
      <c r="N3519">
        <v>20</v>
      </c>
      <c r="P3519" t="str">
        <f t="shared" si="330"/>
        <v>Audi</v>
      </c>
      <c r="Q3519" t="str">
        <f t="shared" si="331"/>
        <v>bad</v>
      </c>
      <c r="R3519" t="str">
        <f t="shared" si="332"/>
        <v/>
      </c>
      <c r="S3519" s="3" t="str">
        <f t="shared" si="333"/>
        <v>Audi</v>
      </c>
      <c r="T3519" t="str">
        <f t="shared" si="334"/>
        <v/>
      </c>
      <c r="U3519" t="str">
        <f t="shared" si="335"/>
        <v>A</v>
      </c>
      <c r="V3519" t="str" cm="1">
        <f t="array" ref="V3519">_xlfn.IFS(N3510&gt;25,"A",N3510&gt;20,"B",N3510&gt;15,"C",N3510&gt;10,"D",N3510&lt;10,"E")</f>
        <v>A</v>
      </c>
    </row>
    <row r="3520" spans="1:22" x14ac:dyDescent="0.3">
      <c r="A3520">
        <v>3545</v>
      </c>
      <c r="B3520" t="s">
        <v>1141</v>
      </c>
      <c r="C3520" t="s">
        <v>78</v>
      </c>
      <c r="D3520" t="s">
        <v>39</v>
      </c>
      <c r="E3520">
        <v>2017</v>
      </c>
      <c r="F3520">
        <v>22000</v>
      </c>
      <c r="G3520" t="s">
        <v>23</v>
      </c>
      <c r="H3520" t="s">
        <v>18</v>
      </c>
      <c r="I3520" t="s">
        <v>19</v>
      </c>
      <c r="J3520">
        <v>2179</v>
      </c>
      <c r="K3520">
        <v>140</v>
      </c>
      <c r="L3520">
        <v>7</v>
      </c>
      <c r="M3520">
        <v>16</v>
      </c>
      <c r="N3520">
        <v>16</v>
      </c>
      <c r="P3520" t="str">
        <f t="shared" si="330"/>
        <v/>
      </c>
      <c r="Q3520" t="str">
        <f t="shared" si="331"/>
        <v>bad</v>
      </c>
      <c r="R3520" t="str">
        <f t="shared" si="332"/>
        <v/>
      </c>
      <c r="S3520" s="3" t="str">
        <f t="shared" si="333"/>
        <v/>
      </c>
      <c r="T3520" t="str">
        <f t="shared" si="334"/>
        <v>Honda</v>
      </c>
      <c r="U3520" t="str">
        <f t="shared" si="335"/>
        <v>D</v>
      </c>
      <c r="V3520" t="str" cm="1">
        <f t="array" ref="V3520">_xlfn.IFS(N3511&gt;25,"A",N3511&gt;20,"B",N3511&gt;15,"C",N3511&gt;10,"D",N3511&lt;10,"E")</f>
        <v>D</v>
      </c>
    </row>
    <row r="3521" spans="1:22" x14ac:dyDescent="0.3">
      <c r="A3521">
        <v>3546</v>
      </c>
      <c r="B3521" t="s">
        <v>1510</v>
      </c>
      <c r="C3521" t="s">
        <v>78</v>
      </c>
      <c r="D3521" t="s">
        <v>31</v>
      </c>
      <c r="E3521">
        <v>2011</v>
      </c>
      <c r="F3521">
        <v>108905</v>
      </c>
      <c r="G3521" t="s">
        <v>23</v>
      </c>
      <c r="H3521" t="s">
        <v>32</v>
      </c>
      <c r="I3521" t="s">
        <v>33</v>
      </c>
      <c r="J3521">
        <v>2179</v>
      </c>
      <c r="K3521">
        <v>120</v>
      </c>
      <c r="L3521">
        <v>8</v>
      </c>
      <c r="M3521">
        <v>11.79</v>
      </c>
      <c r="N3521">
        <v>6.21</v>
      </c>
      <c r="P3521" t="str">
        <f t="shared" si="330"/>
        <v/>
      </c>
      <c r="Q3521" t="str">
        <f t="shared" si="331"/>
        <v>bad</v>
      </c>
      <c r="R3521" t="str">
        <f t="shared" si="332"/>
        <v/>
      </c>
      <c r="S3521" s="3" t="str">
        <f t="shared" si="333"/>
        <v/>
      </c>
      <c r="T3521" t="str">
        <f t="shared" si="334"/>
        <v>Honda</v>
      </c>
      <c r="U3521" t="str">
        <f t="shared" si="335"/>
        <v>E</v>
      </c>
      <c r="V3521" t="str" cm="1">
        <f t="array" ref="V3521">_xlfn.IFS(N3512&gt;25,"A",N3512&gt;20,"B",N3512&gt;15,"C",N3512&gt;10,"D",N3512&lt;10,"E")</f>
        <v>E</v>
      </c>
    </row>
    <row r="3522" spans="1:22" x14ac:dyDescent="0.3">
      <c r="A3522">
        <v>3547</v>
      </c>
      <c r="B3522" t="s">
        <v>1511</v>
      </c>
      <c r="C3522" t="s">
        <v>150</v>
      </c>
      <c r="D3522" t="s">
        <v>49</v>
      </c>
      <c r="E3522">
        <v>2016</v>
      </c>
      <c r="F3522">
        <v>12800</v>
      </c>
      <c r="G3522" t="s">
        <v>27</v>
      </c>
      <c r="H3522" t="s">
        <v>18</v>
      </c>
      <c r="I3522" t="s">
        <v>19</v>
      </c>
      <c r="J3522">
        <v>1198</v>
      </c>
      <c r="K3522">
        <v>67</v>
      </c>
      <c r="L3522">
        <v>7</v>
      </c>
      <c r="M3522">
        <v>19.440000000000001</v>
      </c>
      <c r="N3522">
        <v>3.25</v>
      </c>
      <c r="P3522" t="str">
        <f t="shared" si="330"/>
        <v/>
      </c>
      <c r="Q3522" t="str">
        <f t="shared" si="331"/>
        <v>good</v>
      </c>
      <c r="R3522" t="str">
        <f t="shared" si="332"/>
        <v/>
      </c>
      <c r="S3522" s="3" t="str">
        <f t="shared" si="333"/>
        <v>Volkswagen</v>
      </c>
      <c r="T3522" t="str">
        <f t="shared" si="334"/>
        <v>Volkswagen</v>
      </c>
      <c r="U3522" t="str">
        <f t="shared" si="335"/>
        <v>E</v>
      </c>
      <c r="V3522" t="str" cm="1">
        <f t="array" ref="V3522">_xlfn.IFS(N3513&gt;25,"A",N3513&gt;20,"B",N3513&gt;15,"C",N3513&gt;10,"D",N3513&lt;10,"E")</f>
        <v>E</v>
      </c>
    </row>
    <row r="3523" spans="1:22" x14ac:dyDescent="0.3">
      <c r="A3523">
        <v>3548</v>
      </c>
      <c r="B3523" t="s">
        <v>1512</v>
      </c>
      <c r="C3523" t="s">
        <v>78</v>
      </c>
      <c r="D3523" t="s">
        <v>49</v>
      </c>
      <c r="E3523">
        <v>2016</v>
      </c>
      <c r="F3523">
        <v>32000</v>
      </c>
      <c r="G3523" t="s">
        <v>23</v>
      </c>
      <c r="H3523" t="s">
        <v>18</v>
      </c>
      <c r="I3523" t="s">
        <v>19</v>
      </c>
      <c r="J3523">
        <v>2179</v>
      </c>
      <c r="K3523">
        <v>120</v>
      </c>
      <c r="L3523">
        <v>7</v>
      </c>
      <c r="M3523">
        <v>15.4</v>
      </c>
      <c r="N3523">
        <v>9.75</v>
      </c>
      <c r="P3523" t="str">
        <f t="shared" si="330"/>
        <v/>
      </c>
      <c r="Q3523" t="str">
        <f t="shared" si="331"/>
        <v>bad</v>
      </c>
      <c r="R3523" t="str">
        <f t="shared" si="332"/>
        <v/>
      </c>
      <c r="S3523" s="3" t="str">
        <f t="shared" si="333"/>
        <v/>
      </c>
      <c r="T3523" t="str">
        <f t="shared" si="334"/>
        <v>Nissan</v>
      </c>
      <c r="U3523" t="str">
        <f t="shared" si="335"/>
        <v>E</v>
      </c>
      <c r="V3523" t="str" cm="1">
        <f t="array" ref="V3523">_xlfn.IFS(N3514&gt;25,"A",N3514&gt;20,"B",N3514&gt;15,"C",N3514&gt;10,"D",N3514&lt;10,"E")</f>
        <v>E</v>
      </c>
    </row>
    <row r="3524" spans="1:22" x14ac:dyDescent="0.3">
      <c r="A3524">
        <v>3549</v>
      </c>
      <c r="B3524" t="s">
        <v>1152</v>
      </c>
      <c r="C3524" t="s">
        <v>25</v>
      </c>
      <c r="D3524" t="s">
        <v>16</v>
      </c>
      <c r="E3524">
        <v>2014</v>
      </c>
      <c r="F3524">
        <v>39000</v>
      </c>
      <c r="G3524" t="s">
        <v>27</v>
      </c>
      <c r="H3524" t="s">
        <v>32</v>
      </c>
      <c r="I3524" t="s">
        <v>19</v>
      </c>
      <c r="J3524">
        <v>1198</v>
      </c>
      <c r="K3524">
        <v>86.7</v>
      </c>
      <c r="L3524">
        <v>5</v>
      </c>
      <c r="M3524">
        <v>15.5</v>
      </c>
      <c r="N3524">
        <v>4.45</v>
      </c>
      <c r="P3524" t="str">
        <f t="shared" si="330"/>
        <v>Land</v>
      </c>
      <c r="Q3524" t="str">
        <f t="shared" si="331"/>
        <v>bad</v>
      </c>
      <c r="R3524" t="str">
        <f t="shared" si="332"/>
        <v/>
      </c>
      <c r="S3524" s="3" t="str">
        <f t="shared" si="333"/>
        <v>Land</v>
      </c>
      <c r="T3524" t="str">
        <f t="shared" si="334"/>
        <v/>
      </c>
      <c r="U3524" t="str">
        <f t="shared" si="335"/>
        <v>A</v>
      </c>
      <c r="V3524" t="str" cm="1">
        <f t="array" ref="V3524">_xlfn.IFS(N3515&gt;25,"A",N3515&gt;20,"B",N3515&gt;15,"C",N3515&gt;10,"D",N3515&lt;10,"E")</f>
        <v>A</v>
      </c>
    </row>
    <row r="3525" spans="1:22" x14ac:dyDescent="0.3">
      <c r="A3525">
        <v>3550</v>
      </c>
      <c r="B3525" t="s">
        <v>1176</v>
      </c>
      <c r="C3525" t="s">
        <v>25</v>
      </c>
      <c r="D3525" t="s">
        <v>22</v>
      </c>
      <c r="E3525">
        <v>2017</v>
      </c>
      <c r="F3525">
        <v>42000</v>
      </c>
      <c r="G3525" t="s">
        <v>23</v>
      </c>
      <c r="H3525" t="s">
        <v>18</v>
      </c>
      <c r="I3525" t="s">
        <v>19</v>
      </c>
      <c r="J3525">
        <v>1498</v>
      </c>
      <c r="K3525">
        <v>98.6</v>
      </c>
      <c r="L3525">
        <v>5</v>
      </c>
      <c r="M3525">
        <v>25.6</v>
      </c>
      <c r="N3525">
        <v>12</v>
      </c>
      <c r="P3525" t="str">
        <f t="shared" si="330"/>
        <v/>
      </c>
      <c r="Q3525" t="str">
        <f t="shared" si="331"/>
        <v>bad</v>
      </c>
      <c r="R3525" t="str">
        <f t="shared" si="332"/>
        <v/>
      </c>
      <c r="S3525" s="3" t="str">
        <f t="shared" si="333"/>
        <v/>
      </c>
      <c r="T3525" t="str">
        <f t="shared" si="334"/>
        <v>Hyundai</v>
      </c>
      <c r="U3525" t="str">
        <f t="shared" si="335"/>
        <v>E</v>
      </c>
      <c r="V3525" t="str" cm="1">
        <f t="array" ref="V3525">_xlfn.IFS(N3516&gt;25,"A",N3516&gt;20,"B",N3516&gt;15,"C",N3516&gt;10,"D",N3516&lt;10,"E")</f>
        <v>E</v>
      </c>
    </row>
    <row r="3526" spans="1:22" x14ac:dyDescent="0.3">
      <c r="A3526">
        <v>3551</v>
      </c>
      <c r="B3526" t="s">
        <v>762</v>
      </c>
      <c r="C3526" t="s">
        <v>45</v>
      </c>
      <c r="D3526" t="s">
        <v>26</v>
      </c>
      <c r="E3526">
        <v>2008</v>
      </c>
      <c r="F3526">
        <v>73000</v>
      </c>
      <c r="G3526" t="s">
        <v>27</v>
      </c>
      <c r="H3526" t="s">
        <v>18</v>
      </c>
      <c r="I3526" t="s">
        <v>19</v>
      </c>
      <c r="J3526">
        <v>1396</v>
      </c>
      <c r="K3526">
        <v>65</v>
      </c>
      <c r="L3526">
        <v>5</v>
      </c>
      <c r="M3526">
        <v>14.4</v>
      </c>
      <c r="N3526">
        <v>0.8</v>
      </c>
      <c r="P3526" t="str">
        <f t="shared" si="330"/>
        <v/>
      </c>
      <c r="Q3526" t="str">
        <f t="shared" si="331"/>
        <v>bad</v>
      </c>
      <c r="R3526" t="str">
        <f t="shared" si="332"/>
        <v/>
      </c>
      <c r="S3526" s="3" t="str">
        <f t="shared" si="333"/>
        <v/>
      </c>
      <c r="T3526" t="str">
        <f t="shared" si="334"/>
        <v>Honda</v>
      </c>
      <c r="U3526" t="str">
        <f t="shared" si="335"/>
        <v>E</v>
      </c>
      <c r="V3526" t="str" cm="1">
        <f t="array" ref="V3526">_xlfn.IFS(N3517&gt;25,"A",N3517&gt;20,"B",N3517&gt;15,"C",N3517&gt;10,"D",N3517&lt;10,"E")</f>
        <v>E</v>
      </c>
    </row>
    <row r="3527" spans="1:22" x14ac:dyDescent="0.3">
      <c r="A3527">
        <v>3552</v>
      </c>
      <c r="B3527" t="s">
        <v>1224</v>
      </c>
      <c r="C3527" t="s">
        <v>21</v>
      </c>
      <c r="D3527" t="s">
        <v>26</v>
      </c>
      <c r="E3527">
        <v>2018</v>
      </c>
      <c r="F3527">
        <v>48000</v>
      </c>
      <c r="G3527" t="s">
        <v>23</v>
      </c>
      <c r="H3527" t="s">
        <v>18</v>
      </c>
      <c r="I3527" t="s">
        <v>19</v>
      </c>
      <c r="J3527">
        <v>1186</v>
      </c>
      <c r="K3527">
        <v>73.97</v>
      </c>
      <c r="L3527">
        <v>5</v>
      </c>
      <c r="M3527">
        <v>24</v>
      </c>
      <c r="N3527">
        <v>5.95</v>
      </c>
      <c r="P3527" t="str">
        <f t="shared" si="330"/>
        <v/>
      </c>
      <c r="Q3527" t="str">
        <f t="shared" si="331"/>
        <v>bad</v>
      </c>
      <c r="R3527" t="str">
        <f t="shared" si="332"/>
        <v/>
      </c>
      <c r="S3527" s="3" t="str">
        <f t="shared" si="333"/>
        <v/>
      </c>
      <c r="T3527" t="str">
        <f t="shared" si="334"/>
        <v>Mahindra</v>
      </c>
      <c r="U3527" t="str">
        <f t="shared" si="335"/>
        <v>D</v>
      </c>
      <c r="V3527" t="str" cm="1">
        <f t="array" ref="V3527">_xlfn.IFS(N3518&gt;25,"A",N3518&gt;20,"B",N3518&gt;15,"C",N3518&gt;10,"D",N3518&lt;10,"E")</f>
        <v>D</v>
      </c>
    </row>
    <row r="3528" spans="1:22" x14ac:dyDescent="0.3">
      <c r="A3528">
        <v>3553</v>
      </c>
      <c r="B3528" t="s">
        <v>849</v>
      </c>
      <c r="C3528" t="s">
        <v>15</v>
      </c>
      <c r="D3528" t="s">
        <v>22</v>
      </c>
      <c r="E3528">
        <v>2015</v>
      </c>
      <c r="F3528">
        <v>18000</v>
      </c>
      <c r="G3528" t="s">
        <v>17</v>
      </c>
      <c r="H3528" t="s">
        <v>18</v>
      </c>
      <c r="I3528" t="s">
        <v>19</v>
      </c>
      <c r="J3528">
        <v>796</v>
      </c>
      <c r="K3528">
        <v>40.299999999999997</v>
      </c>
      <c r="L3528">
        <v>4</v>
      </c>
      <c r="M3528">
        <v>33.44</v>
      </c>
      <c r="N3528">
        <v>3</v>
      </c>
      <c r="P3528" t="str">
        <f t="shared" si="330"/>
        <v>Jeep</v>
      </c>
      <c r="Q3528" t="str">
        <f t="shared" si="331"/>
        <v>bad</v>
      </c>
      <c r="R3528" t="str">
        <f t="shared" si="332"/>
        <v/>
      </c>
      <c r="S3528" s="3" t="str">
        <f t="shared" si="333"/>
        <v>Jeep</v>
      </c>
      <c r="T3528" t="str">
        <f t="shared" si="334"/>
        <v/>
      </c>
      <c r="U3528" t="str">
        <f t="shared" si="335"/>
        <v>C</v>
      </c>
      <c r="V3528" t="str" cm="1">
        <f t="array" ref="V3528">_xlfn.IFS(N3519&gt;25,"A",N3519&gt;20,"B",N3519&gt;15,"C",N3519&gt;10,"D",N3519&lt;10,"E")</f>
        <v>C</v>
      </c>
    </row>
    <row r="3529" spans="1:22" x14ac:dyDescent="0.3">
      <c r="A3529">
        <v>3554</v>
      </c>
      <c r="B3529" t="s">
        <v>1513</v>
      </c>
      <c r="C3529" t="s">
        <v>21</v>
      </c>
      <c r="D3529" t="s">
        <v>49</v>
      </c>
      <c r="E3529">
        <v>2014</v>
      </c>
      <c r="F3529">
        <v>19000</v>
      </c>
      <c r="G3529" t="s">
        <v>27</v>
      </c>
      <c r="H3529" t="s">
        <v>18</v>
      </c>
      <c r="I3529" t="s">
        <v>19</v>
      </c>
      <c r="J3529">
        <v>1396</v>
      </c>
      <c r="K3529">
        <v>105.5</v>
      </c>
      <c r="L3529">
        <v>5</v>
      </c>
      <c r="M3529">
        <v>17.43</v>
      </c>
      <c r="N3529">
        <v>5.25</v>
      </c>
      <c r="P3529" t="str">
        <f t="shared" si="330"/>
        <v>Mahindra</v>
      </c>
      <c r="Q3529" t="str">
        <f t="shared" si="331"/>
        <v>bad</v>
      </c>
      <c r="R3529" t="str">
        <f t="shared" si="332"/>
        <v/>
      </c>
      <c r="S3529" s="3" t="str">
        <f t="shared" si="333"/>
        <v>Mahindra</v>
      </c>
      <c r="T3529" t="str">
        <f t="shared" si="334"/>
        <v/>
      </c>
      <c r="U3529" t="str">
        <f t="shared" si="335"/>
        <v>C</v>
      </c>
      <c r="V3529" t="str" cm="1">
        <f t="array" ref="V3529">_xlfn.IFS(N3520&gt;25,"A",N3520&gt;20,"B",N3520&gt;15,"C",N3520&gt;10,"D",N3520&lt;10,"E")</f>
        <v>C</v>
      </c>
    </row>
    <row r="3530" spans="1:22" x14ac:dyDescent="0.3">
      <c r="A3530">
        <v>3555</v>
      </c>
      <c r="B3530" t="s">
        <v>818</v>
      </c>
      <c r="C3530" t="s">
        <v>41</v>
      </c>
      <c r="D3530" t="s">
        <v>31</v>
      </c>
      <c r="E3530">
        <v>2019</v>
      </c>
      <c r="F3530">
        <v>33598</v>
      </c>
      <c r="G3530" t="s">
        <v>23</v>
      </c>
      <c r="H3530" t="s">
        <v>18</v>
      </c>
      <c r="I3530" t="s">
        <v>19</v>
      </c>
      <c r="J3530">
        <v>2393</v>
      </c>
      <c r="K3530">
        <v>147.80000000000001</v>
      </c>
      <c r="L3530">
        <v>7</v>
      </c>
      <c r="M3530">
        <v>13.68</v>
      </c>
      <c r="N3530">
        <v>22.2</v>
      </c>
      <c r="P3530" t="str">
        <f t="shared" si="330"/>
        <v/>
      </c>
      <c r="Q3530" t="str">
        <f t="shared" si="331"/>
        <v>bad</v>
      </c>
      <c r="R3530" t="str">
        <f t="shared" si="332"/>
        <v/>
      </c>
      <c r="S3530" s="3" t="str">
        <f t="shared" si="333"/>
        <v/>
      </c>
      <c r="T3530" t="str">
        <f t="shared" si="334"/>
        <v>Mahindra</v>
      </c>
      <c r="U3530" t="str">
        <f t="shared" si="335"/>
        <v>E</v>
      </c>
      <c r="V3530" t="str" cm="1">
        <f t="array" ref="V3530">_xlfn.IFS(N3521&gt;25,"A",N3521&gt;20,"B",N3521&gt;15,"C",N3521&gt;10,"D",N3521&lt;10,"E")</f>
        <v>E</v>
      </c>
    </row>
    <row r="3531" spans="1:22" x14ac:dyDescent="0.3">
      <c r="A3531">
        <v>3556</v>
      </c>
      <c r="B3531" t="s">
        <v>272</v>
      </c>
      <c r="C3531" t="s">
        <v>65</v>
      </c>
      <c r="D3531" t="s">
        <v>39</v>
      </c>
      <c r="E3531">
        <v>2012</v>
      </c>
      <c r="F3531">
        <v>63000</v>
      </c>
      <c r="G3531" t="s">
        <v>23</v>
      </c>
      <c r="H3531" t="s">
        <v>32</v>
      </c>
      <c r="I3531" t="s">
        <v>19</v>
      </c>
      <c r="J3531">
        <v>1995</v>
      </c>
      <c r="K3531">
        <v>184</v>
      </c>
      <c r="L3531">
        <v>5</v>
      </c>
      <c r="M3531">
        <v>17.05</v>
      </c>
      <c r="N3531">
        <v>13.5</v>
      </c>
      <c r="P3531" t="str">
        <f t="shared" si="330"/>
        <v/>
      </c>
      <c r="Q3531" t="str">
        <f t="shared" si="331"/>
        <v>bad</v>
      </c>
      <c r="R3531" t="str">
        <f t="shared" si="332"/>
        <v/>
      </c>
      <c r="S3531" s="3" t="str">
        <f t="shared" si="333"/>
        <v/>
      </c>
      <c r="T3531" t="str">
        <f t="shared" si="334"/>
        <v>Datsun</v>
      </c>
      <c r="U3531" t="str">
        <f t="shared" si="335"/>
        <v>E</v>
      </c>
      <c r="V3531" t="str" cm="1">
        <f t="array" ref="V3531">_xlfn.IFS(N3522&gt;25,"A",N3522&gt;20,"B",N3522&gt;15,"C",N3522&gt;10,"D",N3522&lt;10,"E")</f>
        <v>E</v>
      </c>
    </row>
    <row r="3532" spans="1:22" x14ac:dyDescent="0.3">
      <c r="A3532">
        <v>3557</v>
      </c>
      <c r="B3532" t="s">
        <v>986</v>
      </c>
      <c r="C3532" t="s">
        <v>43</v>
      </c>
      <c r="D3532" t="s">
        <v>26</v>
      </c>
      <c r="E3532">
        <v>2015</v>
      </c>
      <c r="F3532">
        <v>48000</v>
      </c>
      <c r="G3532" t="s">
        <v>23</v>
      </c>
      <c r="H3532" t="s">
        <v>32</v>
      </c>
      <c r="I3532" t="s">
        <v>19</v>
      </c>
      <c r="J3532">
        <v>1968</v>
      </c>
      <c r="K3532">
        <v>138.03</v>
      </c>
      <c r="L3532">
        <v>5</v>
      </c>
      <c r="M3532">
        <v>16.96</v>
      </c>
      <c r="N3532">
        <v>13.5</v>
      </c>
      <c r="P3532" t="str">
        <f t="shared" ref="P3532:P3595" si="336">IF(N3523&gt;15,C3523,"")</f>
        <v/>
      </c>
      <c r="Q3532" t="str">
        <f t="shared" ref="Q3532:Q3595" si="337">IF(M3523&gt;20,"good","bad")</f>
        <v>bad</v>
      </c>
      <c r="R3532" t="str">
        <f t="shared" ref="R3532:R3595" si="338">IF(AND(M3523&gt;20,N3523&gt;15),C3523,"")</f>
        <v/>
      </c>
      <c r="S3532" s="3" t="str">
        <f t="shared" ref="S3532:S3595" si="339">IF(OR(M3523&gt;20,N3523&gt;15),C3523,"")</f>
        <v/>
      </c>
      <c r="T3532" t="str">
        <f t="shared" ref="T3532:T3595" si="340">IF(NOT(N3523&gt;15),C3523,"")</f>
        <v>Mahindra</v>
      </c>
      <c r="U3532" t="str">
        <f t="shared" ref="U3532:U3595" si="341">IF(N3523&gt;25,"A",IF(N3523&gt;20,"B",IF(N3523&gt;15,"C",IF(N3523&gt;10,"D","E"))))</f>
        <v>E</v>
      </c>
      <c r="V3532" t="str" cm="1">
        <f t="array" ref="V3532">_xlfn.IFS(N3523&gt;25,"A",N3523&gt;20,"B",N3523&gt;15,"C",N3523&gt;10,"D",N3523&lt;10,"E")</f>
        <v>E</v>
      </c>
    </row>
    <row r="3533" spans="1:22" x14ac:dyDescent="0.3">
      <c r="A3533">
        <v>3558</v>
      </c>
      <c r="B3533" t="s">
        <v>132</v>
      </c>
      <c r="C3533" t="s">
        <v>110</v>
      </c>
      <c r="D3533" t="s">
        <v>53</v>
      </c>
      <c r="E3533">
        <v>2014</v>
      </c>
      <c r="F3533">
        <v>66000</v>
      </c>
      <c r="G3533" t="s">
        <v>23</v>
      </c>
      <c r="H3533" t="s">
        <v>18</v>
      </c>
      <c r="I3533" t="s">
        <v>19</v>
      </c>
      <c r="J3533">
        <v>1399</v>
      </c>
      <c r="K3533">
        <v>68.05</v>
      </c>
      <c r="L3533">
        <v>5</v>
      </c>
      <c r="M3533">
        <v>20</v>
      </c>
      <c r="N3533">
        <v>3.47</v>
      </c>
      <c r="P3533" t="str">
        <f t="shared" si="336"/>
        <v/>
      </c>
      <c r="Q3533" t="str">
        <f t="shared" si="337"/>
        <v>bad</v>
      </c>
      <c r="R3533" t="str">
        <f t="shared" si="338"/>
        <v/>
      </c>
      <c r="S3533" s="3" t="str">
        <f t="shared" si="339"/>
        <v/>
      </c>
      <c r="T3533" t="str">
        <f t="shared" si="340"/>
        <v>Honda</v>
      </c>
      <c r="U3533" t="str">
        <f t="shared" si="341"/>
        <v>E</v>
      </c>
      <c r="V3533" t="str" cm="1">
        <f t="array" ref="V3533">_xlfn.IFS(N3524&gt;25,"A",N3524&gt;20,"B",N3524&gt;15,"C",N3524&gt;10,"D",N3524&lt;10,"E")</f>
        <v>E</v>
      </c>
    </row>
    <row r="3534" spans="1:22" x14ac:dyDescent="0.3">
      <c r="A3534">
        <v>3559</v>
      </c>
      <c r="B3534" t="s">
        <v>77</v>
      </c>
      <c r="C3534" t="s">
        <v>78</v>
      </c>
      <c r="D3534" t="s">
        <v>93</v>
      </c>
      <c r="E3534">
        <v>2013</v>
      </c>
      <c r="F3534">
        <v>80000</v>
      </c>
      <c r="G3534" t="s">
        <v>23</v>
      </c>
      <c r="H3534" t="s">
        <v>32</v>
      </c>
      <c r="I3534" t="s">
        <v>33</v>
      </c>
      <c r="J3534">
        <v>2696</v>
      </c>
      <c r="K3534">
        <v>184</v>
      </c>
      <c r="L3534">
        <v>7</v>
      </c>
      <c r="M3534">
        <v>11.18</v>
      </c>
      <c r="N3534">
        <v>9.5</v>
      </c>
      <c r="P3534" t="str">
        <f t="shared" si="336"/>
        <v/>
      </c>
      <c r="Q3534" t="str">
        <f t="shared" si="337"/>
        <v>good</v>
      </c>
      <c r="R3534" t="str">
        <f t="shared" si="338"/>
        <v/>
      </c>
      <c r="S3534" s="3" t="str">
        <f t="shared" si="339"/>
        <v>Honda</v>
      </c>
      <c r="T3534" t="str">
        <f t="shared" si="340"/>
        <v>Honda</v>
      </c>
      <c r="U3534" t="str">
        <f t="shared" si="341"/>
        <v>D</v>
      </c>
      <c r="V3534" t="str" cm="1">
        <f t="array" ref="V3534">_xlfn.IFS(N3525&gt;25,"A",N3525&gt;20,"B",N3525&gt;15,"C",N3525&gt;10,"D",N3525&lt;10,"E")</f>
        <v>D</v>
      </c>
    </row>
    <row r="3535" spans="1:22" x14ac:dyDescent="0.3">
      <c r="A3535">
        <v>3560</v>
      </c>
      <c r="B3535" t="s">
        <v>615</v>
      </c>
      <c r="C3535" t="s">
        <v>43</v>
      </c>
      <c r="D3535" t="s">
        <v>26</v>
      </c>
      <c r="E3535">
        <v>2011</v>
      </c>
      <c r="F3535">
        <v>37000</v>
      </c>
      <c r="G3535" t="s">
        <v>27</v>
      </c>
      <c r="H3535" t="s">
        <v>18</v>
      </c>
      <c r="I3535" t="s">
        <v>19</v>
      </c>
      <c r="J3535">
        <v>1598</v>
      </c>
      <c r="K3535">
        <v>103.6</v>
      </c>
      <c r="L3535">
        <v>5</v>
      </c>
      <c r="M3535">
        <v>15.04</v>
      </c>
      <c r="N3535">
        <v>4.8</v>
      </c>
      <c r="P3535" t="str">
        <f t="shared" si="336"/>
        <v/>
      </c>
      <c r="Q3535" t="str">
        <f t="shared" si="337"/>
        <v>bad</v>
      </c>
      <c r="R3535" t="str">
        <f t="shared" si="338"/>
        <v/>
      </c>
      <c r="S3535" s="3" t="str">
        <f t="shared" si="339"/>
        <v/>
      </c>
      <c r="T3535" t="str">
        <f t="shared" si="340"/>
        <v>Tata</v>
      </c>
      <c r="U3535" t="str">
        <f t="shared" si="341"/>
        <v>E</v>
      </c>
      <c r="V3535" t="str" cm="1">
        <f t="array" ref="V3535">_xlfn.IFS(N3526&gt;25,"A",N3526&gt;20,"B",N3526&gt;15,"C",N3526&gt;10,"D",N3526&lt;10,"E")</f>
        <v>E</v>
      </c>
    </row>
    <row r="3536" spans="1:22" x14ac:dyDescent="0.3">
      <c r="A3536">
        <v>3561</v>
      </c>
      <c r="B3536" t="s">
        <v>1514</v>
      </c>
      <c r="C3536" t="s">
        <v>194</v>
      </c>
      <c r="D3536" t="s">
        <v>47</v>
      </c>
      <c r="E3536">
        <v>2016</v>
      </c>
      <c r="F3536">
        <v>35058</v>
      </c>
      <c r="G3536" t="s">
        <v>27</v>
      </c>
      <c r="H3536" t="s">
        <v>18</v>
      </c>
      <c r="I3536" t="s">
        <v>19</v>
      </c>
      <c r="J3536">
        <v>1598</v>
      </c>
      <c r="K3536">
        <v>103.52</v>
      </c>
      <c r="L3536">
        <v>5</v>
      </c>
      <c r="M3536">
        <v>15</v>
      </c>
      <c r="N3536">
        <v>6.54</v>
      </c>
      <c r="P3536" t="str">
        <f t="shared" si="336"/>
        <v/>
      </c>
      <c r="Q3536" t="str">
        <f t="shared" si="337"/>
        <v>good</v>
      </c>
      <c r="R3536" t="str">
        <f t="shared" si="338"/>
        <v/>
      </c>
      <c r="S3536" s="3" t="str">
        <f t="shared" si="339"/>
        <v>Hyundai</v>
      </c>
      <c r="T3536" t="str">
        <f t="shared" si="340"/>
        <v>Hyundai</v>
      </c>
      <c r="U3536" t="str">
        <f t="shared" si="341"/>
        <v>E</v>
      </c>
      <c r="V3536" t="str" cm="1">
        <f t="array" ref="V3536">_xlfn.IFS(N3527&gt;25,"A",N3527&gt;20,"B",N3527&gt;15,"C",N3527&gt;10,"D",N3527&lt;10,"E")</f>
        <v>E</v>
      </c>
    </row>
    <row r="3537" spans="1:22" x14ac:dyDescent="0.3">
      <c r="A3537">
        <v>3562</v>
      </c>
      <c r="B3537" t="s">
        <v>343</v>
      </c>
      <c r="C3537" t="s">
        <v>43</v>
      </c>
      <c r="D3537" t="s">
        <v>53</v>
      </c>
      <c r="E3537">
        <v>2012</v>
      </c>
      <c r="F3537">
        <v>52000</v>
      </c>
      <c r="G3537" t="s">
        <v>27</v>
      </c>
      <c r="H3537" t="s">
        <v>18</v>
      </c>
      <c r="I3537" t="s">
        <v>19</v>
      </c>
      <c r="J3537">
        <v>1198</v>
      </c>
      <c r="K3537">
        <v>73.900000000000006</v>
      </c>
      <c r="L3537">
        <v>5</v>
      </c>
      <c r="M3537">
        <v>16.47</v>
      </c>
      <c r="N3537">
        <v>3.1</v>
      </c>
      <c r="P3537" t="str">
        <f t="shared" si="336"/>
        <v/>
      </c>
      <c r="Q3537" t="str">
        <f t="shared" si="337"/>
        <v>good</v>
      </c>
      <c r="R3537" t="str">
        <f t="shared" si="338"/>
        <v/>
      </c>
      <c r="S3537" s="3" t="str">
        <f t="shared" si="339"/>
        <v>Maruti</v>
      </c>
      <c r="T3537" t="str">
        <f t="shared" si="340"/>
        <v>Maruti</v>
      </c>
      <c r="U3537" t="str">
        <f t="shared" si="341"/>
        <v>E</v>
      </c>
      <c r="V3537" t="str" cm="1">
        <f t="array" ref="V3537">_xlfn.IFS(N3528&gt;25,"A",N3528&gt;20,"B",N3528&gt;15,"C",N3528&gt;10,"D",N3528&lt;10,"E")</f>
        <v>E</v>
      </c>
    </row>
    <row r="3538" spans="1:22" x14ac:dyDescent="0.3">
      <c r="A3538">
        <v>3563</v>
      </c>
      <c r="B3538" t="s">
        <v>1515</v>
      </c>
      <c r="C3538" t="s">
        <v>15</v>
      </c>
      <c r="D3538" t="s">
        <v>35</v>
      </c>
      <c r="E3538">
        <v>2015</v>
      </c>
      <c r="F3538">
        <v>61313</v>
      </c>
      <c r="G3538" t="s">
        <v>23</v>
      </c>
      <c r="H3538" t="s">
        <v>18</v>
      </c>
      <c r="I3538" t="s">
        <v>19</v>
      </c>
      <c r="J3538">
        <v>1248</v>
      </c>
      <c r="K3538">
        <v>88.5</v>
      </c>
      <c r="L3538">
        <v>5</v>
      </c>
      <c r="M3538">
        <v>23.65</v>
      </c>
      <c r="N3538">
        <v>7.99</v>
      </c>
      <c r="P3538" t="str">
        <f t="shared" si="336"/>
        <v/>
      </c>
      <c r="Q3538" t="str">
        <f t="shared" si="337"/>
        <v>bad</v>
      </c>
      <c r="R3538" t="str">
        <f t="shared" si="338"/>
        <v/>
      </c>
      <c r="S3538" s="3" t="str">
        <f t="shared" si="339"/>
        <v/>
      </c>
      <c r="T3538" t="str">
        <f t="shared" si="340"/>
        <v>Hyundai</v>
      </c>
      <c r="U3538" t="str">
        <f t="shared" si="341"/>
        <v>E</v>
      </c>
      <c r="V3538" t="str" cm="1">
        <f t="array" ref="V3538">_xlfn.IFS(N3529&gt;25,"A",N3529&gt;20,"B",N3529&gt;15,"C",N3529&gt;10,"D",N3529&lt;10,"E")</f>
        <v>E</v>
      </c>
    </row>
    <row r="3539" spans="1:22" x14ac:dyDescent="0.3">
      <c r="A3539">
        <v>3564</v>
      </c>
      <c r="B3539" t="s">
        <v>76</v>
      </c>
      <c r="C3539" t="s">
        <v>41</v>
      </c>
      <c r="D3539" t="s">
        <v>49</v>
      </c>
      <c r="E3539">
        <v>2009</v>
      </c>
      <c r="F3539">
        <v>45000</v>
      </c>
      <c r="G3539" t="s">
        <v>27</v>
      </c>
      <c r="H3539" t="s">
        <v>18</v>
      </c>
      <c r="I3539" t="s">
        <v>33</v>
      </c>
      <c r="J3539">
        <v>1798</v>
      </c>
      <c r="K3539">
        <v>138.1</v>
      </c>
      <c r="L3539">
        <v>5</v>
      </c>
      <c r="M3539">
        <v>14.53</v>
      </c>
      <c r="N3539">
        <v>3.3</v>
      </c>
      <c r="P3539" t="str">
        <f t="shared" si="336"/>
        <v>Toyota</v>
      </c>
      <c r="Q3539" t="str">
        <f t="shared" si="337"/>
        <v>bad</v>
      </c>
      <c r="R3539" t="str">
        <f t="shared" si="338"/>
        <v/>
      </c>
      <c r="S3539" s="3" t="str">
        <f t="shared" si="339"/>
        <v>Toyota</v>
      </c>
      <c r="T3539" t="str">
        <f t="shared" si="340"/>
        <v/>
      </c>
      <c r="U3539" t="str">
        <f t="shared" si="341"/>
        <v>B</v>
      </c>
      <c r="V3539" t="str" cm="1">
        <f t="array" ref="V3539">_xlfn.IFS(N3530&gt;25,"A",N3530&gt;20,"B",N3530&gt;15,"C",N3530&gt;10,"D",N3530&lt;10,"E")</f>
        <v>B</v>
      </c>
    </row>
    <row r="3540" spans="1:22" x14ac:dyDescent="0.3">
      <c r="A3540">
        <v>3565</v>
      </c>
      <c r="B3540" t="s">
        <v>232</v>
      </c>
      <c r="C3540" t="s">
        <v>15</v>
      </c>
      <c r="D3540" t="s">
        <v>63</v>
      </c>
      <c r="E3540">
        <v>2015</v>
      </c>
      <c r="F3540">
        <v>74000</v>
      </c>
      <c r="G3540" t="s">
        <v>23</v>
      </c>
      <c r="H3540" t="s">
        <v>18</v>
      </c>
      <c r="I3540" t="s">
        <v>19</v>
      </c>
      <c r="J3540">
        <v>1248</v>
      </c>
      <c r="K3540">
        <v>88.8</v>
      </c>
      <c r="L3540">
        <v>7</v>
      </c>
      <c r="M3540">
        <v>20.77</v>
      </c>
      <c r="N3540">
        <v>8.75</v>
      </c>
      <c r="P3540" t="str">
        <f t="shared" si="336"/>
        <v/>
      </c>
      <c r="Q3540" t="str">
        <f t="shared" si="337"/>
        <v>bad</v>
      </c>
      <c r="R3540" t="str">
        <f t="shared" si="338"/>
        <v/>
      </c>
      <c r="S3540" s="3" t="str">
        <f t="shared" si="339"/>
        <v/>
      </c>
      <c r="T3540" t="str">
        <f t="shared" si="340"/>
        <v>BMW</v>
      </c>
      <c r="U3540" t="str">
        <f t="shared" si="341"/>
        <v>D</v>
      </c>
      <c r="V3540" t="str" cm="1">
        <f t="array" ref="V3540">_xlfn.IFS(N3531&gt;25,"A",N3531&gt;20,"B",N3531&gt;15,"C",N3531&gt;10,"D",N3531&lt;10,"E")</f>
        <v>D</v>
      </c>
    </row>
    <row r="3541" spans="1:22" x14ac:dyDescent="0.3">
      <c r="A3541">
        <v>3566</v>
      </c>
      <c r="B3541" t="s">
        <v>1194</v>
      </c>
      <c r="C3541" t="s">
        <v>21</v>
      </c>
      <c r="D3541" t="s">
        <v>35</v>
      </c>
      <c r="E3541">
        <v>2013</v>
      </c>
      <c r="F3541">
        <v>89000</v>
      </c>
      <c r="G3541" t="s">
        <v>27</v>
      </c>
      <c r="H3541" t="s">
        <v>32</v>
      </c>
      <c r="I3541" t="s">
        <v>19</v>
      </c>
      <c r="J3541">
        <v>1197</v>
      </c>
      <c r="K3541">
        <v>80</v>
      </c>
      <c r="L3541">
        <v>5</v>
      </c>
      <c r="M3541">
        <v>19.2</v>
      </c>
      <c r="N3541">
        <v>4.1900000000000004</v>
      </c>
      <c r="P3541" t="str">
        <f t="shared" si="336"/>
        <v/>
      </c>
      <c r="Q3541" t="str">
        <f t="shared" si="337"/>
        <v>bad</v>
      </c>
      <c r="R3541" t="str">
        <f t="shared" si="338"/>
        <v/>
      </c>
      <c r="S3541" s="3" t="str">
        <f t="shared" si="339"/>
        <v/>
      </c>
      <c r="T3541" t="str">
        <f t="shared" si="340"/>
        <v>Volkswagen</v>
      </c>
      <c r="U3541" t="str">
        <f t="shared" si="341"/>
        <v>D</v>
      </c>
      <c r="V3541" t="str" cm="1">
        <f t="array" ref="V3541">_xlfn.IFS(N3532&gt;25,"A",N3532&gt;20,"B",N3532&gt;15,"C",N3532&gt;10,"D",N3532&lt;10,"E")</f>
        <v>D</v>
      </c>
    </row>
    <row r="3542" spans="1:22" x14ac:dyDescent="0.3">
      <c r="A3542">
        <v>3567</v>
      </c>
      <c r="B3542" t="s">
        <v>719</v>
      </c>
      <c r="C3542" t="s">
        <v>62</v>
      </c>
      <c r="D3542" t="s">
        <v>47</v>
      </c>
      <c r="E3542">
        <v>2019</v>
      </c>
      <c r="F3542">
        <v>13414</v>
      </c>
      <c r="G3542" t="s">
        <v>23</v>
      </c>
      <c r="H3542" t="s">
        <v>32</v>
      </c>
      <c r="I3542" t="s">
        <v>19</v>
      </c>
      <c r="J3542">
        <v>2143</v>
      </c>
      <c r="K3542">
        <v>136</v>
      </c>
      <c r="L3542">
        <v>5</v>
      </c>
      <c r="M3542">
        <v>17.899999999999999</v>
      </c>
      <c r="N3542">
        <v>30.77</v>
      </c>
      <c r="P3542" t="str">
        <f t="shared" si="336"/>
        <v/>
      </c>
      <c r="Q3542" t="str">
        <f t="shared" si="337"/>
        <v>bad</v>
      </c>
      <c r="R3542" t="str">
        <f t="shared" si="338"/>
        <v/>
      </c>
      <c r="S3542" s="3" t="str">
        <f t="shared" si="339"/>
        <v/>
      </c>
      <c r="T3542" t="str">
        <f t="shared" si="340"/>
        <v>Ford</v>
      </c>
      <c r="U3542" t="str">
        <f t="shared" si="341"/>
        <v>E</v>
      </c>
      <c r="V3542" t="str" cm="1">
        <f t="array" ref="V3542">_xlfn.IFS(N3533&gt;25,"A",N3533&gt;20,"B",N3533&gt;15,"C",N3533&gt;10,"D",N3533&lt;10,"E")</f>
        <v>E</v>
      </c>
    </row>
    <row r="3543" spans="1:22" x14ac:dyDescent="0.3">
      <c r="A3543">
        <v>3568</v>
      </c>
      <c r="B3543" t="s">
        <v>1191</v>
      </c>
      <c r="C3543" t="s">
        <v>25</v>
      </c>
      <c r="D3543" t="s">
        <v>39</v>
      </c>
      <c r="E3543">
        <v>2006</v>
      </c>
      <c r="F3543">
        <v>95000</v>
      </c>
      <c r="G3543" t="s">
        <v>27</v>
      </c>
      <c r="H3543" t="s">
        <v>18</v>
      </c>
      <c r="I3543" t="s">
        <v>33</v>
      </c>
      <c r="J3543">
        <v>1497</v>
      </c>
      <c r="K3543">
        <v>100</v>
      </c>
      <c r="L3543">
        <v>5</v>
      </c>
      <c r="M3543">
        <v>16.899999999999999</v>
      </c>
      <c r="N3543">
        <v>2.11</v>
      </c>
      <c r="P3543" t="str">
        <f t="shared" si="336"/>
        <v/>
      </c>
      <c r="Q3543" t="str">
        <f t="shared" si="337"/>
        <v>bad</v>
      </c>
      <c r="R3543" t="str">
        <f t="shared" si="338"/>
        <v/>
      </c>
      <c r="S3543" s="3" t="str">
        <f t="shared" si="339"/>
        <v/>
      </c>
      <c r="T3543" t="str">
        <f t="shared" si="340"/>
        <v>Mahindra</v>
      </c>
      <c r="U3543" t="str">
        <f t="shared" si="341"/>
        <v>E</v>
      </c>
      <c r="V3543" t="str" cm="1">
        <f t="array" ref="V3543">_xlfn.IFS(N3534&gt;25,"A",N3534&gt;20,"B",N3534&gt;15,"C",N3534&gt;10,"D",N3534&lt;10,"E")</f>
        <v>E</v>
      </c>
    </row>
    <row r="3544" spans="1:22" x14ac:dyDescent="0.3">
      <c r="A3544">
        <v>3569</v>
      </c>
      <c r="B3544" t="s">
        <v>1516</v>
      </c>
      <c r="C3544" t="s">
        <v>78</v>
      </c>
      <c r="D3544" t="s">
        <v>39</v>
      </c>
      <c r="E3544">
        <v>2018</v>
      </c>
      <c r="F3544">
        <v>15900</v>
      </c>
      <c r="G3544" t="s">
        <v>27</v>
      </c>
      <c r="H3544" t="s">
        <v>18</v>
      </c>
      <c r="I3544" t="s">
        <v>19</v>
      </c>
      <c r="J3544">
        <v>1198</v>
      </c>
      <c r="K3544">
        <v>82</v>
      </c>
      <c r="L3544">
        <v>6</v>
      </c>
      <c r="M3544">
        <v>18.149999999999999</v>
      </c>
      <c r="N3544">
        <v>6.25</v>
      </c>
      <c r="P3544" t="str">
        <f t="shared" si="336"/>
        <v/>
      </c>
      <c r="Q3544" t="str">
        <f t="shared" si="337"/>
        <v>bad</v>
      </c>
      <c r="R3544" t="str">
        <f t="shared" si="338"/>
        <v/>
      </c>
      <c r="S3544" s="3" t="str">
        <f t="shared" si="339"/>
        <v/>
      </c>
      <c r="T3544" t="str">
        <f t="shared" si="340"/>
        <v>Volkswagen</v>
      </c>
      <c r="U3544" t="str">
        <f t="shared" si="341"/>
        <v>E</v>
      </c>
      <c r="V3544" t="str" cm="1">
        <f t="array" ref="V3544">_xlfn.IFS(N3535&gt;25,"A",N3535&gt;20,"B",N3535&gt;15,"C",N3535&gt;10,"D",N3535&lt;10,"E")</f>
        <v>E</v>
      </c>
    </row>
    <row r="3545" spans="1:22" x14ac:dyDescent="0.3">
      <c r="A3545">
        <v>3570</v>
      </c>
      <c r="B3545" t="s">
        <v>190</v>
      </c>
      <c r="C3545" t="s">
        <v>41</v>
      </c>
      <c r="D3545" t="s">
        <v>53</v>
      </c>
      <c r="E3545">
        <v>2011</v>
      </c>
      <c r="F3545">
        <v>151000</v>
      </c>
      <c r="G3545" t="s">
        <v>23</v>
      </c>
      <c r="H3545" t="s">
        <v>18</v>
      </c>
      <c r="I3545" t="s">
        <v>19</v>
      </c>
      <c r="J3545">
        <v>2982</v>
      </c>
      <c r="K3545">
        <v>171</v>
      </c>
      <c r="L3545">
        <v>7</v>
      </c>
      <c r="M3545">
        <v>11.5</v>
      </c>
      <c r="N3545">
        <v>11.4</v>
      </c>
      <c r="P3545" t="str">
        <f t="shared" si="336"/>
        <v/>
      </c>
      <c r="Q3545" t="str">
        <f t="shared" si="337"/>
        <v>bad</v>
      </c>
      <c r="R3545" t="str">
        <f t="shared" si="338"/>
        <v/>
      </c>
      <c r="S3545" s="3" t="str">
        <f t="shared" si="339"/>
        <v/>
      </c>
      <c r="T3545" t="str">
        <f t="shared" si="340"/>
        <v>Skoda</v>
      </c>
      <c r="U3545" t="str">
        <f t="shared" si="341"/>
        <v>E</v>
      </c>
      <c r="V3545" t="str" cm="1">
        <f t="array" ref="V3545">_xlfn.IFS(N3536&gt;25,"A",N3536&gt;20,"B",N3536&gt;15,"C",N3536&gt;10,"D",N3536&lt;10,"E")</f>
        <v>E</v>
      </c>
    </row>
    <row r="3546" spans="1:22" x14ac:dyDescent="0.3">
      <c r="A3546">
        <v>3571</v>
      </c>
      <c r="B3546" t="s">
        <v>348</v>
      </c>
      <c r="C3546" t="s">
        <v>25</v>
      </c>
      <c r="D3546" t="s">
        <v>63</v>
      </c>
      <c r="E3546">
        <v>2011</v>
      </c>
      <c r="F3546">
        <v>65000</v>
      </c>
      <c r="G3546" t="s">
        <v>27</v>
      </c>
      <c r="H3546" t="s">
        <v>18</v>
      </c>
      <c r="I3546" t="s">
        <v>19</v>
      </c>
      <c r="J3546">
        <v>1497</v>
      </c>
      <c r="K3546">
        <v>118</v>
      </c>
      <c r="L3546">
        <v>5</v>
      </c>
      <c r="M3546">
        <v>17</v>
      </c>
      <c r="N3546">
        <v>5.2</v>
      </c>
      <c r="P3546" t="str">
        <f t="shared" si="336"/>
        <v/>
      </c>
      <c r="Q3546" t="str">
        <f t="shared" si="337"/>
        <v>bad</v>
      </c>
      <c r="R3546" t="str">
        <f t="shared" si="338"/>
        <v/>
      </c>
      <c r="S3546" s="3" t="str">
        <f t="shared" si="339"/>
        <v/>
      </c>
      <c r="T3546" t="str">
        <f t="shared" si="340"/>
        <v>Volkswagen</v>
      </c>
      <c r="U3546" t="str">
        <f t="shared" si="341"/>
        <v>E</v>
      </c>
      <c r="V3546" t="str" cm="1">
        <f t="array" ref="V3546">_xlfn.IFS(N3537&gt;25,"A",N3537&gt;20,"B",N3537&gt;15,"C",N3537&gt;10,"D",N3537&lt;10,"E")</f>
        <v>E</v>
      </c>
    </row>
    <row r="3547" spans="1:22" x14ac:dyDescent="0.3">
      <c r="A3547">
        <v>3572</v>
      </c>
      <c r="B3547" t="s">
        <v>1352</v>
      </c>
      <c r="C3547" t="s">
        <v>30</v>
      </c>
      <c r="D3547" t="s">
        <v>31</v>
      </c>
      <c r="E3547">
        <v>2017</v>
      </c>
      <c r="F3547">
        <v>36824</v>
      </c>
      <c r="G3547" t="s">
        <v>23</v>
      </c>
      <c r="H3547" t="s">
        <v>32</v>
      </c>
      <c r="I3547" t="s">
        <v>19</v>
      </c>
      <c r="J3547">
        <v>1968</v>
      </c>
      <c r="K3547">
        <v>187.74</v>
      </c>
      <c r="L3547">
        <v>5</v>
      </c>
      <c r="M3547">
        <v>18.53</v>
      </c>
      <c r="N3547">
        <v>39.840000000000003</v>
      </c>
      <c r="P3547" t="str">
        <f t="shared" si="336"/>
        <v/>
      </c>
      <c r="Q3547" t="str">
        <f t="shared" si="337"/>
        <v>good</v>
      </c>
      <c r="R3547" t="str">
        <f t="shared" si="338"/>
        <v/>
      </c>
      <c r="S3547" s="3" t="str">
        <f t="shared" si="339"/>
        <v>Maruti</v>
      </c>
      <c r="T3547" t="str">
        <f t="shared" si="340"/>
        <v>Maruti</v>
      </c>
      <c r="U3547" t="str">
        <f t="shared" si="341"/>
        <v>E</v>
      </c>
      <c r="V3547" t="str" cm="1">
        <f t="array" ref="V3547">_xlfn.IFS(N3538&gt;25,"A",N3538&gt;20,"B",N3538&gt;15,"C",N3538&gt;10,"D",N3538&lt;10,"E")</f>
        <v>E</v>
      </c>
    </row>
    <row r="3548" spans="1:22" x14ac:dyDescent="0.3">
      <c r="A3548">
        <v>3573</v>
      </c>
      <c r="B3548" t="s">
        <v>132</v>
      </c>
      <c r="C3548" t="s">
        <v>110</v>
      </c>
      <c r="D3548" t="s">
        <v>31</v>
      </c>
      <c r="E3548">
        <v>2013</v>
      </c>
      <c r="F3548">
        <v>65287</v>
      </c>
      <c r="G3548" t="s">
        <v>23</v>
      </c>
      <c r="H3548" t="s">
        <v>18</v>
      </c>
      <c r="I3548" t="s">
        <v>19</v>
      </c>
      <c r="J3548">
        <v>1399</v>
      </c>
      <c r="K3548">
        <v>68.05</v>
      </c>
      <c r="L3548">
        <v>5</v>
      </c>
      <c r="M3548">
        <v>20</v>
      </c>
      <c r="N3548">
        <v>4.45</v>
      </c>
      <c r="P3548" t="str">
        <f t="shared" si="336"/>
        <v/>
      </c>
      <c r="Q3548" t="str">
        <f t="shared" si="337"/>
        <v>bad</v>
      </c>
      <c r="R3548" t="str">
        <f t="shared" si="338"/>
        <v/>
      </c>
      <c r="S3548" s="3" t="str">
        <f t="shared" si="339"/>
        <v/>
      </c>
      <c r="T3548" t="str">
        <f t="shared" si="340"/>
        <v>Toyota</v>
      </c>
      <c r="U3548" t="str">
        <f t="shared" si="341"/>
        <v>E</v>
      </c>
      <c r="V3548" t="str" cm="1">
        <f t="array" ref="V3548">_xlfn.IFS(N3539&gt;25,"A",N3539&gt;20,"B",N3539&gt;15,"C",N3539&gt;10,"D",N3539&lt;10,"E")</f>
        <v>E</v>
      </c>
    </row>
    <row r="3549" spans="1:22" x14ac:dyDescent="0.3">
      <c r="A3549">
        <v>3574</v>
      </c>
      <c r="B3549" t="s">
        <v>369</v>
      </c>
      <c r="C3549" t="s">
        <v>62</v>
      </c>
      <c r="D3549" t="s">
        <v>49</v>
      </c>
      <c r="E3549">
        <v>2014</v>
      </c>
      <c r="F3549">
        <v>52000</v>
      </c>
      <c r="G3549" t="s">
        <v>23</v>
      </c>
      <c r="H3549" t="s">
        <v>32</v>
      </c>
      <c r="I3549" t="s">
        <v>19</v>
      </c>
      <c r="J3549">
        <v>2143</v>
      </c>
      <c r="K3549">
        <v>136</v>
      </c>
      <c r="L3549">
        <v>5</v>
      </c>
      <c r="M3549">
        <v>17.899999999999999</v>
      </c>
      <c r="N3549">
        <v>19.5</v>
      </c>
      <c r="P3549" t="str">
        <f t="shared" si="336"/>
        <v/>
      </c>
      <c r="Q3549" t="str">
        <f t="shared" si="337"/>
        <v>good</v>
      </c>
      <c r="R3549" t="str">
        <f t="shared" si="338"/>
        <v/>
      </c>
      <c r="S3549" s="3" t="str">
        <f t="shared" si="339"/>
        <v>Maruti</v>
      </c>
      <c r="T3549" t="str">
        <f t="shared" si="340"/>
        <v>Maruti</v>
      </c>
      <c r="U3549" t="str">
        <f t="shared" si="341"/>
        <v>E</v>
      </c>
      <c r="V3549" t="str" cm="1">
        <f t="array" ref="V3549">_xlfn.IFS(N3540&gt;25,"A",N3540&gt;20,"B",N3540&gt;15,"C",N3540&gt;10,"D",N3540&lt;10,"E")</f>
        <v>E</v>
      </c>
    </row>
    <row r="3550" spans="1:22" x14ac:dyDescent="0.3">
      <c r="A3550">
        <v>3575</v>
      </c>
      <c r="B3550" t="s">
        <v>989</v>
      </c>
      <c r="C3550" t="s">
        <v>192</v>
      </c>
      <c r="D3550" t="s">
        <v>35</v>
      </c>
      <c r="E3550">
        <v>2007</v>
      </c>
      <c r="F3550">
        <v>33000</v>
      </c>
      <c r="G3550" t="s">
        <v>27</v>
      </c>
      <c r="H3550" t="s">
        <v>18</v>
      </c>
      <c r="I3550" t="s">
        <v>19</v>
      </c>
      <c r="J3550">
        <v>1150</v>
      </c>
      <c r="K3550">
        <v>74.900000000000006</v>
      </c>
      <c r="L3550">
        <v>5</v>
      </c>
      <c r="M3550">
        <v>15.26</v>
      </c>
      <c r="N3550">
        <v>1.75</v>
      </c>
      <c r="P3550" t="str">
        <f t="shared" si="336"/>
        <v/>
      </c>
      <c r="Q3550" t="str">
        <f t="shared" si="337"/>
        <v>bad</v>
      </c>
      <c r="R3550" t="str">
        <f t="shared" si="338"/>
        <v/>
      </c>
      <c r="S3550" s="3" t="str">
        <f t="shared" si="339"/>
        <v/>
      </c>
      <c r="T3550" t="str">
        <f t="shared" si="340"/>
        <v>Hyundai</v>
      </c>
      <c r="U3550" t="str">
        <f t="shared" si="341"/>
        <v>E</v>
      </c>
      <c r="V3550" t="str" cm="1">
        <f t="array" ref="V3550">_xlfn.IFS(N3541&gt;25,"A",N3541&gt;20,"B",N3541&gt;15,"C",N3541&gt;10,"D",N3541&lt;10,"E")</f>
        <v>E</v>
      </c>
    </row>
    <row r="3551" spans="1:22" x14ac:dyDescent="0.3">
      <c r="A3551">
        <v>3576</v>
      </c>
      <c r="B3551" t="s">
        <v>1517</v>
      </c>
      <c r="C3551" t="s">
        <v>110</v>
      </c>
      <c r="D3551" t="s">
        <v>35</v>
      </c>
      <c r="E3551">
        <v>2016</v>
      </c>
      <c r="F3551">
        <v>71000</v>
      </c>
      <c r="G3551" t="s">
        <v>23</v>
      </c>
      <c r="H3551" t="s">
        <v>18</v>
      </c>
      <c r="I3551" t="s">
        <v>19</v>
      </c>
      <c r="J3551">
        <v>1498</v>
      </c>
      <c r="K3551">
        <v>99</v>
      </c>
      <c r="L3551">
        <v>5</v>
      </c>
      <c r="M3551">
        <v>25.83</v>
      </c>
      <c r="N3551">
        <v>5.0999999999999996</v>
      </c>
      <c r="P3551" t="str">
        <f t="shared" si="336"/>
        <v>MercedesBenz</v>
      </c>
      <c r="Q3551" t="str">
        <f t="shared" si="337"/>
        <v>bad</v>
      </c>
      <c r="R3551" t="str">
        <f t="shared" si="338"/>
        <v/>
      </c>
      <c r="S3551" s="3" t="str">
        <f t="shared" si="339"/>
        <v>MercedesBenz</v>
      </c>
      <c r="T3551" t="str">
        <f t="shared" si="340"/>
        <v/>
      </c>
      <c r="U3551" t="str">
        <f t="shared" si="341"/>
        <v>A</v>
      </c>
      <c r="V3551" t="str" cm="1">
        <f t="array" ref="V3551">_xlfn.IFS(N3542&gt;25,"A",N3542&gt;20,"B",N3542&gt;15,"C",N3542&gt;10,"D",N3542&lt;10,"E")</f>
        <v>A</v>
      </c>
    </row>
    <row r="3552" spans="1:22" x14ac:dyDescent="0.3">
      <c r="A3552">
        <v>3577</v>
      </c>
      <c r="B3552" t="s">
        <v>968</v>
      </c>
      <c r="C3552" t="s">
        <v>21</v>
      </c>
      <c r="D3552" t="s">
        <v>53</v>
      </c>
      <c r="E3552">
        <v>2013</v>
      </c>
      <c r="F3552">
        <v>71000</v>
      </c>
      <c r="G3552" t="s">
        <v>23</v>
      </c>
      <c r="H3552" t="s">
        <v>32</v>
      </c>
      <c r="I3552" t="s">
        <v>19</v>
      </c>
      <c r="J3552">
        <v>1582</v>
      </c>
      <c r="K3552">
        <v>126.2</v>
      </c>
      <c r="L3552">
        <v>5</v>
      </c>
      <c r="M3552">
        <v>22.7</v>
      </c>
      <c r="N3552">
        <v>6.8</v>
      </c>
      <c r="P3552" t="str">
        <f t="shared" si="336"/>
        <v/>
      </c>
      <c r="Q3552" t="str">
        <f t="shared" si="337"/>
        <v>bad</v>
      </c>
      <c r="R3552" t="str">
        <f t="shared" si="338"/>
        <v/>
      </c>
      <c r="S3552" s="3" t="str">
        <f t="shared" si="339"/>
        <v/>
      </c>
      <c r="T3552" t="str">
        <f t="shared" si="340"/>
        <v>Honda</v>
      </c>
      <c r="U3552" t="str">
        <f t="shared" si="341"/>
        <v>E</v>
      </c>
      <c r="V3552" t="str" cm="1">
        <f t="array" ref="V3552">_xlfn.IFS(N3543&gt;25,"A",N3543&gt;20,"B",N3543&gt;15,"C",N3543&gt;10,"D",N3543&lt;10,"E")</f>
        <v>E</v>
      </c>
    </row>
    <row r="3553" spans="1:22" x14ac:dyDescent="0.3">
      <c r="A3553">
        <v>3578</v>
      </c>
      <c r="B3553" t="s">
        <v>1518</v>
      </c>
      <c r="C3553" t="s">
        <v>15</v>
      </c>
      <c r="D3553" t="s">
        <v>49</v>
      </c>
      <c r="E3553">
        <v>2016</v>
      </c>
      <c r="F3553">
        <v>20000</v>
      </c>
      <c r="G3553" t="s">
        <v>27</v>
      </c>
      <c r="H3553" t="s">
        <v>32</v>
      </c>
      <c r="I3553" t="s">
        <v>19</v>
      </c>
      <c r="J3553">
        <v>1197</v>
      </c>
      <c r="K3553">
        <v>83.1</v>
      </c>
      <c r="L3553">
        <v>5</v>
      </c>
      <c r="M3553">
        <v>21.4</v>
      </c>
      <c r="N3553">
        <v>5.74</v>
      </c>
      <c r="P3553" t="str">
        <f t="shared" si="336"/>
        <v/>
      </c>
      <c r="Q3553" t="str">
        <f t="shared" si="337"/>
        <v>bad</v>
      </c>
      <c r="R3553" t="str">
        <f t="shared" si="338"/>
        <v/>
      </c>
      <c r="S3553" s="3" t="str">
        <f t="shared" si="339"/>
        <v/>
      </c>
      <c r="T3553" t="str">
        <f t="shared" si="340"/>
        <v>Mahindra</v>
      </c>
      <c r="U3553" t="str">
        <f t="shared" si="341"/>
        <v>E</v>
      </c>
      <c r="V3553" t="str" cm="1">
        <f t="array" ref="V3553">_xlfn.IFS(N3544&gt;25,"A",N3544&gt;20,"B",N3544&gt;15,"C",N3544&gt;10,"D",N3544&lt;10,"E")</f>
        <v>E</v>
      </c>
    </row>
    <row r="3554" spans="1:22" x14ac:dyDescent="0.3">
      <c r="A3554">
        <v>3579</v>
      </c>
      <c r="B3554" t="s">
        <v>1519</v>
      </c>
      <c r="C3554" t="s">
        <v>15</v>
      </c>
      <c r="D3554" t="s">
        <v>35</v>
      </c>
      <c r="E3554">
        <v>2010</v>
      </c>
      <c r="F3554">
        <v>71000</v>
      </c>
      <c r="G3554" t="s">
        <v>27</v>
      </c>
      <c r="H3554" t="s">
        <v>18</v>
      </c>
      <c r="I3554" t="s">
        <v>19</v>
      </c>
      <c r="J3554">
        <v>1197</v>
      </c>
      <c r="K3554">
        <v>85</v>
      </c>
      <c r="L3554">
        <v>5</v>
      </c>
      <c r="M3554">
        <v>16.100000000000001</v>
      </c>
      <c r="N3554">
        <v>3.3</v>
      </c>
      <c r="P3554" t="str">
        <f t="shared" si="336"/>
        <v/>
      </c>
      <c r="Q3554" t="str">
        <f t="shared" si="337"/>
        <v>bad</v>
      </c>
      <c r="R3554" t="str">
        <f t="shared" si="338"/>
        <v/>
      </c>
      <c r="S3554" s="3" t="str">
        <f t="shared" si="339"/>
        <v/>
      </c>
      <c r="T3554" t="str">
        <f t="shared" si="340"/>
        <v>Toyota</v>
      </c>
      <c r="U3554" t="str">
        <f t="shared" si="341"/>
        <v>D</v>
      </c>
      <c r="V3554" t="str" cm="1">
        <f t="array" ref="V3554">_xlfn.IFS(N3545&gt;25,"A",N3545&gt;20,"B",N3545&gt;15,"C",N3545&gt;10,"D",N3545&lt;10,"E")</f>
        <v>D</v>
      </c>
    </row>
    <row r="3555" spans="1:22" x14ac:dyDescent="0.3">
      <c r="A3555">
        <v>3580</v>
      </c>
      <c r="B3555" t="s">
        <v>1520</v>
      </c>
      <c r="C3555" t="s">
        <v>62</v>
      </c>
      <c r="D3555" t="s">
        <v>35</v>
      </c>
      <c r="E3555">
        <v>2010</v>
      </c>
      <c r="F3555">
        <v>29000</v>
      </c>
      <c r="G3555" t="s">
        <v>23</v>
      </c>
      <c r="H3555" t="s">
        <v>32</v>
      </c>
      <c r="I3555" t="s">
        <v>19</v>
      </c>
      <c r="J3555">
        <v>3498</v>
      </c>
      <c r="K3555">
        <v>271.72000000000003</v>
      </c>
      <c r="L3555">
        <v>4</v>
      </c>
      <c r="M3555">
        <v>9.9</v>
      </c>
      <c r="N3555">
        <v>32</v>
      </c>
      <c r="P3555" t="str">
        <f t="shared" si="336"/>
        <v/>
      </c>
      <c r="Q3555" t="str">
        <f t="shared" si="337"/>
        <v>bad</v>
      </c>
      <c r="R3555" t="str">
        <f t="shared" si="338"/>
        <v/>
      </c>
      <c r="S3555" s="3" t="str">
        <f t="shared" si="339"/>
        <v/>
      </c>
      <c r="T3555" t="str">
        <f t="shared" si="340"/>
        <v>Honda</v>
      </c>
      <c r="U3555" t="str">
        <f t="shared" si="341"/>
        <v>E</v>
      </c>
      <c r="V3555" t="str" cm="1">
        <f t="array" ref="V3555">_xlfn.IFS(N3546&gt;25,"A",N3546&gt;20,"B",N3546&gt;15,"C",N3546&gt;10,"D",N3546&lt;10,"E")</f>
        <v>E</v>
      </c>
    </row>
    <row r="3556" spans="1:22" x14ac:dyDescent="0.3">
      <c r="A3556">
        <v>3581</v>
      </c>
      <c r="B3556" t="s">
        <v>197</v>
      </c>
      <c r="C3556" t="s">
        <v>65</v>
      </c>
      <c r="D3556" t="s">
        <v>93</v>
      </c>
      <c r="E3556">
        <v>2016</v>
      </c>
      <c r="F3556">
        <v>27000</v>
      </c>
      <c r="G3556" t="s">
        <v>23</v>
      </c>
      <c r="H3556" t="s">
        <v>32</v>
      </c>
      <c r="I3556" t="s">
        <v>19</v>
      </c>
      <c r="J3556">
        <v>1995</v>
      </c>
      <c r="K3556">
        <v>190</v>
      </c>
      <c r="L3556">
        <v>5</v>
      </c>
      <c r="M3556">
        <v>21.76</v>
      </c>
      <c r="N3556">
        <v>35</v>
      </c>
      <c r="P3556" t="str">
        <f t="shared" si="336"/>
        <v>Audi</v>
      </c>
      <c r="Q3556" t="str">
        <f t="shared" si="337"/>
        <v>bad</v>
      </c>
      <c r="R3556" t="str">
        <f t="shared" si="338"/>
        <v/>
      </c>
      <c r="S3556" s="3" t="str">
        <f t="shared" si="339"/>
        <v>Audi</v>
      </c>
      <c r="T3556" t="str">
        <f t="shared" si="340"/>
        <v/>
      </c>
      <c r="U3556" t="str">
        <f t="shared" si="341"/>
        <v>A</v>
      </c>
      <c r="V3556" t="str" cm="1">
        <f t="array" ref="V3556">_xlfn.IFS(N3547&gt;25,"A",N3547&gt;20,"B",N3547&gt;15,"C",N3547&gt;10,"D",N3547&lt;10,"E")</f>
        <v>A</v>
      </c>
    </row>
    <row r="3557" spans="1:22" x14ac:dyDescent="0.3">
      <c r="A3557">
        <v>3582</v>
      </c>
      <c r="B3557" t="s">
        <v>950</v>
      </c>
      <c r="C3557" t="s">
        <v>15</v>
      </c>
      <c r="D3557" t="s">
        <v>26</v>
      </c>
      <c r="E3557">
        <v>2017</v>
      </c>
      <c r="F3557">
        <v>19000</v>
      </c>
      <c r="G3557" t="s">
        <v>23</v>
      </c>
      <c r="H3557" t="s">
        <v>32</v>
      </c>
      <c r="I3557" t="s">
        <v>19</v>
      </c>
      <c r="J3557">
        <v>1248</v>
      </c>
      <c r="K3557">
        <v>73.75</v>
      </c>
      <c r="L3557">
        <v>5</v>
      </c>
      <c r="M3557">
        <v>28.4</v>
      </c>
      <c r="N3557">
        <v>8.9</v>
      </c>
      <c r="P3557" t="str">
        <f t="shared" si="336"/>
        <v/>
      </c>
      <c r="Q3557" t="str">
        <f t="shared" si="337"/>
        <v>bad</v>
      </c>
      <c r="R3557" t="str">
        <f t="shared" si="338"/>
        <v/>
      </c>
      <c r="S3557" s="3" t="str">
        <f t="shared" si="339"/>
        <v/>
      </c>
      <c r="T3557" t="str">
        <f t="shared" si="340"/>
        <v>Ford</v>
      </c>
      <c r="U3557" t="str">
        <f t="shared" si="341"/>
        <v>E</v>
      </c>
      <c r="V3557" t="str" cm="1">
        <f t="array" ref="V3557">_xlfn.IFS(N3548&gt;25,"A",N3548&gt;20,"B",N3548&gt;15,"C",N3548&gt;10,"D",N3548&lt;10,"E")</f>
        <v>E</v>
      </c>
    </row>
    <row r="3558" spans="1:22" x14ac:dyDescent="0.3">
      <c r="A3558">
        <v>3583</v>
      </c>
      <c r="B3558" t="s">
        <v>391</v>
      </c>
      <c r="C3558" t="s">
        <v>21</v>
      </c>
      <c r="D3558" t="s">
        <v>16</v>
      </c>
      <c r="E3558">
        <v>2011</v>
      </c>
      <c r="F3558">
        <v>58000</v>
      </c>
      <c r="G3558" t="s">
        <v>27</v>
      </c>
      <c r="H3558" t="s">
        <v>18</v>
      </c>
      <c r="I3558" t="s">
        <v>33</v>
      </c>
      <c r="J3558">
        <v>1591</v>
      </c>
      <c r="K3558">
        <v>121.3</v>
      </c>
      <c r="L3558">
        <v>5</v>
      </c>
      <c r="M3558">
        <v>17.010000000000002</v>
      </c>
      <c r="N3558">
        <v>4</v>
      </c>
      <c r="P3558" t="str">
        <f t="shared" si="336"/>
        <v>MercedesBenz</v>
      </c>
      <c r="Q3558" t="str">
        <f t="shared" si="337"/>
        <v>bad</v>
      </c>
      <c r="R3558" t="str">
        <f t="shared" si="338"/>
        <v/>
      </c>
      <c r="S3558" s="3" t="str">
        <f t="shared" si="339"/>
        <v>MercedesBenz</v>
      </c>
      <c r="T3558" t="str">
        <f t="shared" si="340"/>
        <v/>
      </c>
      <c r="U3558" t="str">
        <f t="shared" si="341"/>
        <v>C</v>
      </c>
      <c r="V3558" t="str" cm="1">
        <f t="array" ref="V3558">_xlfn.IFS(N3549&gt;25,"A",N3549&gt;20,"B",N3549&gt;15,"C",N3549&gt;10,"D",N3549&lt;10,"E")</f>
        <v>C</v>
      </c>
    </row>
    <row r="3559" spans="1:22" x14ac:dyDescent="0.3">
      <c r="A3559">
        <v>3584</v>
      </c>
      <c r="B3559" t="s">
        <v>1093</v>
      </c>
      <c r="C3559" t="s">
        <v>504</v>
      </c>
      <c r="D3559" t="s">
        <v>47</v>
      </c>
      <c r="E3559">
        <v>2018</v>
      </c>
      <c r="F3559">
        <v>42203</v>
      </c>
      <c r="G3559" t="s">
        <v>23</v>
      </c>
      <c r="H3559" t="s">
        <v>18</v>
      </c>
      <c r="I3559" t="s">
        <v>19</v>
      </c>
      <c r="J3559">
        <v>1956</v>
      </c>
      <c r="K3559">
        <v>170</v>
      </c>
      <c r="L3559">
        <v>5</v>
      </c>
      <c r="M3559">
        <v>17.100000000000001</v>
      </c>
      <c r="N3559">
        <v>19.46</v>
      </c>
      <c r="P3559" t="str">
        <f t="shared" si="336"/>
        <v/>
      </c>
      <c r="Q3559" t="str">
        <f t="shared" si="337"/>
        <v>bad</v>
      </c>
      <c r="R3559" t="str">
        <f t="shared" si="338"/>
        <v/>
      </c>
      <c r="S3559" s="3" t="str">
        <f t="shared" si="339"/>
        <v/>
      </c>
      <c r="T3559" t="str">
        <f t="shared" si="340"/>
        <v>Chevrolet</v>
      </c>
      <c r="U3559" t="str">
        <f t="shared" si="341"/>
        <v>E</v>
      </c>
      <c r="V3559" t="str" cm="1">
        <f t="array" ref="V3559">_xlfn.IFS(N3550&gt;25,"A",N3550&gt;20,"B",N3550&gt;15,"C",N3550&gt;10,"D",N3550&lt;10,"E")</f>
        <v>E</v>
      </c>
    </row>
    <row r="3560" spans="1:22" x14ac:dyDescent="0.3">
      <c r="A3560">
        <v>3585</v>
      </c>
      <c r="B3560" t="s">
        <v>1521</v>
      </c>
      <c r="C3560" t="s">
        <v>21</v>
      </c>
      <c r="D3560" t="s">
        <v>35</v>
      </c>
      <c r="E3560">
        <v>2009</v>
      </c>
      <c r="F3560">
        <v>94000</v>
      </c>
      <c r="G3560" t="s">
        <v>23</v>
      </c>
      <c r="H3560" t="s">
        <v>32</v>
      </c>
      <c r="I3560" t="s">
        <v>19</v>
      </c>
      <c r="J3560">
        <v>1991</v>
      </c>
      <c r="K3560">
        <v>142</v>
      </c>
      <c r="L3560">
        <v>5</v>
      </c>
      <c r="M3560">
        <v>11.4</v>
      </c>
      <c r="N3560">
        <v>5.25</v>
      </c>
      <c r="P3560" t="str">
        <f t="shared" si="336"/>
        <v/>
      </c>
      <c r="Q3560" t="str">
        <f t="shared" si="337"/>
        <v>good</v>
      </c>
      <c r="R3560" t="str">
        <f t="shared" si="338"/>
        <v/>
      </c>
      <c r="S3560" s="3" t="str">
        <f t="shared" si="339"/>
        <v>Ford</v>
      </c>
      <c r="T3560" t="str">
        <f t="shared" si="340"/>
        <v>Ford</v>
      </c>
      <c r="U3560" t="str">
        <f t="shared" si="341"/>
        <v>E</v>
      </c>
      <c r="V3560" t="str" cm="1">
        <f t="array" ref="V3560">_xlfn.IFS(N3551&gt;25,"A",N3551&gt;20,"B",N3551&gt;15,"C",N3551&gt;10,"D",N3551&lt;10,"E")</f>
        <v>E</v>
      </c>
    </row>
    <row r="3561" spans="1:22" x14ac:dyDescent="0.3">
      <c r="A3561">
        <v>3586</v>
      </c>
      <c r="B3561" t="s">
        <v>415</v>
      </c>
      <c r="C3561" t="s">
        <v>15</v>
      </c>
      <c r="D3561" t="s">
        <v>53</v>
      </c>
      <c r="E3561">
        <v>2013</v>
      </c>
      <c r="F3561">
        <v>52000</v>
      </c>
      <c r="G3561" t="s">
        <v>17</v>
      </c>
      <c r="H3561" t="s">
        <v>18</v>
      </c>
      <c r="I3561" t="s">
        <v>33</v>
      </c>
      <c r="J3561">
        <v>1196</v>
      </c>
      <c r="K3561">
        <v>73</v>
      </c>
      <c r="L3561">
        <v>5</v>
      </c>
      <c r="M3561">
        <v>15.1</v>
      </c>
      <c r="N3561">
        <v>2.6</v>
      </c>
      <c r="P3561" t="str">
        <f t="shared" si="336"/>
        <v/>
      </c>
      <c r="Q3561" t="str">
        <f t="shared" si="337"/>
        <v>good</v>
      </c>
      <c r="R3561" t="str">
        <f t="shared" si="338"/>
        <v/>
      </c>
      <c r="S3561" s="3" t="str">
        <f t="shared" si="339"/>
        <v>Hyundai</v>
      </c>
      <c r="T3561" t="str">
        <f t="shared" si="340"/>
        <v>Hyundai</v>
      </c>
      <c r="U3561" t="str">
        <f t="shared" si="341"/>
        <v>E</v>
      </c>
      <c r="V3561" t="str" cm="1">
        <f t="array" ref="V3561">_xlfn.IFS(N3552&gt;25,"A",N3552&gt;20,"B",N3552&gt;15,"C",N3552&gt;10,"D",N3552&lt;10,"E")</f>
        <v>E</v>
      </c>
    </row>
    <row r="3562" spans="1:22" x14ac:dyDescent="0.3">
      <c r="A3562">
        <v>3587</v>
      </c>
      <c r="B3562" t="s">
        <v>1357</v>
      </c>
      <c r="C3562" t="s">
        <v>45</v>
      </c>
      <c r="D3562" t="s">
        <v>49</v>
      </c>
      <c r="E3562">
        <v>2018</v>
      </c>
      <c r="F3562">
        <v>4900</v>
      </c>
      <c r="G3562" t="s">
        <v>23</v>
      </c>
      <c r="H3562" t="s">
        <v>18</v>
      </c>
      <c r="I3562" t="s">
        <v>19</v>
      </c>
      <c r="J3562">
        <v>1497</v>
      </c>
      <c r="K3562">
        <v>108.5</v>
      </c>
      <c r="L3562">
        <v>5</v>
      </c>
      <c r="M3562">
        <v>21.5</v>
      </c>
      <c r="N3562">
        <v>9.2200000000000006</v>
      </c>
      <c r="P3562" t="str">
        <f t="shared" si="336"/>
        <v/>
      </c>
      <c r="Q3562" t="str">
        <f t="shared" si="337"/>
        <v>good</v>
      </c>
      <c r="R3562" t="str">
        <f t="shared" si="338"/>
        <v/>
      </c>
      <c r="S3562" s="3" t="str">
        <f t="shared" si="339"/>
        <v>Maruti</v>
      </c>
      <c r="T3562" t="str">
        <f t="shared" si="340"/>
        <v>Maruti</v>
      </c>
      <c r="U3562" t="str">
        <f t="shared" si="341"/>
        <v>E</v>
      </c>
      <c r="V3562" t="str" cm="1">
        <f t="array" ref="V3562">_xlfn.IFS(N3553&gt;25,"A",N3553&gt;20,"B",N3553&gt;15,"C",N3553&gt;10,"D",N3553&lt;10,"E")</f>
        <v>E</v>
      </c>
    </row>
    <row r="3563" spans="1:22" x14ac:dyDescent="0.3">
      <c r="A3563">
        <v>3588</v>
      </c>
      <c r="B3563" t="s">
        <v>410</v>
      </c>
      <c r="C3563" t="s">
        <v>21</v>
      </c>
      <c r="D3563" t="s">
        <v>39</v>
      </c>
      <c r="E3563">
        <v>2013</v>
      </c>
      <c r="F3563">
        <v>70000</v>
      </c>
      <c r="G3563" t="s">
        <v>27</v>
      </c>
      <c r="H3563" t="s">
        <v>18</v>
      </c>
      <c r="I3563" t="s">
        <v>19</v>
      </c>
      <c r="J3563">
        <v>814</v>
      </c>
      <c r="K3563">
        <v>55.2</v>
      </c>
      <c r="L3563">
        <v>5</v>
      </c>
      <c r="M3563">
        <v>21.1</v>
      </c>
      <c r="N3563">
        <v>1.8</v>
      </c>
      <c r="P3563" t="str">
        <f t="shared" si="336"/>
        <v/>
      </c>
      <c r="Q3563" t="str">
        <f t="shared" si="337"/>
        <v>bad</v>
      </c>
      <c r="R3563" t="str">
        <f t="shared" si="338"/>
        <v/>
      </c>
      <c r="S3563" s="3" t="str">
        <f t="shared" si="339"/>
        <v/>
      </c>
      <c r="T3563" t="str">
        <f t="shared" si="340"/>
        <v>Maruti</v>
      </c>
      <c r="U3563" t="str">
        <f t="shared" si="341"/>
        <v>E</v>
      </c>
      <c r="V3563" t="str" cm="1">
        <f t="array" ref="V3563">_xlfn.IFS(N3554&gt;25,"A",N3554&gt;20,"B",N3554&gt;15,"C",N3554&gt;10,"D",N3554&lt;10,"E")</f>
        <v>E</v>
      </c>
    </row>
    <row r="3564" spans="1:22" x14ac:dyDescent="0.3">
      <c r="A3564">
        <v>3589</v>
      </c>
      <c r="B3564" t="s">
        <v>558</v>
      </c>
      <c r="C3564" t="s">
        <v>45</v>
      </c>
      <c r="D3564" t="s">
        <v>35</v>
      </c>
      <c r="E3564">
        <v>2005</v>
      </c>
      <c r="F3564">
        <v>100000</v>
      </c>
      <c r="G3564" t="s">
        <v>23</v>
      </c>
      <c r="H3564" t="s">
        <v>18</v>
      </c>
      <c r="I3564" t="s">
        <v>33</v>
      </c>
      <c r="J3564">
        <v>1405</v>
      </c>
      <c r="K3564">
        <v>74</v>
      </c>
      <c r="L3564">
        <v>5</v>
      </c>
      <c r="M3564">
        <v>13.5</v>
      </c>
      <c r="N3564">
        <v>1.3</v>
      </c>
      <c r="P3564" t="str">
        <f t="shared" si="336"/>
        <v>MercedesBenz</v>
      </c>
      <c r="Q3564" t="str">
        <f t="shared" si="337"/>
        <v>bad</v>
      </c>
      <c r="R3564" t="str">
        <f t="shared" si="338"/>
        <v/>
      </c>
      <c r="S3564" s="3" t="str">
        <f t="shared" si="339"/>
        <v>MercedesBenz</v>
      </c>
      <c r="T3564" t="str">
        <f t="shared" si="340"/>
        <v/>
      </c>
      <c r="U3564" t="str">
        <f t="shared" si="341"/>
        <v>A</v>
      </c>
      <c r="V3564" t="str" cm="1">
        <f t="array" ref="V3564">_xlfn.IFS(N3555&gt;25,"A",N3555&gt;20,"B",N3555&gt;15,"C",N3555&gt;10,"D",N3555&lt;10,"E")</f>
        <v>A</v>
      </c>
    </row>
    <row r="3565" spans="1:22" x14ac:dyDescent="0.3">
      <c r="A3565">
        <v>3590</v>
      </c>
      <c r="B3565" t="s">
        <v>529</v>
      </c>
      <c r="C3565" t="s">
        <v>65</v>
      </c>
      <c r="D3565" t="s">
        <v>47</v>
      </c>
      <c r="E3565">
        <v>2015</v>
      </c>
      <c r="F3565">
        <v>65266</v>
      </c>
      <c r="G3565" t="s">
        <v>23</v>
      </c>
      <c r="H3565" t="s">
        <v>32</v>
      </c>
      <c r="I3565" t="s">
        <v>19</v>
      </c>
      <c r="J3565">
        <v>2993</v>
      </c>
      <c r="K3565">
        <v>258</v>
      </c>
      <c r="L3565">
        <v>5</v>
      </c>
      <c r="M3565">
        <v>14.69</v>
      </c>
      <c r="N3565">
        <v>31.75</v>
      </c>
      <c r="P3565" t="str">
        <f t="shared" si="336"/>
        <v>BMW</v>
      </c>
      <c r="Q3565" t="str">
        <f t="shared" si="337"/>
        <v>good</v>
      </c>
      <c r="R3565" t="str">
        <f t="shared" si="338"/>
        <v>BMW</v>
      </c>
      <c r="S3565" s="3" t="str">
        <f t="shared" si="339"/>
        <v>BMW</v>
      </c>
      <c r="T3565" t="str">
        <f t="shared" si="340"/>
        <v/>
      </c>
      <c r="U3565" t="str">
        <f t="shared" si="341"/>
        <v>A</v>
      </c>
      <c r="V3565" t="str" cm="1">
        <f t="array" ref="V3565">_xlfn.IFS(N3556&gt;25,"A",N3556&gt;20,"B",N3556&gt;15,"C",N3556&gt;10,"D",N3556&lt;10,"E")</f>
        <v>A</v>
      </c>
    </row>
    <row r="3566" spans="1:22" x14ac:dyDescent="0.3">
      <c r="A3566">
        <v>3591</v>
      </c>
      <c r="B3566" t="s">
        <v>28</v>
      </c>
      <c r="C3566" t="s">
        <v>15</v>
      </c>
      <c r="D3566" t="s">
        <v>53</v>
      </c>
      <c r="E3566">
        <v>2014</v>
      </c>
      <c r="F3566">
        <v>54569</v>
      </c>
      <c r="G3566" t="s">
        <v>23</v>
      </c>
      <c r="H3566" t="s">
        <v>18</v>
      </c>
      <c r="I3566" t="s">
        <v>19</v>
      </c>
      <c r="J3566">
        <v>1248</v>
      </c>
      <c r="K3566">
        <v>88.76</v>
      </c>
      <c r="L3566">
        <v>7</v>
      </c>
      <c r="M3566">
        <v>20.77</v>
      </c>
      <c r="N3566">
        <v>5.99</v>
      </c>
      <c r="P3566" t="str">
        <f t="shared" si="336"/>
        <v/>
      </c>
      <c r="Q3566" t="str">
        <f t="shared" si="337"/>
        <v>good</v>
      </c>
      <c r="R3566" t="str">
        <f t="shared" si="338"/>
        <v/>
      </c>
      <c r="S3566" s="3" t="str">
        <f t="shared" si="339"/>
        <v>Maruti</v>
      </c>
      <c r="T3566" t="str">
        <f t="shared" si="340"/>
        <v>Maruti</v>
      </c>
      <c r="U3566" t="str">
        <f t="shared" si="341"/>
        <v>E</v>
      </c>
      <c r="V3566" t="str" cm="1">
        <f t="array" ref="V3566">_xlfn.IFS(N3557&gt;25,"A",N3557&gt;20,"B",N3557&gt;15,"C",N3557&gt;10,"D",N3557&lt;10,"E")</f>
        <v>E</v>
      </c>
    </row>
    <row r="3567" spans="1:22" x14ac:dyDescent="0.3">
      <c r="A3567">
        <v>3592</v>
      </c>
      <c r="B3567" t="s">
        <v>1035</v>
      </c>
      <c r="C3567" t="s">
        <v>25</v>
      </c>
      <c r="D3567" t="s">
        <v>47</v>
      </c>
      <c r="E3567">
        <v>2015</v>
      </c>
      <c r="F3567">
        <v>51361</v>
      </c>
      <c r="G3567" t="s">
        <v>27</v>
      </c>
      <c r="H3567" t="s">
        <v>18</v>
      </c>
      <c r="I3567" t="s">
        <v>19</v>
      </c>
      <c r="J3567">
        <v>1198</v>
      </c>
      <c r="K3567">
        <v>86.7</v>
      </c>
      <c r="L3567">
        <v>5</v>
      </c>
      <c r="M3567">
        <v>18</v>
      </c>
      <c r="N3567">
        <v>4.9400000000000004</v>
      </c>
      <c r="P3567" t="str">
        <f t="shared" si="336"/>
        <v/>
      </c>
      <c r="Q3567" t="str">
        <f t="shared" si="337"/>
        <v>bad</v>
      </c>
      <c r="R3567" t="str">
        <f t="shared" si="338"/>
        <v/>
      </c>
      <c r="S3567" s="3" t="str">
        <f t="shared" si="339"/>
        <v/>
      </c>
      <c r="T3567" t="str">
        <f t="shared" si="340"/>
        <v>Hyundai</v>
      </c>
      <c r="U3567" t="str">
        <f t="shared" si="341"/>
        <v>E</v>
      </c>
      <c r="V3567" t="str" cm="1">
        <f t="array" ref="V3567">_xlfn.IFS(N3558&gt;25,"A",N3558&gt;20,"B",N3558&gt;15,"C",N3558&gt;10,"D",N3558&lt;10,"E")</f>
        <v>E</v>
      </c>
    </row>
    <row r="3568" spans="1:22" x14ac:dyDescent="0.3">
      <c r="A3568">
        <v>3593</v>
      </c>
      <c r="B3568" t="s">
        <v>1522</v>
      </c>
      <c r="C3568" t="s">
        <v>110</v>
      </c>
      <c r="D3568" t="s">
        <v>39</v>
      </c>
      <c r="E3568">
        <v>2007</v>
      </c>
      <c r="F3568">
        <v>125000</v>
      </c>
      <c r="G3568" t="s">
        <v>27</v>
      </c>
      <c r="H3568" t="s">
        <v>18</v>
      </c>
      <c r="I3568" t="s">
        <v>102</v>
      </c>
      <c r="J3568">
        <v>1388</v>
      </c>
      <c r="K3568">
        <v>68</v>
      </c>
      <c r="L3568">
        <v>5</v>
      </c>
      <c r="M3568">
        <v>16.600000000000001</v>
      </c>
      <c r="N3568">
        <v>1.5</v>
      </c>
      <c r="P3568" t="str">
        <f t="shared" si="336"/>
        <v>Jeep</v>
      </c>
      <c r="Q3568" t="str">
        <f t="shared" si="337"/>
        <v>bad</v>
      </c>
      <c r="R3568" t="str">
        <f t="shared" si="338"/>
        <v/>
      </c>
      <c r="S3568" s="3" t="str">
        <f t="shared" si="339"/>
        <v>Jeep</v>
      </c>
      <c r="T3568" t="str">
        <f t="shared" si="340"/>
        <v/>
      </c>
      <c r="U3568" t="str">
        <f t="shared" si="341"/>
        <v>C</v>
      </c>
      <c r="V3568" t="str" cm="1">
        <f t="array" ref="V3568">_xlfn.IFS(N3559&gt;25,"A",N3559&gt;20,"B",N3559&gt;15,"C",N3559&gt;10,"D",N3559&lt;10,"E")</f>
        <v>C</v>
      </c>
    </row>
    <row r="3569" spans="1:22" x14ac:dyDescent="0.3">
      <c r="A3569">
        <v>3594</v>
      </c>
      <c r="B3569" t="s">
        <v>162</v>
      </c>
      <c r="C3569" t="s">
        <v>25</v>
      </c>
      <c r="D3569" t="s">
        <v>63</v>
      </c>
      <c r="E3569">
        <v>2008</v>
      </c>
      <c r="F3569">
        <v>66000</v>
      </c>
      <c r="G3569" t="s">
        <v>27</v>
      </c>
      <c r="H3569" t="s">
        <v>18</v>
      </c>
      <c r="I3569" t="s">
        <v>102</v>
      </c>
      <c r="J3569">
        <v>1799</v>
      </c>
      <c r="K3569">
        <v>130</v>
      </c>
      <c r="L3569">
        <v>5</v>
      </c>
      <c r="M3569">
        <v>13.5</v>
      </c>
      <c r="N3569">
        <v>3.25</v>
      </c>
      <c r="P3569" t="str">
        <f t="shared" si="336"/>
        <v/>
      </c>
      <c r="Q3569" t="str">
        <f t="shared" si="337"/>
        <v>bad</v>
      </c>
      <c r="R3569" t="str">
        <f t="shared" si="338"/>
        <v/>
      </c>
      <c r="S3569" s="3" t="str">
        <f t="shared" si="339"/>
        <v/>
      </c>
      <c r="T3569" t="str">
        <f t="shared" si="340"/>
        <v>Hyundai</v>
      </c>
      <c r="U3569" t="str">
        <f t="shared" si="341"/>
        <v>E</v>
      </c>
      <c r="V3569" t="str" cm="1">
        <f t="array" ref="V3569">_xlfn.IFS(N3560&gt;25,"A",N3560&gt;20,"B",N3560&gt;15,"C",N3560&gt;10,"D",N3560&lt;10,"E")</f>
        <v>E</v>
      </c>
    </row>
    <row r="3570" spans="1:22" x14ac:dyDescent="0.3">
      <c r="A3570">
        <v>3595</v>
      </c>
      <c r="B3570" t="s">
        <v>1523</v>
      </c>
      <c r="C3570" t="s">
        <v>15</v>
      </c>
      <c r="D3570" t="s">
        <v>35</v>
      </c>
      <c r="E3570">
        <v>2007</v>
      </c>
      <c r="F3570">
        <v>65047</v>
      </c>
      <c r="G3570" t="s">
        <v>36</v>
      </c>
      <c r="H3570" t="s">
        <v>18</v>
      </c>
      <c r="I3570" t="s">
        <v>19</v>
      </c>
      <c r="J3570">
        <v>1061</v>
      </c>
      <c r="K3570">
        <v>57.5</v>
      </c>
      <c r="L3570">
        <v>5</v>
      </c>
      <c r="M3570">
        <v>17.3</v>
      </c>
      <c r="N3570">
        <v>1.95</v>
      </c>
      <c r="P3570" t="str">
        <f t="shared" si="336"/>
        <v/>
      </c>
      <c r="Q3570" t="str">
        <f t="shared" si="337"/>
        <v>bad</v>
      </c>
      <c r="R3570" t="str">
        <f t="shared" si="338"/>
        <v/>
      </c>
      <c r="S3570" s="3" t="str">
        <f t="shared" si="339"/>
        <v/>
      </c>
      <c r="T3570" t="str">
        <f t="shared" si="340"/>
        <v>Maruti</v>
      </c>
      <c r="U3570" t="str">
        <f t="shared" si="341"/>
        <v>E</v>
      </c>
      <c r="V3570" t="str" cm="1">
        <f t="array" ref="V3570">_xlfn.IFS(N3561&gt;25,"A",N3561&gt;20,"B",N3561&gt;15,"C",N3561&gt;10,"D",N3561&lt;10,"E")</f>
        <v>E</v>
      </c>
    </row>
    <row r="3571" spans="1:22" x14ac:dyDescent="0.3">
      <c r="A3571">
        <v>3596</v>
      </c>
      <c r="B3571" t="s">
        <v>232</v>
      </c>
      <c r="C3571" t="s">
        <v>15</v>
      </c>
      <c r="D3571" t="s">
        <v>53</v>
      </c>
      <c r="E3571">
        <v>2014</v>
      </c>
      <c r="F3571">
        <v>22281</v>
      </c>
      <c r="G3571" t="s">
        <v>23</v>
      </c>
      <c r="H3571" t="s">
        <v>18</v>
      </c>
      <c r="I3571" t="s">
        <v>19</v>
      </c>
      <c r="J3571">
        <v>1248</v>
      </c>
      <c r="K3571">
        <v>88.8</v>
      </c>
      <c r="L3571">
        <v>7</v>
      </c>
      <c r="M3571">
        <v>20.77</v>
      </c>
      <c r="N3571">
        <v>6.5</v>
      </c>
      <c r="P3571" t="str">
        <f t="shared" si="336"/>
        <v/>
      </c>
      <c r="Q3571" t="str">
        <f t="shared" si="337"/>
        <v>good</v>
      </c>
      <c r="R3571" t="str">
        <f t="shared" si="338"/>
        <v/>
      </c>
      <c r="S3571" s="3" t="str">
        <f t="shared" si="339"/>
        <v>Tata</v>
      </c>
      <c r="T3571" t="str">
        <f t="shared" si="340"/>
        <v>Tata</v>
      </c>
      <c r="U3571" t="str">
        <f t="shared" si="341"/>
        <v>E</v>
      </c>
      <c r="V3571" t="str" cm="1">
        <f t="array" ref="V3571">_xlfn.IFS(N3562&gt;25,"A",N3562&gt;20,"B",N3562&gt;15,"C",N3562&gt;10,"D",N3562&lt;10,"E")</f>
        <v>E</v>
      </c>
    </row>
    <row r="3572" spans="1:22" x14ac:dyDescent="0.3">
      <c r="A3572">
        <v>3597</v>
      </c>
      <c r="B3572" t="s">
        <v>566</v>
      </c>
      <c r="C3572" t="s">
        <v>21</v>
      </c>
      <c r="D3572" t="s">
        <v>53</v>
      </c>
      <c r="E3572">
        <v>2013</v>
      </c>
      <c r="F3572">
        <v>63210</v>
      </c>
      <c r="G3572" t="s">
        <v>23</v>
      </c>
      <c r="H3572" t="s">
        <v>18</v>
      </c>
      <c r="I3572" t="s">
        <v>19</v>
      </c>
      <c r="J3572">
        <v>1120</v>
      </c>
      <c r="K3572">
        <v>70</v>
      </c>
      <c r="L3572">
        <v>5</v>
      </c>
      <c r="M3572">
        <v>24</v>
      </c>
      <c r="N3572">
        <v>3.71</v>
      </c>
      <c r="P3572" t="str">
        <f t="shared" si="336"/>
        <v/>
      </c>
      <c r="Q3572" t="str">
        <f t="shared" si="337"/>
        <v>good</v>
      </c>
      <c r="R3572" t="str">
        <f t="shared" si="338"/>
        <v/>
      </c>
      <c r="S3572" s="3" t="str">
        <f t="shared" si="339"/>
        <v>Hyundai</v>
      </c>
      <c r="T3572" t="str">
        <f t="shared" si="340"/>
        <v>Hyundai</v>
      </c>
      <c r="U3572" t="str">
        <f t="shared" si="341"/>
        <v>E</v>
      </c>
      <c r="V3572" t="str" cm="1">
        <f t="array" ref="V3572">_xlfn.IFS(N3563&gt;25,"A",N3563&gt;20,"B",N3563&gt;15,"C",N3563&gt;10,"D",N3563&lt;10,"E")</f>
        <v>E</v>
      </c>
    </row>
    <row r="3573" spans="1:22" x14ac:dyDescent="0.3">
      <c r="A3573">
        <v>3598</v>
      </c>
      <c r="B3573" t="s">
        <v>1524</v>
      </c>
      <c r="C3573" t="s">
        <v>21</v>
      </c>
      <c r="D3573" t="s">
        <v>22</v>
      </c>
      <c r="E3573">
        <v>2018</v>
      </c>
      <c r="F3573">
        <v>31000</v>
      </c>
      <c r="G3573" t="s">
        <v>27</v>
      </c>
      <c r="H3573" t="s">
        <v>18</v>
      </c>
      <c r="I3573" t="s">
        <v>19</v>
      </c>
      <c r="J3573">
        <v>1197</v>
      </c>
      <c r="K3573">
        <v>81.86</v>
      </c>
      <c r="L3573">
        <v>5</v>
      </c>
      <c r="M3573">
        <v>20.14</v>
      </c>
      <c r="N3573">
        <v>5</v>
      </c>
      <c r="P3573" t="str">
        <f t="shared" si="336"/>
        <v/>
      </c>
      <c r="Q3573" t="str">
        <f t="shared" si="337"/>
        <v>bad</v>
      </c>
      <c r="R3573" t="str">
        <f t="shared" si="338"/>
        <v/>
      </c>
      <c r="S3573" s="3" t="str">
        <f t="shared" si="339"/>
        <v/>
      </c>
      <c r="T3573" t="str">
        <f t="shared" si="340"/>
        <v>Tata</v>
      </c>
      <c r="U3573" t="str">
        <f t="shared" si="341"/>
        <v>E</v>
      </c>
      <c r="V3573" t="str" cm="1">
        <f t="array" ref="V3573">_xlfn.IFS(N3564&gt;25,"A",N3564&gt;20,"B",N3564&gt;15,"C",N3564&gt;10,"D",N3564&lt;10,"E")</f>
        <v>E</v>
      </c>
    </row>
    <row r="3574" spans="1:22" x14ac:dyDescent="0.3">
      <c r="A3574">
        <v>3599</v>
      </c>
      <c r="B3574" t="s">
        <v>279</v>
      </c>
      <c r="C3574" t="s">
        <v>21</v>
      </c>
      <c r="D3574" t="s">
        <v>93</v>
      </c>
      <c r="E3574">
        <v>2008</v>
      </c>
      <c r="F3574">
        <v>60000</v>
      </c>
      <c r="G3574" t="s">
        <v>27</v>
      </c>
      <c r="H3574" t="s">
        <v>18</v>
      </c>
      <c r="I3574" t="s">
        <v>19</v>
      </c>
      <c r="J3574">
        <v>1086</v>
      </c>
      <c r="K3574">
        <v>68.05</v>
      </c>
      <c r="L3574">
        <v>5</v>
      </c>
      <c r="M3574">
        <v>19.809999999999999</v>
      </c>
      <c r="N3574">
        <v>1.99</v>
      </c>
      <c r="P3574" t="str">
        <f t="shared" si="336"/>
        <v>BMW</v>
      </c>
      <c r="Q3574" t="str">
        <f t="shared" si="337"/>
        <v>bad</v>
      </c>
      <c r="R3574" t="str">
        <f t="shared" si="338"/>
        <v/>
      </c>
      <c r="S3574" s="3" t="str">
        <f t="shared" si="339"/>
        <v>BMW</v>
      </c>
      <c r="T3574" t="str">
        <f t="shared" si="340"/>
        <v/>
      </c>
      <c r="U3574" t="str">
        <f t="shared" si="341"/>
        <v>A</v>
      </c>
      <c r="V3574" t="str" cm="1">
        <f t="array" ref="V3574">_xlfn.IFS(N3565&gt;25,"A",N3565&gt;20,"B",N3565&gt;15,"C",N3565&gt;10,"D",N3565&lt;10,"E")</f>
        <v>A</v>
      </c>
    </row>
    <row r="3575" spans="1:22" x14ac:dyDescent="0.3">
      <c r="A3575">
        <v>3600</v>
      </c>
      <c r="B3575" t="s">
        <v>380</v>
      </c>
      <c r="C3575" t="s">
        <v>25</v>
      </c>
      <c r="D3575" t="s">
        <v>16</v>
      </c>
      <c r="E3575">
        <v>2017</v>
      </c>
      <c r="F3575">
        <v>32006</v>
      </c>
      <c r="G3575" t="s">
        <v>27</v>
      </c>
      <c r="H3575" t="s">
        <v>18</v>
      </c>
      <c r="I3575" t="s">
        <v>19</v>
      </c>
      <c r="J3575">
        <v>1198</v>
      </c>
      <c r="K3575">
        <v>86.7</v>
      </c>
      <c r="L3575">
        <v>5</v>
      </c>
      <c r="M3575">
        <v>18</v>
      </c>
      <c r="N3575">
        <v>4.25</v>
      </c>
      <c r="P3575" t="str">
        <f t="shared" si="336"/>
        <v/>
      </c>
      <c r="Q3575" t="str">
        <f t="shared" si="337"/>
        <v>good</v>
      </c>
      <c r="R3575" t="str">
        <f t="shared" si="338"/>
        <v/>
      </c>
      <c r="S3575" s="3" t="str">
        <f t="shared" si="339"/>
        <v>Maruti</v>
      </c>
      <c r="T3575" t="str">
        <f t="shared" si="340"/>
        <v>Maruti</v>
      </c>
      <c r="U3575" t="str">
        <f t="shared" si="341"/>
        <v>E</v>
      </c>
      <c r="V3575" t="str" cm="1">
        <f t="array" ref="V3575">_xlfn.IFS(N3566&gt;25,"A",N3566&gt;20,"B",N3566&gt;15,"C",N3566&gt;10,"D",N3566&lt;10,"E")</f>
        <v>E</v>
      </c>
    </row>
    <row r="3576" spans="1:22" x14ac:dyDescent="0.3">
      <c r="A3576">
        <v>3601</v>
      </c>
      <c r="B3576" t="s">
        <v>79</v>
      </c>
      <c r="C3576" t="s">
        <v>30</v>
      </c>
      <c r="D3576" t="s">
        <v>93</v>
      </c>
      <c r="E3576">
        <v>2009</v>
      </c>
      <c r="F3576">
        <v>78000</v>
      </c>
      <c r="G3576" t="s">
        <v>23</v>
      </c>
      <c r="H3576" t="s">
        <v>32</v>
      </c>
      <c r="I3576" t="s">
        <v>19</v>
      </c>
      <c r="J3576">
        <v>2698</v>
      </c>
      <c r="K3576">
        <v>179.5</v>
      </c>
      <c r="L3576">
        <v>5</v>
      </c>
      <c r="M3576">
        <v>12.4</v>
      </c>
      <c r="N3576">
        <v>8</v>
      </c>
      <c r="P3576" t="str">
        <f t="shared" si="336"/>
        <v/>
      </c>
      <c r="Q3576" t="str">
        <f t="shared" si="337"/>
        <v>bad</v>
      </c>
      <c r="R3576" t="str">
        <f t="shared" si="338"/>
        <v/>
      </c>
      <c r="S3576" s="3" t="str">
        <f t="shared" si="339"/>
        <v/>
      </c>
      <c r="T3576" t="str">
        <f t="shared" si="340"/>
        <v>Honda</v>
      </c>
      <c r="U3576" t="str">
        <f t="shared" si="341"/>
        <v>E</v>
      </c>
      <c r="V3576" t="str" cm="1">
        <f t="array" ref="V3576">_xlfn.IFS(N3567&gt;25,"A",N3567&gt;20,"B",N3567&gt;15,"C",N3567&gt;10,"D",N3567&lt;10,"E")</f>
        <v>E</v>
      </c>
    </row>
    <row r="3577" spans="1:22" x14ac:dyDescent="0.3">
      <c r="A3577">
        <v>3602</v>
      </c>
      <c r="B3577" t="s">
        <v>317</v>
      </c>
      <c r="C3577" t="s">
        <v>21</v>
      </c>
      <c r="D3577" t="s">
        <v>16</v>
      </c>
      <c r="E3577">
        <v>2011</v>
      </c>
      <c r="F3577">
        <v>9489</v>
      </c>
      <c r="G3577" t="s">
        <v>27</v>
      </c>
      <c r="H3577" t="s">
        <v>18</v>
      </c>
      <c r="I3577" t="s">
        <v>19</v>
      </c>
      <c r="J3577">
        <v>1197</v>
      </c>
      <c r="K3577">
        <v>78.900000000000006</v>
      </c>
      <c r="L3577">
        <v>5</v>
      </c>
      <c r="M3577">
        <v>20.36</v>
      </c>
      <c r="N3577">
        <v>2.95</v>
      </c>
      <c r="P3577" t="str">
        <f t="shared" si="336"/>
        <v/>
      </c>
      <c r="Q3577" t="str">
        <f t="shared" si="337"/>
        <v>bad</v>
      </c>
      <c r="R3577" t="str">
        <f t="shared" si="338"/>
        <v/>
      </c>
      <c r="S3577" s="3" t="str">
        <f t="shared" si="339"/>
        <v/>
      </c>
      <c r="T3577" t="str">
        <f t="shared" si="340"/>
        <v>Ford</v>
      </c>
      <c r="U3577" t="str">
        <f t="shared" si="341"/>
        <v>E</v>
      </c>
      <c r="V3577" t="str" cm="1">
        <f t="array" ref="V3577">_xlfn.IFS(N3568&gt;25,"A",N3568&gt;20,"B",N3568&gt;15,"C",N3568&gt;10,"D",N3568&lt;10,"E")</f>
        <v>E</v>
      </c>
    </row>
    <row r="3578" spans="1:22" x14ac:dyDescent="0.3">
      <c r="A3578">
        <v>3603</v>
      </c>
      <c r="B3578" t="s">
        <v>737</v>
      </c>
      <c r="C3578" t="s">
        <v>60</v>
      </c>
      <c r="D3578" t="s">
        <v>22</v>
      </c>
      <c r="E3578">
        <v>2018</v>
      </c>
      <c r="F3578">
        <v>5000</v>
      </c>
      <c r="G3578" t="s">
        <v>27</v>
      </c>
      <c r="H3578" t="s">
        <v>18</v>
      </c>
      <c r="I3578" t="s">
        <v>19</v>
      </c>
      <c r="J3578">
        <v>799</v>
      </c>
      <c r="K3578">
        <v>53.3</v>
      </c>
      <c r="L3578">
        <v>5</v>
      </c>
      <c r="M3578">
        <v>25.17</v>
      </c>
      <c r="N3578">
        <v>3.5</v>
      </c>
      <c r="P3578" t="str">
        <f t="shared" si="336"/>
        <v/>
      </c>
      <c r="Q3578" t="str">
        <f t="shared" si="337"/>
        <v>bad</v>
      </c>
      <c r="R3578" t="str">
        <f t="shared" si="338"/>
        <v/>
      </c>
      <c r="S3578" s="3" t="str">
        <f t="shared" si="339"/>
        <v/>
      </c>
      <c r="T3578" t="str">
        <f t="shared" si="340"/>
        <v>Honda</v>
      </c>
      <c r="U3578" t="str">
        <f t="shared" si="341"/>
        <v>E</v>
      </c>
      <c r="V3578" t="str" cm="1">
        <f t="array" ref="V3578">_xlfn.IFS(N3569&gt;25,"A",N3569&gt;20,"B",N3569&gt;15,"C",N3569&gt;10,"D",N3569&lt;10,"E")</f>
        <v>E</v>
      </c>
    </row>
    <row r="3579" spans="1:22" x14ac:dyDescent="0.3">
      <c r="A3579">
        <v>3604</v>
      </c>
      <c r="B3579" t="s">
        <v>29</v>
      </c>
      <c r="C3579" t="s">
        <v>30</v>
      </c>
      <c r="D3579" t="s">
        <v>39</v>
      </c>
      <c r="E3579">
        <v>2012</v>
      </c>
      <c r="F3579">
        <v>60000</v>
      </c>
      <c r="G3579" t="s">
        <v>23</v>
      </c>
      <c r="H3579" t="s">
        <v>32</v>
      </c>
      <c r="I3579" t="s">
        <v>33</v>
      </c>
      <c r="J3579">
        <v>1968</v>
      </c>
      <c r="K3579">
        <v>140.80000000000001</v>
      </c>
      <c r="L3579">
        <v>5</v>
      </c>
      <c r="M3579">
        <v>15.2</v>
      </c>
      <c r="N3579">
        <v>16</v>
      </c>
      <c r="P3579" t="str">
        <f t="shared" si="336"/>
        <v/>
      </c>
      <c r="Q3579" t="str">
        <f t="shared" si="337"/>
        <v>bad</v>
      </c>
      <c r="R3579" t="str">
        <f t="shared" si="338"/>
        <v/>
      </c>
      <c r="S3579" s="3" t="str">
        <f t="shared" si="339"/>
        <v/>
      </c>
      <c r="T3579" t="str">
        <f t="shared" si="340"/>
        <v>Maruti</v>
      </c>
      <c r="U3579" t="str">
        <f t="shared" si="341"/>
        <v>E</v>
      </c>
      <c r="V3579" t="str" cm="1">
        <f t="array" ref="V3579">_xlfn.IFS(N3570&gt;25,"A",N3570&gt;20,"B",N3570&gt;15,"C",N3570&gt;10,"D",N3570&lt;10,"E")</f>
        <v>E</v>
      </c>
    </row>
    <row r="3580" spans="1:22" x14ac:dyDescent="0.3">
      <c r="A3580">
        <v>3605</v>
      </c>
      <c r="B3580" t="s">
        <v>1525</v>
      </c>
      <c r="C3580" t="s">
        <v>15</v>
      </c>
      <c r="D3580" t="s">
        <v>39</v>
      </c>
      <c r="E3580">
        <v>2015</v>
      </c>
      <c r="F3580">
        <v>50000</v>
      </c>
      <c r="G3580" t="s">
        <v>27</v>
      </c>
      <c r="H3580" t="s">
        <v>18</v>
      </c>
      <c r="I3580" t="s">
        <v>19</v>
      </c>
      <c r="J3580">
        <v>796</v>
      </c>
      <c r="K3580">
        <v>47.3</v>
      </c>
      <c r="L3580">
        <v>5</v>
      </c>
      <c r="M3580">
        <v>22.74</v>
      </c>
      <c r="N3580">
        <v>2.75</v>
      </c>
      <c r="P3580" t="str">
        <f t="shared" si="336"/>
        <v/>
      </c>
      <c r="Q3580" t="str">
        <f t="shared" si="337"/>
        <v>good</v>
      </c>
      <c r="R3580" t="str">
        <f t="shared" si="338"/>
        <v/>
      </c>
      <c r="S3580" s="3" t="str">
        <f t="shared" si="339"/>
        <v>Maruti</v>
      </c>
      <c r="T3580" t="str">
        <f t="shared" si="340"/>
        <v>Maruti</v>
      </c>
      <c r="U3580" t="str">
        <f t="shared" si="341"/>
        <v>E</v>
      </c>
      <c r="V3580" t="str" cm="1">
        <f t="array" ref="V3580">_xlfn.IFS(N3571&gt;25,"A",N3571&gt;20,"B",N3571&gt;15,"C",N3571&gt;10,"D",N3571&lt;10,"E")</f>
        <v>E</v>
      </c>
    </row>
    <row r="3581" spans="1:22" x14ac:dyDescent="0.3">
      <c r="A3581">
        <v>3606</v>
      </c>
      <c r="B3581" t="s">
        <v>377</v>
      </c>
      <c r="C3581" t="s">
        <v>25</v>
      </c>
      <c r="D3581" t="s">
        <v>53</v>
      </c>
      <c r="E3581">
        <v>2015</v>
      </c>
      <c r="F3581">
        <v>53000</v>
      </c>
      <c r="G3581" t="s">
        <v>27</v>
      </c>
      <c r="H3581" t="s">
        <v>18</v>
      </c>
      <c r="I3581" t="s">
        <v>19</v>
      </c>
      <c r="J3581">
        <v>1497</v>
      </c>
      <c r="K3581">
        <v>117.3</v>
      </c>
      <c r="L3581">
        <v>5</v>
      </c>
      <c r="M3581">
        <v>17.8</v>
      </c>
      <c r="N3581">
        <v>6.95</v>
      </c>
      <c r="P3581" t="str">
        <f t="shared" si="336"/>
        <v/>
      </c>
      <c r="Q3581" t="str">
        <f t="shared" si="337"/>
        <v>good</v>
      </c>
      <c r="R3581" t="str">
        <f t="shared" si="338"/>
        <v/>
      </c>
      <c r="S3581" s="3" t="str">
        <f t="shared" si="339"/>
        <v>Hyundai</v>
      </c>
      <c r="T3581" t="str">
        <f t="shared" si="340"/>
        <v>Hyundai</v>
      </c>
      <c r="U3581" t="str">
        <f t="shared" si="341"/>
        <v>E</v>
      </c>
      <c r="V3581" t="str" cm="1">
        <f t="array" ref="V3581">_xlfn.IFS(N3572&gt;25,"A",N3572&gt;20,"B",N3572&gt;15,"C",N3572&gt;10,"D",N3572&lt;10,"E")</f>
        <v>E</v>
      </c>
    </row>
    <row r="3582" spans="1:22" x14ac:dyDescent="0.3">
      <c r="A3582">
        <v>3607</v>
      </c>
      <c r="B3582" t="s">
        <v>248</v>
      </c>
      <c r="C3582" t="s">
        <v>62</v>
      </c>
      <c r="D3582" t="s">
        <v>53</v>
      </c>
      <c r="E3582">
        <v>2011</v>
      </c>
      <c r="F3582">
        <v>64000</v>
      </c>
      <c r="G3582" t="s">
        <v>27</v>
      </c>
      <c r="H3582" t="s">
        <v>32</v>
      </c>
      <c r="I3582" t="s">
        <v>33</v>
      </c>
      <c r="J3582">
        <v>1796</v>
      </c>
      <c r="K3582">
        <v>186</v>
      </c>
      <c r="L3582">
        <v>5</v>
      </c>
      <c r="M3582">
        <v>11.74</v>
      </c>
      <c r="N3582">
        <v>12.5</v>
      </c>
      <c r="P3582" t="str">
        <f t="shared" si="336"/>
        <v/>
      </c>
      <c r="Q3582" t="str">
        <f t="shared" si="337"/>
        <v>good</v>
      </c>
      <c r="R3582" t="str">
        <f t="shared" si="338"/>
        <v/>
      </c>
      <c r="S3582" s="3" t="str">
        <f t="shared" si="339"/>
        <v>Hyundai</v>
      </c>
      <c r="T3582" t="str">
        <f t="shared" si="340"/>
        <v>Hyundai</v>
      </c>
      <c r="U3582" t="str">
        <f t="shared" si="341"/>
        <v>E</v>
      </c>
      <c r="V3582" t="str" cm="1">
        <f t="array" ref="V3582">_xlfn.IFS(N3573&gt;25,"A",N3573&gt;20,"B",N3573&gt;15,"C",N3573&gt;10,"D",N3573&lt;10,"E")</f>
        <v>E</v>
      </c>
    </row>
    <row r="3583" spans="1:22" x14ac:dyDescent="0.3">
      <c r="A3583">
        <v>3608</v>
      </c>
      <c r="B3583" t="s">
        <v>1006</v>
      </c>
      <c r="C3583" t="s">
        <v>30</v>
      </c>
      <c r="D3583" t="s">
        <v>31</v>
      </c>
      <c r="E3583">
        <v>2017</v>
      </c>
      <c r="F3583">
        <v>43827</v>
      </c>
      <c r="G3583" t="s">
        <v>23</v>
      </c>
      <c r="H3583" t="s">
        <v>32</v>
      </c>
      <c r="I3583" t="s">
        <v>19</v>
      </c>
      <c r="J3583">
        <v>2967</v>
      </c>
      <c r="K3583">
        <v>241.4</v>
      </c>
      <c r="L3583">
        <v>5</v>
      </c>
      <c r="M3583">
        <v>13.22</v>
      </c>
      <c r="N3583">
        <v>36.83</v>
      </c>
      <c r="P3583" t="str">
        <f t="shared" si="336"/>
        <v/>
      </c>
      <c r="Q3583" t="str">
        <f t="shared" si="337"/>
        <v>bad</v>
      </c>
      <c r="R3583" t="str">
        <f t="shared" si="338"/>
        <v/>
      </c>
      <c r="S3583" s="3" t="str">
        <f t="shared" si="339"/>
        <v/>
      </c>
      <c r="T3583" t="str">
        <f t="shared" si="340"/>
        <v>Hyundai</v>
      </c>
      <c r="U3583" t="str">
        <f t="shared" si="341"/>
        <v>E</v>
      </c>
      <c r="V3583" t="str" cm="1">
        <f t="array" ref="V3583">_xlfn.IFS(N3574&gt;25,"A",N3574&gt;20,"B",N3574&gt;15,"C",N3574&gt;10,"D",N3574&lt;10,"E")</f>
        <v>E</v>
      </c>
    </row>
    <row r="3584" spans="1:22" x14ac:dyDescent="0.3">
      <c r="A3584">
        <v>3609</v>
      </c>
      <c r="B3584" t="s">
        <v>1504</v>
      </c>
      <c r="C3584" t="s">
        <v>43</v>
      </c>
      <c r="D3584" t="s">
        <v>22</v>
      </c>
      <c r="E3584">
        <v>2011</v>
      </c>
      <c r="F3584">
        <v>36431</v>
      </c>
      <c r="G3584" t="s">
        <v>27</v>
      </c>
      <c r="H3584" t="s">
        <v>18</v>
      </c>
      <c r="I3584" t="s">
        <v>19</v>
      </c>
      <c r="J3584">
        <v>1199</v>
      </c>
      <c r="K3584">
        <v>74</v>
      </c>
      <c r="L3584">
        <v>5</v>
      </c>
      <c r="M3584">
        <v>16.2</v>
      </c>
      <c r="N3584">
        <v>2.7</v>
      </c>
      <c r="P3584" t="str">
        <f t="shared" si="336"/>
        <v/>
      </c>
      <c r="Q3584" t="str">
        <f t="shared" si="337"/>
        <v>bad</v>
      </c>
      <c r="R3584" t="str">
        <f t="shared" si="338"/>
        <v/>
      </c>
      <c r="S3584" s="3" t="str">
        <f t="shared" si="339"/>
        <v/>
      </c>
      <c r="T3584" t="str">
        <f t="shared" si="340"/>
        <v>Honda</v>
      </c>
      <c r="U3584" t="str">
        <f t="shared" si="341"/>
        <v>E</v>
      </c>
      <c r="V3584" t="str" cm="1">
        <f t="array" ref="V3584">_xlfn.IFS(N3575&gt;25,"A",N3575&gt;20,"B",N3575&gt;15,"C",N3575&gt;10,"D",N3575&lt;10,"E")</f>
        <v>E</v>
      </c>
    </row>
    <row r="3585" spans="1:22" x14ac:dyDescent="0.3">
      <c r="A3585">
        <v>3610</v>
      </c>
      <c r="B3585" t="s">
        <v>118</v>
      </c>
      <c r="C3585" t="s">
        <v>21</v>
      </c>
      <c r="D3585" t="s">
        <v>16</v>
      </c>
      <c r="E3585">
        <v>2017</v>
      </c>
      <c r="F3585">
        <v>35000</v>
      </c>
      <c r="G3585" t="s">
        <v>23</v>
      </c>
      <c r="H3585" t="s">
        <v>18</v>
      </c>
      <c r="I3585" t="s">
        <v>19</v>
      </c>
      <c r="J3585">
        <v>1396</v>
      </c>
      <c r="K3585">
        <v>88.7</v>
      </c>
      <c r="L3585">
        <v>5</v>
      </c>
      <c r="M3585">
        <v>21.38</v>
      </c>
      <c r="N3585">
        <v>9.9</v>
      </c>
      <c r="P3585" t="str">
        <f t="shared" si="336"/>
        <v/>
      </c>
      <c r="Q3585" t="str">
        <f t="shared" si="337"/>
        <v>bad</v>
      </c>
      <c r="R3585" t="str">
        <f t="shared" si="338"/>
        <v/>
      </c>
      <c r="S3585" s="3" t="str">
        <f t="shared" si="339"/>
        <v/>
      </c>
      <c r="T3585" t="str">
        <f t="shared" si="340"/>
        <v>Audi</v>
      </c>
      <c r="U3585" t="str">
        <f t="shared" si="341"/>
        <v>E</v>
      </c>
      <c r="V3585" t="str" cm="1">
        <f t="array" ref="V3585">_xlfn.IFS(N3576&gt;25,"A",N3576&gt;20,"B",N3576&gt;15,"C",N3576&gt;10,"D",N3576&lt;10,"E")</f>
        <v>E</v>
      </c>
    </row>
    <row r="3586" spans="1:22" x14ac:dyDescent="0.3">
      <c r="A3586">
        <v>3611</v>
      </c>
      <c r="B3586" t="s">
        <v>348</v>
      </c>
      <c r="C3586" t="s">
        <v>25</v>
      </c>
      <c r="D3586" t="s">
        <v>47</v>
      </c>
      <c r="E3586">
        <v>2011</v>
      </c>
      <c r="F3586">
        <v>94832</v>
      </c>
      <c r="G3586" t="s">
        <v>27</v>
      </c>
      <c r="H3586" t="s">
        <v>18</v>
      </c>
      <c r="I3586" t="s">
        <v>19</v>
      </c>
      <c r="J3586">
        <v>1497</v>
      </c>
      <c r="K3586">
        <v>118</v>
      </c>
      <c r="L3586">
        <v>5</v>
      </c>
      <c r="M3586">
        <v>17</v>
      </c>
      <c r="N3586">
        <v>3.83</v>
      </c>
      <c r="P3586" t="str">
        <f t="shared" si="336"/>
        <v/>
      </c>
      <c r="Q3586" t="str">
        <f t="shared" si="337"/>
        <v>good</v>
      </c>
      <c r="R3586" t="str">
        <f t="shared" si="338"/>
        <v/>
      </c>
      <c r="S3586" s="3" t="str">
        <f t="shared" si="339"/>
        <v>Hyundai</v>
      </c>
      <c r="T3586" t="str">
        <f t="shared" si="340"/>
        <v>Hyundai</v>
      </c>
      <c r="U3586" t="str">
        <f t="shared" si="341"/>
        <v>E</v>
      </c>
      <c r="V3586" t="str" cm="1">
        <f t="array" ref="V3586">_xlfn.IFS(N3577&gt;25,"A",N3577&gt;20,"B",N3577&gt;15,"C",N3577&gt;10,"D",N3577&lt;10,"E")</f>
        <v>E</v>
      </c>
    </row>
    <row r="3587" spans="1:22" x14ac:dyDescent="0.3">
      <c r="A3587">
        <v>3612</v>
      </c>
      <c r="B3587" t="s">
        <v>304</v>
      </c>
      <c r="C3587" t="s">
        <v>25</v>
      </c>
      <c r="D3587" t="s">
        <v>31</v>
      </c>
      <c r="E3587">
        <v>2012</v>
      </c>
      <c r="F3587">
        <v>88381</v>
      </c>
      <c r="G3587" t="s">
        <v>27</v>
      </c>
      <c r="H3587" t="s">
        <v>18</v>
      </c>
      <c r="I3587" t="s">
        <v>19</v>
      </c>
      <c r="J3587">
        <v>1497</v>
      </c>
      <c r="K3587">
        <v>118</v>
      </c>
      <c r="L3587">
        <v>5</v>
      </c>
      <c r="M3587">
        <v>17</v>
      </c>
      <c r="N3587">
        <v>5.25</v>
      </c>
      <c r="P3587" t="str">
        <f t="shared" si="336"/>
        <v/>
      </c>
      <c r="Q3587" t="str">
        <f t="shared" si="337"/>
        <v>good</v>
      </c>
      <c r="R3587" t="str">
        <f t="shared" si="338"/>
        <v/>
      </c>
      <c r="S3587" s="3" t="str">
        <f t="shared" si="339"/>
        <v>Renault</v>
      </c>
      <c r="T3587" t="str">
        <f t="shared" si="340"/>
        <v>Renault</v>
      </c>
      <c r="U3587" t="str">
        <f t="shared" si="341"/>
        <v>E</v>
      </c>
      <c r="V3587" t="str" cm="1">
        <f t="array" ref="V3587">_xlfn.IFS(N3578&gt;25,"A",N3578&gt;20,"B",N3578&gt;15,"C",N3578&gt;10,"D",N3578&lt;10,"E")</f>
        <v>E</v>
      </c>
    </row>
    <row r="3588" spans="1:22" x14ac:dyDescent="0.3">
      <c r="A3588">
        <v>3613</v>
      </c>
      <c r="B3588" t="s">
        <v>1422</v>
      </c>
      <c r="C3588" t="s">
        <v>15</v>
      </c>
      <c r="D3588" t="s">
        <v>49</v>
      </c>
      <c r="E3588">
        <v>2016</v>
      </c>
      <c r="F3588">
        <v>45194</v>
      </c>
      <c r="G3588" t="s">
        <v>23</v>
      </c>
      <c r="H3588" t="s">
        <v>18</v>
      </c>
      <c r="I3588" t="s">
        <v>19</v>
      </c>
      <c r="J3588">
        <v>1598</v>
      </c>
      <c r="K3588">
        <v>118</v>
      </c>
      <c r="L3588">
        <v>5</v>
      </c>
      <c r="M3588">
        <v>22.7</v>
      </c>
      <c r="N3588">
        <v>7.75</v>
      </c>
      <c r="P3588" t="str">
        <f t="shared" si="336"/>
        <v>Audi</v>
      </c>
      <c r="Q3588" t="str">
        <f t="shared" si="337"/>
        <v>bad</v>
      </c>
      <c r="R3588" t="str">
        <f t="shared" si="338"/>
        <v/>
      </c>
      <c r="S3588" s="3" t="str">
        <f t="shared" si="339"/>
        <v>Audi</v>
      </c>
      <c r="T3588" t="str">
        <f t="shared" si="340"/>
        <v/>
      </c>
      <c r="U3588" t="str">
        <f t="shared" si="341"/>
        <v>C</v>
      </c>
      <c r="V3588" t="str" cm="1">
        <f t="array" ref="V3588">_xlfn.IFS(N3579&gt;25,"A",N3579&gt;20,"B",N3579&gt;15,"C",N3579&gt;10,"D",N3579&lt;10,"E")</f>
        <v>C</v>
      </c>
    </row>
    <row r="3589" spans="1:22" x14ac:dyDescent="0.3">
      <c r="A3589">
        <v>3614</v>
      </c>
      <c r="B3589" t="s">
        <v>1469</v>
      </c>
      <c r="C3589" t="s">
        <v>15</v>
      </c>
      <c r="D3589" t="s">
        <v>16</v>
      </c>
      <c r="E3589">
        <v>2010</v>
      </c>
      <c r="F3589">
        <v>66000</v>
      </c>
      <c r="G3589" t="s">
        <v>27</v>
      </c>
      <c r="H3589" t="s">
        <v>18</v>
      </c>
      <c r="I3589" t="s">
        <v>33</v>
      </c>
      <c r="J3589">
        <v>1586</v>
      </c>
      <c r="K3589">
        <v>103.2</v>
      </c>
      <c r="L3589">
        <v>5</v>
      </c>
      <c r="M3589">
        <v>16.510000000000002</v>
      </c>
      <c r="N3589">
        <v>2.46</v>
      </c>
      <c r="P3589" t="str">
        <f t="shared" si="336"/>
        <v/>
      </c>
      <c r="Q3589" t="str">
        <f t="shared" si="337"/>
        <v>good</v>
      </c>
      <c r="R3589" t="str">
        <f t="shared" si="338"/>
        <v/>
      </c>
      <c r="S3589" s="3" t="str">
        <f t="shared" si="339"/>
        <v>Maruti</v>
      </c>
      <c r="T3589" t="str">
        <f t="shared" si="340"/>
        <v>Maruti</v>
      </c>
      <c r="U3589" t="str">
        <f t="shared" si="341"/>
        <v>E</v>
      </c>
      <c r="V3589" t="str" cm="1">
        <f t="array" ref="V3589">_xlfn.IFS(N3580&gt;25,"A",N3580&gt;20,"B",N3580&gt;15,"C",N3580&gt;10,"D",N3580&lt;10,"E")</f>
        <v>E</v>
      </c>
    </row>
    <row r="3590" spans="1:22" x14ac:dyDescent="0.3">
      <c r="A3590">
        <v>3615</v>
      </c>
      <c r="B3590" t="s">
        <v>502</v>
      </c>
      <c r="C3590" t="s">
        <v>15</v>
      </c>
      <c r="D3590" t="s">
        <v>49</v>
      </c>
      <c r="E3590">
        <v>2014</v>
      </c>
      <c r="F3590">
        <v>38578</v>
      </c>
      <c r="G3590" t="s">
        <v>23</v>
      </c>
      <c r="H3590" t="s">
        <v>18</v>
      </c>
      <c r="I3590" t="s">
        <v>19</v>
      </c>
      <c r="J3590">
        <v>1248</v>
      </c>
      <c r="K3590">
        <v>74</v>
      </c>
      <c r="L3590">
        <v>5</v>
      </c>
      <c r="M3590">
        <v>23.4</v>
      </c>
      <c r="N3590">
        <v>3.96</v>
      </c>
      <c r="P3590" t="str">
        <f t="shared" si="336"/>
        <v/>
      </c>
      <c r="Q3590" t="str">
        <f t="shared" si="337"/>
        <v>bad</v>
      </c>
      <c r="R3590" t="str">
        <f t="shared" si="338"/>
        <v/>
      </c>
      <c r="S3590" s="3" t="str">
        <f t="shared" si="339"/>
        <v/>
      </c>
      <c r="T3590" t="str">
        <f t="shared" si="340"/>
        <v>Honda</v>
      </c>
      <c r="U3590" t="str">
        <f t="shared" si="341"/>
        <v>E</v>
      </c>
      <c r="V3590" t="str" cm="1">
        <f t="array" ref="V3590">_xlfn.IFS(N3581&gt;25,"A",N3581&gt;20,"B",N3581&gt;15,"C",N3581&gt;10,"D",N3581&lt;10,"E")</f>
        <v>E</v>
      </c>
    </row>
    <row r="3591" spans="1:22" x14ac:dyDescent="0.3">
      <c r="A3591">
        <v>3616</v>
      </c>
      <c r="B3591" t="s">
        <v>232</v>
      </c>
      <c r="C3591" t="s">
        <v>15</v>
      </c>
      <c r="D3591" t="s">
        <v>26</v>
      </c>
      <c r="E3591">
        <v>2015</v>
      </c>
      <c r="F3591">
        <v>40000</v>
      </c>
      <c r="G3591" t="s">
        <v>23</v>
      </c>
      <c r="H3591" t="s">
        <v>18</v>
      </c>
      <c r="I3591" t="s">
        <v>19</v>
      </c>
      <c r="J3591">
        <v>1248</v>
      </c>
      <c r="K3591">
        <v>88.8</v>
      </c>
      <c r="L3591">
        <v>7</v>
      </c>
      <c r="M3591">
        <v>20.77</v>
      </c>
      <c r="N3591">
        <v>8.25</v>
      </c>
      <c r="P3591" t="str">
        <f t="shared" si="336"/>
        <v/>
      </c>
      <c r="Q3591" t="str">
        <f t="shared" si="337"/>
        <v>bad</v>
      </c>
      <c r="R3591" t="str">
        <f t="shared" si="338"/>
        <v/>
      </c>
      <c r="S3591" s="3" t="str">
        <f t="shared" si="339"/>
        <v/>
      </c>
      <c r="T3591" t="str">
        <f t="shared" si="340"/>
        <v>MercedesBenz</v>
      </c>
      <c r="U3591" t="str">
        <f t="shared" si="341"/>
        <v>D</v>
      </c>
      <c r="V3591" t="str" cm="1">
        <f t="array" ref="V3591">_xlfn.IFS(N3582&gt;25,"A",N3582&gt;20,"B",N3582&gt;15,"C",N3582&gt;10,"D",N3582&lt;10,"E")</f>
        <v>D</v>
      </c>
    </row>
    <row r="3592" spans="1:22" x14ac:dyDescent="0.3">
      <c r="A3592">
        <v>3617</v>
      </c>
      <c r="B3592" t="s">
        <v>511</v>
      </c>
      <c r="C3592" t="s">
        <v>21</v>
      </c>
      <c r="D3592" t="s">
        <v>31</v>
      </c>
      <c r="E3592">
        <v>2018</v>
      </c>
      <c r="F3592">
        <v>20632</v>
      </c>
      <c r="G3592" t="s">
        <v>27</v>
      </c>
      <c r="H3592" t="s">
        <v>18</v>
      </c>
      <c r="I3592" t="s">
        <v>19</v>
      </c>
      <c r="J3592">
        <v>1197</v>
      </c>
      <c r="K3592">
        <v>81.83</v>
      </c>
      <c r="L3592">
        <v>5</v>
      </c>
      <c r="M3592">
        <v>18.600000000000001</v>
      </c>
      <c r="N3592">
        <v>7.58</v>
      </c>
      <c r="P3592" t="str">
        <f t="shared" si="336"/>
        <v>Audi</v>
      </c>
      <c r="Q3592" t="str">
        <f t="shared" si="337"/>
        <v>bad</v>
      </c>
      <c r="R3592" t="str">
        <f t="shared" si="338"/>
        <v/>
      </c>
      <c r="S3592" s="3" t="str">
        <f t="shared" si="339"/>
        <v>Audi</v>
      </c>
      <c r="T3592" t="str">
        <f t="shared" si="340"/>
        <v/>
      </c>
      <c r="U3592" t="str">
        <f t="shared" si="341"/>
        <v>A</v>
      </c>
      <c r="V3592" t="str" cm="1">
        <f t="array" ref="V3592">_xlfn.IFS(N3583&gt;25,"A",N3583&gt;20,"B",N3583&gt;15,"C",N3583&gt;10,"D",N3583&lt;10,"E")</f>
        <v>A</v>
      </c>
    </row>
    <row r="3593" spans="1:22" x14ac:dyDescent="0.3">
      <c r="A3593">
        <v>3618</v>
      </c>
      <c r="B3593" t="s">
        <v>435</v>
      </c>
      <c r="C3593" t="s">
        <v>21</v>
      </c>
      <c r="D3593" t="s">
        <v>35</v>
      </c>
      <c r="E3593">
        <v>2014</v>
      </c>
      <c r="F3593">
        <v>73042</v>
      </c>
      <c r="G3593" t="s">
        <v>23</v>
      </c>
      <c r="H3593" t="s">
        <v>18</v>
      </c>
      <c r="I3593" t="s">
        <v>19</v>
      </c>
      <c r="J3593">
        <v>1120</v>
      </c>
      <c r="K3593">
        <v>70</v>
      </c>
      <c r="L3593">
        <v>5</v>
      </c>
      <c r="M3593">
        <v>24</v>
      </c>
      <c r="N3593">
        <v>3.99</v>
      </c>
      <c r="P3593" t="str">
        <f t="shared" si="336"/>
        <v/>
      </c>
      <c r="Q3593" t="str">
        <f t="shared" si="337"/>
        <v>bad</v>
      </c>
      <c r="R3593" t="str">
        <f t="shared" si="338"/>
        <v/>
      </c>
      <c r="S3593" s="3" t="str">
        <f t="shared" si="339"/>
        <v/>
      </c>
      <c r="T3593" t="str">
        <f t="shared" si="340"/>
        <v>Volkswagen</v>
      </c>
      <c r="U3593" t="str">
        <f t="shared" si="341"/>
        <v>E</v>
      </c>
      <c r="V3593" t="str" cm="1">
        <f t="array" ref="V3593">_xlfn.IFS(N3584&gt;25,"A",N3584&gt;20,"B",N3584&gt;15,"C",N3584&gt;10,"D",N3584&lt;10,"E")</f>
        <v>E</v>
      </c>
    </row>
    <row r="3594" spans="1:22" x14ac:dyDescent="0.3">
      <c r="A3594">
        <v>3619</v>
      </c>
      <c r="B3594" t="s">
        <v>970</v>
      </c>
      <c r="C3594" t="s">
        <v>25</v>
      </c>
      <c r="D3594" t="s">
        <v>53</v>
      </c>
      <c r="E3594">
        <v>2014</v>
      </c>
      <c r="F3594">
        <v>54257</v>
      </c>
      <c r="G3594" t="s">
        <v>27</v>
      </c>
      <c r="H3594" t="s">
        <v>18</v>
      </c>
      <c r="I3594" t="s">
        <v>19</v>
      </c>
      <c r="J3594">
        <v>1497</v>
      </c>
      <c r="K3594">
        <v>117.3</v>
      </c>
      <c r="L3594">
        <v>5</v>
      </c>
      <c r="M3594">
        <v>17.399999999999999</v>
      </c>
      <c r="N3594">
        <v>6.25</v>
      </c>
      <c r="P3594" t="str">
        <f t="shared" si="336"/>
        <v/>
      </c>
      <c r="Q3594" t="str">
        <f t="shared" si="337"/>
        <v>good</v>
      </c>
      <c r="R3594" t="str">
        <f t="shared" si="338"/>
        <v/>
      </c>
      <c r="S3594" s="3" t="str">
        <f t="shared" si="339"/>
        <v>Hyundai</v>
      </c>
      <c r="T3594" t="str">
        <f t="shared" si="340"/>
        <v>Hyundai</v>
      </c>
      <c r="U3594" t="str">
        <f t="shared" si="341"/>
        <v>E</v>
      </c>
      <c r="V3594" t="str" cm="1">
        <f t="array" ref="V3594">_xlfn.IFS(N3585&gt;25,"A",N3585&gt;20,"B",N3585&gt;15,"C",N3585&gt;10,"D",N3585&lt;10,"E")</f>
        <v>E</v>
      </c>
    </row>
    <row r="3595" spans="1:22" x14ac:dyDescent="0.3">
      <c r="A3595">
        <v>3620</v>
      </c>
      <c r="B3595" t="s">
        <v>1526</v>
      </c>
      <c r="C3595" t="s">
        <v>194</v>
      </c>
      <c r="D3595" t="s">
        <v>35</v>
      </c>
      <c r="E3595">
        <v>2013</v>
      </c>
      <c r="F3595">
        <v>93000</v>
      </c>
      <c r="G3595" t="s">
        <v>23</v>
      </c>
      <c r="H3595" t="s">
        <v>18</v>
      </c>
      <c r="I3595" t="s">
        <v>19</v>
      </c>
      <c r="J3595">
        <v>1598</v>
      </c>
      <c r="K3595">
        <v>103.5</v>
      </c>
      <c r="L3595">
        <v>5</v>
      </c>
      <c r="M3595">
        <v>20.5</v>
      </c>
      <c r="N3595">
        <v>5</v>
      </c>
      <c r="P3595" t="str">
        <f t="shared" si="336"/>
        <v/>
      </c>
      <c r="Q3595" t="str">
        <f t="shared" si="337"/>
        <v>bad</v>
      </c>
      <c r="R3595" t="str">
        <f t="shared" si="338"/>
        <v/>
      </c>
      <c r="S3595" s="3" t="str">
        <f t="shared" si="339"/>
        <v/>
      </c>
      <c r="T3595" t="str">
        <f t="shared" si="340"/>
        <v>Honda</v>
      </c>
      <c r="U3595" t="str">
        <f t="shared" si="341"/>
        <v>E</v>
      </c>
      <c r="V3595" t="str" cm="1">
        <f t="array" ref="V3595">_xlfn.IFS(N3586&gt;25,"A",N3586&gt;20,"B",N3586&gt;15,"C",N3586&gt;10,"D",N3586&lt;10,"E")</f>
        <v>E</v>
      </c>
    </row>
    <row r="3596" spans="1:22" x14ac:dyDescent="0.3">
      <c r="A3596">
        <v>3621</v>
      </c>
      <c r="B3596" t="s">
        <v>1158</v>
      </c>
      <c r="C3596" t="s">
        <v>62</v>
      </c>
      <c r="D3596" t="s">
        <v>35</v>
      </c>
      <c r="E3596">
        <v>2005</v>
      </c>
      <c r="F3596">
        <v>102000</v>
      </c>
      <c r="G3596" t="s">
        <v>23</v>
      </c>
      <c r="H3596" t="s">
        <v>32</v>
      </c>
      <c r="I3596" t="s">
        <v>33</v>
      </c>
      <c r="J3596">
        <v>2987</v>
      </c>
      <c r="K3596">
        <v>198.5</v>
      </c>
      <c r="L3596">
        <v>5</v>
      </c>
      <c r="M3596">
        <v>11</v>
      </c>
      <c r="N3596">
        <v>4.6500000000000004</v>
      </c>
      <c r="P3596" t="str">
        <f t="shared" ref="P3596:P3659" si="342">IF(N3587&gt;15,C3587,"")</f>
        <v/>
      </c>
      <c r="Q3596" t="str">
        <f t="shared" ref="Q3596:Q3659" si="343">IF(M3587&gt;20,"good","bad")</f>
        <v>bad</v>
      </c>
      <c r="R3596" t="str">
        <f t="shared" ref="R3596:R3659" si="344">IF(AND(M3587&gt;20,N3587&gt;15),C3587,"")</f>
        <v/>
      </c>
      <c r="S3596" s="3" t="str">
        <f t="shared" ref="S3596:S3659" si="345">IF(OR(M3587&gt;20,N3587&gt;15),C3587,"")</f>
        <v/>
      </c>
      <c r="T3596" t="str">
        <f t="shared" ref="T3596:T3659" si="346">IF(NOT(N3587&gt;15),C3587,"")</f>
        <v>Honda</v>
      </c>
      <c r="U3596" t="str">
        <f t="shared" ref="U3596:U3659" si="347">IF(N3587&gt;25,"A",IF(N3587&gt;20,"B",IF(N3587&gt;15,"C",IF(N3587&gt;10,"D","E"))))</f>
        <v>E</v>
      </c>
      <c r="V3596" t="str" cm="1">
        <f t="array" ref="V3596">_xlfn.IFS(N3587&gt;25,"A",N3587&gt;20,"B",N3587&gt;15,"C",N3587&gt;10,"D",N3587&lt;10,"E")</f>
        <v>E</v>
      </c>
    </row>
    <row r="3597" spans="1:22" x14ac:dyDescent="0.3">
      <c r="A3597">
        <v>3622</v>
      </c>
      <c r="B3597" t="s">
        <v>882</v>
      </c>
      <c r="C3597" t="s">
        <v>21</v>
      </c>
      <c r="D3597" t="s">
        <v>31</v>
      </c>
      <c r="E3597">
        <v>2016</v>
      </c>
      <c r="F3597">
        <v>28881</v>
      </c>
      <c r="G3597" t="s">
        <v>23</v>
      </c>
      <c r="H3597" t="s">
        <v>32</v>
      </c>
      <c r="I3597" t="s">
        <v>19</v>
      </c>
      <c r="J3597">
        <v>2199</v>
      </c>
      <c r="K3597">
        <v>194.3</v>
      </c>
      <c r="L3597">
        <v>7</v>
      </c>
      <c r="M3597">
        <v>13.01</v>
      </c>
      <c r="N3597">
        <v>21.37</v>
      </c>
      <c r="P3597" t="str">
        <f t="shared" si="342"/>
        <v/>
      </c>
      <c r="Q3597" t="str">
        <f t="shared" si="343"/>
        <v>good</v>
      </c>
      <c r="R3597" t="str">
        <f t="shared" si="344"/>
        <v/>
      </c>
      <c r="S3597" s="3" t="str">
        <f t="shared" si="345"/>
        <v>Maruti</v>
      </c>
      <c r="T3597" t="str">
        <f t="shared" si="346"/>
        <v>Maruti</v>
      </c>
      <c r="U3597" t="str">
        <f t="shared" si="347"/>
        <v>E</v>
      </c>
      <c r="V3597" t="str" cm="1">
        <f t="array" ref="V3597">_xlfn.IFS(N3588&gt;25,"A",N3588&gt;20,"B",N3588&gt;15,"C",N3588&gt;10,"D",N3588&lt;10,"E")</f>
        <v>E</v>
      </c>
    </row>
    <row r="3598" spans="1:22" x14ac:dyDescent="0.3">
      <c r="A3598">
        <v>3623</v>
      </c>
      <c r="B3598" t="s">
        <v>86</v>
      </c>
      <c r="C3598" t="s">
        <v>15</v>
      </c>
      <c r="D3598" t="s">
        <v>35</v>
      </c>
      <c r="E3598">
        <v>2007</v>
      </c>
      <c r="F3598">
        <v>52195</v>
      </c>
      <c r="G3598" t="s">
        <v>27</v>
      </c>
      <c r="H3598" t="s">
        <v>18</v>
      </c>
      <c r="I3598" t="s">
        <v>19</v>
      </c>
      <c r="J3598">
        <v>796</v>
      </c>
      <c r="K3598">
        <v>46.3</v>
      </c>
      <c r="L3598">
        <v>5</v>
      </c>
      <c r="M3598">
        <v>19.7</v>
      </c>
      <c r="N3598">
        <v>1.75</v>
      </c>
      <c r="P3598" t="str">
        <f t="shared" si="342"/>
        <v/>
      </c>
      <c r="Q3598" t="str">
        <f t="shared" si="343"/>
        <v>bad</v>
      </c>
      <c r="R3598" t="str">
        <f t="shared" si="344"/>
        <v/>
      </c>
      <c r="S3598" s="3" t="str">
        <f t="shared" si="345"/>
        <v/>
      </c>
      <c r="T3598" t="str">
        <f t="shared" si="346"/>
        <v>Maruti</v>
      </c>
      <c r="U3598" t="str">
        <f t="shared" si="347"/>
        <v>E</v>
      </c>
      <c r="V3598" t="str" cm="1">
        <f t="array" ref="V3598">_xlfn.IFS(N3589&gt;25,"A",N3589&gt;20,"B",N3589&gt;15,"C",N3589&gt;10,"D",N3589&lt;10,"E")</f>
        <v>E</v>
      </c>
    </row>
    <row r="3599" spans="1:22" x14ac:dyDescent="0.3">
      <c r="A3599">
        <v>3624</v>
      </c>
      <c r="B3599" t="s">
        <v>1527</v>
      </c>
      <c r="C3599" t="s">
        <v>1528</v>
      </c>
      <c r="D3599" t="s">
        <v>31</v>
      </c>
      <c r="E3599">
        <v>2018</v>
      </c>
      <c r="F3599">
        <v>20422</v>
      </c>
      <c r="G3599" t="s">
        <v>23</v>
      </c>
      <c r="H3599" t="s">
        <v>18</v>
      </c>
      <c r="I3599" t="s">
        <v>19</v>
      </c>
      <c r="J3599">
        <v>2499</v>
      </c>
      <c r="K3599">
        <v>134</v>
      </c>
      <c r="L3599">
        <v>5</v>
      </c>
      <c r="M3599">
        <v>12.4</v>
      </c>
      <c r="N3599">
        <v>16.09</v>
      </c>
      <c r="P3599" t="str">
        <f t="shared" si="342"/>
        <v/>
      </c>
      <c r="Q3599" t="str">
        <f t="shared" si="343"/>
        <v>good</v>
      </c>
      <c r="R3599" t="str">
        <f t="shared" si="344"/>
        <v/>
      </c>
      <c r="S3599" s="3" t="str">
        <f t="shared" si="345"/>
        <v>Maruti</v>
      </c>
      <c r="T3599" t="str">
        <f t="shared" si="346"/>
        <v>Maruti</v>
      </c>
      <c r="U3599" t="str">
        <f t="shared" si="347"/>
        <v>E</v>
      </c>
      <c r="V3599" t="str" cm="1">
        <f t="array" ref="V3599">_xlfn.IFS(N3590&gt;25,"A",N3590&gt;20,"B",N3590&gt;15,"C",N3590&gt;10,"D",N3590&lt;10,"E")</f>
        <v>E</v>
      </c>
    </row>
    <row r="3600" spans="1:22" x14ac:dyDescent="0.3">
      <c r="A3600">
        <v>3625</v>
      </c>
      <c r="B3600" t="s">
        <v>1529</v>
      </c>
      <c r="C3600" t="s">
        <v>21</v>
      </c>
      <c r="D3600" t="s">
        <v>49</v>
      </c>
      <c r="E3600">
        <v>2012</v>
      </c>
      <c r="F3600">
        <v>38000</v>
      </c>
      <c r="G3600" t="s">
        <v>23</v>
      </c>
      <c r="H3600" t="s">
        <v>18</v>
      </c>
      <c r="I3600" t="s">
        <v>19</v>
      </c>
      <c r="J3600">
        <v>1396</v>
      </c>
      <c r="K3600">
        <v>88.7</v>
      </c>
      <c r="L3600">
        <v>5</v>
      </c>
      <c r="M3600">
        <v>24.8</v>
      </c>
      <c r="N3600">
        <v>4.0999999999999996</v>
      </c>
      <c r="P3600" t="str">
        <f t="shared" si="342"/>
        <v/>
      </c>
      <c r="Q3600" t="str">
        <f t="shared" si="343"/>
        <v>good</v>
      </c>
      <c r="R3600" t="str">
        <f t="shared" si="344"/>
        <v/>
      </c>
      <c r="S3600" s="3" t="str">
        <f t="shared" si="345"/>
        <v>Maruti</v>
      </c>
      <c r="T3600" t="str">
        <f t="shared" si="346"/>
        <v>Maruti</v>
      </c>
      <c r="U3600" t="str">
        <f t="shared" si="347"/>
        <v>E</v>
      </c>
      <c r="V3600" t="str" cm="1">
        <f t="array" ref="V3600">_xlfn.IFS(N3591&gt;25,"A",N3591&gt;20,"B",N3591&gt;15,"C",N3591&gt;10,"D",N3591&lt;10,"E")</f>
        <v>E</v>
      </c>
    </row>
    <row r="3601" spans="1:22" x14ac:dyDescent="0.3">
      <c r="A3601">
        <v>3626</v>
      </c>
      <c r="B3601" t="s">
        <v>132</v>
      </c>
      <c r="C3601" t="s">
        <v>110</v>
      </c>
      <c r="D3601" t="s">
        <v>31</v>
      </c>
      <c r="E3601">
        <v>2015</v>
      </c>
      <c r="F3601">
        <v>92885</v>
      </c>
      <c r="G3601" t="s">
        <v>23</v>
      </c>
      <c r="H3601" t="s">
        <v>18</v>
      </c>
      <c r="I3601" t="s">
        <v>19</v>
      </c>
      <c r="J3601">
        <v>1399</v>
      </c>
      <c r="K3601">
        <v>68</v>
      </c>
      <c r="L3601">
        <v>5</v>
      </c>
      <c r="M3601">
        <v>20</v>
      </c>
      <c r="N3601">
        <v>3.56</v>
      </c>
      <c r="P3601" t="str">
        <f t="shared" si="342"/>
        <v/>
      </c>
      <c r="Q3601" t="str">
        <f t="shared" si="343"/>
        <v>bad</v>
      </c>
      <c r="R3601" t="str">
        <f t="shared" si="344"/>
        <v/>
      </c>
      <c r="S3601" s="3" t="str">
        <f t="shared" si="345"/>
        <v/>
      </c>
      <c r="T3601" t="str">
        <f t="shared" si="346"/>
        <v>Hyundai</v>
      </c>
      <c r="U3601" t="str">
        <f t="shared" si="347"/>
        <v>E</v>
      </c>
      <c r="V3601" t="str" cm="1">
        <f t="array" ref="V3601">_xlfn.IFS(N3592&gt;25,"A",N3592&gt;20,"B",N3592&gt;15,"C",N3592&gt;10,"D",N3592&lt;10,"E")</f>
        <v>E</v>
      </c>
    </row>
    <row r="3602" spans="1:22" x14ac:dyDescent="0.3">
      <c r="A3602">
        <v>3627</v>
      </c>
      <c r="B3602" t="s">
        <v>304</v>
      </c>
      <c r="C3602" t="s">
        <v>25</v>
      </c>
      <c r="D3602" t="s">
        <v>22</v>
      </c>
      <c r="E3602">
        <v>2010</v>
      </c>
      <c r="F3602">
        <v>43000</v>
      </c>
      <c r="G3602" t="s">
        <v>27</v>
      </c>
      <c r="H3602" t="s">
        <v>18</v>
      </c>
      <c r="I3602" t="s">
        <v>33</v>
      </c>
      <c r="J3602">
        <v>1497</v>
      </c>
      <c r="K3602">
        <v>118</v>
      </c>
      <c r="L3602">
        <v>5</v>
      </c>
      <c r="M3602">
        <v>17</v>
      </c>
      <c r="N3602">
        <v>4.21</v>
      </c>
      <c r="P3602" t="str">
        <f t="shared" si="342"/>
        <v/>
      </c>
      <c r="Q3602" t="str">
        <f t="shared" si="343"/>
        <v>good</v>
      </c>
      <c r="R3602" t="str">
        <f t="shared" si="344"/>
        <v/>
      </c>
      <c r="S3602" s="3" t="str">
        <f t="shared" si="345"/>
        <v>Hyundai</v>
      </c>
      <c r="T3602" t="str">
        <f t="shared" si="346"/>
        <v>Hyundai</v>
      </c>
      <c r="U3602" t="str">
        <f t="shared" si="347"/>
        <v>E</v>
      </c>
      <c r="V3602" t="str" cm="1">
        <f t="array" ref="V3602">_xlfn.IFS(N3593&gt;25,"A",N3593&gt;20,"B",N3593&gt;15,"C",N3593&gt;10,"D",N3593&lt;10,"E")</f>
        <v>E</v>
      </c>
    </row>
    <row r="3603" spans="1:22" x14ac:dyDescent="0.3">
      <c r="A3603">
        <v>3628</v>
      </c>
      <c r="B3603" t="s">
        <v>1143</v>
      </c>
      <c r="C3603" t="s">
        <v>15</v>
      </c>
      <c r="D3603" t="s">
        <v>31</v>
      </c>
      <c r="E3603">
        <v>2016</v>
      </c>
      <c r="F3603">
        <v>70478</v>
      </c>
      <c r="G3603" t="s">
        <v>23</v>
      </c>
      <c r="H3603" t="s">
        <v>18</v>
      </c>
      <c r="I3603" t="s">
        <v>19</v>
      </c>
      <c r="J3603">
        <v>1248</v>
      </c>
      <c r="K3603">
        <v>74</v>
      </c>
      <c r="L3603">
        <v>5</v>
      </c>
      <c r="M3603">
        <v>17.8</v>
      </c>
      <c r="N3603">
        <v>6.86</v>
      </c>
      <c r="P3603" t="str">
        <f t="shared" si="342"/>
        <v/>
      </c>
      <c r="Q3603" t="str">
        <f t="shared" si="343"/>
        <v>bad</v>
      </c>
      <c r="R3603" t="str">
        <f t="shared" si="344"/>
        <v/>
      </c>
      <c r="S3603" s="3" t="str">
        <f t="shared" si="345"/>
        <v/>
      </c>
      <c r="T3603" t="str">
        <f t="shared" si="346"/>
        <v>Honda</v>
      </c>
      <c r="U3603" t="str">
        <f t="shared" si="347"/>
        <v>E</v>
      </c>
      <c r="V3603" t="str" cm="1">
        <f t="array" ref="V3603">_xlfn.IFS(N3594&gt;25,"A",N3594&gt;20,"B",N3594&gt;15,"C",N3594&gt;10,"D",N3594&lt;10,"E")</f>
        <v>E</v>
      </c>
    </row>
    <row r="3604" spans="1:22" x14ac:dyDescent="0.3">
      <c r="A3604">
        <v>3629</v>
      </c>
      <c r="B3604" t="s">
        <v>1321</v>
      </c>
      <c r="C3604" t="s">
        <v>21</v>
      </c>
      <c r="D3604" t="s">
        <v>53</v>
      </c>
      <c r="E3604">
        <v>2015</v>
      </c>
      <c r="F3604">
        <v>57000</v>
      </c>
      <c r="G3604" t="s">
        <v>23</v>
      </c>
      <c r="H3604" t="s">
        <v>18</v>
      </c>
      <c r="I3604" t="s">
        <v>19</v>
      </c>
      <c r="J3604">
        <v>1582</v>
      </c>
      <c r="K3604">
        <v>126.2</v>
      </c>
      <c r="L3604">
        <v>5</v>
      </c>
      <c r="M3604">
        <v>23.9</v>
      </c>
      <c r="N3604">
        <v>6.6</v>
      </c>
      <c r="P3604" t="str">
        <f t="shared" si="342"/>
        <v/>
      </c>
      <c r="Q3604" t="str">
        <f t="shared" si="343"/>
        <v>good</v>
      </c>
      <c r="R3604" t="str">
        <f t="shared" si="344"/>
        <v/>
      </c>
      <c r="S3604" s="3" t="str">
        <f t="shared" si="345"/>
        <v>Skoda</v>
      </c>
      <c r="T3604" t="str">
        <f t="shared" si="346"/>
        <v>Skoda</v>
      </c>
      <c r="U3604" t="str">
        <f t="shared" si="347"/>
        <v>E</v>
      </c>
      <c r="V3604" t="str" cm="1">
        <f t="array" ref="V3604">_xlfn.IFS(N3595&gt;25,"A",N3595&gt;20,"B",N3595&gt;15,"C",N3595&gt;10,"D",N3595&lt;10,"E")</f>
        <v>E</v>
      </c>
    </row>
    <row r="3605" spans="1:22" x14ac:dyDescent="0.3">
      <c r="A3605">
        <v>3630</v>
      </c>
      <c r="B3605" t="s">
        <v>420</v>
      </c>
      <c r="C3605" t="s">
        <v>21</v>
      </c>
      <c r="D3605" t="s">
        <v>31</v>
      </c>
      <c r="E3605">
        <v>2018</v>
      </c>
      <c r="F3605">
        <v>32434</v>
      </c>
      <c r="G3605" t="s">
        <v>27</v>
      </c>
      <c r="H3605" t="s">
        <v>32</v>
      </c>
      <c r="I3605" t="s">
        <v>19</v>
      </c>
      <c r="J3605">
        <v>1591</v>
      </c>
      <c r="K3605">
        <v>121.3</v>
      </c>
      <c r="L3605">
        <v>5</v>
      </c>
      <c r="M3605">
        <v>13</v>
      </c>
      <c r="N3605">
        <v>14.35</v>
      </c>
      <c r="P3605" t="str">
        <f t="shared" si="342"/>
        <v/>
      </c>
      <c r="Q3605" t="str">
        <f t="shared" si="343"/>
        <v>bad</v>
      </c>
      <c r="R3605" t="str">
        <f t="shared" si="344"/>
        <v/>
      </c>
      <c r="S3605" s="3" t="str">
        <f t="shared" si="345"/>
        <v/>
      </c>
      <c r="T3605" t="str">
        <f t="shared" si="346"/>
        <v>MercedesBenz</v>
      </c>
      <c r="U3605" t="str">
        <f t="shared" si="347"/>
        <v>E</v>
      </c>
      <c r="V3605" t="str" cm="1">
        <f t="array" ref="V3605">_xlfn.IFS(N3596&gt;25,"A",N3596&gt;20,"B",N3596&gt;15,"C",N3596&gt;10,"D",N3596&lt;10,"E")</f>
        <v>E</v>
      </c>
    </row>
    <row r="3606" spans="1:22" x14ac:dyDescent="0.3">
      <c r="A3606">
        <v>3631</v>
      </c>
      <c r="B3606" t="s">
        <v>434</v>
      </c>
      <c r="C3606" t="s">
        <v>110</v>
      </c>
      <c r="D3606" t="s">
        <v>35</v>
      </c>
      <c r="E3606">
        <v>2017</v>
      </c>
      <c r="F3606">
        <v>32000</v>
      </c>
      <c r="G3606" t="s">
        <v>23</v>
      </c>
      <c r="H3606" t="s">
        <v>18</v>
      </c>
      <c r="I3606" t="s">
        <v>19</v>
      </c>
      <c r="J3606">
        <v>1498</v>
      </c>
      <c r="K3606">
        <v>89.84</v>
      </c>
      <c r="L3606">
        <v>5</v>
      </c>
      <c r="M3606">
        <v>22.7</v>
      </c>
      <c r="N3606">
        <v>9.5</v>
      </c>
      <c r="P3606" t="str">
        <f t="shared" si="342"/>
        <v>Hyundai</v>
      </c>
      <c r="Q3606" t="str">
        <f t="shared" si="343"/>
        <v>bad</v>
      </c>
      <c r="R3606" t="str">
        <f t="shared" si="344"/>
        <v/>
      </c>
      <c r="S3606" s="3" t="str">
        <f t="shared" si="345"/>
        <v>Hyundai</v>
      </c>
      <c r="T3606" t="str">
        <f t="shared" si="346"/>
        <v/>
      </c>
      <c r="U3606" t="str">
        <f t="shared" si="347"/>
        <v>B</v>
      </c>
      <c r="V3606" t="str" cm="1">
        <f t="array" ref="V3606">_xlfn.IFS(N3597&gt;25,"A",N3597&gt;20,"B",N3597&gt;15,"C",N3597&gt;10,"D",N3597&lt;10,"E")</f>
        <v>B</v>
      </c>
    </row>
    <row r="3607" spans="1:22" x14ac:dyDescent="0.3">
      <c r="A3607">
        <v>3632</v>
      </c>
      <c r="B3607" t="s">
        <v>1182</v>
      </c>
      <c r="C3607" t="s">
        <v>65</v>
      </c>
      <c r="D3607" t="s">
        <v>53</v>
      </c>
      <c r="E3607">
        <v>2011</v>
      </c>
      <c r="F3607">
        <v>59000</v>
      </c>
      <c r="G3607" t="s">
        <v>23</v>
      </c>
      <c r="H3607" t="s">
        <v>32</v>
      </c>
      <c r="I3607" t="s">
        <v>19</v>
      </c>
      <c r="J3607">
        <v>2993</v>
      </c>
      <c r="K3607">
        <v>241</v>
      </c>
      <c r="L3607">
        <v>4</v>
      </c>
      <c r="M3607">
        <v>11.2</v>
      </c>
      <c r="N3607">
        <v>21.9</v>
      </c>
      <c r="P3607" t="str">
        <f t="shared" si="342"/>
        <v/>
      </c>
      <c r="Q3607" t="str">
        <f t="shared" si="343"/>
        <v>bad</v>
      </c>
      <c r="R3607" t="str">
        <f t="shared" si="344"/>
        <v/>
      </c>
      <c r="S3607" s="3" t="str">
        <f t="shared" si="345"/>
        <v/>
      </c>
      <c r="T3607" t="str">
        <f t="shared" si="346"/>
        <v>Maruti</v>
      </c>
      <c r="U3607" t="str">
        <f t="shared" si="347"/>
        <v>E</v>
      </c>
      <c r="V3607" t="str" cm="1">
        <f t="array" ref="V3607">_xlfn.IFS(N3598&gt;25,"A",N3598&gt;20,"B",N3598&gt;15,"C",N3598&gt;10,"D",N3598&lt;10,"E")</f>
        <v>E</v>
      </c>
    </row>
    <row r="3608" spans="1:22" x14ac:dyDescent="0.3">
      <c r="A3608">
        <v>3633</v>
      </c>
      <c r="B3608" t="s">
        <v>551</v>
      </c>
      <c r="C3608" t="s">
        <v>65</v>
      </c>
      <c r="D3608" t="s">
        <v>31</v>
      </c>
      <c r="E3608">
        <v>2016</v>
      </c>
      <c r="F3608">
        <v>76467</v>
      </c>
      <c r="G3608" t="s">
        <v>23</v>
      </c>
      <c r="H3608" t="s">
        <v>32</v>
      </c>
      <c r="I3608" t="s">
        <v>19</v>
      </c>
      <c r="J3608">
        <v>1995</v>
      </c>
      <c r="K3608">
        <v>190</v>
      </c>
      <c r="L3608">
        <v>5</v>
      </c>
      <c r="M3608">
        <v>18.12</v>
      </c>
      <c r="N3608">
        <v>30.45</v>
      </c>
      <c r="P3608" t="str">
        <f t="shared" si="342"/>
        <v>ISUZU</v>
      </c>
      <c r="Q3608" t="str">
        <f t="shared" si="343"/>
        <v>bad</v>
      </c>
      <c r="R3608" t="str">
        <f t="shared" si="344"/>
        <v/>
      </c>
      <c r="S3608" s="3" t="str">
        <f t="shared" si="345"/>
        <v>ISUZU</v>
      </c>
      <c r="T3608" t="str">
        <f t="shared" si="346"/>
        <v/>
      </c>
      <c r="U3608" t="str">
        <f t="shared" si="347"/>
        <v>C</v>
      </c>
      <c r="V3608" t="str" cm="1">
        <f t="array" ref="V3608">_xlfn.IFS(N3599&gt;25,"A",N3599&gt;20,"B",N3599&gt;15,"C",N3599&gt;10,"D",N3599&lt;10,"E")</f>
        <v>C</v>
      </c>
    </row>
    <row r="3609" spans="1:22" x14ac:dyDescent="0.3">
      <c r="A3609">
        <v>3634</v>
      </c>
      <c r="B3609" t="s">
        <v>1530</v>
      </c>
      <c r="C3609" t="s">
        <v>110</v>
      </c>
      <c r="D3609" t="s">
        <v>35</v>
      </c>
      <c r="E3609">
        <v>2016</v>
      </c>
      <c r="F3609">
        <v>100000</v>
      </c>
      <c r="G3609" t="s">
        <v>23</v>
      </c>
      <c r="H3609" t="s">
        <v>18</v>
      </c>
      <c r="I3609" t="s">
        <v>19</v>
      </c>
      <c r="J3609">
        <v>1498</v>
      </c>
      <c r="K3609">
        <v>99</v>
      </c>
      <c r="L3609">
        <v>5</v>
      </c>
      <c r="M3609">
        <v>25.83</v>
      </c>
      <c r="N3609">
        <v>5.0999999999999996</v>
      </c>
      <c r="P3609" t="str">
        <f t="shared" si="342"/>
        <v/>
      </c>
      <c r="Q3609" t="str">
        <f t="shared" si="343"/>
        <v>good</v>
      </c>
      <c r="R3609" t="str">
        <f t="shared" si="344"/>
        <v/>
      </c>
      <c r="S3609" s="3" t="str">
        <f t="shared" si="345"/>
        <v>Hyundai</v>
      </c>
      <c r="T3609" t="str">
        <f t="shared" si="346"/>
        <v>Hyundai</v>
      </c>
      <c r="U3609" t="str">
        <f t="shared" si="347"/>
        <v>E</v>
      </c>
      <c r="V3609" t="str" cm="1">
        <f t="array" ref="V3609">_xlfn.IFS(N3600&gt;25,"A",N3600&gt;20,"B",N3600&gt;15,"C",N3600&gt;10,"D",N3600&lt;10,"E")</f>
        <v>E</v>
      </c>
    </row>
    <row r="3610" spans="1:22" x14ac:dyDescent="0.3">
      <c r="A3610">
        <v>3635</v>
      </c>
      <c r="B3610" t="s">
        <v>1531</v>
      </c>
      <c r="C3610" t="s">
        <v>21</v>
      </c>
      <c r="D3610" t="s">
        <v>22</v>
      </c>
      <c r="E3610">
        <v>2013</v>
      </c>
      <c r="F3610">
        <v>37086</v>
      </c>
      <c r="G3610" t="s">
        <v>27</v>
      </c>
      <c r="H3610" t="s">
        <v>32</v>
      </c>
      <c r="I3610" t="s">
        <v>19</v>
      </c>
      <c r="J3610">
        <v>1591</v>
      </c>
      <c r="K3610">
        <v>121.3</v>
      </c>
      <c r="L3610">
        <v>5</v>
      </c>
      <c r="M3610">
        <v>17</v>
      </c>
      <c r="N3610">
        <v>5.44</v>
      </c>
      <c r="P3610" t="str">
        <f t="shared" si="342"/>
        <v/>
      </c>
      <c r="Q3610" t="str">
        <f t="shared" si="343"/>
        <v>bad</v>
      </c>
      <c r="R3610" t="str">
        <f t="shared" si="344"/>
        <v/>
      </c>
      <c r="S3610" s="3" t="str">
        <f t="shared" si="345"/>
        <v/>
      </c>
      <c r="T3610" t="str">
        <f t="shared" si="346"/>
        <v>Ford</v>
      </c>
      <c r="U3610" t="str">
        <f t="shared" si="347"/>
        <v>E</v>
      </c>
      <c r="V3610" t="str" cm="1">
        <f t="array" ref="V3610">_xlfn.IFS(N3601&gt;25,"A",N3601&gt;20,"B",N3601&gt;15,"C",N3601&gt;10,"D",N3601&lt;10,"E")</f>
        <v>E</v>
      </c>
    </row>
    <row r="3611" spans="1:22" x14ac:dyDescent="0.3">
      <c r="A3611">
        <v>3636</v>
      </c>
      <c r="B3611" t="s">
        <v>1099</v>
      </c>
      <c r="C3611" t="s">
        <v>110</v>
      </c>
      <c r="D3611" t="s">
        <v>39</v>
      </c>
      <c r="E3611">
        <v>2010</v>
      </c>
      <c r="F3611">
        <v>135000</v>
      </c>
      <c r="G3611" t="s">
        <v>23</v>
      </c>
      <c r="H3611" t="s">
        <v>18</v>
      </c>
      <c r="I3611" t="s">
        <v>19</v>
      </c>
      <c r="J3611">
        <v>1399</v>
      </c>
      <c r="K3611">
        <v>68</v>
      </c>
      <c r="L3611">
        <v>5</v>
      </c>
      <c r="M3611">
        <v>13.8</v>
      </c>
      <c r="N3611">
        <v>1.6</v>
      </c>
      <c r="P3611" t="str">
        <f t="shared" si="342"/>
        <v/>
      </c>
      <c r="Q3611" t="str">
        <f t="shared" si="343"/>
        <v>bad</v>
      </c>
      <c r="R3611" t="str">
        <f t="shared" si="344"/>
        <v/>
      </c>
      <c r="S3611" s="3" t="str">
        <f t="shared" si="345"/>
        <v/>
      </c>
      <c r="T3611" t="str">
        <f t="shared" si="346"/>
        <v>Honda</v>
      </c>
      <c r="U3611" t="str">
        <f t="shared" si="347"/>
        <v>E</v>
      </c>
      <c r="V3611" t="str" cm="1">
        <f t="array" ref="V3611">_xlfn.IFS(N3602&gt;25,"A",N3602&gt;20,"B",N3602&gt;15,"C",N3602&gt;10,"D",N3602&lt;10,"E")</f>
        <v>E</v>
      </c>
    </row>
    <row r="3612" spans="1:22" x14ac:dyDescent="0.3">
      <c r="A3612">
        <v>3637</v>
      </c>
      <c r="B3612" t="s">
        <v>686</v>
      </c>
      <c r="C3612" t="s">
        <v>30</v>
      </c>
      <c r="D3612" t="s">
        <v>47</v>
      </c>
      <c r="E3612">
        <v>2014</v>
      </c>
      <c r="F3612">
        <v>54862</v>
      </c>
      <c r="G3612" t="s">
        <v>23</v>
      </c>
      <c r="H3612" t="s">
        <v>32</v>
      </c>
      <c r="I3612" t="s">
        <v>19</v>
      </c>
      <c r="J3612">
        <v>1968</v>
      </c>
      <c r="K3612">
        <v>174.33</v>
      </c>
      <c r="L3612">
        <v>5</v>
      </c>
      <c r="M3612">
        <v>17.68</v>
      </c>
      <c r="N3612">
        <v>16.670000000000002</v>
      </c>
      <c r="P3612" t="str">
        <f t="shared" si="342"/>
        <v/>
      </c>
      <c r="Q3612" t="str">
        <f t="shared" si="343"/>
        <v>bad</v>
      </c>
      <c r="R3612" t="str">
        <f t="shared" si="344"/>
        <v/>
      </c>
      <c r="S3612" s="3" t="str">
        <f t="shared" si="345"/>
        <v/>
      </c>
      <c r="T3612" t="str">
        <f t="shared" si="346"/>
        <v>Maruti</v>
      </c>
      <c r="U3612" t="str">
        <f t="shared" si="347"/>
        <v>E</v>
      </c>
      <c r="V3612" t="str" cm="1">
        <f t="array" ref="V3612">_xlfn.IFS(N3603&gt;25,"A",N3603&gt;20,"B",N3603&gt;15,"C",N3603&gt;10,"D",N3603&lt;10,"E")</f>
        <v>E</v>
      </c>
    </row>
    <row r="3613" spans="1:22" x14ac:dyDescent="0.3">
      <c r="A3613">
        <v>3638</v>
      </c>
      <c r="B3613" t="s">
        <v>1532</v>
      </c>
      <c r="C3613" t="s">
        <v>25</v>
      </c>
      <c r="D3613" t="s">
        <v>35</v>
      </c>
      <c r="E3613">
        <v>2010</v>
      </c>
      <c r="F3613">
        <v>67758</v>
      </c>
      <c r="G3613" t="s">
        <v>27</v>
      </c>
      <c r="H3613" t="s">
        <v>18</v>
      </c>
      <c r="I3613" t="s">
        <v>19</v>
      </c>
      <c r="J3613">
        <v>2354</v>
      </c>
      <c r="K3613">
        <v>74</v>
      </c>
      <c r="L3613">
        <v>5</v>
      </c>
      <c r="M3613">
        <v>10.8</v>
      </c>
      <c r="N3613">
        <v>9.5</v>
      </c>
      <c r="P3613" t="str">
        <f t="shared" si="342"/>
        <v/>
      </c>
      <c r="Q3613" t="str">
        <f t="shared" si="343"/>
        <v>good</v>
      </c>
      <c r="R3613" t="str">
        <f t="shared" si="344"/>
        <v/>
      </c>
      <c r="S3613" s="3" t="str">
        <f t="shared" si="345"/>
        <v>Hyundai</v>
      </c>
      <c r="T3613" t="str">
        <f t="shared" si="346"/>
        <v>Hyundai</v>
      </c>
      <c r="U3613" t="str">
        <f t="shared" si="347"/>
        <v>E</v>
      </c>
      <c r="V3613" t="str" cm="1">
        <f t="array" ref="V3613">_xlfn.IFS(N3604&gt;25,"A",N3604&gt;20,"B",N3604&gt;15,"C",N3604&gt;10,"D",N3604&lt;10,"E")</f>
        <v>E</v>
      </c>
    </row>
    <row r="3614" spans="1:22" x14ac:dyDescent="0.3">
      <c r="A3614">
        <v>3639</v>
      </c>
      <c r="B3614" t="s">
        <v>1533</v>
      </c>
      <c r="C3614" t="s">
        <v>21</v>
      </c>
      <c r="D3614" t="s">
        <v>22</v>
      </c>
      <c r="E3614">
        <v>2012</v>
      </c>
      <c r="F3614">
        <v>56200</v>
      </c>
      <c r="G3614" t="s">
        <v>27</v>
      </c>
      <c r="H3614" t="s">
        <v>32</v>
      </c>
      <c r="I3614" t="s">
        <v>19</v>
      </c>
      <c r="J3614">
        <v>1396</v>
      </c>
      <c r="K3614">
        <v>98.6</v>
      </c>
      <c r="L3614">
        <v>5</v>
      </c>
      <c r="M3614">
        <v>15</v>
      </c>
      <c r="N3614">
        <v>3.85</v>
      </c>
      <c r="P3614" t="str">
        <f t="shared" si="342"/>
        <v/>
      </c>
      <c r="Q3614" t="str">
        <f t="shared" si="343"/>
        <v>bad</v>
      </c>
      <c r="R3614" t="str">
        <f t="shared" si="344"/>
        <v/>
      </c>
      <c r="S3614" s="3" t="str">
        <f t="shared" si="345"/>
        <v/>
      </c>
      <c r="T3614" t="str">
        <f t="shared" si="346"/>
        <v>Hyundai</v>
      </c>
      <c r="U3614" t="str">
        <f t="shared" si="347"/>
        <v>D</v>
      </c>
      <c r="V3614" t="str" cm="1">
        <f t="array" ref="V3614">_xlfn.IFS(N3605&gt;25,"A",N3605&gt;20,"B",N3605&gt;15,"C",N3605&gt;10,"D",N3605&lt;10,"E")</f>
        <v>D</v>
      </c>
    </row>
    <row r="3615" spans="1:22" x14ac:dyDescent="0.3">
      <c r="A3615">
        <v>3640</v>
      </c>
      <c r="B3615" t="s">
        <v>751</v>
      </c>
      <c r="C3615" t="s">
        <v>41</v>
      </c>
      <c r="D3615" t="s">
        <v>47</v>
      </c>
      <c r="E3615">
        <v>2011</v>
      </c>
      <c r="F3615">
        <v>169006</v>
      </c>
      <c r="G3615" t="s">
        <v>23</v>
      </c>
      <c r="H3615" t="s">
        <v>18</v>
      </c>
      <c r="I3615" t="s">
        <v>19</v>
      </c>
      <c r="J3615">
        <v>2755</v>
      </c>
      <c r="K3615">
        <v>174.5</v>
      </c>
      <c r="L3615">
        <v>7</v>
      </c>
      <c r="M3615">
        <v>14.24</v>
      </c>
      <c r="N3615">
        <v>10.64</v>
      </c>
      <c r="P3615" t="str">
        <f t="shared" si="342"/>
        <v/>
      </c>
      <c r="Q3615" t="str">
        <f t="shared" si="343"/>
        <v>good</v>
      </c>
      <c r="R3615" t="str">
        <f t="shared" si="344"/>
        <v/>
      </c>
      <c r="S3615" s="3" t="str">
        <f t="shared" si="345"/>
        <v>Ford</v>
      </c>
      <c r="T3615" t="str">
        <f t="shared" si="346"/>
        <v>Ford</v>
      </c>
      <c r="U3615" t="str">
        <f t="shared" si="347"/>
        <v>E</v>
      </c>
      <c r="V3615" t="str" cm="1">
        <f t="array" ref="V3615">_xlfn.IFS(N3606&gt;25,"A",N3606&gt;20,"B",N3606&gt;15,"C",N3606&gt;10,"D",N3606&lt;10,"E")</f>
        <v>E</v>
      </c>
    </row>
    <row r="3616" spans="1:22" x14ac:dyDescent="0.3">
      <c r="A3616">
        <v>3641</v>
      </c>
      <c r="B3616" t="s">
        <v>104</v>
      </c>
      <c r="C3616" t="s">
        <v>60</v>
      </c>
      <c r="D3616" t="s">
        <v>63</v>
      </c>
      <c r="E3616">
        <v>2016</v>
      </c>
      <c r="F3616">
        <v>20229</v>
      </c>
      <c r="G3616" t="s">
        <v>27</v>
      </c>
      <c r="H3616" t="s">
        <v>18</v>
      </c>
      <c r="I3616" t="s">
        <v>19</v>
      </c>
      <c r="J3616">
        <v>799</v>
      </c>
      <c r="K3616">
        <v>53.3</v>
      </c>
      <c r="L3616">
        <v>5</v>
      </c>
      <c r="M3616">
        <v>25.17</v>
      </c>
      <c r="N3616">
        <v>3.5</v>
      </c>
      <c r="P3616" t="str">
        <f t="shared" si="342"/>
        <v>BMW</v>
      </c>
      <c r="Q3616" t="str">
        <f t="shared" si="343"/>
        <v>bad</v>
      </c>
      <c r="R3616" t="str">
        <f t="shared" si="344"/>
        <v/>
      </c>
      <c r="S3616" s="3" t="str">
        <f t="shared" si="345"/>
        <v>BMW</v>
      </c>
      <c r="T3616" t="str">
        <f t="shared" si="346"/>
        <v/>
      </c>
      <c r="U3616" t="str">
        <f t="shared" si="347"/>
        <v>B</v>
      </c>
      <c r="V3616" t="str" cm="1">
        <f t="array" ref="V3616">_xlfn.IFS(N3607&gt;25,"A",N3607&gt;20,"B",N3607&gt;15,"C",N3607&gt;10,"D",N3607&lt;10,"E")</f>
        <v>B</v>
      </c>
    </row>
    <row r="3617" spans="1:22" x14ac:dyDescent="0.3">
      <c r="A3617">
        <v>3642</v>
      </c>
      <c r="B3617" t="s">
        <v>1351</v>
      </c>
      <c r="C3617" t="s">
        <v>192</v>
      </c>
      <c r="D3617" t="s">
        <v>26</v>
      </c>
      <c r="E3617">
        <v>2008</v>
      </c>
      <c r="F3617">
        <v>62000</v>
      </c>
      <c r="G3617" t="s">
        <v>27</v>
      </c>
      <c r="H3617" t="s">
        <v>18</v>
      </c>
      <c r="I3617" t="s">
        <v>102</v>
      </c>
      <c r="J3617">
        <v>995</v>
      </c>
      <c r="K3617">
        <v>62</v>
      </c>
      <c r="L3617">
        <v>5</v>
      </c>
      <c r="M3617">
        <v>18</v>
      </c>
      <c r="N3617">
        <v>1.1000000000000001</v>
      </c>
      <c r="P3617" t="str">
        <f t="shared" si="342"/>
        <v>BMW</v>
      </c>
      <c r="Q3617" t="str">
        <f t="shared" si="343"/>
        <v>bad</v>
      </c>
      <c r="R3617" t="str">
        <f t="shared" si="344"/>
        <v/>
      </c>
      <c r="S3617" s="3" t="str">
        <f t="shared" si="345"/>
        <v>BMW</v>
      </c>
      <c r="T3617" t="str">
        <f t="shared" si="346"/>
        <v/>
      </c>
      <c r="U3617" t="str">
        <f t="shared" si="347"/>
        <v>A</v>
      </c>
      <c r="V3617" t="str" cm="1">
        <f t="array" ref="V3617">_xlfn.IFS(N3608&gt;25,"A",N3608&gt;20,"B",N3608&gt;15,"C",N3608&gt;10,"D",N3608&lt;10,"E")</f>
        <v>A</v>
      </c>
    </row>
    <row r="3618" spans="1:22" x14ac:dyDescent="0.3">
      <c r="A3618">
        <v>3643</v>
      </c>
      <c r="B3618" t="s">
        <v>378</v>
      </c>
      <c r="C3618" t="s">
        <v>21</v>
      </c>
      <c r="D3618" t="s">
        <v>35</v>
      </c>
      <c r="E3618">
        <v>2011</v>
      </c>
      <c r="F3618">
        <v>51500</v>
      </c>
      <c r="G3618" t="s">
        <v>27</v>
      </c>
      <c r="H3618" t="s">
        <v>18</v>
      </c>
      <c r="I3618" t="s">
        <v>33</v>
      </c>
      <c r="J3618">
        <v>1599</v>
      </c>
      <c r="K3618">
        <v>103.2</v>
      </c>
      <c r="L3618">
        <v>5</v>
      </c>
      <c r="M3618">
        <v>16.2</v>
      </c>
      <c r="N3618">
        <v>2.6</v>
      </c>
      <c r="P3618" t="str">
        <f t="shared" si="342"/>
        <v/>
      </c>
      <c r="Q3618" t="str">
        <f t="shared" si="343"/>
        <v>good</v>
      </c>
      <c r="R3618" t="str">
        <f t="shared" si="344"/>
        <v/>
      </c>
      <c r="S3618" s="3" t="str">
        <f t="shared" si="345"/>
        <v>Ford</v>
      </c>
      <c r="T3618" t="str">
        <f t="shared" si="346"/>
        <v>Ford</v>
      </c>
      <c r="U3618" t="str">
        <f t="shared" si="347"/>
        <v>E</v>
      </c>
      <c r="V3618" t="str" cm="1">
        <f t="array" ref="V3618">_xlfn.IFS(N3609&gt;25,"A",N3609&gt;20,"B",N3609&gt;15,"C",N3609&gt;10,"D",N3609&lt;10,"E")</f>
        <v>E</v>
      </c>
    </row>
    <row r="3619" spans="1:22" x14ac:dyDescent="0.3">
      <c r="A3619">
        <v>3644</v>
      </c>
      <c r="B3619" t="s">
        <v>739</v>
      </c>
      <c r="C3619" t="s">
        <v>65</v>
      </c>
      <c r="D3619" t="s">
        <v>35</v>
      </c>
      <c r="E3619">
        <v>2012</v>
      </c>
      <c r="F3619">
        <v>69000</v>
      </c>
      <c r="G3619" t="s">
        <v>23</v>
      </c>
      <c r="H3619" t="s">
        <v>32</v>
      </c>
      <c r="I3619" t="s">
        <v>19</v>
      </c>
      <c r="J3619">
        <v>1995</v>
      </c>
      <c r="K3619">
        <v>184</v>
      </c>
      <c r="L3619">
        <v>5</v>
      </c>
      <c r="M3619">
        <v>18.88</v>
      </c>
      <c r="N3619">
        <v>18.5</v>
      </c>
      <c r="P3619" t="str">
        <f t="shared" si="342"/>
        <v/>
      </c>
      <c r="Q3619" t="str">
        <f t="shared" si="343"/>
        <v>bad</v>
      </c>
      <c r="R3619" t="str">
        <f t="shared" si="344"/>
        <v/>
      </c>
      <c r="S3619" s="3" t="str">
        <f t="shared" si="345"/>
        <v/>
      </c>
      <c r="T3619" t="str">
        <f t="shared" si="346"/>
        <v>Hyundai</v>
      </c>
      <c r="U3619" t="str">
        <f t="shared" si="347"/>
        <v>E</v>
      </c>
      <c r="V3619" t="str" cm="1">
        <f t="array" ref="V3619">_xlfn.IFS(N3610&gt;25,"A",N3610&gt;20,"B",N3610&gt;15,"C",N3610&gt;10,"D",N3610&lt;10,"E")</f>
        <v>E</v>
      </c>
    </row>
    <row r="3620" spans="1:22" x14ac:dyDescent="0.3">
      <c r="A3620">
        <v>3645</v>
      </c>
      <c r="B3620" t="s">
        <v>557</v>
      </c>
      <c r="C3620" t="s">
        <v>21</v>
      </c>
      <c r="D3620" t="s">
        <v>63</v>
      </c>
      <c r="E3620">
        <v>2004</v>
      </c>
      <c r="F3620">
        <v>167000</v>
      </c>
      <c r="G3620" t="s">
        <v>27</v>
      </c>
      <c r="H3620" t="s">
        <v>18</v>
      </c>
      <c r="I3620" t="s">
        <v>19</v>
      </c>
      <c r="J3620">
        <v>1086</v>
      </c>
      <c r="K3620">
        <v>74</v>
      </c>
      <c r="L3620">
        <v>5</v>
      </c>
      <c r="M3620">
        <v>0</v>
      </c>
      <c r="N3620">
        <v>1.35</v>
      </c>
      <c r="P3620" t="str">
        <f t="shared" si="342"/>
        <v/>
      </c>
      <c r="Q3620" t="str">
        <f t="shared" si="343"/>
        <v>bad</v>
      </c>
      <c r="R3620" t="str">
        <f t="shared" si="344"/>
        <v/>
      </c>
      <c r="S3620" s="3" t="str">
        <f t="shared" si="345"/>
        <v/>
      </c>
      <c r="T3620" t="str">
        <f t="shared" si="346"/>
        <v>Ford</v>
      </c>
      <c r="U3620" t="str">
        <f t="shared" si="347"/>
        <v>E</v>
      </c>
      <c r="V3620" t="str" cm="1">
        <f t="array" ref="V3620">_xlfn.IFS(N3611&gt;25,"A",N3611&gt;20,"B",N3611&gt;15,"C",N3611&gt;10,"D",N3611&lt;10,"E")</f>
        <v>E</v>
      </c>
    </row>
    <row r="3621" spans="1:22" x14ac:dyDescent="0.3">
      <c r="A3621">
        <v>3646</v>
      </c>
      <c r="B3621" t="s">
        <v>502</v>
      </c>
      <c r="C3621" t="s">
        <v>15</v>
      </c>
      <c r="D3621" t="s">
        <v>35</v>
      </c>
      <c r="E3621">
        <v>2015</v>
      </c>
      <c r="F3621">
        <v>62476</v>
      </c>
      <c r="G3621" t="s">
        <v>23</v>
      </c>
      <c r="H3621" t="s">
        <v>18</v>
      </c>
      <c r="I3621" t="s">
        <v>19</v>
      </c>
      <c r="J3621">
        <v>1248</v>
      </c>
      <c r="K3621">
        <v>74</v>
      </c>
      <c r="L3621">
        <v>5</v>
      </c>
      <c r="M3621">
        <v>26.59</v>
      </c>
      <c r="N3621">
        <v>7.95</v>
      </c>
      <c r="P3621" t="str">
        <f t="shared" si="342"/>
        <v>Audi</v>
      </c>
      <c r="Q3621" t="str">
        <f t="shared" si="343"/>
        <v>bad</v>
      </c>
      <c r="R3621" t="str">
        <f t="shared" si="344"/>
        <v/>
      </c>
      <c r="S3621" s="3" t="str">
        <f t="shared" si="345"/>
        <v>Audi</v>
      </c>
      <c r="T3621" t="str">
        <f t="shared" si="346"/>
        <v/>
      </c>
      <c r="U3621" t="str">
        <f t="shared" si="347"/>
        <v>C</v>
      </c>
      <c r="V3621" t="str" cm="1">
        <f t="array" ref="V3621">_xlfn.IFS(N3612&gt;25,"A",N3612&gt;20,"B",N3612&gt;15,"C",N3612&gt;10,"D",N3612&lt;10,"E")</f>
        <v>C</v>
      </c>
    </row>
    <row r="3622" spans="1:22" x14ac:dyDescent="0.3">
      <c r="A3622">
        <v>3647</v>
      </c>
      <c r="B3622" t="s">
        <v>1231</v>
      </c>
      <c r="C3622" t="s">
        <v>21</v>
      </c>
      <c r="D3622" t="s">
        <v>39</v>
      </c>
      <c r="E3622">
        <v>2017</v>
      </c>
      <c r="F3622">
        <v>60500</v>
      </c>
      <c r="G3622" t="s">
        <v>23</v>
      </c>
      <c r="H3622" t="s">
        <v>18</v>
      </c>
      <c r="I3622" t="s">
        <v>19</v>
      </c>
      <c r="J3622">
        <v>1186</v>
      </c>
      <c r="K3622">
        <v>73.97</v>
      </c>
      <c r="L3622">
        <v>5</v>
      </c>
      <c r="M3622">
        <v>25.4</v>
      </c>
      <c r="N3622">
        <v>5.49</v>
      </c>
      <c r="P3622" t="str">
        <f t="shared" si="342"/>
        <v/>
      </c>
      <c r="Q3622" t="str">
        <f t="shared" si="343"/>
        <v>bad</v>
      </c>
      <c r="R3622" t="str">
        <f t="shared" si="344"/>
        <v/>
      </c>
      <c r="S3622" s="3" t="str">
        <f t="shared" si="345"/>
        <v/>
      </c>
      <c r="T3622" t="str">
        <f t="shared" si="346"/>
        <v>Honda</v>
      </c>
      <c r="U3622" t="str">
        <f t="shared" si="347"/>
        <v>E</v>
      </c>
      <c r="V3622" t="str" cm="1">
        <f t="array" ref="V3622">_xlfn.IFS(N3613&gt;25,"A",N3613&gt;20,"B",N3613&gt;15,"C",N3613&gt;10,"D",N3613&lt;10,"E")</f>
        <v>E</v>
      </c>
    </row>
    <row r="3623" spans="1:22" x14ac:dyDescent="0.3">
      <c r="A3623">
        <v>3648</v>
      </c>
      <c r="B3623" t="s">
        <v>1220</v>
      </c>
      <c r="C3623" t="s">
        <v>25</v>
      </c>
      <c r="D3623" t="s">
        <v>16</v>
      </c>
      <c r="E3623">
        <v>2017</v>
      </c>
      <c r="F3623">
        <v>17978</v>
      </c>
      <c r="G3623" t="s">
        <v>27</v>
      </c>
      <c r="H3623" t="s">
        <v>32</v>
      </c>
      <c r="I3623" t="s">
        <v>19</v>
      </c>
      <c r="J3623">
        <v>1199</v>
      </c>
      <c r="K3623">
        <v>88.7</v>
      </c>
      <c r="L3623">
        <v>5</v>
      </c>
      <c r="M3623">
        <v>19</v>
      </c>
      <c r="N3623">
        <v>6.95</v>
      </c>
      <c r="P3623" t="str">
        <f t="shared" si="342"/>
        <v/>
      </c>
      <c r="Q3623" t="str">
        <f t="shared" si="343"/>
        <v>bad</v>
      </c>
      <c r="R3623" t="str">
        <f t="shared" si="344"/>
        <v/>
      </c>
      <c r="S3623" s="3" t="str">
        <f t="shared" si="345"/>
        <v/>
      </c>
      <c r="T3623" t="str">
        <f t="shared" si="346"/>
        <v>Hyundai</v>
      </c>
      <c r="U3623" t="str">
        <f t="shared" si="347"/>
        <v>E</v>
      </c>
      <c r="V3623" t="str" cm="1">
        <f t="array" ref="V3623">_xlfn.IFS(N3614&gt;25,"A",N3614&gt;20,"B",N3614&gt;15,"C",N3614&gt;10,"D",N3614&lt;10,"E")</f>
        <v>E</v>
      </c>
    </row>
    <row r="3624" spans="1:22" x14ac:dyDescent="0.3">
      <c r="A3624">
        <v>3649</v>
      </c>
      <c r="B3624" t="s">
        <v>481</v>
      </c>
      <c r="C3624" t="s">
        <v>45</v>
      </c>
      <c r="D3624" t="s">
        <v>39</v>
      </c>
      <c r="E3624">
        <v>2008</v>
      </c>
      <c r="F3624">
        <v>300000</v>
      </c>
      <c r="G3624" t="s">
        <v>23</v>
      </c>
      <c r="H3624" t="s">
        <v>18</v>
      </c>
      <c r="I3624" t="s">
        <v>19</v>
      </c>
      <c r="J3624">
        <v>1405</v>
      </c>
      <c r="K3624">
        <v>70</v>
      </c>
      <c r="L3624">
        <v>5</v>
      </c>
      <c r="M3624">
        <v>17</v>
      </c>
      <c r="N3624">
        <v>1</v>
      </c>
      <c r="P3624" t="str">
        <f t="shared" si="342"/>
        <v/>
      </c>
      <c r="Q3624" t="str">
        <f t="shared" si="343"/>
        <v>bad</v>
      </c>
      <c r="R3624" t="str">
        <f t="shared" si="344"/>
        <v/>
      </c>
      <c r="S3624" s="3" t="str">
        <f t="shared" si="345"/>
        <v/>
      </c>
      <c r="T3624" t="str">
        <f t="shared" si="346"/>
        <v>Toyota</v>
      </c>
      <c r="U3624" t="str">
        <f t="shared" si="347"/>
        <v>D</v>
      </c>
      <c r="V3624" t="str" cm="1">
        <f t="array" ref="V3624">_xlfn.IFS(N3615&gt;25,"A",N3615&gt;20,"B",N3615&gt;15,"C",N3615&gt;10,"D",N3615&lt;10,"E")</f>
        <v>D</v>
      </c>
    </row>
    <row r="3625" spans="1:22" x14ac:dyDescent="0.3">
      <c r="A3625">
        <v>3650</v>
      </c>
      <c r="B3625" t="s">
        <v>359</v>
      </c>
      <c r="C3625" t="s">
        <v>110</v>
      </c>
      <c r="D3625" t="s">
        <v>26</v>
      </c>
      <c r="E3625">
        <v>2013</v>
      </c>
      <c r="F3625">
        <v>123000</v>
      </c>
      <c r="G3625" t="s">
        <v>23</v>
      </c>
      <c r="H3625" t="s">
        <v>18</v>
      </c>
      <c r="I3625" t="s">
        <v>33</v>
      </c>
      <c r="J3625">
        <v>1399</v>
      </c>
      <c r="K3625">
        <v>67</v>
      </c>
      <c r="L3625">
        <v>5</v>
      </c>
      <c r="M3625">
        <v>17.8</v>
      </c>
      <c r="N3625">
        <v>4.45</v>
      </c>
      <c r="P3625" t="str">
        <f t="shared" si="342"/>
        <v/>
      </c>
      <c r="Q3625" t="str">
        <f t="shared" si="343"/>
        <v>good</v>
      </c>
      <c r="R3625" t="str">
        <f t="shared" si="344"/>
        <v/>
      </c>
      <c r="S3625" s="3" t="str">
        <f t="shared" si="345"/>
        <v>Renault</v>
      </c>
      <c r="T3625" t="str">
        <f t="shared" si="346"/>
        <v>Renault</v>
      </c>
      <c r="U3625" t="str">
        <f t="shared" si="347"/>
        <v>E</v>
      </c>
      <c r="V3625" t="str" cm="1">
        <f t="array" ref="V3625">_xlfn.IFS(N3616&gt;25,"A",N3616&gt;20,"B",N3616&gt;15,"C",N3616&gt;10,"D",N3616&lt;10,"E")</f>
        <v>E</v>
      </c>
    </row>
    <row r="3626" spans="1:22" x14ac:dyDescent="0.3">
      <c r="A3626">
        <v>3651</v>
      </c>
      <c r="B3626" t="s">
        <v>1534</v>
      </c>
      <c r="C3626" t="s">
        <v>15</v>
      </c>
      <c r="D3626" t="s">
        <v>49</v>
      </c>
      <c r="E3626">
        <v>2016</v>
      </c>
      <c r="F3626">
        <v>45296</v>
      </c>
      <c r="G3626" t="s">
        <v>23</v>
      </c>
      <c r="H3626" t="s">
        <v>18</v>
      </c>
      <c r="I3626" t="s">
        <v>19</v>
      </c>
      <c r="J3626">
        <v>1248</v>
      </c>
      <c r="K3626">
        <v>88.5</v>
      </c>
      <c r="L3626">
        <v>5</v>
      </c>
      <c r="M3626">
        <v>25.1</v>
      </c>
      <c r="N3626">
        <v>6.99</v>
      </c>
      <c r="P3626" t="str">
        <f t="shared" si="342"/>
        <v/>
      </c>
      <c r="Q3626" t="str">
        <f t="shared" si="343"/>
        <v>bad</v>
      </c>
      <c r="R3626" t="str">
        <f t="shared" si="344"/>
        <v/>
      </c>
      <c r="S3626" s="3" t="str">
        <f t="shared" si="345"/>
        <v/>
      </c>
      <c r="T3626" t="str">
        <f t="shared" si="346"/>
        <v>Chevrolet</v>
      </c>
      <c r="U3626" t="str">
        <f t="shared" si="347"/>
        <v>E</v>
      </c>
      <c r="V3626" t="str" cm="1">
        <f t="array" ref="V3626">_xlfn.IFS(N3617&gt;25,"A",N3617&gt;20,"B",N3617&gt;15,"C",N3617&gt;10,"D",N3617&lt;10,"E")</f>
        <v>E</v>
      </c>
    </row>
    <row r="3627" spans="1:22" x14ac:dyDescent="0.3">
      <c r="A3627">
        <v>3652</v>
      </c>
      <c r="B3627" t="s">
        <v>1535</v>
      </c>
      <c r="C3627" t="s">
        <v>15</v>
      </c>
      <c r="D3627" t="s">
        <v>31</v>
      </c>
      <c r="E3627">
        <v>2008</v>
      </c>
      <c r="F3627">
        <v>77325</v>
      </c>
      <c r="G3627" t="s">
        <v>27</v>
      </c>
      <c r="H3627" t="s">
        <v>18</v>
      </c>
      <c r="I3627" t="s">
        <v>19</v>
      </c>
      <c r="J3627">
        <v>1586</v>
      </c>
      <c r="K3627">
        <v>104.68</v>
      </c>
      <c r="L3627">
        <v>5</v>
      </c>
      <c r="M3627">
        <v>15.6</v>
      </c>
      <c r="N3627">
        <v>3.51</v>
      </c>
      <c r="P3627" t="str">
        <f t="shared" si="342"/>
        <v/>
      </c>
      <c r="Q3627" t="str">
        <f t="shared" si="343"/>
        <v>bad</v>
      </c>
      <c r="R3627" t="str">
        <f t="shared" si="344"/>
        <v/>
      </c>
      <c r="S3627" s="3" t="str">
        <f t="shared" si="345"/>
        <v/>
      </c>
      <c r="T3627" t="str">
        <f t="shared" si="346"/>
        <v>Hyundai</v>
      </c>
      <c r="U3627" t="str">
        <f t="shared" si="347"/>
        <v>E</v>
      </c>
      <c r="V3627" t="str" cm="1">
        <f t="array" ref="V3627">_xlfn.IFS(N3618&gt;25,"A",N3618&gt;20,"B",N3618&gt;15,"C",N3618&gt;10,"D",N3618&lt;10,"E")</f>
        <v>E</v>
      </c>
    </row>
    <row r="3628" spans="1:22" x14ac:dyDescent="0.3">
      <c r="A3628">
        <v>3653</v>
      </c>
      <c r="B3628" t="s">
        <v>1159</v>
      </c>
      <c r="C3628" t="s">
        <v>15</v>
      </c>
      <c r="D3628" t="s">
        <v>47</v>
      </c>
      <c r="E3628">
        <v>2018</v>
      </c>
      <c r="F3628">
        <v>25858</v>
      </c>
      <c r="G3628" t="s">
        <v>27</v>
      </c>
      <c r="H3628" t="s">
        <v>32</v>
      </c>
      <c r="I3628" t="s">
        <v>19</v>
      </c>
      <c r="J3628">
        <v>1197</v>
      </c>
      <c r="K3628">
        <v>83.1</v>
      </c>
      <c r="L3628">
        <v>5</v>
      </c>
      <c r="M3628">
        <v>21.4</v>
      </c>
      <c r="N3628">
        <v>7.54</v>
      </c>
      <c r="P3628" t="str">
        <f t="shared" si="342"/>
        <v>BMW</v>
      </c>
      <c r="Q3628" t="str">
        <f t="shared" si="343"/>
        <v>bad</v>
      </c>
      <c r="R3628" t="str">
        <f t="shared" si="344"/>
        <v/>
      </c>
      <c r="S3628" s="3" t="str">
        <f t="shared" si="345"/>
        <v>BMW</v>
      </c>
      <c r="T3628" t="str">
        <f t="shared" si="346"/>
        <v/>
      </c>
      <c r="U3628" t="str">
        <f t="shared" si="347"/>
        <v>C</v>
      </c>
      <c r="V3628" t="str" cm="1">
        <f t="array" ref="V3628">_xlfn.IFS(N3619&gt;25,"A",N3619&gt;20,"B",N3619&gt;15,"C",N3619&gt;10,"D",N3619&lt;10,"E")</f>
        <v>C</v>
      </c>
    </row>
    <row r="3629" spans="1:22" x14ac:dyDescent="0.3">
      <c r="A3629">
        <v>3654</v>
      </c>
      <c r="B3629" t="s">
        <v>383</v>
      </c>
      <c r="C3629" t="s">
        <v>15</v>
      </c>
      <c r="D3629" t="s">
        <v>63</v>
      </c>
      <c r="E3629">
        <v>2016</v>
      </c>
      <c r="F3629">
        <v>120000</v>
      </c>
      <c r="G3629" t="s">
        <v>23</v>
      </c>
      <c r="H3629" t="s">
        <v>18</v>
      </c>
      <c r="I3629" t="s">
        <v>19</v>
      </c>
      <c r="J3629">
        <v>1248</v>
      </c>
      <c r="K3629">
        <v>73.94</v>
      </c>
      <c r="L3629">
        <v>5</v>
      </c>
      <c r="M3629">
        <v>23.2</v>
      </c>
      <c r="N3629">
        <v>3.65</v>
      </c>
      <c r="P3629" t="str">
        <f t="shared" si="342"/>
        <v/>
      </c>
      <c r="Q3629" t="str">
        <f t="shared" si="343"/>
        <v>bad</v>
      </c>
      <c r="R3629" t="str">
        <f t="shared" si="344"/>
        <v/>
      </c>
      <c r="S3629" s="3" t="str">
        <f t="shared" si="345"/>
        <v/>
      </c>
      <c r="T3629" t="str">
        <f t="shared" si="346"/>
        <v>Hyundai</v>
      </c>
      <c r="U3629" t="str">
        <f t="shared" si="347"/>
        <v>E</v>
      </c>
      <c r="V3629" t="str" cm="1">
        <f t="array" ref="V3629">_xlfn.IFS(N3620&gt;25,"A",N3620&gt;20,"B",N3620&gt;15,"C",N3620&gt;10,"D",N3620&lt;10,"E")</f>
        <v>E</v>
      </c>
    </row>
    <row r="3630" spans="1:22" x14ac:dyDescent="0.3">
      <c r="A3630">
        <v>3655</v>
      </c>
      <c r="B3630" t="s">
        <v>968</v>
      </c>
      <c r="C3630" t="s">
        <v>21</v>
      </c>
      <c r="D3630" t="s">
        <v>93</v>
      </c>
      <c r="E3630">
        <v>2016</v>
      </c>
      <c r="F3630">
        <v>22000</v>
      </c>
      <c r="G3630" t="s">
        <v>23</v>
      </c>
      <c r="H3630" t="s">
        <v>32</v>
      </c>
      <c r="I3630" t="s">
        <v>19</v>
      </c>
      <c r="J3630">
        <v>1582</v>
      </c>
      <c r="K3630">
        <v>126.24</v>
      </c>
      <c r="L3630">
        <v>5</v>
      </c>
      <c r="M3630">
        <v>19.5</v>
      </c>
      <c r="N3630">
        <v>16</v>
      </c>
      <c r="P3630" t="str">
        <f t="shared" si="342"/>
        <v/>
      </c>
      <c r="Q3630" t="str">
        <f t="shared" si="343"/>
        <v>good</v>
      </c>
      <c r="R3630" t="str">
        <f t="shared" si="344"/>
        <v/>
      </c>
      <c r="S3630" s="3" t="str">
        <f t="shared" si="345"/>
        <v>Maruti</v>
      </c>
      <c r="T3630" t="str">
        <f t="shared" si="346"/>
        <v>Maruti</v>
      </c>
      <c r="U3630" t="str">
        <f t="shared" si="347"/>
        <v>E</v>
      </c>
      <c r="V3630" t="str" cm="1">
        <f t="array" ref="V3630">_xlfn.IFS(N3621&gt;25,"A",N3621&gt;20,"B",N3621&gt;15,"C",N3621&gt;10,"D",N3621&lt;10,"E")</f>
        <v>E</v>
      </c>
    </row>
    <row r="3631" spans="1:22" x14ac:dyDescent="0.3">
      <c r="A3631">
        <v>3656</v>
      </c>
      <c r="B3631" t="s">
        <v>1351</v>
      </c>
      <c r="C3631" t="s">
        <v>192</v>
      </c>
      <c r="D3631" t="s">
        <v>49</v>
      </c>
      <c r="E3631">
        <v>2012</v>
      </c>
      <c r="F3631">
        <v>11000</v>
      </c>
      <c r="G3631" t="s">
        <v>27</v>
      </c>
      <c r="H3631" t="s">
        <v>18</v>
      </c>
      <c r="I3631" t="s">
        <v>19</v>
      </c>
      <c r="J3631">
        <v>995</v>
      </c>
      <c r="K3631">
        <v>62.1</v>
      </c>
      <c r="L3631">
        <v>5</v>
      </c>
      <c r="M3631">
        <v>16.2</v>
      </c>
      <c r="N3631">
        <v>1.4</v>
      </c>
      <c r="P3631" t="str">
        <f t="shared" si="342"/>
        <v/>
      </c>
      <c r="Q3631" t="str">
        <f t="shared" si="343"/>
        <v>good</v>
      </c>
      <c r="R3631" t="str">
        <f t="shared" si="344"/>
        <v/>
      </c>
      <c r="S3631" s="3" t="str">
        <f t="shared" si="345"/>
        <v>Hyundai</v>
      </c>
      <c r="T3631" t="str">
        <f t="shared" si="346"/>
        <v>Hyundai</v>
      </c>
      <c r="U3631" t="str">
        <f t="shared" si="347"/>
        <v>E</v>
      </c>
      <c r="V3631" t="str" cm="1">
        <f t="array" ref="V3631">_xlfn.IFS(N3622&gt;25,"A",N3622&gt;20,"B",N3622&gt;15,"C",N3622&gt;10,"D",N3622&lt;10,"E")</f>
        <v>E</v>
      </c>
    </row>
    <row r="3632" spans="1:22" x14ac:dyDescent="0.3">
      <c r="A3632">
        <v>3657</v>
      </c>
      <c r="B3632" t="s">
        <v>511</v>
      </c>
      <c r="C3632" t="s">
        <v>21</v>
      </c>
      <c r="D3632" t="s">
        <v>16</v>
      </c>
      <c r="E3632">
        <v>2017</v>
      </c>
      <c r="F3632">
        <v>3900</v>
      </c>
      <c r="G3632" t="s">
        <v>27</v>
      </c>
      <c r="H3632" t="s">
        <v>18</v>
      </c>
      <c r="I3632" t="s">
        <v>19</v>
      </c>
      <c r="J3632">
        <v>1197</v>
      </c>
      <c r="K3632">
        <v>81.83</v>
      </c>
      <c r="L3632">
        <v>5</v>
      </c>
      <c r="M3632">
        <v>18.600000000000001</v>
      </c>
      <c r="N3632">
        <v>6.45</v>
      </c>
      <c r="P3632" t="str">
        <f t="shared" si="342"/>
        <v/>
      </c>
      <c r="Q3632" t="str">
        <f t="shared" si="343"/>
        <v>bad</v>
      </c>
      <c r="R3632" t="str">
        <f t="shared" si="344"/>
        <v/>
      </c>
      <c r="S3632" s="3" t="str">
        <f t="shared" si="345"/>
        <v/>
      </c>
      <c r="T3632" t="str">
        <f t="shared" si="346"/>
        <v>Honda</v>
      </c>
      <c r="U3632" t="str">
        <f t="shared" si="347"/>
        <v>E</v>
      </c>
      <c r="V3632" t="str" cm="1">
        <f t="array" ref="V3632">_xlfn.IFS(N3623&gt;25,"A",N3623&gt;20,"B",N3623&gt;15,"C",N3623&gt;10,"D",N3623&lt;10,"E")</f>
        <v>E</v>
      </c>
    </row>
    <row r="3633" spans="1:22" x14ac:dyDescent="0.3">
      <c r="A3633">
        <v>3658</v>
      </c>
      <c r="B3633" t="s">
        <v>374</v>
      </c>
      <c r="C3633" t="s">
        <v>21</v>
      </c>
      <c r="D3633" t="s">
        <v>35</v>
      </c>
      <c r="E3633">
        <v>2016</v>
      </c>
      <c r="F3633">
        <v>106092</v>
      </c>
      <c r="G3633" t="s">
        <v>23</v>
      </c>
      <c r="H3633" t="s">
        <v>18</v>
      </c>
      <c r="I3633" t="s">
        <v>19</v>
      </c>
      <c r="J3633">
        <v>1120</v>
      </c>
      <c r="K3633">
        <v>71</v>
      </c>
      <c r="L3633">
        <v>5</v>
      </c>
      <c r="M3633">
        <v>24.4</v>
      </c>
      <c r="N3633">
        <v>4.4000000000000004</v>
      </c>
      <c r="P3633" t="str">
        <f t="shared" si="342"/>
        <v/>
      </c>
      <c r="Q3633" t="str">
        <f t="shared" si="343"/>
        <v>bad</v>
      </c>
      <c r="R3633" t="str">
        <f t="shared" si="344"/>
        <v/>
      </c>
      <c r="S3633" s="3" t="str">
        <f t="shared" si="345"/>
        <v/>
      </c>
      <c r="T3633" t="str">
        <f t="shared" si="346"/>
        <v>Tata</v>
      </c>
      <c r="U3633" t="str">
        <f t="shared" si="347"/>
        <v>E</v>
      </c>
      <c r="V3633" t="str" cm="1">
        <f t="array" ref="V3633">_xlfn.IFS(N3624&gt;25,"A",N3624&gt;20,"B",N3624&gt;15,"C",N3624&gt;10,"D",N3624&lt;10,"E")</f>
        <v>E</v>
      </c>
    </row>
    <row r="3634" spans="1:22" x14ac:dyDescent="0.3">
      <c r="A3634">
        <v>3659</v>
      </c>
      <c r="B3634" t="s">
        <v>186</v>
      </c>
      <c r="C3634" t="s">
        <v>25</v>
      </c>
      <c r="D3634" t="s">
        <v>53</v>
      </c>
      <c r="E3634">
        <v>2015</v>
      </c>
      <c r="F3634">
        <v>27000</v>
      </c>
      <c r="G3634" t="s">
        <v>27</v>
      </c>
      <c r="H3634" t="s">
        <v>32</v>
      </c>
      <c r="I3634" t="s">
        <v>19</v>
      </c>
      <c r="J3634">
        <v>1199</v>
      </c>
      <c r="K3634">
        <v>88.7</v>
      </c>
      <c r="L3634">
        <v>5</v>
      </c>
      <c r="M3634">
        <v>19</v>
      </c>
      <c r="N3634">
        <v>5.95</v>
      </c>
      <c r="P3634" t="str">
        <f t="shared" si="342"/>
        <v/>
      </c>
      <c r="Q3634" t="str">
        <f t="shared" si="343"/>
        <v>bad</v>
      </c>
      <c r="R3634" t="str">
        <f t="shared" si="344"/>
        <v/>
      </c>
      <c r="S3634" s="3" t="str">
        <f t="shared" si="345"/>
        <v/>
      </c>
      <c r="T3634" t="str">
        <f t="shared" si="346"/>
        <v>Ford</v>
      </c>
      <c r="U3634" t="str">
        <f t="shared" si="347"/>
        <v>E</v>
      </c>
      <c r="V3634" t="str" cm="1">
        <f t="array" ref="V3634">_xlfn.IFS(N3625&gt;25,"A",N3625&gt;20,"B",N3625&gt;15,"C",N3625&gt;10,"D",N3625&lt;10,"E")</f>
        <v>E</v>
      </c>
    </row>
    <row r="3635" spans="1:22" x14ac:dyDescent="0.3">
      <c r="A3635">
        <v>3660</v>
      </c>
      <c r="B3635" t="s">
        <v>203</v>
      </c>
      <c r="C3635" t="s">
        <v>25</v>
      </c>
      <c r="D3635" t="s">
        <v>93</v>
      </c>
      <c r="E3635">
        <v>2013</v>
      </c>
      <c r="F3635">
        <v>11000</v>
      </c>
      <c r="G3635" t="s">
        <v>27</v>
      </c>
      <c r="H3635" t="s">
        <v>18</v>
      </c>
      <c r="I3635" t="s">
        <v>19</v>
      </c>
      <c r="J3635">
        <v>1198</v>
      </c>
      <c r="K3635">
        <v>86.8</v>
      </c>
      <c r="L3635">
        <v>5</v>
      </c>
      <c r="M3635">
        <v>19.399999999999999</v>
      </c>
      <c r="N3635">
        <v>3.9</v>
      </c>
      <c r="P3635" t="str">
        <f t="shared" si="342"/>
        <v/>
      </c>
      <c r="Q3635" t="str">
        <f t="shared" si="343"/>
        <v>good</v>
      </c>
      <c r="R3635" t="str">
        <f t="shared" si="344"/>
        <v/>
      </c>
      <c r="S3635" s="3" t="str">
        <f t="shared" si="345"/>
        <v>Maruti</v>
      </c>
      <c r="T3635" t="str">
        <f t="shared" si="346"/>
        <v>Maruti</v>
      </c>
      <c r="U3635" t="str">
        <f t="shared" si="347"/>
        <v>E</v>
      </c>
      <c r="V3635" t="str" cm="1">
        <f t="array" ref="V3635">_xlfn.IFS(N3626&gt;25,"A",N3626&gt;20,"B",N3626&gt;15,"C",N3626&gt;10,"D",N3626&lt;10,"E")</f>
        <v>E</v>
      </c>
    </row>
    <row r="3636" spans="1:22" x14ac:dyDescent="0.3">
      <c r="A3636">
        <v>3661</v>
      </c>
      <c r="B3636" t="s">
        <v>226</v>
      </c>
      <c r="C3636" t="s">
        <v>62</v>
      </c>
      <c r="D3636" t="s">
        <v>31</v>
      </c>
      <c r="E3636">
        <v>2016</v>
      </c>
      <c r="F3636">
        <v>39753</v>
      </c>
      <c r="G3636" t="s">
        <v>23</v>
      </c>
      <c r="H3636" t="s">
        <v>32</v>
      </c>
      <c r="I3636" t="s">
        <v>19</v>
      </c>
      <c r="J3636">
        <v>2143</v>
      </c>
      <c r="K3636">
        <v>201.1</v>
      </c>
      <c r="L3636">
        <v>5</v>
      </c>
      <c r="M3636">
        <v>13</v>
      </c>
      <c r="N3636">
        <v>35.28</v>
      </c>
      <c r="P3636" t="str">
        <f t="shared" si="342"/>
        <v/>
      </c>
      <c r="Q3636" t="str">
        <f t="shared" si="343"/>
        <v>bad</v>
      </c>
      <c r="R3636" t="str">
        <f t="shared" si="344"/>
        <v/>
      </c>
      <c r="S3636" s="3" t="str">
        <f t="shared" si="345"/>
        <v/>
      </c>
      <c r="T3636" t="str">
        <f t="shared" si="346"/>
        <v>Maruti</v>
      </c>
      <c r="U3636" t="str">
        <f t="shared" si="347"/>
        <v>E</v>
      </c>
      <c r="V3636" t="str" cm="1">
        <f t="array" ref="V3636">_xlfn.IFS(N3627&gt;25,"A",N3627&gt;20,"B",N3627&gt;15,"C",N3627&gt;10,"D",N3627&lt;10,"E")</f>
        <v>E</v>
      </c>
    </row>
    <row r="3637" spans="1:22" x14ac:dyDescent="0.3">
      <c r="A3637">
        <v>3662</v>
      </c>
      <c r="B3637" t="s">
        <v>779</v>
      </c>
      <c r="C3637" t="s">
        <v>45</v>
      </c>
      <c r="D3637" t="s">
        <v>22</v>
      </c>
      <c r="E3637">
        <v>2017</v>
      </c>
      <c r="F3637">
        <v>39800</v>
      </c>
      <c r="G3637" t="s">
        <v>23</v>
      </c>
      <c r="H3637" t="s">
        <v>18</v>
      </c>
      <c r="I3637" t="s">
        <v>19</v>
      </c>
      <c r="J3637">
        <v>2179</v>
      </c>
      <c r="K3637">
        <v>153.86000000000001</v>
      </c>
      <c r="L3637">
        <v>7</v>
      </c>
      <c r="M3637">
        <v>17.600000000000001</v>
      </c>
      <c r="N3637">
        <v>14.25</v>
      </c>
      <c r="P3637" t="str">
        <f t="shared" si="342"/>
        <v/>
      </c>
      <c r="Q3637" t="str">
        <f t="shared" si="343"/>
        <v>good</v>
      </c>
      <c r="R3637" t="str">
        <f t="shared" si="344"/>
        <v/>
      </c>
      <c r="S3637" s="3" t="str">
        <f t="shared" si="345"/>
        <v>Maruti</v>
      </c>
      <c r="T3637" t="str">
        <f t="shared" si="346"/>
        <v>Maruti</v>
      </c>
      <c r="U3637" t="str">
        <f t="shared" si="347"/>
        <v>E</v>
      </c>
      <c r="V3637" t="str" cm="1">
        <f t="array" ref="V3637">_xlfn.IFS(N3628&gt;25,"A",N3628&gt;20,"B",N3628&gt;15,"C",N3628&gt;10,"D",N3628&lt;10,"E")</f>
        <v>E</v>
      </c>
    </row>
    <row r="3638" spans="1:22" x14ac:dyDescent="0.3">
      <c r="A3638">
        <v>3663</v>
      </c>
      <c r="B3638" t="s">
        <v>374</v>
      </c>
      <c r="C3638" t="s">
        <v>21</v>
      </c>
      <c r="D3638" t="s">
        <v>22</v>
      </c>
      <c r="E3638">
        <v>2017</v>
      </c>
      <c r="F3638">
        <v>73000</v>
      </c>
      <c r="G3638" t="s">
        <v>23</v>
      </c>
      <c r="H3638" t="s">
        <v>18</v>
      </c>
      <c r="I3638" t="s">
        <v>19</v>
      </c>
      <c r="J3638">
        <v>1120</v>
      </c>
      <c r="K3638">
        <v>71</v>
      </c>
      <c r="L3638">
        <v>5</v>
      </c>
      <c r="M3638">
        <v>24.4</v>
      </c>
      <c r="N3638">
        <v>4.5</v>
      </c>
      <c r="P3638" t="str">
        <f t="shared" si="342"/>
        <v/>
      </c>
      <c r="Q3638" t="str">
        <f t="shared" si="343"/>
        <v>good</v>
      </c>
      <c r="R3638" t="str">
        <f t="shared" si="344"/>
        <v/>
      </c>
      <c r="S3638" s="3" t="str">
        <f t="shared" si="345"/>
        <v>Maruti</v>
      </c>
      <c r="T3638" t="str">
        <f t="shared" si="346"/>
        <v>Maruti</v>
      </c>
      <c r="U3638" t="str">
        <f t="shared" si="347"/>
        <v>E</v>
      </c>
      <c r="V3638" t="str" cm="1">
        <f t="array" ref="V3638">_xlfn.IFS(N3629&gt;25,"A",N3629&gt;20,"B",N3629&gt;15,"C",N3629&gt;10,"D",N3629&lt;10,"E")</f>
        <v>E</v>
      </c>
    </row>
    <row r="3639" spans="1:22" x14ac:dyDescent="0.3">
      <c r="A3639">
        <v>3664</v>
      </c>
      <c r="B3639" t="s">
        <v>140</v>
      </c>
      <c r="C3639" t="s">
        <v>110</v>
      </c>
      <c r="D3639" t="s">
        <v>22</v>
      </c>
      <c r="E3639">
        <v>2015</v>
      </c>
      <c r="F3639">
        <v>55000</v>
      </c>
      <c r="G3639" t="s">
        <v>23</v>
      </c>
      <c r="H3639" t="s">
        <v>18</v>
      </c>
      <c r="I3639" t="s">
        <v>19</v>
      </c>
      <c r="J3639">
        <v>1498</v>
      </c>
      <c r="K3639">
        <v>89.84</v>
      </c>
      <c r="L3639">
        <v>5</v>
      </c>
      <c r="M3639">
        <v>22.7</v>
      </c>
      <c r="N3639">
        <v>7.5</v>
      </c>
      <c r="P3639" t="str">
        <f t="shared" si="342"/>
        <v>Hyundai</v>
      </c>
      <c r="Q3639" t="str">
        <f t="shared" si="343"/>
        <v>bad</v>
      </c>
      <c r="R3639" t="str">
        <f t="shared" si="344"/>
        <v/>
      </c>
      <c r="S3639" s="3" t="str">
        <f t="shared" si="345"/>
        <v>Hyundai</v>
      </c>
      <c r="T3639" t="str">
        <f t="shared" si="346"/>
        <v/>
      </c>
      <c r="U3639" t="str">
        <f t="shared" si="347"/>
        <v>C</v>
      </c>
      <c r="V3639" t="str" cm="1">
        <f t="array" ref="V3639">_xlfn.IFS(N3630&gt;25,"A",N3630&gt;20,"B",N3630&gt;15,"C",N3630&gt;10,"D",N3630&lt;10,"E")</f>
        <v>C</v>
      </c>
    </row>
    <row r="3640" spans="1:22" x14ac:dyDescent="0.3">
      <c r="A3640">
        <v>3665</v>
      </c>
      <c r="B3640" t="s">
        <v>173</v>
      </c>
      <c r="C3640" t="s">
        <v>45</v>
      </c>
      <c r="D3640" t="s">
        <v>31</v>
      </c>
      <c r="E3640">
        <v>2017</v>
      </c>
      <c r="F3640">
        <v>18351</v>
      </c>
      <c r="G3640" t="s">
        <v>27</v>
      </c>
      <c r="H3640" t="s">
        <v>32</v>
      </c>
      <c r="I3640" t="s">
        <v>19</v>
      </c>
      <c r="J3640">
        <v>624</v>
      </c>
      <c r="K3640">
        <v>37.479999999999997</v>
      </c>
      <c r="L3640">
        <v>4</v>
      </c>
      <c r="M3640">
        <v>21.9</v>
      </c>
      <c r="N3640">
        <v>3.41</v>
      </c>
      <c r="P3640" t="str">
        <f t="shared" si="342"/>
        <v/>
      </c>
      <c r="Q3640" t="str">
        <f t="shared" si="343"/>
        <v>bad</v>
      </c>
      <c r="R3640" t="str">
        <f t="shared" si="344"/>
        <v/>
      </c>
      <c r="S3640" s="3" t="str">
        <f t="shared" si="345"/>
        <v/>
      </c>
      <c r="T3640" t="str">
        <f t="shared" si="346"/>
        <v>Chevrolet</v>
      </c>
      <c r="U3640" t="str">
        <f t="shared" si="347"/>
        <v>E</v>
      </c>
      <c r="V3640" t="str" cm="1">
        <f t="array" ref="V3640">_xlfn.IFS(N3631&gt;25,"A",N3631&gt;20,"B",N3631&gt;15,"C",N3631&gt;10,"D",N3631&lt;10,"E")</f>
        <v>E</v>
      </c>
    </row>
    <row r="3641" spans="1:22" x14ac:dyDescent="0.3">
      <c r="A3641">
        <v>3666</v>
      </c>
      <c r="B3641" t="s">
        <v>1536</v>
      </c>
      <c r="C3641" t="s">
        <v>25</v>
      </c>
      <c r="D3641" t="s">
        <v>22</v>
      </c>
      <c r="E3641">
        <v>2013</v>
      </c>
      <c r="F3641">
        <v>45000</v>
      </c>
      <c r="G3641" t="s">
        <v>27</v>
      </c>
      <c r="H3641" t="s">
        <v>18</v>
      </c>
      <c r="I3641" t="s">
        <v>33</v>
      </c>
      <c r="J3641">
        <v>1198</v>
      </c>
      <c r="K3641">
        <v>86.8</v>
      </c>
      <c r="L3641">
        <v>5</v>
      </c>
      <c r="M3641">
        <v>19.399999999999999</v>
      </c>
      <c r="N3641">
        <v>3.25</v>
      </c>
      <c r="P3641" t="str">
        <f t="shared" si="342"/>
        <v/>
      </c>
      <c r="Q3641" t="str">
        <f t="shared" si="343"/>
        <v>bad</v>
      </c>
      <c r="R3641" t="str">
        <f t="shared" si="344"/>
        <v/>
      </c>
      <c r="S3641" s="3" t="str">
        <f t="shared" si="345"/>
        <v/>
      </c>
      <c r="T3641" t="str">
        <f t="shared" si="346"/>
        <v>Hyundai</v>
      </c>
      <c r="U3641" t="str">
        <f t="shared" si="347"/>
        <v>E</v>
      </c>
      <c r="V3641" t="str" cm="1">
        <f t="array" ref="V3641">_xlfn.IFS(N3632&gt;25,"A",N3632&gt;20,"B",N3632&gt;15,"C",N3632&gt;10,"D",N3632&lt;10,"E")</f>
        <v>E</v>
      </c>
    </row>
    <row r="3642" spans="1:22" x14ac:dyDescent="0.3">
      <c r="A3642">
        <v>3667</v>
      </c>
      <c r="B3642" t="s">
        <v>1497</v>
      </c>
      <c r="C3642" t="s">
        <v>15</v>
      </c>
      <c r="D3642" t="s">
        <v>35</v>
      </c>
      <c r="E3642">
        <v>2016</v>
      </c>
      <c r="F3642">
        <v>112200</v>
      </c>
      <c r="G3642" t="s">
        <v>23</v>
      </c>
      <c r="H3642" t="s">
        <v>18</v>
      </c>
      <c r="I3642" t="s">
        <v>19</v>
      </c>
      <c r="J3642">
        <v>1248</v>
      </c>
      <c r="K3642">
        <v>88.5</v>
      </c>
      <c r="L3642">
        <v>7</v>
      </c>
      <c r="M3642">
        <v>24.52</v>
      </c>
      <c r="N3642">
        <v>8.3000000000000007</v>
      </c>
      <c r="P3642" t="str">
        <f t="shared" si="342"/>
        <v/>
      </c>
      <c r="Q3642" t="str">
        <f t="shared" si="343"/>
        <v>good</v>
      </c>
      <c r="R3642" t="str">
        <f t="shared" si="344"/>
        <v/>
      </c>
      <c r="S3642" s="3" t="str">
        <f t="shared" si="345"/>
        <v>Hyundai</v>
      </c>
      <c r="T3642" t="str">
        <f t="shared" si="346"/>
        <v>Hyundai</v>
      </c>
      <c r="U3642" t="str">
        <f t="shared" si="347"/>
        <v>E</v>
      </c>
      <c r="V3642" t="str" cm="1">
        <f t="array" ref="V3642">_xlfn.IFS(N3633&gt;25,"A",N3633&gt;20,"B",N3633&gt;15,"C",N3633&gt;10,"D",N3633&lt;10,"E")</f>
        <v>E</v>
      </c>
    </row>
    <row r="3643" spans="1:22" x14ac:dyDescent="0.3">
      <c r="A3643">
        <v>3668</v>
      </c>
      <c r="B3643" t="s">
        <v>136</v>
      </c>
      <c r="C3643" t="s">
        <v>21</v>
      </c>
      <c r="D3643" t="s">
        <v>63</v>
      </c>
      <c r="E3643">
        <v>2010</v>
      </c>
      <c r="F3643">
        <v>29000</v>
      </c>
      <c r="G3643" t="s">
        <v>27</v>
      </c>
      <c r="H3643" t="s">
        <v>18</v>
      </c>
      <c r="I3643" t="s">
        <v>19</v>
      </c>
      <c r="J3643">
        <v>1197</v>
      </c>
      <c r="K3643">
        <v>78.900000000000006</v>
      </c>
      <c r="L3643">
        <v>5</v>
      </c>
      <c r="M3643">
        <v>20.36</v>
      </c>
      <c r="N3643">
        <v>3.45</v>
      </c>
      <c r="P3643" t="str">
        <f t="shared" si="342"/>
        <v/>
      </c>
      <c r="Q3643" t="str">
        <f t="shared" si="343"/>
        <v>bad</v>
      </c>
      <c r="R3643" t="str">
        <f t="shared" si="344"/>
        <v/>
      </c>
      <c r="S3643" s="3" t="str">
        <f t="shared" si="345"/>
        <v/>
      </c>
      <c r="T3643" t="str">
        <f t="shared" si="346"/>
        <v>Honda</v>
      </c>
      <c r="U3643" t="str">
        <f t="shared" si="347"/>
        <v>E</v>
      </c>
      <c r="V3643" t="str" cm="1">
        <f t="array" ref="V3643">_xlfn.IFS(N3634&gt;25,"A",N3634&gt;20,"B",N3634&gt;15,"C",N3634&gt;10,"D",N3634&lt;10,"E")</f>
        <v>E</v>
      </c>
    </row>
    <row r="3644" spans="1:22" x14ac:dyDescent="0.3">
      <c r="A3644">
        <v>3669</v>
      </c>
      <c r="B3644" t="s">
        <v>137</v>
      </c>
      <c r="C3644" t="s">
        <v>21</v>
      </c>
      <c r="D3644" t="s">
        <v>35</v>
      </c>
      <c r="E3644">
        <v>2007</v>
      </c>
      <c r="F3644">
        <v>57309</v>
      </c>
      <c r="G3644" t="s">
        <v>27</v>
      </c>
      <c r="H3644" t="s">
        <v>18</v>
      </c>
      <c r="I3644" t="s">
        <v>19</v>
      </c>
      <c r="J3644">
        <v>1086</v>
      </c>
      <c r="K3644">
        <v>74</v>
      </c>
      <c r="L3644">
        <v>5</v>
      </c>
      <c r="M3644">
        <v>17</v>
      </c>
      <c r="N3644">
        <v>2.1</v>
      </c>
      <c r="P3644" t="str">
        <f t="shared" si="342"/>
        <v/>
      </c>
      <c r="Q3644" t="str">
        <f t="shared" si="343"/>
        <v>bad</v>
      </c>
      <c r="R3644" t="str">
        <f t="shared" si="344"/>
        <v/>
      </c>
      <c r="S3644" s="3" t="str">
        <f t="shared" si="345"/>
        <v/>
      </c>
      <c r="T3644" t="str">
        <f t="shared" si="346"/>
        <v>Honda</v>
      </c>
      <c r="U3644" t="str">
        <f t="shared" si="347"/>
        <v>E</v>
      </c>
      <c r="V3644" t="str" cm="1">
        <f t="array" ref="V3644">_xlfn.IFS(N3635&gt;25,"A",N3635&gt;20,"B",N3635&gt;15,"C",N3635&gt;10,"D",N3635&lt;10,"E")</f>
        <v>E</v>
      </c>
    </row>
    <row r="3645" spans="1:22" x14ac:dyDescent="0.3">
      <c r="A3645">
        <v>3670</v>
      </c>
      <c r="B3645" t="s">
        <v>526</v>
      </c>
      <c r="C3645" t="s">
        <v>78</v>
      </c>
      <c r="D3645" t="s">
        <v>16</v>
      </c>
      <c r="E3645">
        <v>2015</v>
      </c>
      <c r="F3645">
        <v>53392</v>
      </c>
      <c r="G3645" t="s">
        <v>23</v>
      </c>
      <c r="H3645" t="s">
        <v>18</v>
      </c>
      <c r="I3645" t="s">
        <v>19</v>
      </c>
      <c r="J3645">
        <v>2179</v>
      </c>
      <c r="K3645">
        <v>140</v>
      </c>
      <c r="L3645">
        <v>7</v>
      </c>
      <c r="M3645">
        <v>16</v>
      </c>
      <c r="N3645">
        <v>11.95</v>
      </c>
      <c r="P3645" t="str">
        <f t="shared" si="342"/>
        <v>MercedesBenz</v>
      </c>
      <c r="Q3645" t="str">
        <f t="shared" si="343"/>
        <v>bad</v>
      </c>
      <c r="R3645" t="str">
        <f t="shared" si="344"/>
        <v/>
      </c>
      <c r="S3645" s="3" t="str">
        <f t="shared" si="345"/>
        <v>MercedesBenz</v>
      </c>
      <c r="T3645" t="str">
        <f t="shared" si="346"/>
        <v/>
      </c>
      <c r="U3645" t="str">
        <f t="shared" si="347"/>
        <v>A</v>
      </c>
      <c r="V3645" t="str" cm="1">
        <f t="array" ref="V3645">_xlfn.IFS(N3636&gt;25,"A",N3636&gt;20,"B",N3636&gt;15,"C",N3636&gt;10,"D",N3636&lt;10,"E")</f>
        <v>A</v>
      </c>
    </row>
    <row r="3646" spans="1:22" x14ac:dyDescent="0.3">
      <c r="A3646">
        <v>3671</v>
      </c>
      <c r="B3646" t="s">
        <v>311</v>
      </c>
      <c r="C3646" t="s">
        <v>43</v>
      </c>
      <c r="D3646" t="s">
        <v>35</v>
      </c>
      <c r="E3646">
        <v>2010</v>
      </c>
      <c r="F3646">
        <v>71000</v>
      </c>
      <c r="G3646" t="s">
        <v>23</v>
      </c>
      <c r="H3646" t="s">
        <v>18</v>
      </c>
      <c r="I3646" t="s">
        <v>19</v>
      </c>
      <c r="J3646">
        <v>1598</v>
      </c>
      <c r="K3646">
        <v>103.6</v>
      </c>
      <c r="L3646">
        <v>5</v>
      </c>
      <c r="M3646">
        <v>20.54</v>
      </c>
      <c r="N3646">
        <v>4.25</v>
      </c>
      <c r="P3646" t="str">
        <f t="shared" si="342"/>
        <v/>
      </c>
      <c r="Q3646" t="str">
        <f t="shared" si="343"/>
        <v>bad</v>
      </c>
      <c r="R3646" t="str">
        <f t="shared" si="344"/>
        <v/>
      </c>
      <c r="S3646" s="3" t="str">
        <f t="shared" si="345"/>
        <v/>
      </c>
      <c r="T3646" t="str">
        <f t="shared" si="346"/>
        <v>Tata</v>
      </c>
      <c r="U3646" t="str">
        <f t="shared" si="347"/>
        <v>D</v>
      </c>
      <c r="V3646" t="str" cm="1">
        <f t="array" ref="V3646">_xlfn.IFS(N3637&gt;25,"A",N3637&gt;20,"B",N3637&gt;15,"C",N3637&gt;10,"D",N3637&lt;10,"E")</f>
        <v>D</v>
      </c>
    </row>
    <row r="3647" spans="1:22" x14ac:dyDescent="0.3">
      <c r="A3647">
        <v>3672</v>
      </c>
      <c r="B3647" t="s">
        <v>1537</v>
      </c>
      <c r="C3647" t="s">
        <v>45</v>
      </c>
      <c r="D3647" t="s">
        <v>35</v>
      </c>
      <c r="E3647">
        <v>2014</v>
      </c>
      <c r="F3647">
        <v>93000</v>
      </c>
      <c r="G3647" t="s">
        <v>23</v>
      </c>
      <c r="H3647" t="s">
        <v>18</v>
      </c>
      <c r="I3647" t="s">
        <v>19</v>
      </c>
      <c r="J3647">
        <v>2179</v>
      </c>
      <c r="K3647">
        <v>138.1</v>
      </c>
      <c r="L3647">
        <v>7</v>
      </c>
      <c r="M3647">
        <v>14</v>
      </c>
      <c r="N3647">
        <v>8.25</v>
      </c>
      <c r="P3647" t="str">
        <f t="shared" si="342"/>
        <v/>
      </c>
      <c r="Q3647" t="str">
        <f t="shared" si="343"/>
        <v>good</v>
      </c>
      <c r="R3647" t="str">
        <f t="shared" si="344"/>
        <v/>
      </c>
      <c r="S3647" s="3" t="str">
        <f t="shared" si="345"/>
        <v>Hyundai</v>
      </c>
      <c r="T3647" t="str">
        <f t="shared" si="346"/>
        <v>Hyundai</v>
      </c>
      <c r="U3647" t="str">
        <f t="shared" si="347"/>
        <v>E</v>
      </c>
      <c r="V3647" t="str" cm="1">
        <f t="array" ref="V3647">_xlfn.IFS(N3638&gt;25,"A",N3638&gt;20,"B",N3638&gt;15,"C",N3638&gt;10,"D",N3638&lt;10,"E")</f>
        <v>E</v>
      </c>
    </row>
    <row r="3648" spans="1:22" x14ac:dyDescent="0.3">
      <c r="A3648">
        <v>3673</v>
      </c>
      <c r="B3648" t="s">
        <v>1436</v>
      </c>
      <c r="C3648" t="s">
        <v>25</v>
      </c>
      <c r="D3648" t="s">
        <v>35</v>
      </c>
      <c r="E3648">
        <v>2010</v>
      </c>
      <c r="F3648">
        <v>119000</v>
      </c>
      <c r="G3648" t="s">
        <v>27</v>
      </c>
      <c r="H3648" t="s">
        <v>18</v>
      </c>
      <c r="I3648" t="s">
        <v>19</v>
      </c>
      <c r="J3648">
        <v>2354</v>
      </c>
      <c r="K3648">
        <v>180</v>
      </c>
      <c r="L3648">
        <v>5</v>
      </c>
      <c r="M3648">
        <v>10.199999999999999</v>
      </c>
      <c r="N3648">
        <v>5.95</v>
      </c>
      <c r="P3648" t="str">
        <f t="shared" si="342"/>
        <v/>
      </c>
      <c r="Q3648" t="str">
        <f t="shared" si="343"/>
        <v>good</v>
      </c>
      <c r="R3648" t="str">
        <f t="shared" si="344"/>
        <v/>
      </c>
      <c r="S3648" s="3" t="str">
        <f t="shared" si="345"/>
        <v>Ford</v>
      </c>
      <c r="T3648" t="str">
        <f t="shared" si="346"/>
        <v>Ford</v>
      </c>
      <c r="U3648" t="str">
        <f t="shared" si="347"/>
        <v>E</v>
      </c>
      <c r="V3648" t="str" cm="1">
        <f t="array" ref="V3648">_xlfn.IFS(N3639&gt;25,"A",N3639&gt;20,"B",N3639&gt;15,"C",N3639&gt;10,"D",N3639&lt;10,"E")</f>
        <v>E</v>
      </c>
    </row>
    <row r="3649" spans="1:22" x14ac:dyDescent="0.3">
      <c r="A3649">
        <v>3674</v>
      </c>
      <c r="B3649" t="s">
        <v>688</v>
      </c>
      <c r="C3649" t="s">
        <v>15</v>
      </c>
      <c r="D3649" t="s">
        <v>31</v>
      </c>
      <c r="E3649">
        <v>2016</v>
      </c>
      <c r="F3649">
        <v>42225</v>
      </c>
      <c r="G3649" t="s">
        <v>27</v>
      </c>
      <c r="H3649" t="s">
        <v>18</v>
      </c>
      <c r="I3649" t="s">
        <v>19</v>
      </c>
      <c r="J3649">
        <v>1196</v>
      </c>
      <c r="K3649">
        <v>73</v>
      </c>
      <c r="L3649">
        <v>7</v>
      </c>
      <c r="M3649">
        <v>15.1</v>
      </c>
      <c r="N3649">
        <v>4.3</v>
      </c>
      <c r="P3649" t="str">
        <f t="shared" si="342"/>
        <v/>
      </c>
      <c r="Q3649" t="str">
        <f t="shared" si="343"/>
        <v>good</v>
      </c>
      <c r="R3649" t="str">
        <f t="shared" si="344"/>
        <v/>
      </c>
      <c r="S3649" s="3" t="str">
        <f t="shared" si="345"/>
        <v>Tata</v>
      </c>
      <c r="T3649" t="str">
        <f t="shared" si="346"/>
        <v>Tata</v>
      </c>
      <c r="U3649" t="str">
        <f t="shared" si="347"/>
        <v>E</v>
      </c>
      <c r="V3649" t="str" cm="1">
        <f t="array" ref="V3649">_xlfn.IFS(N3640&gt;25,"A",N3640&gt;20,"B",N3640&gt;15,"C",N3640&gt;10,"D",N3640&lt;10,"E")</f>
        <v>E</v>
      </c>
    </row>
    <row r="3650" spans="1:22" x14ac:dyDescent="0.3">
      <c r="A3650">
        <v>3675</v>
      </c>
      <c r="B3650" t="s">
        <v>100</v>
      </c>
      <c r="C3650" t="s">
        <v>15</v>
      </c>
      <c r="D3650" t="s">
        <v>93</v>
      </c>
      <c r="E3650">
        <v>2012</v>
      </c>
      <c r="F3650">
        <v>65000</v>
      </c>
      <c r="G3650" t="s">
        <v>23</v>
      </c>
      <c r="H3650" t="s">
        <v>18</v>
      </c>
      <c r="I3650" t="s">
        <v>19</v>
      </c>
      <c r="J3650">
        <v>1248</v>
      </c>
      <c r="K3650">
        <v>74</v>
      </c>
      <c r="L3650">
        <v>5</v>
      </c>
      <c r="M3650">
        <v>22.9</v>
      </c>
      <c r="N3650">
        <v>3.9</v>
      </c>
      <c r="P3650" t="str">
        <f t="shared" si="342"/>
        <v/>
      </c>
      <c r="Q3650" t="str">
        <f t="shared" si="343"/>
        <v>bad</v>
      </c>
      <c r="R3650" t="str">
        <f t="shared" si="344"/>
        <v/>
      </c>
      <c r="S3650" s="3" t="str">
        <f t="shared" si="345"/>
        <v/>
      </c>
      <c r="T3650" t="str">
        <f t="shared" si="346"/>
        <v>Honda</v>
      </c>
      <c r="U3650" t="str">
        <f t="shared" si="347"/>
        <v>E</v>
      </c>
      <c r="V3650" t="str" cm="1">
        <f t="array" ref="V3650">_xlfn.IFS(N3641&gt;25,"A",N3641&gt;20,"B",N3641&gt;15,"C",N3641&gt;10,"D",N3641&lt;10,"E")</f>
        <v>E</v>
      </c>
    </row>
    <row r="3651" spans="1:22" x14ac:dyDescent="0.3">
      <c r="A3651">
        <v>3676</v>
      </c>
      <c r="B3651" t="s">
        <v>1159</v>
      </c>
      <c r="C3651" t="s">
        <v>15</v>
      </c>
      <c r="D3651" t="s">
        <v>22</v>
      </c>
      <c r="E3651">
        <v>2016</v>
      </c>
      <c r="F3651">
        <v>27809</v>
      </c>
      <c r="G3651" t="s">
        <v>27</v>
      </c>
      <c r="H3651" t="s">
        <v>32</v>
      </c>
      <c r="I3651" t="s">
        <v>19</v>
      </c>
      <c r="J3651">
        <v>1197</v>
      </c>
      <c r="K3651">
        <v>83.1</v>
      </c>
      <c r="L3651">
        <v>5</v>
      </c>
      <c r="M3651">
        <v>21.4</v>
      </c>
      <c r="N3651">
        <v>6.41</v>
      </c>
      <c r="P3651" t="str">
        <f t="shared" si="342"/>
        <v/>
      </c>
      <c r="Q3651" t="str">
        <f t="shared" si="343"/>
        <v>good</v>
      </c>
      <c r="R3651" t="str">
        <f t="shared" si="344"/>
        <v/>
      </c>
      <c r="S3651" s="3" t="str">
        <f t="shared" si="345"/>
        <v>Maruti</v>
      </c>
      <c r="T3651" t="str">
        <f t="shared" si="346"/>
        <v>Maruti</v>
      </c>
      <c r="U3651" t="str">
        <f t="shared" si="347"/>
        <v>E</v>
      </c>
      <c r="V3651" t="str" cm="1">
        <f t="array" ref="V3651">_xlfn.IFS(N3642&gt;25,"A",N3642&gt;20,"B",N3642&gt;15,"C",N3642&gt;10,"D",N3642&lt;10,"E")</f>
        <v>E</v>
      </c>
    </row>
    <row r="3652" spans="1:22" x14ac:dyDescent="0.3">
      <c r="A3652">
        <v>3677</v>
      </c>
      <c r="B3652" t="s">
        <v>141</v>
      </c>
      <c r="C3652" t="s">
        <v>78</v>
      </c>
      <c r="D3652" t="s">
        <v>31</v>
      </c>
      <c r="E3652">
        <v>2015</v>
      </c>
      <c r="F3652">
        <v>65100</v>
      </c>
      <c r="G3652" t="s">
        <v>23</v>
      </c>
      <c r="H3652" t="s">
        <v>18</v>
      </c>
      <c r="I3652" t="s">
        <v>19</v>
      </c>
      <c r="J3652">
        <v>2179</v>
      </c>
      <c r="K3652">
        <v>140</v>
      </c>
      <c r="L3652">
        <v>7</v>
      </c>
      <c r="M3652">
        <v>15.1</v>
      </c>
      <c r="N3652">
        <v>8.36</v>
      </c>
      <c r="P3652" t="str">
        <f t="shared" si="342"/>
        <v/>
      </c>
      <c r="Q3652" t="str">
        <f t="shared" si="343"/>
        <v>good</v>
      </c>
      <c r="R3652" t="str">
        <f t="shared" si="344"/>
        <v/>
      </c>
      <c r="S3652" s="3" t="str">
        <f t="shared" si="345"/>
        <v>Hyundai</v>
      </c>
      <c r="T3652" t="str">
        <f t="shared" si="346"/>
        <v>Hyundai</v>
      </c>
      <c r="U3652" t="str">
        <f t="shared" si="347"/>
        <v>E</v>
      </c>
      <c r="V3652" t="str" cm="1">
        <f t="array" ref="V3652">_xlfn.IFS(N3643&gt;25,"A",N3643&gt;20,"B",N3643&gt;15,"C",N3643&gt;10,"D",N3643&lt;10,"E")</f>
        <v>E</v>
      </c>
    </row>
    <row r="3653" spans="1:22" x14ac:dyDescent="0.3">
      <c r="A3653">
        <v>3678</v>
      </c>
      <c r="B3653" t="s">
        <v>534</v>
      </c>
      <c r="C3653" t="s">
        <v>21</v>
      </c>
      <c r="D3653" t="s">
        <v>26</v>
      </c>
      <c r="E3653">
        <v>2014</v>
      </c>
      <c r="F3653">
        <v>51000</v>
      </c>
      <c r="G3653" t="s">
        <v>27</v>
      </c>
      <c r="H3653" t="s">
        <v>18</v>
      </c>
      <c r="I3653" t="s">
        <v>19</v>
      </c>
      <c r="J3653">
        <v>1197</v>
      </c>
      <c r="K3653">
        <v>82</v>
      </c>
      <c r="L3653">
        <v>5</v>
      </c>
      <c r="M3653">
        <v>19.100000000000001</v>
      </c>
      <c r="N3653">
        <v>3.85</v>
      </c>
      <c r="P3653" t="str">
        <f t="shared" si="342"/>
        <v/>
      </c>
      <c r="Q3653" t="str">
        <f t="shared" si="343"/>
        <v>bad</v>
      </c>
      <c r="R3653" t="str">
        <f t="shared" si="344"/>
        <v/>
      </c>
      <c r="S3653" s="3" t="str">
        <f t="shared" si="345"/>
        <v/>
      </c>
      <c r="T3653" t="str">
        <f t="shared" si="346"/>
        <v>Hyundai</v>
      </c>
      <c r="U3653" t="str">
        <f t="shared" si="347"/>
        <v>E</v>
      </c>
      <c r="V3653" t="str" cm="1">
        <f t="array" ref="V3653">_xlfn.IFS(N3644&gt;25,"A",N3644&gt;20,"B",N3644&gt;15,"C",N3644&gt;10,"D",N3644&lt;10,"E")</f>
        <v>E</v>
      </c>
    </row>
    <row r="3654" spans="1:22" x14ac:dyDescent="0.3">
      <c r="A3654">
        <v>3679</v>
      </c>
      <c r="B3654" t="s">
        <v>211</v>
      </c>
      <c r="C3654" t="s">
        <v>62</v>
      </c>
      <c r="D3654" t="s">
        <v>35</v>
      </c>
      <c r="E3654">
        <v>2017</v>
      </c>
      <c r="F3654">
        <v>10000</v>
      </c>
      <c r="G3654" t="s">
        <v>23</v>
      </c>
      <c r="H3654" t="s">
        <v>32</v>
      </c>
      <c r="I3654" t="s">
        <v>19</v>
      </c>
      <c r="J3654">
        <v>2143</v>
      </c>
      <c r="K3654">
        <v>167.62</v>
      </c>
      <c r="L3654">
        <v>5</v>
      </c>
      <c r="M3654">
        <v>19.27</v>
      </c>
      <c r="N3654">
        <v>36</v>
      </c>
      <c r="P3654" t="str">
        <f t="shared" si="342"/>
        <v/>
      </c>
      <c r="Q3654" t="str">
        <f t="shared" si="343"/>
        <v>bad</v>
      </c>
      <c r="R3654" t="str">
        <f t="shared" si="344"/>
        <v/>
      </c>
      <c r="S3654" s="3" t="str">
        <f t="shared" si="345"/>
        <v/>
      </c>
      <c r="T3654" t="str">
        <f t="shared" si="346"/>
        <v>Mahindra</v>
      </c>
      <c r="U3654" t="str">
        <f t="shared" si="347"/>
        <v>D</v>
      </c>
      <c r="V3654" t="str" cm="1">
        <f t="array" ref="V3654">_xlfn.IFS(N3645&gt;25,"A",N3645&gt;20,"B",N3645&gt;15,"C",N3645&gt;10,"D",N3645&lt;10,"E")</f>
        <v>D</v>
      </c>
    </row>
    <row r="3655" spans="1:22" x14ac:dyDescent="0.3">
      <c r="A3655">
        <v>3680</v>
      </c>
      <c r="B3655" t="s">
        <v>580</v>
      </c>
      <c r="C3655" t="s">
        <v>194</v>
      </c>
      <c r="D3655" t="s">
        <v>49</v>
      </c>
      <c r="E3655">
        <v>2011</v>
      </c>
      <c r="F3655">
        <v>54895</v>
      </c>
      <c r="G3655" t="s">
        <v>27</v>
      </c>
      <c r="H3655" t="s">
        <v>18</v>
      </c>
      <c r="I3655" t="s">
        <v>19</v>
      </c>
      <c r="J3655">
        <v>1798</v>
      </c>
      <c r="K3655">
        <v>160</v>
      </c>
      <c r="L3655">
        <v>5</v>
      </c>
      <c r="M3655">
        <v>13.14</v>
      </c>
      <c r="N3655">
        <v>7.5</v>
      </c>
      <c r="P3655" t="str">
        <f t="shared" si="342"/>
        <v/>
      </c>
      <c r="Q3655" t="str">
        <f t="shared" si="343"/>
        <v>good</v>
      </c>
      <c r="R3655" t="str">
        <f t="shared" si="344"/>
        <v/>
      </c>
      <c r="S3655" s="3" t="str">
        <f t="shared" si="345"/>
        <v>Volkswagen</v>
      </c>
      <c r="T3655" t="str">
        <f t="shared" si="346"/>
        <v>Volkswagen</v>
      </c>
      <c r="U3655" t="str">
        <f t="shared" si="347"/>
        <v>E</v>
      </c>
      <c r="V3655" t="str" cm="1">
        <f t="array" ref="V3655">_xlfn.IFS(N3646&gt;25,"A",N3646&gt;20,"B",N3646&gt;15,"C",N3646&gt;10,"D",N3646&lt;10,"E")</f>
        <v>E</v>
      </c>
    </row>
    <row r="3656" spans="1:22" x14ac:dyDescent="0.3">
      <c r="A3656">
        <v>3681</v>
      </c>
      <c r="B3656" t="s">
        <v>1314</v>
      </c>
      <c r="C3656" t="s">
        <v>43</v>
      </c>
      <c r="D3656" t="s">
        <v>35</v>
      </c>
      <c r="E3656">
        <v>2015</v>
      </c>
      <c r="F3656">
        <v>80768</v>
      </c>
      <c r="G3656" t="s">
        <v>23</v>
      </c>
      <c r="H3656" t="s">
        <v>18</v>
      </c>
      <c r="I3656" t="s">
        <v>19</v>
      </c>
      <c r="J3656">
        <v>1498</v>
      </c>
      <c r="K3656">
        <v>88.73</v>
      </c>
      <c r="L3656">
        <v>5</v>
      </c>
      <c r="M3656">
        <v>20.14</v>
      </c>
      <c r="N3656">
        <v>5.7</v>
      </c>
      <c r="P3656" t="str">
        <f t="shared" si="342"/>
        <v/>
      </c>
      <c r="Q3656" t="str">
        <f t="shared" si="343"/>
        <v>bad</v>
      </c>
      <c r="R3656" t="str">
        <f t="shared" si="344"/>
        <v/>
      </c>
      <c r="S3656" s="3" t="str">
        <f t="shared" si="345"/>
        <v/>
      </c>
      <c r="T3656" t="str">
        <f t="shared" si="346"/>
        <v>Tata</v>
      </c>
      <c r="U3656" t="str">
        <f t="shared" si="347"/>
        <v>E</v>
      </c>
      <c r="V3656" t="str" cm="1">
        <f t="array" ref="V3656">_xlfn.IFS(N3647&gt;25,"A",N3647&gt;20,"B",N3647&gt;15,"C",N3647&gt;10,"D",N3647&lt;10,"E")</f>
        <v>E</v>
      </c>
    </row>
    <row r="3657" spans="1:22" x14ac:dyDescent="0.3">
      <c r="A3657">
        <v>3682</v>
      </c>
      <c r="B3657" t="s">
        <v>870</v>
      </c>
      <c r="C3657" t="s">
        <v>15</v>
      </c>
      <c r="D3657" t="s">
        <v>47</v>
      </c>
      <c r="E3657">
        <v>2019</v>
      </c>
      <c r="F3657">
        <v>12076</v>
      </c>
      <c r="G3657" t="s">
        <v>27</v>
      </c>
      <c r="H3657" t="s">
        <v>18</v>
      </c>
      <c r="I3657" t="s">
        <v>19</v>
      </c>
      <c r="J3657">
        <v>1197</v>
      </c>
      <c r="K3657">
        <v>81.8</v>
      </c>
      <c r="L3657">
        <v>5</v>
      </c>
      <c r="M3657">
        <v>20.89</v>
      </c>
      <c r="N3657">
        <v>5.5</v>
      </c>
      <c r="P3657" t="str">
        <f t="shared" si="342"/>
        <v/>
      </c>
      <c r="Q3657" t="str">
        <f t="shared" si="343"/>
        <v>bad</v>
      </c>
      <c r="R3657" t="str">
        <f t="shared" si="344"/>
        <v/>
      </c>
      <c r="S3657" s="3" t="str">
        <f t="shared" si="345"/>
        <v/>
      </c>
      <c r="T3657" t="str">
        <f t="shared" si="346"/>
        <v>Honda</v>
      </c>
      <c r="U3657" t="str">
        <f t="shared" si="347"/>
        <v>E</v>
      </c>
      <c r="V3657" t="str" cm="1">
        <f t="array" ref="V3657">_xlfn.IFS(N3648&gt;25,"A",N3648&gt;20,"B",N3648&gt;15,"C",N3648&gt;10,"D",N3648&lt;10,"E")</f>
        <v>E</v>
      </c>
    </row>
    <row r="3658" spans="1:22" x14ac:dyDescent="0.3">
      <c r="A3658">
        <v>3683</v>
      </c>
      <c r="B3658" t="s">
        <v>50</v>
      </c>
      <c r="C3658" t="s">
        <v>15</v>
      </c>
      <c r="D3658" t="s">
        <v>26</v>
      </c>
      <c r="E3658">
        <v>2016</v>
      </c>
      <c r="F3658">
        <v>49000</v>
      </c>
      <c r="G3658" t="s">
        <v>23</v>
      </c>
      <c r="H3658" t="s">
        <v>18</v>
      </c>
      <c r="I3658" t="s">
        <v>19</v>
      </c>
      <c r="J3658">
        <v>1248</v>
      </c>
      <c r="K3658">
        <v>74</v>
      </c>
      <c r="L3658">
        <v>5</v>
      </c>
      <c r="M3658">
        <v>25.2</v>
      </c>
      <c r="N3658">
        <v>5.9</v>
      </c>
      <c r="P3658" t="str">
        <f t="shared" si="342"/>
        <v/>
      </c>
      <c r="Q3658" t="str">
        <f t="shared" si="343"/>
        <v>bad</v>
      </c>
      <c r="R3658" t="str">
        <f t="shared" si="344"/>
        <v/>
      </c>
      <c r="S3658" s="3" t="str">
        <f t="shared" si="345"/>
        <v/>
      </c>
      <c r="T3658" t="str">
        <f t="shared" si="346"/>
        <v>Maruti</v>
      </c>
      <c r="U3658" t="str">
        <f t="shared" si="347"/>
        <v>E</v>
      </c>
      <c r="V3658" t="str" cm="1">
        <f t="array" ref="V3658">_xlfn.IFS(N3649&gt;25,"A",N3649&gt;20,"B",N3649&gt;15,"C",N3649&gt;10,"D",N3649&lt;10,"E")</f>
        <v>E</v>
      </c>
    </row>
    <row r="3659" spans="1:22" x14ac:dyDescent="0.3">
      <c r="A3659">
        <v>3684</v>
      </c>
      <c r="B3659" t="s">
        <v>377</v>
      </c>
      <c r="C3659" t="s">
        <v>25</v>
      </c>
      <c r="D3659" t="s">
        <v>16</v>
      </c>
      <c r="E3659">
        <v>2015</v>
      </c>
      <c r="F3659">
        <v>42366</v>
      </c>
      <c r="G3659" t="s">
        <v>27</v>
      </c>
      <c r="H3659" t="s">
        <v>18</v>
      </c>
      <c r="I3659" t="s">
        <v>19</v>
      </c>
      <c r="J3659">
        <v>1497</v>
      </c>
      <c r="K3659">
        <v>117.3</v>
      </c>
      <c r="L3659">
        <v>5</v>
      </c>
      <c r="M3659">
        <v>17.8</v>
      </c>
      <c r="N3659">
        <v>7.75</v>
      </c>
      <c r="P3659" t="str">
        <f t="shared" si="342"/>
        <v/>
      </c>
      <c r="Q3659" t="str">
        <f t="shared" si="343"/>
        <v>good</v>
      </c>
      <c r="R3659" t="str">
        <f t="shared" si="344"/>
        <v/>
      </c>
      <c r="S3659" s="3" t="str">
        <f t="shared" si="345"/>
        <v>Maruti</v>
      </c>
      <c r="T3659" t="str">
        <f t="shared" si="346"/>
        <v>Maruti</v>
      </c>
      <c r="U3659" t="str">
        <f t="shared" si="347"/>
        <v>E</v>
      </c>
      <c r="V3659" t="str" cm="1">
        <f t="array" ref="V3659">_xlfn.IFS(N3650&gt;25,"A",N3650&gt;20,"B",N3650&gt;15,"C",N3650&gt;10,"D",N3650&lt;10,"E")</f>
        <v>E</v>
      </c>
    </row>
    <row r="3660" spans="1:22" x14ac:dyDescent="0.3">
      <c r="A3660">
        <v>3685</v>
      </c>
      <c r="B3660" t="s">
        <v>1538</v>
      </c>
      <c r="C3660" t="s">
        <v>65</v>
      </c>
      <c r="D3660" t="s">
        <v>93</v>
      </c>
      <c r="E3660">
        <v>2010</v>
      </c>
      <c r="F3660">
        <v>68000</v>
      </c>
      <c r="G3660" t="s">
        <v>23</v>
      </c>
      <c r="H3660" t="s">
        <v>32</v>
      </c>
      <c r="I3660" t="s">
        <v>19</v>
      </c>
      <c r="J3660">
        <v>2993</v>
      </c>
      <c r="K3660">
        <v>235</v>
      </c>
      <c r="L3660">
        <v>5</v>
      </c>
      <c r="M3660">
        <v>11.5</v>
      </c>
      <c r="N3660">
        <v>18</v>
      </c>
      <c r="P3660" t="str">
        <f t="shared" ref="P3660:P3723" si="348">IF(N3651&gt;15,C3651,"")</f>
        <v/>
      </c>
      <c r="Q3660" t="str">
        <f t="shared" ref="Q3660:Q3723" si="349">IF(M3651&gt;20,"good","bad")</f>
        <v>good</v>
      </c>
      <c r="R3660" t="str">
        <f t="shared" ref="R3660:R3723" si="350">IF(AND(M3651&gt;20,N3651&gt;15),C3651,"")</f>
        <v/>
      </c>
      <c r="S3660" s="3" t="str">
        <f t="shared" ref="S3660:S3723" si="351">IF(OR(M3651&gt;20,N3651&gt;15),C3651,"")</f>
        <v>Maruti</v>
      </c>
      <c r="T3660" t="str">
        <f t="shared" ref="T3660:T3723" si="352">IF(NOT(N3651&gt;15),C3651,"")</f>
        <v>Maruti</v>
      </c>
      <c r="U3660" t="str">
        <f t="shared" ref="U3660:U3723" si="353">IF(N3651&gt;25,"A",IF(N3651&gt;20,"B",IF(N3651&gt;15,"C",IF(N3651&gt;10,"D","E"))))</f>
        <v>E</v>
      </c>
      <c r="V3660" t="str" cm="1">
        <f t="array" ref="V3660">_xlfn.IFS(N3651&gt;25,"A",N3651&gt;20,"B",N3651&gt;15,"C",N3651&gt;10,"D",N3651&lt;10,"E")</f>
        <v>E</v>
      </c>
    </row>
    <row r="3661" spans="1:22" x14ac:dyDescent="0.3">
      <c r="A3661">
        <v>3686</v>
      </c>
      <c r="B3661" t="s">
        <v>234</v>
      </c>
      <c r="C3661" t="s">
        <v>194</v>
      </c>
      <c r="D3661" t="s">
        <v>35</v>
      </c>
      <c r="E3661">
        <v>2008</v>
      </c>
      <c r="F3661">
        <v>122397</v>
      </c>
      <c r="G3661" t="s">
        <v>23</v>
      </c>
      <c r="H3661" t="s">
        <v>18</v>
      </c>
      <c r="I3661" t="s">
        <v>19</v>
      </c>
      <c r="J3661">
        <v>1896</v>
      </c>
      <c r="K3661">
        <v>106</v>
      </c>
      <c r="L3661">
        <v>5</v>
      </c>
      <c r="M3661">
        <v>17.5</v>
      </c>
      <c r="N3661">
        <v>4.4000000000000004</v>
      </c>
      <c r="P3661" t="str">
        <f t="shared" si="348"/>
        <v/>
      </c>
      <c r="Q3661" t="str">
        <f t="shared" si="349"/>
        <v>bad</v>
      </c>
      <c r="R3661" t="str">
        <f t="shared" si="350"/>
        <v/>
      </c>
      <c r="S3661" s="3" t="str">
        <f t="shared" si="351"/>
        <v/>
      </c>
      <c r="T3661" t="str">
        <f t="shared" si="352"/>
        <v>Mahindra</v>
      </c>
      <c r="U3661" t="str">
        <f t="shared" si="353"/>
        <v>E</v>
      </c>
      <c r="V3661" t="str" cm="1">
        <f t="array" ref="V3661">_xlfn.IFS(N3652&gt;25,"A",N3652&gt;20,"B",N3652&gt;15,"C",N3652&gt;10,"D",N3652&lt;10,"E")</f>
        <v>E</v>
      </c>
    </row>
    <row r="3662" spans="1:22" x14ac:dyDescent="0.3">
      <c r="A3662">
        <v>3687</v>
      </c>
      <c r="B3662" t="s">
        <v>653</v>
      </c>
      <c r="C3662" t="s">
        <v>43</v>
      </c>
      <c r="D3662" t="s">
        <v>31</v>
      </c>
      <c r="E3662">
        <v>2017</v>
      </c>
      <c r="F3662">
        <v>50534</v>
      </c>
      <c r="G3662" t="s">
        <v>27</v>
      </c>
      <c r="H3662" t="s">
        <v>32</v>
      </c>
      <c r="I3662" t="s">
        <v>19</v>
      </c>
      <c r="J3662">
        <v>1197</v>
      </c>
      <c r="K3662">
        <v>103.5</v>
      </c>
      <c r="L3662">
        <v>5</v>
      </c>
      <c r="M3662">
        <v>17.21</v>
      </c>
      <c r="N3662">
        <v>8.27</v>
      </c>
      <c r="P3662" t="str">
        <f t="shared" si="348"/>
        <v/>
      </c>
      <c r="Q3662" t="str">
        <f t="shared" si="349"/>
        <v>bad</v>
      </c>
      <c r="R3662" t="str">
        <f t="shared" si="350"/>
        <v/>
      </c>
      <c r="S3662" s="3" t="str">
        <f t="shared" si="351"/>
        <v/>
      </c>
      <c r="T3662" t="str">
        <f t="shared" si="352"/>
        <v>Hyundai</v>
      </c>
      <c r="U3662" t="str">
        <f t="shared" si="353"/>
        <v>E</v>
      </c>
      <c r="V3662" t="str" cm="1">
        <f t="array" ref="V3662">_xlfn.IFS(N3653&gt;25,"A",N3653&gt;20,"B",N3653&gt;15,"C",N3653&gt;10,"D",N3653&lt;10,"E")</f>
        <v>E</v>
      </c>
    </row>
    <row r="3663" spans="1:22" x14ac:dyDescent="0.3">
      <c r="A3663">
        <v>3688</v>
      </c>
      <c r="B3663" t="s">
        <v>235</v>
      </c>
      <c r="C3663" t="s">
        <v>60</v>
      </c>
      <c r="D3663" t="s">
        <v>93</v>
      </c>
      <c r="E3663">
        <v>2014</v>
      </c>
      <c r="F3663">
        <v>55300</v>
      </c>
      <c r="G3663" t="s">
        <v>23</v>
      </c>
      <c r="H3663" t="s">
        <v>18</v>
      </c>
      <c r="I3663" t="s">
        <v>19</v>
      </c>
      <c r="J3663">
        <v>1461</v>
      </c>
      <c r="K3663">
        <v>83.8</v>
      </c>
      <c r="L3663">
        <v>5</v>
      </c>
      <c r="M3663">
        <v>19.87</v>
      </c>
      <c r="N3663">
        <v>4.75</v>
      </c>
      <c r="P3663" t="str">
        <f t="shared" si="348"/>
        <v>MercedesBenz</v>
      </c>
      <c r="Q3663" t="str">
        <f t="shared" si="349"/>
        <v>bad</v>
      </c>
      <c r="R3663" t="str">
        <f t="shared" si="350"/>
        <v/>
      </c>
      <c r="S3663" s="3" t="str">
        <f t="shared" si="351"/>
        <v>MercedesBenz</v>
      </c>
      <c r="T3663" t="str">
        <f t="shared" si="352"/>
        <v/>
      </c>
      <c r="U3663" t="str">
        <f t="shared" si="353"/>
        <v>A</v>
      </c>
      <c r="V3663" t="str" cm="1">
        <f t="array" ref="V3663">_xlfn.IFS(N3654&gt;25,"A",N3654&gt;20,"B",N3654&gt;15,"C",N3654&gt;10,"D",N3654&lt;10,"E")</f>
        <v>A</v>
      </c>
    </row>
    <row r="3664" spans="1:22" x14ac:dyDescent="0.3">
      <c r="A3664">
        <v>3689</v>
      </c>
      <c r="B3664" t="s">
        <v>892</v>
      </c>
      <c r="C3664" t="s">
        <v>25</v>
      </c>
      <c r="D3664" t="s">
        <v>35</v>
      </c>
      <c r="E3664">
        <v>2008</v>
      </c>
      <c r="F3664">
        <v>73095</v>
      </c>
      <c r="G3664" t="s">
        <v>27</v>
      </c>
      <c r="H3664" t="s">
        <v>32</v>
      </c>
      <c r="I3664" t="s">
        <v>19</v>
      </c>
      <c r="J3664">
        <v>1497</v>
      </c>
      <c r="K3664">
        <v>118</v>
      </c>
      <c r="L3664">
        <v>5</v>
      </c>
      <c r="M3664">
        <v>16.8</v>
      </c>
      <c r="N3664">
        <v>3.8</v>
      </c>
      <c r="P3664" t="str">
        <f t="shared" si="348"/>
        <v/>
      </c>
      <c r="Q3664" t="str">
        <f t="shared" si="349"/>
        <v>bad</v>
      </c>
      <c r="R3664" t="str">
        <f t="shared" si="350"/>
        <v/>
      </c>
      <c r="S3664" s="3" t="str">
        <f t="shared" si="351"/>
        <v/>
      </c>
      <c r="T3664" t="str">
        <f t="shared" si="352"/>
        <v>Skoda</v>
      </c>
      <c r="U3664" t="str">
        <f t="shared" si="353"/>
        <v>E</v>
      </c>
      <c r="V3664" t="str" cm="1">
        <f t="array" ref="V3664">_xlfn.IFS(N3655&gt;25,"A",N3655&gt;20,"B",N3655&gt;15,"C",N3655&gt;10,"D",N3655&lt;10,"E")</f>
        <v>E</v>
      </c>
    </row>
    <row r="3665" spans="1:22" x14ac:dyDescent="0.3">
      <c r="A3665">
        <v>3690</v>
      </c>
      <c r="B3665" t="s">
        <v>311</v>
      </c>
      <c r="C3665" t="s">
        <v>43</v>
      </c>
      <c r="D3665" t="s">
        <v>93</v>
      </c>
      <c r="E3665">
        <v>2011</v>
      </c>
      <c r="F3665">
        <v>51100</v>
      </c>
      <c r="G3665" t="s">
        <v>23</v>
      </c>
      <c r="H3665" t="s">
        <v>18</v>
      </c>
      <c r="I3665" t="s">
        <v>19</v>
      </c>
      <c r="J3665">
        <v>1598</v>
      </c>
      <c r="K3665">
        <v>103.6</v>
      </c>
      <c r="L3665">
        <v>5</v>
      </c>
      <c r="M3665">
        <v>20.54</v>
      </c>
      <c r="N3665">
        <v>3.4</v>
      </c>
      <c r="P3665" t="str">
        <f t="shared" si="348"/>
        <v/>
      </c>
      <c r="Q3665" t="str">
        <f t="shared" si="349"/>
        <v>good</v>
      </c>
      <c r="R3665" t="str">
        <f t="shared" si="350"/>
        <v/>
      </c>
      <c r="S3665" s="3" t="str">
        <f t="shared" si="351"/>
        <v>Volkswagen</v>
      </c>
      <c r="T3665" t="str">
        <f t="shared" si="352"/>
        <v>Volkswagen</v>
      </c>
      <c r="U3665" t="str">
        <f t="shared" si="353"/>
        <v>E</v>
      </c>
      <c r="V3665" t="str" cm="1">
        <f t="array" ref="V3665">_xlfn.IFS(N3656&gt;25,"A",N3656&gt;20,"B",N3656&gt;15,"C",N3656&gt;10,"D",N3656&lt;10,"E")</f>
        <v>E</v>
      </c>
    </row>
    <row r="3666" spans="1:22" x14ac:dyDescent="0.3">
      <c r="A3666">
        <v>3691</v>
      </c>
      <c r="B3666" t="s">
        <v>101</v>
      </c>
      <c r="C3666" t="s">
        <v>21</v>
      </c>
      <c r="D3666" t="s">
        <v>22</v>
      </c>
      <c r="E3666">
        <v>2016</v>
      </c>
      <c r="F3666">
        <v>13436</v>
      </c>
      <c r="G3666" t="s">
        <v>27</v>
      </c>
      <c r="H3666" t="s">
        <v>18</v>
      </c>
      <c r="I3666" t="s">
        <v>33</v>
      </c>
      <c r="J3666">
        <v>1197</v>
      </c>
      <c r="K3666">
        <v>82</v>
      </c>
      <c r="L3666">
        <v>5</v>
      </c>
      <c r="M3666">
        <v>18.899999999999999</v>
      </c>
      <c r="N3666">
        <v>4.7</v>
      </c>
      <c r="P3666" t="str">
        <f t="shared" si="348"/>
        <v/>
      </c>
      <c r="Q3666" t="str">
        <f t="shared" si="349"/>
        <v>good</v>
      </c>
      <c r="R3666" t="str">
        <f t="shared" si="350"/>
        <v/>
      </c>
      <c r="S3666" s="3" t="str">
        <f t="shared" si="351"/>
        <v>Maruti</v>
      </c>
      <c r="T3666" t="str">
        <f t="shared" si="352"/>
        <v>Maruti</v>
      </c>
      <c r="U3666" t="str">
        <f t="shared" si="353"/>
        <v>E</v>
      </c>
      <c r="V3666" t="str" cm="1">
        <f t="array" ref="V3666">_xlfn.IFS(N3657&gt;25,"A",N3657&gt;20,"B",N3657&gt;15,"C",N3657&gt;10,"D",N3657&lt;10,"E")</f>
        <v>E</v>
      </c>
    </row>
    <row r="3667" spans="1:22" x14ac:dyDescent="0.3">
      <c r="A3667">
        <v>3692</v>
      </c>
      <c r="B3667" t="s">
        <v>1539</v>
      </c>
      <c r="C3667" t="s">
        <v>110</v>
      </c>
      <c r="D3667" t="s">
        <v>22</v>
      </c>
      <c r="E3667">
        <v>2008</v>
      </c>
      <c r="F3667">
        <v>76000</v>
      </c>
      <c r="G3667" t="s">
        <v>27</v>
      </c>
      <c r="H3667" t="s">
        <v>18</v>
      </c>
      <c r="I3667" t="s">
        <v>33</v>
      </c>
      <c r="J3667">
        <v>1388</v>
      </c>
      <c r="K3667">
        <v>68</v>
      </c>
      <c r="L3667">
        <v>5</v>
      </c>
      <c r="M3667">
        <v>16.600000000000001</v>
      </c>
      <c r="N3667">
        <v>1.49</v>
      </c>
      <c r="P3667" t="str">
        <f t="shared" si="348"/>
        <v/>
      </c>
      <c r="Q3667" t="str">
        <f t="shared" si="349"/>
        <v>good</v>
      </c>
      <c r="R3667" t="str">
        <f t="shared" si="350"/>
        <v/>
      </c>
      <c r="S3667" s="3" t="str">
        <f t="shared" si="351"/>
        <v>Maruti</v>
      </c>
      <c r="T3667" t="str">
        <f t="shared" si="352"/>
        <v>Maruti</v>
      </c>
      <c r="U3667" t="str">
        <f t="shared" si="353"/>
        <v>E</v>
      </c>
      <c r="V3667" t="str" cm="1">
        <f t="array" ref="V3667">_xlfn.IFS(N3658&gt;25,"A",N3658&gt;20,"B",N3658&gt;15,"C",N3658&gt;10,"D",N3658&lt;10,"E")</f>
        <v>E</v>
      </c>
    </row>
    <row r="3668" spans="1:22" x14ac:dyDescent="0.3">
      <c r="A3668">
        <v>3693</v>
      </c>
      <c r="B3668" t="s">
        <v>95</v>
      </c>
      <c r="C3668" t="s">
        <v>21</v>
      </c>
      <c r="D3668" t="s">
        <v>16</v>
      </c>
      <c r="E3668">
        <v>2016</v>
      </c>
      <c r="F3668">
        <v>63141</v>
      </c>
      <c r="G3668" t="s">
        <v>23</v>
      </c>
      <c r="H3668" t="s">
        <v>18</v>
      </c>
      <c r="I3668" t="s">
        <v>33</v>
      </c>
      <c r="J3668">
        <v>1120</v>
      </c>
      <c r="K3668">
        <v>71</v>
      </c>
      <c r="L3668">
        <v>5</v>
      </c>
      <c r="M3668">
        <v>24.4</v>
      </c>
      <c r="N3668">
        <v>4.5</v>
      </c>
      <c r="P3668" t="str">
        <f t="shared" si="348"/>
        <v/>
      </c>
      <c r="Q3668" t="str">
        <f t="shared" si="349"/>
        <v>bad</v>
      </c>
      <c r="R3668" t="str">
        <f t="shared" si="350"/>
        <v/>
      </c>
      <c r="S3668" s="3" t="str">
        <f t="shared" si="351"/>
        <v/>
      </c>
      <c r="T3668" t="str">
        <f t="shared" si="352"/>
        <v>Honda</v>
      </c>
      <c r="U3668" t="str">
        <f t="shared" si="353"/>
        <v>E</v>
      </c>
      <c r="V3668" t="str" cm="1">
        <f t="array" ref="V3668">_xlfn.IFS(N3659&gt;25,"A",N3659&gt;20,"B",N3659&gt;15,"C",N3659&gt;10,"D",N3659&lt;10,"E")</f>
        <v>E</v>
      </c>
    </row>
    <row r="3669" spans="1:22" x14ac:dyDescent="0.3">
      <c r="A3669">
        <v>3694</v>
      </c>
      <c r="B3669" t="s">
        <v>253</v>
      </c>
      <c r="C3669" t="s">
        <v>25</v>
      </c>
      <c r="D3669" t="s">
        <v>35</v>
      </c>
      <c r="E3669">
        <v>2014</v>
      </c>
      <c r="F3669">
        <v>74885</v>
      </c>
      <c r="G3669" t="s">
        <v>23</v>
      </c>
      <c r="H3669" t="s">
        <v>18</v>
      </c>
      <c r="I3669" t="s">
        <v>19</v>
      </c>
      <c r="J3669">
        <v>1498</v>
      </c>
      <c r="K3669">
        <v>98.6</v>
      </c>
      <c r="L3669">
        <v>5</v>
      </c>
      <c r="M3669">
        <v>25.8</v>
      </c>
      <c r="N3669">
        <v>5.4</v>
      </c>
      <c r="P3669" t="str">
        <f t="shared" si="348"/>
        <v>BMW</v>
      </c>
      <c r="Q3669" t="str">
        <f t="shared" si="349"/>
        <v>bad</v>
      </c>
      <c r="R3669" t="str">
        <f t="shared" si="350"/>
        <v/>
      </c>
      <c r="S3669" s="3" t="str">
        <f t="shared" si="351"/>
        <v>BMW</v>
      </c>
      <c r="T3669" t="str">
        <f t="shared" si="352"/>
        <v/>
      </c>
      <c r="U3669" t="str">
        <f t="shared" si="353"/>
        <v>C</v>
      </c>
      <c r="V3669" t="str" cm="1">
        <f t="array" ref="V3669">_xlfn.IFS(N3660&gt;25,"A",N3660&gt;20,"B",N3660&gt;15,"C",N3660&gt;10,"D",N3660&lt;10,"E")</f>
        <v>C</v>
      </c>
    </row>
    <row r="3670" spans="1:22" x14ac:dyDescent="0.3">
      <c r="A3670">
        <v>3695</v>
      </c>
      <c r="B3670" t="s">
        <v>484</v>
      </c>
      <c r="C3670" t="s">
        <v>25</v>
      </c>
      <c r="D3670" t="s">
        <v>35</v>
      </c>
      <c r="E3670">
        <v>2016</v>
      </c>
      <c r="F3670">
        <v>14000</v>
      </c>
      <c r="G3670" t="s">
        <v>27</v>
      </c>
      <c r="H3670" t="s">
        <v>32</v>
      </c>
      <c r="I3670" t="s">
        <v>19</v>
      </c>
      <c r="J3670">
        <v>1497</v>
      </c>
      <c r="K3670">
        <v>117.3</v>
      </c>
      <c r="L3670">
        <v>5</v>
      </c>
      <c r="M3670">
        <v>18</v>
      </c>
      <c r="N3670">
        <v>11.5</v>
      </c>
      <c r="P3670" t="str">
        <f t="shared" si="348"/>
        <v/>
      </c>
      <c r="Q3670" t="str">
        <f t="shared" si="349"/>
        <v>bad</v>
      </c>
      <c r="R3670" t="str">
        <f t="shared" si="350"/>
        <v/>
      </c>
      <c r="S3670" s="3" t="str">
        <f t="shared" si="351"/>
        <v/>
      </c>
      <c r="T3670" t="str">
        <f t="shared" si="352"/>
        <v>Skoda</v>
      </c>
      <c r="U3670" t="str">
        <f t="shared" si="353"/>
        <v>E</v>
      </c>
      <c r="V3670" t="str" cm="1">
        <f t="array" ref="V3670">_xlfn.IFS(N3661&gt;25,"A",N3661&gt;20,"B",N3661&gt;15,"C",N3661&gt;10,"D",N3661&lt;10,"E")</f>
        <v>E</v>
      </c>
    </row>
    <row r="3671" spans="1:22" x14ac:dyDescent="0.3">
      <c r="A3671">
        <v>3696</v>
      </c>
      <c r="B3671" t="s">
        <v>1540</v>
      </c>
      <c r="C3671" t="s">
        <v>60</v>
      </c>
      <c r="D3671" t="s">
        <v>22</v>
      </c>
      <c r="E3671">
        <v>2012</v>
      </c>
      <c r="F3671">
        <v>56000</v>
      </c>
      <c r="G3671" t="s">
        <v>23</v>
      </c>
      <c r="H3671" t="s">
        <v>18</v>
      </c>
      <c r="I3671" t="s">
        <v>33</v>
      </c>
      <c r="J3671">
        <v>1461</v>
      </c>
      <c r="K3671">
        <v>108.5</v>
      </c>
      <c r="L3671">
        <v>5</v>
      </c>
      <c r="M3671">
        <v>20.399999999999999</v>
      </c>
      <c r="N3671">
        <v>3.5</v>
      </c>
      <c r="P3671" t="str">
        <f t="shared" si="348"/>
        <v/>
      </c>
      <c r="Q3671" t="str">
        <f t="shared" si="349"/>
        <v>bad</v>
      </c>
      <c r="R3671" t="str">
        <f t="shared" si="350"/>
        <v/>
      </c>
      <c r="S3671" s="3" t="str">
        <f t="shared" si="351"/>
        <v/>
      </c>
      <c r="T3671" t="str">
        <f t="shared" si="352"/>
        <v>Volkswagen</v>
      </c>
      <c r="U3671" t="str">
        <f t="shared" si="353"/>
        <v>E</v>
      </c>
      <c r="V3671" t="str" cm="1">
        <f t="array" ref="V3671">_xlfn.IFS(N3662&gt;25,"A",N3662&gt;20,"B",N3662&gt;15,"C",N3662&gt;10,"D",N3662&lt;10,"E")</f>
        <v>E</v>
      </c>
    </row>
    <row r="3672" spans="1:22" x14ac:dyDescent="0.3">
      <c r="A3672">
        <v>3697</v>
      </c>
      <c r="B3672" t="s">
        <v>223</v>
      </c>
      <c r="C3672" t="s">
        <v>65</v>
      </c>
      <c r="D3672" t="s">
        <v>93</v>
      </c>
      <c r="E3672">
        <v>2010</v>
      </c>
      <c r="F3672">
        <v>46000</v>
      </c>
      <c r="G3672" t="s">
        <v>23</v>
      </c>
      <c r="H3672" t="s">
        <v>32</v>
      </c>
      <c r="I3672" t="s">
        <v>19</v>
      </c>
      <c r="J3672">
        <v>1995</v>
      </c>
      <c r="K3672">
        <v>190</v>
      </c>
      <c r="L3672">
        <v>5</v>
      </c>
      <c r="M3672">
        <v>22.48</v>
      </c>
      <c r="N3672">
        <v>16.5</v>
      </c>
      <c r="P3672" t="str">
        <f t="shared" si="348"/>
        <v/>
      </c>
      <c r="Q3672" t="str">
        <f t="shared" si="349"/>
        <v>bad</v>
      </c>
      <c r="R3672" t="str">
        <f t="shared" si="350"/>
        <v/>
      </c>
      <c r="S3672" s="3" t="str">
        <f t="shared" si="351"/>
        <v/>
      </c>
      <c r="T3672" t="str">
        <f t="shared" si="352"/>
        <v>Renault</v>
      </c>
      <c r="U3672" t="str">
        <f t="shared" si="353"/>
        <v>E</v>
      </c>
      <c r="V3672" t="str" cm="1">
        <f t="array" ref="V3672">_xlfn.IFS(N3663&gt;25,"A",N3663&gt;20,"B",N3663&gt;15,"C",N3663&gt;10,"D",N3663&lt;10,"E")</f>
        <v>E</v>
      </c>
    </row>
    <row r="3673" spans="1:22" x14ac:dyDescent="0.3">
      <c r="A3673">
        <v>3698</v>
      </c>
      <c r="B3673" t="s">
        <v>460</v>
      </c>
      <c r="C3673" t="s">
        <v>15</v>
      </c>
      <c r="D3673" t="s">
        <v>16</v>
      </c>
      <c r="E3673">
        <v>2012</v>
      </c>
      <c r="F3673">
        <v>51800</v>
      </c>
      <c r="G3673" t="s">
        <v>27</v>
      </c>
      <c r="H3673" t="s">
        <v>18</v>
      </c>
      <c r="I3673" t="s">
        <v>19</v>
      </c>
      <c r="J3673">
        <v>1586</v>
      </c>
      <c r="K3673">
        <v>103.3</v>
      </c>
      <c r="L3673">
        <v>5</v>
      </c>
      <c r="M3673">
        <v>15.5</v>
      </c>
      <c r="N3673">
        <v>3.9</v>
      </c>
      <c r="P3673" t="str">
        <f t="shared" si="348"/>
        <v/>
      </c>
      <c r="Q3673" t="str">
        <f t="shared" si="349"/>
        <v>bad</v>
      </c>
      <c r="R3673" t="str">
        <f t="shared" si="350"/>
        <v/>
      </c>
      <c r="S3673" s="3" t="str">
        <f t="shared" si="351"/>
        <v/>
      </c>
      <c r="T3673" t="str">
        <f t="shared" si="352"/>
        <v>Honda</v>
      </c>
      <c r="U3673" t="str">
        <f t="shared" si="353"/>
        <v>E</v>
      </c>
      <c r="V3673" t="str" cm="1">
        <f t="array" ref="V3673">_xlfn.IFS(N3664&gt;25,"A",N3664&gt;20,"B",N3664&gt;15,"C",N3664&gt;10,"D",N3664&lt;10,"E")</f>
        <v>E</v>
      </c>
    </row>
    <row r="3674" spans="1:22" x14ac:dyDescent="0.3">
      <c r="A3674">
        <v>3699</v>
      </c>
      <c r="B3674" t="s">
        <v>115</v>
      </c>
      <c r="C3674" t="s">
        <v>25</v>
      </c>
      <c r="D3674" t="s">
        <v>35</v>
      </c>
      <c r="E3674">
        <v>2007</v>
      </c>
      <c r="F3674">
        <v>81000</v>
      </c>
      <c r="G3674" t="s">
        <v>27</v>
      </c>
      <c r="H3674" t="s">
        <v>32</v>
      </c>
      <c r="I3674" t="s">
        <v>19</v>
      </c>
      <c r="J3674">
        <v>1497</v>
      </c>
      <c r="K3674">
        <v>78</v>
      </c>
      <c r="L3674">
        <v>5</v>
      </c>
      <c r="M3674">
        <v>16.399999999999999</v>
      </c>
      <c r="N3674">
        <v>3.25</v>
      </c>
      <c r="P3674" t="str">
        <f t="shared" si="348"/>
        <v/>
      </c>
      <c r="Q3674" t="str">
        <f t="shared" si="349"/>
        <v>good</v>
      </c>
      <c r="R3674" t="str">
        <f t="shared" si="350"/>
        <v/>
      </c>
      <c r="S3674" s="3" t="str">
        <f t="shared" si="351"/>
        <v>Volkswagen</v>
      </c>
      <c r="T3674" t="str">
        <f t="shared" si="352"/>
        <v>Volkswagen</v>
      </c>
      <c r="U3674" t="str">
        <f t="shared" si="353"/>
        <v>E</v>
      </c>
      <c r="V3674" t="str" cm="1">
        <f t="array" ref="V3674">_xlfn.IFS(N3665&gt;25,"A",N3665&gt;20,"B",N3665&gt;15,"C",N3665&gt;10,"D",N3665&lt;10,"E")</f>
        <v>E</v>
      </c>
    </row>
    <row r="3675" spans="1:22" x14ac:dyDescent="0.3">
      <c r="A3675">
        <v>3700</v>
      </c>
      <c r="B3675" t="s">
        <v>711</v>
      </c>
      <c r="C3675" t="s">
        <v>43</v>
      </c>
      <c r="D3675" t="s">
        <v>47</v>
      </c>
      <c r="E3675">
        <v>2018</v>
      </c>
      <c r="F3675">
        <v>17370</v>
      </c>
      <c r="G3675" t="s">
        <v>27</v>
      </c>
      <c r="H3675" t="s">
        <v>18</v>
      </c>
      <c r="I3675" t="s">
        <v>19</v>
      </c>
      <c r="J3675">
        <v>1198</v>
      </c>
      <c r="K3675">
        <v>73.75</v>
      </c>
      <c r="L3675">
        <v>5</v>
      </c>
      <c r="M3675">
        <v>17</v>
      </c>
      <c r="N3675">
        <v>5.84</v>
      </c>
      <c r="P3675" t="str">
        <f t="shared" si="348"/>
        <v/>
      </c>
      <c r="Q3675" t="str">
        <f t="shared" si="349"/>
        <v>bad</v>
      </c>
      <c r="R3675" t="str">
        <f t="shared" si="350"/>
        <v/>
      </c>
      <c r="S3675" s="3" t="str">
        <f t="shared" si="351"/>
        <v/>
      </c>
      <c r="T3675" t="str">
        <f t="shared" si="352"/>
        <v>Hyundai</v>
      </c>
      <c r="U3675" t="str">
        <f t="shared" si="353"/>
        <v>E</v>
      </c>
      <c r="V3675" t="str" cm="1">
        <f t="array" ref="V3675">_xlfn.IFS(N3666&gt;25,"A",N3666&gt;20,"B",N3666&gt;15,"C",N3666&gt;10,"D",N3666&lt;10,"E")</f>
        <v>E</v>
      </c>
    </row>
    <row r="3676" spans="1:22" x14ac:dyDescent="0.3">
      <c r="A3676">
        <v>3701</v>
      </c>
      <c r="B3676" t="s">
        <v>711</v>
      </c>
      <c r="C3676" t="s">
        <v>43</v>
      </c>
      <c r="D3676" t="s">
        <v>35</v>
      </c>
      <c r="E3676">
        <v>2016</v>
      </c>
      <c r="F3676">
        <v>18456</v>
      </c>
      <c r="G3676" t="s">
        <v>27</v>
      </c>
      <c r="H3676" t="s">
        <v>18</v>
      </c>
      <c r="I3676" t="s">
        <v>19</v>
      </c>
      <c r="J3676">
        <v>1198</v>
      </c>
      <c r="K3676">
        <v>73.75</v>
      </c>
      <c r="L3676">
        <v>5</v>
      </c>
      <c r="M3676">
        <v>17</v>
      </c>
      <c r="N3676">
        <v>5.75</v>
      </c>
      <c r="P3676" t="str">
        <f t="shared" si="348"/>
        <v/>
      </c>
      <c r="Q3676" t="str">
        <f t="shared" si="349"/>
        <v>bad</v>
      </c>
      <c r="R3676" t="str">
        <f t="shared" si="350"/>
        <v/>
      </c>
      <c r="S3676" s="3" t="str">
        <f t="shared" si="351"/>
        <v/>
      </c>
      <c r="T3676" t="str">
        <f t="shared" si="352"/>
        <v>Ford</v>
      </c>
      <c r="U3676" t="str">
        <f t="shared" si="353"/>
        <v>E</v>
      </c>
      <c r="V3676" t="str" cm="1">
        <f t="array" ref="V3676">_xlfn.IFS(N3667&gt;25,"A",N3667&gt;20,"B",N3667&gt;15,"C",N3667&gt;10,"D",N3667&lt;10,"E")</f>
        <v>E</v>
      </c>
    </row>
    <row r="3677" spans="1:22" x14ac:dyDescent="0.3">
      <c r="A3677">
        <v>3702</v>
      </c>
      <c r="B3677" t="s">
        <v>114</v>
      </c>
      <c r="C3677" t="s">
        <v>30</v>
      </c>
      <c r="D3677" t="s">
        <v>53</v>
      </c>
      <c r="E3677">
        <v>2010</v>
      </c>
      <c r="F3677">
        <v>59000</v>
      </c>
      <c r="G3677" t="s">
        <v>23</v>
      </c>
      <c r="H3677" t="s">
        <v>32</v>
      </c>
      <c r="I3677" t="s">
        <v>19</v>
      </c>
      <c r="J3677">
        <v>1968</v>
      </c>
      <c r="K3677">
        <v>140</v>
      </c>
      <c r="L3677">
        <v>5</v>
      </c>
      <c r="M3677">
        <v>16.55</v>
      </c>
      <c r="N3677">
        <v>10</v>
      </c>
      <c r="P3677" t="str">
        <f t="shared" si="348"/>
        <v/>
      </c>
      <c r="Q3677" t="str">
        <f t="shared" si="349"/>
        <v>good</v>
      </c>
      <c r="R3677" t="str">
        <f t="shared" si="350"/>
        <v/>
      </c>
      <c r="S3677" s="3" t="str">
        <f t="shared" si="351"/>
        <v>Hyundai</v>
      </c>
      <c r="T3677" t="str">
        <f t="shared" si="352"/>
        <v>Hyundai</v>
      </c>
      <c r="U3677" t="str">
        <f t="shared" si="353"/>
        <v>E</v>
      </c>
      <c r="V3677" t="str" cm="1">
        <f t="array" ref="V3677">_xlfn.IFS(N3668&gt;25,"A",N3668&gt;20,"B",N3668&gt;15,"C",N3668&gt;10,"D",N3668&lt;10,"E")</f>
        <v>E</v>
      </c>
    </row>
    <row r="3678" spans="1:22" x14ac:dyDescent="0.3">
      <c r="A3678">
        <v>3703</v>
      </c>
      <c r="B3678" t="s">
        <v>257</v>
      </c>
      <c r="C3678" t="s">
        <v>15</v>
      </c>
      <c r="D3678" t="s">
        <v>16</v>
      </c>
      <c r="E3678">
        <v>2006</v>
      </c>
      <c r="F3678">
        <v>141537</v>
      </c>
      <c r="G3678" t="s">
        <v>27</v>
      </c>
      <c r="H3678" t="s">
        <v>18</v>
      </c>
      <c r="I3678" t="s">
        <v>33</v>
      </c>
      <c r="J3678">
        <v>998</v>
      </c>
      <c r="K3678">
        <v>67.099999999999994</v>
      </c>
      <c r="L3678">
        <v>5</v>
      </c>
      <c r="M3678">
        <v>18.899999999999999</v>
      </c>
      <c r="N3678">
        <v>1.05</v>
      </c>
      <c r="P3678" t="str">
        <f t="shared" si="348"/>
        <v/>
      </c>
      <c r="Q3678" t="str">
        <f t="shared" si="349"/>
        <v>good</v>
      </c>
      <c r="R3678" t="str">
        <f t="shared" si="350"/>
        <v/>
      </c>
      <c r="S3678" s="3" t="str">
        <f t="shared" si="351"/>
        <v>Honda</v>
      </c>
      <c r="T3678" t="str">
        <f t="shared" si="352"/>
        <v>Honda</v>
      </c>
      <c r="U3678" t="str">
        <f t="shared" si="353"/>
        <v>E</v>
      </c>
      <c r="V3678" t="str" cm="1">
        <f t="array" ref="V3678">_xlfn.IFS(N3669&gt;25,"A",N3669&gt;20,"B",N3669&gt;15,"C",N3669&gt;10,"D",N3669&lt;10,"E")</f>
        <v>E</v>
      </c>
    </row>
    <row r="3679" spans="1:22" x14ac:dyDescent="0.3">
      <c r="A3679">
        <v>3704</v>
      </c>
      <c r="B3679" t="s">
        <v>1121</v>
      </c>
      <c r="C3679" t="s">
        <v>21</v>
      </c>
      <c r="D3679" t="s">
        <v>53</v>
      </c>
      <c r="E3679">
        <v>2013</v>
      </c>
      <c r="F3679">
        <v>51000</v>
      </c>
      <c r="G3679" t="s">
        <v>23</v>
      </c>
      <c r="H3679" t="s">
        <v>32</v>
      </c>
      <c r="I3679" t="s">
        <v>19</v>
      </c>
      <c r="J3679">
        <v>1582</v>
      </c>
      <c r="K3679">
        <v>126.32</v>
      </c>
      <c r="L3679">
        <v>5</v>
      </c>
      <c r="M3679">
        <v>19.079999999999998</v>
      </c>
      <c r="N3679">
        <v>5.64</v>
      </c>
      <c r="P3679" t="str">
        <f t="shared" si="348"/>
        <v/>
      </c>
      <c r="Q3679" t="str">
        <f t="shared" si="349"/>
        <v>bad</v>
      </c>
      <c r="R3679" t="str">
        <f t="shared" si="350"/>
        <v/>
      </c>
      <c r="S3679" s="3" t="str">
        <f t="shared" si="351"/>
        <v/>
      </c>
      <c r="T3679" t="str">
        <f t="shared" si="352"/>
        <v>Honda</v>
      </c>
      <c r="U3679" t="str">
        <f t="shared" si="353"/>
        <v>D</v>
      </c>
      <c r="V3679" t="str" cm="1">
        <f t="array" ref="V3679">_xlfn.IFS(N3670&gt;25,"A",N3670&gt;20,"B",N3670&gt;15,"C",N3670&gt;10,"D",N3670&lt;10,"E")</f>
        <v>D</v>
      </c>
    </row>
    <row r="3680" spans="1:22" x14ac:dyDescent="0.3">
      <c r="A3680">
        <v>3705</v>
      </c>
      <c r="B3680" t="s">
        <v>524</v>
      </c>
      <c r="C3680" t="s">
        <v>62</v>
      </c>
      <c r="D3680" t="s">
        <v>31</v>
      </c>
      <c r="E3680">
        <v>2019</v>
      </c>
      <c r="F3680">
        <v>29311</v>
      </c>
      <c r="G3680" t="s">
        <v>23</v>
      </c>
      <c r="H3680" t="s">
        <v>32</v>
      </c>
      <c r="I3680" t="s">
        <v>19</v>
      </c>
      <c r="J3680">
        <v>2143</v>
      </c>
      <c r="K3680">
        <v>170</v>
      </c>
      <c r="L3680">
        <v>5</v>
      </c>
      <c r="M3680">
        <v>17.899999999999999</v>
      </c>
      <c r="N3680">
        <v>50.97</v>
      </c>
      <c r="P3680" t="str">
        <f t="shared" si="348"/>
        <v/>
      </c>
      <c r="Q3680" t="str">
        <f t="shared" si="349"/>
        <v>good</v>
      </c>
      <c r="R3680" t="str">
        <f t="shared" si="350"/>
        <v/>
      </c>
      <c r="S3680" s="3" t="str">
        <f t="shared" si="351"/>
        <v>Renault</v>
      </c>
      <c r="T3680" t="str">
        <f t="shared" si="352"/>
        <v>Renault</v>
      </c>
      <c r="U3680" t="str">
        <f t="shared" si="353"/>
        <v>E</v>
      </c>
      <c r="V3680" t="str" cm="1">
        <f t="array" ref="V3680">_xlfn.IFS(N3671&gt;25,"A",N3671&gt;20,"B",N3671&gt;15,"C",N3671&gt;10,"D",N3671&lt;10,"E")</f>
        <v>E</v>
      </c>
    </row>
    <row r="3681" spans="1:22" x14ac:dyDescent="0.3">
      <c r="A3681">
        <v>3706</v>
      </c>
      <c r="B3681" t="s">
        <v>197</v>
      </c>
      <c r="C3681" t="s">
        <v>65</v>
      </c>
      <c r="D3681" t="s">
        <v>16</v>
      </c>
      <c r="E3681">
        <v>2016</v>
      </c>
      <c r="F3681">
        <v>31000</v>
      </c>
      <c r="G3681" t="s">
        <v>23</v>
      </c>
      <c r="H3681" t="s">
        <v>32</v>
      </c>
      <c r="I3681" t="s">
        <v>19</v>
      </c>
      <c r="J3681">
        <v>1995</v>
      </c>
      <c r="K3681">
        <v>190</v>
      </c>
      <c r="L3681">
        <v>5</v>
      </c>
      <c r="M3681">
        <v>21.76</v>
      </c>
      <c r="N3681">
        <v>29.95</v>
      </c>
      <c r="P3681" t="str">
        <f t="shared" si="348"/>
        <v>BMW</v>
      </c>
      <c r="Q3681" t="str">
        <f t="shared" si="349"/>
        <v>good</v>
      </c>
      <c r="R3681" t="str">
        <f t="shared" si="350"/>
        <v>BMW</v>
      </c>
      <c r="S3681" s="3" t="str">
        <f t="shared" si="351"/>
        <v>BMW</v>
      </c>
      <c r="T3681" t="str">
        <f t="shared" si="352"/>
        <v/>
      </c>
      <c r="U3681" t="str">
        <f t="shared" si="353"/>
        <v>C</v>
      </c>
      <c r="V3681" t="str" cm="1">
        <f t="array" ref="V3681">_xlfn.IFS(N3672&gt;25,"A",N3672&gt;20,"B",N3672&gt;15,"C",N3672&gt;10,"D",N3672&lt;10,"E")</f>
        <v>C</v>
      </c>
    </row>
    <row r="3682" spans="1:22" x14ac:dyDescent="0.3">
      <c r="A3682">
        <v>3707</v>
      </c>
      <c r="B3682" t="s">
        <v>1541</v>
      </c>
      <c r="C3682" t="s">
        <v>25</v>
      </c>
      <c r="D3682" t="s">
        <v>16</v>
      </c>
      <c r="E3682">
        <v>2014</v>
      </c>
      <c r="F3682">
        <v>80000</v>
      </c>
      <c r="G3682" t="s">
        <v>23</v>
      </c>
      <c r="H3682" t="s">
        <v>18</v>
      </c>
      <c r="I3682" t="s">
        <v>33</v>
      </c>
      <c r="J3682">
        <v>1498</v>
      </c>
      <c r="K3682">
        <v>98.6</v>
      </c>
      <c r="L3682">
        <v>7</v>
      </c>
      <c r="M3682">
        <v>24.2</v>
      </c>
      <c r="N3682">
        <v>4.8499999999999996</v>
      </c>
      <c r="P3682" t="str">
        <f t="shared" si="348"/>
        <v/>
      </c>
      <c r="Q3682" t="str">
        <f t="shared" si="349"/>
        <v>bad</v>
      </c>
      <c r="R3682" t="str">
        <f t="shared" si="350"/>
        <v/>
      </c>
      <c r="S3682" s="3" t="str">
        <f t="shared" si="351"/>
        <v/>
      </c>
      <c r="T3682" t="str">
        <f t="shared" si="352"/>
        <v>Maruti</v>
      </c>
      <c r="U3682" t="str">
        <f t="shared" si="353"/>
        <v>E</v>
      </c>
      <c r="V3682" t="str" cm="1">
        <f t="array" ref="V3682">_xlfn.IFS(N3673&gt;25,"A",N3673&gt;20,"B",N3673&gt;15,"C",N3673&gt;10,"D",N3673&lt;10,"E")</f>
        <v>E</v>
      </c>
    </row>
    <row r="3683" spans="1:22" x14ac:dyDescent="0.3">
      <c r="A3683">
        <v>3708</v>
      </c>
      <c r="B3683" t="s">
        <v>454</v>
      </c>
      <c r="C3683" t="s">
        <v>21</v>
      </c>
      <c r="D3683" t="s">
        <v>35</v>
      </c>
      <c r="E3683">
        <v>2016</v>
      </c>
      <c r="F3683">
        <v>33000</v>
      </c>
      <c r="G3683" t="s">
        <v>23</v>
      </c>
      <c r="H3683" t="s">
        <v>32</v>
      </c>
      <c r="I3683" t="s">
        <v>19</v>
      </c>
      <c r="J3683">
        <v>1582</v>
      </c>
      <c r="K3683">
        <v>126.2</v>
      </c>
      <c r="L3683">
        <v>5</v>
      </c>
      <c r="M3683">
        <v>17.010000000000002</v>
      </c>
      <c r="N3683">
        <v>14.5</v>
      </c>
      <c r="P3683" t="str">
        <f t="shared" si="348"/>
        <v/>
      </c>
      <c r="Q3683" t="str">
        <f t="shared" si="349"/>
        <v>bad</v>
      </c>
      <c r="R3683" t="str">
        <f t="shared" si="350"/>
        <v/>
      </c>
      <c r="S3683" s="3" t="str">
        <f t="shared" si="351"/>
        <v/>
      </c>
      <c r="T3683" t="str">
        <f t="shared" si="352"/>
        <v>Honda</v>
      </c>
      <c r="U3683" t="str">
        <f t="shared" si="353"/>
        <v>E</v>
      </c>
      <c r="V3683" t="str" cm="1">
        <f t="array" ref="V3683">_xlfn.IFS(N3674&gt;25,"A",N3674&gt;20,"B",N3674&gt;15,"C",N3674&gt;10,"D",N3674&lt;10,"E")</f>
        <v>E</v>
      </c>
    </row>
    <row r="3684" spans="1:22" x14ac:dyDescent="0.3">
      <c r="A3684">
        <v>3709</v>
      </c>
      <c r="B3684" t="s">
        <v>304</v>
      </c>
      <c r="C3684" t="s">
        <v>25</v>
      </c>
      <c r="D3684" t="s">
        <v>35</v>
      </c>
      <c r="E3684">
        <v>2011</v>
      </c>
      <c r="F3684">
        <v>71556</v>
      </c>
      <c r="G3684" t="s">
        <v>27</v>
      </c>
      <c r="H3684" t="s">
        <v>18</v>
      </c>
      <c r="I3684" t="s">
        <v>19</v>
      </c>
      <c r="J3684">
        <v>1497</v>
      </c>
      <c r="K3684">
        <v>118</v>
      </c>
      <c r="L3684">
        <v>5</v>
      </c>
      <c r="M3684">
        <v>17</v>
      </c>
      <c r="N3684">
        <v>5.5</v>
      </c>
      <c r="P3684" t="str">
        <f t="shared" si="348"/>
        <v/>
      </c>
      <c r="Q3684" t="str">
        <f t="shared" si="349"/>
        <v>bad</v>
      </c>
      <c r="R3684" t="str">
        <f t="shared" si="350"/>
        <v/>
      </c>
      <c r="S3684" s="3" t="str">
        <f t="shared" si="351"/>
        <v/>
      </c>
      <c r="T3684" t="str">
        <f t="shared" si="352"/>
        <v>Volkswagen</v>
      </c>
      <c r="U3684" t="str">
        <f t="shared" si="353"/>
        <v>E</v>
      </c>
      <c r="V3684" t="str" cm="1">
        <f t="array" ref="V3684">_xlfn.IFS(N3675&gt;25,"A",N3675&gt;20,"B",N3675&gt;15,"C",N3675&gt;10,"D",N3675&lt;10,"E")</f>
        <v>E</v>
      </c>
    </row>
    <row r="3685" spans="1:22" x14ac:dyDescent="0.3">
      <c r="A3685">
        <v>3710</v>
      </c>
      <c r="B3685" t="s">
        <v>1281</v>
      </c>
      <c r="C3685" t="s">
        <v>110</v>
      </c>
      <c r="D3685" t="s">
        <v>63</v>
      </c>
      <c r="E3685">
        <v>2011</v>
      </c>
      <c r="F3685">
        <v>85000</v>
      </c>
      <c r="G3685" t="s">
        <v>23</v>
      </c>
      <c r="H3685" t="s">
        <v>18</v>
      </c>
      <c r="I3685" t="s">
        <v>19</v>
      </c>
      <c r="J3685">
        <v>1399</v>
      </c>
      <c r="K3685">
        <v>68</v>
      </c>
      <c r="L3685">
        <v>5</v>
      </c>
      <c r="M3685">
        <v>17.8</v>
      </c>
      <c r="N3685">
        <v>3.2</v>
      </c>
      <c r="P3685" t="str">
        <f t="shared" si="348"/>
        <v/>
      </c>
      <c r="Q3685" t="str">
        <f t="shared" si="349"/>
        <v>bad</v>
      </c>
      <c r="R3685" t="str">
        <f t="shared" si="350"/>
        <v/>
      </c>
      <c r="S3685" s="3" t="str">
        <f t="shared" si="351"/>
        <v/>
      </c>
      <c r="T3685" t="str">
        <f t="shared" si="352"/>
        <v>Volkswagen</v>
      </c>
      <c r="U3685" t="str">
        <f t="shared" si="353"/>
        <v>E</v>
      </c>
      <c r="V3685" t="str" cm="1">
        <f t="array" ref="V3685">_xlfn.IFS(N3676&gt;25,"A",N3676&gt;20,"B",N3676&gt;15,"C",N3676&gt;10,"D",N3676&lt;10,"E")</f>
        <v>E</v>
      </c>
    </row>
    <row r="3686" spans="1:22" x14ac:dyDescent="0.3">
      <c r="A3686">
        <v>3711</v>
      </c>
      <c r="B3686" t="s">
        <v>763</v>
      </c>
      <c r="C3686" t="s">
        <v>15</v>
      </c>
      <c r="D3686" t="s">
        <v>26</v>
      </c>
      <c r="E3686">
        <v>2016</v>
      </c>
      <c r="F3686">
        <v>91000</v>
      </c>
      <c r="G3686" t="s">
        <v>23</v>
      </c>
      <c r="H3686" t="s">
        <v>18</v>
      </c>
      <c r="I3686" t="s">
        <v>19</v>
      </c>
      <c r="J3686">
        <v>1248</v>
      </c>
      <c r="K3686">
        <v>74</v>
      </c>
      <c r="L3686">
        <v>5</v>
      </c>
      <c r="M3686">
        <v>26.59</v>
      </c>
      <c r="N3686">
        <v>4.5</v>
      </c>
      <c r="P3686" t="str">
        <f t="shared" si="348"/>
        <v/>
      </c>
      <c r="Q3686" t="str">
        <f t="shared" si="349"/>
        <v>bad</v>
      </c>
      <c r="R3686" t="str">
        <f t="shared" si="350"/>
        <v/>
      </c>
      <c r="S3686" s="3" t="str">
        <f t="shared" si="351"/>
        <v/>
      </c>
      <c r="T3686" t="str">
        <f t="shared" si="352"/>
        <v>Audi</v>
      </c>
      <c r="U3686" t="str">
        <f t="shared" si="353"/>
        <v>E</v>
      </c>
      <c r="V3686" t="e" cm="1">
        <f t="array" ref="V3686">_xlfn.IFS(N3677&gt;25,"A",N3677&gt;20,"B",N3677&gt;15,"C",N3677&gt;10,"D",N3677&lt;10,"E")</f>
        <v>#N/A</v>
      </c>
    </row>
    <row r="3687" spans="1:22" x14ac:dyDescent="0.3">
      <c r="A3687">
        <v>3712</v>
      </c>
      <c r="B3687" t="s">
        <v>1150</v>
      </c>
      <c r="C3687" t="s">
        <v>62</v>
      </c>
      <c r="D3687" t="s">
        <v>31</v>
      </c>
      <c r="E3687">
        <v>2015</v>
      </c>
      <c r="F3687">
        <v>73187</v>
      </c>
      <c r="G3687" t="s">
        <v>23</v>
      </c>
      <c r="H3687" t="s">
        <v>32</v>
      </c>
      <c r="I3687" t="s">
        <v>19</v>
      </c>
      <c r="J3687">
        <v>2143</v>
      </c>
      <c r="K3687">
        <v>204</v>
      </c>
      <c r="L3687">
        <v>5</v>
      </c>
      <c r="M3687">
        <v>13</v>
      </c>
      <c r="N3687">
        <v>30.72</v>
      </c>
      <c r="P3687" t="str">
        <f t="shared" si="348"/>
        <v/>
      </c>
      <c r="Q3687" t="str">
        <f t="shared" si="349"/>
        <v>bad</v>
      </c>
      <c r="R3687" t="str">
        <f t="shared" si="350"/>
        <v/>
      </c>
      <c r="S3687" s="3" t="str">
        <f t="shared" si="351"/>
        <v/>
      </c>
      <c r="T3687" t="str">
        <f t="shared" si="352"/>
        <v>Maruti</v>
      </c>
      <c r="U3687" t="str">
        <f t="shared" si="353"/>
        <v>E</v>
      </c>
      <c r="V3687" t="str" cm="1">
        <f t="array" ref="V3687">_xlfn.IFS(N3678&gt;25,"A",N3678&gt;20,"B",N3678&gt;15,"C",N3678&gt;10,"D",N3678&lt;10,"E")</f>
        <v>E</v>
      </c>
    </row>
    <row r="3688" spans="1:22" x14ac:dyDescent="0.3">
      <c r="A3688">
        <v>3713</v>
      </c>
      <c r="B3688" t="s">
        <v>1542</v>
      </c>
      <c r="C3688" t="s">
        <v>192</v>
      </c>
      <c r="D3688" t="s">
        <v>39</v>
      </c>
      <c r="E3688">
        <v>2009</v>
      </c>
      <c r="F3688">
        <v>232000</v>
      </c>
      <c r="G3688" t="s">
        <v>23</v>
      </c>
      <c r="H3688" t="s">
        <v>18</v>
      </c>
      <c r="I3688" t="s">
        <v>19</v>
      </c>
      <c r="J3688">
        <v>1991</v>
      </c>
      <c r="K3688">
        <v>147.9</v>
      </c>
      <c r="L3688">
        <v>7</v>
      </c>
      <c r="M3688">
        <v>11.5</v>
      </c>
      <c r="N3688">
        <v>3.5</v>
      </c>
      <c r="P3688" t="str">
        <f t="shared" si="348"/>
        <v/>
      </c>
      <c r="Q3688" t="str">
        <f t="shared" si="349"/>
        <v>bad</v>
      </c>
      <c r="R3688" t="str">
        <f t="shared" si="350"/>
        <v/>
      </c>
      <c r="S3688" s="3" t="str">
        <f t="shared" si="351"/>
        <v/>
      </c>
      <c r="T3688" t="str">
        <f t="shared" si="352"/>
        <v>Hyundai</v>
      </c>
      <c r="U3688" t="str">
        <f t="shared" si="353"/>
        <v>E</v>
      </c>
      <c r="V3688" t="str" cm="1">
        <f t="array" ref="V3688">_xlfn.IFS(N3679&gt;25,"A",N3679&gt;20,"B",N3679&gt;15,"C",N3679&gt;10,"D",N3679&lt;10,"E")</f>
        <v>E</v>
      </c>
    </row>
    <row r="3689" spans="1:22" x14ac:dyDescent="0.3">
      <c r="A3689">
        <v>3714</v>
      </c>
      <c r="B3689" t="s">
        <v>73</v>
      </c>
      <c r="C3689" t="s">
        <v>41</v>
      </c>
      <c r="D3689" t="s">
        <v>63</v>
      </c>
      <c r="E3689">
        <v>2007</v>
      </c>
      <c r="F3689">
        <v>127079</v>
      </c>
      <c r="G3689" t="s">
        <v>23</v>
      </c>
      <c r="H3689" t="s">
        <v>18</v>
      </c>
      <c r="I3689" t="s">
        <v>19</v>
      </c>
      <c r="J3689">
        <v>2494</v>
      </c>
      <c r="K3689">
        <v>102</v>
      </c>
      <c r="L3689">
        <v>7</v>
      </c>
      <c r="M3689">
        <v>12.8</v>
      </c>
      <c r="N3689">
        <v>6.99</v>
      </c>
      <c r="P3689" t="str">
        <f t="shared" si="348"/>
        <v>MercedesBenz</v>
      </c>
      <c r="Q3689" t="str">
        <f t="shared" si="349"/>
        <v>bad</v>
      </c>
      <c r="R3689" t="str">
        <f t="shared" si="350"/>
        <v/>
      </c>
      <c r="S3689" s="3" t="str">
        <f t="shared" si="351"/>
        <v>MercedesBenz</v>
      </c>
      <c r="T3689" t="str">
        <f t="shared" si="352"/>
        <v/>
      </c>
      <c r="U3689" t="str">
        <f t="shared" si="353"/>
        <v>A</v>
      </c>
      <c r="V3689" t="str" cm="1">
        <f t="array" ref="V3689">_xlfn.IFS(N3680&gt;25,"A",N3680&gt;20,"B",N3680&gt;15,"C",N3680&gt;10,"D",N3680&lt;10,"E")</f>
        <v>A</v>
      </c>
    </row>
    <row r="3690" spans="1:22" x14ac:dyDescent="0.3">
      <c r="A3690">
        <v>3715</v>
      </c>
      <c r="B3690" t="s">
        <v>1125</v>
      </c>
      <c r="C3690" t="s">
        <v>78</v>
      </c>
      <c r="D3690" t="s">
        <v>47</v>
      </c>
      <c r="E3690">
        <v>2014</v>
      </c>
      <c r="F3690">
        <v>58816</v>
      </c>
      <c r="G3690" t="s">
        <v>23</v>
      </c>
      <c r="H3690" t="s">
        <v>18</v>
      </c>
      <c r="I3690" t="s">
        <v>19</v>
      </c>
      <c r="J3690">
        <v>1493</v>
      </c>
      <c r="K3690">
        <v>100</v>
      </c>
      <c r="L3690">
        <v>7</v>
      </c>
      <c r="M3690">
        <v>17.21</v>
      </c>
      <c r="N3690">
        <v>3.45</v>
      </c>
      <c r="P3690" t="str">
        <f t="shared" si="348"/>
        <v>BMW</v>
      </c>
      <c r="Q3690" t="str">
        <f t="shared" si="349"/>
        <v>good</v>
      </c>
      <c r="R3690" t="str">
        <f t="shared" si="350"/>
        <v>BMW</v>
      </c>
      <c r="S3690" s="3" t="str">
        <f t="shared" si="351"/>
        <v>BMW</v>
      </c>
      <c r="T3690" t="str">
        <f t="shared" si="352"/>
        <v/>
      </c>
      <c r="U3690" t="str">
        <f t="shared" si="353"/>
        <v>A</v>
      </c>
      <c r="V3690" t="str" cm="1">
        <f t="array" ref="V3690">_xlfn.IFS(N3681&gt;25,"A",N3681&gt;20,"B",N3681&gt;15,"C",N3681&gt;10,"D",N3681&lt;10,"E")</f>
        <v>A</v>
      </c>
    </row>
    <row r="3691" spans="1:22" x14ac:dyDescent="0.3">
      <c r="A3691">
        <v>3716</v>
      </c>
      <c r="B3691" t="s">
        <v>271</v>
      </c>
      <c r="C3691" t="s">
        <v>25</v>
      </c>
      <c r="D3691" t="s">
        <v>47</v>
      </c>
      <c r="E3691">
        <v>2015</v>
      </c>
      <c r="F3691">
        <v>63818</v>
      </c>
      <c r="G3691" t="s">
        <v>27</v>
      </c>
      <c r="H3691" t="s">
        <v>18</v>
      </c>
      <c r="I3691" t="s">
        <v>19</v>
      </c>
      <c r="J3691">
        <v>1497</v>
      </c>
      <c r="K3691">
        <v>117.3</v>
      </c>
      <c r="L3691">
        <v>5</v>
      </c>
      <c r="M3691">
        <v>17.399999999999999</v>
      </c>
      <c r="N3691">
        <v>6.57</v>
      </c>
      <c r="P3691" t="str">
        <f t="shared" si="348"/>
        <v/>
      </c>
      <c r="Q3691" t="str">
        <f t="shared" si="349"/>
        <v>good</v>
      </c>
      <c r="R3691" t="str">
        <f t="shared" si="350"/>
        <v/>
      </c>
      <c r="S3691" s="3" t="str">
        <f t="shared" si="351"/>
        <v>Honda</v>
      </c>
      <c r="T3691" t="str">
        <f t="shared" si="352"/>
        <v>Honda</v>
      </c>
      <c r="U3691" t="str">
        <f t="shared" si="353"/>
        <v>E</v>
      </c>
      <c r="V3691" t="str" cm="1">
        <f t="array" ref="V3691">_xlfn.IFS(N3682&gt;25,"A",N3682&gt;20,"B",N3682&gt;15,"C",N3682&gt;10,"D",N3682&lt;10,"E")</f>
        <v>E</v>
      </c>
    </row>
    <row r="3692" spans="1:22" x14ac:dyDescent="0.3">
      <c r="A3692">
        <v>3717</v>
      </c>
      <c r="B3692" t="s">
        <v>97</v>
      </c>
      <c r="C3692" t="s">
        <v>30</v>
      </c>
      <c r="D3692" t="s">
        <v>49</v>
      </c>
      <c r="E3692">
        <v>2014</v>
      </c>
      <c r="F3692">
        <v>40000</v>
      </c>
      <c r="G3692" t="s">
        <v>23</v>
      </c>
      <c r="H3692" t="s">
        <v>32</v>
      </c>
      <c r="I3692" t="s">
        <v>19</v>
      </c>
      <c r="J3692">
        <v>1968</v>
      </c>
      <c r="K3692">
        <v>174.33</v>
      </c>
      <c r="L3692">
        <v>5</v>
      </c>
      <c r="M3692">
        <v>17.11</v>
      </c>
      <c r="N3692">
        <v>17.5</v>
      </c>
      <c r="P3692" t="str">
        <f t="shared" si="348"/>
        <v/>
      </c>
      <c r="Q3692" t="str">
        <f t="shared" si="349"/>
        <v>bad</v>
      </c>
      <c r="R3692" t="str">
        <f t="shared" si="350"/>
        <v/>
      </c>
      <c r="S3692" s="3" t="str">
        <f t="shared" si="351"/>
        <v/>
      </c>
      <c r="T3692" t="str">
        <f t="shared" si="352"/>
        <v>Hyundai</v>
      </c>
      <c r="U3692" t="str">
        <f t="shared" si="353"/>
        <v>D</v>
      </c>
      <c r="V3692" t="str" cm="1">
        <f t="array" ref="V3692">_xlfn.IFS(N3683&gt;25,"A",N3683&gt;20,"B",N3683&gt;15,"C",N3683&gt;10,"D",N3683&lt;10,"E")</f>
        <v>D</v>
      </c>
    </row>
    <row r="3693" spans="1:22" x14ac:dyDescent="0.3">
      <c r="A3693">
        <v>3718</v>
      </c>
      <c r="B3693" t="s">
        <v>262</v>
      </c>
      <c r="C3693" t="s">
        <v>43</v>
      </c>
      <c r="D3693" t="s">
        <v>53</v>
      </c>
      <c r="E3693">
        <v>2013</v>
      </c>
      <c r="F3693">
        <v>77445</v>
      </c>
      <c r="G3693" t="s">
        <v>23</v>
      </c>
      <c r="H3693" t="s">
        <v>18</v>
      </c>
      <c r="I3693" t="s">
        <v>19</v>
      </c>
      <c r="J3693">
        <v>1199</v>
      </c>
      <c r="K3693">
        <v>73.900000000000006</v>
      </c>
      <c r="L3693">
        <v>5</v>
      </c>
      <c r="M3693">
        <v>22.07</v>
      </c>
      <c r="N3693">
        <v>3.75</v>
      </c>
      <c r="P3693" t="str">
        <f t="shared" si="348"/>
        <v/>
      </c>
      <c r="Q3693" t="str">
        <f t="shared" si="349"/>
        <v>bad</v>
      </c>
      <c r="R3693" t="str">
        <f t="shared" si="350"/>
        <v/>
      </c>
      <c r="S3693" s="3" t="str">
        <f t="shared" si="351"/>
        <v/>
      </c>
      <c r="T3693" t="str">
        <f t="shared" si="352"/>
        <v>Honda</v>
      </c>
      <c r="U3693" t="str">
        <f t="shared" si="353"/>
        <v>E</v>
      </c>
      <c r="V3693" t="str" cm="1">
        <f t="array" ref="V3693">_xlfn.IFS(N3684&gt;25,"A",N3684&gt;20,"B",N3684&gt;15,"C",N3684&gt;10,"D",N3684&lt;10,"E")</f>
        <v>E</v>
      </c>
    </row>
    <row r="3694" spans="1:22" x14ac:dyDescent="0.3">
      <c r="A3694">
        <v>3719</v>
      </c>
      <c r="B3694" t="s">
        <v>761</v>
      </c>
      <c r="C3694" t="s">
        <v>110</v>
      </c>
      <c r="D3694" t="s">
        <v>22</v>
      </c>
      <c r="E3694">
        <v>2017</v>
      </c>
      <c r="F3694">
        <v>14000</v>
      </c>
      <c r="G3694" t="s">
        <v>27</v>
      </c>
      <c r="H3694" t="s">
        <v>32</v>
      </c>
      <c r="I3694" t="s">
        <v>19</v>
      </c>
      <c r="J3694">
        <v>1497</v>
      </c>
      <c r="K3694">
        <v>121.36</v>
      </c>
      <c r="L3694">
        <v>5</v>
      </c>
      <c r="M3694">
        <v>14.8</v>
      </c>
      <c r="N3694">
        <v>9.99</v>
      </c>
      <c r="P3694" t="str">
        <f t="shared" si="348"/>
        <v/>
      </c>
      <c r="Q3694" t="str">
        <f t="shared" si="349"/>
        <v>bad</v>
      </c>
      <c r="R3694" t="str">
        <f t="shared" si="350"/>
        <v/>
      </c>
      <c r="S3694" s="3" t="str">
        <f t="shared" si="351"/>
        <v/>
      </c>
      <c r="T3694" t="str">
        <f t="shared" si="352"/>
        <v>Ford</v>
      </c>
      <c r="U3694" t="str">
        <f t="shared" si="353"/>
        <v>E</v>
      </c>
      <c r="V3694" t="str" cm="1">
        <f t="array" ref="V3694">_xlfn.IFS(N3685&gt;25,"A",N3685&gt;20,"B",N3685&gt;15,"C",N3685&gt;10,"D",N3685&lt;10,"E")</f>
        <v>E</v>
      </c>
    </row>
    <row r="3695" spans="1:22" x14ac:dyDescent="0.3">
      <c r="A3695">
        <v>3720</v>
      </c>
      <c r="B3695" t="s">
        <v>664</v>
      </c>
      <c r="C3695" t="s">
        <v>41</v>
      </c>
      <c r="D3695" t="s">
        <v>49</v>
      </c>
      <c r="E3695">
        <v>2012</v>
      </c>
      <c r="F3695">
        <v>85122</v>
      </c>
      <c r="G3695" t="s">
        <v>23</v>
      </c>
      <c r="H3695" t="s">
        <v>18</v>
      </c>
      <c r="I3695" t="s">
        <v>19</v>
      </c>
      <c r="J3695">
        <v>2494</v>
      </c>
      <c r="K3695">
        <v>100</v>
      </c>
      <c r="L3695">
        <v>7</v>
      </c>
      <c r="M3695">
        <v>12.99</v>
      </c>
      <c r="N3695">
        <v>8.1999999999999993</v>
      </c>
      <c r="P3695" t="str">
        <f t="shared" si="348"/>
        <v/>
      </c>
      <c r="Q3695" t="str">
        <f t="shared" si="349"/>
        <v>good</v>
      </c>
      <c r="R3695" t="str">
        <f t="shared" si="350"/>
        <v/>
      </c>
      <c r="S3695" s="3" t="str">
        <f t="shared" si="351"/>
        <v>Maruti</v>
      </c>
      <c r="T3695" t="str">
        <f t="shared" si="352"/>
        <v>Maruti</v>
      </c>
      <c r="U3695" t="str">
        <f t="shared" si="353"/>
        <v>E</v>
      </c>
      <c r="V3695" t="str" cm="1">
        <f t="array" ref="V3695">_xlfn.IFS(N3686&gt;25,"A",N3686&gt;20,"B",N3686&gt;15,"C",N3686&gt;10,"D",N3686&lt;10,"E")</f>
        <v>E</v>
      </c>
    </row>
    <row r="3696" spans="1:22" x14ac:dyDescent="0.3">
      <c r="A3696">
        <v>3721</v>
      </c>
      <c r="B3696" t="s">
        <v>852</v>
      </c>
      <c r="C3696" t="s">
        <v>25</v>
      </c>
      <c r="D3696" t="s">
        <v>39</v>
      </c>
      <c r="E3696">
        <v>2005</v>
      </c>
      <c r="F3696">
        <v>123000</v>
      </c>
      <c r="G3696" t="s">
        <v>27</v>
      </c>
      <c r="H3696" t="s">
        <v>18</v>
      </c>
      <c r="I3696" t="s">
        <v>102</v>
      </c>
      <c r="J3696">
        <v>1493</v>
      </c>
      <c r="K3696">
        <v>100</v>
      </c>
      <c r="L3696">
        <v>5</v>
      </c>
      <c r="M3696">
        <v>13</v>
      </c>
      <c r="N3696">
        <v>1.1000000000000001</v>
      </c>
      <c r="P3696" t="str">
        <f t="shared" si="348"/>
        <v>MercedesBenz</v>
      </c>
      <c r="Q3696" t="str">
        <f t="shared" si="349"/>
        <v>bad</v>
      </c>
      <c r="R3696" t="str">
        <f t="shared" si="350"/>
        <v/>
      </c>
      <c r="S3696" s="3" t="str">
        <f t="shared" si="351"/>
        <v>MercedesBenz</v>
      </c>
      <c r="T3696" t="str">
        <f t="shared" si="352"/>
        <v/>
      </c>
      <c r="U3696" t="str">
        <f t="shared" si="353"/>
        <v>A</v>
      </c>
      <c r="V3696" t="str" cm="1">
        <f t="array" ref="V3696">_xlfn.IFS(N3687&gt;25,"A",N3687&gt;20,"B",N3687&gt;15,"C",N3687&gt;10,"D",N3687&lt;10,"E")</f>
        <v>A</v>
      </c>
    </row>
    <row r="3697" spans="1:22" x14ac:dyDescent="0.3">
      <c r="A3697">
        <v>3722</v>
      </c>
      <c r="B3697" t="s">
        <v>1250</v>
      </c>
      <c r="C3697" t="s">
        <v>15</v>
      </c>
      <c r="D3697" t="s">
        <v>47</v>
      </c>
      <c r="E3697">
        <v>2015</v>
      </c>
      <c r="F3697">
        <v>61000</v>
      </c>
      <c r="G3697" t="s">
        <v>17</v>
      </c>
      <c r="H3697" t="s">
        <v>18</v>
      </c>
      <c r="I3697" t="s">
        <v>19</v>
      </c>
      <c r="J3697">
        <v>1586</v>
      </c>
      <c r="K3697">
        <v>85.7</v>
      </c>
      <c r="L3697">
        <v>5</v>
      </c>
      <c r="M3697">
        <v>22.1</v>
      </c>
      <c r="N3697">
        <v>3.89</v>
      </c>
      <c r="P3697" t="str">
        <f t="shared" si="348"/>
        <v/>
      </c>
      <c r="Q3697" t="str">
        <f t="shared" si="349"/>
        <v>bad</v>
      </c>
      <c r="R3697" t="str">
        <f t="shared" si="350"/>
        <v/>
      </c>
      <c r="S3697" s="3" t="str">
        <f t="shared" si="351"/>
        <v/>
      </c>
      <c r="T3697" t="str">
        <f t="shared" si="352"/>
        <v>Chevrolet</v>
      </c>
      <c r="U3697" t="str">
        <f t="shared" si="353"/>
        <v>E</v>
      </c>
      <c r="V3697" t="str" cm="1">
        <f t="array" ref="V3697">_xlfn.IFS(N3688&gt;25,"A",N3688&gt;20,"B",N3688&gt;15,"C",N3688&gt;10,"D",N3688&lt;10,"E")</f>
        <v>E</v>
      </c>
    </row>
    <row r="3698" spans="1:22" x14ac:dyDescent="0.3">
      <c r="A3698">
        <v>3723</v>
      </c>
      <c r="B3698" t="s">
        <v>1543</v>
      </c>
      <c r="C3698" t="s">
        <v>15</v>
      </c>
      <c r="D3698" t="s">
        <v>26</v>
      </c>
      <c r="E3698">
        <v>2015</v>
      </c>
      <c r="F3698">
        <v>63714</v>
      </c>
      <c r="G3698" t="s">
        <v>27</v>
      </c>
      <c r="H3698" t="s">
        <v>18</v>
      </c>
      <c r="I3698" t="s">
        <v>19</v>
      </c>
      <c r="J3698">
        <v>796</v>
      </c>
      <c r="K3698">
        <v>47.3</v>
      </c>
      <c r="L3698">
        <v>5</v>
      </c>
      <c r="M3698">
        <v>24.7</v>
      </c>
      <c r="N3698">
        <v>2.4500000000000002</v>
      </c>
      <c r="P3698" t="str">
        <f t="shared" si="348"/>
        <v/>
      </c>
      <c r="Q3698" t="str">
        <f t="shared" si="349"/>
        <v>bad</v>
      </c>
      <c r="R3698" t="str">
        <f t="shared" si="350"/>
        <v/>
      </c>
      <c r="S3698" s="3" t="str">
        <f t="shared" si="351"/>
        <v/>
      </c>
      <c r="T3698" t="str">
        <f t="shared" si="352"/>
        <v>Toyota</v>
      </c>
      <c r="U3698" t="str">
        <f t="shared" si="353"/>
        <v>E</v>
      </c>
      <c r="V3698" t="str" cm="1">
        <f t="array" ref="V3698">_xlfn.IFS(N3689&gt;25,"A",N3689&gt;20,"B",N3689&gt;15,"C",N3689&gt;10,"D",N3689&lt;10,"E")</f>
        <v>E</v>
      </c>
    </row>
    <row r="3699" spans="1:22" x14ac:dyDescent="0.3">
      <c r="A3699">
        <v>3724</v>
      </c>
      <c r="B3699" t="s">
        <v>1458</v>
      </c>
      <c r="C3699" t="s">
        <v>62</v>
      </c>
      <c r="D3699" t="s">
        <v>22</v>
      </c>
      <c r="E3699">
        <v>2009</v>
      </c>
      <c r="F3699">
        <v>53000</v>
      </c>
      <c r="G3699" t="s">
        <v>23</v>
      </c>
      <c r="H3699" t="s">
        <v>32</v>
      </c>
      <c r="I3699" t="s">
        <v>19</v>
      </c>
      <c r="J3699">
        <v>2987</v>
      </c>
      <c r="K3699">
        <v>224.34</v>
      </c>
      <c r="L3699">
        <v>5</v>
      </c>
      <c r="M3699">
        <v>8.6999999999999993</v>
      </c>
      <c r="N3699">
        <v>13.75</v>
      </c>
      <c r="P3699" t="str">
        <f t="shared" si="348"/>
        <v/>
      </c>
      <c r="Q3699" t="str">
        <f t="shared" si="349"/>
        <v>bad</v>
      </c>
      <c r="R3699" t="str">
        <f t="shared" si="350"/>
        <v/>
      </c>
      <c r="S3699" s="3" t="str">
        <f t="shared" si="351"/>
        <v/>
      </c>
      <c r="T3699" t="str">
        <f t="shared" si="352"/>
        <v>Mahindra</v>
      </c>
      <c r="U3699" t="str">
        <f t="shared" si="353"/>
        <v>E</v>
      </c>
      <c r="V3699" t="str" cm="1">
        <f t="array" ref="V3699">_xlfn.IFS(N3690&gt;25,"A",N3690&gt;20,"B",N3690&gt;15,"C",N3690&gt;10,"D",N3690&lt;10,"E")</f>
        <v>E</v>
      </c>
    </row>
    <row r="3700" spans="1:22" x14ac:dyDescent="0.3">
      <c r="A3700">
        <v>3725</v>
      </c>
      <c r="B3700" t="s">
        <v>763</v>
      </c>
      <c r="C3700" t="s">
        <v>15</v>
      </c>
      <c r="D3700" t="s">
        <v>49</v>
      </c>
      <c r="E3700">
        <v>2017</v>
      </c>
      <c r="F3700">
        <v>60000</v>
      </c>
      <c r="G3700" t="s">
        <v>23</v>
      </c>
      <c r="H3700" t="s">
        <v>18</v>
      </c>
      <c r="I3700" t="s">
        <v>19</v>
      </c>
      <c r="J3700">
        <v>1248</v>
      </c>
      <c r="K3700">
        <v>74</v>
      </c>
      <c r="L3700">
        <v>5</v>
      </c>
      <c r="M3700">
        <v>26.59</v>
      </c>
      <c r="N3700">
        <v>3</v>
      </c>
      <c r="P3700" t="str">
        <f t="shared" si="348"/>
        <v/>
      </c>
      <c r="Q3700" t="str">
        <f t="shared" si="349"/>
        <v>bad</v>
      </c>
      <c r="R3700" t="str">
        <f t="shared" si="350"/>
        <v/>
      </c>
      <c r="S3700" s="3" t="str">
        <f t="shared" si="351"/>
        <v/>
      </c>
      <c r="T3700" t="str">
        <f t="shared" si="352"/>
        <v>Honda</v>
      </c>
      <c r="U3700" t="str">
        <f t="shared" si="353"/>
        <v>E</v>
      </c>
      <c r="V3700" t="str" cm="1">
        <f t="array" ref="V3700">_xlfn.IFS(N3691&gt;25,"A",N3691&gt;20,"B",N3691&gt;15,"C",N3691&gt;10,"D",N3691&lt;10,"E")</f>
        <v>E</v>
      </c>
    </row>
    <row r="3701" spans="1:22" x14ac:dyDescent="0.3">
      <c r="A3701">
        <v>3726</v>
      </c>
      <c r="B3701" t="s">
        <v>237</v>
      </c>
      <c r="C3701" t="s">
        <v>15</v>
      </c>
      <c r="D3701" t="s">
        <v>93</v>
      </c>
      <c r="E3701">
        <v>2017</v>
      </c>
      <c r="F3701">
        <v>33000</v>
      </c>
      <c r="G3701" t="s">
        <v>23</v>
      </c>
      <c r="H3701" t="s">
        <v>18</v>
      </c>
      <c r="I3701" t="s">
        <v>19</v>
      </c>
      <c r="J3701">
        <v>1248</v>
      </c>
      <c r="K3701">
        <v>88.5</v>
      </c>
      <c r="L3701">
        <v>5</v>
      </c>
      <c r="M3701">
        <v>24.3</v>
      </c>
      <c r="N3701">
        <v>9.25</v>
      </c>
      <c r="P3701" t="str">
        <f t="shared" si="348"/>
        <v>Audi</v>
      </c>
      <c r="Q3701" t="str">
        <f t="shared" si="349"/>
        <v>bad</v>
      </c>
      <c r="R3701" t="str">
        <f t="shared" si="350"/>
        <v/>
      </c>
      <c r="S3701" s="3" t="str">
        <f t="shared" si="351"/>
        <v>Audi</v>
      </c>
      <c r="T3701" t="str">
        <f t="shared" si="352"/>
        <v/>
      </c>
      <c r="U3701" t="str">
        <f t="shared" si="353"/>
        <v>C</v>
      </c>
      <c r="V3701" t="str" cm="1">
        <f t="array" ref="V3701">_xlfn.IFS(N3692&gt;25,"A",N3692&gt;20,"B",N3692&gt;15,"C",N3692&gt;10,"D",N3692&lt;10,"E")</f>
        <v>C</v>
      </c>
    </row>
    <row r="3702" spans="1:22" x14ac:dyDescent="0.3">
      <c r="A3702">
        <v>3727</v>
      </c>
      <c r="B3702" t="s">
        <v>1544</v>
      </c>
      <c r="C3702" t="s">
        <v>165</v>
      </c>
      <c r="D3702" t="s">
        <v>16</v>
      </c>
      <c r="E3702">
        <v>2013</v>
      </c>
      <c r="F3702">
        <v>31000</v>
      </c>
      <c r="G3702" t="s">
        <v>23</v>
      </c>
      <c r="H3702" t="s">
        <v>32</v>
      </c>
      <c r="I3702" t="s">
        <v>19</v>
      </c>
      <c r="J3702">
        <v>2400</v>
      </c>
      <c r="K3702">
        <v>215</v>
      </c>
      <c r="L3702">
        <v>5</v>
      </c>
      <c r="M3702">
        <v>13.2</v>
      </c>
      <c r="N3702">
        <v>17.649999999999999</v>
      </c>
      <c r="P3702" t="str">
        <f t="shared" si="348"/>
        <v/>
      </c>
      <c r="Q3702" t="str">
        <f t="shared" si="349"/>
        <v>good</v>
      </c>
      <c r="R3702" t="str">
        <f t="shared" si="350"/>
        <v/>
      </c>
      <c r="S3702" s="3" t="str">
        <f t="shared" si="351"/>
        <v>Volkswagen</v>
      </c>
      <c r="T3702" t="str">
        <f t="shared" si="352"/>
        <v>Volkswagen</v>
      </c>
      <c r="U3702" t="str">
        <f t="shared" si="353"/>
        <v>E</v>
      </c>
      <c r="V3702" t="str" cm="1">
        <f t="array" ref="V3702">_xlfn.IFS(N3693&gt;25,"A",N3693&gt;20,"B",N3693&gt;15,"C",N3693&gt;10,"D",N3693&lt;10,"E")</f>
        <v>E</v>
      </c>
    </row>
    <row r="3703" spans="1:22" x14ac:dyDescent="0.3">
      <c r="A3703">
        <v>3728</v>
      </c>
      <c r="B3703" t="s">
        <v>514</v>
      </c>
      <c r="C3703" t="s">
        <v>41</v>
      </c>
      <c r="D3703" t="s">
        <v>53</v>
      </c>
      <c r="E3703">
        <v>2014</v>
      </c>
      <c r="F3703">
        <v>79000</v>
      </c>
      <c r="G3703" t="s">
        <v>23</v>
      </c>
      <c r="H3703" t="s">
        <v>32</v>
      </c>
      <c r="I3703" t="s">
        <v>19</v>
      </c>
      <c r="J3703">
        <v>2982</v>
      </c>
      <c r="K3703">
        <v>168.5</v>
      </c>
      <c r="L3703">
        <v>7</v>
      </c>
      <c r="M3703">
        <v>12.55</v>
      </c>
      <c r="N3703">
        <v>18.25</v>
      </c>
      <c r="P3703" t="str">
        <f t="shared" si="348"/>
        <v/>
      </c>
      <c r="Q3703" t="str">
        <f t="shared" si="349"/>
        <v>bad</v>
      </c>
      <c r="R3703" t="str">
        <f t="shared" si="350"/>
        <v/>
      </c>
      <c r="S3703" s="3" t="str">
        <f t="shared" si="351"/>
        <v/>
      </c>
      <c r="T3703" t="str">
        <f t="shared" si="352"/>
        <v>Ford</v>
      </c>
      <c r="U3703" t="str">
        <f t="shared" si="353"/>
        <v>E</v>
      </c>
      <c r="V3703" t="str" cm="1">
        <f t="array" ref="V3703">_xlfn.IFS(N3694&gt;25,"A",N3694&gt;20,"B",N3694&gt;15,"C",N3694&gt;10,"D",N3694&lt;10,"E")</f>
        <v>E</v>
      </c>
    </row>
    <row r="3704" spans="1:22" x14ac:dyDescent="0.3">
      <c r="A3704">
        <v>3729</v>
      </c>
      <c r="B3704" t="s">
        <v>1479</v>
      </c>
      <c r="C3704" t="s">
        <v>21</v>
      </c>
      <c r="D3704" t="s">
        <v>47</v>
      </c>
      <c r="E3704">
        <v>2013</v>
      </c>
      <c r="F3704">
        <v>67914</v>
      </c>
      <c r="G3704" t="s">
        <v>23</v>
      </c>
      <c r="H3704" t="s">
        <v>18</v>
      </c>
      <c r="I3704" t="s">
        <v>19</v>
      </c>
      <c r="J3704">
        <v>1396</v>
      </c>
      <c r="K3704">
        <v>90</v>
      </c>
      <c r="L3704">
        <v>5</v>
      </c>
      <c r="M3704">
        <v>23</v>
      </c>
      <c r="N3704">
        <v>3.45</v>
      </c>
      <c r="P3704" t="str">
        <f t="shared" si="348"/>
        <v/>
      </c>
      <c r="Q3704" t="str">
        <f t="shared" si="349"/>
        <v>bad</v>
      </c>
      <c r="R3704" t="str">
        <f t="shared" si="350"/>
        <v/>
      </c>
      <c r="S3704" s="3" t="str">
        <f t="shared" si="351"/>
        <v/>
      </c>
      <c r="T3704" t="str">
        <f t="shared" si="352"/>
        <v>Toyota</v>
      </c>
      <c r="U3704" t="str">
        <f t="shared" si="353"/>
        <v>E</v>
      </c>
      <c r="V3704" t="str" cm="1">
        <f t="array" ref="V3704">_xlfn.IFS(N3695&gt;25,"A",N3695&gt;20,"B",N3695&gt;15,"C",N3695&gt;10,"D",N3695&lt;10,"E")</f>
        <v>E</v>
      </c>
    </row>
    <row r="3705" spans="1:22" x14ac:dyDescent="0.3">
      <c r="A3705">
        <v>3730</v>
      </c>
      <c r="B3705" t="s">
        <v>996</v>
      </c>
      <c r="C3705" t="s">
        <v>30</v>
      </c>
      <c r="D3705" t="s">
        <v>63</v>
      </c>
      <c r="E3705">
        <v>2015</v>
      </c>
      <c r="F3705">
        <v>58970</v>
      </c>
      <c r="G3705" t="s">
        <v>23</v>
      </c>
      <c r="H3705" t="s">
        <v>32</v>
      </c>
      <c r="I3705" t="s">
        <v>19</v>
      </c>
      <c r="J3705">
        <v>1968</v>
      </c>
      <c r="K3705">
        <v>174.33</v>
      </c>
      <c r="L3705">
        <v>5</v>
      </c>
      <c r="M3705">
        <v>17.11</v>
      </c>
      <c r="N3705">
        <v>23.75</v>
      </c>
      <c r="P3705" t="str">
        <f t="shared" si="348"/>
        <v/>
      </c>
      <c r="Q3705" t="str">
        <f t="shared" si="349"/>
        <v>bad</v>
      </c>
      <c r="R3705" t="str">
        <f t="shared" si="350"/>
        <v/>
      </c>
      <c r="S3705" s="3" t="str">
        <f t="shared" si="351"/>
        <v/>
      </c>
      <c r="T3705" t="str">
        <f t="shared" si="352"/>
        <v>Honda</v>
      </c>
      <c r="U3705" t="str">
        <f t="shared" si="353"/>
        <v>E</v>
      </c>
      <c r="V3705" t="str" cm="1">
        <f t="array" ref="V3705">_xlfn.IFS(N3696&gt;25,"A",N3696&gt;20,"B",N3696&gt;15,"C",N3696&gt;10,"D",N3696&lt;10,"E")</f>
        <v>E</v>
      </c>
    </row>
    <row r="3706" spans="1:22" x14ac:dyDescent="0.3">
      <c r="A3706">
        <v>3731</v>
      </c>
      <c r="B3706" t="s">
        <v>123</v>
      </c>
      <c r="C3706" t="s">
        <v>38</v>
      </c>
      <c r="D3706" t="s">
        <v>16</v>
      </c>
      <c r="E3706">
        <v>2013</v>
      </c>
      <c r="F3706">
        <v>60000</v>
      </c>
      <c r="G3706" t="s">
        <v>23</v>
      </c>
      <c r="H3706" t="s">
        <v>18</v>
      </c>
      <c r="I3706" t="s">
        <v>33</v>
      </c>
      <c r="J3706">
        <v>1461</v>
      </c>
      <c r="K3706">
        <v>108.5</v>
      </c>
      <c r="L3706">
        <v>5</v>
      </c>
      <c r="M3706">
        <v>19.64</v>
      </c>
      <c r="N3706">
        <v>5.45</v>
      </c>
      <c r="P3706" t="str">
        <f t="shared" si="348"/>
        <v/>
      </c>
      <c r="Q3706" t="str">
        <f t="shared" si="349"/>
        <v>good</v>
      </c>
      <c r="R3706" t="str">
        <f t="shared" si="350"/>
        <v/>
      </c>
      <c r="S3706" s="3" t="str">
        <f t="shared" si="351"/>
        <v>Maruti</v>
      </c>
      <c r="T3706" t="str">
        <f t="shared" si="352"/>
        <v>Maruti</v>
      </c>
      <c r="U3706" t="str">
        <f t="shared" si="353"/>
        <v>E</v>
      </c>
      <c r="V3706" t="str" cm="1">
        <f t="array" ref="V3706">_xlfn.IFS(N3697&gt;25,"A",N3697&gt;20,"B",N3697&gt;15,"C",N3697&gt;10,"D",N3697&lt;10,"E")</f>
        <v>E</v>
      </c>
    </row>
    <row r="3707" spans="1:22" x14ac:dyDescent="0.3">
      <c r="A3707">
        <v>3732</v>
      </c>
      <c r="B3707" t="s">
        <v>1545</v>
      </c>
      <c r="C3707" t="s">
        <v>15</v>
      </c>
      <c r="D3707" t="s">
        <v>31</v>
      </c>
      <c r="E3707">
        <v>2017</v>
      </c>
      <c r="F3707">
        <v>35225</v>
      </c>
      <c r="G3707" t="s">
        <v>27</v>
      </c>
      <c r="H3707" t="s">
        <v>32</v>
      </c>
      <c r="I3707" t="s">
        <v>19</v>
      </c>
      <c r="J3707">
        <v>998</v>
      </c>
      <c r="K3707">
        <v>67.040000000000006</v>
      </c>
      <c r="L3707">
        <v>5</v>
      </c>
      <c r="M3707">
        <v>23.1</v>
      </c>
      <c r="N3707">
        <v>5.25</v>
      </c>
      <c r="P3707" t="str">
        <f t="shared" si="348"/>
        <v/>
      </c>
      <c r="Q3707" t="str">
        <f t="shared" si="349"/>
        <v>good</v>
      </c>
      <c r="R3707" t="str">
        <f t="shared" si="350"/>
        <v/>
      </c>
      <c r="S3707" s="3" t="str">
        <f t="shared" si="351"/>
        <v>Maruti</v>
      </c>
      <c r="T3707" t="str">
        <f t="shared" si="352"/>
        <v>Maruti</v>
      </c>
      <c r="U3707" t="str">
        <f t="shared" si="353"/>
        <v>E</v>
      </c>
      <c r="V3707" t="str" cm="1">
        <f t="array" ref="V3707">_xlfn.IFS(N3698&gt;25,"A",N3698&gt;20,"B",N3698&gt;15,"C",N3698&gt;10,"D",N3698&lt;10,"E")</f>
        <v>E</v>
      </c>
    </row>
    <row r="3708" spans="1:22" x14ac:dyDescent="0.3">
      <c r="A3708">
        <v>3733</v>
      </c>
      <c r="B3708" t="s">
        <v>1546</v>
      </c>
      <c r="C3708" t="s">
        <v>15</v>
      </c>
      <c r="D3708" t="s">
        <v>53</v>
      </c>
      <c r="E3708">
        <v>2005</v>
      </c>
      <c r="F3708">
        <v>69496</v>
      </c>
      <c r="G3708" t="s">
        <v>27</v>
      </c>
      <c r="H3708" t="s">
        <v>18</v>
      </c>
      <c r="I3708" t="s">
        <v>19</v>
      </c>
      <c r="J3708">
        <v>1298</v>
      </c>
      <c r="K3708">
        <v>74</v>
      </c>
      <c r="L3708">
        <v>5</v>
      </c>
      <c r="M3708">
        <v>15.9</v>
      </c>
      <c r="N3708">
        <v>1.1000000000000001</v>
      </c>
      <c r="P3708" t="str">
        <f t="shared" si="348"/>
        <v/>
      </c>
      <c r="Q3708" t="str">
        <f t="shared" si="349"/>
        <v>bad</v>
      </c>
      <c r="R3708" t="str">
        <f t="shared" si="350"/>
        <v/>
      </c>
      <c r="S3708" s="3" t="str">
        <f t="shared" si="351"/>
        <v/>
      </c>
      <c r="T3708" t="str">
        <f t="shared" si="352"/>
        <v>MercedesBenz</v>
      </c>
      <c r="U3708" t="str">
        <f t="shared" si="353"/>
        <v>D</v>
      </c>
      <c r="V3708" t="str" cm="1">
        <f t="array" ref="V3708">_xlfn.IFS(N3699&gt;25,"A",N3699&gt;20,"B",N3699&gt;15,"C",N3699&gt;10,"D",N3699&lt;10,"E")</f>
        <v>D</v>
      </c>
    </row>
    <row r="3709" spans="1:22" x14ac:dyDescent="0.3">
      <c r="A3709">
        <v>3734</v>
      </c>
      <c r="B3709" t="s">
        <v>342</v>
      </c>
      <c r="C3709" t="s">
        <v>21</v>
      </c>
      <c r="D3709" t="s">
        <v>53</v>
      </c>
      <c r="E3709">
        <v>2012</v>
      </c>
      <c r="F3709">
        <v>62282</v>
      </c>
      <c r="G3709" t="s">
        <v>27</v>
      </c>
      <c r="H3709" t="s">
        <v>32</v>
      </c>
      <c r="I3709" t="s">
        <v>19</v>
      </c>
      <c r="J3709">
        <v>1197</v>
      </c>
      <c r="K3709">
        <v>78.900000000000006</v>
      </c>
      <c r="L3709">
        <v>5</v>
      </c>
      <c r="M3709">
        <v>16.95</v>
      </c>
      <c r="N3709">
        <v>2.9</v>
      </c>
      <c r="P3709" t="str">
        <f t="shared" si="348"/>
        <v/>
      </c>
      <c r="Q3709" t="str">
        <f t="shared" si="349"/>
        <v>good</v>
      </c>
      <c r="R3709" t="str">
        <f t="shared" si="350"/>
        <v/>
      </c>
      <c r="S3709" s="3" t="str">
        <f t="shared" si="351"/>
        <v>Maruti</v>
      </c>
      <c r="T3709" t="str">
        <f t="shared" si="352"/>
        <v>Maruti</v>
      </c>
      <c r="U3709" t="str">
        <f t="shared" si="353"/>
        <v>E</v>
      </c>
      <c r="V3709" t="str" cm="1">
        <f t="array" ref="V3709">_xlfn.IFS(N3700&gt;25,"A",N3700&gt;20,"B",N3700&gt;15,"C",N3700&gt;10,"D",N3700&lt;10,"E")</f>
        <v>E</v>
      </c>
    </row>
    <row r="3710" spans="1:22" x14ac:dyDescent="0.3">
      <c r="A3710">
        <v>3735</v>
      </c>
      <c r="B3710" t="s">
        <v>64</v>
      </c>
      <c r="C3710" t="s">
        <v>65</v>
      </c>
      <c r="D3710" t="s">
        <v>35</v>
      </c>
      <c r="E3710">
        <v>2010</v>
      </c>
      <c r="F3710">
        <v>80000</v>
      </c>
      <c r="G3710" t="s">
        <v>23</v>
      </c>
      <c r="H3710" t="s">
        <v>32</v>
      </c>
      <c r="I3710" t="s">
        <v>19</v>
      </c>
      <c r="J3710">
        <v>1995</v>
      </c>
      <c r="K3710">
        <v>190</v>
      </c>
      <c r="L3710">
        <v>5</v>
      </c>
      <c r="M3710">
        <v>22.69</v>
      </c>
      <c r="N3710">
        <v>14.2</v>
      </c>
      <c r="P3710" t="str">
        <f t="shared" si="348"/>
        <v/>
      </c>
      <c r="Q3710" t="str">
        <f t="shared" si="349"/>
        <v>good</v>
      </c>
      <c r="R3710" t="str">
        <f t="shared" si="350"/>
        <v/>
      </c>
      <c r="S3710" s="3" t="str">
        <f t="shared" si="351"/>
        <v>Maruti</v>
      </c>
      <c r="T3710" t="str">
        <f t="shared" si="352"/>
        <v>Maruti</v>
      </c>
      <c r="U3710" t="str">
        <f t="shared" si="353"/>
        <v>E</v>
      </c>
      <c r="V3710" t="str" cm="1">
        <f t="array" ref="V3710">_xlfn.IFS(N3701&gt;25,"A",N3701&gt;20,"B",N3701&gt;15,"C",N3701&gt;10,"D",N3701&lt;10,"E")</f>
        <v>E</v>
      </c>
    </row>
    <row r="3711" spans="1:22" x14ac:dyDescent="0.3">
      <c r="A3711">
        <v>3736</v>
      </c>
      <c r="B3711" t="s">
        <v>101</v>
      </c>
      <c r="C3711" t="s">
        <v>21</v>
      </c>
      <c r="D3711" t="s">
        <v>47</v>
      </c>
      <c r="E3711">
        <v>2018</v>
      </c>
      <c r="F3711">
        <v>43698</v>
      </c>
      <c r="G3711" t="s">
        <v>27</v>
      </c>
      <c r="H3711" t="s">
        <v>18</v>
      </c>
      <c r="I3711" t="s">
        <v>19</v>
      </c>
      <c r="J3711">
        <v>1197</v>
      </c>
      <c r="K3711">
        <v>82</v>
      </c>
      <c r="L3711">
        <v>5</v>
      </c>
      <c r="M3711">
        <v>18.899999999999999</v>
      </c>
      <c r="N3711">
        <v>5.8</v>
      </c>
      <c r="P3711" t="str">
        <f t="shared" si="348"/>
        <v>Volvo</v>
      </c>
      <c r="Q3711" t="str">
        <f t="shared" si="349"/>
        <v>bad</v>
      </c>
      <c r="R3711" t="str">
        <f t="shared" si="350"/>
        <v/>
      </c>
      <c r="S3711" s="3" t="str">
        <f t="shared" si="351"/>
        <v>Volvo</v>
      </c>
      <c r="T3711" t="str">
        <f t="shared" si="352"/>
        <v/>
      </c>
      <c r="U3711" t="str">
        <f t="shared" si="353"/>
        <v>C</v>
      </c>
      <c r="V3711" t="str" cm="1">
        <f t="array" ref="V3711">_xlfn.IFS(N3702&gt;25,"A",N3702&gt;20,"B",N3702&gt;15,"C",N3702&gt;10,"D",N3702&lt;10,"E")</f>
        <v>C</v>
      </c>
    </row>
    <row r="3712" spans="1:22" x14ac:dyDescent="0.3">
      <c r="A3712">
        <v>3737</v>
      </c>
      <c r="B3712" t="s">
        <v>1507</v>
      </c>
      <c r="C3712" t="s">
        <v>21</v>
      </c>
      <c r="D3712" t="s">
        <v>31</v>
      </c>
      <c r="E3712">
        <v>2017</v>
      </c>
      <c r="F3712">
        <v>28052</v>
      </c>
      <c r="G3712" t="s">
        <v>27</v>
      </c>
      <c r="H3712" t="s">
        <v>32</v>
      </c>
      <c r="I3712" t="s">
        <v>19</v>
      </c>
      <c r="J3712">
        <v>1197</v>
      </c>
      <c r="K3712">
        <v>82</v>
      </c>
      <c r="L3712">
        <v>5</v>
      </c>
      <c r="M3712">
        <v>18.899999999999999</v>
      </c>
      <c r="N3712">
        <v>7.22</v>
      </c>
      <c r="P3712" t="str">
        <f t="shared" si="348"/>
        <v>Toyota</v>
      </c>
      <c r="Q3712" t="str">
        <f t="shared" si="349"/>
        <v>bad</v>
      </c>
      <c r="R3712" t="str">
        <f t="shared" si="350"/>
        <v/>
      </c>
      <c r="S3712" s="3" t="str">
        <f t="shared" si="351"/>
        <v>Toyota</v>
      </c>
      <c r="T3712" t="str">
        <f t="shared" si="352"/>
        <v/>
      </c>
      <c r="U3712" t="str">
        <f t="shared" si="353"/>
        <v>C</v>
      </c>
      <c r="V3712" t="str" cm="1">
        <f t="array" ref="V3712">_xlfn.IFS(N3703&gt;25,"A",N3703&gt;20,"B",N3703&gt;15,"C",N3703&gt;10,"D",N3703&lt;10,"E")</f>
        <v>C</v>
      </c>
    </row>
    <row r="3713" spans="1:22" x14ac:dyDescent="0.3">
      <c r="A3713">
        <v>3738</v>
      </c>
      <c r="B3713" t="s">
        <v>888</v>
      </c>
      <c r="C3713" t="s">
        <v>21</v>
      </c>
      <c r="D3713" t="s">
        <v>31</v>
      </c>
      <c r="E3713">
        <v>2016</v>
      </c>
      <c r="F3713">
        <v>29091</v>
      </c>
      <c r="G3713" t="s">
        <v>27</v>
      </c>
      <c r="H3713" t="s">
        <v>18</v>
      </c>
      <c r="I3713" t="s">
        <v>19</v>
      </c>
      <c r="J3713">
        <v>1197</v>
      </c>
      <c r="K3713">
        <v>81.86</v>
      </c>
      <c r="L3713">
        <v>5</v>
      </c>
      <c r="M3713">
        <v>18.899999999999999</v>
      </c>
      <c r="N3713">
        <v>4.87</v>
      </c>
      <c r="P3713" t="str">
        <f t="shared" si="348"/>
        <v/>
      </c>
      <c r="Q3713" t="str">
        <f t="shared" si="349"/>
        <v>good</v>
      </c>
      <c r="R3713" t="str">
        <f t="shared" si="350"/>
        <v/>
      </c>
      <c r="S3713" s="3" t="str">
        <f t="shared" si="351"/>
        <v>Hyundai</v>
      </c>
      <c r="T3713" t="str">
        <f t="shared" si="352"/>
        <v>Hyundai</v>
      </c>
      <c r="U3713" t="str">
        <f t="shared" si="353"/>
        <v>E</v>
      </c>
      <c r="V3713" t="str" cm="1">
        <f t="array" ref="V3713">_xlfn.IFS(N3704&gt;25,"A",N3704&gt;20,"B",N3704&gt;15,"C",N3704&gt;10,"D",N3704&lt;10,"E")</f>
        <v>E</v>
      </c>
    </row>
    <row r="3714" spans="1:22" x14ac:dyDescent="0.3">
      <c r="A3714">
        <v>3739</v>
      </c>
      <c r="B3714" t="s">
        <v>1504</v>
      </c>
      <c r="C3714" t="s">
        <v>43</v>
      </c>
      <c r="D3714" t="s">
        <v>53</v>
      </c>
      <c r="E3714">
        <v>2013</v>
      </c>
      <c r="F3714">
        <v>63000</v>
      </c>
      <c r="G3714" t="s">
        <v>27</v>
      </c>
      <c r="H3714" t="s">
        <v>18</v>
      </c>
      <c r="I3714" t="s">
        <v>19</v>
      </c>
      <c r="J3714">
        <v>1198</v>
      </c>
      <c r="K3714">
        <v>74</v>
      </c>
      <c r="L3714">
        <v>5</v>
      </c>
      <c r="M3714">
        <v>16.47</v>
      </c>
      <c r="N3714">
        <v>3.3</v>
      </c>
      <c r="P3714" t="str">
        <f t="shared" si="348"/>
        <v>Audi</v>
      </c>
      <c r="Q3714" t="str">
        <f t="shared" si="349"/>
        <v>bad</v>
      </c>
      <c r="R3714" t="str">
        <f t="shared" si="350"/>
        <v/>
      </c>
      <c r="S3714" s="3" t="str">
        <f t="shared" si="351"/>
        <v>Audi</v>
      </c>
      <c r="T3714" t="str">
        <f t="shared" si="352"/>
        <v/>
      </c>
      <c r="U3714" t="str">
        <f t="shared" si="353"/>
        <v>B</v>
      </c>
      <c r="V3714" t="str" cm="1">
        <f t="array" ref="V3714">_xlfn.IFS(N3705&gt;25,"A",N3705&gt;20,"B",N3705&gt;15,"C",N3705&gt;10,"D",N3705&lt;10,"E")</f>
        <v>B</v>
      </c>
    </row>
    <row r="3715" spans="1:22" x14ac:dyDescent="0.3">
      <c r="A3715">
        <v>3740</v>
      </c>
      <c r="B3715" t="s">
        <v>1547</v>
      </c>
      <c r="C3715" t="s">
        <v>25</v>
      </c>
      <c r="D3715" t="s">
        <v>35</v>
      </c>
      <c r="E3715">
        <v>2007</v>
      </c>
      <c r="F3715">
        <v>91000</v>
      </c>
      <c r="G3715" t="s">
        <v>27</v>
      </c>
      <c r="H3715" t="s">
        <v>18</v>
      </c>
      <c r="I3715" t="s">
        <v>33</v>
      </c>
      <c r="J3715">
        <v>1497</v>
      </c>
      <c r="K3715">
        <v>78</v>
      </c>
      <c r="L3715">
        <v>5</v>
      </c>
      <c r="M3715">
        <v>17.7</v>
      </c>
      <c r="N3715">
        <v>3</v>
      </c>
      <c r="P3715" t="str">
        <f t="shared" si="348"/>
        <v/>
      </c>
      <c r="Q3715" t="str">
        <f t="shared" si="349"/>
        <v>bad</v>
      </c>
      <c r="R3715" t="str">
        <f t="shared" si="350"/>
        <v/>
      </c>
      <c r="S3715" s="3" t="str">
        <f t="shared" si="351"/>
        <v/>
      </c>
      <c r="T3715" t="str">
        <f t="shared" si="352"/>
        <v>Nissan</v>
      </c>
      <c r="U3715" t="str">
        <f t="shared" si="353"/>
        <v>E</v>
      </c>
      <c r="V3715" t="str" cm="1">
        <f t="array" ref="V3715">_xlfn.IFS(N3706&gt;25,"A",N3706&gt;20,"B",N3706&gt;15,"C",N3706&gt;10,"D",N3706&lt;10,"E")</f>
        <v>E</v>
      </c>
    </row>
    <row r="3716" spans="1:22" x14ac:dyDescent="0.3">
      <c r="A3716">
        <v>3741</v>
      </c>
      <c r="B3716" t="s">
        <v>369</v>
      </c>
      <c r="C3716" t="s">
        <v>62</v>
      </c>
      <c r="D3716" t="s">
        <v>35</v>
      </c>
      <c r="E3716">
        <v>2014</v>
      </c>
      <c r="F3716">
        <v>30000</v>
      </c>
      <c r="G3716" t="s">
        <v>23</v>
      </c>
      <c r="H3716" t="s">
        <v>32</v>
      </c>
      <c r="I3716" t="s">
        <v>19</v>
      </c>
      <c r="J3716">
        <v>2143</v>
      </c>
      <c r="K3716">
        <v>136</v>
      </c>
      <c r="L3716">
        <v>5</v>
      </c>
      <c r="M3716">
        <v>17.899999999999999</v>
      </c>
      <c r="N3716">
        <v>26</v>
      </c>
      <c r="P3716" t="str">
        <f t="shared" si="348"/>
        <v/>
      </c>
      <c r="Q3716" t="str">
        <f t="shared" si="349"/>
        <v>good</v>
      </c>
      <c r="R3716" t="str">
        <f t="shared" si="350"/>
        <v/>
      </c>
      <c r="S3716" s="3" t="str">
        <f t="shared" si="351"/>
        <v>Maruti</v>
      </c>
      <c r="T3716" t="str">
        <f t="shared" si="352"/>
        <v>Maruti</v>
      </c>
      <c r="U3716" t="str">
        <f t="shared" si="353"/>
        <v>E</v>
      </c>
      <c r="V3716" t="str" cm="1">
        <f t="array" ref="V3716">_xlfn.IFS(N3707&gt;25,"A",N3707&gt;20,"B",N3707&gt;15,"C",N3707&gt;10,"D",N3707&lt;10,"E")</f>
        <v>E</v>
      </c>
    </row>
    <row r="3717" spans="1:22" x14ac:dyDescent="0.3">
      <c r="A3717">
        <v>3742</v>
      </c>
      <c r="B3717" t="s">
        <v>328</v>
      </c>
      <c r="C3717" t="s">
        <v>15</v>
      </c>
      <c r="D3717" t="s">
        <v>35</v>
      </c>
      <c r="E3717">
        <v>2017</v>
      </c>
      <c r="F3717">
        <v>24571</v>
      </c>
      <c r="G3717" t="s">
        <v>27</v>
      </c>
      <c r="H3717" t="s">
        <v>18</v>
      </c>
      <c r="I3717" t="s">
        <v>19</v>
      </c>
      <c r="J3717">
        <v>796</v>
      </c>
      <c r="K3717">
        <v>35</v>
      </c>
      <c r="L3717">
        <v>5</v>
      </c>
      <c r="M3717">
        <v>14</v>
      </c>
      <c r="N3717">
        <v>2.9</v>
      </c>
      <c r="P3717" t="str">
        <f t="shared" si="348"/>
        <v/>
      </c>
      <c r="Q3717" t="str">
        <f t="shared" si="349"/>
        <v>bad</v>
      </c>
      <c r="R3717" t="str">
        <f t="shared" si="350"/>
        <v/>
      </c>
      <c r="S3717" s="3" t="str">
        <f t="shared" si="351"/>
        <v/>
      </c>
      <c r="T3717" t="str">
        <f t="shared" si="352"/>
        <v>Maruti</v>
      </c>
      <c r="U3717" t="str">
        <f t="shared" si="353"/>
        <v>E</v>
      </c>
      <c r="V3717" t="str" cm="1">
        <f t="array" ref="V3717">_xlfn.IFS(N3708&gt;25,"A",N3708&gt;20,"B",N3708&gt;15,"C",N3708&gt;10,"D",N3708&lt;10,"E")</f>
        <v>E</v>
      </c>
    </row>
    <row r="3718" spans="1:22" x14ac:dyDescent="0.3">
      <c r="A3718">
        <v>3743</v>
      </c>
      <c r="B3718" t="s">
        <v>1008</v>
      </c>
      <c r="C3718" t="s">
        <v>21</v>
      </c>
      <c r="D3718" t="s">
        <v>63</v>
      </c>
      <c r="E3718">
        <v>2014</v>
      </c>
      <c r="F3718">
        <v>45000</v>
      </c>
      <c r="G3718" t="s">
        <v>27</v>
      </c>
      <c r="H3718" t="s">
        <v>32</v>
      </c>
      <c r="I3718" t="s">
        <v>19</v>
      </c>
      <c r="J3718">
        <v>1591</v>
      </c>
      <c r="K3718">
        <v>121.3</v>
      </c>
      <c r="L3718">
        <v>5</v>
      </c>
      <c r="M3718">
        <v>15.74</v>
      </c>
      <c r="N3718">
        <v>7.5</v>
      </c>
      <c r="P3718" t="str">
        <f t="shared" si="348"/>
        <v/>
      </c>
      <c r="Q3718" t="str">
        <f t="shared" si="349"/>
        <v>bad</v>
      </c>
      <c r="R3718" t="str">
        <f t="shared" si="350"/>
        <v/>
      </c>
      <c r="S3718" s="3" t="str">
        <f t="shared" si="351"/>
        <v/>
      </c>
      <c r="T3718" t="str">
        <f t="shared" si="352"/>
        <v>Hyundai</v>
      </c>
      <c r="U3718" t="str">
        <f t="shared" si="353"/>
        <v>E</v>
      </c>
      <c r="V3718" t="str" cm="1">
        <f t="array" ref="V3718">_xlfn.IFS(N3709&gt;25,"A",N3709&gt;20,"B",N3709&gt;15,"C",N3709&gt;10,"D",N3709&lt;10,"E")</f>
        <v>E</v>
      </c>
    </row>
    <row r="3719" spans="1:22" x14ac:dyDescent="0.3">
      <c r="A3719">
        <v>3744</v>
      </c>
      <c r="B3719" t="s">
        <v>303</v>
      </c>
      <c r="C3719" t="s">
        <v>15</v>
      </c>
      <c r="D3719" t="s">
        <v>35</v>
      </c>
      <c r="E3719">
        <v>2015</v>
      </c>
      <c r="F3719">
        <v>24617</v>
      </c>
      <c r="G3719" t="s">
        <v>27</v>
      </c>
      <c r="H3719" t="s">
        <v>18</v>
      </c>
      <c r="I3719" t="s">
        <v>19</v>
      </c>
      <c r="J3719">
        <v>796</v>
      </c>
      <c r="K3719">
        <v>47.3</v>
      </c>
      <c r="L3719">
        <v>5</v>
      </c>
      <c r="M3719">
        <v>22.74</v>
      </c>
      <c r="N3719">
        <v>2.36</v>
      </c>
      <c r="P3719" t="str">
        <f t="shared" si="348"/>
        <v/>
      </c>
      <c r="Q3719" t="str">
        <f t="shared" si="349"/>
        <v>good</v>
      </c>
      <c r="R3719" t="str">
        <f t="shared" si="350"/>
        <v/>
      </c>
      <c r="S3719" s="3" t="str">
        <f t="shared" si="351"/>
        <v>BMW</v>
      </c>
      <c r="T3719" t="str">
        <f t="shared" si="352"/>
        <v>BMW</v>
      </c>
      <c r="U3719" t="str">
        <f t="shared" si="353"/>
        <v>D</v>
      </c>
      <c r="V3719" t="str" cm="1">
        <f t="array" ref="V3719">_xlfn.IFS(N3710&gt;25,"A",N3710&gt;20,"B",N3710&gt;15,"C",N3710&gt;10,"D",N3710&lt;10,"E")</f>
        <v>D</v>
      </c>
    </row>
    <row r="3720" spans="1:22" x14ac:dyDescent="0.3">
      <c r="A3720">
        <v>3745</v>
      </c>
      <c r="B3720" t="s">
        <v>237</v>
      </c>
      <c r="C3720" t="s">
        <v>15</v>
      </c>
      <c r="D3720" t="s">
        <v>31</v>
      </c>
      <c r="E3720">
        <v>2017</v>
      </c>
      <c r="F3720">
        <v>26927</v>
      </c>
      <c r="G3720" t="s">
        <v>23</v>
      </c>
      <c r="H3720" t="s">
        <v>18</v>
      </c>
      <c r="I3720" t="s">
        <v>19</v>
      </c>
      <c r="J3720">
        <v>1248</v>
      </c>
      <c r="K3720">
        <v>88.5</v>
      </c>
      <c r="L3720">
        <v>5</v>
      </c>
      <c r="M3720">
        <v>24.3</v>
      </c>
      <c r="N3720">
        <v>11.39</v>
      </c>
      <c r="P3720" t="str">
        <f t="shared" si="348"/>
        <v/>
      </c>
      <c r="Q3720" t="str">
        <f t="shared" si="349"/>
        <v>bad</v>
      </c>
      <c r="R3720" t="str">
        <f t="shared" si="350"/>
        <v/>
      </c>
      <c r="S3720" s="3" t="str">
        <f t="shared" si="351"/>
        <v/>
      </c>
      <c r="T3720" t="str">
        <f t="shared" si="352"/>
        <v>Hyundai</v>
      </c>
      <c r="U3720" t="str">
        <f t="shared" si="353"/>
        <v>E</v>
      </c>
      <c r="V3720" t="str" cm="1">
        <f t="array" ref="V3720">_xlfn.IFS(N3711&gt;25,"A",N3711&gt;20,"B",N3711&gt;15,"C",N3711&gt;10,"D",N3711&lt;10,"E")</f>
        <v>E</v>
      </c>
    </row>
    <row r="3721" spans="1:22" x14ac:dyDescent="0.3">
      <c r="A3721">
        <v>3746</v>
      </c>
      <c r="B3721" t="s">
        <v>141</v>
      </c>
      <c r="C3721" t="s">
        <v>78</v>
      </c>
      <c r="D3721" t="s">
        <v>47</v>
      </c>
      <c r="E3721">
        <v>2013</v>
      </c>
      <c r="F3721">
        <v>87736</v>
      </c>
      <c r="G3721" t="s">
        <v>23</v>
      </c>
      <c r="H3721" t="s">
        <v>18</v>
      </c>
      <c r="I3721" t="s">
        <v>19</v>
      </c>
      <c r="J3721">
        <v>2179</v>
      </c>
      <c r="K3721">
        <v>140</v>
      </c>
      <c r="L3721">
        <v>7</v>
      </c>
      <c r="M3721">
        <v>15.1</v>
      </c>
      <c r="N3721">
        <v>7.02</v>
      </c>
      <c r="P3721" t="str">
        <f t="shared" si="348"/>
        <v/>
      </c>
      <c r="Q3721" t="str">
        <f t="shared" si="349"/>
        <v>bad</v>
      </c>
      <c r="R3721" t="str">
        <f t="shared" si="350"/>
        <v/>
      </c>
      <c r="S3721" s="3" t="str">
        <f t="shared" si="351"/>
        <v/>
      </c>
      <c r="T3721" t="str">
        <f t="shared" si="352"/>
        <v>Hyundai</v>
      </c>
      <c r="U3721" t="str">
        <f t="shared" si="353"/>
        <v>E</v>
      </c>
      <c r="V3721" t="str" cm="1">
        <f t="array" ref="V3721">_xlfn.IFS(N3712&gt;25,"A",N3712&gt;20,"B",N3712&gt;15,"C",N3712&gt;10,"D",N3712&lt;10,"E")</f>
        <v>E</v>
      </c>
    </row>
    <row r="3722" spans="1:22" x14ac:dyDescent="0.3">
      <c r="A3722">
        <v>3747</v>
      </c>
      <c r="B3722" t="s">
        <v>535</v>
      </c>
      <c r="C3722" t="s">
        <v>15</v>
      </c>
      <c r="D3722" t="s">
        <v>53</v>
      </c>
      <c r="E3722">
        <v>2016</v>
      </c>
      <c r="F3722">
        <v>35299</v>
      </c>
      <c r="G3722" t="s">
        <v>23</v>
      </c>
      <c r="H3722" t="s">
        <v>18</v>
      </c>
      <c r="I3722" t="s">
        <v>19</v>
      </c>
      <c r="J3722">
        <v>1248</v>
      </c>
      <c r="K3722">
        <v>88.5</v>
      </c>
      <c r="L3722">
        <v>5</v>
      </c>
      <c r="M3722">
        <v>24.3</v>
      </c>
      <c r="N3722">
        <v>8</v>
      </c>
      <c r="P3722" t="str">
        <f t="shared" si="348"/>
        <v/>
      </c>
      <c r="Q3722" t="str">
        <f t="shared" si="349"/>
        <v>bad</v>
      </c>
      <c r="R3722" t="str">
        <f t="shared" si="350"/>
        <v/>
      </c>
      <c r="S3722" s="3" t="str">
        <f t="shared" si="351"/>
        <v/>
      </c>
      <c r="T3722" t="str">
        <f t="shared" si="352"/>
        <v>Hyundai</v>
      </c>
      <c r="U3722" t="str">
        <f t="shared" si="353"/>
        <v>E</v>
      </c>
      <c r="V3722" t="str" cm="1">
        <f t="array" ref="V3722">_xlfn.IFS(N3713&gt;25,"A",N3713&gt;20,"B",N3713&gt;15,"C",N3713&gt;10,"D",N3713&lt;10,"E")</f>
        <v>E</v>
      </c>
    </row>
    <row r="3723" spans="1:22" x14ac:dyDescent="0.3">
      <c r="A3723">
        <v>3748</v>
      </c>
      <c r="B3723" t="s">
        <v>511</v>
      </c>
      <c r="C3723" t="s">
        <v>21</v>
      </c>
      <c r="D3723" t="s">
        <v>47</v>
      </c>
      <c r="E3723">
        <v>2017</v>
      </c>
      <c r="F3723">
        <v>51612</v>
      </c>
      <c r="G3723" t="s">
        <v>27</v>
      </c>
      <c r="H3723" t="s">
        <v>18</v>
      </c>
      <c r="I3723" t="s">
        <v>19</v>
      </c>
      <c r="J3723">
        <v>1197</v>
      </c>
      <c r="K3723">
        <v>81.83</v>
      </c>
      <c r="L3723">
        <v>5</v>
      </c>
      <c r="M3723">
        <v>18.600000000000001</v>
      </c>
      <c r="N3723">
        <v>7.11</v>
      </c>
      <c r="P3723" t="str">
        <f t="shared" si="348"/>
        <v/>
      </c>
      <c r="Q3723" t="str">
        <f t="shared" si="349"/>
        <v>bad</v>
      </c>
      <c r="R3723" t="str">
        <f t="shared" si="350"/>
        <v/>
      </c>
      <c r="S3723" s="3" t="str">
        <f t="shared" si="351"/>
        <v/>
      </c>
      <c r="T3723" t="str">
        <f t="shared" si="352"/>
        <v>Volkswagen</v>
      </c>
      <c r="U3723" t="str">
        <f t="shared" si="353"/>
        <v>E</v>
      </c>
      <c r="V3723" t="str" cm="1">
        <f t="array" ref="V3723">_xlfn.IFS(N3714&gt;25,"A",N3714&gt;20,"B",N3714&gt;15,"C",N3714&gt;10,"D",N3714&lt;10,"E")</f>
        <v>E</v>
      </c>
    </row>
    <row r="3724" spans="1:22" x14ac:dyDescent="0.3">
      <c r="A3724">
        <v>3749</v>
      </c>
      <c r="B3724" t="s">
        <v>1548</v>
      </c>
      <c r="C3724" t="s">
        <v>62</v>
      </c>
      <c r="D3724" t="s">
        <v>16</v>
      </c>
      <c r="E3724">
        <v>1998</v>
      </c>
      <c r="F3724">
        <v>55300</v>
      </c>
      <c r="G3724" t="s">
        <v>23</v>
      </c>
      <c r="H3724" t="s">
        <v>32</v>
      </c>
      <c r="I3724" t="s">
        <v>19</v>
      </c>
      <c r="J3724">
        <v>1796</v>
      </c>
      <c r="K3724">
        <v>157.69999999999999</v>
      </c>
      <c r="L3724">
        <v>5</v>
      </c>
      <c r="M3724">
        <v>10</v>
      </c>
      <c r="N3724">
        <v>3.9</v>
      </c>
      <c r="P3724" t="str">
        <f t="shared" ref="P3724:P3787" si="354">IF(N3715&gt;15,C3715,"")</f>
        <v/>
      </c>
      <c r="Q3724" t="str">
        <f t="shared" ref="Q3724:Q3787" si="355">IF(M3715&gt;20,"good","bad")</f>
        <v>bad</v>
      </c>
      <c r="R3724" t="str">
        <f t="shared" ref="R3724:R3787" si="356">IF(AND(M3715&gt;20,N3715&gt;15),C3715,"")</f>
        <v/>
      </c>
      <c r="S3724" s="3" t="str">
        <f t="shared" ref="S3724:S3787" si="357">IF(OR(M3715&gt;20,N3715&gt;15),C3715,"")</f>
        <v/>
      </c>
      <c r="T3724" t="str">
        <f t="shared" ref="T3724:T3787" si="358">IF(NOT(N3715&gt;15),C3715,"")</f>
        <v>Honda</v>
      </c>
      <c r="U3724" t="str">
        <f t="shared" ref="U3724:U3787" si="359">IF(N3715&gt;25,"A",IF(N3715&gt;20,"B",IF(N3715&gt;15,"C",IF(N3715&gt;10,"D","E"))))</f>
        <v>E</v>
      </c>
      <c r="V3724" t="str" cm="1">
        <f t="array" ref="V3724">_xlfn.IFS(N3715&gt;25,"A",N3715&gt;20,"B",N3715&gt;15,"C",N3715&gt;10,"D",N3715&lt;10,"E")</f>
        <v>E</v>
      </c>
    </row>
    <row r="3725" spans="1:22" x14ac:dyDescent="0.3">
      <c r="A3725">
        <v>3750</v>
      </c>
      <c r="B3725" t="s">
        <v>86</v>
      </c>
      <c r="C3725" t="s">
        <v>15</v>
      </c>
      <c r="D3725" t="s">
        <v>35</v>
      </c>
      <c r="E3725">
        <v>2009</v>
      </c>
      <c r="F3725">
        <v>65090</v>
      </c>
      <c r="G3725" t="s">
        <v>27</v>
      </c>
      <c r="H3725" t="s">
        <v>18</v>
      </c>
      <c r="I3725" t="s">
        <v>19</v>
      </c>
      <c r="J3725">
        <v>796</v>
      </c>
      <c r="K3725">
        <v>46.3</v>
      </c>
      <c r="L3725">
        <v>5</v>
      </c>
      <c r="M3725">
        <v>19.7</v>
      </c>
      <c r="N3725">
        <v>2.15</v>
      </c>
      <c r="P3725" t="str">
        <f t="shared" si="354"/>
        <v>MercedesBenz</v>
      </c>
      <c r="Q3725" t="str">
        <f t="shared" si="355"/>
        <v>bad</v>
      </c>
      <c r="R3725" t="str">
        <f t="shared" si="356"/>
        <v/>
      </c>
      <c r="S3725" s="3" t="str">
        <f t="shared" si="357"/>
        <v>MercedesBenz</v>
      </c>
      <c r="T3725" t="str">
        <f t="shared" si="358"/>
        <v/>
      </c>
      <c r="U3725" t="str">
        <f t="shared" si="359"/>
        <v>A</v>
      </c>
      <c r="V3725" t="str" cm="1">
        <f t="array" ref="V3725">_xlfn.IFS(N3716&gt;25,"A",N3716&gt;20,"B",N3716&gt;15,"C",N3716&gt;10,"D",N3716&lt;10,"E")</f>
        <v>A</v>
      </c>
    </row>
    <row r="3726" spans="1:22" x14ac:dyDescent="0.3">
      <c r="A3726">
        <v>3751</v>
      </c>
      <c r="B3726" t="s">
        <v>380</v>
      </c>
      <c r="C3726" t="s">
        <v>25</v>
      </c>
      <c r="D3726" t="s">
        <v>49</v>
      </c>
      <c r="E3726">
        <v>2013</v>
      </c>
      <c r="F3726">
        <v>40000</v>
      </c>
      <c r="G3726" t="s">
        <v>27</v>
      </c>
      <c r="H3726" t="s">
        <v>18</v>
      </c>
      <c r="I3726" t="s">
        <v>19</v>
      </c>
      <c r="J3726">
        <v>1198</v>
      </c>
      <c r="K3726">
        <v>86.7</v>
      </c>
      <c r="L3726">
        <v>5</v>
      </c>
      <c r="M3726">
        <v>18</v>
      </c>
      <c r="N3726">
        <v>3.25</v>
      </c>
      <c r="P3726" t="str">
        <f t="shared" si="354"/>
        <v/>
      </c>
      <c r="Q3726" t="str">
        <f t="shared" si="355"/>
        <v>bad</v>
      </c>
      <c r="R3726" t="str">
        <f t="shared" si="356"/>
        <v/>
      </c>
      <c r="S3726" s="3" t="str">
        <f t="shared" si="357"/>
        <v/>
      </c>
      <c r="T3726" t="str">
        <f t="shared" si="358"/>
        <v>Maruti</v>
      </c>
      <c r="U3726" t="str">
        <f t="shared" si="359"/>
        <v>E</v>
      </c>
      <c r="V3726" t="str" cm="1">
        <f t="array" ref="V3726">_xlfn.IFS(N3717&gt;25,"A",N3717&gt;20,"B",N3717&gt;15,"C",N3717&gt;10,"D",N3717&lt;10,"E")</f>
        <v>E</v>
      </c>
    </row>
    <row r="3727" spans="1:22" x14ac:dyDescent="0.3">
      <c r="A3727">
        <v>3752</v>
      </c>
      <c r="B3727" t="s">
        <v>1549</v>
      </c>
      <c r="C3727" t="s">
        <v>52</v>
      </c>
      <c r="D3727" t="s">
        <v>47</v>
      </c>
      <c r="E3727">
        <v>2015</v>
      </c>
      <c r="F3727">
        <v>38467</v>
      </c>
      <c r="G3727" t="s">
        <v>23</v>
      </c>
      <c r="H3727" t="s">
        <v>32</v>
      </c>
      <c r="I3727" t="s">
        <v>19</v>
      </c>
      <c r="J3727">
        <v>2993</v>
      </c>
      <c r="K3727">
        <v>255</v>
      </c>
      <c r="L3727">
        <v>5</v>
      </c>
      <c r="M3727">
        <v>12.65</v>
      </c>
      <c r="N3727">
        <v>70.66</v>
      </c>
      <c r="P3727" t="str">
        <f t="shared" si="354"/>
        <v/>
      </c>
      <c r="Q3727" t="str">
        <f t="shared" si="355"/>
        <v>bad</v>
      </c>
      <c r="R3727" t="str">
        <f t="shared" si="356"/>
        <v/>
      </c>
      <c r="S3727" s="3" t="str">
        <f t="shared" si="357"/>
        <v/>
      </c>
      <c r="T3727" t="str">
        <f t="shared" si="358"/>
        <v>Hyundai</v>
      </c>
      <c r="U3727" t="str">
        <f t="shared" si="359"/>
        <v>E</v>
      </c>
      <c r="V3727" t="str" cm="1">
        <f t="array" ref="V3727">_xlfn.IFS(N3718&gt;25,"A",N3718&gt;20,"B",N3718&gt;15,"C",N3718&gt;10,"D",N3718&lt;10,"E")</f>
        <v>E</v>
      </c>
    </row>
    <row r="3728" spans="1:22" x14ac:dyDescent="0.3">
      <c r="A3728">
        <v>3753</v>
      </c>
      <c r="B3728" t="s">
        <v>435</v>
      </c>
      <c r="C3728" t="s">
        <v>21</v>
      </c>
      <c r="D3728" t="s">
        <v>16</v>
      </c>
      <c r="E3728">
        <v>2013</v>
      </c>
      <c r="F3728">
        <v>71904</v>
      </c>
      <c r="G3728" t="s">
        <v>23</v>
      </c>
      <c r="H3728" t="s">
        <v>18</v>
      </c>
      <c r="I3728" t="s">
        <v>19</v>
      </c>
      <c r="J3728">
        <v>1120</v>
      </c>
      <c r="K3728">
        <v>70</v>
      </c>
      <c r="L3728">
        <v>5</v>
      </c>
      <c r="M3728">
        <v>24</v>
      </c>
      <c r="N3728">
        <v>4.6100000000000003</v>
      </c>
      <c r="P3728" t="str">
        <f t="shared" si="354"/>
        <v/>
      </c>
      <c r="Q3728" t="str">
        <f t="shared" si="355"/>
        <v>good</v>
      </c>
      <c r="R3728" t="str">
        <f t="shared" si="356"/>
        <v/>
      </c>
      <c r="S3728" s="3" t="str">
        <f t="shared" si="357"/>
        <v>Maruti</v>
      </c>
      <c r="T3728" t="str">
        <f t="shared" si="358"/>
        <v>Maruti</v>
      </c>
      <c r="U3728" t="str">
        <f t="shared" si="359"/>
        <v>E</v>
      </c>
      <c r="V3728" t="str" cm="1">
        <f t="array" ref="V3728">_xlfn.IFS(N3719&gt;25,"A",N3719&gt;20,"B",N3719&gt;15,"C",N3719&gt;10,"D",N3719&lt;10,"E")</f>
        <v>E</v>
      </c>
    </row>
    <row r="3729" spans="1:22" x14ac:dyDescent="0.3">
      <c r="A3729">
        <v>3754</v>
      </c>
      <c r="B3729" t="s">
        <v>493</v>
      </c>
      <c r="C3729" t="s">
        <v>25</v>
      </c>
      <c r="D3729" t="s">
        <v>16</v>
      </c>
      <c r="E3729">
        <v>2008</v>
      </c>
      <c r="F3729">
        <v>87000</v>
      </c>
      <c r="G3729" t="s">
        <v>27</v>
      </c>
      <c r="H3729" t="s">
        <v>18</v>
      </c>
      <c r="I3729" t="s">
        <v>19</v>
      </c>
      <c r="J3729">
        <v>1799</v>
      </c>
      <c r="K3729">
        <v>130</v>
      </c>
      <c r="L3729">
        <v>5</v>
      </c>
      <c r="M3729">
        <v>13.5</v>
      </c>
      <c r="N3729">
        <v>2.35</v>
      </c>
      <c r="P3729" t="str">
        <f t="shared" si="354"/>
        <v/>
      </c>
      <c r="Q3729" t="str">
        <f t="shared" si="355"/>
        <v>good</v>
      </c>
      <c r="R3729" t="str">
        <f t="shared" si="356"/>
        <v/>
      </c>
      <c r="S3729" s="3" t="str">
        <f t="shared" si="357"/>
        <v>Maruti</v>
      </c>
      <c r="T3729" t="str">
        <f t="shared" si="358"/>
        <v>Maruti</v>
      </c>
      <c r="U3729" t="str">
        <f t="shared" si="359"/>
        <v>D</v>
      </c>
      <c r="V3729" t="str" cm="1">
        <f t="array" ref="V3729">_xlfn.IFS(N3720&gt;25,"A",N3720&gt;20,"B",N3720&gt;15,"C",N3720&gt;10,"D",N3720&lt;10,"E")</f>
        <v>D</v>
      </c>
    </row>
    <row r="3730" spans="1:22" x14ac:dyDescent="0.3">
      <c r="A3730">
        <v>3755</v>
      </c>
      <c r="B3730" t="s">
        <v>435</v>
      </c>
      <c r="C3730" t="s">
        <v>21</v>
      </c>
      <c r="D3730" t="s">
        <v>26</v>
      </c>
      <c r="E3730">
        <v>2014</v>
      </c>
      <c r="F3730">
        <v>33000</v>
      </c>
      <c r="G3730" t="s">
        <v>23</v>
      </c>
      <c r="H3730" t="s">
        <v>18</v>
      </c>
      <c r="I3730" t="s">
        <v>33</v>
      </c>
      <c r="J3730">
        <v>1120</v>
      </c>
      <c r="K3730">
        <v>70</v>
      </c>
      <c r="L3730">
        <v>5</v>
      </c>
      <c r="M3730">
        <v>24</v>
      </c>
      <c r="N3730">
        <v>4.05</v>
      </c>
      <c r="P3730" t="str">
        <f t="shared" si="354"/>
        <v/>
      </c>
      <c r="Q3730" t="str">
        <f t="shared" si="355"/>
        <v>bad</v>
      </c>
      <c r="R3730" t="str">
        <f t="shared" si="356"/>
        <v/>
      </c>
      <c r="S3730" s="3" t="str">
        <f t="shared" si="357"/>
        <v/>
      </c>
      <c r="T3730" t="str">
        <f t="shared" si="358"/>
        <v>Mahindra</v>
      </c>
      <c r="U3730" t="str">
        <f t="shared" si="359"/>
        <v>E</v>
      </c>
      <c r="V3730" t="str" cm="1">
        <f t="array" ref="V3730">_xlfn.IFS(N3721&gt;25,"A",N3721&gt;20,"B",N3721&gt;15,"C",N3721&gt;10,"D",N3721&lt;10,"E")</f>
        <v>E</v>
      </c>
    </row>
    <row r="3731" spans="1:22" x14ac:dyDescent="0.3">
      <c r="A3731">
        <v>3756</v>
      </c>
      <c r="B3731" t="s">
        <v>1550</v>
      </c>
      <c r="C3731" t="s">
        <v>15</v>
      </c>
      <c r="D3731" t="s">
        <v>39</v>
      </c>
      <c r="E3731">
        <v>2009</v>
      </c>
      <c r="F3731">
        <v>22100</v>
      </c>
      <c r="G3731" t="s">
        <v>27</v>
      </c>
      <c r="H3731" t="s">
        <v>18</v>
      </c>
      <c r="I3731" t="s">
        <v>33</v>
      </c>
      <c r="J3731">
        <v>796</v>
      </c>
      <c r="K3731">
        <v>37</v>
      </c>
      <c r="L3731">
        <v>4</v>
      </c>
      <c r="M3731">
        <v>16.100000000000001</v>
      </c>
      <c r="N3731">
        <v>0.8</v>
      </c>
      <c r="P3731" t="str">
        <f t="shared" si="354"/>
        <v/>
      </c>
      <c r="Q3731" t="str">
        <f t="shared" si="355"/>
        <v>good</v>
      </c>
      <c r="R3731" t="str">
        <f t="shared" si="356"/>
        <v/>
      </c>
      <c r="S3731" s="3" t="str">
        <f t="shared" si="357"/>
        <v>Maruti</v>
      </c>
      <c r="T3731" t="str">
        <f t="shared" si="358"/>
        <v>Maruti</v>
      </c>
      <c r="U3731" t="str">
        <f t="shared" si="359"/>
        <v>E</v>
      </c>
      <c r="V3731" t="str" cm="1">
        <f t="array" ref="V3731">_xlfn.IFS(N3722&gt;25,"A",N3722&gt;20,"B",N3722&gt;15,"C",N3722&gt;10,"D",N3722&lt;10,"E")</f>
        <v>E</v>
      </c>
    </row>
    <row r="3732" spans="1:22" x14ac:dyDescent="0.3">
      <c r="A3732">
        <v>3757</v>
      </c>
      <c r="B3732" t="s">
        <v>1551</v>
      </c>
      <c r="C3732" t="s">
        <v>41</v>
      </c>
      <c r="D3732" t="s">
        <v>35</v>
      </c>
      <c r="E3732">
        <v>2014</v>
      </c>
      <c r="F3732">
        <v>59589</v>
      </c>
      <c r="G3732" t="s">
        <v>23</v>
      </c>
      <c r="H3732" t="s">
        <v>18</v>
      </c>
      <c r="I3732" t="s">
        <v>19</v>
      </c>
      <c r="J3732">
        <v>1364</v>
      </c>
      <c r="K3732">
        <v>67.099999999999994</v>
      </c>
      <c r="L3732">
        <v>5</v>
      </c>
      <c r="M3732">
        <v>23.59</v>
      </c>
      <c r="N3732">
        <v>5.6</v>
      </c>
      <c r="P3732" t="str">
        <f t="shared" si="354"/>
        <v/>
      </c>
      <c r="Q3732" t="str">
        <f t="shared" si="355"/>
        <v>bad</v>
      </c>
      <c r="R3732" t="str">
        <f t="shared" si="356"/>
        <v/>
      </c>
      <c r="S3732" s="3" t="str">
        <f t="shared" si="357"/>
        <v/>
      </c>
      <c r="T3732" t="str">
        <f t="shared" si="358"/>
        <v>Hyundai</v>
      </c>
      <c r="U3732" t="str">
        <f t="shared" si="359"/>
        <v>E</v>
      </c>
      <c r="V3732" t="str" cm="1">
        <f t="array" ref="V3732">_xlfn.IFS(N3723&gt;25,"A",N3723&gt;20,"B",N3723&gt;15,"C",N3723&gt;10,"D",N3723&lt;10,"E")</f>
        <v>E</v>
      </c>
    </row>
    <row r="3733" spans="1:22" x14ac:dyDescent="0.3">
      <c r="A3733">
        <v>3758</v>
      </c>
      <c r="B3733" t="s">
        <v>785</v>
      </c>
      <c r="C3733" t="s">
        <v>21</v>
      </c>
      <c r="D3733" t="s">
        <v>53</v>
      </c>
      <c r="E3733">
        <v>2015</v>
      </c>
      <c r="F3733">
        <v>44000</v>
      </c>
      <c r="G3733" t="s">
        <v>23</v>
      </c>
      <c r="H3733" t="s">
        <v>18</v>
      </c>
      <c r="I3733" t="s">
        <v>19</v>
      </c>
      <c r="J3733">
        <v>1396</v>
      </c>
      <c r="K3733">
        <v>88.73</v>
      </c>
      <c r="L3733">
        <v>5</v>
      </c>
      <c r="M3733">
        <v>22.54</v>
      </c>
      <c r="N3733">
        <v>5.35</v>
      </c>
      <c r="P3733" t="str">
        <f t="shared" si="354"/>
        <v/>
      </c>
      <c r="Q3733" t="str">
        <f t="shared" si="355"/>
        <v>bad</v>
      </c>
      <c r="R3733" t="str">
        <f t="shared" si="356"/>
        <v/>
      </c>
      <c r="S3733" s="3" t="str">
        <f t="shared" si="357"/>
        <v/>
      </c>
      <c r="T3733" t="str">
        <f t="shared" si="358"/>
        <v>MercedesBenz</v>
      </c>
      <c r="U3733" t="str">
        <f t="shared" si="359"/>
        <v>E</v>
      </c>
      <c r="V3733" t="str" cm="1">
        <f t="array" ref="V3733">_xlfn.IFS(N3724&gt;25,"A",N3724&gt;20,"B",N3724&gt;15,"C",N3724&gt;10,"D",N3724&lt;10,"E")</f>
        <v>E</v>
      </c>
    </row>
    <row r="3734" spans="1:22" x14ac:dyDescent="0.3">
      <c r="A3734">
        <v>3759</v>
      </c>
      <c r="B3734" t="s">
        <v>181</v>
      </c>
      <c r="C3734" t="s">
        <v>15</v>
      </c>
      <c r="D3734" t="s">
        <v>16</v>
      </c>
      <c r="E3734">
        <v>2017</v>
      </c>
      <c r="F3734">
        <v>12000</v>
      </c>
      <c r="G3734" t="s">
        <v>27</v>
      </c>
      <c r="H3734" t="s">
        <v>18</v>
      </c>
      <c r="I3734" t="s">
        <v>19</v>
      </c>
      <c r="J3734">
        <v>998</v>
      </c>
      <c r="K3734">
        <v>67.099999999999994</v>
      </c>
      <c r="L3734">
        <v>5</v>
      </c>
      <c r="M3734">
        <v>24.07</v>
      </c>
      <c r="N3734">
        <v>3.25</v>
      </c>
      <c r="P3734" t="str">
        <f t="shared" si="354"/>
        <v/>
      </c>
      <c r="Q3734" t="str">
        <f t="shared" si="355"/>
        <v>bad</v>
      </c>
      <c r="R3734" t="str">
        <f t="shared" si="356"/>
        <v/>
      </c>
      <c r="S3734" s="3" t="str">
        <f t="shared" si="357"/>
        <v/>
      </c>
      <c r="T3734" t="str">
        <f t="shared" si="358"/>
        <v>Maruti</v>
      </c>
      <c r="U3734" t="str">
        <f t="shared" si="359"/>
        <v>E</v>
      </c>
      <c r="V3734" t="str" cm="1">
        <f t="array" ref="V3734">_xlfn.IFS(N3725&gt;25,"A",N3725&gt;20,"B",N3725&gt;15,"C",N3725&gt;10,"D",N3725&lt;10,"E")</f>
        <v>E</v>
      </c>
    </row>
    <row r="3735" spans="1:22" x14ac:dyDescent="0.3">
      <c r="A3735">
        <v>3760</v>
      </c>
      <c r="B3735" t="s">
        <v>272</v>
      </c>
      <c r="C3735" t="s">
        <v>65</v>
      </c>
      <c r="D3735" t="s">
        <v>22</v>
      </c>
      <c r="E3735">
        <v>2012</v>
      </c>
      <c r="F3735">
        <v>66000</v>
      </c>
      <c r="G3735" t="s">
        <v>23</v>
      </c>
      <c r="H3735" t="s">
        <v>32</v>
      </c>
      <c r="I3735" t="s">
        <v>33</v>
      </c>
      <c r="J3735">
        <v>1995</v>
      </c>
      <c r="K3735">
        <v>184</v>
      </c>
      <c r="L3735">
        <v>5</v>
      </c>
      <c r="M3735">
        <v>17.05</v>
      </c>
      <c r="N3735">
        <v>11.5</v>
      </c>
      <c r="P3735" t="str">
        <f t="shared" si="354"/>
        <v/>
      </c>
      <c r="Q3735" t="str">
        <f t="shared" si="355"/>
        <v>bad</v>
      </c>
      <c r="R3735" t="str">
        <f t="shared" si="356"/>
        <v/>
      </c>
      <c r="S3735" s="3" t="str">
        <f t="shared" si="357"/>
        <v/>
      </c>
      <c r="T3735" t="str">
        <f t="shared" si="358"/>
        <v>Honda</v>
      </c>
      <c r="U3735" t="str">
        <f t="shared" si="359"/>
        <v>E</v>
      </c>
      <c r="V3735" t="str" cm="1">
        <f t="array" ref="V3735">_xlfn.IFS(N3726&gt;25,"A",N3726&gt;20,"B",N3726&gt;15,"C",N3726&gt;10,"D",N3726&lt;10,"E")</f>
        <v>E</v>
      </c>
    </row>
    <row r="3736" spans="1:22" x14ac:dyDescent="0.3">
      <c r="A3736">
        <v>3761</v>
      </c>
      <c r="B3736" t="s">
        <v>324</v>
      </c>
      <c r="C3736" t="s">
        <v>15</v>
      </c>
      <c r="D3736" t="s">
        <v>22</v>
      </c>
      <c r="E3736">
        <v>2016</v>
      </c>
      <c r="F3736">
        <v>38009</v>
      </c>
      <c r="G3736" t="s">
        <v>27</v>
      </c>
      <c r="H3736" t="s">
        <v>32</v>
      </c>
      <c r="I3736" t="s">
        <v>19</v>
      </c>
      <c r="J3736">
        <v>998</v>
      </c>
      <c r="K3736">
        <v>67.040000000000006</v>
      </c>
      <c r="L3736">
        <v>5</v>
      </c>
      <c r="M3736">
        <v>23.1</v>
      </c>
      <c r="N3736">
        <v>4.25</v>
      </c>
      <c r="P3736" t="str">
        <f t="shared" si="354"/>
        <v>Land</v>
      </c>
      <c r="Q3736" t="str">
        <f t="shared" si="355"/>
        <v>bad</v>
      </c>
      <c r="R3736" t="str">
        <f t="shared" si="356"/>
        <v/>
      </c>
      <c r="S3736" s="3" t="str">
        <f t="shared" si="357"/>
        <v>Land</v>
      </c>
      <c r="T3736" t="str">
        <f t="shared" si="358"/>
        <v/>
      </c>
      <c r="U3736" t="str">
        <f t="shared" si="359"/>
        <v>A</v>
      </c>
      <c r="V3736" t="str" cm="1">
        <f t="array" ref="V3736">_xlfn.IFS(N3727&gt;25,"A",N3727&gt;20,"B",N3727&gt;15,"C",N3727&gt;10,"D",N3727&lt;10,"E")</f>
        <v>A</v>
      </c>
    </row>
    <row r="3737" spans="1:22" x14ac:dyDescent="0.3">
      <c r="A3737">
        <v>3762</v>
      </c>
      <c r="B3737" t="s">
        <v>221</v>
      </c>
      <c r="C3737" t="s">
        <v>194</v>
      </c>
      <c r="D3737" t="s">
        <v>16</v>
      </c>
      <c r="E3737">
        <v>2009</v>
      </c>
      <c r="F3737">
        <v>35000</v>
      </c>
      <c r="G3737" t="s">
        <v>27</v>
      </c>
      <c r="H3737" t="s">
        <v>32</v>
      </c>
      <c r="I3737" t="s">
        <v>33</v>
      </c>
      <c r="J3737">
        <v>1798</v>
      </c>
      <c r="K3737">
        <v>157.75</v>
      </c>
      <c r="L3737">
        <v>5</v>
      </c>
      <c r="M3737">
        <v>13.7</v>
      </c>
      <c r="N3737">
        <v>4.45</v>
      </c>
      <c r="P3737" t="str">
        <f t="shared" si="354"/>
        <v/>
      </c>
      <c r="Q3737" t="str">
        <f t="shared" si="355"/>
        <v>good</v>
      </c>
      <c r="R3737" t="str">
        <f t="shared" si="356"/>
        <v/>
      </c>
      <c r="S3737" s="3" t="str">
        <f t="shared" si="357"/>
        <v>Hyundai</v>
      </c>
      <c r="T3737" t="str">
        <f t="shared" si="358"/>
        <v>Hyundai</v>
      </c>
      <c r="U3737" t="str">
        <f t="shared" si="359"/>
        <v>E</v>
      </c>
      <c r="V3737" t="str" cm="1">
        <f t="array" ref="V3737">_xlfn.IFS(N3728&gt;25,"A",N3728&gt;20,"B",N3728&gt;15,"C",N3728&gt;10,"D",N3728&lt;10,"E")</f>
        <v>E</v>
      </c>
    </row>
    <row r="3738" spans="1:22" x14ac:dyDescent="0.3">
      <c r="A3738">
        <v>3763</v>
      </c>
      <c r="B3738" t="s">
        <v>1103</v>
      </c>
      <c r="C3738" t="s">
        <v>78</v>
      </c>
      <c r="D3738" t="s">
        <v>22</v>
      </c>
      <c r="E3738">
        <v>2009</v>
      </c>
      <c r="F3738">
        <v>70000</v>
      </c>
      <c r="G3738" t="s">
        <v>23</v>
      </c>
      <c r="H3738" t="s">
        <v>18</v>
      </c>
      <c r="I3738" t="s">
        <v>19</v>
      </c>
      <c r="J3738">
        <v>2498</v>
      </c>
      <c r="K3738">
        <v>112</v>
      </c>
      <c r="L3738">
        <v>7</v>
      </c>
      <c r="M3738">
        <v>14</v>
      </c>
      <c r="N3738">
        <v>2.85</v>
      </c>
      <c r="P3738" t="str">
        <f t="shared" si="354"/>
        <v/>
      </c>
      <c r="Q3738" t="str">
        <f t="shared" si="355"/>
        <v>bad</v>
      </c>
      <c r="R3738" t="str">
        <f t="shared" si="356"/>
        <v/>
      </c>
      <c r="S3738" s="3" t="str">
        <f t="shared" si="357"/>
        <v/>
      </c>
      <c r="T3738" t="str">
        <f t="shared" si="358"/>
        <v>Honda</v>
      </c>
      <c r="U3738" t="str">
        <f t="shared" si="359"/>
        <v>E</v>
      </c>
      <c r="V3738" t="str" cm="1">
        <f t="array" ref="V3738">_xlfn.IFS(N3729&gt;25,"A",N3729&gt;20,"B",N3729&gt;15,"C",N3729&gt;10,"D",N3729&lt;10,"E")</f>
        <v>E</v>
      </c>
    </row>
    <row r="3739" spans="1:22" x14ac:dyDescent="0.3">
      <c r="A3739">
        <v>3764</v>
      </c>
      <c r="B3739" t="s">
        <v>141</v>
      </c>
      <c r="C3739" t="s">
        <v>78</v>
      </c>
      <c r="D3739" t="s">
        <v>53</v>
      </c>
      <c r="E3739">
        <v>2014</v>
      </c>
      <c r="F3739">
        <v>86000</v>
      </c>
      <c r="G3739" t="s">
        <v>23</v>
      </c>
      <c r="H3739" t="s">
        <v>18</v>
      </c>
      <c r="I3739" t="s">
        <v>19</v>
      </c>
      <c r="J3739">
        <v>2179</v>
      </c>
      <c r="K3739">
        <v>140</v>
      </c>
      <c r="L3739">
        <v>7</v>
      </c>
      <c r="M3739">
        <v>15.1</v>
      </c>
      <c r="N3739">
        <v>7.85</v>
      </c>
      <c r="P3739" t="str">
        <f t="shared" si="354"/>
        <v/>
      </c>
      <c r="Q3739" t="str">
        <f t="shared" si="355"/>
        <v>good</v>
      </c>
      <c r="R3739" t="str">
        <f t="shared" si="356"/>
        <v/>
      </c>
      <c r="S3739" s="3" t="str">
        <f t="shared" si="357"/>
        <v>Hyundai</v>
      </c>
      <c r="T3739" t="str">
        <f t="shared" si="358"/>
        <v>Hyundai</v>
      </c>
      <c r="U3739" t="str">
        <f t="shared" si="359"/>
        <v>E</v>
      </c>
      <c r="V3739" t="str" cm="1">
        <f t="array" ref="V3739">_xlfn.IFS(N3730&gt;25,"A",N3730&gt;20,"B",N3730&gt;15,"C",N3730&gt;10,"D",N3730&lt;10,"E")</f>
        <v>E</v>
      </c>
    </row>
    <row r="3740" spans="1:22" x14ac:dyDescent="0.3">
      <c r="A3740">
        <v>3765</v>
      </c>
      <c r="B3740" t="s">
        <v>605</v>
      </c>
      <c r="C3740" t="s">
        <v>15</v>
      </c>
      <c r="D3740" t="s">
        <v>22</v>
      </c>
      <c r="E3740">
        <v>2016</v>
      </c>
      <c r="F3740">
        <v>32000</v>
      </c>
      <c r="G3740" t="s">
        <v>27</v>
      </c>
      <c r="H3740" t="s">
        <v>18</v>
      </c>
      <c r="I3740" t="s">
        <v>19</v>
      </c>
      <c r="J3740">
        <v>1197</v>
      </c>
      <c r="K3740">
        <v>85.8</v>
      </c>
      <c r="L3740">
        <v>5</v>
      </c>
      <c r="M3740">
        <v>19.100000000000001</v>
      </c>
      <c r="N3740">
        <v>5.3</v>
      </c>
      <c r="P3740" t="str">
        <f t="shared" si="354"/>
        <v/>
      </c>
      <c r="Q3740" t="str">
        <f t="shared" si="355"/>
        <v>bad</v>
      </c>
      <c r="R3740" t="str">
        <f t="shared" si="356"/>
        <v/>
      </c>
      <c r="S3740" s="3" t="str">
        <f t="shared" si="357"/>
        <v/>
      </c>
      <c r="T3740" t="str">
        <f t="shared" si="358"/>
        <v>Maruti</v>
      </c>
      <c r="U3740" t="str">
        <f t="shared" si="359"/>
        <v>E</v>
      </c>
      <c r="V3740" t="str" cm="1">
        <f t="array" ref="V3740">_xlfn.IFS(N3731&gt;25,"A",N3731&gt;20,"B",N3731&gt;15,"C",N3731&gt;10,"D",N3731&lt;10,"E")</f>
        <v>E</v>
      </c>
    </row>
    <row r="3741" spans="1:22" x14ac:dyDescent="0.3">
      <c r="A3741">
        <v>3766</v>
      </c>
      <c r="B3741" t="s">
        <v>905</v>
      </c>
      <c r="C3741" t="s">
        <v>110</v>
      </c>
      <c r="D3741" t="s">
        <v>16</v>
      </c>
      <c r="E3741">
        <v>2017</v>
      </c>
      <c r="F3741">
        <v>15000</v>
      </c>
      <c r="G3741" t="s">
        <v>27</v>
      </c>
      <c r="H3741" t="s">
        <v>18</v>
      </c>
      <c r="I3741" t="s">
        <v>19</v>
      </c>
      <c r="J3741">
        <v>999</v>
      </c>
      <c r="K3741">
        <v>123.24</v>
      </c>
      <c r="L3741">
        <v>5</v>
      </c>
      <c r="M3741">
        <v>18.88</v>
      </c>
      <c r="N3741">
        <v>8</v>
      </c>
      <c r="P3741" t="str">
        <f t="shared" si="354"/>
        <v/>
      </c>
      <c r="Q3741" t="str">
        <f t="shared" si="355"/>
        <v>good</v>
      </c>
      <c r="R3741" t="str">
        <f t="shared" si="356"/>
        <v/>
      </c>
      <c r="S3741" s="3" t="str">
        <f t="shared" si="357"/>
        <v>Toyota</v>
      </c>
      <c r="T3741" t="str">
        <f t="shared" si="358"/>
        <v>Toyota</v>
      </c>
      <c r="U3741" t="str">
        <f t="shared" si="359"/>
        <v>E</v>
      </c>
      <c r="V3741" t="str" cm="1">
        <f t="array" ref="V3741">_xlfn.IFS(N3732&gt;25,"A",N3732&gt;20,"B",N3732&gt;15,"C",N3732&gt;10,"D",N3732&lt;10,"E")</f>
        <v>E</v>
      </c>
    </row>
    <row r="3742" spans="1:22" x14ac:dyDescent="0.3">
      <c r="A3742">
        <v>3767</v>
      </c>
      <c r="B3742" t="s">
        <v>786</v>
      </c>
      <c r="C3742" t="s">
        <v>41</v>
      </c>
      <c r="D3742" t="s">
        <v>31</v>
      </c>
      <c r="E3742">
        <v>2014</v>
      </c>
      <c r="F3742">
        <v>69918</v>
      </c>
      <c r="G3742" t="s">
        <v>23</v>
      </c>
      <c r="H3742" t="s">
        <v>18</v>
      </c>
      <c r="I3742" t="s">
        <v>19</v>
      </c>
      <c r="J3742">
        <v>1364</v>
      </c>
      <c r="K3742">
        <v>87.2</v>
      </c>
      <c r="L3742">
        <v>5</v>
      </c>
      <c r="M3742">
        <v>21.43</v>
      </c>
      <c r="N3742">
        <v>9.43</v>
      </c>
      <c r="P3742" t="str">
        <f t="shared" si="354"/>
        <v/>
      </c>
      <c r="Q3742" t="str">
        <f t="shared" si="355"/>
        <v>good</v>
      </c>
      <c r="R3742" t="str">
        <f t="shared" si="356"/>
        <v/>
      </c>
      <c r="S3742" s="3" t="str">
        <f t="shared" si="357"/>
        <v>Hyundai</v>
      </c>
      <c r="T3742" t="str">
        <f t="shared" si="358"/>
        <v>Hyundai</v>
      </c>
      <c r="U3742" t="str">
        <f t="shared" si="359"/>
        <v>E</v>
      </c>
      <c r="V3742" t="str" cm="1">
        <f t="array" ref="V3742">_xlfn.IFS(N3733&gt;25,"A",N3733&gt;20,"B",N3733&gt;15,"C",N3733&gt;10,"D",N3733&lt;10,"E")</f>
        <v>E</v>
      </c>
    </row>
    <row r="3743" spans="1:22" x14ac:dyDescent="0.3">
      <c r="A3743">
        <v>3768</v>
      </c>
      <c r="B3743" t="s">
        <v>1552</v>
      </c>
      <c r="C3743" t="s">
        <v>21</v>
      </c>
      <c r="D3743" t="s">
        <v>22</v>
      </c>
      <c r="E3743">
        <v>2012</v>
      </c>
      <c r="F3743">
        <v>39000</v>
      </c>
      <c r="G3743" t="s">
        <v>27</v>
      </c>
      <c r="H3743" t="s">
        <v>18</v>
      </c>
      <c r="I3743" t="s">
        <v>19</v>
      </c>
      <c r="J3743">
        <v>1197</v>
      </c>
      <c r="K3743">
        <v>80</v>
      </c>
      <c r="L3743">
        <v>5</v>
      </c>
      <c r="M3743">
        <v>18.5</v>
      </c>
      <c r="N3743">
        <v>2.75</v>
      </c>
      <c r="P3743" t="str">
        <f t="shared" si="354"/>
        <v/>
      </c>
      <c r="Q3743" t="str">
        <f t="shared" si="355"/>
        <v>good</v>
      </c>
      <c r="R3743" t="str">
        <f t="shared" si="356"/>
        <v/>
      </c>
      <c r="S3743" s="3" t="str">
        <f t="shared" si="357"/>
        <v>Maruti</v>
      </c>
      <c r="T3743" t="str">
        <f t="shared" si="358"/>
        <v>Maruti</v>
      </c>
      <c r="U3743" t="str">
        <f t="shared" si="359"/>
        <v>E</v>
      </c>
      <c r="V3743" t="str" cm="1">
        <f t="array" ref="V3743">_xlfn.IFS(N3734&gt;25,"A",N3734&gt;20,"B",N3734&gt;15,"C",N3734&gt;10,"D",N3734&lt;10,"E")</f>
        <v>E</v>
      </c>
    </row>
    <row r="3744" spans="1:22" x14ac:dyDescent="0.3">
      <c r="A3744">
        <v>3769</v>
      </c>
      <c r="B3744" t="s">
        <v>753</v>
      </c>
      <c r="C3744" t="s">
        <v>60</v>
      </c>
      <c r="D3744" t="s">
        <v>16</v>
      </c>
      <c r="E3744">
        <v>2018</v>
      </c>
      <c r="F3744">
        <v>1011</v>
      </c>
      <c r="G3744" t="s">
        <v>23</v>
      </c>
      <c r="H3744" t="s">
        <v>18</v>
      </c>
      <c r="I3744" t="s">
        <v>19</v>
      </c>
      <c r="J3744">
        <v>1461</v>
      </c>
      <c r="K3744">
        <v>108.45</v>
      </c>
      <c r="L3744">
        <v>5</v>
      </c>
      <c r="M3744">
        <v>20.37</v>
      </c>
      <c r="N3744">
        <v>13.5</v>
      </c>
      <c r="P3744" t="str">
        <f t="shared" si="354"/>
        <v/>
      </c>
      <c r="Q3744" t="str">
        <f t="shared" si="355"/>
        <v>bad</v>
      </c>
      <c r="R3744" t="str">
        <f t="shared" si="356"/>
        <v/>
      </c>
      <c r="S3744" s="3" t="str">
        <f t="shared" si="357"/>
        <v/>
      </c>
      <c r="T3744" t="str">
        <f t="shared" si="358"/>
        <v>BMW</v>
      </c>
      <c r="U3744" t="str">
        <f t="shared" si="359"/>
        <v>D</v>
      </c>
      <c r="V3744" t="str" cm="1">
        <f t="array" ref="V3744">_xlfn.IFS(N3735&gt;25,"A",N3735&gt;20,"B",N3735&gt;15,"C",N3735&gt;10,"D",N3735&lt;10,"E")</f>
        <v>D</v>
      </c>
    </row>
    <row r="3745" spans="1:22" x14ac:dyDescent="0.3">
      <c r="A3745">
        <v>3770</v>
      </c>
      <c r="B3745" t="s">
        <v>475</v>
      </c>
      <c r="C3745" t="s">
        <v>62</v>
      </c>
      <c r="D3745" t="s">
        <v>35</v>
      </c>
      <c r="E3745">
        <v>2009</v>
      </c>
      <c r="F3745">
        <v>85000</v>
      </c>
      <c r="G3745" t="s">
        <v>23</v>
      </c>
      <c r="H3745" t="s">
        <v>32</v>
      </c>
      <c r="I3745" t="s">
        <v>19</v>
      </c>
      <c r="J3745">
        <v>2987</v>
      </c>
      <c r="K3745">
        <v>198.5</v>
      </c>
      <c r="L3745">
        <v>5</v>
      </c>
      <c r="M3745">
        <v>11</v>
      </c>
      <c r="N3745">
        <v>9.99</v>
      </c>
      <c r="P3745" t="str">
        <f t="shared" si="354"/>
        <v/>
      </c>
      <c r="Q3745" t="str">
        <f t="shared" si="355"/>
        <v>good</v>
      </c>
      <c r="R3745" t="str">
        <f t="shared" si="356"/>
        <v/>
      </c>
      <c r="S3745" s="3" t="str">
        <f t="shared" si="357"/>
        <v>Maruti</v>
      </c>
      <c r="T3745" t="str">
        <f t="shared" si="358"/>
        <v>Maruti</v>
      </c>
      <c r="U3745" t="str">
        <f t="shared" si="359"/>
        <v>E</v>
      </c>
      <c r="V3745" t="str" cm="1">
        <f t="array" ref="V3745">_xlfn.IFS(N3736&gt;25,"A",N3736&gt;20,"B",N3736&gt;15,"C",N3736&gt;10,"D",N3736&lt;10,"E")</f>
        <v>E</v>
      </c>
    </row>
    <row r="3746" spans="1:22" x14ac:dyDescent="0.3">
      <c r="A3746">
        <v>3771</v>
      </c>
      <c r="B3746" t="s">
        <v>1553</v>
      </c>
      <c r="C3746" t="s">
        <v>15</v>
      </c>
      <c r="D3746" t="s">
        <v>26</v>
      </c>
      <c r="E3746">
        <v>2017</v>
      </c>
      <c r="F3746">
        <v>46663</v>
      </c>
      <c r="G3746" t="s">
        <v>27</v>
      </c>
      <c r="H3746" t="s">
        <v>18</v>
      </c>
      <c r="I3746" t="s">
        <v>19</v>
      </c>
      <c r="J3746">
        <v>998</v>
      </c>
      <c r="K3746">
        <v>100</v>
      </c>
      <c r="L3746">
        <v>5</v>
      </c>
      <c r="M3746">
        <v>21.1</v>
      </c>
      <c r="N3746">
        <v>6.95</v>
      </c>
      <c r="P3746" t="str">
        <f t="shared" si="354"/>
        <v/>
      </c>
      <c r="Q3746" t="str">
        <f t="shared" si="355"/>
        <v>bad</v>
      </c>
      <c r="R3746" t="str">
        <f t="shared" si="356"/>
        <v/>
      </c>
      <c r="S3746" s="3" t="str">
        <f t="shared" si="357"/>
        <v/>
      </c>
      <c r="T3746" t="str">
        <f t="shared" si="358"/>
        <v>Skoda</v>
      </c>
      <c r="U3746" t="str">
        <f t="shared" si="359"/>
        <v>E</v>
      </c>
      <c r="V3746" t="str" cm="1">
        <f t="array" ref="V3746">_xlfn.IFS(N3737&gt;25,"A",N3737&gt;20,"B",N3737&gt;15,"C",N3737&gt;10,"D",N3737&lt;10,"E")</f>
        <v>E</v>
      </c>
    </row>
    <row r="3747" spans="1:22" x14ac:dyDescent="0.3">
      <c r="A3747">
        <v>3772</v>
      </c>
      <c r="B3747" t="s">
        <v>1554</v>
      </c>
      <c r="C3747" t="s">
        <v>38</v>
      </c>
      <c r="D3747" t="s">
        <v>26</v>
      </c>
      <c r="E3747">
        <v>2015</v>
      </c>
      <c r="F3747">
        <v>27000</v>
      </c>
      <c r="G3747" t="s">
        <v>27</v>
      </c>
      <c r="H3747" t="s">
        <v>32</v>
      </c>
      <c r="I3747" t="s">
        <v>19</v>
      </c>
      <c r="J3747">
        <v>1498</v>
      </c>
      <c r="K3747">
        <v>99.6</v>
      </c>
      <c r="L3747">
        <v>5</v>
      </c>
      <c r="M3747">
        <v>17.97</v>
      </c>
      <c r="N3747">
        <v>6.75</v>
      </c>
      <c r="P3747" t="str">
        <f t="shared" si="354"/>
        <v/>
      </c>
      <c r="Q3747" t="str">
        <f t="shared" si="355"/>
        <v>bad</v>
      </c>
      <c r="R3747" t="str">
        <f t="shared" si="356"/>
        <v/>
      </c>
      <c r="S3747" s="3" t="str">
        <f t="shared" si="357"/>
        <v/>
      </c>
      <c r="T3747" t="str">
        <f t="shared" si="358"/>
        <v>Mahindra</v>
      </c>
      <c r="U3747" t="str">
        <f t="shared" si="359"/>
        <v>E</v>
      </c>
      <c r="V3747" t="str" cm="1">
        <f t="array" ref="V3747">_xlfn.IFS(N3738&gt;25,"A",N3738&gt;20,"B",N3738&gt;15,"C",N3738&gt;10,"D",N3738&lt;10,"E")</f>
        <v>E</v>
      </c>
    </row>
    <row r="3748" spans="1:22" x14ac:dyDescent="0.3">
      <c r="A3748">
        <v>3773</v>
      </c>
      <c r="B3748" t="s">
        <v>367</v>
      </c>
      <c r="C3748" t="s">
        <v>21</v>
      </c>
      <c r="D3748" t="s">
        <v>26</v>
      </c>
      <c r="E3748">
        <v>2015</v>
      </c>
      <c r="F3748">
        <v>15000</v>
      </c>
      <c r="G3748" t="s">
        <v>27</v>
      </c>
      <c r="H3748" t="s">
        <v>32</v>
      </c>
      <c r="I3748" t="s">
        <v>19</v>
      </c>
      <c r="J3748">
        <v>1197</v>
      </c>
      <c r="K3748">
        <v>82</v>
      </c>
      <c r="L3748">
        <v>5</v>
      </c>
      <c r="M3748">
        <v>18.899999999999999</v>
      </c>
      <c r="N3748">
        <v>5.5</v>
      </c>
      <c r="P3748" t="str">
        <f t="shared" si="354"/>
        <v/>
      </c>
      <c r="Q3748" t="str">
        <f t="shared" si="355"/>
        <v>bad</v>
      </c>
      <c r="R3748" t="str">
        <f t="shared" si="356"/>
        <v/>
      </c>
      <c r="S3748" s="3" t="str">
        <f t="shared" si="357"/>
        <v/>
      </c>
      <c r="T3748" t="str">
        <f t="shared" si="358"/>
        <v>Mahindra</v>
      </c>
      <c r="U3748" t="str">
        <f t="shared" si="359"/>
        <v>E</v>
      </c>
      <c r="V3748" t="str" cm="1">
        <f t="array" ref="V3748">_xlfn.IFS(N3739&gt;25,"A",N3739&gt;20,"B",N3739&gt;15,"C",N3739&gt;10,"D",N3739&lt;10,"E")</f>
        <v>E</v>
      </c>
    </row>
    <row r="3749" spans="1:22" x14ac:dyDescent="0.3">
      <c r="A3749">
        <v>3774</v>
      </c>
      <c r="B3749" t="s">
        <v>46</v>
      </c>
      <c r="C3749" t="s">
        <v>15</v>
      </c>
      <c r="D3749" t="s">
        <v>47</v>
      </c>
      <c r="E3749">
        <v>2018</v>
      </c>
      <c r="F3749">
        <v>10575</v>
      </c>
      <c r="G3749" t="s">
        <v>27</v>
      </c>
      <c r="H3749" t="s">
        <v>18</v>
      </c>
      <c r="I3749" t="s">
        <v>19</v>
      </c>
      <c r="J3749">
        <v>1462</v>
      </c>
      <c r="K3749">
        <v>103.25</v>
      </c>
      <c r="L3749">
        <v>5</v>
      </c>
      <c r="M3749">
        <v>21.56</v>
      </c>
      <c r="N3749">
        <v>9.18</v>
      </c>
      <c r="P3749" t="str">
        <f t="shared" si="354"/>
        <v/>
      </c>
      <c r="Q3749" t="str">
        <f t="shared" si="355"/>
        <v>bad</v>
      </c>
      <c r="R3749" t="str">
        <f t="shared" si="356"/>
        <v/>
      </c>
      <c r="S3749" s="3" t="str">
        <f t="shared" si="357"/>
        <v/>
      </c>
      <c r="T3749" t="str">
        <f t="shared" si="358"/>
        <v>Maruti</v>
      </c>
      <c r="U3749" t="str">
        <f t="shared" si="359"/>
        <v>E</v>
      </c>
      <c r="V3749" t="str" cm="1">
        <f t="array" ref="V3749">_xlfn.IFS(N3740&gt;25,"A",N3740&gt;20,"B",N3740&gt;15,"C",N3740&gt;10,"D",N3740&lt;10,"E")</f>
        <v>E</v>
      </c>
    </row>
    <row r="3750" spans="1:22" x14ac:dyDescent="0.3">
      <c r="A3750">
        <v>3775</v>
      </c>
      <c r="B3750" t="s">
        <v>534</v>
      </c>
      <c r="C3750" t="s">
        <v>21</v>
      </c>
      <c r="D3750" t="s">
        <v>39</v>
      </c>
      <c r="E3750">
        <v>2014</v>
      </c>
      <c r="F3750">
        <v>12500</v>
      </c>
      <c r="G3750" t="s">
        <v>27</v>
      </c>
      <c r="H3750" t="s">
        <v>18</v>
      </c>
      <c r="I3750" t="s">
        <v>19</v>
      </c>
      <c r="J3750">
        <v>1197</v>
      </c>
      <c r="K3750">
        <v>82</v>
      </c>
      <c r="L3750">
        <v>5</v>
      </c>
      <c r="M3750">
        <v>19.100000000000001</v>
      </c>
      <c r="N3750">
        <v>4.1500000000000004</v>
      </c>
      <c r="P3750" t="str">
        <f t="shared" si="354"/>
        <v/>
      </c>
      <c r="Q3750" t="str">
        <f t="shared" si="355"/>
        <v>bad</v>
      </c>
      <c r="R3750" t="str">
        <f t="shared" si="356"/>
        <v/>
      </c>
      <c r="S3750" s="3" t="str">
        <f t="shared" si="357"/>
        <v/>
      </c>
      <c r="T3750" t="str">
        <f t="shared" si="358"/>
        <v>Ford</v>
      </c>
      <c r="U3750" t="str">
        <f t="shared" si="359"/>
        <v>E</v>
      </c>
      <c r="V3750" t="str" cm="1">
        <f t="array" ref="V3750">_xlfn.IFS(N3741&gt;25,"A",N3741&gt;20,"B",N3741&gt;15,"C",N3741&gt;10,"D",N3741&lt;10,"E")</f>
        <v>E</v>
      </c>
    </row>
    <row r="3751" spans="1:22" x14ac:dyDescent="0.3">
      <c r="A3751">
        <v>3776</v>
      </c>
      <c r="B3751" t="s">
        <v>528</v>
      </c>
      <c r="C3751" t="s">
        <v>21</v>
      </c>
      <c r="D3751" t="s">
        <v>93</v>
      </c>
      <c r="E3751">
        <v>2012</v>
      </c>
      <c r="F3751">
        <v>52000</v>
      </c>
      <c r="G3751" t="s">
        <v>23</v>
      </c>
      <c r="H3751" t="s">
        <v>18</v>
      </c>
      <c r="I3751" t="s">
        <v>19</v>
      </c>
      <c r="J3751">
        <v>1582</v>
      </c>
      <c r="K3751">
        <v>126.32</v>
      </c>
      <c r="L3751">
        <v>5</v>
      </c>
      <c r="M3751">
        <v>22.32</v>
      </c>
      <c r="N3751">
        <v>6.5</v>
      </c>
      <c r="P3751" t="str">
        <f t="shared" si="354"/>
        <v/>
      </c>
      <c r="Q3751" t="str">
        <f t="shared" si="355"/>
        <v>good</v>
      </c>
      <c r="R3751" t="str">
        <f t="shared" si="356"/>
        <v/>
      </c>
      <c r="S3751" s="3" t="str">
        <f t="shared" si="357"/>
        <v>Toyota</v>
      </c>
      <c r="T3751" t="str">
        <f t="shared" si="358"/>
        <v>Toyota</v>
      </c>
      <c r="U3751" t="str">
        <f t="shared" si="359"/>
        <v>E</v>
      </c>
      <c r="V3751" t="str" cm="1">
        <f t="array" ref="V3751">_xlfn.IFS(N3742&gt;25,"A",N3742&gt;20,"B",N3742&gt;15,"C",N3742&gt;10,"D",N3742&lt;10,"E")</f>
        <v>E</v>
      </c>
    </row>
    <row r="3752" spans="1:22" x14ac:dyDescent="0.3">
      <c r="A3752">
        <v>3777</v>
      </c>
      <c r="B3752" t="s">
        <v>1175</v>
      </c>
      <c r="C3752" t="s">
        <v>15</v>
      </c>
      <c r="D3752" t="s">
        <v>47</v>
      </c>
      <c r="E3752">
        <v>2015</v>
      </c>
      <c r="F3752">
        <v>49818</v>
      </c>
      <c r="G3752" t="s">
        <v>27</v>
      </c>
      <c r="H3752" t="s">
        <v>18</v>
      </c>
      <c r="I3752" t="s">
        <v>19</v>
      </c>
      <c r="J3752">
        <v>1197</v>
      </c>
      <c r="K3752">
        <v>81.8</v>
      </c>
      <c r="L3752">
        <v>5</v>
      </c>
      <c r="M3752">
        <v>21.5</v>
      </c>
      <c r="N3752">
        <v>4.1100000000000003</v>
      </c>
      <c r="P3752" t="str">
        <f t="shared" si="354"/>
        <v/>
      </c>
      <c r="Q3752" t="str">
        <f t="shared" si="355"/>
        <v>bad</v>
      </c>
      <c r="R3752" t="str">
        <f t="shared" si="356"/>
        <v/>
      </c>
      <c r="S3752" s="3" t="str">
        <f t="shared" si="357"/>
        <v/>
      </c>
      <c r="T3752" t="str">
        <f t="shared" si="358"/>
        <v>Hyundai</v>
      </c>
      <c r="U3752" t="str">
        <f t="shared" si="359"/>
        <v>E</v>
      </c>
      <c r="V3752" t="str" cm="1">
        <f t="array" ref="V3752">_xlfn.IFS(N3743&gt;25,"A",N3743&gt;20,"B",N3743&gt;15,"C",N3743&gt;10,"D",N3743&lt;10,"E")</f>
        <v>E</v>
      </c>
    </row>
    <row r="3753" spans="1:22" x14ac:dyDescent="0.3">
      <c r="A3753">
        <v>3778</v>
      </c>
      <c r="B3753" t="s">
        <v>1316</v>
      </c>
      <c r="C3753" t="s">
        <v>21</v>
      </c>
      <c r="D3753" t="s">
        <v>35</v>
      </c>
      <c r="E3753">
        <v>2008</v>
      </c>
      <c r="F3753">
        <v>90000</v>
      </c>
      <c r="G3753" t="s">
        <v>23</v>
      </c>
      <c r="H3753" t="s">
        <v>18</v>
      </c>
      <c r="I3753" t="s">
        <v>33</v>
      </c>
      <c r="J3753">
        <v>1493</v>
      </c>
      <c r="K3753">
        <v>110</v>
      </c>
      <c r="L3753">
        <v>5</v>
      </c>
      <c r="M3753">
        <v>16.8</v>
      </c>
      <c r="N3753">
        <v>2.25</v>
      </c>
      <c r="P3753" t="str">
        <f t="shared" si="354"/>
        <v/>
      </c>
      <c r="Q3753" t="str">
        <f t="shared" si="355"/>
        <v>good</v>
      </c>
      <c r="R3753" t="str">
        <f t="shared" si="356"/>
        <v/>
      </c>
      <c r="S3753" s="3" t="str">
        <f t="shared" si="357"/>
        <v>Renault</v>
      </c>
      <c r="T3753" t="str">
        <f t="shared" si="358"/>
        <v>Renault</v>
      </c>
      <c r="U3753" t="str">
        <f t="shared" si="359"/>
        <v>D</v>
      </c>
      <c r="V3753" t="str" cm="1">
        <f t="array" ref="V3753">_xlfn.IFS(N3744&gt;25,"A",N3744&gt;20,"B",N3744&gt;15,"C",N3744&gt;10,"D",N3744&lt;10,"E")</f>
        <v>D</v>
      </c>
    </row>
    <row r="3754" spans="1:22" x14ac:dyDescent="0.3">
      <c r="A3754">
        <v>3779</v>
      </c>
      <c r="B3754" t="s">
        <v>649</v>
      </c>
      <c r="C3754" t="s">
        <v>41</v>
      </c>
      <c r="D3754" t="s">
        <v>47</v>
      </c>
      <c r="E3754">
        <v>2015</v>
      </c>
      <c r="F3754">
        <v>52207</v>
      </c>
      <c r="G3754" t="s">
        <v>27</v>
      </c>
      <c r="H3754" t="s">
        <v>18</v>
      </c>
      <c r="I3754" t="s">
        <v>19</v>
      </c>
      <c r="J3754">
        <v>1197</v>
      </c>
      <c r="K3754">
        <v>78.900000000000006</v>
      </c>
      <c r="L3754">
        <v>5</v>
      </c>
      <c r="M3754">
        <v>17.71</v>
      </c>
      <c r="N3754">
        <v>4.5599999999999996</v>
      </c>
      <c r="P3754" t="str">
        <f t="shared" si="354"/>
        <v/>
      </c>
      <c r="Q3754" t="str">
        <f t="shared" si="355"/>
        <v>bad</v>
      </c>
      <c r="R3754" t="str">
        <f t="shared" si="356"/>
        <v/>
      </c>
      <c r="S3754" s="3" t="str">
        <f t="shared" si="357"/>
        <v/>
      </c>
      <c r="T3754" t="str">
        <f t="shared" si="358"/>
        <v>MercedesBenz</v>
      </c>
      <c r="U3754" t="str">
        <f t="shared" si="359"/>
        <v>E</v>
      </c>
      <c r="V3754" t="str" cm="1">
        <f t="array" ref="V3754">_xlfn.IFS(N3745&gt;25,"A",N3745&gt;20,"B",N3745&gt;15,"C",N3745&gt;10,"D",N3745&lt;10,"E")</f>
        <v>E</v>
      </c>
    </row>
    <row r="3755" spans="1:22" x14ac:dyDescent="0.3">
      <c r="A3755">
        <v>3780</v>
      </c>
      <c r="B3755" t="s">
        <v>1555</v>
      </c>
      <c r="C3755" t="s">
        <v>78</v>
      </c>
      <c r="D3755" t="s">
        <v>22</v>
      </c>
      <c r="E3755">
        <v>2013</v>
      </c>
      <c r="F3755">
        <v>167362</v>
      </c>
      <c r="G3755" t="s">
        <v>23</v>
      </c>
      <c r="H3755" t="s">
        <v>18</v>
      </c>
      <c r="I3755" t="s">
        <v>19</v>
      </c>
      <c r="J3755">
        <v>2498</v>
      </c>
      <c r="K3755">
        <v>112</v>
      </c>
      <c r="L3755">
        <v>7</v>
      </c>
      <c r="M3755">
        <v>11.68</v>
      </c>
      <c r="N3755">
        <v>4</v>
      </c>
      <c r="P3755" t="str">
        <f t="shared" si="354"/>
        <v/>
      </c>
      <c r="Q3755" t="str">
        <f t="shared" si="355"/>
        <v>good</v>
      </c>
      <c r="R3755" t="str">
        <f t="shared" si="356"/>
        <v/>
      </c>
      <c r="S3755" s="3" t="str">
        <f t="shared" si="357"/>
        <v>Maruti</v>
      </c>
      <c r="T3755" t="str">
        <f t="shared" si="358"/>
        <v>Maruti</v>
      </c>
      <c r="U3755" t="str">
        <f t="shared" si="359"/>
        <v>E</v>
      </c>
      <c r="V3755" t="str" cm="1">
        <f t="array" ref="V3755">_xlfn.IFS(N3746&gt;25,"A",N3746&gt;20,"B",N3746&gt;15,"C",N3746&gt;10,"D",N3746&lt;10,"E")</f>
        <v>E</v>
      </c>
    </row>
    <row r="3756" spans="1:22" x14ac:dyDescent="0.3">
      <c r="A3756">
        <v>3781</v>
      </c>
      <c r="B3756" t="s">
        <v>494</v>
      </c>
      <c r="C3756" t="s">
        <v>41</v>
      </c>
      <c r="D3756" t="s">
        <v>31</v>
      </c>
      <c r="E3756">
        <v>2015</v>
      </c>
      <c r="F3756">
        <v>49894</v>
      </c>
      <c r="G3756" t="s">
        <v>23</v>
      </c>
      <c r="H3756" t="s">
        <v>18</v>
      </c>
      <c r="I3756" t="s">
        <v>19</v>
      </c>
      <c r="J3756">
        <v>1364</v>
      </c>
      <c r="K3756">
        <v>67.06</v>
      </c>
      <c r="L3756">
        <v>5</v>
      </c>
      <c r="M3756">
        <v>23.59</v>
      </c>
      <c r="N3756">
        <v>5.27</v>
      </c>
      <c r="P3756" t="str">
        <f t="shared" si="354"/>
        <v/>
      </c>
      <c r="Q3756" t="str">
        <f t="shared" si="355"/>
        <v>bad</v>
      </c>
      <c r="R3756" t="str">
        <f t="shared" si="356"/>
        <v/>
      </c>
      <c r="S3756" s="3" t="str">
        <f t="shared" si="357"/>
        <v/>
      </c>
      <c r="T3756" t="str">
        <f t="shared" si="358"/>
        <v>Nissan</v>
      </c>
      <c r="U3756" t="str">
        <f t="shared" si="359"/>
        <v>E</v>
      </c>
      <c r="V3756" t="str" cm="1">
        <f t="array" ref="V3756">_xlfn.IFS(N3747&gt;25,"A",N3747&gt;20,"B",N3747&gt;15,"C",N3747&gt;10,"D",N3747&lt;10,"E")</f>
        <v>E</v>
      </c>
    </row>
    <row r="3757" spans="1:22" x14ac:dyDescent="0.3">
      <c r="A3757">
        <v>3782</v>
      </c>
      <c r="B3757" t="s">
        <v>1364</v>
      </c>
      <c r="C3757" t="s">
        <v>78</v>
      </c>
      <c r="D3757" t="s">
        <v>47</v>
      </c>
      <c r="E3757">
        <v>2019</v>
      </c>
      <c r="F3757">
        <v>13024</v>
      </c>
      <c r="G3757" t="s">
        <v>23</v>
      </c>
      <c r="H3757" t="s">
        <v>18</v>
      </c>
      <c r="I3757" t="s">
        <v>19</v>
      </c>
      <c r="J3757">
        <v>2523</v>
      </c>
      <c r="K3757">
        <v>63</v>
      </c>
      <c r="L3757">
        <v>7</v>
      </c>
      <c r="M3757">
        <v>18.059999999999999</v>
      </c>
      <c r="N3757">
        <v>9.11</v>
      </c>
      <c r="P3757" t="str">
        <f t="shared" si="354"/>
        <v/>
      </c>
      <c r="Q3757" t="str">
        <f t="shared" si="355"/>
        <v>bad</v>
      </c>
      <c r="R3757" t="str">
        <f t="shared" si="356"/>
        <v/>
      </c>
      <c r="S3757" s="3" t="str">
        <f t="shared" si="357"/>
        <v/>
      </c>
      <c r="T3757" t="str">
        <f t="shared" si="358"/>
        <v>Hyundai</v>
      </c>
      <c r="U3757" t="str">
        <f t="shared" si="359"/>
        <v>E</v>
      </c>
      <c r="V3757" t="str" cm="1">
        <f t="array" ref="V3757">_xlfn.IFS(N3748&gt;25,"A",N3748&gt;20,"B",N3748&gt;15,"C",N3748&gt;10,"D",N3748&lt;10,"E")</f>
        <v>E</v>
      </c>
    </row>
    <row r="3758" spans="1:22" x14ac:dyDescent="0.3">
      <c r="A3758">
        <v>3783</v>
      </c>
      <c r="B3758" t="s">
        <v>1556</v>
      </c>
      <c r="C3758" t="s">
        <v>38</v>
      </c>
      <c r="D3758" t="s">
        <v>22</v>
      </c>
      <c r="E3758">
        <v>2010</v>
      </c>
      <c r="F3758">
        <v>128000</v>
      </c>
      <c r="G3758" t="s">
        <v>23</v>
      </c>
      <c r="H3758" t="s">
        <v>18</v>
      </c>
      <c r="I3758" t="s">
        <v>33</v>
      </c>
      <c r="J3758">
        <v>1995</v>
      </c>
      <c r="K3758">
        <v>147.6</v>
      </c>
      <c r="L3758">
        <v>5</v>
      </c>
      <c r="M3758">
        <v>14.42</v>
      </c>
      <c r="N3758">
        <v>6.2</v>
      </c>
      <c r="P3758" t="str">
        <f t="shared" si="354"/>
        <v/>
      </c>
      <c r="Q3758" t="str">
        <f t="shared" si="355"/>
        <v>good</v>
      </c>
      <c r="R3758" t="str">
        <f t="shared" si="356"/>
        <v/>
      </c>
      <c r="S3758" s="3" t="str">
        <f t="shared" si="357"/>
        <v>Maruti</v>
      </c>
      <c r="T3758" t="str">
        <f t="shared" si="358"/>
        <v>Maruti</v>
      </c>
      <c r="U3758" t="str">
        <f t="shared" si="359"/>
        <v>E</v>
      </c>
      <c r="V3758" t="str" cm="1">
        <f t="array" ref="V3758">_xlfn.IFS(N3749&gt;25,"A",N3749&gt;20,"B",N3749&gt;15,"C",N3749&gt;10,"D",N3749&lt;10,"E")</f>
        <v>E</v>
      </c>
    </row>
    <row r="3759" spans="1:22" x14ac:dyDescent="0.3">
      <c r="A3759">
        <v>3784</v>
      </c>
      <c r="B3759" t="s">
        <v>158</v>
      </c>
      <c r="C3759" t="s">
        <v>41</v>
      </c>
      <c r="D3759" t="s">
        <v>47</v>
      </c>
      <c r="E3759">
        <v>2017</v>
      </c>
      <c r="F3759">
        <v>26023</v>
      </c>
      <c r="G3759" t="s">
        <v>23</v>
      </c>
      <c r="H3759" t="s">
        <v>32</v>
      </c>
      <c r="I3759" t="s">
        <v>19</v>
      </c>
      <c r="J3759">
        <v>2755</v>
      </c>
      <c r="K3759">
        <v>171.5</v>
      </c>
      <c r="L3759">
        <v>7</v>
      </c>
      <c r="M3759">
        <v>11.36</v>
      </c>
      <c r="N3759">
        <v>19.97</v>
      </c>
      <c r="P3759" t="str">
        <f t="shared" si="354"/>
        <v/>
      </c>
      <c r="Q3759" t="str">
        <f t="shared" si="355"/>
        <v>bad</v>
      </c>
      <c r="R3759" t="str">
        <f t="shared" si="356"/>
        <v/>
      </c>
      <c r="S3759" s="3" t="str">
        <f t="shared" si="357"/>
        <v/>
      </c>
      <c r="T3759" t="str">
        <f t="shared" si="358"/>
        <v>Hyundai</v>
      </c>
      <c r="U3759" t="str">
        <f t="shared" si="359"/>
        <v>E</v>
      </c>
      <c r="V3759" t="str" cm="1">
        <f t="array" ref="V3759">_xlfn.IFS(N3750&gt;25,"A",N3750&gt;20,"B",N3750&gt;15,"C",N3750&gt;10,"D",N3750&lt;10,"E")</f>
        <v>E</v>
      </c>
    </row>
    <row r="3760" spans="1:22" x14ac:dyDescent="0.3">
      <c r="A3760">
        <v>3785</v>
      </c>
      <c r="B3760" t="s">
        <v>1557</v>
      </c>
      <c r="C3760" t="s">
        <v>21</v>
      </c>
      <c r="D3760" t="s">
        <v>53</v>
      </c>
      <c r="E3760">
        <v>2016</v>
      </c>
      <c r="F3760">
        <v>42784</v>
      </c>
      <c r="G3760" t="s">
        <v>23</v>
      </c>
      <c r="H3760" t="s">
        <v>18</v>
      </c>
      <c r="I3760" t="s">
        <v>19</v>
      </c>
      <c r="J3760">
        <v>1396</v>
      </c>
      <c r="K3760">
        <v>88.7</v>
      </c>
      <c r="L3760">
        <v>5</v>
      </c>
      <c r="M3760">
        <v>21.38</v>
      </c>
      <c r="N3760">
        <v>10.17</v>
      </c>
      <c r="P3760" t="str">
        <f t="shared" si="354"/>
        <v/>
      </c>
      <c r="Q3760" t="str">
        <f t="shared" si="355"/>
        <v>good</v>
      </c>
      <c r="R3760" t="str">
        <f t="shared" si="356"/>
        <v/>
      </c>
      <c r="S3760" s="3" t="str">
        <f t="shared" si="357"/>
        <v>Hyundai</v>
      </c>
      <c r="T3760" t="str">
        <f t="shared" si="358"/>
        <v>Hyundai</v>
      </c>
      <c r="U3760" t="str">
        <f t="shared" si="359"/>
        <v>E</v>
      </c>
      <c r="V3760" t="str" cm="1">
        <f t="array" ref="V3760">_xlfn.IFS(N3751&gt;25,"A",N3751&gt;20,"B",N3751&gt;15,"C",N3751&gt;10,"D",N3751&lt;10,"E")</f>
        <v>E</v>
      </c>
    </row>
    <row r="3761" spans="1:22" x14ac:dyDescent="0.3">
      <c r="A3761">
        <v>3786</v>
      </c>
      <c r="B3761" t="s">
        <v>100</v>
      </c>
      <c r="C3761" t="s">
        <v>15</v>
      </c>
      <c r="D3761" t="s">
        <v>22</v>
      </c>
      <c r="E3761">
        <v>2014</v>
      </c>
      <c r="F3761">
        <v>115000</v>
      </c>
      <c r="G3761" t="s">
        <v>23</v>
      </c>
      <c r="H3761" t="s">
        <v>18</v>
      </c>
      <c r="I3761" t="s">
        <v>19</v>
      </c>
      <c r="J3761">
        <v>1248</v>
      </c>
      <c r="K3761">
        <v>74</v>
      </c>
      <c r="L3761">
        <v>5</v>
      </c>
      <c r="M3761">
        <v>28.4</v>
      </c>
      <c r="N3761">
        <v>4.5</v>
      </c>
      <c r="P3761" t="str">
        <f t="shared" si="354"/>
        <v/>
      </c>
      <c r="Q3761" t="str">
        <f t="shared" si="355"/>
        <v>good</v>
      </c>
      <c r="R3761" t="str">
        <f t="shared" si="356"/>
        <v/>
      </c>
      <c r="S3761" s="3" t="str">
        <f t="shared" si="357"/>
        <v>Maruti</v>
      </c>
      <c r="T3761" t="str">
        <f t="shared" si="358"/>
        <v>Maruti</v>
      </c>
      <c r="U3761" t="str">
        <f t="shared" si="359"/>
        <v>E</v>
      </c>
      <c r="V3761" t="str" cm="1">
        <f t="array" ref="V3761">_xlfn.IFS(N3752&gt;25,"A",N3752&gt;20,"B",N3752&gt;15,"C",N3752&gt;10,"D",N3752&lt;10,"E")</f>
        <v>E</v>
      </c>
    </row>
    <row r="3762" spans="1:22" x14ac:dyDescent="0.3">
      <c r="A3762">
        <v>3787</v>
      </c>
      <c r="B3762" t="s">
        <v>1558</v>
      </c>
      <c r="C3762" t="s">
        <v>21</v>
      </c>
      <c r="D3762" t="s">
        <v>47</v>
      </c>
      <c r="E3762">
        <v>2019</v>
      </c>
      <c r="F3762">
        <v>30529</v>
      </c>
      <c r="G3762" t="s">
        <v>23</v>
      </c>
      <c r="H3762" t="s">
        <v>18</v>
      </c>
      <c r="I3762" t="s">
        <v>19</v>
      </c>
      <c r="J3762">
        <v>1582</v>
      </c>
      <c r="K3762">
        <v>126.2</v>
      </c>
      <c r="L3762">
        <v>5</v>
      </c>
      <c r="M3762">
        <v>23.9</v>
      </c>
      <c r="N3762">
        <v>14.28</v>
      </c>
      <c r="P3762" t="str">
        <f t="shared" si="354"/>
        <v/>
      </c>
      <c r="Q3762" t="str">
        <f t="shared" si="355"/>
        <v>bad</v>
      </c>
      <c r="R3762" t="str">
        <f t="shared" si="356"/>
        <v/>
      </c>
      <c r="S3762" s="3" t="str">
        <f t="shared" si="357"/>
        <v/>
      </c>
      <c r="T3762" t="str">
        <f t="shared" si="358"/>
        <v>Hyundai</v>
      </c>
      <c r="U3762" t="str">
        <f t="shared" si="359"/>
        <v>E</v>
      </c>
      <c r="V3762" t="str" cm="1">
        <f t="array" ref="V3762">_xlfn.IFS(N3753&gt;25,"A",N3753&gt;20,"B",N3753&gt;15,"C",N3753&gt;10,"D",N3753&lt;10,"E")</f>
        <v>E</v>
      </c>
    </row>
    <row r="3763" spans="1:22" x14ac:dyDescent="0.3">
      <c r="A3763">
        <v>3788</v>
      </c>
      <c r="B3763" t="s">
        <v>184</v>
      </c>
      <c r="C3763" t="s">
        <v>15</v>
      </c>
      <c r="D3763" t="s">
        <v>47</v>
      </c>
      <c r="E3763">
        <v>2012</v>
      </c>
      <c r="F3763">
        <v>14814</v>
      </c>
      <c r="G3763" t="s">
        <v>27</v>
      </c>
      <c r="H3763" t="s">
        <v>18</v>
      </c>
      <c r="I3763" t="s">
        <v>33</v>
      </c>
      <c r="J3763">
        <v>796</v>
      </c>
      <c r="K3763">
        <v>46.3</v>
      </c>
      <c r="L3763">
        <v>5</v>
      </c>
      <c r="M3763">
        <v>19.7</v>
      </c>
      <c r="N3763">
        <v>2.4700000000000002</v>
      </c>
      <c r="P3763" t="str">
        <f t="shared" si="354"/>
        <v/>
      </c>
      <c r="Q3763" t="str">
        <f t="shared" si="355"/>
        <v>bad</v>
      </c>
      <c r="R3763" t="str">
        <f t="shared" si="356"/>
        <v/>
      </c>
      <c r="S3763" s="3" t="str">
        <f t="shared" si="357"/>
        <v/>
      </c>
      <c r="T3763" t="str">
        <f t="shared" si="358"/>
        <v>Toyota</v>
      </c>
      <c r="U3763" t="str">
        <f t="shared" si="359"/>
        <v>E</v>
      </c>
      <c r="V3763" t="str" cm="1">
        <f t="array" ref="V3763">_xlfn.IFS(N3754&gt;25,"A",N3754&gt;20,"B",N3754&gt;15,"C",N3754&gt;10,"D",N3754&lt;10,"E")</f>
        <v>E</v>
      </c>
    </row>
    <row r="3764" spans="1:22" x14ac:dyDescent="0.3">
      <c r="A3764">
        <v>3789</v>
      </c>
      <c r="B3764" t="s">
        <v>66</v>
      </c>
      <c r="C3764" t="s">
        <v>15</v>
      </c>
      <c r="D3764" t="s">
        <v>93</v>
      </c>
      <c r="E3764">
        <v>2016</v>
      </c>
      <c r="F3764">
        <v>58000</v>
      </c>
      <c r="G3764" t="s">
        <v>23</v>
      </c>
      <c r="H3764" t="s">
        <v>18</v>
      </c>
      <c r="I3764" t="s">
        <v>19</v>
      </c>
      <c r="J3764">
        <v>1248</v>
      </c>
      <c r="K3764">
        <v>88.5</v>
      </c>
      <c r="L3764">
        <v>5</v>
      </c>
      <c r="M3764">
        <v>23.65</v>
      </c>
      <c r="N3764">
        <v>7.9</v>
      </c>
      <c r="P3764" t="str">
        <f t="shared" si="354"/>
        <v/>
      </c>
      <c r="Q3764" t="str">
        <f t="shared" si="355"/>
        <v>bad</v>
      </c>
      <c r="R3764" t="str">
        <f t="shared" si="356"/>
        <v/>
      </c>
      <c r="S3764" s="3" t="str">
        <f t="shared" si="357"/>
        <v/>
      </c>
      <c r="T3764" t="str">
        <f t="shared" si="358"/>
        <v>Mahindra</v>
      </c>
      <c r="U3764" t="str">
        <f t="shared" si="359"/>
        <v>E</v>
      </c>
      <c r="V3764" t="str" cm="1">
        <f t="array" ref="V3764">_xlfn.IFS(N3755&gt;25,"A",N3755&gt;20,"B",N3755&gt;15,"C",N3755&gt;10,"D",N3755&lt;10,"E")</f>
        <v>E</v>
      </c>
    </row>
    <row r="3765" spans="1:22" x14ac:dyDescent="0.3">
      <c r="A3765">
        <v>3790</v>
      </c>
      <c r="B3765" t="s">
        <v>784</v>
      </c>
      <c r="C3765" t="s">
        <v>21</v>
      </c>
      <c r="D3765" t="s">
        <v>35</v>
      </c>
      <c r="E3765">
        <v>2011</v>
      </c>
      <c r="F3765">
        <v>68128</v>
      </c>
      <c r="G3765" t="s">
        <v>27</v>
      </c>
      <c r="H3765" t="s">
        <v>18</v>
      </c>
      <c r="I3765" t="s">
        <v>19</v>
      </c>
      <c r="J3765">
        <v>814</v>
      </c>
      <c r="K3765">
        <v>55.2</v>
      </c>
      <c r="L3765">
        <v>5</v>
      </c>
      <c r="M3765">
        <v>21.1</v>
      </c>
      <c r="N3765">
        <v>2.2999999999999998</v>
      </c>
      <c r="P3765" t="str">
        <f t="shared" si="354"/>
        <v/>
      </c>
      <c r="Q3765" t="str">
        <f t="shared" si="355"/>
        <v>good</v>
      </c>
      <c r="R3765" t="str">
        <f t="shared" si="356"/>
        <v/>
      </c>
      <c r="S3765" s="3" t="str">
        <f t="shared" si="357"/>
        <v>Toyota</v>
      </c>
      <c r="T3765" t="str">
        <f t="shared" si="358"/>
        <v>Toyota</v>
      </c>
      <c r="U3765" t="str">
        <f t="shared" si="359"/>
        <v>E</v>
      </c>
      <c r="V3765" t="str" cm="1">
        <f t="array" ref="V3765">_xlfn.IFS(N3756&gt;25,"A",N3756&gt;20,"B",N3756&gt;15,"C",N3756&gt;10,"D",N3756&lt;10,"E")</f>
        <v>E</v>
      </c>
    </row>
    <row r="3766" spans="1:22" x14ac:dyDescent="0.3">
      <c r="A3766">
        <v>3791</v>
      </c>
      <c r="B3766" t="s">
        <v>776</v>
      </c>
      <c r="C3766" t="s">
        <v>38</v>
      </c>
      <c r="D3766" t="s">
        <v>35</v>
      </c>
      <c r="E3766">
        <v>2013</v>
      </c>
      <c r="F3766">
        <v>63220</v>
      </c>
      <c r="G3766" t="s">
        <v>27</v>
      </c>
      <c r="H3766" t="s">
        <v>18</v>
      </c>
      <c r="I3766" t="s">
        <v>19</v>
      </c>
      <c r="J3766">
        <v>1598</v>
      </c>
      <c r="K3766">
        <v>102.5</v>
      </c>
      <c r="L3766">
        <v>5</v>
      </c>
      <c r="M3766">
        <v>13.24</v>
      </c>
      <c r="N3766">
        <v>6.5</v>
      </c>
      <c r="P3766" t="str">
        <f t="shared" si="354"/>
        <v/>
      </c>
      <c r="Q3766" t="str">
        <f t="shared" si="355"/>
        <v>bad</v>
      </c>
      <c r="R3766" t="str">
        <f t="shared" si="356"/>
        <v/>
      </c>
      <c r="S3766" s="3" t="str">
        <f t="shared" si="357"/>
        <v/>
      </c>
      <c r="T3766" t="str">
        <f t="shared" si="358"/>
        <v>Mahindra</v>
      </c>
      <c r="U3766" t="str">
        <f t="shared" si="359"/>
        <v>E</v>
      </c>
      <c r="V3766" t="str" cm="1">
        <f t="array" ref="V3766">_xlfn.IFS(N3757&gt;25,"A",N3757&gt;20,"B",N3757&gt;15,"C",N3757&gt;10,"D",N3757&lt;10,"E")</f>
        <v>E</v>
      </c>
    </row>
    <row r="3767" spans="1:22" x14ac:dyDescent="0.3">
      <c r="A3767">
        <v>3792</v>
      </c>
      <c r="B3767" t="s">
        <v>784</v>
      </c>
      <c r="C3767" t="s">
        <v>21</v>
      </c>
      <c r="D3767" t="s">
        <v>35</v>
      </c>
      <c r="E3767">
        <v>2016</v>
      </c>
      <c r="F3767">
        <v>30000</v>
      </c>
      <c r="G3767" t="s">
        <v>27</v>
      </c>
      <c r="H3767" t="s">
        <v>18</v>
      </c>
      <c r="I3767" t="s">
        <v>19</v>
      </c>
      <c r="J3767">
        <v>814</v>
      </c>
      <c r="K3767">
        <v>55.2</v>
      </c>
      <c r="L3767">
        <v>5</v>
      </c>
      <c r="M3767">
        <v>21.1</v>
      </c>
      <c r="N3767">
        <v>3.25</v>
      </c>
      <c r="P3767" t="str">
        <f t="shared" si="354"/>
        <v/>
      </c>
      <c r="Q3767" t="str">
        <f t="shared" si="355"/>
        <v>bad</v>
      </c>
      <c r="R3767" t="str">
        <f t="shared" si="356"/>
        <v/>
      </c>
      <c r="S3767" s="3" t="str">
        <f t="shared" si="357"/>
        <v/>
      </c>
      <c r="T3767" t="str">
        <f t="shared" si="358"/>
        <v>Nissan</v>
      </c>
      <c r="U3767" t="str">
        <f t="shared" si="359"/>
        <v>E</v>
      </c>
      <c r="V3767" t="str" cm="1">
        <f t="array" ref="V3767">_xlfn.IFS(N3758&gt;25,"A",N3758&gt;20,"B",N3758&gt;15,"C",N3758&gt;10,"D",N3758&lt;10,"E")</f>
        <v>E</v>
      </c>
    </row>
    <row r="3768" spans="1:22" x14ac:dyDescent="0.3">
      <c r="A3768">
        <v>3793</v>
      </c>
      <c r="B3768" t="s">
        <v>953</v>
      </c>
      <c r="C3768" t="s">
        <v>45</v>
      </c>
      <c r="D3768" t="s">
        <v>63</v>
      </c>
      <c r="E3768">
        <v>2017</v>
      </c>
      <c r="F3768">
        <v>27768</v>
      </c>
      <c r="G3768" t="s">
        <v>23</v>
      </c>
      <c r="H3768" t="s">
        <v>18</v>
      </c>
      <c r="I3768" t="s">
        <v>19</v>
      </c>
      <c r="J3768">
        <v>1248</v>
      </c>
      <c r="K3768">
        <v>88.7</v>
      </c>
      <c r="L3768">
        <v>5</v>
      </c>
      <c r="M3768">
        <v>20.65</v>
      </c>
      <c r="N3768">
        <v>5.85</v>
      </c>
      <c r="P3768" t="str">
        <f t="shared" si="354"/>
        <v>Toyota</v>
      </c>
      <c r="Q3768" t="str">
        <f t="shared" si="355"/>
        <v>bad</v>
      </c>
      <c r="R3768" t="str">
        <f t="shared" si="356"/>
        <v/>
      </c>
      <c r="S3768" s="3" t="str">
        <f t="shared" si="357"/>
        <v>Toyota</v>
      </c>
      <c r="T3768" t="str">
        <f t="shared" si="358"/>
        <v/>
      </c>
      <c r="U3768" t="str">
        <f t="shared" si="359"/>
        <v>C</v>
      </c>
      <c r="V3768" t="str" cm="1">
        <f t="array" ref="V3768">_xlfn.IFS(N3759&gt;25,"A",N3759&gt;20,"B",N3759&gt;15,"C",N3759&gt;10,"D",N3759&lt;10,"E")</f>
        <v>C</v>
      </c>
    </row>
    <row r="3769" spans="1:22" x14ac:dyDescent="0.3">
      <c r="A3769">
        <v>3794</v>
      </c>
      <c r="B3769" t="s">
        <v>647</v>
      </c>
      <c r="C3769" t="s">
        <v>62</v>
      </c>
      <c r="D3769" t="s">
        <v>35</v>
      </c>
      <c r="E3769">
        <v>2014</v>
      </c>
      <c r="F3769">
        <v>53000</v>
      </c>
      <c r="G3769" t="s">
        <v>23</v>
      </c>
      <c r="H3769" t="s">
        <v>32</v>
      </c>
      <c r="I3769" t="s">
        <v>33</v>
      </c>
      <c r="J3769">
        <v>2143</v>
      </c>
      <c r="K3769">
        <v>203</v>
      </c>
      <c r="L3769">
        <v>5</v>
      </c>
      <c r="M3769">
        <v>14.21</v>
      </c>
      <c r="N3769">
        <v>29</v>
      </c>
      <c r="P3769" t="str">
        <f t="shared" si="354"/>
        <v/>
      </c>
      <c r="Q3769" t="str">
        <f t="shared" si="355"/>
        <v>good</v>
      </c>
      <c r="R3769" t="str">
        <f t="shared" si="356"/>
        <v/>
      </c>
      <c r="S3769" s="3" t="str">
        <f t="shared" si="357"/>
        <v>Hyundai</v>
      </c>
      <c r="T3769" t="str">
        <f t="shared" si="358"/>
        <v>Hyundai</v>
      </c>
      <c r="U3769" t="str">
        <f t="shared" si="359"/>
        <v>D</v>
      </c>
      <c r="V3769" t="str" cm="1">
        <f t="array" ref="V3769">_xlfn.IFS(N3760&gt;25,"A",N3760&gt;20,"B",N3760&gt;15,"C",N3760&gt;10,"D",N3760&lt;10,"E")</f>
        <v>D</v>
      </c>
    </row>
    <row r="3770" spans="1:22" x14ac:dyDescent="0.3">
      <c r="A3770">
        <v>3795</v>
      </c>
      <c r="B3770" t="s">
        <v>927</v>
      </c>
      <c r="C3770" t="s">
        <v>30</v>
      </c>
      <c r="D3770" t="s">
        <v>31</v>
      </c>
      <c r="E3770">
        <v>2014</v>
      </c>
      <c r="F3770">
        <v>87652</v>
      </c>
      <c r="G3770" t="s">
        <v>23</v>
      </c>
      <c r="H3770" t="s">
        <v>32</v>
      </c>
      <c r="I3770" t="s">
        <v>33</v>
      </c>
      <c r="J3770">
        <v>1968</v>
      </c>
      <c r="K3770">
        <v>174.3</v>
      </c>
      <c r="L3770">
        <v>5</v>
      </c>
      <c r="M3770">
        <v>14.16</v>
      </c>
      <c r="N3770">
        <v>25.71</v>
      </c>
      <c r="P3770" t="str">
        <f t="shared" si="354"/>
        <v/>
      </c>
      <c r="Q3770" t="str">
        <f t="shared" si="355"/>
        <v>good</v>
      </c>
      <c r="R3770" t="str">
        <f t="shared" si="356"/>
        <v/>
      </c>
      <c r="S3770" s="3" t="str">
        <f t="shared" si="357"/>
        <v>Maruti</v>
      </c>
      <c r="T3770" t="str">
        <f t="shared" si="358"/>
        <v>Maruti</v>
      </c>
      <c r="U3770" t="str">
        <f t="shared" si="359"/>
        <v>E</v>
      </c>
      <c r="V3770" t="str" cm="1">
        <f t="array" ref="V3770">_xlfn.IFS(N3761&gt;25,"A",N3761&gt;20,"B",N3761&gt;15,"C",N3761&gt;10,"D",N3761&lt;10,"E")</f>
        <v>E</v>
      </c>
    </row>
    <row r="3771" spans="1:22" x14ac:dyDescent="0.3">
      <c r="A3771">
        <v>3796</v>
      </c>
      <c r="B3771" t="s">
        <v>1559</v>
      </c>
      <c r="C3771" t="s">
        <v>110</v>
      </c>
      <c r="D3771" t="s">
        <v>26</v>
      </c>
      <c r="E3771">
        <v>2008</v>
      </c>
      <c r="F3771">
        <v>94873</v>
      </c>
      <c r="G3771" t="s">
        <v>27</v>
      </c>
      <c r="H3771" t="s">
        <v>18</v>
      </c>
      <c r="I3771" t="s">
        <v>33</v>
      </c>
      <c r="J3771">
        <v>1596</v>
      </c>
      <c r="K3771">
        <v>101</v>
      </c>
      <c r="L3771">
        <v>5</v>
      </c>
      <c r="M3771">
        <v>15.3</v>
      </c>
      <c r="N3771">
        <v>1.85</v>
      </c>
      <c r="P3771" t="str">
        <f t="shared" si="354"/>
        <v/>
      </c>
      <c r="Q3771" t="str">
        <f t="shared" si="355"/>
        <v>good</v>
      </c>
      <c r="R3771" t="str">
        <f t="shared" si="356"/>
        <v/>
      </c>
      <c r="S3771" s="3" t="str">
        <f t="shared" si="357"/>
        <v>Hyundai</v>
      </c>
      <c r="T3771" t="str">
        <f t="shared" si="358"/>
        <v>Hyundai</v>
      </c>
      <c r="U3771" t="str">
        <f t="shared" si="359"/>
        <v>D</v>
      </c>
      <c r="V3771" t="str" cm="1">
        <f t="array" ref="V3771">_xlfn.IFS(N3762&gt;25,"A",N3762&gt;20,"B",N3762&gt;15,"C",N3762&gt;10,"D",N3762&lt;10,"E")</f>
        <v>D</v>
      </c>
    </row>
    <row r="3772" spans="1:22" x14ac:dyDescent="0.3">
      <c r="A3772">
        <v>3797</v>
      </c>
      <c r="B3772" t="s">
        <v>536</v>
      </c>
      <c r="C3772" t="s">
        <v>65</v>
      </c>
      <c r="D3772" t="s">
        <v>16</v>
      </c>
      <c r="E3772">
        <v>2015</v>
      </c>
      <c r="F3772">
        <v>56000</v>
      </c>
      <c r="G3772" t="s">
        <v>23</v>
      </c>
      <c r="H3772" t="s">
        <v>32</v>
      </c>
      <c r="I3772" t="s">
        <v>19</v>
      </c>
      <c r="J3772">
        <v>1995</v>
      </c>
      <c r="K3772">
        <v>184</v>
      </c>
      <c r="L3772">
        <v>5</v>
      </c>
      <c r="M3772">
        <v>18.88</v>
      </c>
      <c r="N3772">
        <v>22.75</v>
      </c>
      <c r="P3772" t="str">
        <f t="shared" si="354"/>
        <v/>
      </c>
      <c r="Q3772" t="str">
        <f t="shared" si="355"/>
        <v>bad</v>
      </c>
      <c r="R3772" t="str">
        <f t="shared" si="356"/>
        <v/>
      </c>
      <c r="S3772" s="3" t="str">
        <f t="shared" si="357"/>
        <v/>
      </c>
      <c r="T3772" t="str">
        <f t="shared" si="358"/>
        <v>Maruti</v>
      </c>
      <c r="U3772" t="str">
        <f t="shared" si="359"/>
        <v>E</v>
      </c>
      <c r="V3772" t="str" cm="1">
        <f t="array" ref="V3772">_xlfn.IFS(N3763&gt;25,"A",N3763&gt;20,"B",N3763&gt;15,"C",N3763&gt;10,"D",N3763&lt;10,"E")</f>
        <v>E</v>
      </c>
    </row>
    <row r="3773" spans="1:22" x14ac:dyDescent="0.3">
      <c r="A3773">
        <v>3798</v>
      </c>
      <c r="B3773" t="s">
        <v>1553</v>
      </c>
      <c r="C3773" t="s">
        <v>15</v>
      </c>
      <c r="D3773" t="s">
        <v>47</v>
      </c>
      <c r="E3773">
        <v>2018</v>
      </c>
      <c r="F3773">
        <v>18678</v>
      </c>
      <c r="G3773" t="s">
        <v>27</v>
      </c>
      <c r="H3773" t="s">
        <v>18</v>
      </c>
      <c r="I3773" t="s">
        <v>19</v>
      </c>
      <c r="J3773">
        <v>998</v>
      </c>
      <c r="K3773">
        <v>100</v>
      </c>
      <c r="L3773">
        <v>5</v>
      </c>
      <c r="M3773">
        <v>21.1</v>
      </c>
      <c r="N3773">
        <v>8.32</v>
      </c>
      <c r="P3773" t="str">
        <f t="shared" si="354"/>
        <v/>
      </c>
      <c r="Q3773" t="str">
        <f t="shared" si="355"/>
        <v>good</v>
      </c>
      <c r="R3773" t="str">
        <f t="shared" si="356"/>
        <v/>
      </c>
      <c r="S3773" s="3" t="str">
        <f t="shared" si="357"/>
        <v>Maruti</v>
      </c>
      <c r="T3773" t="str">
        <f t="shared" si="358"/>
        <v>Maruti</v>
      </c>
      <c r="U3773" t="str">
        <f t="shared" si="359"/>
        <v>E</v>
      </c>
      <c r="V3773" t="str" cm="1">
        <f t="array" ref="V3773">_xlfn.IFS(N3764&gt;25,"A",N3764&gt;20,"B",N3764&gt;15,"C",N3764&gt;10,"D",N3764&lt;10,"E")</f>
        <v>E</v>
      </c>
    </row>
    <row r="3774" spans="1:22" x14ac:dyDescent="0.3">
      <c r="A3774">
        <v>3799</v>
      </c>
      <c r="B3774" t="s">
        <v>1390</v>
      </c>
      <c r="C3774" t="s">
        <v>62</v>
      </c>
      <c r="D3774" t="s">
        <v>53</v>
      </c>
      <c r="E3774">
        <v>2014</v>
      </c>
      <c r="F3774">
        <v>30000</v>
      </c>
      <c r="G3774" t="s">
        <v>23</v>
      </c>
      <c r="H3774" t="s">
        <v>32</v>
      </c>
      <c r="I3774" t="s">
        <v>19</v>
      </c>
      <c r="J3774">
        <v>2143</v>
      </c>
      <c r="K3774">
        <v>203</v>
      </c>
      <c r="L3774">
        <v>5</v>
      </c>
      <c r="M3774">
        <v>14.21</v>
      </c>
      <c r="N3774">
        <v>26</v>
      </c>
      <c r="P3774" t="str">
        <f t="shared" si="354"/>
        <v/>
      </c>
      <c r="Q3774" t="str">
        <f t="shared" si="355"/>
        <v>good</v>
      </c>
      <c r="R3774" t="str">
        <f t="shared" si="356"/>
        <v/>
      </c>
      <c r="S3774" s="3" t="str">
        <f t="shared" si="357"/>
        <v>Hyundai</v>
      </c>
      <c r="T3774" t="str">
        <f t="shared" si="358"/>
        <v>Hyundai</v>
      </c>
      <c r="U3774" t="str">
        <f t="shared" si="359"/>
        <v>E</v>
      </c>
      <c r="V3774" t="str" cm="1">
        <f t="array" ref="V3774">_xlfn.IFS(N3765&gt;25,"A",N3765&gt;20,"B",N3765&gt;15,"C",N3765&gt;10,"D",N3765&lt;10,"E")</f>
        <v>E</v>
      </c>
    </row>
    <row r="3775" spans="1:22" x14ac:dyDescent="0.3">
      <c r="A3775">
        <v>3801</v>
      </c>
      <c r="B3775" t="s">
        <v>136</v>
      </c>
      <c r="C3775" t="s">
        <v>21</v>
      </c>
      <c r="D3775" t="s">
        <v>35</v>
      </c>
      <c r="E3775">
        <v>2013</v>
      </c>
      <c r="F3775">
        <v>59000</v>
      </c>
      <c r="G3775" t="s">
        <v>27</v>
      </c>
      <c r="H3775" t="s">
        <v>18</v>
      </c>
      <c r="I3775" t="s">
        <v>19</v>
      </c>
      <c r="J3775">
        <v>1197</v>
      </c>
      <c r="K3775">
        <v>78.900000000000006</v>
      </c>
      <c r="L3775">
        <v>5</v>
      </c>
      <c r="M3775">
        <v>20.36</v>
      </c>
      <c r="N3775">
        <v>3.45</v>
      </c>
      <c r="P3775" t="str">
        <f t="shared" si="354"/>
        <v/>
      </c>
      <c r="Q3775" t="str">
        <f t="shared" si="355"/>
        <v>bad</v>
      </c>
      <c r="R3775" t="str">
        <f t="shared" si="356"/>
        <v/>
      </c>
      <c r="S3775" s="3" t="str">
        <f t="shared" si="357"/>
        <v/>
      </c>
      <c r="T3775" t="str">
        <f t="shared" si="358"/>
        <v>Nissan</v>
      </c>
      <c r="U3775" t="str">
        <f t="shared" si="359"/>
        <v>E</v>
      </c>
      <c r="V3775" t="str" cm="1">
        <f t="array" ref="V3775">_xlfn.IFS(N3766&gt;25,"A",N3766&gt;20,"B",N3766&gt;15,"C",N3766&gt;10,"D",N3766&lt;10,"E")</f>
        <v>E</v>
      </c>
    </row>
    <row r="3776" spans="1:22" x14ac:dyDescent="0.3">
      <c r="A3776">
        <v>3802</v>
      </c>
      <c r="B3776" t="s">
        <v>759</v>
      </c>
      <c r="C3776" t="s">
        <v>21</v>
      </c>
      <c r="D3776" t="s">
        <v>16</v>
      </c>
      <c r="E3776">
        <v>2017</v>
      </c>
      <c r="F3776">
        <v>13000</v>
      </c>
      <c r="G3776" t="s">
        <v>27</v>
      </c>
      <c r="H3776" t="s">
        <v>18</v>
      </c>
      <c r="I3776" t="s">
        <v>19</v>
      </c>
      <c r="J3776">
        <v>1197</v>
      </c>
      <c r="K3776">
        <v>82</v>
      </c>
      <c r="L3776">
        <v>5</v>
      </c>
      <c r="M3776">
        <v>18.899999999999999</v>
      </c>
      <c r="N3776">
        <v>5.15</v>
      </c>
      <c r="P3776" t="str">
        <f t="shared" si="354"/>
        <v/>
      </c>
      <c r="Q3776" t="str">
        <f t="shared" si="355"/>
        <v>good</v>
      </c>
      <c r="R3776" t="str">
        <f t="shared" si="356"/>
        <v/>
      </c>
      <c r="S3776" s="3" t="str">
        <f t="shared" si="357"/>
        <v>Hyundai</v>
      </c>
      <c r="T3776" t="str">
        <f t="shared" si="358"/>
        <v>Hyundai</v>
      </c>
      <c r="U3776" t="str">
        <f t="shared" si="359"/>
        <v>E</v>
      </c>
      <c r="V3776" t="str" cm="1">
        <f t="array" ref="V3776">_xlfn.IFS(N3767&gt;25,"A",N3767&gt;20,"B",N3767&gt;15,"C",N3767&gt;10,"D",N3767&lt;10,"E")</f>
        <v>E</v>
      </c>
    </row>
    <row r="3777" spans="1:22" x14ac:dyDescent="0.3">
      <c r="A3777">
        <v>3803</v>
      </c>
      <c r="B3777" t="s">
        <v>203</v>
      </c>
      <c r="C3777" t="s">
        <v>25</v>
      </c>
      <c r="D3777" t="s">
        <v>47</v>
      </c>
      <c r="E3777">
        <v>2014</v>
      </c>
      <c r="F3777">
        <v>74325</v>
      </c>
      <c r="G3777" t="s">
        <v>27</v>
      </c>
      <c r="H3777" t="s">
        <v>18</v>
      </c>
      <c r="I3777" t="s">
        <v>19</v>
      </c>
      <c r="J3777">
        <v>1198</v>
      </c>
      <c r="K3777">
        <v>86.8</v>
      </c>
      <c r="L3777">
        <v>5</v>
      </c>
      <c r="M3777">
        <v>19.399999999999999</v>
      </c>
      <c r="N3777">
        <v>3.51</v>
      </c>
      <c r="P3777" t="str">
        <f t="shared" si="354"/>
        <v/>
      </c>
      <c r="Q3777" t="str">
        <f t="shared" si="355"/>
        <v>good</v>
      </c>
      <c r="R3777" t="str">
        <f t="shared" si="356"/>
        <v/>
      </c>
      <c r="S3777" s="3" t="str">
        <f t="shared" si="357"/>
        <v>Tata</v>
      </c>
      <c r="T3777" t="str">
        <f t="shared" si="358"/>
        <v>Tata</v>
      </c>
      <c r="U3777" t="str">
        <f t="shared" si="359"/>
        <v>E</v>
      </c>
      <c r="V3777" t="str" cm="1">
        <f t="array" ref="V3777">_xlfn.IFS(N3768&gt;25,"A",N3768&gt;20,"B",N3768&gt;15,"C",N3768&gt;10,"D",N3768&lt;10,"E")</f>
        <v>E</v>
      </c>
    </row>
    <row r="3778" spans="1:22" x14ac:dyDescent="0.3">
      <c r="A3778">
        <v>3804</v>
      </c>
      <c r="B3778" t="s">
        <v>1226</v>
      </c>
      <c r="C3778" t="s">
        <v>21</v>
      </c>
      <c r="D3778" t="s">
        <v>49</v>
      </c>
      <c r="E3778">
        <v>2015</v>
      </c>
      <c r="F3778">
        <v>45000</v>
      </c>
      <c r="G3778" t="s">
        <v>23</v>
      </c>
      <c r="H3778" t="s">
        <v>18</v>
      </c>
      <c r="I3778" t="s">
        <v>19</v>
      </c>
      <c r="J3778">
        <v>1396</v>
      </c>
      <c r="K3778">
        <v>88.76</v>
      </c>
      <c r="L3778">
        <v>5</v>
      </c>
      <c r="M3778">
        <v>21.9</v>
      </c>
      <c r="N3778">
        <v>3.45</v>
      </c>
      <c r="P3778" t="str">
        <f t="shared" si="354"/>
        <v>MercedesBenz</v>
      </c>
      <c r="Q3778" t="str">
        <f t="shared" si="355"/>
        <v>bad</v>
      </c>
      <c r="R3778" t="str">
        <f t="shared" si="356"/>
        <v/>
      </c>
      <c r="S3778" s="3" t="str">
        <f t="shared" si="357"/>
        <v>MercedesBenz</v>
      </c>
      <c r="T3778" t="str">
        <f t="shared" si="358"/>
        <v/>
      </c>
      <c r="U3778" t="str">
        <f t="shared" si="359"/>
        <v>A</v>
      </c>
      <c r="V3778" t="str" cm="1">
        <f t="array" ref="V3778">_xlfn.IFS(N3769&gt;25,"A",N3769&gt;20,"B",N3769&gt;15,"C",N3769&gt;10,"D",N3769&lt;10,"E")</f>
        <v>A</v>
      </c>
    </row>
    <row r="3779" spans="1:22" x14ac:dyDescent="0.3">
      <c r="A3779">
        <v>3805</v>
      </c>
      <c r="B3779" t="s">
        <v>703</v>
      </c>
      <c r="C3779" t="s">
        <v>43</v>
      </c>
      <c r="D3779" t="s">
        <v>22</v>
      </c>
      <c r="E3779">
        <v>2013</v>
      </c>
      <c r="F3779">
        <v>57000</v>
      </c>
      <c r="G3779" t="s">
        <v>27</v>
      </c>
      <c r="H3779" t="s">
        <v>18</v>
      </c>
      <c r="I3779" t="s">
        <v>19</v>
      </c>
      <c r="J3779">
        <v>1198</v>
      </c>
      <c r="K3779">
        <v>73.900000000000006</v>
      </c>
      <c r="L3779">
        <v>5</v>
      </c>
      <c r="M3779">
        <v>16.47</v>
      </c>
      <c r="N3779">
        <v>3.75</v>
      </c>
      <c r="P3779" t="str">
        <f t="shared" si="354"/>
        <v>Audi</v>
      </c>
      <c r="Q3779" t="str">
        <f t="shared" si="355"/>
        <v>bad</v>
      </c>
      <c r="R3779" t="str">
        <f t="shared" si="356"/>
        <v/>
      </c>
      <c r="S3779" s="3" t="str">
        <f t="shared" si="357"/>
        <v>Audi</v>
      </c>
      <c r="T3779" t="str">
        <f t="shared" si="358"/>
        <v/>
      </c>
      <c r="U3779" t="str">
        <f t="shared" si="359"/>
        <v>A</v>
      </c>
      <c r="V3779" t="str" cm="1">
        <f t="array" ref="V3779">_xlfn.IFS(N3770&gt;25,"A",N3770&gt;20,"B",N3770&gt;15,"C",N3770&gt;10,"D",N3770&lt;10,"E")</f>
        <v>A</v>
      </c>
    </row>
    <row r="3780" spans="1:22" x14ac:dyDescent="0.3">
      <c r="A3780">
        <v>3806</v>
      </c>
      <c r="B3780" t="s">
        <v>852</v>
      </c>
      <c r="C3780" t="s">
        <v>25</v>
      </c>
      <c r="D3780" t="s">
        <v>22</v>
      </c>
      <c r="E3780">
        <v>2001</v>
      </c>
      <c r="F3780">
        <v>125943</v>
      </c>
      <c r="G3780" t="s">
        <v>27</v>
      </c>
      <c r="H3780" t="s">
        <v>18</v>
      </c>
      <c r="I3780" t="s">
        <v>33</v>
      </c>
      <c r="J3780">
        <v>1493</v>
      </c>
      <c r="K3780">
        <v>100</v>
      </c>
      <c r="L3780">
        <v>5</v>
      </c>
      <c r="M3780">
        <v>13</v>
      </c>
      <c r="N3780">
        <v>1.45</v>
      </c>
      <c r="P3780" t="str">
        <f t="shared" si="354"/>
        <v/>
      </c>
      <c r="Q3780" t="str">
        <f t="shared" si="355"/>
        <v>bad</v>
      </c>
      <c r="R3780" t="str">
        <f t="shared" si="356"/>
        <v/>
      </c>
      <c r="S3780" s="3" t="str">
        <f t="shared" si="357"/>
        <v/>
      </c>
      <c r="T3780" t="str">
        <f t="shared" si="358"/>
        <v>Ford</v>
      </c>
      <c r="U3780" t="str">
        <f t="shared" si="359"/>
        <v>E</v>
      </c>
      <c r="V3780" t="str" cm="1">
        <f t="array" ref="V3780">_xlfn.IFS(N3771&gt;25,"A",N3771&gt;20,"B",N3771&gt;15,"C",N3771&gt;10,"D",N3771&lt;10,"E")</f>
        <v>E</v>
      </c>
    </row>
    <row r="3781" spans="1:22" x14ac:dyDescent="0.3">
      <c r="A3781">
        <v>3807</v>
      </c>
      <c r="B3781" t="s">
        <v>1560</v>
      </c>
      <c r="C3781" t="s">
        <v>194</v>
      </c>
      <c r="D3781" t="s">
        <v>53</v>
      </c>
      <c r="E3781">
        <v>2008</v>
      </c>
      <c r="F3781">
        <v>80000</v>
      </c>
      <c r="G3781" t="s">
        <v>23</v>
      </c>
      <c r="H3781" t="s">
        <v>18</v>
      </c>
      <c r="I3781" t="s">
        <v>19</v>
      </c>
      <c r="J3781">
        <v>1896</v>
      </c>
      <c r="K3781">
        <v>66</v>
      </c>
      <c r="L3781">
        <v>5</v>
      </c>
      <c r="M3781">
        <v>18.7</v>
      </c>
      <c r="N3781">
        <v>2.2000000000000002</v>
      </c>
      <c r="P3781" t="str">
        <f t="shared" si="354"/>
        <v>BMW</v>
      </c>
      <c r="Q3781" t="str">
        <f t="shared" si="355"/>
        <v>bad</v>
      </c>
      <c r="R3781" t="str">
        <f t="shared" si="356"/>
        <v/>
      </c>
      <c r="S3781" s="3" t="str">
        <f t="shared" si="357"/>
        <v>BMW</v>
      </c>
      <c r="T3781" t="str">
        <f t="shared" si="358"/>
        <v/>
      </c>
      <c r="U3781" t="str">
        <f t="shared" si="359"/>
        <v>B</v>
      </c>
      <c r="V3781" t="str" cm="1">
        <f t="array" ref="V3781">_xlfn.IFS(N3772&gt;25,"A",N3772&gt;20,"B",N3772&gt;15,"C",N3772&gt;10,"D",N3772&lt;10,"E")</f>
        <v>B</v>
      </c>
    </row>
    <row r="3782" spans="1:22" x14ac:dyDescent="0.3">
      <c r="A3782">
        <v>3808</v>
      </c>
      <c r="B3782" t="s">
        <v>1561</v>
      </c>
      <c r="C3782" t="s">
        <v>110</v>
      </c>
      <c r="D3782" t="s">
        <v>35</v>
      </c>
      <c r="E3782">
        <v>2010</v>
      </c>
      <c r="F3782">
        <v>154000</v>
      </c>
      <c r="G3782" t="s">
        <v>23</v>
      </c>
      <c r="H3782" t="s">
        <v>18</v>
      </c>
      <c r="I3782" t="s">
        <v>19</v>
      </c>
      <c r="J3782">
        <v>2499</v>
      </c>
      <c r="K3782">
        <v>141</v>
      </c>
      <c r="L3782">
        <v>7</v>
      </c>
      <c r="M3782">
        <v>13.1</v>
      </c>
      <c r="N3782">
        <v>7.99</v>
      </c>
      <c r="P3782" t="str">
        <f t="shared" si="354"/>
        <v/>
      </c>
      <c r="Q3782" t="str">
        <f t="shared" si="355"/>
        <v>good</v>
      </c>
      <c r="R3782" t="str">
        <f t="shared" si="356"/>
        <v/>
      </c>
      <c r="S3782" s="3" t="str">
        <f t="shared" si="357"/>
        <v>Maruti</v>
      </c>
      <c r="T3782" t="str">
        <f t="shared" si="358"/>
        <v>Maruti</v>
      </c>
      <c r="U3782" t="str">
        <f t="shared" si="359"/>
        <v>E</v>
      </c>
      <c r="V3782" t="str" cm="1">
        <f t="array" ref="V3782">_xlfn.IFS(N3773&gt;25,"A",N3773&gt;20,"B",N3773&gt;15,"C",N3773&gt;10,"D",N3773&lt;10,"E")</f>
        <v>E</v>
      </c>
    </row>
    <row r="3783" spans="1:22" x14ac:dyDescent="0.3">
      <c r="A3783">
        <v>3809</v>
      </c>
      <c r="B3783" t="s">
        <v>619</v>
      </c>
      <c r="C3783" t="s">
        <v>192</v>
      </c>
      <c r="D3783" t="s">
        <v>63</v>
      </c>
      <c r="E3783">
        <v>2013</v>
      </c>
      <c r="F3783">
        <v>62000</v>
      </c>
      <c r="G3783" t="s">
        <v>23</v>
      </c>
      <c r="H3783" t="s">
        <v>18</v>
      </c>
      <c r="I3783" t="s">
        <v>33</v>
      </c>
      <c r="J3783">
        <v>1991</v>
      </c>
      <c r="K3783">
        <v>147.9</v>
      </c>
      <c r="L3783">
        <v>5</v>
      </c>
      <c r="M3783">
        <v>18.3</v>
      </c>
      <c r="N3783">
        <v>6.75</v>
      </c>
      <c r="P3783" t="str">
        <f t="shared" si="354"/>
        <v>MercedesBenz</v>
      </c>
      <c r="Q3783" t="str">
        <f t="shared" si="355"/>
        <v>bad</v>
      </c>
      <c r="R3783" t="str">
        <f t="shared" si="356"/>
        <v/>
      </c>
      <c r="S3783" s="3" t="str">
        <f t="shared" si="357"/>
        <v>MercedesBenz</v>
      </c>
      <c r="T3783" t="str">
        <f t="shared" si="358"/>
        <v/>
      </c>
      <c r="U3783" t="str">
        <f t="shared" si="359"/>
        <v>A</v>
      </c>
      <c r="V3783" t="str" cm="1">
        <f t="array" ref="V3783">_xlfn.IFS(N3774&gt;25,"A",N3774&gt;20,"B",N3774&gt;15,"C",N3774&gt;10,"D",N3774&lt;10,"E")</f>
        <v>A</v>
      </c>
    </row>
    <row r="3784" spans="1:22" x14ac:dyDescent="0.3">
      <c r="A3784">
        <v>3811</v>
      </c>
      <c r="B3784" t="s">
        <v>999</v>
      </c>
      <c r="C3784" t="s">
        <v>25</v>
      </c>
      <c r="D3784" t="s">
        <v>49</v>
      </c>
      <c r="E3784">
        <v>2014</v>
      </c>
      <c r="F3784">
        <v>45000</v>
      </c>
      <c r="G3784" t="s">
        <v>23</v>
      </c>
      <c r="H3784" t="s">
        <v>18</v>
      </c>
      <c r="I3784" t="s">
        <v>19</v>
      </c>
      <c r="J3784">
        <v>1498</v>
      </c>
      <c r="K3784">
        <v>98.6</v>
      </c>
      <c r="L3784">
        <v>7</v>
      </c>
      <c r="M3784">
        <v>24.2</v>
      </c>
      <c r="N3784">
        <v>5</v>
      </c>
      <c r="P3784" t="str">
        <f t="shared" si="354"/>
        <v/>
      </c>
      <c r="Q3784" t="str">
        <f t="shared" si="355"/>
        <v>good</v>
      </c>
      <c r="R3784" t="str">
        <f t="shared" si="356"/>
        <v/>
      </c>
      <c r="S3784" s="3" t="str">
        <f t="shared" si="357"/>
        <v>Hyundai</v>
      </c>
      <c r="T3784" t="str">
        <f t="shared" si="358"/>
        <v>Hyundai</v>
      </c>
      <c r="U3784" t="str">
        <f t="shared" si="359"/>
        <v>E</v>
      </c>
      <c r="V3784" t="str" cm="1">
        <f t="array" ref="V3784">_xlfn.IFS(N3775&gt;25,"A",N3775&gt;20,"B",N3775&gt;15,"C",N3775&gt;10,"D",N3775&lt;10,"E")</f>
        <v>E</v>
      </c>
    </row>
    <row r="3785" spans="1:22" x14ac:dyDescent="0.3">
      <c r="A3785">
        <v>3812</v>
      </c>
      <c r="B3785" t="s">
        <v>28</v>
      </c>
      <c r="C3785" t="s">
        <v>15</v>
      </c>
      <c r="D3785" t="s">
        <v>22</v>
      </c>
      <c r="E3785">
        <v>2012</v>
      </c>
      <c r="F3785">
        <v>105000</v>
      </c>
      <c r="G3785" t="s">
        <v>23</v>
      </c>
      <c r="H3785" t="s">
        <v>18</v>
      </c>
      <c r="I3785" t="s">
        <v>33</v>
      </c>
      <c r="J3785">
        <v>1248</v>
      </c>
      <c r="K3785">
        <v>88.76</v>
      </c>
      <c r="L3785">
        <v>7</v>
      </c>
      <c r="M3785">
        <v>20.77</v>
      </c>
      <c r="N3785">
        <v>5.9</v>
      </c>
      <c r="P3785" t="str">
        <f t="shared" si="354"/>
        <v/>
      </c>
      <c r="Q3785" t="str">
        <f t="shared" si="355"/>
        <v>bad</v>
      </c>
      <c r="R3785" t="str">
        <f t="shared" si="356"/>
        <v/>
      </c>
      <c r="S3785" s="3" t="str">
        <f t="shared" si="357"/>
        <v/>
      </c>
      <c r="T3785" t="str">
        <f t="shared" si="358"/>
        <v>Hyundai</v>
      </c>
      <c r="U3785" t="str">
        <f t="shared" si="359"/>
        <v>E</v>
      </c>
      <c r="V3785" t="str" cm="1">
        <f t="array" ref="V3785">_xlfn.IFS(N3776&gt;25,"A",N3776&gt;20,"B",N3776&gt;15,"C",N3776&gt;10,"D",N3776&lt;10,"E")</f>
        <v>E</v>
      </c>
    </row>
    <row r="3786" spans="1:22" x14ac:dyDescent="0.3">
      <c r="A3786">
        <v>3813</v>
      </c>
      <c r="B3786" t="s">
        <v>101</v>
      </c>
      <c r="C3786" t="s">
        <v>21</v>
      </c>
      <c r="D3786" t="s">
        <v>16</v>
      </c>
      <c r="E3786">
        <v>2013</v>
      </c>
      <c r="F3786">
        <v>26000</v>
      </c>
      <c r="G3786" t="s">
        <v>27</v>
      </c>
      <c r="H3786" t="s">
        <v>18</v>
      </c>
      <c r="I3786" t="s">
        <v>19</v>
      </c>
      <c r="J3786">
        <v>1197</v>
      </c>
      <c r="K3786">
        <v>82</v>
      </c>
      <c r="L3786">
        <v>5</v>
      </c>
      <c r="M3786">
        <v>18.899999999999999</v>
      </c>
      <c r="N3786">
        <v>3.75</v>
      </c>
      <c r="P3786" t="str">
        <f t="shared" si="354"/>
        <v/>
      </c>
      <c r="Q3786" t="str">
        <f t="shared" si="355"/>
        <v>bad</v>
      </c>
      <c r="R3786" t="str">
        <f t="shared" si="356"/>
        <v/>
      </c>
      <c r="S3786" s="3" t="str">
        <f t="shared" si="357"/>
        <v/>
      </c>
      <c r="T3786" t="str">
        <f t="shared" si="358"/>
        <v>Honda</v>
      </c>
      <c r="U3786" t="str">
        <f t="shared" si="359"/>
        <v>E</v>
      </c>
      <c r="V3786" t="str" cm="1">
        <f t="array" ref="V3786">_xlfn.IFS(N3777&gt;25,"A",N3777&gt;20,"B",N3777&gt;15,"C",N3777&gt;10,"D",N3777&lt;10,"E")</f>
        <v>E</v>
      </c>
    </row>
    <row r="3787" spans="1:22" x14ac:dyDescent="0.3">
      <c r="A3787">
        <v>3814</v>
      </c>
      <c r="B3787" t="s">
        <v>155</v>
      </c>
      <c r="C3787" t="s">
        <v>156</v>
      </c>
      <c r="D3787" t="s">
        <v>16</v>
      </c>
      <c r="E3787">
        <v>2014</v>
      </c>
      <c r="F3787">
        <v>30900</v>
      </c>
      <c r="G3787" t="s">
        <v>23</v>
      </c>
      <c r="H3787" t="s">
        <v>32</v>
      </c>
      <c r="I3787" t="s">
        <v>19</v>
      </c>
      <c r="J3787">
        <v>2993</v>
      </c>
      <c r="K3787">
        <v>270.89999999999998</v>
      </c>
      <c r="L3787">
        <v>5</v>
      </c>
      <c r="M3787">
        <v>14.74</v>
      </c>
      <c r="N3787">
        <v>29.5</v>
      </c>
      <c r="P3787" t="str">
        <f t="shared" si="354"/>
        <v/>
      </c>
      <c r="Q3787" t="str">
        <f t="shared" si="355"/>
        <v>good</v>
      </c>
      <c r="R3787" t="str">
        <f t="shared" si="356"/>
        <v/>
      </c>
      <c r="S3787" s="3" t="str">
        <f t="shared" si="357"/>
        <v>Hyundai</v>
      </c>
      <c r="T3787" t="str">
        <f t="shared" si="358"/>
        <v>Hyundai</v>
      </c>
      <c r="U3787" t="str">
        <f t="shared" si="359"/>
        <v>E</v>
      </c>
      <c r="V3787" t="str" cm="1">
        <f t="array" ref="V3787">_xlfn.IFS(N3778&gt;25,"A",N3778&gt;20,"B",N3778&gt;15,"C",N3778&gt;10,"D",N3778&lt;10,"E")</f>
        <v>E</v>
      </c>
    </row>
    <row r="3788" spans="1:22" x14ac:dyDescent="0.3">
      <c r="A3788">
        <v>3815</v>
      </c>
      <c r="B3788" t="s">
        <v>458</v>
      </c>
      <c r="C3788" t="s">
        <v>25</v>
      </c>
      <c r="D3788" t="s">
        <v>26</v>
      </c>
      <c r="E3788">
        <v>2014</v>
      </c>
      <c r="F3788">
        <v>48000</v>
      </c>
      <c r="G3788" t="s">
        <v>27</v>
      </c>
      <c r="H3788" t="s">
        <v>18</v>
      </c>
      <c r="I3788" t="s">
        <v>19</v>
      </c>
      <c r="J3788">
        <v>1198</v>
      </c>
      <c r="K3788">
        <v>86.7</v>
      </c>
      <c r="L3788">
        <v>5</v>
      </c>
      <c r="M3788">
        <v>18</v>
      </c>
      <c r="N3788">
        <v>4.75</v>
      </c>
      <c r="P3788" t="str">
        <f t="shared" ref="P3788:P3851" si="360">IF(N3779&gt;15,C3779,"")</f>
        <v/>
      </c>
      <c r="Q3788" t="str">
        <f t="shared" ref="Q3788:Q3851" si="361">IF(M3779&gt;20,"good","bad")</f>
        <v>bad</v>
      </c>
      <c r="R3788" t="str">
        <f t="shared" ref="R3788:R3851" si="362">IF(AND(M3779&gt;20,N3779&gt;15),C3779,"")</f>
        <v/>
      </c>
      <c r="S3788" s="3" t="str">
        <f t="shared" ref="S3788:S3851" si="363">IF(OR(M3779&gt;20,N3779&gt;15),C3779,"")</f>
        <v/>
      </c>
      <c r="T3788" t="str">
        <f t="shared" ref="T3788:T3851" si="364">IF(NOT(N3779&gt;15),C3779,"")</f>
        <v>Volkswagen</v>
      </c>
      <c r="U3788" t="str">
        <f t="shared" ref="U3788:U3851" si="365">IF(N3779&gt;25,"A",IF(N3779&gt;20,"B",IF(N3779&gt;15,"C",IF(N3779&gt;10,"D","E"))))</f>
        <v>E</v>
      </c>
      <c r="V3788" t="str" cm="1">
        <f t="array" ref="V3788">_xlfn.IFS(N3779&gt;25,"A",N3779&gt;20,"B",N3779&gt;15,"C",N3779&gt;10,"D",N3779&lt;10,"E")</f>
        <v>E</v>
      </c>
    </row>
    <row r="3789" spans="1:22" x14ac:dyDescent="0.3">
      <c r="A3789">
        <v>3816</v>
      </c>
      <c r="B3789" t="s">
        <v>79</v>
      </c>
      <c r="C3789" t="s">
        <v>30</v>
      </c>
      <c r="D3789" t="s">
        <v>22</v>
      </c>
      <c r="E3789">
        <v>2011</v>
      </c>
      <c r="F3789">
        <v>112719</v>
      </c>
      <c r="G3789" t="s">
        <v>23</v>
      </c>
      <c r="H3789" t="s">
        <v>32</v>
      </c>
      <c r="I3789" t="s">
        <v>19</v>
      </c>
      <c r="J3789">
        <v>2698</v>
      </c>
      <c r="K3789">
        <v>179.5</v>
      </c>
      <c r="L3789">
        <v>5</v>
      </c>
      <c r="M3789">
        <v>12.4</v>
      </c>
      <c r="N3789">
        <v>11.5</v>
      </c>
      <c r="P3789" t="str">
        <f t="shared" si="360"/>
        <v/>
      </c>
      <c r="Q3789" t="str">
        <f t="shared" si="361"/>
        <v>bad</v>
      </c>
      <c r="R3789" t="str">
        <f t="shared" si="362"/>
        <v/>
      </c>
      <c r="S3789" s="3" t="str">
        <f t="shared" si="363"/>
        <v/>
      </c>
      <c r="T3789" t="str">
        <f t="shared" si="364"/>
        <v>Honda</v>
      </c>
      <c r="U3789" t="str">
        <f t="shared" si="365"/>
        <v>E</v>
      </c>
      <c r="V3789" t="str" cm="1">
        <f t="array" ref="V3789">_xlfn.IFS(N3780&gt;25,"A",N3780&gt;20,"B",N3780&gt;15,"C",N3780&gt;10,"D",N3780&lt;10,"E")</f>
        <v>E</v>
      </c>
    </row>
    <row r="3790" spans="1:22" x14ac:dyDescent="0.3">
      <c r="A3790">
        <v>3817</v>
      </c>
      <c r="B3790" t="s">
        <v>511</v>
      </c>
      <c r="C3790" t="s">
        <v>21</v>
      </c>
      <c r="D3790" t="s">
        <v>26</v>
      </c>
      <c r="E3790">
        <v>2017</v>
      </c>
      <c r="F3790">
        <v>5000</v>
      </c>
      <c r="G3790" t="s">
        <v>27</v>
      </c>
      <c r="H3790" t="s">
        <v>18</v>
      </c>
      <c r="I3790" t="s">
        <v>19</v>
      </c>
      <c r="J3790">
        <v>1197</v>
      </c>
      <c r="K3790">
        <v>81.83</v>
      </c>
      <c r="L3790">
        <v>5</v>
      </c>
      <c r="M3790">
        <v>18.600000000000001</v>
      </c>
      <c r="N3790">
        <v>6.95</v>
      </c>
      <c r="P3790" t="str">
        <f t="shared" si="360"/>
        <v/>
      </c>
      <c r="Q3790" t="str">
        <f t="shared" si="361"/>
        <v>bad</v>
      </c>
      <c r="R3790" t="str">
        <f t="shared" si="362"/>
        <v/>
      </c>
      <c r="S3790" s="3" t="str">
        <f t="shared" si="363"/>
        <v/>
      </c>
      <c r="T3790" t="str">
        <f t="shared" si="364"/>
        <v>Skoda</v>
      </c>
      <c r="U3790" t="str">
        <f t="shared" si="365"/>
        <v>E</v>
      </c>
      <c r="V3790" t="str" cm="1">
        <f t="array" ref="V3790">_xlfn.IFS(N3781&gt;25,"A",N3781&gt;20,"B",N3781&gt;15,"C",N3781&gt;10,"D",N3781&lt;10,"E")</f>
        <v>E</v>
      </c>
    </row>
    <row r="3791" spans="1:22" x14ac:dyDescent="0.3">
      <c r="A3791">
        <v>3818</v>
      </c>
      <c r="B3791" t="s">
        <v>1562</v>
      </c>
      <c r="C3791" t="s">
        <v>43</v>
      </c>
      <c r="D3791" t="s">
        <v>16</v>
      </c>
      <c r="E3791">
        <v>2016</v>
      </c>
      <c r="F3791">
        <v>16000</v>
      </c>
      <c r="G3791" t="s">
        <v>27</v>
      </c>
      <c r="H3791" t="s">
        <v>18</v>
      </c>
      <c r="I3791" t="s">
        <v>19</v>
      </c>
      <c r="J3791">
        <v>1198</v>
      </c>
      <c r="K3791">
        <v>73.75</v>
      </c>
      <c r="L3791">
        <v>5</v>
      </c>
      <c r="M3791">
        <v>17</v>
      </c>
      <c r="N3791">
        <v>5.4</v>
      </c>
      <c r="P3791" t="str">
        <f t="shared" si="360"/>
        <v/>
      </c>
      <c r="Q3791" t="str">
        <f t="shared" si="361"/>
        <v>bad</v>
      </c>
      <c r="R3791" t="str">
        <f t="shared" si="362"/>
        <v/>
      </c>
      <c r="S3791" s="3" t="str">
        <f t="shared" si="363"/>
        <v/>
      </c>
      <c r="T3791" t="str">
        <f t="shared" si="364"/>
        <v>Ford</v>
      </c>
      <c r="U3791" t="str">
        <f t="shared" si="365"/>
        <v>E</v>
      </c>
      <c r="V3791" t="str" cm="1">
        <f t="array" ref="V3791">_xlfn.IFS(N3782&gt;25,"A",N3782&gt;20,"B",N3782&gt;15,"C",N3782&gt;10,"D",N3782&lt;10,"E")</f>
        <v>E</v>
      </c>
    </row>
    <row r="3792" spans="1:22" x14ac:dyDescent="0.3">
      <c r="A3792">
        <v>3819</v>
      </c>
      <c r="B3792" t="s">
        <v>1563</v>
      </c>
      <c r="C3792" t="s">
        <v>60</v>
      </c>
      <c r="D3792" t="s">
        <v>39</v>
      </c>
      <c r="E3792">
        <v>2011</v>
      </c>
      <c r="F3792">
        <v>63000</v>
      </c>
      <c r="G3792" t="s">
        <v>27</v>
      </c>
      <c r="H3792" t="s">
        <v>32</v>
      </c>
      <c r="I3792" t="s">
        <v>19</v>
      </c>
      <c r="J3792">
        <v>1997</v>
      </c>
      <c r="K3792">
        <v>135.1</v>
      </c>
      <c r="L3792">
        <v>5</v>
      </c>
      <c r="M3792">
        <v>13.4</v>
      </c>
      <c r="N3792">
        <v>4.75</v>
      </c>
      <c r="P3792" t="str">
        <f t="shared" si="360"/>
        <v/>
      </c>
      <c r="Q3792" t="str">
        <f t="shared" si="361"/>
        <v>bad</v>
      </c>
      <c r="R3792" t="str">
        <f t="shared" si="362"/>
        <v/>
      </c>
      <c r="S3792" s="3" t="str">
        <f t="shared" si="363"/>
        <v/>
      </c>
      <c r="T3792" t="str">
        <f t="shared" si="364"/>
        <v>Chevrolet</v>
      </c>
      <c r="U3792" t="str">
        <f t="shared" si="365"/>
        <v>E</v>
      </c>
      <c r="V3792" t="str" cm="1">
        <f t="array" ref="V3792">_xlfn.IFS(N3783&gt;25,"A",N3783&gt;20,"B",N3783&gt;15,"C",N3783&gt;10,"D",N3783&lt;10,"E")</f>
        <v>E</v>
      </c>
    </row>
    <row r="3793" spans="1:22" x14ac:dyDescent="0.3">
      <c r="A3793">
        <v>3820</v>
      </c>
      <c r="B3793" t="s">
        <v>181</v>
      </c>
      <c r="C3793" t="s">
        <v>15</v>
      </c>
      <c r="D3793" t="s">
        <v>26</v>
      </c>
      <c r="E3793">
        <v>2011</v>
      </c>
      <c r="F3793">
        <v>28300</v>
      </c>
      <c r="G3793" t="s">
        <v>27</v>
      </c>
      <c r="H3793" t="s">
        <v>18</v>
      </c>
      <c r="I3793" t="s">
        <v>19</v>
      </c>
      <c r="J3793">
        <v>998</v>
      </c>
      <c r="K3793">
        <v>67.099999999999994</v>
      </c>
      <c r="L3793">
        <v>5</v>
      </c>
      <c r="M3793">
        <v>24.07</v>
      </c>
      <c r="N3793">
        <v>2.15</v>
      </c>
      <c r="P3793" t="str">
        <f t="shared" si="360"/>
        <v/>
      </c>
      <c r="Q3793" t="str">
        <f t="shared" si="361"/>
        <v>good</v>
      </c>
      <c r="R3793" t="str">
        <f t="shared" si="362"/>
        <v/>
      </c>
      <c r="S3793" s="3" t="str">
        <f t="shared" si="363"/>
        <v>Honda</v>
      </c>
      <c r="T3793" t="str">
        <f t="shared" si="364"/>
        <v>Honda</v>
      </c>
      <c r="U3793" t="str">
        <f t="shared" si="365"/>
        <v>E</v>
      </c>
      <c r="V3793" t="str" cm="1">
        <f t="array" ref="V3793">_xlfn.IFS(N3784&gt;25,"A",N3784&gt;20,"B",N3784&gt;15,"C",N3784&gt;10,"D",N3784&lt;10,"E")</f>
        <v>E</v>
      </c>
    </row>
    <row r="3794" spans="1:22" x14ac:dyDescent="0.3">
      <c r="A3794">
        <v>3821</v>
      </c>
      <c r="B3794" t="s">
        <v>1564</v>
      </c>
      <c r="C3794" t="s">
        <v>15</v>
      </c>
      <c r="D3794" t="s">
        <v>39</v>
      </c>
      <c r="E3794">
        <v>2005</v>
      </c>
      <c r="F3794">
        <v>49000</v>
      </c>
      <c r="G3794" t="s">
        <v>27</v>
      </c>
      <c r="H3794" t="s">
        <v>18</v>
      </c>
      <c r="I3794" t="s">
        <v>19</v>
      </c>
      <c r="J3794">
        <v>796</v>
      </c>
      <c r="K3794">
        <v>46.3</v>
      </c>
      <c r="L3794">
        <v>5</v>
      </c>
      <c r="M3794">
        <v>19.7</v>
      </c>
      <c r="N3794">
        <v>0.9</v>
      </c>
      <c r="P3794" t="str">
        <f t="shared" si="360"/>
        <v/>
      </c>
      <c r="Q3794" t="str">
        <f t="shared" si="361"/>
        <v>good</v>
      </c>
      <c r="R3794" t="str">
        <f t="shared" si="362"/>
        <v/>
      </c>
      <c r="S3794" s="3" t="str">
        <f t="shared" si="363"/>
        <v>Maruti</v>
      </c>
      <c r="T3794" t="str">
        <f t="shared" si="364"/>
        <v>Maruti</v>
      </c>
      <c r="U3794" t="str">
        <f t="shared" si="365"/>
        <v>E</v>
      </c>
      <c r="V3794" t="str" cm="1">
        <f t="array" ref="V3794">_xlfn.IFS(N3785&gt;25,"A",N3785&gt;20,"B",N3785&gt;15,"C",N3785&gt;10,"D",N3785&lt;10,"E")</f>
        <v>E</v>
      </c>
    </row>
    <row r="3795" spans="1:22" x14ac:dyDescent="0.3">
      <c r="A3795">
        <v>3822</v>
      </c>
      <c r="B3795" t="s">
        <v>145</v>
      </c>
      <c r="C3795" t="s">
        <v>15</v>
      </c>
      <c r="D3795" t="s">
        <v>49</v>
      </c>
      <c r="E3795">
        <v>2016</v>
      </c>
      <c r="F3795">
        <v>12501</v>
      </c>
      <c r="G3795" t="s">
        <v>27</v>
      </c>
      <c r="H3795" t="s">
        <v>18</v>
      </c>
      <c r="I3795" t="s">
        <v>19</v>
      </c>
      <c r="J3795">
        <v>998</v>
      </c>
      <c r="K3795">
        <v>67.040000000000006</v>
      </c>
      <c r="L3795">
        <v>5</v>
      </c>
      <c r="M3795">
        <v>20.51</v>
      </c>
      <c r="N3795">
        <v>3.5</v>
      </c>
      <c r="P3795" t="str">
        <f t="shared" si="360"/>
        <v/>
      </c>
      <c r="Q3795" t="str">
        <f t="shared" si="361"/>
        <v>bad</v>
      </c>
      <c r="R3795" t="str">
        <f t="shared" si="362"/>
        <v/>
      </c>
      <c r="S3795" s="3" t="str">
        <f t="shared" si="363"/>
        <v/>
      </c>
      <c r="T3795" t="str">
        <f t="shared" si="364"/>
        <v>Hyundai</v>
      </c>
      <c r="U3795" t="str">
        <f t="shared" si="365"/>
        <v>E</v>
      </c>
      <c r="V3795" t="str" cm="1">
        <f t="array" ref="V3795">_xlfn.IFS(N3786&gt;25,"A",N3786&gt;20,"B",N3786&gt;15,"C",N3786&gt;10,"D",N3786&lt;10,"E")</f>
        <v>E</v>
      </c>
    </row>
    <row r="3796" spans="1:22" x14ac:dyDescent="0.3">
      <c r="A3796">
        <v>3823</v>
      </c>
      <c r="B3796" t="s">
        <v>1565</v>
      </c>
      <c r="C3796" t="s">
        <v>294</v>
      </c>
      <c r="D3796" t="s">
        <v>47</v>
      </c>
      <c r="E3796">
        <v>2016</v>
      </c>
      <c r="F3796">
        <v>56628</v>
      </c>
      <c r="G3796" t="s">
        <v>23</v>
      </c>
      <c r="H3796" t="s">
        <v>18</v>
      </c>
      <c r="I3796" t="s">
        <v>19</v>
      </c>
      <c r="J3796">
        <v>1248</v>
      </c>
      <c r="K3796">
        <v>92</v>
      </c>
      <c r="L3796">
        <v>5</v>
      </c>
      <c r="M3796">
        <v>20.399999999999999</v>
      </c>
      <c r="N3796">
        <v>5.85</v>
      </c>
      <c r="P3796" t="str">
        <f t="shared" si="360"/>
        <v>Jaguar</v>
      </c>
      <c r="Q3796" t="str">
        <f t="shared" si="361"/>
        <v>bad</v>
      </c>
      <c r="R3796" t="str">
        <f t="shared" si="362"/>
        <v/>
      </c>
      <c r="S3796" s="3" t="str">
        <f t="shared" si="363"/>
        <v>Jaguar</v>
      </c>
      <c r="T3796" t="str">
        <f t="shared" si="364"/>
        <v/>
      </c>
      <c r="U3796" t="str">
        <f t="shared" si="365"/>
        <v>A</v>
      </c>
      <c r="V3796" t="str" cm="1">
        <f t="array" ref="V3796">_xlfn.IFS(N3787&gt;25,"A",N3787&gt;20,"B",N3787&gt;15,"C",N3787&gt;10,"D",N3787&lt;10,"E")</f>
        <v>A</v>
      </c>
    </row>
    <row r="3797" spans="1:22" x14ac:dyDescent="0.3">
      <c r="A3797">
        <v>3824</v>
      </c>
      <c r="B3797" t="s">
        <v>687</v>
      </c>
      <c r="C3797" t="s">
        <v>15</v>
      </c>
      <c r="D3797" t="s">
        <v>22</v>
      </c>
      <c r="E3797">
        <v>2010</v>
      </c>
      <c r="F3797">
        <v>105000</v>
      </c>
      <c r="G3797" t="s">
        <v>23</v>
      </c>
      <c r="H3797" t="s">
        <v>18</v>
      </c>
      <c r="I3797" t="s">
        <v>19</v>
      </c>
      <c r="J3797">
        <v>1248</v>
      </c>
      <c r="K3797">
        <v>73.900000000000006</v>
      </c>
      <c r="L3797">
        <v>5</v>
      </c>
      <c r="M3797">
        <v>19.3</v>
      </c>
      <c r="N3797">
        <v>3.15</v>
      </c>
      <c r="P3797" t="str">
        <f t="shared" si="360"/>
        <v/>
      </c>
      <c r="Q3797" t="str">
        <f t="shared" si="361"/>
        <v>bad</v>
      </c>
      <c r="R3797" t="str">
        <f t="shared" si="362"/>
        <v/>
      </c>
      <c r="S3797" s="3" t="str">
        <f t="shared" si="363"/>
        <v/>
      </c>
      <c r="T3797" t="str">
        <f t="shared" si="364"/>
        <v>Honda</v>
      </c>
      <c r="U3797" t="str">
        <f t="shared" si="365"/>
        <v>E</v>
      </c>
      <c r="V3797" t="str" cm="1">
        <f t="array" ref="V3797">_xlfn.IFS(N3788&gt;25,"A",N3788&gt;20,"B",N3788&gt;15,"C",N3788&gt;10,"D",N3788&lt;10,"E")</f>
        <v>E</v>
      </c>
    </row>
    <row r="3798" spans="1:22" x14ac:dyDescent="0.3">
      <c r="A3798">
        <v>3825</v>
      </c>
      <c r="B3798" t="s">
        <v>1066</v>
      </c>
      <c r="C3798" t="s">
        <v>60</v>
      </c>
      <c r="D3798" t="s">
        <v>22</v>
      </c>
      <c r="E3798">
        <v>2016</v>
      </c>
      <c r="F3798">
        <v>52126</v>
      </c>
      <c r="G3798" t="s">
        <v>23</v>
      </c>
      <c r="H3798" t="s">
        <v>18</v>
      </c>
      <c r="I3798" t="s">
        <v>19</v>
      </c>
      <c r="J3798">
        <v>1461</v>
      </c>
      <c r="K3798">
        <v>84.8</v>
      </c>
      <c r="L3798">
        <v>5</v>
      </c>
      <c r="M3798">
        <v>21.64</v>
      </c>
      <c r="N3798">
        <v>6</v>
      </c>
      <c r="P3798" t="str">
        <f t="shared" si="360"/>
        <v/>
      </c>
      <c r="Q3798" t="str">
        <f t="shared" si="361"/>
        <v>bad</v>
      </c>
      <c r="R3798" t="str">
        <f t="shared" si="362"/>
        <v/>
      </c>
      <c r="S3798" s="3" t="str">
        <f t="shared" si="363"/>
        <v/>
      </c>
      <c r="T3798" t="str">
        <f t="shared" si="364"/>
        <v>Audi</v>
      </c>
      <c r="U3798" t="str">
        <f t="shared" si="365"/>
        <v>D</v>
      </c>
      <c r="V3798" t="str" cm="1">
        <f t="array" ref="V3798">_xlfn.IFS(N3789&gt;25,"A",N3789&gt;20,"B",N3789&gt;15,"C",N3789&gt;10,"D",N3789&lt;10,"E")</f>
        <v>D</v>
      </c>
    </row>
    <row r="3799" spans="1:22" x14ac:dyDescent="0.3">
      <c r="A3799">
        <v>3826</v>
      </c>
      <c r="B3799" t="s">
        <v>1045</v>
      </c>
      <c r="C3799" t="s">
        <v>21</v>
      </c>
      <c r="D3799" t="s">
        <v>49</v>
      </c>
      <c r="E3799">
        <v>2010</v>
      </c>
      <c r="F3799">
        <v>38000</v>
      </c>
      <c r="G3799" t="s">
        <v>27</v>
      </c>
      <c r="H3799" t="s">
        <v>18</v>
      </c>
      <c r="I3799" t="s">
        <v>19</v>
      </c>
      <c r="J3799">
        <v>1197</v>
      </c>
      <c r="K3799">
        <v>80</v>
      </c>
      <c r="L3799">
        <v>5</v>
      </c>
      <c r="M3799">
        <v>18.5</v>
      </c>
      <c r="N3799">
        <v>2.23</v>
      </c>
      <c r="P3799" t="str">
        <f t="shared" si="360"/>
        <v/>
      </c>
      <c r="Q3799" t="str">
        <f t="shared" si="361"/>
        <v>bad</v>
      </c>
      <c r="R3799" t="str">
        <f t="shared" si="362"/>
        <v/>
      </c>
      <c r="S3799" s="3" t="str">
        <f t="shared" si="363"/>
        <v/>
      </c>
      <c r="T3799" t="str">
        <f t="shared" si="364"/>
        <v>Hyundai</v>
      </c>
      <c r="U3799" t="str">
        <f t="shared" si="365"/>
        <v>E</v>
      </c>
      <c r="V3799" t="str" cm="1">
        <f t="array" ref="V3799">_xlfn.IFS(N3790&gt;25,"A",N3790&gt;20,"B",N3790&gt;15,"C",N3790&gt;10,"D",N3790&lt;10,"E")</f>
        <v>E</v>
      </c>
    </row>
    <row r="3800" spans="1:22" x14ac:dyDescent="0.3">
      <c r="A3800">
        <v>3827</v>
      </c>
      <c r="B3800" t="s">
        <v>599</v>
      </c>
      <c r="C3800" t="s">
        <v>21</v>
      </c>
      <c r="D3800" t="s">
        <v>63</v>
      </c>
      <c r="E3800">
        <v>2016</v>
      </c>
      <c r="F3800">
        <v>50000</v>
      </c>
      <c r="G3800" t="s">
        <v>27</v>
      </c>
      <c r="H3800" t="s">
        <v>18</v>
      </c>
      <c r="I3800" t="s">
        <v>19</v>
      </c>
      <c r="J3800">
        <v>1197</v>
      </c>
      <c r="K3800">
        <v>82</v>
      </c>
      <c r="L3800">
        <v>5</v>
      </c>
      <c r="M3800">
        <v>19.100000000000001</v>
      </c>
      <c r="N3800">
        <v>2.5</v>
      </c>
      <c r="P3800" t="str">
        <f t="shared" si="360"/>
        <v/>
      </c>
      <c r="Q3800" t="str">
        <f t="shared" si="361"/>
        <v>bad</v>
      </c>
      <c r="R3800" t="str">
        <f t="shared" si="362"/>
        <v/>
      </c>
      <c r="S3800" s="3" t="str">
        <f t="shared" si="363"/>
        <v/>
      </c>
      <c r="T3800" t="str">
        <f t="shared" si="364"/>
        <v>Volkswagen</v>
      </c>
      <c r="U3800" t="str">
        <f t="shared" si="365"/>
        <v>E</v>
      </c>
      <c r="V3800" t="str" cm="1">
        <f t="array" ref="V3800">_xlfn.IFS(N3791&gt;25,"A",N3791&gt;20,"B",N3791&gt;15,"C",N3791&gt;10,"D",N3791&lt;10,"E")</f>
        <v>E</v>
      </c>
    </row>
    <row r="3801" spans="1:22" x14ac:dyDescent="0.3">
      <c r="A3801">
        <v>3828</v>
      </c>
      <c r="B3801" t="s">
        <v>254</v>
      </c>
      <c r="C3801" t="s">
        <v>15</v>
      </c>
      <c r="D3801" t="s">
        <v>47</v>
      </c>
      <c r="E3801">
        <v>2015</v>
      </c>
      <c r="F3801">
        <v>50230</v>
      </c>
      <c r="G3801" t="s">
        <v>27</v>
      </c>
      <c r="H3801" t="s">
        <v>18</v>
      </c>
      <c r="I3801" t="s">
        <v>19</v>
      </c>
      <c r="J3801">
        <v>998</v>
      </c>
      <c r="K3801">
        <v>67.099999999999994</v>
      </c>
      <c r="L3801">
        <v>5</v>
      </c>
      <c r="M3801">
        <v>18.899999999999999</v>
      </c>
      <c r="N3801">
        <v>3.87</v>
      </c>
      <c r="P3801" t="str">
        <f t="shared" si="360"/>
        <v/>
      </c>
      <c r="Q3801" t="str">
        <f t="shared" si="361"/>
        <v>bad</v>
      </c>
      <c r="R3801" t="str">
        <f t="shared" si="362"/>
        <v/>
      </c>
      <c r="S3801" s="3" t="str">
        <f t="shared" si="363"/>
        <v/>
      </c>
      <c r="T3801" t="str">
        <f t="shared" si="364"/>
        <v>Renault</v>
      </c>
      <c r="U3801" t="str">
        <f t="shared" si="365"/>
        <v>E</v>
      </c>
      <c r="V3801" t="str" cm="1">
        <f t="array" ref="V3801">_xlfn.IFS(N3792&gt;25,"A",N3792&gt;20,"B",N3792&gt;15,"C",N3792&gt;10,"D",N3792&lt;10,"E")</f>
        <v>E</v>
      </c>
    </row>
    <row r="3802" spans="1:22" x14ac:dyDescent="0.3">
      <c r="A3802">
        <v>3829</v>
      </c>
      <c r="B3802" t="s">
        <v>141</v>
      </c>
      <c r="C3802" t="s">
        <v>78</v>
      </c>
      <c r="D3802" t="s">
        <v>93</v>
      </c>
      <c r="E3802">
        <v>2014</v>
      </c>
      <c r="F3802">
        <v>31000</v>
      </c>
      <c r="G3802" t="s">
        <v>23</v>
      </c>
      <c r="H3802" t="s">
        <v>18</v>
      </c>
      <c r="I3802" t="s">
        <v>19</v>
      </c>
      <c r="J3802">
        <v>2179</v>
      </c>
      <c r="K3802">
        <v>140</v>
      </c>
      <c r="L3802">
        <v>7</v>
      </c>
      <c r="M3802">
        <v>15.1</v>
      </c>
      <c r="N3802">
        <v>9.5</v>
      </c>
      <c r="P3802" t="str">
        <f t="shared" si="360"/>
        <v/>
      </c>
      <c r="Q3802" t="str">
        <f t="shared" si="361"/>
        <v>good</v>
      </c>
      <c r="R3802" t="str">
        <f t="shared" si="362"/>
        <v/>
      </c>
      <c r="S3802" s="3" t="str">
        <f t="shared" si="363"/>
        <v>Maruti</v>
      </c>
      <c r="T3802" t="str">
        <f t="shared" si="364"/>
        <v>Maruti</v>
      </c>
      <c r="U3802" t="str">
        <f t="shared" si="365"/>
        <v>E</v>
      </c>
      <c r="V3802" t="str" cm="1">
        <f t="array" ref="V3802">_xlfn.IFS(N3793&gt;25,"A",N3793&gt;20,"B",N3793&gt;15,"C",N3793&gt;10,"D",N3793&lt;10,"E")</f>
        <v>E</v>
      </c>
    </row>
    <row r="3803" spans="1:22" x14ac:dyDescent="0.3">
      <c r="A3803">
        <v>3830</v>
      </c>
      <c r="B3803" t="s">
        <v>514</v>
      </c>
      <c r="C3803" t="s">
        <v>41</v>
      </c>
      <c r="D3803" t="s">
        <v>53</v>
      </c>
      <c r="E3803">
        <v>2014</v>
      </c>
      <c r="F3803">
        <v>79000</v>
      </c>
      <c r="G3803" t="s">
        <v>23</v>
      </c>
      <c r="H3803" t="s">
        <v>32</v>
      </c>
      <c r="I3803" t="s">
        <v>19</v>
      </c>
      <c r="J3803">
        <v>2982</v>
      </c>
      <c r="K3803">
        <v>168.5</v>
      </c>
      <c r="L3803">
        <v>7</v>
      </c>
      <c r="M3803">
        <v>12.55</v>
      </c>
      <c r="N3803">
        <v>17.75</v>
      </c>
      <c r="P3803" t="str">
        <f t="shared" si="360"/>
        <v/>
      </c>
      <c r="Q3803" t="str">
        <f t="shared" si="361"/>
        <v>bad</v>
      </c>
      <c r="R3803" t="str">
        <f t="shared" si="362"/>
        <v/>
      </c>
      <c r="S3803" s="3" t="str">
        <f t="shared" si="363"/>
        <v/>
      </c>
      <c r="T3803" t="str">
        <f t="shared" si="364"/>
        <v>Maruti</v>
      </c>
      <c r="U3803" t="str">
        <f t="shared" si="365"/>
        <v>E</v>
      </c>
      <c r="V3803" t="str" cm="1">
        <f t="array" ref="V3803">_xlfn.IFS(N3794&gt;25,"A",N3794&gt;20,"B",N3794&gt;15,"C",N3794&gt;10,"D",N3794&lt;10,"E")</f>
        <v>E</v>
      </c>
    </row>
    <row r="3804" spans="1:22" x14ac:dyDescent="0.3">
      <c r="A3804">
        <v>3831</v>
      </c>
      <c r="B3804" t="s">
        <v>1445</v>
      </c>
      <c r="C3804" t="s">
        <v>60</v>
      </c>
      <c r="D3804" t="s">
        <v>53</v>
      </c>
      <c r="E3804">
        <v>2012</v>
      </c>
      <c r="F3804">
        <v>130000</v>
      </c>
      <c r="G3804" t="s">
        <v>23</v>
      </c>
      <c r="H3804" t="s">
        <v>18</v>
      </c>
      <c r="I3804" t="s">
        <v>19</v>
      </c>
      <c r="J3804">
        <v>1461</v>
      </c>
      <c r="K3804">
        <v>108.45</v>
      </c>
      <c r="L3804">
        <v>5</v>
      </c>
      <c r="M3804">
        <v>19.64</v>
      </c>
      <c r="N3804">
        <v>3.75</v>
      </c>
      <c r="P3804" t="str">
        <f t="shared" si="360"/>
        <v/>
      </c>
      <c r="Q3804" t="str">
        <f t="shared" si="361"/>
        <v>good</v>
      </c>
      <c r="R3804" t="str">
        <f t="shared" si="362"/>
        <v/>
      </c>
      <c r="S3804" s="3" t="str">
        <f t="shared" si="363"/>
        <v>Maruti</v>
      </c>
      <c r="T3804" t="str">
        <f t="shared" si="364"/>
        <v>Maruti</v>
      </c>
      <c r="U3804" t="str">
        <f t="shared" si="365"/>
        <v>E</v>
      </c>
      <c r="V3804" t="str" cm="1">
        <f t="array" ref="V3804">_xlfn.IFS(N3795&gt;25,"A",N3795&gt;20,"B",N3795&gt;15,"C",N3795&gt;10,"D",N3795&lt;10,"E")</f>
        <v>E</v>
      </c>
    </row>
    <row r="3805" spans="1:22" x14ac:dyDescent="0.3">
      <c r="A3805">
        <v>3832</v>
      </c>
      <c r="B3805" t="s">
        <v>437</v>
      </c>
      <c r="C3805" t="s">
        <v>21</v>
      </c>
      <c r="D3805" t="s">
        <v>26</v>
      </c>
      <c r="E3805">
        <v>2010</v>
      </c>
      <c r="F3805">
        <v>115000</v>
      </c>
      <c r="G3805" t="s">
        <v>27</v>
      </c>
      <c r="H3805" t="s">
        <v>18</v>
      </c>
      <c r="I3805" t="s">
        <v>33</v>
      </c>
      <c r="J3805">
        <v>1086</v>
      </c>
      <c r="K3805">
        <v>62.1</v>
      </c>
      <c r="L3805">
        <v>5</v>
      </c>
      <c r="M3805">
        <v>17.920000000000002</v>
      </c>
      <c r="N3805">
        <v>1.5</v>
      </c>
      <c r="P3805" t="str">
        <f t="shared" si="360"/>
        <v/>
      </c>
      <c r="Q3805" t="str">
        <f t="shared" si="361"/>
        <v>good</v>
      </c>
      <c r="R3805" t="str">
        <f t="shared" si="362"/>
        <v/>
      </c>
      <c r="S3805" s="3" t="str">
        <f t="shared" si="363"/>
        <v>Fiat</v>
      </c>
      <c r="T3805" t="str">
        <f t="shared" si="364"/>
        <v>Fiat</v>
      </c>
      <c r="U3805" t="str">
        <f t="shared" si="365"/>
        <v>E</v>
      </c>
      <c r="V3805" t="str" cm="1">
        <f t="array" ref="V3805">_xlfn.IFS(N3796&gt;25,"A",N3796&gt;20,"B",N3796&gt;15,"C",N3796&gt;10,"D",N3796&lt;10,"E")</f>
        <v>E</v>
      </c>
    </row>
    <row r="3806" spans="1:22" x14ac:dyDescent="0.3">
      <c r="A3806">
        <v>3833</v>
      </c>
      <c r="B3806" t="s">
        <v>391</v>
      </c>
      <c r="C3806" t="s">
        <v>21</v>
      </c>
      <c r="D3806" t="s">
        <v>22</v>
      </c>
      <c r="E3806">
        <v>2013</v>
      </c>
      <c r="F3806">
        <v>41500</v>
      </c>
      <c r="G3806" t="s">
        <v>27</v>
      </c>
      <c r="H3806" t="s">
        <v>18</v>
      </c>
      <c r="I3806" t="s">
        <v>33</v>
      </c>
      <c r="J3806">
        <v>1591</v>
      </c>
      <c r="K3806">
        <v>121.3</v>
      </c>
      <c r="L3806">
        <v>5</v>
      </c>
      <c r="M3806">
        <v>17.010000000000002</v>
      </c>
      <c r="N3806">
        <v>5</v>
      </c>
      <c r="P3806" t="str">
        <f t="shared" si="360"/>
        <v/>
      </c>
      <c r="Q3806" t="str">
        <f t="shared" si="361"/>
        <v>bad</v>
      </c>
      <c r="R3806" t="str">
        <f t="shared" si="362"/>
        <v/>
      </c>
      <c r="S3806" s="3" t="str">
        <f t="shared" si="363"/>
        <v/>
      </c>
      <c r="T3806" t="str">
        <f t="shared" si="364"/>
        <v>Maruti</v>
      </c>
      <c r="U3806" t="str">
        <f t="shared" si="365"/>
        <v>E</v>
      </c>
      <c r="V3806" t="str" cm="1">
        <f t="array" ref="V3806">_xlfn.IFS(N3797&gt;25,"A",N3797&gt;20,"B",N3797&gt;15,"C",N3797&gt;10,"D",N3797&lt;10,"E")</f>
        <v>E</v>
      </c>
    </row>
    <row r="3807" spans="1:22" x14ac:dyDescent="0.3">
      <c r="A3807">
        <v>3834</v>
      </c>
      <c r="B3807" t="s">
        <v>513</v>
      </c>
      <c r="C3807" t="s">
        <v>65</v>
      </c>
      <c r="D3807" t="s">
        <v>22</v>
      </c>
      <c r="E3807">
        <v>2014</v>
      </c>
      <c r="F3807">
        <v>54385</v>
      </c>
      <c r="G3807" t="s">
        <v>23</v>
      </c>
      <c r="H3807" t="s">
        <v>32</v>
      </c>
      <c r="I3807" t="s">
        <v>33</v>
      </c>
      <c r="J3807">
        <v>1995</v>
      </c>
      <c r="K3807">
        <v>177</v>
      </c>
      <c r="L3807">
        <v>5</v>
      </c>
      <c r="M3807">
        <v>15.06</v>
      </c>
      <c r="N3807">
        <v>17</v>
      </c>
      <c r="P3807" t="str">
        <f t="shared" si="360"/>
        <v/>
      </c>
      <c r="Q3807" t="str">
        <f t="shared" si="361"/>
        <v>good</v>
      </c>
      <c r="R3807" t="str">
        <f t="shared" si="362"/>
        <v/>
      </c>
      <c r="S3807" s="3" t="str">
        <f t="shared" si="363"/>
        <v>Renault</v>
      </c>
      <c r="T3807" t="str">
        <f t="shared" si="364"/>
        <v>Renault</v>
      </c>
      <c r="U3807" t="str">
        <f t="shared" si="365"/>
        <v>E</v>
      </c>
      <c r="V3807" t="str" cm="1">
        <f t="array" ref="V3807">_xlfn.IFS(N3798&gt;25,"A",N3798&gt;20,"B",N3798&gt;15,"C",N3798&gt;10,"D",N3798&lt;10,"E")</f>
        <v>E</v>
      </c>
    </row>
    <row r="3808" spans="1:22" x14ac:dyDescent="0.3">
      <c r="A3808">
        <v>3835</v>
      </c>
      <c r="B3808" t="s">
        <v>945</v>
      </c>
      <c r="C3808" t="s">
        <v>25</v>
      </c>
      <c r="D3808" t="s">
        <v>47</v>
      </c>
      <c r="E3808">
        <v>2011</v>
      </c>
      <c r="F3808">
        <v>56361</v>
      </c>
      <c r="G3808" t="s">
        <v>27</v>
      </c>
      <c r="H3808" t="s">
        <v>32</v>
      </c>
      <c r="I3808" t="s">
        <v>19</v>
      </c>
      <c r="J3808">
        <v>1799</v>
      </c>
      <c r="K3808">
        <v>130</v>
      </c>
      <c r="L3808">
        <v>5</v>
      </c>
      <c r="M3808">
        <v>12.9</v>
      </c>
      <c r="N3808">
        <v>4.38</v>
      </c>
      <c r="P3808" t="str">
        <f t="shared" si="360"/>
        <v/>
      </c>
      <c r="Q3808" t="str">
        <f t="shared" si="361"/>
        <v>bad</v>
      </c>
      <c r="R3808" t="str">
        <f t="shared" si="362"/>
        <v/>
      </c>
      <c r="S3808" s="3" t="str">
        <f t="shared" si="363"/>
        <v/>
      </c>
      <c r="T3808" t="str">
        <f t="shared" si="364"/>
        <v>Hyundai</v>
      </c>
      <c r="U3808" t="str">
        <f t="shared" si="365"/>
        <v>E</v>
      </c>
      <c r="V3808" t="str" cm="1">
        <f t="array" ref="V3808">_xlfn.IFS(N3799&gt;25,"A",N3799&gt;20,"B",N3799&gt;15,"C",N3799&gt;10,"D",N3799&lt;10,"E")</f>
        <v>E</v>
      </c>
    </row>
    <row r="3809" spans="1:22" x14ac:dyDescent="0.3">
      <c r="A3809">
        <v>3836</v>
      </c>
      <c r="B3809" t="s">
        <v>404</v>
      </c>
      <c r="C3809" t="s">
        <v>30</v>
      </c>
      <c r="D3809" t="s">
        <v>53</v>
      </c>
      <c r="E3809">
        <v>2018</v>
      </c>
      <c r="F3809">
        <v>22000</v>
      </c>
      <c r="G3809" t="s">
        <v>27</v>
      </c>
      <c r="H3809" t="s">
        <v>32</v>
      </c>
      <c r="I3809" t="s">
        <v>19</v>
      </c>
      <c r="J3809">
        <v>1798</v>
      </c>
      <c r="K3809">
        <v>187.74</v>
      </c>
      <c r="L3809">
        <v>5</v>
      </c>
      <c r="M3809">
        <v>15.26</v>
      </c>
      <c r="N3809">
        <v>41.5</v>
      </c>
      <c r="P3809" t="str">
        <f t="shared" si="360"/>
        <v/>
      </c>
      <c r="Q3809" t="str">
        <f t="shared" si="361"/>
        <v>bad</v>
      </c>
      <c r="R3809" t="str">
        <f t="shared" si="362"/>
        <v/>
      </c>
      <c r="S3809" s="3" t="str">
        <f t="shared" si="363"/>
        <v/>
      </c>
      <c r="T3809" t="str">
        <f t="shared" si="364"/>
        <v>Hyundai</v>
      </c>
      <c r="U3809" t="str">
        <f t="shared" si="365"/>
        <v>E</v>
      </c>
      <c r="V3809" t="str" cm="1">
        <f t="array" ref="V3809">_xlfn.IFS(N3800&gt;25,"A",N3800&gt;20,"B",N3800&gt;15,"C",N3800&gt;10,"D",N3800&lt;10,"E")</f>
        <v>E</v>
      </c>
    </row>
    <row r="3810" spans="1:22" x14ac:dyDescent="0.3">
      <c r="A3810">
        <v>3837</v>
      </c>
      <c r="B3810" t="s">
        <v>172</v>
      </c>
      <c r="C3810" t="s">
        <v>15</v>
      </c>
      <c r="D3810" t="s">
        <v>49</v>
      </c>
      <c r="E3810">
        <v>2017</v>
      </c>
      <c r="F3810">
        <v>8000</v>
      </c>
      <c r="G3810" t="s">
        <v>27</v>
      </c>
      <c r="H3810" t="s">
        <v>18</v>
      </c>
      <c r="I3810" t="s">
        <v>19</v>
      </c>
      <c r="J3810">
        <v>998</v>
      </c>
      <c r="K3810">
        <v>67.040000000000006</v>
      </c>
      <c r="L3810">
        <v>5</v>
      </c>
      <c r="M3810">
        <v>20.51</v>
      </c>
      <c r="N3810">
        <v>3</v>
      </c>
      <c r="P3810" t="str">
        <f t="shared" si="360"/>
        <v/>
      </c>
      <c r="Q3810" t="str">
        <f t="shared" si="361"/>
        <v>bad</v>
      </c>
      <c r="R3810" t="str">
        <f t="shared" si="362"/>
        <v/>
      </c>
      <c r="S3810" s="3" t="str">
        <f t="shared" si="363"/>
        <v/>
      </c>
      <c r="T3810" t="str">
        <f t="shared" si="364"/>
        <v>Maruti</v>
      </c>
      <c r="U3810" t="str">
        <f t="shared" si="365"/>
        <v>E</v>
      </c>
      <c r="V3810" t="str" cm="1">
        <f t="array" ref="V3810">_xlfn.IFS(N3801&gt;25,"A",N3801&gt;20,"B",N3801&gt;15,"C",N3801&gt;10,"D",N3801&lt;10,"E")</f>
        <v>E</v>
      </c>
    </row>
    <row r="3811" spans="1:22" x14ac:dyDescent="0.3">
      <c r="A3811">
        <v>3838</v>
      </c>
      <c r="B3811" t="s">
        <v>237</v>
      </c>
      <c r="C3811" t="s">
        <v>15</v>
      </c>
      <c r="D3811" t="s">
        <v>31</v>
      </c>
      <c r="E3811">
        <v>2018</v>
      </c>
      <c r="F3811">
        <v>28741</v>
      </c>
      <c r="G3811" t="s">
        <v>23</v>
      </c>
      <c r="H3811" t="s">
        <v>18</v>
      </c>
      <c r="I3811" t="s">
        <v>19</v>
      </c>
      <c r="J3811">
        <v>1248</v>
      </c>
      <c r="K3811">
        <v>88.5</v>
      </c>
      <c r="L3811">
        <v>5</v>
      </c>
      <c r="M3811">
        <v>24.3</v>
      </c>
      <c r="N3811">
        <v>11</v>
      </c>
      <c r="P3811" t="str">
        <f t="shared" si="360"/>
        <v/>
      </c>
      <c r="Q3811" t="str">
        <f t="shared" si="361"/>
        <v>bad</v>
      </c>
      <c r="R3811" t="str">
        <f t="shared" si="362"/>
        <v/>
      </c>
      <c r="S3811" s="3" t="str">
        <f t="shared" si="363"/>
        <v/>
      </c>
      <c r="T3811" t="str">
        <f t="shared" si="364"/>
        <v>Mahindra</v>
      </c>
      <c r="U3811" t="str">
        <f t="shared" si="365"/>
        <v>E</v>
      </c>
      <c r="V3811" t="str" cm="1">
        <f t="array" ref="V3811">_xlfn.IFS(N3802&gt;25,"A",N3802&gt;20,"B",N3802&gt;15,"C",N3802&gt;10,"D",N3802&lt;10,"E")</f>
        <v>E</v>
      </c>
    </row>
    <row r="3812" spans="1:22" x14ac:dyDescent="0.3">
      <c r="A3812">
        <v>3839</v>
      </c>
      <c r="B3812" t="s">
        <v>1566</v>
      </c>
      <c r="C3812" t="s">
        <v>52</v>
      </c>
      <c r="D3812" t="s">
        <v>22</v>
      </c>
      <c r="E3812">
        <v>2012</v>
      </c>
      <c r="F3812">
        <v>117236</v>
      </c>
      <c r="G3812" t="s">
        <v>23</v>
      </c>
      <c r="H3812" t="s">
        <v>32</v>
      </c>
      <c r="I3812" t="s">
        <v>33</v>
      </c>
      <c r="J3812">
        <v>2720</v>
      </c>
      <c r="K3812">
        <v>190</v>
      </c>
      <c r="L3812">
        <v>7</v>
      </c>
      <c r="M3812">
        <v>11.8</v>
      </c>
      <c r="N3812">
        <v>14</v>
      </c>
      <c r="P3812" t="str">
        <f t="shared" si="360"/>
        <v>Toyota</v>
      </c>
      <c r="Q3812" t="str">
        <f t="shared" si="361"/>
        <v>bad</v>
      </c>
      <c r="R3812" t="str">
        <f t="shared" si="362"/>
        <v/>
      </c>
      <c r="S3812" s="3" t="str">
        <f t="shared" si="363"/>
        <v>Toyota</v>
      </c>
      <c r="T3812" t="str">
        <f t="shared" si="364"/>
        <v/>
      </c>
      <c r="U3812" t="str">
        <f t="shared" si="365"/>
        <v>C</v>
      </c>
      <c r="V3812" t="str" cm="1">
        <f t="array" ref="V3812">_xlfn.IFS(N3803&gt;25,"A",N3803&gt;20,"B",N3803&gt;15,"C",N3803&gt;10,"D",N3803&lt;10,"E")</f>
        <v>C</v>
      </c>
    </row>
    <row r="3813" spans="1:22" x14ac:dyDescent="0.3">
      <c r="A3813">
        <v>3840</v>
      </c>
      <c r="B3813" t="s">
        <v>1567</v>
      </c>
      <c r="C3813" t="s">
        <v>15</v>
      </c>
      <c r="D3813" t="s">
        <v>22</v>
      </c>
      <c r="E3813">
        <v>2016</v>
      </c>
      <c r="F3813">
        <v>30500</v>
      </c>
      <c r="G3813" t="s">
        <v>23</v>
      </c>
      <c r="H3813" t="s">
        <v>32</v>
      </c>
      <c r="I3813" t="s">
        <v>19</v>
      </c>
      <c r="J3813">
        <v>1248</v>
      </c>
      <c r="K3813">
        <v>74</v>
      </c>
      <c r="L3813">
        <v>5</v>
      </c>
      <c r="M3813">
        <v>26.59</v>
      </c>
      <c r="N3813">
        <v>7.65</v>
      </c>
      <c r="P3813" t="str">
        <f t="shared" si="360"/>
        <v/>
      </c>
      <c r="Q3813" t="str">
        <f t="shared" si="361"/>
        <v>bad</v>
      </c>
      <c r="R3813" t="str">
        <f t="shared" si="362"/>
        <v/>
      </c>
      <c r="S3813" s="3" t="str">
        <f t="shared" si="363"/>
        <v/>
      </c>
      <c r="T3813" t="str">
        <f t="shared" si="364"/>
        <v>Renault</v>
      </c>
      <c r="U3813" t="str">
        <f t="shared" si="365"/>
        <v>E</v>
      </c>
      <c r="V3813" t="str" cm="1">
        <f t="array" ref="V3813">_xlfn.IFS(N3804&gt;25,"A",N3804&gt;20,"B",N3804&gt;15,"C",N3804&gt;10,"D",N3804&lt;10,"E")</f>
        <v>E</v>
      </c>
    </row>
    <row r="3814" spans="1:22" x14ac:dyDescent="0.3">
      <c r="A3814">
        <v>3841</v>
      </c>
      <c r="B3814" t="s">
        <v>1568</v>
      </c>
      <c r="C3814" t="s">
        <v>21</v>
      </c>
      <c r="D3814" t="s">
        <v>49</v>
      </c>
      <c r="E3814">
        <v>2018</v>
      </c>
      <c r="F3814">
        <v>5000</v>
      </c>
      <c r="G3814" t="s">
        <v>27</v>
      </c>
      <c r="H3814" t="s">
        <v>18</v>
      </c>
      <c r="I3814" t="s">
        <v>19</v>
      </c>
      <c r="J3814">
        <v>1591</v>
      </c>
      <c r="K3814">
        <v>121.3</v>
      </c>
      <c r="L3814">
        <v>5</v>
      </c>
      <c r="M3814">
        <v>17</v>
      </c>
      <c r="N3814">
        <v>8.6999999999999993</v>
      </c>
      <c r="P3814" t="str">
        <f t="shared" si="360"/>
        <v/>
      </c>
      <c r="Q3814" t="str">
        <f t="shared" si="361"/>
        <v>bad</v>
      </c>
      <c r="R3814" t="str">
        <f t="shared" si="362"/>
        <v/>
      </c>
      <c r="S3814" s="3" t="str">
        <f t="shared" si="363"/>
        <v/>
      </c>
      <c r="T3814" t="str">
        <f t="shared" si="364"/>
        <v>Hyundai</v>
      </c>
      <c r="U3814" t="str">
        <f t="shared" si="365"/>
        <v>E</v>
      </c>
      <c r="V3814" t="str" cm="1">
        <f t="array" ref="V3814">_xlfn.IFS(N3805&gt;25,"A",N3805&gt;20,"B",N3805&gt;15,"C",N3805&gt;10,"D",N3805&lt;10,"E")</f>
        <v>E</v>
      </c>
    </row>
    <row r="3815" spans="1:22" x14ac:dyDescent="0.3">
      <c r="A3815">
        <v>3842</v>
      </c>
      <c r="B3815" t="s">
        <v>1569</v>
      </c>
      <c r="C3815" t="s">
        <v>15</v>
      </c>
      <c r="D3815" t="s">
        <v>35</v>
      </c>
      <c r="E3815">
        <v>2016</v>
      </c>
      <c r="F3815">
        <v>42000</v>
      </c>
      <c r="G3815" t="s">
        <v>23</v>
      </c>
      <c r="H3815" t="s">
        <v>18</v>
      </c>
      <c r="I3815" t="s">
        <v>19</v>
      </c>
      <c r="J3815">
        <v>1248</v>
      </c>
      <c r="K3815">
        <v>88.5</v>
      </c>
      <c r="L3815">
        <v>7</v>
      </c>
      <c r="M3815">
        <v>25.47</v>
      </c>
      <c r="N3815">
        <v>9.9</v>
      </c>
      <c r="P3815" t="str">
        <f t="shared" si="360"/>
        <v/>
      </c>
      <c r="Q3815" t="str">
        <f t="shared" si="361"/>
        <v>bad</v>
      </c>
      <c r="R3815" t="str">
        <f t="shared" si="362"/>
        <v/>
      </c>
      <c r="S3815" s="3" t="str">
        <f t="shared" si="363"/>
        <v/>
      </c>
      <c r="T3815" t="str">
        <f t="shared" si="364"/>
        <v>Hyundai</v>
      </c>
      <c r="U3815" t="str">
        <f t="shared" si="365"/>
        <v>E</v>
      </c>
      <c r="V3815" t="str" cm="1">
        <f t="array" ref="V3815">_xlfn.IFS(N3806&gt;25,"A",N3806&gt;20,"B",N3806&gt;15,"C",N3806&gt;10,"D",N3806&lt;10,"E")</f>
        <v>E</v>
      </c>
    </row>
    <row r="3816" spans="1:22" x14ac:dyDescent="0.3">
      <c r="A3816">
        <v>3843</v>
      </c>
      <c r="B3816" t="s">
        <v>399</v>
      </c>
      <c r="C3816" t="s">
        <v>21</v>
      </c>
      <c r="D3816" t="s">
        <v>16</v>
      </c>
      <c r="E3816">
        <v>2010</v>
      </c>
      <c r="F3816">
        <v>32773</v>
      </c>
      <c r="G3816" t="s">
        <v>27</v>
      </c>
      <c r="H3816" t="s">
        <v>18</v>
      </c>
      <c r="I3816" t="s">
        <v>19</v>
      </c>
      <c r="J3816">
        <v>1495</v>
      </c>
      <c r="K3816">
        <v>94</v>
      </c>
      <c r="L3816">
        <v>5</v>
      </c>
      <c r="M3816">
        <v>13.2</v>
      </c>
      <c r="N3816">
        <v>2.0499999999999998</v>
      </c>
      <c r="P3816" t="str">
        <f t="shared" si="360"/>
        <v>BMW</v>
      </c>
      <c r="Q3816" t="str">
        <f t="shared" si="361"/>
        <v>bad</v>
      </c>
      <c r="R3816" t="str">
        <f t="shared" si="362"/>
        <v/>
      </c>
      <c r="S3816" s="3" t="str">
        <f t="shared" si="363"/>
        <v>BMW</v>
      </c>
      <c r="T3816" t="str">
        <f t="shared" si="364"/>
        <v/>
      </c>
      <c r="U3816" t="str">
        <f t="shared" si="365"/>
        <v>C</v>
      </c>
      <c r="V3816" t="str" cm="1">
        <f t="array" ref="V3816">_xlfn.IFS(N3807&gt;25,"A",N3807&gt;20,"B",N3807&gt;15,"C",N3807&gt;10,"D",N3807&lt;10,"E")</f>
        <v>C</v>
      </c>
    </row>
    <row r="3817" spans="1:22" x14ac:dyDescent="0.3">
      <c r="A3817">
        <v>3844</v>
      </c>
      <c r="B3817" t="s">
        <v>286</v>
      </c>
      <c r="C3817" t="s">
        <v>21</v>
      </c>
      <c r="D3817" t="s">
        <v>49</v>
      </c>
      <c r="E3817">
        <v>2016</v>
      </c>
      <c r="F3817">
        <v>19008</v>
      </c>
      <c r="G3817" t="s">
        <v>27</v>
      </c>
      <c r="H3817" t="s">
        <v>18</v>
      </c>
      <c r="I3817" t="s">
        <v>19</v>
      </c>
      <c r="J3817">
        <v>1197</v>
      </c>
      <c r="K3817">
        <v>80</v>
      </c>
      <c r="L3817">
        <v>5</v>
      </c>
      <c r="M3817">
        <v>17</v>
      </c>
      <c r="N3817">
        <v>5.25</v>
      </c>
      <c r="P3817" t="str">
        <f t="shared" si="360"/>
        <v/>
      </c>
      <c r="Q3817" t="str">
        <f t="shared" si="361"/>
        <v>bad</v>
      </c>
      <c r="R3817" t="str">
        <f t="shared" si="362"/>
        <v/>
      </c>
      <c r="S3817" s="3" t="str">
        <f t="shared" si="363"/>
        <v/>
      </c>
      <c r="T3817" t="str">
        <f t="shared" si="364"/>
        <v>Honda</v>
      </c>
      <c r="U3817" t="str">
        <f t="shared" si="365"/>
        <v>E</v>
      </c>
      <c r="V3817" t="str" cm="1">
        <f t="array" ref="V3817">_xlfn.IFS(N3808&gt;25,"A",N3808&gt;20,"B",N3808&gt;15,"C",N3808&gt;10,"D",N3808&lt;10,"E")</f>
        <v>E</v>
      </c>
    </row>
    <row r="3818" spans="1:22" x14ac:dyDescent="0.3">
      <c r="A3818">
        <v>3845</v>
      </c>
      <c r="B3818" t="s">
        <v>1568</v>
      </c>
      <c r="C3818" t="s">
        <v>21</v>
      </c>
      <c r="D3818" t="s">
        <v>47</v>
      </c>
      <c r="E3818">
        <v>2012</v>
      </c>
      <c r="F3818">
        <v>32542</v>
      </c>
      <c r="G3818" t="s">
        <v>27</v>
      </c>
      <c r="H3818" t="s">
        <v>18</v>
      </c>
      <c r="I3818" t="s">
        <v>19</v>
      </c>
      <c r="J3818">
        <v>1591</v>
      </c>
      <c r="K3818">
        <v>121.3</v>
      </c>
      <c r="L3818">
        <v>5</v>
      </c>
      <c r="M3818">
        <v>17</v>
      </c>
      <c r="N3818">
        <v>5.77</v>
      </c>
      <c r="P3818" t="str">
        <f t="shared" si="360"/>
        <v>Audi</v>
      </c>
      <c r="Q3818" t="str">
        <f t="shared" si="361"/>
        <v>bad</v>
      </c>
      <c r="R3818" t="str">
        <f t="shared" si="362"/>
        <v/>
      </c>
      <c r="S3818" s="3" t="str">
        <f t="shared" si="363"/>
        <v>Audi</v>
      </c>
      <c r="T3818" t="str">
        <f t="shared" si="364"/>
        <v/>
      </c>
      <c r="U3818" t="str">
        <f t="shared" si="365"/>
        <v>A</v>
      </c>
      <c r="V3818" t="str" cm="1">
        <f t="array" ref="V3818">_xlfn.IFS(N3809&gt;25,"A",N3809&gt;20,"B",N3809&gt;15,"C",N3809&gt;10,"D",N3809&lt;10,"E")</f>
        <v>A</v>
      </c>
    </row>
    <row r="3819" spans="1:22" x14ac:dyDescent="0.3">
      <c r="A3819">
        <v>3846</v>
      </c>
      <c r="B3819" t="s">
        <v>389</v>
      </c>
      <c r="C3819" t="s">
        <v>15</v>
      </c>
      <c r="D3819" t="s">
        <v>35</v>
      </c>
      <c r="E3819">
        <v>2010</v>
      </c>
      <c r="F3819">
        <v>94753</v>
      </c>
      <c r="G3819" t="s">
        <v>27</v>
      </c>
      <c r="H3819" t="s">
        <v>18</v>
      </c>
      <c r="I3819" t="s">
        <v>19</v>
      </c>
      <c r="J3819">
        <v>796</v>
      </c>
      <c r="K3819">
        <v>46.3</v>
      </c>
      <c r="L3819">
        <v>5</v>
      </c>
      <c r="M3819">
        <v>19.7</v>
      </c>
      <c r="N3819">
        <v>1.95</v>
      </c>
      <c r="P3819" t="str">
        <f t="shared" si="360"/>
        <v/>
      </c>
      <c r="Q3819" t="str">
        <f t="shared" si="361"/>
        <v>good</v>
      </c>
      <c r="R3819" t="str">
        <f t="shared" si="362"/>
        <v/>
      </c>
      <c r="S3819" s="3" t="str">
        <f t="shared" si="363"/>
        <v>Maruti</v>
      </c>
      <c r="T3819" t="str">
        <f t="shared" si="364"/>
        <v>Maruti</v>
      </c>
      <c r="U3819" t="str">
        <f t="shared" si="365"/>
        <v>E</v>
      </c>
      <c r="V3819" t="str" cm="1">
        <f t="array" ref="V3819">_xlfn.IFS(N3810&gt;25,"A",N3810&gt;20,"B",N3810&gt;15,"C",N3810&gt;10,"D",N3810&lt;10,"E")</f>
        <v>E</v>
      </c>
    </row>
    <row r="3820" spans="1:22" x14ac:dyDescent="0.3">
      <c r="A3820">
        <v>3847</v>
      </c>
      <c r="B3820" t="s">
        <v>174</v>
      </c>
      <c r="C3820" t="s">
        <v>78</v>
      </c>
      <c r="D3820" t="s">
        <v>93</v>
      </c>
      <c r="E3820">
        <v>2011</v>
      </c>
      <c r="F3820">
        <v>70000</v>
      </c>
      <c r="G3820" t="s">
        <v>23</v>
      </c>
      <c r="H3820" t="s">
        <v>18</v>
      </c>
      <c r="I3820" t="s">
        <v>33</v>
      </c>
      <c r="J3820">
        <v>2179</v>
      </c>
      <c r="K3820">
        <v>120</v>
      </c>
      <c r="L3820">
        <v>8</v>
      </c>
      <c r="M3820">
        <v>12.05</v>
      </c>
      <c r="N3820">
        <v>7.45</v>
      </c>
      <c r="P3820" t="str">
        <f t="shared" si="360"/>
        <v/>
      </c>
      <c r="Q3820" t="str">
        <f t="shared" si="361"/>
        <v>good</v>
      </c>
      <c r="R3820" t="str">
        <f t="shared" si="362"/>
        <v/>
      </c>
      <c r="S3820" s="3" t="str">
        <f t="shared" si="363"/>
        <v>Maruti</v>
      </c>
      <c r="T3820" t="str">
        <f t="shared" si="364"/>
        <v>Maruti</v>
      </c>
      <c r="U3820" t="str">
        <f t="shared" si="365"/>
        <v>D</v>
      </c>
      <c r="V3820" t="str" cm="1">
        <f t="array" ref="V3820">_xlfn.IFS(N3811&gt;25,"A",N3811&gt;20,"B",N3811&gt;15,"C",N3811&gt;10,"D",N3811&lt;10,"E")</f>
        <v>D</v>
      </c>
    </row>
    <row r="3821" spans="1:22" x14ac:dyDescent="0.3">
      <c r="A3821">
        <v>3848</v>
      </c>
      <c r="B3821" t="s">
        <v>254</v>
      </c>
      <c r="C3821" t="s">
        <v>15</v>
      </c>
      <c r="D3821" t="s">
        <v>53</v>
      </c>
      <c r="E3821">
        <v>2012</v>
      </c>
      <c r="F3821">
        <v>68347</v>
      </c>
      <c r="G3821" t="s">
        <v>27</v>
      </c>
      <c r="H3821" t="s">
        <v>18</v>
      </c>
      <c r="I3821" t="s">
        <v>19</v>
      </c>
      <c r="J3821">
        <v>998</v>
      </c>
      <c r="K3821">
        <v>67.099999999999994</v>
      </c>
      <c r="L3821">
        <v>5</v>
      </c>
      <c r="M3821">
        <v>18.899999999999999</v>
      </c>
      <c r="N3821">
        <v>2.6</v>
      </c>
      <c r="P3821" t="str">
        <f t="shared" si="360"/>
        <v/>
      </c>
      <c r="Q3821" t="str">
        <f t="shared" si="361"/>
        <v>bad</v>
      </c>
      <c r="R3821" t="str">
        <f t="shared" si="362"/>
        <v/>
      </c>
      <c r="S3821" s="3" t="str">
        <f t="shared" si="363"/>
        <v/>
      </c>
      <c r="T3821" t="str">
        <f t="shared" si="364"/>
        <v>Land</v>
      </c>
      <c r="U3821" t="str">
        <f t="shared" si="365"/>
        <v>D</v>
      </c>
      <c r="V3821" t="str" cm="1">
        <f t="array" ref="V3821">_xlfn.IFS(N3812&gt;25,"A",N3812&gt;20,"B",N3812&gt;15,"C",N3812&gt;10,"D",N3812&lt;10,"E")</f>
        <v>D</v>
      </c>
    </row>
    <row r="3822" spans="1:22" x14ac:dyDescent="0.3">
      <c r="A3822">
        <v>3849</v>
      </c>
      <c r="B3822" t="s">
        <v>286</v>
      </c>
      <c r="C3822" t="s">
        <v>21</v>
      </c>
      <c r="D3822" t="s">
        <v>93</v>
      </c>
      <c r="E3822">
        <v>2011</v>
      </c>
      <c r="F3822">
        <v>72000</v>
      </c>
      <c r="G3822" t="s">
        <v>27</v>
      </c>
      <c r="H3822" t="s">
        <v>18</v>
      </c>
      <c r="I3822" t="s">
        <v>33</v>
      </c>
      <c r="J3822">
        <v>1197</v>
      </c>
      <c r="K3822">
        <v>80</v>
      </c>
      <c r="L3822">
        <v>5</v>
      </c>
      <c r="M3822">
        <v>17</v>
      </c>
      <c r="N3822">
        <v>3.25</v>
      </c>
      <c r="P3822" t="str">
        <f t="shared" si="360"/>
        <v/>
      </c>
      <c r="Q3822" t="str">
        <f t="shared" si="361"/>
        <v>good</v>
      </c>
      <c r="R3822" t="str">
        <f t="shared" si="362"/>
        <v/>
      </c>
      <c r="S3822" s="3" t="str">
        <f t="shared" si="363"/>
        <v>Maruti</v>
      </c>
      <c r="T3822" t="str">
        <f t="shared" si="364"/>
        <v>Maruti</v>
      </c>
      <c r="U3822" t="str">
        <f t="shared" si="365"/>
        <v>E</v>
      </c>
      <c r="V3822" t="str" cm="1">
        <f t="array" ref="V3822">_xlfn.IFS(N3813&gt;25,"A",N3813&gt;20,"B",N3813&gt;15,"C",N3813&gt;10,"D",N3813&lt;10,"E")</f>
        <v>E</v>
      </c>
    </row>
    <row r="3823" spans="1:22" x14ac:dyDescent="0.3">
      <c r="A3823">
        <v>3850</v>
      </c>
      <c r="B3823" t="s">
        <v>133</v>
      </c>
      <c r="C3823" t="s">
        <v>15</v>
      </c>
      <c r="D3823" t="s">
        <v>35</v>
      </c>
      <c r="E3823">
        <v>2010</v>
      </c>
      <c r="F3823">
        <v>75014</v>
      </c>
      <c r="G3823" t="s">
        <v>23</v>
      </c>
      <c r="H3823" t="s">
        <v>18</v>
      </c>
      <c r="I3823" t="s">
        <v>19</v>
      </c>
      <c r="J3823">
        <v>1248</v>
      </c>
      <c r="K3823">
        <v>73.900000000000006</v>
      </c>
      <c r="L3823">
        <v>5</v>
      </c>
      <c r="M3823">
        <v>21.1</v>
      </c>
      <c r="N3823">
        <v>3.85</v>
      </c>
      <c r="P3823" t="str">
        <f t="shared" si="360"/>
        <v/>
      </c>
      <c r="Q3823" t="str">
        <f t="shared" si="361"/>
        <v>bad</v>
      </c>
      <c r="R3823" t="str">
        <f t="shared" si="362"/>
        <v/>
      </c>
      <c r="S3823" s="3" t="str">
        <f t="shared" si="363"/>
        <v/>
      </c>
      <c r="T3823" t="str">
        <f t="shared" si="364"/>
        <v>Hyundai</v>
      </c>
      <c r="U3823" t="str">
        <f t="shared" si="365"/>
        <v>E</v>
      </c>
      <c r="V3823" t="str" cm="1">
        <f t="array" ref="V3823">_xlfn.IFS(N3814&gt;25,"A",N3814&gt;20,"B",N3814&gt;15,"C",N3814&gt;10,"D",N3814&lt;10,"E")</f>
        <v>E</v>
      </c>
    </row>
    <row r="3824" spans="1:22" x14ac:dyDescent="0.3">
      <c r="A3824">
        <v>3851</v>
      </c>
      <c r="B3824" t="s">
        <v>633</v>
      </c>
      <c r="C3824" t="s">
        <v>60</v>
      </c>
      <c r="D3824" t="s">
        <v>53</v>
      </c>
      <c r="E3824">
        <v>2013</v>
      </c>
      <c r="F3824">
        <v>65000</v>
      </c>
      <c r="G3824" t="s">
        <v>23</v>
      </c>
      <c r="H3824" t="s">
        <v>32</v>
      </c>
      <c r="I3824" t="s">
        <v>33</v>
      </c>
      <c r="J3824">
        <v>1995</v>
      </c>
      <c r="K3824">
        <v>148</v>
      </c>
      <c r="L3824">
        <v>5</v>
      </c>
      <c r="M3824">
        <v>13.73</v>
      </c>
      <c r="N3824">
        <v>7.5</v>
      </c>
      <c r="P3824" t="str">
        <f t="shared" si="360"/>
        <v/>
      </c>
      <c r="Q3824" t="str">
        <f t="shared" si="361"/>
        <v>good</v>
      </c>
      <c r="R3824" t="str">
        <f t="shared" si="362"/>
        <v/>
      </c>
      <c r="S3824" s="3" t="str">
        <f t="shared" si="363"/>
        <v>Maruti</v>
      </c>
      <c r="T3824" t="str">
        <f t="shared" si="364"/>
        <v>Maruti</v>
      </c>
      <c r="U3824" t="str">
        <f t="shared" si="365"/>
        <v>E</v>
      </c>
      <c r="V3824" t="str" cm="1">
        <f t="array" ref="V3824">_xlfn.IFS(N3815&gt;25,"A",N3815&gt;20,"B",N3815&gt;15,"C",N3815&gt;10,"D",N3815&lt;10,"E")</f>
        <v>E</v>
      </c>
    </row>
    <row r="3825" spans="1:22" x14ac:dyDescent="0.3">
      <c r="A3825">
        <v>3852</v>
      </c>
      <c r="B3825" t="s">
        <v>64</v>
      </c>
      <c r="C3825" t="s">
        <v>65</v>
      </c>
      <c r="D3825" t="s">
        <v>47</v>
      </c>
      <c r="E3825">
        <v>2012</v>
      </c>
      <c r="F3825">
        <v>55598</v>
      </c>
      <c r="G3825" t="s">
        <v>23</v>
      </c>
      <c r="H3825" t="s">
        <v>32</v>
      </c>
      <c r="I3825" t="s">
        <v>19</v>
      </c>
      <c r="J3825">
        <v>1995</v>
      </c>
      <c r="K3825">
        <v>190</v>
      </c>
      <c r="L3825">
        <v>5</v>
      </c>
      <c r="M3825">
        <v>22.69</v>
      </c>
      <c r="N3825">
        <v>11.5</v>
      </c>
      <c r="P3825" t="str">
        <f t="shared" si="360"/>
        <v/>
      </c>
      <c r="Q3825" t="str">
        <f t="shared" si="361"/>
        <v>bad</v>
      </c>
      <c r="R3825" t="str">
        <f t="shared" si="362"/>
        <v/>
      </c>
      <c r="S3825" s="3" t="str">
        <f t="shared" si="363"/>
        <v/>
      </c>
      <c r="T3825" t="str">
        <f t="shared" si="364"/>
        <v>Hyundai</v>
      </c>
      <c r="U3825" t="str">
        <f t="shared" si="365"/>
        <v>E</v>
      </c>
      <c r="V3825" t="str" cm="1">
        <f t="array" ref="V3825">_xlfn.IFS(N3816&gt;25,"A",N3816&gt;20,"B",N3816&gt;15,"C",N3816&gt;10,"D",N3816&lt;10,"E")</f>
        <v>E</v>
      </c>
    </row>
    <row r="3826" spans="1:22" x14ac:dyDescent="0.3">
      <c r="A3826">
        <v>3853</v>
      </c>
      <c r="B3826" t="s">
        <v>212</v>
      </c>
      <c r="C3826" t="s">
        <v>25</v>
      </c>
      <c r="D3826" t="s">
        <v>22</v>
      </c>
      <c r="E3826">
        <v>2013</v>
      </c>
      <c r="F3826">
        <v>50000</v>
      </c>
      <c r="G3826" t="s">
        <v>27</v>
      </c>
      <c r="H3826" t="s">
        <v>18</v>
      </c>
      <c r="I3826" t="s">
        <v>19</v>
      </c>
      <c r="J3826">
        <v>1198</v>
      </c>
      <c r="K3826">
        <v>86.8</v>
      </c>
      <c r="L3826">
        <v>5</v>
      </c>
      <c r="M3826">
        <v>19.399999999999999</v>
      </c>
      <c r="N3826">
        <v>3.25</v>
      </c>
      <c r="P3826" t="str">
        <f t="shared" si="360"/>
        <v/>
      </c>
      <c r="Q3826" t="str">
        <f t="shared" si="361"/>
        <v>bad</v>
      </c>
      <c r="R3826" t="str">
        <f t="shared" si="362"/>
        <v/>
      </c>
      <c r="S3826" s="3" t="str">
        <f t="shared" si="363"/>
        <v/>
      </c>
      <c r="T3826" t="str">
        <f t="shared" si="364"/>
        <v>Hyundai</v>
      </c>
      <c r="U3826" t="str">
        <f t="shared" si="365"/>
        <v>E</v>
      </c>
      <c r="V3826" t="str" cm="1">
        <f t="array" ref="V3826">_xlfn.IFS(N3817&gt;25,"A",N3817&gt;20,"B",N3817&gt;15,"C",N3817&gt;10,"D",N3817&lt;10,"E")</f>
        <v>E</v>
      </c>
    </row>
    <row r="3827" spans="1:22" x14ac:dyDescent="0.3">
      <c r="A3827">
        <v>3854</v>
      </c>
      <c r="B3827" t="s">
        <v>1570</v>
      </c>
      <c r="C3827" t="s">
        <v>21</v>
      </c>
      <c r="D3827" t="s">
        <v>26</v>
      </c>
      <c r="E3827">
        <v>2003</v>
      </c>
      <c r="F3827">
        <v>44200</v>
      </c>
      <c r="G3827" t="s">
        <v>27</v>
      </c>
      <c r="H3827" t="s">
        <v>18</v>
      </c>
      <c r="I3827" t="s">
        <v>33</v>
      </c>
      <c r="J3827">
        <v>1997</v>
      </c>
      <c r="K3827">
        <v>134</v>
      </c>
      <c r="L3827">
        <v>5</v>
      </c>
      <c r="M3827">
        <v>11.7</v>
      </c>
      <c r="N3827">
        <v>1.5</v>
      </c>
      <c r="P3827" t="str">
        <f t="shared" si="360"/>
        <v/>
      </c>
      <c r="Q3827" t="str">
        <f t="shared" si="361"/>
        <v>bad</v>
      </c>
      <c r="R3827" t="str">
        <f t="shared" si="362"/>
        <v/>
      </c>
      <c r="S3827" s="3" t="str">
        <f t="shared" si="363"/>
        <v/>
      </c>
      <c r="T3827" t="str">
        <f t="shared" si="364"/>
        <v>Hyundai</v>
      </c>
      <c r="U3827" t="str">
        <f t="shared" si="365"/>
        <v>E</v>
      </c>
      <c r="V3827" t="str" cm="1">
        <f t="array" ref="V3827">_xlfn.IFS(N3818&gt;25,"A",N3818&gt;20,"B",N3818&gt;15,"C",N3818&gt;10,"D",N3818&lt;10,"E")</f>
        <v>E</v>
      </c>
    </row>
    <row r="3828" spans="1:22" x14ac:dyDescent="0.3">
      <c r="A3828">
        <v>3855</v>
      </c>
      <c r="B3828" t="s">
        <v>335</v>
      </c>
      <c r="C3828" t="s">
        <v>15</v>
      </c>
      <c r="D3828" t="s">
        <v>39</v>
      </c>
      <c r="E3828">
        <v>2014</v>
      </c>
      <c r="F3828">
        <v>65000</v>
      </c>
      <c r="G3828" t="s">
        <v>23</v>
      </c>
      <c r="H3828" t="s">
        <v>18</v>
      </c>
      <c r="I3828" t="s">
        <v>19</v>
      </c>
      <c r="J3828">
        <v>1248</v>
      </c>
      <c r="K3828">
        <v>73.900000000000006</v>
      </c>
      <c r="L3828">
        <v>5</v>
      </c>
      <c r="M3828">
        <v>19.3</v>
      </c>
      <c r="N3828">
        <v>5.31</v>
      </c>
      <c r="P3828" t="str">
        <f t="shared" si="360"/>
        <v/>
      </c>
      <c r="Q3828" t="str">
        <f t="shared" si="361"/>
        <v>bad</v>
      </c>
      <c r="R3828" t="str">
        <f t="shared" si="362"/>
        <v/>
      </c>
      <c r="S3828" s="3" t="str">
        <f t="shared" si="363"/>
        <v/>
      </c>
      <c r="T3828" t="str">
        <f t="shared" si="364"/>
        <v>Maruti</v>
      </c>
      <c r="U3828" t="str">
        <f t="shared" si="365"/>
        <v>E</v>
      </c>
      <c r="V3828" t="str" cm="1">
        <f t="array" ref="V3828">_xlfn.IFS(N3819&gt;25,"A",N3819&gt;20,"B",N3819&gt;15,"C",N3819&gt;10,"D",N3819&lt;10,"E")</f>
        <v>E</v>
      </c>
    </row>
    <row r="3829" spans="1:22" x14ac:dyDescent="0.3">
      <c r="A3829">
        <v>3856</v>
      </c>
      <c r="B3829" t="s">
        <v>121</v>
      </c>
      <c r="C3829" t="s">
        <v>78</v>
      </c>
      <c r="D3829" t="s">
        <v>35</v>
      </c>
      <c r="E3829">
        <v>2013</v>
      </c>
      <c r="F3829">
        <v>49000</v>
      </c>
      <c r="G3829" t="s">
        <v>23</v>
      </c>
      <c r="H3829" t="s">
        <v>18</v>
      </c>
      <c r="I3829" t="s">
        <v>19</v>
      </c>
      <c r="J3829">
        <v>2179</v>
      </c>
      <c r="K3829">
        <v>140</v>
      </c>
      <c r="L3829">
        <v>7</v>
      </c>
      <c r="M3829">
        <v>16</v>
      </c>
      <c r="N3829">
        <v>9</v>
      </c>
      <c r="P3829" t="str">
        <f t="shared" si="360"/>
        <v/>
      </c>
      <c r="Q3829" t="str">
        <f t="shared" si="361"/>
        <v>bad</v>
      </c>
      <c r="R3829" t="str">
        <f t="shared" si="362"/>
        <v/>
      </c>
      <c r="S3829" s="3" t="str">
        <f t="shared" si="363"/>
        <v/>
      </c>
      <c r="T3829" t="str">
        <f t="shared" si="364"/>
        <v>Mahindra</v>
      </c>
      <c r="U3829" t="str">
        <f t="shared" si="365"/>
        <v>E</v>
      </c>
      <c r="V3829" t="str" cm="1">
        <f t="array" ref="V3829">_xlfn.IFS(N3820&gt;25,"A",N3820&gt;20,"B",N3820&gt;15,"C",N3820&gt;10,"D",N3820&lt;10,"E")</f>
        <v>E</v>
      </c>
    </row>
    <row r="3830" spans="1:22" x14ac:dyDescent="0.3">
      <c r="A3830">
        <v>3857</v>
      </c>
      <c r="B3830" t="s">
        <v>1571</v>
      </c>
      <c r="C3830" t="s">
        <v>21</v>
      </c>
      <c r="D3830" t="s">
        <v>49</v>
      </c>
      <c r="E3830">
        <v>2016</v>
      </c>
      <c r="F3830">
        <v>7200</v>
      </c>
      <c r="G3830" t="s">
        <v>27</v>
      </c>
      <c r="H3830" t="s">
        <v>18</v>
      </c>
      <c r="I3830" t="s">
        <v>19</v>
      </c>
      <c r="J3830">
        <v>1086</v>
      </c>
      <c r="K3830">
        <v>68.05</v>
      </c>
      <c r="L3830">
        <v>5</v>
      </c>
      <c r="M3830">
        <v>19.809999999999999</v>
      </c>
      <c r="N3830">
        <v>3.59</v>
      </c>
      <c r="P3830" t="str">
        <f t="shared" si="360"/>
        <v/>
      </c>
      <c r="Q3830" t="str">
        <f t="shared" si="361"/>
        <v>bad</v>
      </c>
      <c r="R3830" t="str">
        <f t="shared" si="362"/>
        <v/>
      </c>
      <c r="S3830" s="3" t="str">
        <f t="shared" si="363"/>
        <v/>
      </c>
      <c r="T3830" t="str">
        <f t="shared" si="364"/>
        <v>Maruti</v>
      </c>
      <c r="U3830" t="str">
        <f t="shared" si="365"/>
        <v>E</v>
      </c>
      <c r="V3830" t="str" cm="1">
        <f t="array" ref="V3830">_xlfn.IFS(N3821&gt;25,"A",N3821&gt;20,"B",N3821&gt;15,"C",N3821&gt;10,"D",N3821&lt;10,"E")</f>
        <v>E</v>
      </c>
    </row>
    <row r="3831" spans="1:22" x14ac:dyDescent="0.3">
      <c r="A3831">
        <v>3858</v>
      </c>
      <c r="B3831" t="s">
        <v>1293</v>
      </c>
      <c r="C3831" t="s">
        <v>15</v>
      </c>
      <c r="D3831" t="s">
        <v>47</v>
      </c>
      <c r="E3831">
        <v>2016</v>
      </c>
      <c r="F3831">
        <v>43152</v>
      </c>
      <c r="G3831" t="s">
        <v>27</v>
      </c>
      <c r="H3831" t="s">
        <v>18</v>
      </c>
      <c r="I3831" t="s">
        <v>19</v>
      </c>
      <c r="J3831">
        <v>1373</v>
      </c>
      <c r="K3831">
        <v>91.1</v>
      </c>
      <c r="L3831">
        <v>5</v>
      </c>
      <c r="M3831">
        <v>20.73</v>
      </c>
      <c r="N3831">
        <v>7.35</v>
      </c>
      <c r="P3831" t="str">
        <f t="shared" si="360"/>
        <v/>
      </c>
      <c r="Q3831" t="str">
        <f t="shared" si="361"/>
        <v>bad</v>
      </c>
      <c r="R3831" t="str">
        <f t="shared" si="362"/>
        <v/>
      </c>
      <c r="S3831" s="3" t="str">
        <f t="shared" si="363"/>
        <v/>
      </c>
      <c r="T3831" t="str">
        <f t="shared" si="364"/>
        <v>Hyundai</v>
      </c>
      <c r="U3831" t="str">
        <f t="shared" si="365"/>
        <v>E</v>
      </c>
      <c r="V3831" t="str" cm="1">
        <f t="array" ref="V3831">_xlfn.IFS(N3822&gt;25,"A",N3822&gt;20,"B",N3822&gt;15,"C",N3822&gt;10,"D",N3822&lt;10,"E")</f>
        <v>E</v>
      </c>
    </row>
    <row r="3832" spans="1:22" x14ac:dyDescent="0.3">
      <c r="A3832">
        <v>3859</v>
      </c>
      <c r="B3832" t="s">
        <v>627</v>
      </c>
      <c r="C3832" t="s">
        <v>41</v>
      </c>
      <c r="D3832" t="s">
        <v>22</v>
      </c>
      <c r="E3832">
        <v>2013</v>
      </c>
      <c r="F3832">
        <v>112000</v>
      </c>
      <c r="G3832" t="s">
        <v>23</v>
      </c>
      <c r="H3832" t="s">
        <v>18</v>
      </c>
      <c r="I3832" t="s">
        <v>19</v>
      </c>
      <c r="J3832">
        <v>2494</v>
      </c>
      <c r="K3832">
        <v>102</v>
      </c>
      <c r="L3832">
        <v>8</v>
      </c>
      <c r="M3832">
        <v>12.8</v>
      </c>
      <c r="N3832">
        <v>12</v>
      </c>
      <c r="P3832" t="str">
        <f t="shared" si="360"/>
        <v/>
      </c>
      <c r="Q3832" t="str">
        <f t="shared" si="361"/>
        <v>good</v>
      </c>
      <c r="R3832" t="str">
        <f t="shared" si="362"/>
        <v/>
      </c>
      <c r="S3832" s="3" t="str">
        <f t="shared" si="363"/>
        <v>Maruti</v>
      </c>
      <c r="T3832" t="str">
        <f t="shared" si="364"/>
        <v>Maruti</v>
      </c>
      <c r="U3832" t="str">
        <f t="shared" si="365"/>
        <v>E</v>
      </c>
      <c r="V3832" t="str" cm="1">
        <f t="array" ref="V3832">_xlfn.IFS(N3823&gt;25,"A",N3823&gt;20,"B",N3823&gt;15,"C",N3823&gt;10,"D",N3823&lt;10,"E")</f>
        <v>E</v>
      </c>
    </row>
    <row r="3833" spans="1:22" x14ac:dyDescent="0.3">
      <c r="A3833">
        <v>3860</v>
      </c>
      <c r="B3833" t="s">
        <v>101</v>
      </c>
      <c r="C3833" t="s">
        <v>21</v>
      </c>
      <c r="D3833" t="s">
        <v>31</v>
      </c>
      <c r="E3833">
        <v>2017</v>
      </c>
      <c r="F3833">
        <v>23540</v>
      </c>
      <c r="G3833" t="s">
        <v>27</v>
      </c>
      <c r="H3833" t="s">
        <v>18</v>
      </c>
      <c r="I3833" t="s">
        <v>19</v>
      </c>
      <c r="J3833">
        <v>1197</v>
      </c>
      <c r="K3833">
        <v>82</v>
      </c>
      <c r="L3833">
        <v>5</v>
      </c>
      <c r="M3833">
        <v>18.899999999999999</v>
      </c>
      <c r="N3833">
        <v>6.02</v>
      </c>
      <c r="P3833" t="str">
        <f t="shared" si="360"/>
        <v/>
      </c>
      <c r="Q3833" t="str">
        <f t="shared" si="361"/>
        <v>bad</v>
      </c>
      <c r="R3833" t="str">
        <f t="shared" si="362"/>
        <v/>
      </c>
      <c r="S3833" s="3" t="str">
        <f t="shared" si="363"/>
        <v/>
      </c>
      <c r="T3833" t="str">
        <f t="shared" si="364"/>
        <v>Renault</v>
      </c>
      <c r="U3833" t="str">
        <f t="shared" si="365"/>
        <v>E</v>
      </c>
      <c r="V3833" t="str" cm="1">
        <f t="array" ref="V3833">_xlfn.IFS(N3824&gt;25,"A",N3824&gt;20,"B",N3824&gt;15,"C",N3824&gt;10,"D",N3824&lt;10,"E")</f>
        <v>E</v>
      </c>
    </row>
    <row r="3834" spans="1:22" x14ac:dyDescent="0.3">
      <c r="A3834">
        <v>3861</v>
      </c>
      <c r="B3834" t="s">
        <v>1572</v>
      </c>
      <c r="C3834" t="s">
        <v>192</v>
      </c>
      <c r="D3834" t="s">
        <v>31</v>
      </c>
      <c r="E3834">
        <v>2008</v>
      </c>
      <c r="F3834">
        <v>82160</v>
      </c>
      <c r="G3834" t="s">
        <v>23</v>
      </c>
      <c r="H3834" t="s">
        <v>18</v>
      </c>
      <c r="I3834" t="s">
        <v>19</v>
      </c>
      <c r="J3834">
        <v>1991</v>
      </c>
      <c r="K3834">
        <v>123.7</v>
      </c>
      <c r="L3834">
        <v>5</v>
      </c>
      <c r="M3834">
        <v>16.52</v>
      </c>
      <c r="N3834">
        <v>2.57</v>
      </c>
      <c r="P3834" t="str">
        <f t="shared" si="360"/>
        <v/>
      </c>
      <c r="Q3834" t="str">
        <f t="shared" si="361"/>
        <v>good</v>
      </c>
      <c r="R3834" t="str">
        <f t="shared" si="362"/>
        <v/>
      </c>
      <c r="S3834" s="3" t="str">
        <f t="shared" si="363"/>
        <v>BMW</v>
      </c>
      <c r="T3834" t="str">
        <f t="shared" si="364"/>
        <v>BMW</v>
      </c>
      <c r="U3834" t="str">
        <f t="shared" si="365"/>
        <v>D</v>
      </c>
      <c r="V3834" t="str" cm="1">
        <f t="array" ref="V3834">_xlfn.IFS(N3825&gt;25,"A",N3825&gt;20,"B",N3825&gt;15,"C",N3825&gt;10,"D",N3825&lt;10,"E")</f>
        <v>D</v>
      </c>
    </row>
    <row r="3835" spans="1:22" x14ac:dyDescent="0.3">
      <c r="A3835">
        <v>3862</v>
      </c>
      <c r="B3835" t="s">
        <v>1377</v>
      </c>
      <c r="C3835" t="s">
        <v>78</v>
      </c>
      <c r="D3835" t="s">
        <v>22</v>
      </c>
      <c r="E3835">
        <v>2013</v>
      </c>
      <c r="F3835">
        <v>57000</v>
      </c>
      <c r="G3835" t="s">
        <v>23</v>
      </c>
      <c r="H3835" t="s">
        <v>18</v>
      </c>
      <c r="I3835" t="s">
        <v>19</v>
      </c>
      <c r="J3835">
        <v>2696</v>
      </c>
      <c r="K3835">
        <v>162</v>
      </c>
      <c r="L3835">
        <v>7</v>
      </c>
      <c r="M3835">
        <v>12.83</v>
      </c>
      <c r="N3835">
        <v>12.45</v>
      </c>
      <c r="P3835" t="str">
        <f t="shared" si="360"/>
        <v/>
      </c>
      <c r="Q3835" t="str">
        <f t="shared" si="361"/>
        <v>bad</v>
      </c>
      <c r="R3835" t="str">
        <f t="shared" si="362"/>
        <v/>
      </c>
      <c r="S3835" s="3" t="str">
        <f t="shared" si="363"/>
        <v/>
      </c>
      <c r="T3835" t="str">
        <f t="shared" si="364"/>
        <v>Honda</v>
      </c>
      <c r="U3835" t="str">
        <f t="shared" si="365"/>
        <v>E</v>
      </c>
      <c r="V3835" t="str" cm="1">
        <f t="array" ref="V3835">_xlfn.IFS(N3826&gt;25,"A",N3826&gt;20,"B",N3826&gt;15,"C",N3826&gt;10,"D",N3826&lt;10,"E")</f>
        <v>E</v>
      </c>
    </row>
    <row r="3836" spans="1:22" x14ac:dyDescent="0.3">
      <c r="A3836">
        <v>3863</v>
      </c>
      <c r="B3836" t="s">
        <v>141</v>
      </c>
      <c r="C3836" t="s">
        <v>78</v>
      </c>
      <c r="D3836" t="s">
        <v>31</v>
      </c>
      <c r="E3836">
        <v>2015</v>
      </c>
      <c r="F3836">
        <v>39335</v>
      </c>
      <c r="G3836" t="s">
        <v>23</v>
      </c>
      <c r="H3836" t="s">
        <v>18</v>
      </c>
      <c r="I3836" t="s">
        <v>19</v>
      </c>
      <c r="J3836">
        <v>2179</v>
      </c>
      <c r="K3836">
        <v>140</v>
      </c>
      <c r="L3836">
        <v>7</v>
      </c>
      <c r="M3836">
        <v>15.1</v>
      </c>
      <c r="N3836">
        <v>12.63</v>
      </c>
      <c r="P3836" t="str">
        <f t="shared" si="360"/>
        <v/>
      </c>
      <c r="Q3836" t="str">
        <f t="shared" si="361"/>
        <v>bad</v>
      </c>
      <c r="R3836" t="str">
        <f t="shared" si="362"/>
        <v/>
      </c>
      <c r="S3836" s="3" t="str">
        <f t="shared" si="363"/>
        <v/>
      </c>
      <c r="T3836" t="str">
        <f t="shared" si="364"/>
        <v>Hyundai</v>
      </c>
      <c r="U3836" t="str">
        <f t="shared" si="365"/>
        <v>E</v>
      </c>
      <c r="V3836" t="str" cm="1">
        <f t="array" ref="V3836">_xlfn.IFS(N3827&gt;25,"A",N3827&gt;20,"B",N3827&gt;15,"C",N3827&gt;10,"D",N3827&lt;10,"E")</f>
        <v>E</v>
      </c>
    </row>
    <row r="3837" spans="1:22" x14ac:dyDescent="0.3">
      <c r="A3837">
        <v>3864</v>
      </c>
      <c r="B3837" t="s">
        <v>970</v>
      </c>
      <c r="C3837" t="s">
        <v>25</v>
      </c>
      <c r="D3837" t="s">
        <v>63</v>
      </c>
      <c r="E3837">
        <v>2014</v>
      </c>
      <c r="F3837">
        <v>62000</v>
      </c>
      <c r="G3837" t="s">
        <v>27</v>
      </c>
      <c r="H3837" t="s">
        <v>18</v>
      </c>
      <c r="I3837" t="s">
        <v>33</v>
      </c>
      <c r="J3837">
        <v>1497</v>
      </c>
      <c r="K3837">
        <v>117.3</v>
      </c>
      <c r="L3837">
        <v>5</v>
      </c>
      <c r="M3837">
        <v>17.399999999999999</v>
      </c>
      <c r="N3837">
        <v>7.75</v>
      </c>
      <c r="P3837" t="str">
        <f t="shared" si="360"/>
        <v/>
      </c>
      <c r="Q3837" t="str">
        <f t="shared" si="361"/>
        <v>bad</v>
      </c>
      <c r="R3837" t="str">
        <f t="shared" si="362"/>
        <v/>
      </c>
      <c r="S3837" s="3" t="str">
        <f t="shared" si="363"/>
        <v/>
      </c>
      <c r="T3837" t="str">
        <f t="shared" si="364"/>
        <v>Maruti</v>
      </c>
      <c r="U3837" t="str">
        <f t="shared" si="365"/>
        <v>E</v>
      </c>
      <c r="V3837" t="str" cm="1">
        <f t="array" ref="V3837">_xlfn.IFS(N3828&gt;25,"A",N3828&gt;20,"B",N3828&gt;15,"C",N3828&gt;10,"D",N3828&lt;10,"E")</f>
        <v>E</v>
      </c>
    </row>
    <row r="3838" spans="1:22" x14ac:dyDescent="0.3">
      <c r="A3838">
        <v>3865</v>
      </c>
      <c r="B3838" t="s">
        <v>434</v>
      </c>
      <c r="C3838" t="s">
        <v>110</v>
      </c>
      <c r="D3838" t="s">
        <v>53</v>
      </c>
      <c r="E3838">
        <v>2014</v>
      </c>
      <c r="F3838">
        <v>60000</v>
      </c>
      <c r="G3838" t="s">
        <v>23</v>
      </c>
      <c r="H3838" t="s">
        <v>18</v>
      </c>
      <c r="I3838" t="s">
        <v>19</v>
      </c>
      <c r="J3838">
        <v>1498</v>
      </c>
      <c r="K3838">
        <v>89.84</v>
      </c>
      <c r="L3838">
        <v>5</v>
      </c>
      <c r="M3838">
        <v>22.7</v>
      </c>
      <c r="N3838">
        <v>5.5</v>
      </c>
      <c r="P3838" t="str">
        <f t="shared" si="360"/>
        <v/>
      </c>
      <c r="Q3838" t="str">
        <f t="shared" si="361"/>
        <v>bad</v>
      </c>
      <c r="R3838" t="str">
        <f t="shared" si="362"/>
        <v/>
      </c>
      <c r="S3838" s="3" t="str">
        <f t="shared" si="363"/>
        <v/>
      </c>
      <c r="T3838" t="str">
        <f t="shared" si="364"/>
        <v>Mahindra</v>
      </c>
      <c r="U3838" t="str">
        <f t="shared" si="365"/>
        <v>E</v>
      </c>
      <c r="V3838" t="str" cm="1">
        <f t="array" ref="V3838">_xlfn.IFS(N3829&gt;25,"A",N3829&gt;20,"B",N3829&gt;15,"C",N3829&gt;10,"D",N3829&lt;10,"E")</f>
        <v>E</v>
      </c>
    </row>
    <row r="3839" spans="1:22" x14ac:dyDescent="0.3">
      <c r="A3839">
        <v>3866</v>
      </c>
      <c r="B3839" t="s">
        <v>1032</v>
      </c>
      <c r="C3839" t="s">
        <v>21</v>
      </c>
      <c r="D3839" t="s">
        <v>49</v>
      </c>
      <c r="E3839">
        <v>2015</v>
      </c>
      <c r="F3839">
        <v>35000</v>
      </c>
      <c r="G3839" t="s">
        <v>27</v>
      </c>
      <c r="H3839" t="s">
        <v>18</v>
      </c>
      <c r="I3839" t="s">
        <v>19</v>
      </c>
      <c r="J3839">
        <v>1197</v>
      </c>
      <c r="K3839">
        <v>81.83</v>
      </c>
      <c r="L3839">
        <v>5</v>
      </c>
      <c r="M3839">
        <v>18.600000000000001</v>
      </c>
      <c r="N3839">
        <v>4.43</v>
      </c>
      <c r="P3839" t="str">
        <f t="shared" si="360"/>
        <v/>
      </c>
      <c r="Q3839" t="str">
        <f t="shared" si="361"/>
        <v>bad</v>
      </c>
      <c r="R3839" t="str">
        <f t="shared" si="362"/>
        <v/>
      </c>
      <c r="S3839" s="3" t="str">
        <f t="shared" si="363"/>
        <v/>
      </c>
      <c r="T3839" t="str">
        <f t="shared" si="364"/>
        <v>Hyundai</v>
      </c>
      <c r="U3839" t="str">
        <f t="shared" si="365"/>
        <v>E</v>
      </c>
      <c r="V3839" t="str" cm="1">
        <f t="array" ref="V3839">_xlfn.IFS(N3830&gt;25,"A",N3830&gt;20,"B",N3830&gt;15,"C",N3830&gt;10,"D",N3830&lt;10,"E")</f>
        <v>E</v>
      </c>
    </row>
    <row r="3840" spans="1:22" x14ac:dyDescent="0.3">
      <c r="A3840">
        <v>3867</v>
      </c>
      <c r="B3840" t="s">
        <v>719</v>
      </c>
      <c r="C3840" t="s">
        <v>62</v>
      </c>
      <c r="D3840" t="s">
        <v>47</v>
      </c>
      <c r="E3840">
        <v>2016</v>
      </c>
      <c r="F3840">
        <v>32345</v>
      </c>
      <c r="G3840" t="s">
        <v>23</v>
      </c>
      <c r="H3840" t="s">
        <v>32</v>
      </c>
      <c r="I3840" t="s">
        <v>19</v>
      </c>
      <c r="J3840">
        <v>2143</v>
      </c>
      <c r="K3840">
        <v>136</v>
      </c>
      <c r="L3840">
        <v>5</v>
      </c>
      <c r="M3840">
        <v>17.899999999999999</v>
      </c>
      <c r="N3840">
        <v>24.51</v>
      </c>
      <c r="P3840" t="str">
        <f t="shared" si="360"/>
        <v/>
      </c>
      <c r="Q3840" t="str">
        <f t="shared" si="361"/>
        <v>good</v>
      </c>
      <c r="R3840" t="str">
        <f t="shared" si="362"/>
        <v/>
      </c>
      <c r="S3840" s="3" t="str">
        <f t="shared" si="363"/>
        <v>Maruti</v>
      </c>
      <c r="T3840" t="str">
        <f t="shared" si="364"/>
        <v>Maruti</v>
      </c>
      <c r="U3840" t="str">
        <f t="shared" si="365"/>
        <v>E</v>
      </c>
      <c r="V3840" t="str" cm="1">
        <f t="array" ref="V3840">_xlfn.IFS(N3831&gt;25,"A",N3831&gt;20,"B",N3831&gt;15,"C",N3831&gt;10,"D",N3831&lt;10,"E")</f>
        <v>E</v>
      </c>
    </row>
    <row r="3841" spans="1:22" x14ac:dyDescent="0.3">
      <c r="A3841">
        <v>3868</v>
      </c>
      <c r="B3841" t="s">
        <v>1277</v>
      </c>
      <c r="C3841" t="s">
        <v>21</v>
      </c>
      <c r="D3841" t="s">
        <v>93</v>
      </c>
      <c r="E3841">
        <v>2014</v>
      </c>
      <c r="F3841">
        <v>47000</v>
      </c>
      <c r="G3841" t="s">
        <v>27</v>
      </c>
      <c r="H3841" t="s">
        <v>18</v>
      </c>
      <c r="I3841" t="s">
        <v>19</v>
      </c>
      <c r="J3841">
        <v>814</v>
      </c>
      <c r="K3841">
        <v>55</v>
      </c>
      <c r="L3841">
        <v>5</v>
      </c>
      <c r="M3841">
        <v>22</v>
      </c>
      <c r="N3841">
        <v>2.65</v>
      </c>
      <c r="P3841" t="str">
        <f t="shared" si="360"/>
        <v/>
      </c>
      <c r="Q3841" t="str">
        <f t="shared" si="361"/>
        <v>bad</v>
      </c>
      <c r="R3841" t="str">
        <f t="shared" si="362"/>
        <v/>
      </c>
      <c r="S3841" s="3" t="str">
        <f t="shared" si="363"/>
        <v/>
      </c>
      <c r="T3841" t="str">
        <f t="shared" si="364"/>
        <v>Toyota</v>
      </c>
      <c r="U3841" t="str">
        <f t="shared" si="365"/>
        <v>D</v>
      </c>
      <c r="V3841" t="str" cm="1">
        <f t="array" ref="V3841">_xlfn.IFS(N3832&gt;25,"A",N3832&gt;20,"B",N3832&gt;15,"C",N3832&gt;10,"D",N3832&lt;10,"E")</f>
        <v>D</v>
      </c>
    </row>
    <row r="3842" spans="1:22" x14ac:dyDescent="0.3">
      <c r="A3842">
        <v>3869</v>
      </c>
      <c r="B3842" t="s">
        <v>849</v>
      </c>
      <c r="C3842" t="s">
        <v>15</v>
      </c>
      <c r="D3842" t="s">
        <v>53</v>
      </c>
      <c r="E3842">
        <v>2012</v>
      </c>
      <c r="F3842">
        <v>65537</v>
      </c>
      <c r="G3842" t="s">
        <v>17</v>
      </c>
      <c r="H3842" t="s">
        <v>18</v>
      </c>
      <c r="I3842" t="s">
        <v>33</v>
      </c>
      <c r="J3842">
        <v>796</v>
      </c>
      <c r="K3842">
        <v>40.299999999999997</v>
      </c>
      <c r="L3842">
        <v>4</v>
      </c>
      <c r="M3842">
        <v>33.44</v>
      </c>
      <c r="N3842">
        <v>2.1</v>
      </c>
      <c r="P3842" t="str">
        <f t="shared" si="360"/>
        <v/>
      </c>
      <c r="Q3842" t="str">
        <f t="shared" si="361"/>
        <v>bad</v>
      </c>
      <c r="R3842" t="str">
        <f t="shared" si="362"/>
        <v/>
      </c>
      <c r="S3842" s="3" t="str">
        <f t="shared" si="363"/>
        <v/>
      </c>
      <c r="T3842" t="str">
        <f t="shared" si="364"/>
        <v>Hyundai</v>
      </c>
      <c r="U3842" t="str">
        <f t="shared" si="365"/>
        <v>E</v>
      </c>
      <c r="V3842" t="str" cm="1">
        <f t="array" ref="V3842">_xlfn.IFS(N3833&gt;25,"A",N3833&gt;20,"B",N3833&gt;15,"C",N3833&gt;10,"D",N3833&lt;10,"E")</f>
        <v>E</v>
      </c>
    </row>
    <row r="3843" spans="1:22" x14ac:dyDescent="0.3">
      <c r="A3843">
        <v>3870</v>
      </c>
      <c r="B3843" t="s">
        <v>1016</v>
      </c>
      <c r="C3843" t="s">
        <v>41</v>
      </c>
      <c r="D3843" t="s">
        <v>53</v>
      </c>
      <c r="E3843">
        <v>2011</v>
      </c>
      <c r="F3843">
        <v>36000</v>
      </c>
      <c r="G3843" t="s">
        <v>27</v>
      </c>
      <c r="H3843" t="s">
        <v>18</v>
      </c>
      <c r="I3843" t="s">
        <v>19</v>
      </c>
      <c r="J3843">
        <v>1496</v>
      </c>
      <c r="K3843">
        <v>88.7</v>
      </c>
      <c r="L3843">
        <v>5</v>
      </c>
      <c r="M3843">
        <v>17.600000000000001</v>
      </c>
      <c r="N3843">
        <v>3.2</v>
      </c>
      <c r="P3843" t="str">
        <f t="shared" si="360"/>
        <v/>
      </c>
      <c r="Q3843" t="str">
        <f t="shared" si="361"/>
        <v>bad</v>
      </c>
      <c r="R3843" t="str">
        <f t="shared" si="362"/>
        <v/>
      </c>
      <c r="S3843" s="3" t="str">
        <f t="shared" si="363"/>
        <v/>
      </c>
      <c r="T3843" t="str">
        <f t="shared" si="364"/>
        <v>Chevrolet</v>
      </c>
      <c r="U3843" t="str">
        <f t="shared" si="365"/>
        <v>E</v>
      </c>
      <c r="V3843" t="str" cm="1">
        <f t="array" ref="V3843">_xlfn.IFS(N3834&gt;25,"A",N3834&gt;20,"B",N3834&gt;15,"C",N3834&gt;10,"D",N3834&lt;10,"E")</f>
        <v>E</v>
      </c>
    </row>
    <row r="3844" spans="1:22" x14ac:dyDescent="0.3">
      <c r="A3844">
        <v>3871</v>
      </c>
      <c r="B3844" t="s">
        <v>358</v>
      </c>
      <c r="C3844" t="s">
        <v>15</v>
      </c>
      <c r="D3844" t="s">
        <v>26</v>
      </c>
      <c r="E3844">
        <v>2016</v>
      </c>
      <c r="F3844">
        <v>75000</v>
      </c>
      <c r="G3844" t="s">
        <v>23</v>
      </c>
      <c r="H3844" t="s">
        <v>18</v>
      </c>
      <c r="I3844" t="s">
        <v>19</v>
      </c>
      <c r="J3844">
        <v>1248</v>
      </c>
      <c r="K3844">
        <v>74</v>
      </c>
      <c r="L3844">
        <v>5</v>
      </c>
      <c r="M3844">
        <v>23.4</v>
      </c>
      <c r="N3844">
        <v>4.25</v>
      </c>
      <c r="P3844" t="str">
        <f t="shared" si="360"/>
        <v/>
      </c>
      <c r="Q3844" t="str">
        <f t="shared" si="361"/>
        <v>bad</v>
      </c>
      <c r="R3844" t="str">
        <f t="shared" si="362"/>
        <v/>
      </c>
      <c r="S3844" s="3" t="str">
        <f t="shared" si="363"/>
        <v/>
      </c>
      <c r="T3844" t="str">
        <f t="shared" si="364"/>
        <v>Mahindra</v>
      </c>
      <c r="U3844" t="str">
        <f t="shared" si="365"/>
        <v>D</v>
      </c>
      <c r="V3844" t="str" cm="1">
        <f t="array" ref="V3844">_xlfn.IFS(N3835&gt;25,"A",N3835&gt;20,"B",N3835&gt;15,"C",N3835&gt;10,"D",N3835&lt;10,"E")</f>
        <v>D</v>
      </c>
    </row>
    <row r="3845" spans="1:22" x14ac:dyDescent="0.3">
      <c r="A3845">
        <v>3872</v>
      </c>
      <c r="B3845" t="s">
        <v>86</v>
      </c>
      <c r="C3845" t="s">
        <v>15</v>
      </c>
      <c r="D3845" t="s">
        <v>49</v>
      </c>
      <c r="E3845">
        <v>2008</v>
      </c>
      <c r="F3845">
        <v>38000</v>
      </c>
      <c r="G3845" t="s">
        <v>27</v>
      </c>
      <c r="H3845" t="s">
        <v>18</v>
      </c>
      <c r="I3845" t="s">
        <v>19</v>
      </c>
      <c r="J3845">
        <v>796</v>
      </c>
      <c r="K3845">
        <v>46.3</v>
      </c>
      <c r="L3845">
        <v>5</v>
      </c>
      <c r="M3845">
        <v>19.7</v>
      </c>
      <c r="N3845">
        <v>1.1000000000000001</v>
      </c>
      <c r="P3845" t="str">
        <f t="shared" si="360"/>
        <v/>
      </c>
      <c r="Q3845" t="str">
        <f t="shared" si="361"/>
        <v>bad</v>
      </c>
      <c r="R3845" t="str">
        <f t="shared" si="362"/>
        <v/>
      </c>
      <c r="S3845" s="3" t="str">
        <f t="shared" si="363"/>
        <v/>
      </c>
      <c r="T3845" t="str">
        <f t="shared" si="364"/>
        <v>Mahindra</v>
      </c>
      <c r="U3845" t="str">
        <f t="shared" si="365"/>
        <v>D</v>
      </c>
      <c r="V3845" t="str" cm="1">
        <f t="array" ref="V3845">_xlfn.IFS(N3836&gt;25,"A",N3836&gt;20,"B",N3836&gt;15,"C",N3836&gt;10,"D",N3836&lt;10,"E")</f>
        <v>D</v>
      </c>
    </row>
    <row r="3846" spans="1:22" x14ac:dyDescent="0.3">
      <c r="A3846">
        <v>3873</v>
      </c>
      <c r="B3846" t="s">
        <v>1573</v>
      </c>
      <c r="C3846" t="s">
        <v>15</v>
      </c>
      <c r="D3846" t="s">
        <v>26</v>
      </c>
      <c r="E3846">
        <v>2015</v>
      </c>
      <c r="F3846">
        <v>57818</v>
      </c>
      <c r="G3846" t="s">
        <v>27</v>
      </c>
      <c r="H3846" t="s">
        <v>18</v>
      </c>
      <c r="I3846" t="s">
        <v>19</v>
      </c>
      <c r="J3846">
        <v>998</v>
      </c>
      <c r="K3846">
        <v>67.040000000000006</v>
      </c>
      <c r="L3846">
        <v>5</v>
      </c>
      <c r="M3846">
        <v>23.1</v>
      </c>
      <c r="N3846">
        <v>4.3</v>
      </c>
      <c r="P3846" t="str">
        <f t="shared" si="360"/>
        <v/>
      </c>
      <c r="Q3846" t="str">
        <f t="shared" si="361"/>
        <v>bad</v>
      </c>
      <c r="R3846" t="str">
        <f t="shared" si="362"/>
        <v/>
      </c>
      <c r="S3846" s="3" t="str">
        <f t="shared" si="363"/>
        <v/>
      </c>
      <c r="T3846" t="str">
        <f t="shared" si="364"/>
        <v>Honda</v>
      </c>
      <c r="U3846" t="str">
        <f t="shared" si="365"/>
        <v>E</v>
      </c>
      <c r="V3846" t="str" cm="1">
        <f t="array" ref="V3846">_xlfn.IFS(N3837&gt;25,"A",N3837&gt;20,"B",N3837&gt;15,"C",N3837&gt;10,"D",N3837&lt;10,"E")</f>
        <v>E</v>
      </c>
    </row>
    <row r="3847" spans="1:22" x14ac:dyDescent="0.3">
      <c r="A3847">
        <v>3874</v>
      </c>
      <c r="B3847" t="s">
        <v>140</v>
      </c>
      <c r="C3847" t="s">
        <v>110</v>
      </c>
      <c r="D3847" t="s">
        <v>35</v>
      </c>
      <c r="E3847">
        <v>2015</v>
      </c>
      <c r="F3847">
        <v>45000</v>
      </c>
      <c r="G3847" t="s">
        <v>23</v>
      </c>
      <c r="H3847" t="s">
        <v>18</v>
      </c>
      <c r="I3847" t="s">
        <v>19</v>
      </c>
      <c r="J3847">
        <v>1498</v>
      </c>
      <c r="K3847">
        <v>89.84</v>
      </c>
      <c r="L3847">
        <v>5</v>
      </c>
      <c r="M3847">
        <v>22.7</v>
      </c>
      <c r="N3847">
        <v>8.9</v>
      </c>
      <c r="P3847" t="str">
        <f t="shared" si="360"/>
        <v/>
      </c>
      <c r="Q3847" t="str">
        <f t="shared" si="361"/>
        <v>good</v>
      </c>
      <c r="R3847" t="str">
        <f t="shared" si="362"/>
        <v/>
      </c>
      <c r="S3847" s="3" t="str">
        <f t="shared" si="363"/>
        <v>Ford</v>
      </c>
      <c r="T3847" t="str">
        <f t="shared" si="364"/>
        <v>Ford</v>
      </c>
      <c r="U3847" t="str">
        <f t="shared" si="365"/>
        <v>E</v>
      </c>
      <c r="V3847" t="str" cm="1">
        <f t="array" ref="V3847">_xlfn.IFS(N3838&gt;25,"A",N3838&gt;20,"B",N3838&gt;15,"C",N3838&gt;10,"D",N3838&lt;10,"E")</f>
        <v>E</v>
      </c>
    </row>
    <row r="3848" spans="1:22" x14ac:dyDescent="0.3">
      <c r="A3848">
        <v>3875</v>
      </c>
      <c r="B3848" t="s">
        <v>1574</v>
      </c>
      <c r="C3848" t="s">
        <v>38</v>
      </c>
      <c r="D3848" t="s">
        <v>39</v>
      </c>
      <c r="E3848">
        <v>2015</v>
      </c>
      <c r="F3848">
        <v>75055</v>
      </c>
      <c r="G3848" t="s">
        <v>23</v>
      </c>
      <c r="H3848" t="s">
        <v>18</v>
      </c>
      <c r="I3848" t="s">
        <v>19</v>
      </c>
      <c r="J3848">
        <v>1461</v>
      </c>
      <c r="K3848">
        <v>108.5</v>
      </c>
      <c r="L3848">
        <v>5</v>
      </c>
      <c r="M3848">
        <v>19.010000000000002</v>
      </c>
      <c r="N3848">
        <v>6.5</v>
      </c>
      <c r="P3848" t="str">
        <f t="shared" si="360"/>
        <v/>
      </c>
      <c r="Q3848" t="str">
        <f t="shared" si="361"/>
        <v>bad</v>
      </c>
      <c r="R3848" t="str">
        <f t="shared" si="362"/>
        <v/>
      </c>
      <c r="S3848" s="3" t="str">
        <f t="shared" si="363"/>
        <v/>
      </c>
      <c r="T3848" t="str">
        <f t="shared" si="364"/>
        <v>Hyundai</v>
      </c>
      <c r="U3848" t="str">
        <f t="shared" si="365"/>
        <v>E</v>
      </c>
      <c r="V3848" t="str" cm="1">
        <f t="array" ref="V3848">_xlfn.IFS(N3839&gt;25,"A",N3839&gt;20,"B",N3839&gt;15,"C",N3839&gt;10,"D",N3839&lt;10,"E")</f>
        <v>E</v>
      </c>
    </row>
    <row r="3849" spans="1:22" x14ac:dyDescent="0.3">
      <c r="A3849">
        <v>3876</v>
      </c>
      <c r="B3849" t="s">
        <v>1575</v>
      </c>
      <c r="C3849" t="s">
        <v>25</v>
      </c>
      <c r="D3849" t="s">
        <v>53</v>
      </c>
      <c r="E3849">
        <v>2009</v>
      </c>
      <c r="F3849">
        <v>65462</v>
      </c>
      <c r="G3849" t="s">
        <v>27</v>
      </c>
      <c r="H3849" t="s">
        <v>32</v>
      </c>
      <c r="I3849" t="s">
        <v>102</v>
      </c>
      <c r="J3849">
        <v>2354</v>
      </c>
      <c r="K3849">
        <v>142</v>
      </c>
      <c r="L3849">
        <v>5</v>
      </c>
      <c r="M3849">
        <v>11.1</v>
      </c>
      <c r="N3849">
        <v>3.5</v>
      </c>
      <c r="P3849" t="str">
        <f t="shared" si="360"/>
        <v>MercedesBenz</v>
      </c>
      <c r="Q3849" t="str">
        <f t="shared" si="361"/>
        <v>bad</v>
      </c>
      <c r="R3849" t="str">
        <f t="shared" si="362"/>
        <v/>
      </c>
      <c r="S3849" s="3" t="str">
        <f t="shared" si="363"/>
        <v>MercedesBenz</v>
      </c>
      <c r="T3849" t="str">
        <f t="shared" si="364"/>
        <v/>
      </c>
      <c r="U3849" t="str">
        <f t="shared" si="365"/>
        <v>B</v>
      </c>
      <c r="V3849" t="str" cm="1">
        <f t="array" ref="V3849">_xlfn.IFS(N3840&gt;25,"A",N3840&gt;20,"B",N3840&gt;15,"C",N3840&gt;10,"D",N3840&lt;10,"E")</f>
        <v>B</v>
      </c>
    </row>
    <row r="3850" spans="1:22" x14ac:dyDescent="0.3">
      <c r="A3850">
        <v>3877</v>
      </c>
      <c r="B3850" t="s">
        <v>1360</v>
      </c>
      <c r="C3850" t="s">
        <v>15</v>
      </c>
      <c r="D3850" t="s">
        <v>35</v>
      </c>
      <c r="E3850">
        <v>2008</v>
      </c>
      <c r="F3850">
        <v>76206</v>
      </c>
      <c r="G3850" t="s">
        <v>23</v>
      </c>
      <c r="H3850" t="s">
        <v>18</v>
      </c>
      <c r="I3850" t="s">
        <v>19</v>
      </c>
      <c r="J3850">
        <v>1248</v>
      </c>
      <c r="K3850">
        <v>75</v>
      </c>
      <c r="L3850">
        <v>5</v>
      </c>
      <c r="M3850">
        <v>17.8</v>
      </c>
      <c r="N3850">
        <v>4.25</v>
      </c>
      <c r="P3850" t="str">
        <f t="shared" si="360"/>
        <v/>
      </c>
      <c r="Q3850" t="str">
        <f t="shared" si="361"/>
        <v>good</v>
      </c>
      <c r="R3850" t="str">
        <f t="shared" si="362"/>
        <v/>
      </c>
      <c r="S3850" s="3" t="str">
        <f t="shared" si="363"/>
        <v>Hyundai</v>
      </c>
      <c r="T3850" t="str">
        <f t="shared" si="364"/>
        <v>Hyundai</v>
      </c>
      <c r="U3850" t="str">
        <f t="shared" si="365"/>
        <v>E</v>
      </c>
      <c r="V3850" t="str" cm="1">
        <f t="array" ref="V3850">_xlfn.IFS(N3841&gt;25,"A",N3841&gt;20,"B",N3841&gt;15,"C",N3841&gt;10,"D",N3841&lt;10,"E")</f>
        <v>E</v>
      </c>
    </row>
    <row r="3851" spans="1:22" x14ac:dyDescent="0.3">
      <c r="A3851">
        <v>3878</v>
      </c>
      <c r="B3851" t="s">
        <v>179</v>
      </c>
      <c r="C3851" t="s">
        <v>78</v>
      </c>
      <c r="D3851" t="s">
        <v>47</v>
      </c>
      <c r="E3851">
        <v>2018</v>
      </c>
      <c r="F3851">
        <v>25948</v>
      </c>
      <c r="G3851" t="s">
        <v>23</v>
      </c>
      <c r="H3851" t="s">
        <v>32</v>
      </c>
      <c r="I3851" t="s">
        <v>19</v>
      </c>
      <c r="J3851">
        <v>2179</v>
      </c>
      <c r="K3851">
        <v>140</v>
      </c>
      <c r="L3851">
        <v>7</v>
      </c>
      <c r="M3851">
        <v>16</v>
      </c>
      <c r="N3851">
        <v>16.46</v>
      </c>
      <c r="P3851" t="str">
        <f t="shared" si="360"/>
        <v/>
      </c>
      <c r="Q3851" t="str">
        <f t="shared" si="361"/>
        <v>good</v>
      </c>
      <c r="R3851" t="str">
        <f t="shared" si="362"/>
        <v/>
      </c>
      <c r="S3851" s="3" t="str">
        <f t="shared" si="363"/>
        <v>Maruti</v>
      </c>
      <c r="T3851" t="str">
        <f t="shared" si="364"/>
        <v>Maruti</v>
      </c>
      <c r="U3851" t="str">
        <f t="shared" si="365"/>
        <v>E</v>
      </c>
      <c r="V3851" t="str" cm="1">
        <f t="array" ref="V3851">_xlfn.IFS(N3842&gt;25,"A",N3842&gt;20,"B",N3842&gt;15,"C",N3842&gt;10,"D",N3842&lt;10,"E")</f>
        <v>E</v>
      </c>
    </row>
    <row r="3852" spans="1:22" x14ac:dyDescent="0.3">
      <c r="A3852">
        <v>3879</v>
      </c>
      <c r="B3852" t="s">
        <v>278</v>
      </c>
      <c r="C3852" t="s">
        <v>25</v>
      </c>
      <c r="D3852" t="s">
        <v>16</v>
      </c>
      <c r="E3852">
        <v>2016</v>
      </c>
      <c r="F3852">
        <v>28500</v>
      </c>
      <c r="G3852" t="s">
        <v>27</v>
      </c>
      <c r="H3852" t="s">
        <v>18</v>
      </c>
      <c r="I3852" t="s">
        <v>19</v>
      </c>
      <c r="J3852">
        <v>1199</v>
      </c>
      <c r="K3852">
        <v>88.7</v>
      </c>
      <c r="L3852">
        <v>5</v>
      </c>
      <c r="M3852">
        <v>18.7</v>
      </c>
      <c r="N3852">
        <v>5.95</v>
      </c>
      <c r="P3852" t="str">
        <f t="shared" ref="P3852:P3915" si="366">IF(N3843&gt;15,C3843,"")</f>
        <v/>
      </c>
      <c r="Q3852" t="str">
        <f t="shared" ref="Q3852:Q3915" si="367">IF(M3843&gt;20,"good","bad")</f>
        <v>bad</v>
      </c>
      <c r="R3852" t="str">
        <f t="shared" ref="R3852:R3915" si="368">IF(AND(M3843&gt;20,N3843&gt;15),C3843,"")</f>
        <v/>
      </c>
      <c r="S3852" s="3" t="str">
        <f t="shared" ref="S3852:S3915" si="369">IF(OR(M3843&gt;20,N3843&gt;15),C3843,"")</f>
        <v/>
      </c>
      <c r="T3852" t="str">
        <f t="shared" ref="T3852:T3915" si="370">IF(NOT(N3843&gt;15),C3843,"")</f>
        <v>Toyota</v>
      </c>
      <c r="U3852" t="str">
        <f t="shared" ref="U3852:U3915" si="371">IF(N3843&gt;25,"A",IF(N3843&gt;20,"B",IF(N3843&gt;15,"C",IF(N3843&gt;10,"D","E"))))</f>
        <v>E</v>
      </c>
      <c r="V3852" t="str" cm="1">
        <f t="array" ref="V3852">_xlfn.IFS(N3843&gt;25,"A",N3843&gt;20,"B",N3843&gt;15,"C",N3843&gt;10,"D",N3843&lt;10,"E")</f>
        <v>E</v>
      </c>
    </row>
    <row r="3853" spans="1:22" x14ac:dyDescent="0.3">
      <c r="A3853">
        <v>3880</v>
      </c>
      <c r="B3853" t="s">
        <v>271</v>
      </c>
      <c r="C3853" t="s">
        <v>25</v>
      </c>
      <c r="D3853" t="s">
        <v>16</v>
      </c>
      <c r="E3853">
        <v>2015</v>
      </c>
      <c r="F3853">
        <v>28004</v>
      </c>
      <c r="G3853" t="s">
        <v>27</v>
      </c>
      <c r="H3853" t="s">
        <v>18</v>
      </c>
      <c r="I3853" t="s">
        <v>19</v>
      </c>
      <c r="J3853">
        <v>1497</v>
      </c>
      <c r="K3853">
        <v>117.3</v>
      </c>
      <c r="L3853">
        <v>5</v>
      </c>
      <c r="M3853">
        <v>17.8</v>
      </c>
      <c r="N3853">
        <v>7.1</v>
      </c>
      <c r="P3853" t="str">
        <f t="shared" si="366"/>
        <v/>
      </c>
      <c r="Q3853" t="str">
        <f t="shared" si="367"/>
        <v>good</v>
      </c>
      <c r="R3853" t="str">
        <f t="shared" si="368"/>
        <v/>
      </c>
      <c r="S3853" s="3" t="str">
        <f t="shared" si="369"/>
        <v>Maruti</v>
      </c>
      <c r="T3853" t="str">
        <f t="shared" si="370"/>
        <v>Maruti</v>
      </c>
      <c r="U3853" t="str">
        <f t="shared" si="371"/>
        <v>E</v>
      </c>
      <c r="V3853" t="str" cm="1">
        <f t="array" ref="V3853">_xlfn.IFS(N3844&gt;25,"A",N3844&gt;20,"B",N3844&gt;15,"C",N3844&gt;10,"D",N3844&lt;10,"E")</f>
        <v>E</v>
      </c>
    </row>
    <row r="3854" spans="1:22" x14ac:dyDescent="0.3">
      <c r="A3854">
        <v>3881</v>
      </c>
      <c r="B3854" t="s">
        <v>1576</v>
      </c>
      <c r="C3854" t="s">
        <v>294</v>
      </c>
      <c r="D3854" t="s">
        <v>49</v>
      </c>
      <c r="E3854">
        <v>2011</v>
      </c>
      <c r="F3854">
        <v>25000</v>
      </c>
      <c r="G3854" t="s">
        <v>27</v>
      </c>
      <c r="H3854" t="s">
        <v>18</v>
      </c>
      <c r="I3854" t="s">
        <v>33</v>
      </c>
      <c r="J3854">
        <v>1172</v>
      </c>
      <c r="K3854">
        <v>67</v>
      </c>
      <c r="L3854">
        <v>5</v>
      </c>
      <c r="M3854">
        <v>15.7</v>
      </c>
      <c r="N3854">
        <v>1.25</v>
      </c>
      <c r="P3854" t="str">
        <f t="shared" si="366"/>
        <v/>
      </c>
      <c r="Q3854" t="str">
        <f t="shared" si="367"/>
        <v>bad</v>
      </c>
      <c r="R3854" t="str">
        <f t="shared" si="368"/>
        <v/>
      </c>
      <c r="S3854" s="3" t="str">
        <f t="shared" si="369"/>
        <v/>
      </c>
      <c r="T3854" t="str">
        <f t="shared" si="370"/>
        <v>Maruti</v>
      </c>
      <c r="U3854" t="str">
        <f t="shared" si="371"/>
        <v>E</v>
      </c>
      <c r="V3854" t="str" cm="1">
        <f t="array" ref="V3854">_xlfn.IFS(N3845&gt;25,"A",N3845&gt;20,"B",N3845&gt;15,"C",N3845&gt;10,"D",N3845&lt;10,"E")</f>
        <v>E</v>
      </c>
    </row>
    <row r="3855" spans="1:22" x14ac:dyDescent="0.3">
      <c r="A3855">
        <v>3883</v>
      </c>
      <c r="B3855" t="s">
        <v>478</v>
      </c>
      <c r="C3855" t="s">
        <v>15</v>
      </c>
      <c r="D3855" t="s">
        <v>22</v>
      </c>
      <c r="E3855">
        <v>2013</v>
      </c>
      <c r="F3855">
        <v>82543</v>
      </c>
      <c r="G3855" t="s">
        <v>27</v>
      </c>
      <c r="H3855" t="s">
        <v>18</v>
      </c>
      <c r="I3855" t="s">
        <v>19</v>
      </c>
      <c r="J3855">
        <v>1373</v>
      </c>
      <c r="K3855">
        <v>93.7</v>
      </c>
      <c r="L3855">
        <v>7</v>
      </c>
      <c r="M3855">
        <v>16.02</v>
      </c>
      <c r="N3855">
        <v>5.5</v>
      </c>
      <c r="P3855" t="str">
        <f t="shared" si="366"/>
        <v/>
      </c>
      <c r="Q3855" t="str">
        <f t="shared" si="367"/>
        <v>good</v>
      </c>
      <c r="R3855" t="str">
        <f t="shared" si="368"/>
        <v/>
      </c>
      <c r="S3855" s="3" t="str">
        <f t="shared" si="369"/>
        <v>Maruti</v>
      </c>
      <c r="T3855" t="str">
        <f t="shared" si="370"/>
        <v>Maruti</v>
      </c>
      <c r="U3855" t="str">
        <f t="shared" si="371"/>
        <v>E</v>
      </c>
      <c r="V3855" t="str" cm="1">
        <f t="array" ref="V3855">_xlfn.IFS(N3846&gt;25,"A",N3846&gt;20,"B",N3846&gt;15,"C",N3846&gt;10,"D",N3846&lt;10,"E")</f>
        <v>E</v>
      </c>
    </row>
    <row r="3856" spans="1:22" x14ac:dyDescent="0.3">
      <c r="A3856">
        <v>3884</v>
      </c>
      <c r="B3856" t="s">
        <v>889</v>
      </c>
      <c r="C3856" t="s">
        <v>38</v>
      </c>
      <c r="D3856" t="s">
        <v>26</v>
      </c>
      <c r="E3856">
        <v>2013</v>
      </c>
      <c r="F3856">
        <v>30000</v>
      </c>
      <c r="G3856" t="s">
        <v>27</v>
      </c>
      <c r="H3856" t="s">
        <v>18</v>
      </c>
      <c r="I3856" t="s">
        <v>19</v>
      </c>
      <c r="J3856">
        <v>1198</v>
      </c>
      <c r="K3856">
        <v>75</v>
      </c>
      <c r="L3856">
        <v>5</v>
      </c>
      <c r="M3856">
        <v>18.440000000000001</v>
      </c>
      <c r="N3856">
        <v>3.25</v>
      </c>
      <c r="P3856" t="str">
        <f t="shared" si="366"/>
        <v/>
      </c>
      <c r="Q3856" t="str">
        <f t="shared" si="367"/>
        <v>good</v>
      </c>
      <c r="R3856" t="str">
        <f t="shared" si="368"/>
        <v/>
      </c>
      <c r="S3856" s="3" t="str">
        <f t="shared" si="369"/>
        <v>Ford</v>
      </c>
      <c r="T3856" t="str">
        <f t="shared" si="370"/>
        <v>Ford</v>
      </c>
      <c r="U3856" t="str">
        <f t="shared" si="371"/>
        <v>E</v>
      </c>
      <c r="V3856" t="str" cm="1">
        <f t="array" ref="V3856">_xlfn.IFS(N3847&gt;25,"A",N3847&gt;20,"B",N3847&gt;15,"C",N3847&gt;10,"D",N3847&lt;10,"E")</f>
        <v>E</v>
      </c>
    </row>
    <row r="3857" spans="1:22" x14ac:dyDescent="0.3">
      <c r="A3857">
        <v>3885</v>
      </c>
      <c r="B3857" t="s">
        <v>348</v>
      </c>
      <c r="C3857" t="s">
        <v>25</v>
      </c>
      <c r="D3857" t="s">
        <v>35</v>
      </c>
      <c r="E3857">
        <v>2010</v>
      </c>
      <c r="F3857">
        <v>27800</v>
      </c>
      <c r="G3857" t="s">
        <v>27</v>
      </c>
      <c r="H3857" t="s">
        <v>18</v>
      </c>
      <c r="I3857" t="s">
        <v>19</v>
      </c>
      <c r="J3857">
        <v>1497</v>
      </c>
      <c r="K3857">
        <v>118</v>
      </c>
      <c r="L3857">
        <v>5</v>
      </c>
      <c r="M3857">
        <v>17</v>
      </c>
      <c r="N3857">
        <v>5</v>
      </c>
      <c r="P3857" t="str">
        <f t="shared" si="366"/>
        <v/>
      </c>
      <c r="Q3857" t="str">
        <f t="shared" si="367"/>
        <v>bad</v>
      </c>
      <c r="R3857" t="str">
        <f t="shared" si="368"/>
        <v/>
      </c>
      <c r="S3857" s="3" t="str">
        <f t="shared" si="369"/>
        <v/>
      </c>
      <c r="T3857" t="str">
        <f t="shared" si="370"/>
        <v>Nissan</v>
      </c>
      <c r="U3857" t="str">
        <f t="shared" si="371"/>
        <v>E</v>
      </c>
      <c r="V3857" t="str" cm="1">
        <f t="array" ref="V3857">_xlfn.IFS(N3848&gt;25,"A",N3848&gt;20,"B",N3848&gt;15,"C",N3848&gt;10,"D",N3848&lt;10,"E")</f>
        <v>E</v>
      </c>
    </row>
    <row r="3858" spans="1:22" x14ac:dyDescent="0.3">
      <c r="A3858">
        <v>3886</v>
      </c>
      <c r="B3858" t="s">
        <v>1313</v>
      </c>
      <c r="C3858" t="s">
        <v>41</v>
      </c>
      <c r="D3858" t="s">
        <v>31</v>
      </c>
      <c r="E3858">
        <v>2016</v>
      </c>
      <c r="F3858">
        <v>33415</v>
      </c>
      <c r="G3858" t="s">
        <v>27</v>
      </c>
      <c r="H3858" t="s">
        <v>18</v>
      </c>
      <c r="I3858" t="s">
        <v>19</v>
      </c>
      <c r="J3858">
        <v>1496</v>
      </c>
      <c r="K3858">
        <v>88.73</v>
      </c>
      <c r="L3858">
        <v>5</v>
      </c>
      <c r="M3858">
        <v>16.78</v>
      </c>
      <c r="N3858">
        <v>6.58</v>
      </c>
      <c r="P3858" t="str">
        <f t="shared" si="366"/>
        <v/>
      </c>
      <c r="Q3858" t="str">
        <f t="shared" si="367"/>
        <v>bad</v>
      </c>
      <c r="R3858" t="str">
        <f t="shared" si="368"/>
        <v/>
      </c>
      <c r="S3858" s="3" t="str">
        <f t="shared" si="369"/>
        <v/>
      </c>
      <c r="T3858" t="str">
        <f t="shared" si="370"/>
        <v>Honda</v>
      </c>
      <c r="U3858" t="str">
        <f t="shared" si="371"/>
        <v>E</v>
      </c>
      <c r="V3858" t="str" cm="1">
        <f t="array" ref="V3858">_xlfn.IFS(N3849&gt;25,"A",N3849&gt;20,"B",N3849&gt;15,"C",N3849&gt;10,"D",N3849&lt;10,"E")</f>
        <v>E</v>
      </c>
    </row>
    <row r="3859" spans="1:22" x14ac:dyDescent="0.3">
      <c r="A3859">
        <v>3887</v>
      </c>
      <c r="B3859" t="s">
        <v>161</v>
      </c>
      <c r="C3859" t="s">
        <v>65</v>
      </c>
      <c r="D3859" t="s">
        <v>16</v>
      </c>
      <c r="E3859">
        <v>2013</v>
      </c>
      <c r="F3859">
        <v>38000</v>
      </c>
      <c r="G3859" t="s">
        <v>23</v>
      </c>
      <c r="H3859" t="s">
        <v>32</v>
      </c>
      <c r="I3859" t="s">
        <v>19</v>
      </c>
      <c r="J3859">
        <v>1995</v>
      </c>
      <c r="K3859">
        <v>184</v>
      </c>
      <c r="L3859">
        <v>5</v>
      </c>
      <c r="M3859">
        <v>18.88</v>
      </c>
      <c r="N3859">
        <v>19.5</v>
      </c>
      <c r="P3859" t="str">
        <f t="shared" si="366"/>
        <v/>
      </c>
      <c r="Q3859" t="str">
        <f t="shared" si="367"/>
        <v>bad</v>
      </c>
      <c r="R3859" t="str">
        <f t="shared" si="368"/>
        <v/>
      </c>
      <c r="S3859" s="3" t="str">
        <f t="shared" si="369"/>
        <v/>
      </c>
      <c r="T3859" t="str">
        <f t="shared" si="370"/>
        <v>Maruti</v>
      </c>
      <c r="U3859" t="str">
        <f t="shared" si="371"/>
        <v>E</v>
      </c>
      <c r="V3859" t="str" cm="1">
        <f t="array" ref="V3859">_xlfn.IFS(N3850&gt;25,"A",N3850&gt;20,"B",N3850&gt;15,"C",N3850&gt;10,"D",N3850&lt;10,"E")</f>
        <v>E</v>
      </c>
    </row>
    <row r="3860" spans="1:22" x14ac:dyDescent="0.3">
      <c r="A3860">
        <v>3888</v>
      </c>
      <c r="B3860" t="s">
        <v>991</v>
      </c>
      <c r="C3860" t="s">
        <v>25</v>
      </c>
      <c r="D3860" t="s">
        <v>47</v>
      </c>
      <c r="E3860">
        <v>2017</v>
      </c>
      <c r="F3860">
        <v>41981</v>
      </c>
      <c r="G3860" t="s">
        <v>27</v>
      </c>
      <c r="H3860" t="s">
        <v>18</v>
      </c>
      <c r="I3860" t="s">
        <v>19</v>
      </c>
      <c r="J3860">
        <v>1199</v>
      </c>
      <c r="K3860">
        <v>88.7</v>
      </c>
      <c r="L3860">
        <v>5</v>
      </c>
      <c r="M3860">
        <v>18.7</v>
      </c>
      <c r="N3860">
        <v>6.14</v>
      </c>
      <c r="P3860" t="str">
        <f t="shared" si="366"/>
        <v>Mahindra</v>
      </c>
      <c r="Q3860" t="str">
        <f t="shared" si="367"/>
        <v>bad</v>
      </c>
      <c r="R3860" t="str">
        <f t="shared" si="368"/>
        <v/>
      </c>
      <c r="S3860" s="3" t="str">
        <f t="shared" si="369"/>
        <v>Mahindra</v>
      </c>
      <c r="T3860" t="str">
        <f t="shared" si="370"/>
        <v/>
      </c>
      <c r="U3860" t="str">
        <f t="shared" si="371"/>
        <v>C</v>
      </c>
      <c r="V3860" t="str" cm="1">
        <f t="array" ref="V3860">_xlfn.IFS(N3851&gt;25,"A",N3851&gt;20,"B",N3851&gt;15,"C",N3851&gt;10,"D",N3851&lt;10,"E")</f>
        <v>C</v>
      </c>
    </row>
    <row r="3861" spans="1:22" x14ac:dyDescent="0.3">
      <c r="A3861">
        <v>3889</v>
      </c>
      <c r="B3861" t="s">
        <v>1075</v>
      </c>
      <c r="C3861" t="s">
        <v>15</v>
      </c>
      <c r="D3861" t="s">
        <v>39</v>
      </c>
      <c r="E3861">
        <v>2013</v>
      </c>
      <c r="F3861">
        <v>77084</v>
      </c>
      <c r="G3861" t="s">
        <v>23</v>
      </c>
      <c r="H3861" t="s">
        <v>18</v>
      </c>
      <c r="I3861" t="s">
        <v>19</v>
      </c>
      <c r="J3861">
        <v>1248</v>
      </c>
      <c r="K3861">
        <v>73.75</v>
      </c>
      <c r="L3861">
        <v>5</v>
      </c>
      <c r="M3861">
        <v>28.4</v>
      </c>
      <c r="N3861">
        <v>4.95</v>
      </c>
      <c r="P3861" t="str">
        <f t="shared" si="366"/>
        <v/>
      </c>
      <c r="Q3861" t="str">
        <f t="shared" si="367"/>
        <v>bad</v>
      </c>
      <c r="R3861" t="str">
        <f t="shared" si="368"/>
        <v/>
      </c>
      <c r="S3861" s="3" t="str">
        <f t="shared" si="369"/>
        <v/>
      </c>
      <c r="T3861" t="str">
        <f t="shared" si="370"/>
        <v>Honda</v>
      </c>
      <c r="U3861" t="str">
        <f t="shared" si="371"/>
        <v>E</v>
      </c>
      <c r="V3861" t="str" cm="1">
        <f t="array" ref="V3861">_xlfn.IFS(N3852&gt;25,"A",N3852&gt;20,"B",N3852&gt;15,"C",N3852&gt;10,"D",N3852&lt;10,"E")</f>
        <v>E</v>
      </c>
    </row>
    <row r="3862" spans="1:22" x14ac:dyDescent="0.3">
      <c r="A3862">
        <v>3890</v>
      </c>
      <c r="B3862" t="s">
        <v>1526</v>
      </c>
      <c r="C3862" t="s">
        <v>194</v>
      </c>
      <c r="D3862" t="s">
        <v>35</v>
      </c>
      <c r="E3862">
        <v>2013</v>
      </c>
      <c r="F3862">
        <v>71803</v>
      </c>
      <c r="G3862" t="s">
        <v>23</v>
      </c>
      <c r="H3862" t="s">
        <v>18</v>
      </c>
      <c r="I3862" t="s">
        <v>19</v>
      </c>
      <c r="J3862">
        <v>1598</v>
      </c>
      <c r="K3862">
        <v>103.5</v>
      </c>
      <c r="L3862">
        <v>5</v>
      </c>
      <c r="M3862">
        <v>20.5</v>
      </c>
      <c r="N3862">
        <v>5.75</v>
      </c>
      <c r="P3862" t="str">
        <f t="shared" si="366"/>
        <v/>
      </c>
      <c r="Q3862" t="str">
        <f t="shared" si="367"/>
        <v>bad</v>
      </c>
      <c r="R3862" t="str">
        <f t="shared" si="368"/>
        <v/>
      </c>
      <c r="S3862" s="3" t="str">
        <f t="shared" si="369"/>
        <v/>
      </c>
      <c r="T3862" t="str">
        <f t="shared" si="370"/>
        <v>Honda</v>
      </c>
      <c r="U3862" t="str">
        <f t="shared" si="371"/>
        <v>E</v>
      </c>
      <c r="V3862" t="str" cm="1">
        <f t="array" ref="V3862">_xlfn.IFS(N3853&gt;25,"A",N3853&gt;20,"B",N3853&gt;15,"C",N3853&gt;10,"D",N3853&lt;10,"E")</f>
        <v>E</v>
      </c>
    </row>
    <row r="3863" spans="1:22" x14ac:dyDescent="0.3">
      <c r="A3863">
        <v>3891</v>
      </c>
      <c r="B3863" t="s">
        <v>492</v>
      </c>
      <c r="C3863" t="s">
        <v>78</v>
      </c>
      <c r="D3863" t="s">
        <v>49</v>
      </c>
      <c r="E3863">
        <v>2013</v>
      </c>
      <c r="F3863">
        <v>73314</v>
      </c>
      <c r="G3863" t="s">
        <v>23</v>
      </c>
      <c r="H3863" t="s">
        <v>18</v>
      </c>
      <c r="I3863" t="s">
        <v>19</v>
      </c>
      <c r="J3863">
        <v>2179</v>
      </c>
      <c r="K3863">
        <v>140</v>
      </c>
      <c r="L3863">
        <v>7</v>
      </c>
      <c r="M3863">
        <v>15.1</v>
      </c>
      <c r="N3863">
        <v>6.6</v>
      </c>
      <c r="P3863" t="str">
        <f t="shared" si="366"/>
        <v/>
      </c>
      <c r="Q3863" t="str">
        <f t="shared" si="367"/>
        <v>bad</v>
      </c>
      <c r="R3863" t="str">
        <f t="shared" si="368"/>
        <v/>
      </c>
      <c r="S3863" s="3" t="str">
        <f t="shared" si="369"/>
        <v/>
      </c>
      <c r="T3863" t="str">
        <f t="shared" si="370"/>
        <v>Fiat</v>
      </c>
      <c r="U3863" t="str">
        <f t="shared" si="371"/>
        <v>E</v>
      </c>
      <c r="V3863" t="str" cm="1">
        <f t="array" ref="V3863">_xlfn.IFS(N3854&gt;25,"A",N3854&gt;20,"B",N3854&gt;15,"C",N3854&gt;10,"D",N3854&lt;10,"E")</f>
        <v>E</v>
      </c>
    </row>
    <row r="3864" spans="1:22" x14ac:dyDescent="0.3">
      <c r="A3864">
        <v>3892</v>
      </c>
      <c r="B3864" t="s">
        <v>367</v>
      </c>
      <c r="C3864" t="s">
        <v>21</v>
      </c>
      <c r="D3864" t="s">
        <v>31</v>
      </c>
      <c r="E3864">
        <v>2015</v>
      </c>
      <c r="F3864">
        <v>69053</v>
      </c>
      <c r="G3864" t="s">
        <v>27</v>
      </c>
      <c r="H3864" t="s">
        <v>32</v>
      </c>
      <c r="I3864" t="s">
        <v>19</v>
      </c>
      <c r="J3864">
        <v>1197</v>
      </c>
      <c r="K3864">
        <v>82</v>
      </c>
      <c r="L3864">
        <v>5</v>
      </c>
      <c r="M3864">
        <v>18.899999999999999</v>
      </c>
      <c r="N3864">
        <v>5.72</v>
      </c>
      <c r="P3864" t="str">
        <f t="shared" si="366"/>
        <v/>
      </c>
      <c r="Q3864" t="str">
        <f t="shared" si="367"/>
        <v>bad</v>
      </c>
      <c r="R3864" t="str">
        <f t="shared" si="368"/>
        <v/>
      </c>
      <c r="S3864" s="3" t="str">
        <f t="shared" si="369"/>
        <v/>
      </c>
      <c r="T3864" t="str">
        <f t="shared" si="370"/>
        <v>Maruti</v>
      </c>
      <c r="U3864" t="str">
        <f t="shared" si="371"/>
        <v>E</v>
      </c>
      <c r="V3864" t="str" cm="1">
        <f t="array" ref="V3864">_xlfn.IFS(N3855&gt;25,"A",N3855&gt;20,"B",N3855&gt;15,"C",N3855&gt;10,"D",N3855&lt;10,"E")</f>
        <v>E</v>
      </c>
    </row>
    <row r="3865" spans="1:22" x14ac:dyDescent="0.3">
      <c r="A3865">
        <v>3893</v>
      </c>
      <c r="B3865" t="s">
        <v>348</v>
      </c>
      <c r="C3865" t="s">
        <v>25</v>
      </c>
      <c r="D3865" t="s">
        <v>53</v>
      </c>
      <c r="E3865">
        <v>2009</v>
      </c>
      <c r="F3865">
        <v>79782</v>
      </c>
      <c r="G3865" t="s">
        <v>27</v>
      </c>
      <c r="H3865" t="s">
        <v>18</v>
      </c>
      <c r="I3865" t="s">
        <v>33</v>
      </c>
      <c r="J3865">
        <v>1497</v>
      </c>
      <c r="K3865">
        <v>118</v>
      </c>
      <c r="L3865">
        <v>5</v>
      </c>
      <c r="M3865">
        <v>17</v>
      </c>
      <c r="N3865">
        <v>2.6</v>
      </c>
      <c r="P3865" t="str">
        <f t="shared" si="366"/>
        <v/>
      </c>
      <c r="Q3865" t="str">
        <f t="shared" si="367"/>
        <v>bad</v>
      </c>
      <c r="R3865" t="str">
        <f t="shared" si="368"/>
        <v/>
      </c>
      <c r="S3865" s="3" t="str">
        <f t="shared" si="369"/>
        <v/>
      </c>
      <c r="T3865" t="str">
        <f t="shared" si="370"/>
        <v>Nissan</v>
      </c>
      <c r="U3865" t="str">
        <f t="shared" si="371"/>
        <v>E</v>
      </c>
      <c r="V3865" t="str" cm="1">
        <f t="array" ref="V3865">_xlfn.IFS(N3856&gt;25,"A",N3856&gt;20,"B",N3856&gt;15,"C",N3856&gt;10,"D",N3856&lt;10,"E")</f>
        <v>E</v>
      </c>
    </row>
    <row r="3866" spans="1:22" x14ac:dyDescent="0.3">
      <c r="A3866">
        <v>3894</v>
      </c>
      <c r="B3866" t="s">
        <v>1451</v>
      </c>
      <c r="C3866" t="s">
        <v>41</v>
      </c>
      <c r="D3866" t="s">
        <v>35</v>
      </c>
      <c r="E3866">
        <v>2010</v>
      </c>
      <c r="F3866">
        <v>250000</v>
      </c>
      <c r="G3866" t="s">
        <v>23</v>
      </c>
      <c r="H3866" t="s">
        <v>18</v>
      </c>
      <c r="I3866" t="s">
        <v>33</v>
      </c>
      <c r="J3866">
        <v>2494</v>
      </c>
      <c r="K3866">
        <v>102</v>
      </c>
      <c r="L3866">
        <v>7</v>
      </c>
      <c r="M3866">
        <v>12.8</v>
      </c>
      <c r="N3866">
        <v>6.5</v>
      </c>
      <c r="P3866" t="str">
        <f t="shared" si="366"/>
        <v/>
      </c>
      <c r="Q3866" t="str">
        <f t="shared" si="367"/>
        <v>bad</v>
      </c>
      <c r="R3866" t="str">
        <f t="shared" si="368"/>
        <v/>
      </c>
      <c r="S3866" s="3" t="str">
        <f t="shared" si="369"/>
        <v/>
      </c>
      <c r="T3866" t="str">
        <f t="shared" si="370"/>
        <v>Honda</v>
      </c>
      <c r="U3866" t="str">
        <f t="shared" si="371"/>
        <v>E</v>
      </c>
      <c r="V3866" t="str" cm="1">
        <f t="array" ref="V3866">_xlfn.IFS(N3857&gt;25,"A",N3857&gt;20,"B",N3857&gt;15,"C",N3857&gt;10,"D",N3857&lt;10,"E")</f>
        <v>E</v>
      </c>
    </row>
    <row r="3867" spans="1:22" x14ac:dyDescent="0.3">
      <c r="A3867">
        <v>3895</v>
      </c>
      <c r="B3867" t="s">
        <v>141</v>
      </c>
      <c r="C3867" t="s">
        <v>78</v>
      </c>
      <c r="D3867" t="s">
        <v>22</v>
      </c>
      <c r="E3867">
        <v>2011</v>
      </c>
      <c r="F3867">
        <v>90000</v>
      </c>
      <c r="G3867" t="s">
        <v>23</v>
      </c>
      <c r="H3867" t="s">
        <v>18</v>
      </c>
      <c r="I3867" t="s">
        <v>33</v>
      </c>
      <c r="J3867">
        <v>2179</v>
      </c>
      <c r="K3867">
        <v>140</v>
      </c>
      <c r="L3867">
        <v>7</v>
      </c>
      <c r="M3867">
        <v>15.1</v>
      </c>
      <c r="N3867">
        <v>6.1</v>
      </c>
      <c r="P3867" t="str">
        <f t="shared" si="366"/>
        <v/>
      </c>
      <c r="Q3867" t="str">
        <f t="shared" si="367"/>
        <v>bad</v>
      </c>
      <c r="R3867" t="str">
        <f t="shared" si="368"/>
        <v/>
      </c>
      <c r="S3867" s="3" t="str">
        <f t="shared" si="369"/>
        <v/>
      </c>
      <c r="T3867" t="str">
        <f t="shared" si="370"/>
        <v>Toyota</v>
      </c>
      <c r="U3867" t="str">
        <f t="shared" si="371"/>
        <v>E</v>
      </c>
      <c r="V3867" t="str" cm="1">
        <f t="array" ref="V3867">_xlfn.IFS(N3858&gt;25,"A",N3858&gt;20,"B",N3858&gt;15,"C",N3858&gt;10,"D",N3858&lt;10,"E")</f>
        <v>E</v>
      </c>
    </row>
    <row r="3868" spans="1:22" x14ac:dyDescent="0.3">
      <c r="A3868">
        <v>3896</v>
      </c>
      <c r="B3868" t="s">
        <v>335</v>
      </c>
      <c r="C3868" t="s">
        <v>15</v>
      </c>
      <c r="D3868" t="s">
        <v>35</v>
      </c>
      <c r="E3868">
        <v>2010</v>
      </c>
      <c r="F3868">
        <v>130000</v>
      </c>
      <c r="G3868" t="s">
        <v>23</v>
      </c>
      <c r="H3868" t="s">
        <v>18</v>
      </c>
      <c r="I3868" t="s">
        <v>19</v>
      </c>
      <c r="J3868">
        <v>1248</v>
      </c>
      <c r="K3868">
        <v>73.900000000000006</v>
      </c>
      <c r="L3868">
        <v>5</v>
      </c>
      <c r="M3868">
        <v>19.3</v>
      </c>
      <c r="N3868">
        <v>3.85</v>
      </c>
      <c r="P3868" t="str">
        <f t="shared" si="366"/>
        <v>BMW</v>
      </c>
      <c r="Q3868" t="str">
        <f t="shared" si="367"/>
        <v>bad</v>
      </c>
      <c r="R3868" t="str">
        <f t="shared" si="368"/>
        <v/>
      </c>
      <c r="S3868" s="3" t="str">
        <f t="shared" si="369"/>
        <v>BMW</v>
      </c>
      <c r="T3868" t="str">
        <f t="shared" si="370"/>
        <v/>
      </c>
      <c r="U3868" t="str">
        <f t="shared" si="371"/>
        <v>C</v>
      </c>
      <c r="V3868" t="str" cm="1">
        <f t="array" ref="V3868">_xlfn.IFS(N3859&gt;25,"A",N3859&gt;20,"B",N3859&gt;15,"C",N3859&gt;10,"D",N3859&lt;10,"E")</f>
        <v>C</v>
      </c>
    </row>
    <row r="3869" spans="1:22" x14ac:dyDescent="0.3">
      <c r="A3869">
        <v>3897</v>
      </c>
      <c r="B3869" t="s">
        <v>615</v>
      </c>
      <c r="C3869" t="s">
        <v>43</v>
      </c>
      <c r="D3869" t="s">
        <v>22</v>
      </c>
      <c r="E3869">
        <v>2013</v>
      </c>
      <c r="F3869">
        <v>65000</v>
      </c>
      <c r="G3869" t="s">
        <v>27</v>
      </c>
      <c r="H3869" t="s">
        <v>18</v>
      </c>
      <c r="I3869" t="s">
        <v>33</v>
      </c>
      <c r="J3869">
        <v>1598</v>
      </c>
      <c r="K3869">
        <v>103.6</v>
      </c>
      <c r="L3869">
        <v>5</v>
      </c>
      <c r="M3869">
        <v>15.04</v>
      </c>
      <c r="N3869">
        <v>4.5</v>
      </c>
      <c r="P3869" t="str">
        <f t="shared" si="366"/>
        <v/>
      </c>
      <c r="Q3869" t="str">
        <f t="shared" si="367"/>
        <v>bad</v>
      </c>
      <c r="R3869" t="str">
        <f t="shared" si="368"/>
        <v/>
      </c>
      <c r="S3869" s="3" t="str">
        <f t="shared" si="369"/>
        <v/>
      </c>
      <c r="T3869" t="str">
        <f t="shared" si="370"/>
        <v>Honda</v>
      </c>
      <c r="U3869" t="str">
        <f t="shared" si="371"/>
        <v>E</v>
      </c>
      <c r="V3869" t="str" cm="1">
        <f t="array" ref="V3869">_xlfn.IFS(N3860&gt;25,"A",N3860&gt;20,"B",N3860&gt;15,"C",N3860&gt;10,"D",N3860&lt;10,"E")</f>
        <v>E</v>
      </c>
    </row>
    <row r="3870" spans="1:22" x14ac:dyDescent="0.3">
      <c r="A3870">
        <v>3898</v>
      </c>
      <c r="B3870" t="s">
        <v>362</v>
      </c>
      <c r="C3870" t="s">
        <v>41</v>
      </c>
      <c r="D3870" t="s">
        <v>31</v>
      </c>
      <c r="E3870">
        <v>2013</v>
      </c>
      <c r="F3870">
        <v>46496</v>
      </c>
      <c r="G3870" t="s">
        <v>23</v>
      </c>
      <c r="H3870" t="s">
        <v>18</v>
      </c>
      <c r="I3870" t="s">
        <v>19</v>
      </c>
      <c r="J3870">
        <v>1364</v>
      </c>
      <c r="K3870">
        <v>74</v>
      </c>
      <c r="L3870">
        <v>5</v>
      </c>
      <c r="M3870">
        <v>23.59</v>
      </c>
      <c r="N3870">
        <v>5.3</v>
      </c>
      <c r="P3870" t="str">
        <f t="shared" si="366"/>
        <v/>
      </c>
      <c r="Q3870" t="str">
        <f t="shared" si="367"/>
        <v>good</v>
      </c>
      <c r="R3870" t="str">
        <f t="shared" si="368"/>
        <v/>
      </c>
      <c r="S3870" s="3" t="str">
        <f t="shared" si="369"/>
        <v>Maruti</v>
      </c>
      <c r="T3870" t="str">
        <f t="shared" si="370"/>
        <v>Maruti</v>
      </c>
      <c r="U3870" t="str">
        <f t="shared" si="371"/>
        <v>E</v>
      </c>
      <c r="V3870" t="str" cm="1">
        <f t="array" ref="V3870">_xlfn.IFS(N3861&gt;25,"A",N3861&gt;20,"B",N3861&gt;15,"C",N3861&gt;10,"D",N3861&lt;10,"E")</f>
        <v>E</v>
      </c>
    </row>
    <row r="3871" spans="1:22" x14ac:dyDescent="0.3">
      <c r="A3871">
        <v>3899</v>
      </c>
      <c r="B3871" t="s">
        <v>660</v>
      </c>
      <c r="C3871" t="s">
        <v>30</v>
      </c>
      <c r="D3871" t="s">
        <v>63</v>
      </c>
      <c r="E3871">
        <v>2013</v>
      </c>
      <c r="F3871">
        <v>76000</v>
      </c>
      <c r="G3871" t="s">
        <v>23</v>
      </c>
      <c r="H3871" t="s">
        <v>32</v>
      </c>
      <c r="I3871" t="s">
        <v>33</v>
      </c>
      <c r="J3871">
        <v>1968</v>
      </c>
      <c r="K3871">
        <v>147.51</v>
      </c>
      <c r="L3871">
        <v>5</v>
      </c>
      <c r="M3871">
        <v>16.55</v>
      </c>
      <c r="N3871">
        <v>18.25</v>
      </c>
      <c r="P3871" t="str">
        <f t="shared" si="366"/>
        <v/>
      </c>
      <c r="Q3871" t="str">
        <f t="shared" si="367"/>
        <v>good</v>
      </c>
      <c r="R3871" t="str">
        <f t="shared" si="368"/>
        <v/>
      </c>
      <c r="S3871" s="3" t="str">
        <f t="shared" si="369"/>
        <v>Skoda</v>
      </c>
      <c r="T3871" t="str">
        <f t="shared" si="370"/>
        <v>Skoda</v>
      </c>
      <c r="U3871" t="str">
        <f t="shared" si="371"/>
        <v>E</v>
      </c>
      <c r="V3871" t="str" cm="1">
        <f t="array" ref="V3871">_xlfn.IFS(N3862&gt;25,"A",N3862&gt;20,"B",N3862&gt;15,"C",N3862&gt;10,"D",N3862&lt;10,"E")</f>
        <v>E</v>
      </c>
    </row>
    <row r="3872" spans="1:22" x14ac:dyDescent="0.3">
      <c r="A3872">
        <v>3900</v>
      </c>
      <c r="B3872" t="s">
        <v>1577</v>
      </c>
      <c r="C3872" t="s">
        <v>15</v>
      </c>
      <c r="D3872" t="s">
        <v>93</v>
      </c>
      <c r="E3872">
        <v>2012</v>
      </c>
      <c r="F3872">
        <v>28002</v>
      </c>
      <c r="G3872" t="s">
        <v>27</v>
      </c>
      <c r="H3872" t="s">
        <v>18</v>
      </c>
      <c r="I3872" t="s">
        <v>19</v>
      </c>
      <c r="J3872">
        <v>1373</v>
      </c>
      <c r="K3872">
        <v>93.7</v>
      </c>
      <c r="L3872">
        <v>7</v>
      </c>
      <c r="M3872">
        <v>16.02</v>
      </c>
      <c r="N3872">
        <v>5.75</v>
      </c>
      <c r="P3872" t="str">
        <f t="shared" si="366"/>
        <v/>
      </c>
      <c r="Q3872" t="str">
        <f t="shared" si="367"/>
        <v>bad</v>
      </c>
      <c r="R3872" t="str">
        <f t="shared" si="368"/>
        <v/>
      </c>
      <c r="S3872" s="3" t="str">
        <f t="shared" si="369"/>
        <v/>
      </c>
      <c r="T3872" t="str">
        <f t="shared" si="370"/>
        <v>Mahindra</v>
      </c>
      <c r="U3872" t="str">
        <f t="shared" si="371"/>
        <v>E</v>
      </c>
      <c r="V3872" t="str" cm="1">
        <f t="array" ref="V3872">_xlfn.IFS(N3863&gt;25,"A",N3863&gt;20,"B",N3863&gt;15,"C",N3863&gt;10,"D",N3863&lt;10,"E")</f>
        <v>E</v>
      </c>
    </row>
    <row r="3873" spans="1:22" x14ac:dyDescent="0.3">
      <c r="A3873">
        <v>3901</v>
      </c>
      <c r="B3873" t="s">
        <v>1578</v>
      </c>
      <c r="C3873" t="s">
        <v>41</v>
      </c>
      <c r="D3873" t="s">
        <v>16</v>
      </c>
      <c r="E3873">
        <v>2010</v>
      </c>
      <c r="F3873">
        <v>63000</v>
      </c>
      <c r="G3873" t="s">
        <v>17</v>
      </c>
      <c r="H3873" t="s">
        <v>18</v>
      </c>
      <c r="I3873" t="s">
        <v>33</v>
      </c>
      <c r="J3873">
        <v>1798</v>
      </c>
      <c r="K3873">
        <v>138</v>
      </c>
      <c r="L3873">
        <v>5</v>
      </c>
      <c r="M3873">
        <v>14.53</v>
      </c>
      <c r="N3873">
        <v>3.35</v>
      </c>
      <c r="P3873" t="str">
        <f t="shared" si="366"/>
        <v/>
      </c>
      <c r="Q3873" t="str">
        <f t="shared" si="367"/>
        <v>bad</v>
      </c>
      <c r="R3873" t="str">
        <f t="shared" si="368"/>
        <v/>
      </c>
      <c r="S3873" s="3" t="str">
        <f t="shared" si="369"/>
        <v/>
      </c>
      <c r="T3873" t="str">
        <f t="shared" si="370"/>
        <v>Hyundai</v>
      </c>
      <c r="U3873" t="str">
        <f t="shared" si="371"/>
        <v>E</v>
      </c>
      <c r="V3873" t="str" cm="1">
        <f t="array" ref="V3873">_xlfn.IFS(N3864&gt;25,"A",N3864&gt;20,"B",N3864&gt;15,"C",N3864&gt;10,"D",N3864&lt;10,"E")</f>
        <v>E</v>
      </c>
    </row>
    <row r="3874" spans="1:22" x14ac:dyDescent="0.3">
      <c r="A3874">
        <v>3902</v>
      </c>
      <c r="B3874" t="s">
        <v>370</v>
      </c>
      <c r="C3874" t="s">
        <v>15</v>
      </c>
      <c r="D3874" t="s">
        <v>39</v>
      </c>
      <c r="E3874">
        <v>2010</v>
      </c>
      <c r="F3874">
        <v>70000</v>
      </c>
      <c r="G3874" t="s">
        <v>27</v>
      </c>
      <c r="H3874" t="s">
        <v>18</v>
      </c>
      <c r="I3874" t="s">
        <v>33</v>
      </c>
      <c r="J3874">
        <v>796</v>
      </c>
      <c r="K3874">
        <v>37</v>
      </c>
      <c r="L3874">
        <v>4</v>
      </c>
      <c r="M3874">
        <v>16.100000000000001</v>
      </c>
      <c r="N3874">
        <v>0.9</v>
      </c>
      <c r="P3874" t="str">
        <f t="shared" si="366"/>
        <v/>
      </c>
      <c r="Q3874" t="str">
        <f t="shared" si="367"/>
        <v>bad</v>
      </c>
      <c r="R3874" t="str">
        <f t="shared" si="368"/>
        <v/>
      </c>
      <c r="S3874" s="3" t="str">
        <f t="shared" si="369"/>
        <v/>
      </c>
      <c r="T3874" t="str">
        <f t="shared" si="370"/>
        <v>Honda</v>
      </c>
      <c r="U3874" t="str">
        <f t="shared" si="371"/>
        <v>E</v>
      </c>
      <c r="V3874" t="str" cm="1">
        <f t="array" ref="V3874">_xlfn.IFS(N3865&gt;25,"A",N3865&gt;20,"B",N3865&gt;15,"C",N3865&gt;10,"D",N3865&lt;10,"E")</f>
        <v>E</v>
      </c>
    </row>
    <row r="3875" spans="1:22" x14ac:dyDescent="0.3">
      <c r="A3875">
        <v>3903</v>
      </c>
      <c r="B3875" t="s">
        <v>348</v>
      </c>
      <c r="C3875" t="s">
        <v>25</v>
      </c>
      <c r="D3875" t="s">
        <v>35</v>
      </c>
      <c r="E3875">
        <v>2011</v>
      </c>
      <c r="F3875">
        <v>66276</v>
      </c>
      <c r="G3875" t="s">
        <v>27</v>
      </c>
      <c r="H3875" t="s">
        <v>18</v>
      </c>
      <c r="I3875" t="s">
        <v>19</v>
      </c>
      <c r="J3875">
        <v>1497</v>
      </c>
      <c r="K3875">
        <v>118</v>
      </c>
      <c r="L3875">
        <v>5</v>
      </c>
      <c r="M3875">
        <v>17</v>
      </c>
      <c r="N3875">
        <v>5.5</v>
      </c>
      <c r="P3875" t="str">
        <f t="shared" si="366"/>
        <v/>
      </c>
      <c r="Q3875" t="str">
        <f t="shared" si="367"/>
        <v>bad</v>
      </c>
      <c r="R3875" t="str">
        <f t="shared" si="368"/>
        <v/>
      </c>
      <c r="S3875" s="3" t="str">
        <f t="shared" si="369"/>
        <v/>
      </c>
      <c r="T3875" t="str">
        <f t="shared" si="370"/>
        <v>Toyota</v>
      </c>
      <c r="U3875" t="str">
        <f t="shared" si="371"/>
        <v>E</v>
      </c>
      <c r="V3875" t="str" cm="1">
        <f t="array" ref="V3875">_xlfn.IFS(N3866&gt;25,"A",N3866&gt;20,"B",N3866&gt;15,"C",N3866&gt;10,"D",N3866&lt;10,"E")</f>
        <v>E</v>
      </c>
    </row>
    <row r="3876" spans="1:22" x14ac:dyDescent="0.3">
      <c r="A3876">
        <v>3904</v>
      </c>
      <c r="B3876" t="s">
        <v>605</v>
      </c>
      <c r="C3876" t="s">
        <v>15</v>
      </c>
      <c r="D3876" t="s">
        <v>49</v>
      </c>
      <c r="E3876">
        <v>2014</v>
      </c>
      <c r="F3876">
        <v>45000</v>
      </c>
      <c r="G3876" t="s">
        <v>27</v>
      </c>
      <c r="H3876" t="s">
        <v>18</v>
      </c>
      <c r="I3876" t="s">
        <v>19</v>
      </c>
      <c r="J3876">
        <v>1197</v>
      </c>
      <c r="K3876">
        <v>85.8</v>
      </c>
      <c r="L3876">
        <v>5</v>
      </c>
      <c r="M3876">
        <v>19.100000000000001</v>
      </c>
      <c r="N3876">
        <v>3.99</v>
      </c>
      <c r="P3876" t="str">
        <f t="shared" si="366"/>
        <v/>
      </c>
      <c r="Q3876" t="str">
        <f t="shared" si="367"/>
        <v>bad</v>
      </c>
      <c r="R3876" t="str">
        <f t="shared" si="368"/>
        <v/>
      </c>
      <c r="S3876" s="3" t="str">
        <f t="shared" si="369"/>
        <v/>
      </c>
      <c r="T3876" t="str">
        <f t="shared" si="370"/>
        <v>Mahindra</v>
      </c>
      <c r="U3876" t="str">
        <f t="shared" si="371"/>
        <v>E</v>
      </c>
      <c r="V3876" t="str" cm="1">
        <f t="array" ref="V3876">_xlfn.IFS(N3867&gt;25,"A",N3867&gt;20,"B",N3867&gt;15,"C",N3867&gt;10,"D",N3867&lt;10,"E")</f>
        <v>E</v>
      </c>
    </row>
    <row r="3877" spans="1:22" x14ac:dyDescent="0.3">
      <c r="A3877">
        <v>3905</v>
      </c>
      <c r="B3877" t="s">
        <v>683</v>
      </c>
      <c r="C3877" t="s">
        <v>41</v>
      </c>
      <c r="D3877" t="s">
        <v>53</v>
      </c>
      <c r="E3877">
        <v>2014</v>
      </c>
      <c r="F3877">
        <v>67000</v>
      </c>
      <c r="G3877" t="s">
        <v>27</v>
      </c>
      <c r="H3877" t="s">
        <v>32</v>
      </c>
      <c r="I3877" t="s">
        <v>19</v>
      </c>
      <c r="J3877">
        <v>2494</v>
      </c>
      <c r="K3877">
        <v>158.19999999999999</v>
      </c>
      <c r="L3877">
        <v>5</v>
      </c>
      <c r="M3877">
        <v>19.16</v>
      </c>
      <c r="N3877">
        <v>18.75</v>
      </c>
      <c r="P3877" t="str">
        <f t="shared" si="366"/>
        <v/>
      </c>
      <c r="Q3877" t="str">
        <f t="shared" si="367"/>
        <v>bad</v>
      </c>
      <c r="R3877" t="str">
        <f t="shared" si="368"/>
        <v/>
      </c>
      <c r="S3877" s="3" t="str">
        <f t="shared" si="369"/>
        <v/>
      </c>
      <c r="T3877" t="str">
        <f t="shared" si="370"/>
        <v>Maruti</v>
      </c>
      <c r="U3877" t="str">
        <f t="shared" si="371"/>
        <v>E</v>
      </c>
      <c r="V3877" t="str" cm="1">
        <f t="array" ref="V3877">_xlfn.IFS(N3868&gt;25,"A",N3868&gt;20,"B",N3868&gt;15,"C",N3868&gt;10,"D",N3868&lt;10,"E")</f>
        <v>E</v>
      </c>
    </row>
    <row r="3878" spans="1:22" x14ac:dyDescent="0.3">
      <c r="A3878">
        <v>3906</v>
      </c>
      <c r="B3878" t="s">
        <v>566</v>
      </c>
      <c r="C3878" t="s">
        <v>21</v>
      </c>
      <c r="D3878" t="s">
        <v>49</v>
      </c>
      <c r="E3878">
        <v>2014</v>
      </c>
      <c r="F3878">
        <v>43068</v>
      </c>
      <c r="G3878" t="s">
        <v>23</v>
      </c>
      <c r="H3878" t="s">
        <v>18</v>
      </c>
      <c r="I3878" t="s">
        <v>19</v>
      </c>
      <c r="J3878">
        <v>1120</v>
      </c>
      <c r="K3878">
        <v>70</v>
      </c>
      <c r="L3878">
        <v>5</v>
      </c>
      <c r="M3878">
        <v>24</v>
      </c>
      <c r="N3878">
        <v>3.5</v>
      </c>
      <c r="P3878" t="str">
        <f t="shared" si="366"/>
        <v/>
      </c>
      <c r="Q3878" t="str">
        <f t="shared" si="367"/>
        <v>bad</v>
      </c>
      <c r="R3878" t="str">
        <f t="shared" si="368"/>
        <v/>
      </c>
      <c r="S3878" s="3" t="str">
        <f t="shared" si="369"/>
        <v/>
      </c>
      <c r="T3878" t="str">
        <f t="shared" si="370"/>
        <v>Volkswagen</v>
      </c>
      <c r="U3878" t="str">
        <f t="shared" si="371"/>
        <v>E</v>
      </c>
      <c r="V3878" t="str" cm="1">
        <f t="array" ref="V3878">_xlfn.IFS(N3869&gt;25,"A",N3869&gt;20,"B",N3869&gt;15,"C",N3869&gt;10,"D",N3869&lt;10,"E")</f>
        <v>E</v>
      </c>
    </row>
    <row r="3879" spans="1:22" x14ac:dyDescent="0.3">
      <c r="A3879">
        <v>3907</v>
      </c>
      <c r="B3879" t="s">
        <v>40</v>
      </c>
      <c r="C3879" t="s">
        <v>41</v>
      </c>
      <c r="D3879" t="s">
        <v>26</v>
      </c>
      <c r="E3879">
        <v>2016</v>
      </c>
      <c r="F3879">
        <v>40000</v>
      </c>
      <c r="G3879" t="s">
        <v>23</v>
      </c>
      <c r="H3879" t="s">
        <v>32</v>
      </c>
      <c r="I3879" t="s">
        <v>19</v>
      </c>
      <c r="J3879">
        <v>2755</v>
      </c>
      <c r="K3879">
        <v>171.5</v>
      </c>
      <c r="L3879">
        <v>8</v>
      </c>
      <c r="M3879">
        <v>11.36</v>
      </c>
      <c r="N3879">
        <v>16.45</v>
      </c>
      <c r="P3879" t="str">
        <f t="shared" si="366"/>
        <v/>
      </c>
      <c r="Q3879" t="str">
        <f t="shared" si="367"/>
        <v>good</v>
      </c>
      <c r="R3879" t="str">
        <f t="shared" si="368"/>
        <v/>
      </c>
      <c r="S3879" s="3" t="str">
        <f t="shared" si="369"/>
        <v>Toyota</v>
      </c>
      <c r="T3879" t="str">
        <f t="shared" si="370"/>
        <v>Toyota</v>
      </c>
      <c r="U3879" t="str">
        <f t="shared" si="371"/>
        <v>E</v>
      </c>
      <c r="V3879" t="str" cm="1">
        <f t="array" ref="V3879">_xlfn.IFS(N3870&gt;25,"A",N3870&gt;20,"B",N3870&gt;15,"C",N3870&gt;10,"D",N3870&lt;10,"E")</f>
        <v>E</v>
      </c>
    </row>
    <row r="3880" spans="1:22" x14ac:dyDescent="0.3">
      <c r="A3880">
        <v>3908</v>
      </c>
      <c r="B3880" t="s">
        <v>233</v>
      </c>
      <c r="C3880" t="s">
        <v>21</v>
      </c>
      <c r="D3880" t="s">
        <v>31</v>
      </c>
      <c r="E3880">
        <v>2011</v>
      </c>
      <c r="F3880">
        <v>50436</v>
      </c>
      <c r="G3880" t="s">
        <v>27</v>
      </c>
      <c r="H3880" t="s">
        <v>18</v>
      </c>
      <c r="I3880" t="s">
        <v>19</v>
      </c>
      <c r="J3880">
        <v>1197</v>
      </c>
      <c r="K3880">
        <v>78.900000000000006</v>
      </c>
      <c r="L3880">
        <v>5</v>
      </c>
      <c r="M3880">
        <v>20.36</v>
      </c>
      <c r="N3880">
        <v>3.65</v>
      </c>
      <c r="P3880" t="str">
        <f t="shared" si="366"/>
        <v>Audi</v>
      </c>
      <c r="Q3880" t="str">
        <f t="shared" si="367"/>
        <v>bad</v>
      </c>
      <c r="R3880" t="str">
        <f t="shared" si="368"/>
        <v/>
      </c>
      <c r="S3880" s="3" t="str">
        <f t="shared" si="369"/>
        <v>Audi</v>
      </c>
      <c r="T3880" t="str">
        <f t="shared" si="370"/>
        <v/>
      </c>
      <c r="U3880" t="str">
        <f t="shared" si="371"/>
        <v>C</v>
      </c>
      <c r="V3880" t="str" cm="1">
        <f t="array" ref="V3880">_xlfn.IFS(N3871&gt;25,"A",N3871&gt;20,"B",N3871&gt;15,"C",N3871&gt;10,"D",N3871&lt;10,"E")</f>
        <v>C</v>
      </c>
    </row>
    <row r="3881" spans="1:22" x14ac:dyDescent="0.3">
      <c r="A3881">
        <v>3909</v>
      </c>
      <c r="B3881" t="s">
        <v>367</v>
      </c>
      <c r="C3881" t="s">
        <v>21</v>
      </c>
      <c r="D3881" t="s">
        <v>63</v>
      </c>
      <c r="E3881">
        <v>2014</v>
      </c>
      <c r="F3881">
        <v>21000</v>
      </c>
      <c r="G3881" t="s">
        <v>27</v>
      </c>
      <c r="H3881" t="s">
        <v>32</v>
      </c>
      <c r="I3881" t="s">
        <v>19</v>
      </c>
      <c r="J3881">
        <v>1197</v>
      </c>
      <c r="K3881">
        <v>82</v>
      </c>
      <c r="L3881">
        <v>5</v>
      </c>
      <c r="M3881">
        <v>18.899999999999999</v>
      </c>
      <c r="N3881">
        <v>5.4</v>
      </c>
      <c r="P3881" t="str">
        <f t="shared" si="366"/>
        <v/>
      </c>
      <c r="Q3881" t="str">
        <f t="shared" si="367"/>
        <v>bad</v>
      </c>
      <c r="R3881" t="str">
        <f t="shared" si="368"/>
        <v/>
      </c>
      <c r="S3881" s="3" t="str">
        <f t="shared" si="369"/>
        <v/>
      </c>
      <c r="T3881" t="str">
        <f t="shared" si="370"/>
        <v>Maruti</v>
      </c>
      <c r="U3881" t="str">
        <f t="shared" si="371"/>
        <v>E</v>
      </c>
      <c r="V3881" t="str" cm="1">
        <f t="array" ref="V3881">_xlfn.IFS(N3872&gt;25,"A",N3872&gt;20,"B",N3872&gt;15,"C",N3872&gt;10,"D",N3872&lt;10,"E")</f>
        <v>E</v>
      </c>
    </row>
    <row r="3882" spans="1:22" x14ac:dyDescent="0.3">
      <c r="A3882">
        <v>3910</v>
      </c>
      <c r="B3882" t="s">
        <v>707</v>
      </c>
      <c r="C3882" t="s">
        <v>15</v>
      </c>
      <c r="D3882" t="s">
        <v>16</v>
      </c>
      <c r="E3882">
        <v>2018</v>
      </c>
      <c r="F3882">
        <v>2000</v>
      </c>
      <c r="G3882" t="s">
        <v>23</v>
      </c>
      <c r="H3882" t="s">
        <v>18</v>
      </c>
      <c r="I3882" t="s">
        <v>19</v>
      </c>
      <c r="J3882">
        <v>1248</v>
      </c>
      <c r="K3882">
        <v>74</v>
      </c>
      <c r="L3882">
        <v>5</v>
      </c>
      <c r="M3882">
        <v>27.39</v>
      </c>
      <c r="N3882">
        <v>8.6999999999999993</v>
      </c>
      <c r="P3882" t="str">
        <f t="shared" si="366"/>
        <v/>
      </c>
      <c r="Q3882" t="str">
        <f t="shared" si="367"/>
        <v>bad</v>
      </c>
      <c r="R3882" t="str">
        <f t="shared" si="368"/>
        <v/>
      </c>
      <c r="S3882" s="3" t="str">
        <f t="shared" si="369"/>
        <v/>
      </c>
      <c r="T3882" t="str">
        <f t="shared" si="370"/>
        <v>Toyota</v>
      </c>
      <c r="U3882" t="str">
        <f t="shared" si="371"/>
        <v>E</v>
      </c>
      <c r="V3882" t="str" cm="1">
        <f t="array" ref="V3882">_xlfn.IFS(N3873&gt;25,"A",N3873&gt;20,"B",N3873&gt;15,"C",N3873&gt;10,"D",N3873&lt;10,"E")</f>
        <v>E</v>
      </c>
    </row>
    <row r="3883" spans="1:22" x14ac:dyDescent="0.3">
      <c r="A3883">
        <v>3911</v>
      </c>
      <c r="B3883" t="s">
        <v>251</v>
      </c>
      <c r="C3883" t="s">
        <v>194</v>
      </c>
      <c r="D3883" t="s">
        <v>16</v>
      </c>
      <c r="E3883">
        <v>2016</v>
      </c>
      <c r="F3883">
        <v>14500</v>
      </c>
      <c r="G3883" t="s">
        <v>27</v>
      </c>
      <c r="H3883" t="s">
        <v>32</v>
      </c>
      <c r="I3883" t="s">
        <v>19</v>
      </c>
      <c r="J3883">
        <v>1798</v>
      </c>
      <c r="K3883">
        <v>177.46</v>
      </c>
      <c r="L3883">
        <v>5</v>
      </c>
      <c r="M3883">
        <v>14.67</v>
      </c>
      <c r="N3883">
        <v>20.75</v>
      </c>
      <c r="P3883" t="str">
        <f t="shared" si="366"/>
        <v/>
      </c>
      <c r="Q3883" t="str">
        <f t="shared" si="367"/>
        <v>bad</v>
      </c>
      <c r="R3883" t="str">
        <f t="shared" si="368"/>
        <v/>
      </c>
      <c r="S3883" s="3" t="str">
        <f t="shared" si="369"/>
        <v/>
      </c>
      <c r="T3883" t="str">
        <f t="shared" si="370"/>
        <v>Maruti</v>
      </c>
      <c r="U3883" t="str">
        <f t="shared" si="371"/>
        <v>E</v>
      </c>
      <c r="V3883" t="str" cm="1">
        <f t="array" ref="V3883">_xlfn.IFS(N3874&gt;25,"A",N3874&gt;20,"B",N3874&gt;15,"C",N3874&gt;10,"D",N3874&lt;10,"E")</f>
        <v>E</v>
      </c>
    </row>
    <row r="3884" spans="1:22" x14ac:dyDescent="0.3">
      <c r="A3884">
        <v>3912</v>
      </c>
      <c r="B3884" t="s">
        <v>395</v>
      </c>
      <c r="C3884" t="s">
        <v>62</v>
      </c>
      <c r="D3884" t="s">
        <v>35</v>
      </c>
      <c r="E3884">
        <v>2010</v>
      </c>
      <c r="F3884">
        <v>68782</v>
      </c>
      <c r="G3884" t="s">
        <v>23</v>
      </c>
      <c r="H3884" t="s">
        <v>32</v>
      </c>
      <c r="I3884" t="s">
        <v>19</v>
      </c>
      <c r="J3884">
        <v>2143</v>
      </c>
      <c r="K3884">
        <v>170</v>
      </c>
      <c r="L3884">
        <v>5</v>
      </c>
      <c r="M3884">
        <v>14.84</v>
      </c>
      <c r="N3884">
        <v>12.5</v>
      </c>
      <c r="P3884" t="str">
        <f t="shared" si="366"/>
        <v/>
      </c>
      <c r="Q3884" t="str">
        <f t="shared" si="367"/>
        <v>bad</v>
      </c>
      <c r="R3884" t="str">
        <f t="shared" si="368"/>
        <v/>
      </c>
      <c r="S3884" s="3" t="str">
        <f t="shared" si="369"/>
        <v/>
      </c>
      <c r="T3884" t="str">
        <f t="shared" si="370"/>
        <v>Honda</v>
      </c>
      <c r="U3884" t="str">
        <f t="shared" si="371"/>
        <v>E</v>
      </c>
      <c r="V3884" t="str" cm="1">
        <f t="array" ref="V3884">_xlfn.IFS(N3875&gt;25,"A",N3875&gt;20,"B",N3875&gt;15,"C",N3875&gt;10,"D",N3875&lt;10,"E")</f>
        <v>E</v>
      </c>
    </row>
    <row r="3885" spans="1:22" x14ac:dyDescent="0.3">
      <c r="A3885">
        <v>3913</v>
      </c>
      <c r="B3885" t="s">
        <v>133</v>
      </c>
      <c r="C3885" t="s">
        <v>15</v>
      </c>
      <c r="D3885" t="s">
        <v>49</v>
      </c>
      <c r="E3885">
        <v>2011</v>
      </c>
      <c r="F3885">
        <v>35888</v>
      </c>
      <c r="G3885" t="s">
        <v>23</v>
      </c>
      <c r="H3885" t="s">
        <v>18</v>
      </c>
      <c r="I3885" t="s">
        <v>19</v>
      </c>
      <c r="J3885">
        <v>1248</v>
      </c>
      <c r="K3885">
        <v>73.900000000000006</v>
      </c>
      <c r="L3885">
        <v>5</v>
      </c>
      <c r="M3885">
        <v>21.1</v>
      </c>
      <c r="N3885">
        <v>1.89</v>
      </c>
      <c r="P3885" t="str">
        <f t="shared" si="366"/>
        <v/>
      </c>
      <c r="Q3885" t="str">
        <f t="shared" si="367"/>
        <v>bad</v>
      </c>
      <c r="R3885" t="str">
        <f t="shared" si="368"/>
        <v/>
      </c>
      <c r="S3885" s="3" t="str">
        <f t="shared" si="369"/>
        <v/>
      </c>
      <c r="T3885" t="str">
        <f t="shared" si="370"/>
        <v>Maruti</v>
      </c>
      <c r="U3885" t="str">
        <f t="shared" si="371"/>
        <v>E</v>
      </c>
      <c r="V3885" t="str" cm="1">
        <f t="array" ref="V3885">_xlfn.IFS(N3876&gt;25,"A",N3876&gt;20,"B",N3876&gt;15,"C",N3876&gt;10,"D",N3876&lt;10,"E")</f>
        <v>E</v>
      </c>
    </row>
    <row r="3886" spans="1:22" x14ac:dyDescent="0.3">
      <c r="A3886">
        <v>3914</v>
      </c>
      <c r="B3886" t="s">
        <v>358</v>
      </c>
      <c r="C3886" t="s">
        <v>15</v>
      </c>
      <c r="D3886" t="s">
        <v>49</v>
      </c>
      <c r="E3886">
        <v>2015</v>
      </c>
      <c r="F3886">
        <v>168205</v>
      </c>
      <c r="G3886" t="s">
        <v>23</v>
      </c>
      <c r="H3886" t="s">
        <v>18</v>
      </c>
      <c r="I3886" t="s">
        <v>19</v>
      </c>
      <c r="J3886">
        <v>1248</v>
      </c>
      <c r="K3886">
        <v>74</v>
      </c>
      <c r="L3886">
        <v>5</v>
      </c>
      <c r="M3886">
        <v>23.4</v>
      </c>
      <c r="N3886">
        <v>4</v>
      </c>
      <c r="P3886" t="str">
        <f t="shared" si="366"/>
        <v>Toyota</v>
      </c>
      <c r="Q3886" t="str">
        <f t="shared" si="367"/>
        <v>bad</v>
      </c>
      <c r="R3886" t="str">
        <f t="shared" si="368"/>
        <v/>
      </c>
      <c r="S3886" s="3" t="str">
        <f t="shared" si="369"/>
        <v>Toyota</v>
      </c>
      <c r="T3886" t="str">
        <f t="shared" si="370"/>
        <v/>
      </c>
      <c r="U3886" t="str">
        <f t="shared" si="371"/>
        <v>C</v>
      </c>
      <c r="V3886" t="str" cm="1">
        <f t="array" ref="V3886">_xlfn.IFS(N3877&gt;25,"A",N3877&gt;20,"B",N3877&gt;15,"C",N3877&gt;10,"D",N3877&lt;10,"E")</f>
        <v>C</v>
      </c>
    </row>
    <row r="3887" spans="1:22" x14ac:dyDescent="0.3">
      <c r="A3887">
        <v>3915</v>
      </c>
      <c r="B3887" t="s">
        <v>724</v>
      </c>
      <c r="C3887" t="s">
        <v>25</v>
      </c>
      <c r="D3887" t="s">
        <v>16</v>
      </c>
      <c r="E3887">
        <v>2012</v>
      </c>
      <c r="F3887">
        <v>47000</v>
      </c>
      <c r="G3887" t="s">
        <v>27</v>
      </c>
      <c r="H3887" t="s">
        <v>18</v>
      </c>
      <c r="I3887" t="s">
        <v>19</v>
      </c>
      <c r="J3887">
        <v>1799</v>
      </c>
      <c r="K3887">
        <v>130.19999999999999</v>
      </c>
      <c r="L3887">
        <v>5</v>
      </c>
      <c r="M3887">
        <v>14.8</v>
      </c>
      <c r="N3887">
        <v>3.95</v>
      </c>
      <c r="P3887" t="str">
        <f t="shared" si="366"/>
        <v/>
      </c>
      <c r="Q3887" t="str">
        <f t="shared" si="367"/>
        <v>good</v>
      </c>
      <c r="R3887" t="str">
        <f t="shared" si="368"/>
        <v/>
      </c>
      <c r="S3887" s="3" t="str">
        <f t="shared" si="369"/>
        <v>Hyundai</v>
      </c>
      <c r="T3887" t="str">
        <f t="shared" si="370"/>
        <v>Hyundai</v>
      </c>
      <c r="U3887" t="str">
        <f t="shared" si="371"/>
        <v>E</v>
      </c>
      <c r="V3887" t="str" cm="1">
        <f t="array" ref="V3887">_xlfn.IFS(N3878&gt;25,"A",N3878&gt;20,"B",N3878&gt;15,"C",N3878&gt;10,"D",N3878&lt;10,"E")</f>
        <v>E</v>
      </c>
    </row>
    <row r="3888" spans="1:22" x14ac:dyDescent="0.3">
      <c r="A3888">
        <v>3916</v>
      </c>
      <c r="B3888" t="s">
        <v>117</v>
      </c>
      <c r="C3888" t="s">
        <v>15</v>
      </c>
      <c r="D3888" t="s">
        <v>35</v>
      </c>
      <c r="E3888">
        <v>2015</v>
      </c>
      <c r="F3888">
        <v>93700</v>
      </c>
      <c r="G3888" t="s">
        <v>23</v>
      </c>
      <c r="H3888" t="s">
        <v>18</v>
      </c>
      <c r="I3888" t="s">
        <v>19</v>
      </c>
      <c r="J3888">
        <v>1248</v>
      </c>
      <c r="K3888">
        <v>88.5</v>
      </c>
      <c r="L3888">
        <v>7</v>
      </c>
      <c r="M3888">
        <v>24.52</v>
      </c>
      <c r="N3888">
        <v>7.85</v>
      </c>
      <c r="P3888" t="str">
        <f t="shared" si="366"/>
        <v>Toyota</v>
      </c>
      <c r="Q3888" t="str">
        <f t="shared" si="367"/>
        <v>bad</v>
      </c>
      <c r="R3888" t="str">
        <f t="shared" si="368"/>
        <v/>
      </c>
      <c r="S3888" s="3" t="str">
        <f t="shared" si="369"/>
        <v>Toyota</v>
      </c>
      <c r="T3888" t="str">
        <f t="shared" si="370"/>
        <v/>
      </c>
      <c r="U3888" t="str">
        <f t="shared" si="371"/>
        <v>C</v>
      </c>
      <c r="V3888" t="str" cm="1">
        <f t="array" ref="V3888">_xlfn.IFS(N3879&gt;25,"A",N3879&gt;20,"B",N3879&gt;15,"C",N3879&gt;10,"D",N3879&lt;10,"E")</f>
        <v>C</v>
      </c>
    </row>
    <row r="3889" spans="1:22" x14ac:dyDescent="0.3">
      <c r="A3889">
        <v>3917</v>
      </c>
      <c r="B3889" t="s">
        <v>710</v>
      </c>
      <c r="C3889" t="s">
        <v>21</v>
      </c>
      <c r="D3889" t="s">
        <v>49</v>
      </c>
      <c r="E3889">
        <v>2014</v>
      </c>
      <c r="F3889">
        <v>45000</v>
      </c>
      <c r="G3889" t="s">
        <v>23</v>
      </c>
      <c r="H3889" t="s">
        <v>18</v>
      </c>
      <c r="I3889" t="s">
        <v>19</v>
      </c>
      <c r="J3889">
        <v>1582</v>
      </c>
      <c r="K3889">
        <v>126.24</v>
      </c>
      <c r="L3889">
        <v>5</v>
      </c>
      <c r="M3889">
        <v>22.7</v>
      </c>
      <c r="N3889">
        <v>7</v>
      </c>
      <c r="P3889" t="str">
        <f t="shared" si="366"/>
        <v/>
      </c>
      <c r="Q3889" t="str">
        <f t="shared" si="367"/>
        <v>good</v>
      </c>
      <c r="R3889" t="str">
        <f t="shared" si="368"/>
        <v/>
      </c>
      <c r="S3889" s="3" t="str">
        <f t="shared" si="369"/>
        <v>Hyundai</v>
      </c>
      <c r="T3889" t="str">
        <f t="shared" si="370"/>
        <v>Hyundai</v>
      </c>
      <c r="U3889" t="str">
        <f t="shared" si="371"/>
        <v>E</v>
      </c>
      <c r="V3889" t="str" cm="1">
        <f t="array" ref="V3889">_xlfn.IFS(N3880&gt;25,"A",N3880&gt;20,"B",N3880&gt;15,"C",N3880&gt;10,"D",N3880&lt;10,"E")</f>
        <v>E</v>
      </c>
    </row>
    <row r="3890" spans="1:22" x14ac:dyDescent="0.3">
      <c r="A3890">
        <v>3918</v>
      </c>
      <c r="B3890" t="s">
        <v>514</v>
      </c>
      <c r="C3890" t="s">
        <v>41</v>
      </c>
      <c r="D3890" t="s">
        <v>35</v>
      </c>
      <c r="E3890">
        <v>2016</v>
      </c>
      <c r="F3890">
        <v>55547</v>
      </c>
      <c r="G3890" t="s">
        <v>23</v>
      </c>
      <c r="H3890" t="s">
        <v>32</v>
      </c>
      <c r="I3890" t="s">
        <v>19</v>
      </c>
      <c r="J3890">
        <v>2982</v>
      </c>
      <c r="K3890">
        <v>168.5</v>
      </c>
      <c r="L3890">
        <v>7</v>
      </c>
      <c r="M3890">
        <v>12.55</v>
      </c>
      <c r="N3890">
        <v>24.99</v>
      </c>
      <c r="P3890" t="str">
        <f t="shared" si="366"/>
        <v/>
      </c>
      <c r="Q3890" t="str">
        <f t="shared" si="367"/>
        <v>bad</v>
      </c>
      <c r="R3890" t="str">
        <f t="shared" si="368"/>
        <v/>
      </c>
      <c r="S3890" s="3" t="str">
        <f t="shared" si="369"/>
        <v/>
      </c>
      <c r="T3890" t="str">
        <f t="shared" si="370"/>
        <v>Hyundai</v>
      </c>
      <c r="U3890" t="str">
        <f t="shared" si="371"/>
        <v>E</v>
      </c>
      <c r="V3890" t="str" cm="1">
        <f t="array" ref="V3890">_xlfn.IFS(N3881&gt;25,"A",N3881&gt;20,"B",N3881&gt;15,"C",N3881&gt;10,"D",N3881&lt;10,"E")</f>
        <v>E</v>
      </c>
    </row>
    <row r="3891" spans="1:22" x14ac:dyDescent="0.3">
      <c r="A3891">
        <v>3919</v>
      </c>
      <c r="B3891" t="s">
        <v>653</v>
      </c>
      <c r="C3891" t="s">
        <v>43</v>
      </c>
      <c r="D3891" t="s">
        <v>53</v>
      </c>
      <c r="E3891">
        <v>2013</v>
      </c>
      <c r="F3891">
        <v>69000</v>
      </c>
      <c r="G3891" t="s">
        <v>27</v>
      </c>
      <c r="H3891" t="s">
        <v>32</v>
      </c>
      <c r="I3891" t="s">
        <v>19</v>
      </c>
      <c r="J3891">
        <v>1197</v>
      </c>
      <c r="K3891">
        <v>103.6</v>
      </c>
      <c r="L3891">
        <v>5</v>
      </c>
      <c r="M3891">
        <v>17.21</v>
      </c>
      <c r="N3891">
        <v>4.5</v>
      </c>
      <c r="P3891" t="str">
        <f t="shared" si="366"/>
        <v/>
      </c>
      <c r="Q3891" t="str">
        <f t="shared" si="367"/>
        <v>good</v>
      </c>
      <c r="R3891" t="str">
        <f t="shared" si="368"/>
        <v/>
      </c>
      <c r="S3891" s="3" t="str">
        <f t="shared" si="369"/>
        <v>Maruti</v>
      </c>
      <c r="T3891" t="str">
        <f t="shared" si="370"/>
        <v>Maruti</v>
      </c>
      <c r="U3891" t="str">
        <f t="shared" si="371"/>
        <v>E</v>
      </c>
      <c r="V3891" t="str" cm="1">
        <f t="array" ref="V3891">_xlfn.IFS(N3882&gt;25,"A",N3882&gt;20,"B",N3882&gt;15,"C",N3882&gt;10,"D",N3882&lt;10,"E")</f>
        <v>E</v>
      </c>
    </row>
    <row r="3892" spans="1:22" x14ac:dyDescent="0.3">
      <c r="A3892">
        <v>3920</v>
      </c>
      <c r="B3892" t="s">
        <v>457</v>
      </c>
      <c r="C3892" t="s">
        <v>194</v>
      </c>
      <c r="D3892" t="s">
        <v>22</v>
      </c>
      <c r="E3892">
        <v>2005</v>
      </c>
      <c r="F3892">
        <v>88000</v>
      </c>
      <c r="G3892" t="s">
        <v>23</v>
      </c>
      <c r="H3892" t="s">
        <v>18</v>
      </c>
      <c r="I3892" t="s">
        <v>102</v>
      </c>
      <c r="J3892">
        <v>1896</v>
      </c>
      <c r="K3892">
        <v>66</v>
      </c>
      <c r="L3892">
        <v>5</v>
      </c>
      <c r="M3892">
        <v>18.7</v>
      </c>
      <c r="N3892">
        <v>1.25</v>
      </c>
      <c r="P3892" t="str">
        <f t="shared" si="366"/>
        <v>Skoda</v>
      </c>
      <c r="Q3892" t="str">
        <f t="shared" si="367"/>
        <v>bad</v>
      </c>
      <c r="R3892" t="str">
        <f t="shared" si="368"/>
        <v/>
      </c>
      <c r="S3892" s="3" t="str">
        <f t="shared" si="369"/>
        <v>Skoda</v>
      </c>
      <c r="T3892" t="str">
        <f t="shared" si="370"/>
        <v/>
      </c>
      <c r="U3892" t="str">
        <f t="shared" si="371"/>
        <v>B</v>
      </c>
      <c r="V3892" t="str" cm="1">
        <f t="array" ref="V3892">_xlfn.IFS(N3883&gt;25,"A",N3883&gt;20,"B",N3883&gt;15,"C",N3883&gt;10,"D",N3883&lt;10,"E")</f>
        <v>B</v>
      </c>
    </row>
    <row r="3893" spans="1:22" x14ac:dyDescent="0.3">
      <c r="A3893">
        <v>3921</v>
      </c>
      <c r="B3893" t="s">
        <v>984</v>
      </c>
      <c r="C3893" t="s">
        <v>43</v>
      </c>
      <c r="D3893" t="s">
        <v>53</v>
      </c>
      <c r="E3893">
        <v>2014</v>
      </c>
      <c r="F3893">
        <v>32400</v>
      </c>
      <c r="G3893" t="s">
        <v>23</v>
      </c>
      <c r="H3893" t="s">
        <v>18</v>
      </c>
      <c r="I3893" t="s">
        <v>19</v>
      </c>
      <c r="J3893">
        <v>1498</v>
      </c>
      <c r="K3893">
        <v>88.8</v>
      </c>
      <c r="L3893">
        <v>5</v>
      </c>
      <c r="M3893">
        <v>20.14</v>
      </c>
      <c r="N3893">
        <v>3.95</v>
      </c>
      <c r="P3893" t="str">
        <f t="shared" si="366"/>
        <v/>
      </c>
      <c r="Q3893" t="str">
        <f t="shared" si="367"/>
        <v>bad</v>
      </c>
      <c r="R3893" t="str">
        <f t="shared" si="368"/>
        <v/>
      </c>
      <c r="S3893" s="3" t="str">
        <f t="shared" si="369"/>
        <v/>
      </c>
      <c r="T3893" t="str">
        <f t="shared" si="370"/>
        <v>MercedesBenz</v>
      </c>
      <c r="U3893" t="str">
        <f t="shared" si="371"/>
        <v>D</v>
      </c>
      <c r="V3893" t="str" cm="1">
        <f t="array" ref="V3893">_xlfn.IFS(N3884&gt;25,"A",N3884&gt;20,"B",N3884&gt;15,"C",N3884&gt;10,"D",N3884&lt;10,"E")</f>
        <v>D</v>
      </c>
    </row>
    <row r="3894" spans="1:22" x14ac:dyDescent="0.3">
      <c r="A3894">
        <v>3922</v>
      </c>
      <c r="B3894" t="s">
        <v>659</v>
      </c>
      <c r="C3894" t="s">
        <v>21</v>
      </c>
      <c r="D3894" t="s">
        <v>22</v>
      </c>
      <c r="E3894">
        <v>2012</v>
      </c>
      <c r="F3894">
        <v>79000</v>
      </c>
      <c r="G3894" t="s">
        <v>27</v>
      </c>
      <c r="H3894" t="s">
        <v>18</v>
      </c>
      <c r="I3894" t="s">
        <v>33</v>
      </c>
      <c r="J3894">
        <v>1086</v>
      </c>
      <c r="K3894">
        <v>62.1</v>
      </c>
      <c r="L3894">
        <v>5</v>
      </c>
      <c r="M3894">
        <v>17.920000000000002</v>
      </c>
      <c r="N3894">
        <v>1.6</v>
      </c>
      <c r="P3894" t="str">
        <f t="shared" si="366"/>
        <v/>
      </c>
      <c r="Q3894" t="str">
        <f t="shared" si="367"/>
        <v>good</v>
      </c>
      <c r="R3894" t="str">
        <f t="shared" si="368"/>
        <v/>
      </c>
      <c r="S3894" s="3" t="str">
        <f t="shared" si="369"/>
        <v>Maruti</v>
      </c>
      <c r="T3894" t="str">
        <f t="shared" si="370"/>
        <v>Maruti</v>
      </c>
      <c r="U3894" t="str">
        <f t="shared" si="371"/>
        <v>E</v>
      </c>
      <c r="V3894" t="str" cm="1">
        <f t="array" ref="V3894">_xlfn.IFS(N3885&gt;25,"A",N3885&gt;20,"B",N3885&gt;15,"C",N3885&gt;10,"D",N3885&lt;10,"E")</f>
        <v>E</v>
      </c>
    </row>
    <row r="3895" spans="1:22" x14ac:dyDescent="0.3">
      <c r="A3895">
        <v>3923</v>
      </c>
      <c r="B3895" t="s">
        <v>399</v>
      </c>
      <c r="C3895" t="s">
        <v>21</v>
      </c>
      <c r="D3895" t="s">
        <v>35</v>
      </c>
      <c r="E3895">
        <v>2004</v>
      </c>
      <c r="F3895">
        <v>110000</v>
      </c>
      <c r="G3895" t="s">
        <v>27</v>
      </c>
      <c r="H3895" t="s">
        <v>18</v>
      </c>
      <c r="I3895" t="s">
        <v>19</v>
      </c>
      <c r="J3895">
        <v>1495</v>
      </c>
      <c r="K3895">
        <v>94</v>
      </c>
      <c r="L3895">
        <v>5</v>
      </c>
      <c r="M3895">
        <v>13.2</v>
      </c>
      <c r="N3895">
        <v>0.6</v>
      </c>
      <c r="P3895" t="str">
        <f t="shared" si="366"/>
        <v/>
      </c>
      <c r="Q3895" t="str">
        <f t="shared" si="367"/>
        <v>good</v>
      </c>
      <c r="R3895" t="str">
        <f t="shared" si="368"/>
        <v/>
      </c>
      <c r="S3895" s="3" t="str">
        <f t="shared" si="369"/>
        <v>Maruti</v>
      </c>
      <c r="T3895" t="str">
        <f t="shared" si="370"/>
        <v>Maruti</v>
      </c>
      <c r="U3895" t="str">
        <f t="shared" si="371"/>
        <v>E</v>
      </c>
      <c r="V3895" t="str" cm="1">
        <f t="array" ref="V3895">_xlfn.IFS(N3886&gt;25,"A",N3886&gt;20,"B",N3886&gt;15,"C",N3886&gt;10,"D",N3886&lt;10,"E")</f>
        <v>E</v>
      </c>
    </row>
    <row r="3896" spans="1:22" x14ac:dyDescent="0.3">
      <c r="A3896">
        <v>3924</v>
      </c>
      <c r="B3896" t="s">
        <v>350</v>
      </c>
      <c r="C3896" t="s">
        <v>21</v>
      </c>
      <c r="D3896" t="s">
        <v>31</v>
      </c>
      <c r="E3896">
        <v>2014</v>
      </c>
      <c r="F3896">
        <v>45407</v>
      </c>
      <c r="G3896" t="s">
        <v>27</v>
      </c>
      <c r="H3896" t="s">
        <v>18</v>
      </c>
      <c r="I3896" t="s">
        <v>33</v>
      </c>
      <c r="J3896">
        <v>814</v>
      </c>
      <c r="K3896">
        <v>55.2</v>
      </c>
      <c r="L3896">
        <v>5</v>
      </c>
      <c r="M3896">
        <v>21.1</v>
      </c>
      <c r="N3896">
        <v>3.39</v>
      </c>
      <c r="P3896" t="str">
        <f t="shared" si="366"/>
        <v/>
      </c>
      <c r="Q3896" t="str">
        <f t="shared" si="367"/>
        <v>bad</v>
      </c>
      <c r="R3896" t="str">
        <f t="shared" si="368"/>
        <v/>
      </c>
      <c r="S3896" s="3" t="str">
        <f t="shared" si="369"/>
        <v/>
      </c>
      <c r="T3896" t="str">
        <f t="shared" si="370"/>
        <v>Honda</v>
      </c>
      <c r="U3896" t="str">
        <f t="shared" si="371"/>
        <v>E</v>
      </c>
      <c r="V3896" t="str" cm="1">
        <f t="array" ref="V3896">_xlfn.IFS(N3887&gt;25,"A",N3887&gt;20,"B",N3887&gt;15,"C",N3887&gt;10,"D",N3887&lt;10,"E")</f>
        <v>E</v>
      </c>
    </row>
    <row r="3897" spans="1:22" x14ac:dyDescent="0.3">
      <c r="A3897">
        <v>3925</v>
      </c>
      <c r="B3897" t="s">
        <v>73</v>
      </c>
      <c r="C3897" t="s">
        <v>41</v>
      </c>
      <c r="D3897" t="s">
        <v>35</v>
      </c>
      <c r="E3897">
        <v>2011</v>
      </c>
      <c r="F3897">
        <v>136490</v>
      </c>
      <c r="G3897" t="s">
        <v>23</v>
      </c>
      <c r="H3897" t="s">
        <v>18</v>
      </c>
      <c r="I3897" t="s">
        <v>19</v>
      </c>
      <c r="J3897">
        <v>2494</v>
      </c>
      <c r="K3897">
        <v>102</v>
      </c>
      <c r="L3897">
        <v>7</v>
      </c>
      <c r="M3897">
        <v>12.8</v>
      </c>
      <c r="N3897">
        <v>9.8000000000000007</v>
      </c>
      <c r="P3897" t="str">
        <f t="shared" si="366"/>
        <v/>
      </c>
      <c r="Q3897" t="str">
        <f t="shared" si="367"/>
        <v>good</v>
      </c>
      <c r="R3897" t="str">
        <f t="shared" si="368"/>
        <v/>
      </c>
      <c r="S3897" s="3" t="str">
        <f t="shared" si="369"/>
        <v>Maruti</v>
      </c>
      <c r="T3897" t="str">
        <f t="shared" si="370"/>
        <v>Maruti</v>
      </c>
      <c r="U3897" t="str">
        <f t="shared" si="371"/>
        <v>E</v>
      </c>
      <c r="V3897" t="str" cm="1">
        <f t="array" ref="V3897">_xlfn.IFS(N3888&gt;25,"A",N3888&gt;20,"B",N3888&gt;15,"C",N3888&gt;10,"D",N3888&lt;10,"E")</f>
        <v>E</v>
      </c>
    </row>
    <row r="3898" spans="1:22" x14ac:dyDescent="0.3">
      <c r="A3898">
        <v>3926</v>
      </c>
      <c r="B3898" t="s">
        <v>1579</v>
      </c>
      <c r="C3898" t="s">
        <v>15</v>
      </c>
      <c r="D3898" t="s">
        <v>16</v>
      </c>
      <c r="E3898">
        <v>2017</v>
      </c>
      <c r="F3898">
        <v>19000</v>
      </c>
      <c r="G3898" t="s">
        <v>23</v>
      </c>
      <c r="H3898" t="s">
        <v>18</v>
      </c>
      <c r="I3898" t="s">
        <v>19</v>
      </c>
      <c r="J3898">
        <v>1248</v>
      </c>
      <c r="K3898">
        <v>74</v>
      </c>
      <c r="L3898">
        <v>5</v>
      </c>
      <c r="M3898">
        <v>26.8</v>
      </c>
      <c r="N3898">
        <v>5.91</v>
      </c>
      <c r="P3898" t="str">
        <f t="shared" si="366"/>
        <v/>
      </c>
      <c r="Q3898" t="str">
        <f t="shared" si="367"/>
        <v>good</v>
      </c>
      <c r="R3898" t="str">
        <f t="shared" si="368"/>
        <v/>
      </c>
      <c r="S3898" s="3" t="str">
        <f t="shared" si="369"/>
        <v>Hyundai</v>
      </c>
      <c r="T3898" t="str">
        <f t="shared" si="370"/>
        <v>Hyundai</v>
      </c>
      <c r="U3898" t="str">
        <f t="shared" si="371"/>
        <v>E</v>
      </c>
      <c r="V3898" t="str" cm="1">
        <f t="array" ref="V3898">_xlfn.IFS(N3889&gt;25,"A",N3889&gt;20,"B",N3889&gt;15,"C",N3889&gt;10,"D",N3889&lt;10,"E")</f>
        <v>E</v>
      </c>
    </row>
    <row r="3899" spans="1:22" x14ac:dyDescent="0.3">
      <c r="A3899">
        <v>3927</v>
      </c>
      <c r="B3899" t="s">
        <v>1186</v>
      </c>
      <c r="C3899" t="s">
        <v>15</v>
      </c>
      <c r="D3899" t="s">
        <v>16</v>
      </c>
      <c r="E3899">
        <v>2017</v>
      </c>
      <c r="F3899">
        <v>19416</v>
      </c>
      <c r="G3899" t="s">
        <v>27</v>
      </c>
      <c r="H3899" t="s">
        <v>18</v>
      </c>
      <c r="I3899" t="s">
        <v>19</v>
      </c>
      <c r="J3899">
        <v>1462</v>
      </c>
      <c r="K3899">
        <v>103.25</v>
      </c>
      <c r="L3899">
        <v>5</v>
      </c>
      <c r="M3899">
        <v>21.56</v>
      </c>
      <c r="N3899">
        <v>8.25</v>
      </c>
      <c r="P3899" t="str">
        <f t="shared" si="366"/>
        <v>Toyota</v>
      </c>
      <c r="Q3899" t="str">
        <f t="shared" si="367"/>
        <v>bad</v>
      </c>
      <c r="R3899" t="str">
        <f t="shared" si="368"/>
        <v/>
      </c>
      <c r="S3899" s="3" t="str">
        <f t="shared" si="369"/>
        <v>Toyota</v>
      </c>
      <c r="T3899" t="str">
        <f t="shared" si="370"/>
        <v/>
      </c>
      <c r="U3899" t="str">
        <f t="shared" si="371"/>
        <v>B</v>
      </c>
      <c r="V3899" t="str" cm="1">
        <f t="array" ref="V3899">_xlfn.IFS(N3890&gt;25,"A",N3890&gt;20,"B",N3890&gt;15,"C",N3890&gt;10,"D",N3890&lt;10,"E")</f>
        <v>B</v>
      </c>
    </row>
    <row r="3900" spans="1:22" x14ac:dyDescent="0.3">
      <c r="A3900">
        <v>3928</v>
      </c>
      <c r="B3900" t="s">
        <v>491</v>
      </c>
      <c r="C3900" t="s">
        <v>15</v>
      </c>
      <c r="D3900" t="s">
        <v>16</v>
      </c>
      <c r="E3900">
        <v>2012</v>
      </c>
      <c r="F3900">
        <v>15500</v>
      </c>
      <c r="G3900" t="s">
        <v>27</v>
      </c>
      <c r="H3900" t="s">
        <v>18</v>
      </c>
      <c r="I3900" t="s">
        <v>19</v>
      </c>
      <c r="J3900">
        <v>1298</v>
      </c>
      <c r="K3900">
        <v>85.8</v>
      </c>
      <c r="L3900">
        <v>5</v>
      </c>
      <c r="M3900">
        <v>17.5</v>
      </c>
      <c r="N3900">
        <v>3.75</v>
      </c>
      <c r="P3900" t="str">
        <f t="shared" si="366"/>
        <v/>
      </c>
      <c r="Q3900" t="str">
        <f t="shared" si="367"/>
        <v>bad</v>
      </c>
      <c r="R3900" t="str">
        <f t="shared" si="368"/>
        <v/>
      </c>
      <c r="S3900" s="3" t="str">
        <f t="shared" si="369"/>
        <v/>
      </c>
      <c r="T3900" t="str">
        <f t="shared" si="370"/>
        <v>Volkswagen</v>
      </c>
      <c r="U3900" t="str">
        <f t="shared" si="371"/>
        <v>E</v>
      </c>
      <c r="V3900" t="str" cm="1">
        <f t="array" ref="V3900">_xlfn.IFS(N3891&gt;25,"A",N3891&gt;20,"B",N3891&gt;15,"C",N3891&gt;10,"D",N3891&lt;10,"E")</f>
        <v>E</v>
      </c>
    </row>
    <row r="3901" spans="1:22" x14ac:dyDescent="0.3">
      <c r="A3901">
        <v>3929</v>
      </c>
      <c r="B3901" t="s">
        <v>484</v>
      </c>
      <c r="C3901" t="s">
        <v>25</v>
      </c>
      <c r="D3901" t="s">
        <v>35</v>
      </c>
      <c r="E3901">
        <v>2017</v>
      </c>
      <c r="F3901">
        <v>12538</v>
      </c>
      <c r="G3901" t="s">
        <v>27</v>
      </c>
      <c r="H3901" t="s">
        <v>32</v>
      </c>
      <c r="I3901" t="s">
        <v>19</v>
      </c>
      <c r="J3901">
        <v>1497</v>
      </c>
      <c r="K3901">
        <v>117.3</v>
      </c>
      <c r="L3901">
        <v>5</v>
      </c>
      <c r="M3901">
        <v>18</v>
      </c>
      <c r="N3901">
        <v>12.5</v>
      </c>
      <c r="P3901" t="str">
        <f t="shared" si="366"/>
        <v/>
      </c>
      <c r="Q3901" t="str">
        <f t="shared" si="367"/>
        <v>bad</v>
      </c>
      <c r="R3901" t="str">
        <f t="shared" si="368"/>
        <v/>
      </c>
      <c r="S3901" s="3" t="str">
        <f t="shared" si="369"/>
        <v/>
      </c>
      <c r="T3901" t="str">
        <f t="shared" si="370"/>
        <v>Skoda</v>
      </c>
      <c r="U3901" t="str">
        <f t="shared" si="371"/>
        <v>E</v>
      </c>
      <c r="V3901" t="str" cm="1">
        <f t="array" ref="V3901">_xlfn.IFS(N3892&gt;25,"A",N3892&gt;20,"B",N3892&gt;15,"C",N3892&gt;10,"D",N3892&lt;10,"E")</f>
        <v>E</v>
      </c>
    </row>
    <row r="3902" spans="1:22" x14ac:dyDescent="0.3">
      <c r="A3902">
        <v>3930</v>
      </c>
      <c r="B3902" t="s">
        <v>1143</v>
      </c>
      <c r="C3902" t="s">
        <v>15</v>
      </c>
      <c r="D3902" t="s">
        <v>63</v>
      </c>
      <c r="E3902">
        <v>2015</v>
      </c>
      <c r="F3902">
        <v>62588</v>
      </c>
      <c r="G3902" t="s">
        <v>23</v>
      </c>
      <c r="H3902" t="s">
        <v>18</v>
      </c>
      <c r="I3902" t="s">
        <v>19</v>
      </c>
      <c r="J3902">
        <v>1248</v>
      </c>
      <c r="K3902">
        <v>74</v>
      </c>
      <c r="L3902">
        <v>5</v>
      </c>
      <c r="M3902">
        <v>17.8</v>
      </c>
      <c r="N3902">
        <v>5.95</v>
      </c>
      <c r="P3902" t="str">
        <f t="shared" si="366"/>
        <v/>
      </c>
      <c r="Q3902" t="str">
        <f t="shared" si="367"/>
        <v>good</v>
      </c>
      <c r="R3902" t="str">
        <f t="shared" si="368"/>
        <v/>
      </c>
      <c r="S3902" s="3" t="str">
        <f t="shared" si="369"/>
        <v>Volkswagen</v>
      </c>
      <c r="T3902" t="str">
        <f t="shared" si="370"/>
        <v>Volkswagen</v>
      </c>
      <c r="U3902" t="str">
        <f t="shared" si="371"/>
        <v>E</v>
      </c>
      <c r="V3902" t="str" cm="1">
        <f t="array" ref="V3902">_xlfn.IFS(N3893&gt;25,"A",N3893&gt;20,"B",N3893&gt;15,"C",N3893&gt;10,"D",N3893&lt;10,"E")</f>
        <v>E</v>
      </c>
    </row>
    <row r="3903" spans="1:22" x14ac:dyDescent="0.3">
      <c r="A3903">
        <v>3931</v>
      </c>
      <c r="B3903" t="s">
        <v>203</v>
      </c>
      <c r="C3903" t="s">
        <v>25</v>
      </c>
      <c r="D3903" t="s">
        <v>53</v>
      </c>
      <c r="E3903">
        <v>2015</v>
      </c>
      <c r="F3903">
        <v>44328</v>
      </c>
      <c r="G3903" t="s">
        <v>27</v>
      </c>
      <c r="H3903" t="s">
        <v>18</v>
      </c>
      <c r="I3903" t="s">
        <v>19</v>
      </c>
      <c r="J3903">
        <v>1198</v>
      </c>
      <c r="K3903">
        <v>86.8</v>
      </c>
      <c r="L3903">
        <v>5</v>
      </c>
      <c r="M3903">
        <v>19.399999999999999</v>
      </c>
      <c r="N3903">
        <v>3.8</v>
      </c>
      <c r="P3903" t="str">
        <f t="shared" si="366"/>
        <v/>
      </c>
      <c r="Q3903" t="str">
        <f t="shared" si="367"/>
        <v>bad</v>
      </c>
      <c r="R3903" t="str">
        <f t="shared" si="368"/>
        <v/>
      </c>
      <c r="S3903" s="3" t="str">
        <f t="shared" si="369"/>
        <v/>
      </c>
      <c r="T3903" t="str">
        <f t="shared" si="370"/>
        <v>Hyundai</v>
      </c>
      <c r="U3903" t="str">
        <f t="shared" si="371"/>
        <v>E</v>
      </c>
      <c r="V3903" t="str" cm="1">
        <f t="array" ref="V3903">_xlfn.IFS(N3894&gt;25,"A",N3894&gt;20,"B",N3894&gt;15,"C",N3894&gt;10,"D",N3894&lt;10,"E")</f>
        <v>E</v>
      </c>
    </row>
    <row r="3904" spans="1:22" x14ac:dyDescent="0.3">
      <c r="A3904">
        <v>3932</v>
      </c>
      <c r="B3904" t="s">
        <v>494</v>
      </c>
      <c r="C3904" t="s">
        <v>41</v>
      </c>
      <c r="D3904" t="s">
        <v>53</v>
      </c>
      <c r="E3904">
        <v>2014</v>
      </c>
      <c r="F3904">
        <v>63000</v>
      </c>
      <c r="G3904" t="s">
        <v>23</v>
      </c>
      <c r="H3904" t="s">
        <v>18</v>
      </c>
      <c r="I3904" t="s">
        <v>19</v>
      </c>
      <c r="J3904">
        <v>1364</v>
      </c>
      <c r="K3904">
        <v>67.040000000000006</v>
      </c>
      <c r="L3904">
        <v>5</v>
      </c>
      <c r="M3904">
        <v>23.59</v>
      </c>
      <c r="N3904">
        <v>4.3499999999999996</v>
      </c>
      <c r="P3904" t="str">
        <f t="shared" si="366"/>
        <v/>
      </c>
      <c r="Q3904" t="str">
        <f t="shared" si="367"/>
        <v>bad</v>
      </c>
      <c r="R3904" t="str">
        <f t="shared" si="368"/>
        <v/>
      </c>
      <c r="S3904" s="3" t="str">
        <f t="shared" si="369"/>
        <v/>
      </c>
      <c r="T3904" t="str">
        <f t="shared" si="370"/>
        <v>Hyundai</v>
      </c>
      <c r="U3904" t="str">
        <f t="shared" si="371"/>
        <v>E</v>
      </c>
      <c r="V3904" t="str" cm="1">
        <f t="array" ref="V3904">_xlfn.IFS(N3895&gt;25,"A",N3895&gt;20,"B",N3895&gt;15,"C",N3895&gt;10,"D",N3895&lt;10,"E")</f>
        <v>E</v>
      </c>
    </row>
    <row r="3905" spans="1:22" x14ac:dyDescent="0.3">
      <c r="A3905">
        <v>3933</v>
      </c>
      <c r="B3905" t="s">
        <v>729</v>
      </c>
      <c r="C3905" t="s">
        <v>165</v>
      </c>
      <c r="D3905" t="s">
        <v>35</v>
      </c>
      <c r="E3905">
        <v>2015</v>
      </c>
      <c r="F3905">
        <v>100000</v>
      </c>
      <c r="G3905" t="s">
        <v>23</v>
      </c>
      <c r="H3905" t="s">
        <v>32</v>
      </c>
      <c r="I3905" t="s">
        <v>19</v>
      </c>
      <c r="J3905">
        <v>2400</v>
      </c>
      <c r="K3905">
        <v>215</v>
      </c>
      <c r="L3905">
        <v>5</v>
      </c>
      <c r="M3905">
        <v>13.5</v>
      </c>
      <c r="N3905">
        <v>32.5</v>
      </c>
      <c r="P3905" t="str">
        <f t="shared" si="366"/>
        <v/>
      </c>
      <c r="Q3905" t="str">
        <f t="shared" si="367"/>
        <v>good</v>
      </c>
      <c r="R3905" t="str">
        <f t="shared" si="368"/>
        <v/>
      </c>
      <c r="S3905" s="3" t="str">
        <f t="shared" si="369"/>
        <v>Hyundai</v>
      </c>
      <c r="T3905" t="str">
        <f t="shared" si="370"/>
        <v>Hyundai</v>
      </c>
      <c r="U3905" t="str">
        <f t="shared" si="371"/>
        <v>E</v>
      </c>
      <c r="V3905" t="str" cm="1">
        <f t="array" ref="V3905">_xlfn.IFS(N3896&gt;25,"A",N3896&gt;20,"B",N3896&gt;15,"C",N3896&gt;10,"D",N3896&lt;10,"E")</f>
        <v>E</v>
      </c>
    </row>
    <row r="3906" spans="1:22" x14ac:dyDescent="0.3">
      <c r="A3906">
        <v>3934</v>
      </c>
      <c r="B3906" t="s">
        <v>1580</v>
      </c>
      <c r="C3906" t="s">
        <v>45</v>
      </c>
      <c r="D3906" t="s">
        <v>49</v>
      </c>
      <c r="E3906">
        <v>2015</v>
      </c>
      <c r="F3906">
        <v>103000</v>
      </c>
      <c r="G3906" t="s">
        <v>27</v>
      </c>
      <c r="H3906" t="s">
        <v>18</v>
      </c>
      <c r="I3906" t="s">
        <v>19</v>
      </c>
      <c r="J3906">
        <v>1193</v>
      </c>
      <c r="K3906">
        <v>64.08</v>
      </c>
      <c r="L3906">
        <v>5</v>
      </c>
      <c r="M3906">
        <v>15.64</v>
      </c>
      <c r="N3906">
        <v>3</v>
      </c>
      <c r="P3906" t="str">
        <f t="shared" si="366"/>
        <v/>
      </c>
      <c r="Q3906" t="str">
        <f t="shared" si="367"/>
        <v>bad</v>
      </c>
      <c r="R3906" t="str">
        <f t="shared" si="368"/>
        <v/>
      </c>
      <c r="S3906" s="3" t="str">
        <f t="shared" si="369"/>
        <v/>
      </c>
      <c r="T3906" t="str">
        <f t="shared" si="370"/>
        <v>Toyota</v>
      </c>
      <c r="U3906" t="str">
        <f t="shared" si="371"/>
        <v>E</v>
      </c>
      <c r="V3906" t="str" cm="1">
        <f t="array" ref="V3906">_xlfn.IFS(N3897&gt;25,"A",N3897&gt;20,"B",N3897&gt;15,"C",N3897&gt;10,"D",N3897&lt;10,"E")</f>
        <v>E</v>
      </c>
    </row>
    <row r="3907" spans="1:22" x14ac:dyDescent="0.3">
      <c r="A3907">
        <v>3935</v>
      </c>
      <c r="B3907" t="s">
        <v>158</v>
      </c>
      <c r="C3907" t="s">
        <v>41</v>
      </c>
      <c r="D3907" t="s">
        <v>22</v>
      </c>
      <c r="E3907">
        <v>2016</v>
      </c>
      <c r="F3907">
        <v>50296</v>
      </c>
      <c r="G3907" t="s">
        <v>23</v>
      </c>
      <c r="H3907" t="s">
        <v>32</v>
      </c>
      <c r="I3907" t="s">
        <v>33</v>
      </c>
      <c r="J3907">
        <v>2755</v>
      </c>
      <c r="K3907">
        <v>171.5</v>
      </c>
      <c r="L3907">
        <v>7</v>
      </c>
      <c r="M3907">
        <v>11.36</v>
      </c>
      <c r="N3907">
        <v>19</v>
      </c>
      <c r="P3907" t="str">
        <f t="shared" si="366"/>
        <v/>
      </c>
      <c r="Q3907" t="str">
        <f t="shared" si="367"/>
        <v>good</v>
      </c>
      <c r="R3907" t="str">
        <f t="shared" si="368"/>
        <v/>
      </c>
      <c r="S3907" s="3" t="str">
        <f t="shared" si="369"/>
        <v>Maruti</v>
      </c>
      <c r="T3907" t="str">
        <f t="shared" si="370"/>
        <v>Maruti</v>
      </c>
      <c r="U3907" t="str">
        <f t="shared" si="371"/>
        <v>E</v>
      </c>
      <c r="V3907" t="str" cm="1">
        <f t="array" ref="V3907">_xlfn.IFS(N3898&gt;25,"A",N3898&gt;20,"B",N3898&gt;15,"C",N3898&gt;10,"D",N3898&lt;10,"E")</f>
        <v>E</v>
      </c>
    </row>
    <row r="3908" spans="1:22" x14ac:dyDescent="0.3">
      <c r="A3908">
        <v>3936</v>
      </c>
      <c r="B3908" t="s">
        <v>311</v>
      </c>
      <c r="C3908" t="s">
        <v>43</v>
      </c>
      <c r="D3908" t="s">
        <v>22</v>
      </c>
      <c r="E3908">
        <v>2013</v>
      </c>
      <c r="F3908">
        <v>95500</v>
      </c>
      <c r="G3908" t="s">
        <v>23</v>
      </c>
      <c r="H3908" t="s">
        <v>18</v>
      </c>
      <c r="I3908" t="s">
        <v>19</v>
      </c>
      <c r="J3908">
        <v>1598</v>
      </c>
      <c r="K3908">
        <v>103.6</v>
      </c>
      <c r="L3908">
        <v>5</v>
      </c>
      <c r="M3908">
        <v>20.54</v>
      </c>
      <c r="N3908">
        <v>5</v>
      </c>
      <c r="P3908" t="str">
        <f t="shared" si="366"/>
        <v/>
      </c>
      <c r="Q3908" t="str">
        <f t="shared" si="367"/>
        <v>good</v>
      </c>
      <c r="R3908" t="str">
        <f t="shared" si="368"/>
        <v/>
      </c>
      <c r="S3908" s="3" t="str">
        <f t="shared" si="369"/>
        <v>Maruti</v>
      </c>
      <c r="T3908" t="str">
        <f t="shared" si="370"/>
        <v>Maruti</v>
      </c>
      <c r="U3908" t="str">
        <f t="shared" si="371"/>
        <v>E</v>
      </c>
      <c r="V3908" t="str" cm="1">
        <f t="array" ref="V3908">_xlfn.IFS(N3899&gt;25,"A",N3899&gt;20,"B",N3899&gt;15,"C",N3899&gt;10,"D",N3899&lt;10,"E")</f>
        <v>E</v>
      </c>
    </row>
    <row r="3909" spans="1:22" x14ac:dyDescent="0.3">
      <c r="A3909">
        <v>3937</v>
      </c>
      <c r="B3909" t="s">
        <v>434</v>
      </c>
      <c r="C3909" t="s">
        <v>110</v>
      </c>
      <c r="D3909" t="s">
        <v>22</v>
      </c>
      <c r="E3909">
        <v>2014</v>
      </c>
      <c r="F3909">
        <v>72100</v>
      </c>
      <c r="G3909" t="s">
        <v>23</v>
      </c>
      <c r="H3909" t="s">
        <v>18</v>
      </c>
      <c r="I3909" t="s">
        <v>19</v>
      </c>
      <c r="J3909">
        <v>1498</v>
      </c>
      <c r="K3909">
        <v>89.84</v>
      </c>
      <c r="L3909">
        <v>5</v>
      </c>
      <c r="M3909">
        <v>22.7</v>
      </c>
      <c r="N3909">
        <v>5.45</v>
      </c>
      <c r="P3909" t="str">
        <f t="shared" si="366"/>
        <v/>
      </c>
      <c r="Q3909" t="str">
        <f t="shared" si="367"/>
        <v>bad</v>
      </c>
      <c r="R3909" t="str">
        <f t="shared" si="368"/>
        <v/>
      </c>
      <c r="S3909" s="3" t="str">
        <f t="shared" si="369"/>
        <v/>
      </c>
      <c r="T3909" t="str">
        <f t="shared" si="370"/>
        <v>Maruti</v>
      </c>
      <c r="U3909" t="str">
        <f t="shared" si="371"/>
        <v>E</v>
      </c>
      <c r="V3909" t="str" cm="1">
        <f t="array" ref="V3909">_xlfn.IFS(N3900&gt;25,"A",N3900&gt;20,"B",N3900&gt;15,"C",N3900&gt;10,"D",N3900&lt;10,"E")</f>
        <v>E</v>
      </c>
    </row>
    <row r="3910" spans="1:22" x14ac:dyDescent="0.3">
      <c r="A3910">
        <v>3938</v>
      </c>
      <c r="B3910" t="s">
        <v>257</v>
      </c>
      <c r="C3910" t="s">
        <v>15</v>
      </c>
      <c r="D3910" t="s">
        <v>16</v>
      </c>
      <c r="E3910">
        <v>2010</v>
      </c>
      <c r="F3910">
        <v>19119</v>
      </c>
      <c r="G3910" t="s">
        <v>27</v>
      </c>
      <c r="H3910" t="s">
        <v>18</v>
      </c>
      <c r="I3910" t="s">
        <v>19</v>
      </c>
      <c r="J3910">
        <v>998</v>
      </c>
      <c r="K3910">
        <v>67.099999999999994</v>
      </c>
      <c r="L3910">
        <v>5</v>
      </c>
      <c r="M3910">
        <v>18.899999999999999</v>
      </c>
      <c r="N3910">
        <v>2.7</v>
      </c>
      <c r="P3910" t="str">
        <f t="shared" si="366"/>
        <v/>
      </c>
      <c r="Q3910" t="str">
        <f t="shared" si="367"/>
        <v>bad</v>
      </c>
      <c r="R3910" t="str">
        <f t="shared" si="368"/>
        <v/>
      </c>
      <c r="S3910" s="3" t="str">
        <f t="shared" si="369"/>
        <v/>
      </c>
      <c r="T3910" t="str">
        <f t="shared" si="370"/>
        <v>Honda</v>
      </c>
      <c r="U3910" t="str">
        <f t="shared" si="371"/>
        <v>D</v>
      </c>
      <c r="V3910" t="str" cm="1">
        <f t="array" ref="V3910">_xlfn.IFS(N3901&gt;25,"A",N3901&gt;20,"B",N3901&gt;15,"C",N3901&gt;10,"D",N3901&lt;10,"E")</f>
        <v>D</v>
      </c>
    </row>
    <row r="3911" spans="1:22" x14ac:dyDescent="0.3">
      <c r="A3911">
        <v>3939</v>
      </c>
      <c r="B3911" t="s">
        <v>1581</v>
      </c>
      <c r="C3911" t="s">
        <v>62</v>
      </c>
      <c r="D3911" t="s">
        <v>16</v>
      </c>
      <c r="E3911">
        <v>2006</v>
      </c>
      <c r="F3911">
        <v>30000</v>
      </c>
      <c r="G3911" t="s">
        <v>27</v>
      </c>
      <c r="H3911" t="s">
        <v>18</v>
      </c>
      <c r="I3911" t="s">
        <v>19</v>
      </c>
      <c r="J3911">
        <v>2987</v>
      </c>
      <c r="K3911">
        <v>210</v>
      </c>
      <c r="L3911">
        <v>5</v>
      </c>
      <c r="M3911">
        <v>13</v>
      </c>
      <c r="N3911">
        <v>10.75</v>
      </c>
      <c r="P3911" t="str">
        <f t="shared" si="366"/>
        <v/>
      </c>
      <c r="Q3911" t="str">
        <f t="shared" si="367"/>
        <v>bad</v>
      </c>
      <c r="R3911" t="str">
        <f t="shared" si="368"/>
        <v/>
      </c>
      <c r="S3911" s="3" t="str">
        <f t="shared" si="369"/>
        <v/>
      </c>
      <c r="T3911" t="str">
        <f t="shared" si="370"/>
        <v>Maruti</v>
      </c>
      <c r="U3911" t="str">
        <f t="shared" si="371"/>
        <v>E</v>
      </c>
      <c r="V3911" t="str" cm="1">
        <f t="array" ref="V3911">_xlfn.IFS(N3902&gt;25,"A",N3902&gt;20,"B",N3902&gt;15,"C",N3902&gt;10,"D",N3902&lt;10,"E")</f>
        <v>E</v>
      </c>
    </row>
    <row r="3912" spans="1:22" x14ac:dyDescent="0.3">
      <c r="A3912">
        <v>3940</v>
      </c>
      <c r="B3912" t="s">
        <v>497</v>
      </c>
      <c r="C3912" t="s">
        <v>43</v>
      </c>
      <c r="D3912" t="s">
        <v>35</v>
      </c>
      <c r="E3912">
        <v>2015</v>
      </c>
      <c r="F3912">
        <v>75600</v>
      </c>
      <c r="G3912" t="s">
        <v>23</v>
      </c>
      <c r="H3912" t="s">
        <v>18</v>
      </c>
      <c r="I3912" t="s">
        <v>19</v>
      </c>
      <c r="J3912">
        <v>1498</v>
      </c>
      <c r="K3912">
        <v>88.8</v>
      </c>
      <c r="L3912">
        <v>5</v>
      </c>
      <c r="M3912">
        <v>20.14</v>
      </c>
      <c r="N3912">
        <v>5.8</v>
      </c>
      <c r="P3912" t="str">
        <f t="shared" si="366"/>
        <v/>
      </c>
      <c r="Q3912" t="str">
        <f t="shared" si="367"/>
        <v>bad</v>
      </c>
      <c r="R3912" t="str">
        <f t="shared" si="368"/>
        <v/>
      </c>
      <c r="S3912" s="3" t="str">
        <f t="shared" si="369"/>
        <v/>
      </c>
      <c r="T3912" t="str">
        <f t="shared" si="370"/>
        <v>Honda</v>
      </c>
      <c r="U3912" t="str">
        <f t="shared" si="371"/>
        <v>E</v>
      </c>
      <c r="V3912" t="str" cm="1">
        <f t="array" ref="V3912">_xlfn.IFS(N3903&gt;25,"A",N3903&gt;20,"B",N3903&gt;15,"C",N3903&gt;10,"D",N3903&lt;10,"E")</f>
        <v>E</v>
      </c>
    </row>
    <row r="3913" spans="1:22" x14ac:dyDescent="0.3">
      <c r="A3913">
        <v>3941</v>
      </c>
      <c r="B3913" t="s">
        <v>803</v>
      </c>
      <c r="C3913" t="s">
        <v>45</v>
      </c>
      <c r="D3913" t="s">
        <v>22</v>
      </c>
      <c r="E3913">
        <v>2007</v>
      </c>
      <c r="F3913">
        <v>137000</v>
      </c>
      <c r="G3913" t="s">
        <v>27</v>
      </c>
      <c r="H3913" t="s">
        <v>18</v>
      </c>
      <c r="I3913" t="s">
        <v>33</v>
      </c>
      <c r="J3913">
        <v>1193</v>
      </c>
      <c r="K3913">
        <v>65.3</v>
      </c>
      <c r="L3913">
        <v>5</v>
      </c>
      <c r="M3913">
        <v>15.3</v>
      </c>
      <c r="N3913">
        <v>0.95</v>
      </c>
      <c r="P3913" t="str">
        <f t="shared" si="366"/>
        <v/>
      </c>
      <c r="Q3913" t="str">
        <f t="shared" si="367"/>
        <v>good</v>
      </c>
      <c r="R3913" t="str">
        <f t="shared" si="368"/>
        <v/>
      </c>
      <c r="S3913" s="3" t="str">
        <f t="shared" si="369"/>
        <v>Toyota</v>
      </c>
      <c r="T3913" t="str">
        <f t="shared" si="370"/>
        <v>Toyota</v>
      </c>
      <c r="U3913" t="str">
        <f t="shared" si="371"/>
        <v>E</v>
      </c>
      <c r="V3913" t="str" cm="1">
        <f t="array" ref="V3913">_xlfn.IFS(N3904&gt;25,"A",N3904&gt;20,"B",N3904&gt;15,"C",N3904&gt;10,"D",N3904&lt;10,"E")</f>
        <v>E</v>
      </c>
    </row>
    <row r="3914" spans="1:22" x14ac:dyDescent="0.3">
      <c r="A3914">
        <v>3942</v>
      </c>
      <c r="B3914" t="s">
        <v>930</v>
      </c>
      <c r="C3914" t="s">
        <v>15</v>
      </c>
      <c r="D3914" t="s">
        <v>39</v>
      </c>
      <c r="E3914">
        <v>2002</v>
      </c>
      <c r="F3914">
        <v>53500</v>
      </c>
      <c r="G3914" t="s">
        <v>27</v>
      </c>
      <c r="H3914" t="s">
        <v>18</v>
      </c>
      <c r="I3914" t="s">
        <v>33</v>
      </c>
      <c r="J3914">
        <v>796</v>
      </c>
      <c r="K3914">
        <v>37</v>
      </c>
      <c r="L3914">
        <v>4</v>
      </c>
      <c r="M3914">
        <v>16.100000000000001</v>
      </c>
      <c r="N3914">
        <v>0.63</v>
      </c>
      <c r="P3914" t="str">
        <f t="shared" si="366"/>
        <v>Volvo</v>
      </c>
      <c r="Q3914" t="str">
        <f t="shared" si="367"/>
        <v>bad</v>
      </c>
      <c r="R3914" t="str">
        <f t="shared" si="368"/>
        <v/>
      </c>
      <c r="S3914" s="3" t="str">
        <f t="shared" si="369"/>
        <v>Volvo</v>
      </c>
      <c r="T3914" t="str">
        <f t="shared" si="370"/>
        <v/>
      </c>
      <c r="U3914" t="str">
        <f t="shared" si="371"/>
        <v>A</v>
      </c>
      <c r="V3914" t="str" cm="1">
        <f t="array" ref="V3914">_xlfn.IFS(N3905&gt;25,"A",N3905&gt;20,"B",N3905&gt;15,"C",N3905&gt;10,"D",N3905&lt;10,"E")</f>
        <v>A</v>
      </c>
    </row>
    <row r="3915" spans="1:22" x14ac:dyDescent="0.3">
      <c r="A3915">
        <v>3943</v>
      </c>
      <c r="B3915" t="s">
        <v>1093</v>
      </c>
      <c r="C3915" t="s">
        <v>504</v>
      </c>
      <c r="D3915" t="s">
        <v>47</v>
      </c>
      <c r="E3915">
        <v>2018</v>
      </c>
      <c r="F3915">
        <v>26101</v>
      </c>
      <c r="G3915" t="s">
        <v>23</v>
      </c>
      <c r="H3915" t="s">
        <v>18</v>
      </c>
      <c r="I3915" t="s">
        <v>19</v>
      </c>
      <c r="J3915">
        <v>1956</v>
      </c>
      <c r="K3915">
        <v>170</v>
      </c>
      <c r="L3915">
        <v>5</v>
      </c>
      <c r="M3915">
        <v>17.100000000000001</v>
      </c>
      <c r="N3915">
        <v>17.55</v>
      </c>
      <c r="P3915" t="str">
        <f t="shared" si="366"/>
        <v/>
      </c>
      <c r="Q3915" t="str">
        <f t="shared" si="367"/>
        <v>bad</v>
      </c>
      <c r="R3915" t="str">
        <f t="shared" si="368"/>
        <v/>
      </c>
      <c r="S3915" s="3" t="str">
        <f t="shared" si="369"/>
        <v/>
      </c>
      <c r="T3915" t="str">
        <f t="shared" si="370"/>
        <v>Tata</v>
      </c>
      <c r="U3915" t="str">
        <f t="shared" si="371"/>
        <v>E</v>
      </c>
      <c r="V3915" t="str" cm="1">
        <f t="array" ref="V3915">_xlfn.IFS(N3906&gt;25,"A",N3906&gt;20,"B",N3906&gt;15,"C",N3906&gt;10,"D",N3906&lt;10,"E")</f>
        <v>E</v>
      </c>
    </row>
    <row r="3916" spans="1:22" x14ac:dyDescent="0.3">
      <c r="A3916">
        <v>3944</v>
      </c>
      <c r="B3916" t="s">
        <v>1582</v>
      </c>
      <c r="C3916" t="s">
        <v>15</v>
      </c>
      <c r="D3916" t="s">
        <v>22</v>
      </c>
      <c r="E3916">
        <v>2016</v>
      </c>
      <c r="F3916">
        <v>7000</v>
      </c>
      <c r="G3916" t="s">
        <v>27</v>
      </c>
      <c r="H3916" t="s">
        <v>18</v>
      </c>
      <c r="I3916" t="s">
        <v>19</v>
      </c>
      <c r="J3916">
        <v>998</v>
      </c>
      <c r="K3916">
        <v>67.099999999999994</v>
      </c>
      <c r="L3916">
        <v>5</v>
      </c>
      <c r="M3916">
        <v>24.07</v>
      </c>
      <c r="N3916">
        <v>3</v>
      </c>
      <c r="P3916" t="str">
        <f t="shared" ref="P3916:P3979" si="372">IF(N3907&gt;15,C3907,"")</f>
        <v>Toyota</v>
      </c>
      <c r="Q3916" t="str">
        <f t="shared" ref="Q3916:Q3979" si="373">IF(M3907&gt;20,"good","bad")</f>
        <v>bad</v>
      </c>
      <c r="R3916" t="str">
        <f t="shared" ref="R3916:R3979" si="374">IF(AND(M3907&gt;20,N3907&gt;15),C3907,"")</f>
        <v/>
      </c>
      <c r="S3916" s="3" t="str">
        <f t="shared" ref="S3916:S3979" si="375">IF(OR(M3907&gt;20,N3907&gt;15),C3907,"")</f>
        <v>Toyota</v>
      </c>
      <c r="T3916" t="str">
        <f t="shared" ref="T3916:T3979" si="376">IF(NOT(N3907&gt;15),C3907,"")</f>
        <v/>
      </c>
      <c r="U3916" t="str">
        <f t="shared" ref="U3916:U3979" si="377">IF(N3907&gt;25,"A",IF(N3907&gt;20,"B",IF(N3907&gt;15,"C",IF(N3907&gt;10,"D","E"))))</f>
        <v>C</v>
      </c>
      <c r="V3916" t="str" cm="1">
        <f t="array" ref="V3916">_xlfn.IFS(N3907&gt;25,"A",N3907&gt;20,"B",N3907&gt;15,"C",N3907&gt;10,"D",N3907&lt;10,"E")</f>
        <v>C</v>
      </c>
    </row>
    <row r="3917" spans="1:22" x14ac:dyDescent="0.3">
      <c r="A3917">
        <v>3945</v>
      </c>
      <c r="B3917" t="s">
        <v>656</v>
      </c>
      <c r="C3917" t="s">
        <v>194</v>
      </c>
      <c r="D3917" t="s">
        <v>63</v>
      </c>
      <c r="E3917">
        <v>2013</v>
      </c>
      <c r="F3917">
        <v>50000</v>
      </c>
      <c r="G3917" t="s">
        <v>23</v>
      </c>
      <c r="H3917" t="s">
        <v>32</v>
      </c>
      <c r="I3917" t="s">
        <v>19</v>
      </c>
      <c r="J3917">
        <v>1968</v>
      </c>
      <c r="K3917">
        <v>141</v>
      </c>
      <c r="L3917">
        <v>5</v>
      </c>
      <c r="M3917">
        <v>19.3</v>
      </c>
      <c r="N3917">
        <v>15</v>
      </c>
      <c r="P3917" t="str">
        <f t="shared" si="372"/>
        <v/>
      </c>
      <c r="Q3917" t="str">
        <f t="shared" si="373"/>
        <v>good</v>
      </c>
      <c r="R3917" t="str">
        <f t="shared" si="374"/>
        <v/>
      </c>
      <c r="S3917" s="3" t="str">
        <f t="shared" si="375"/>
        <v>Volkswagen</v>
      </c>
      <c r="T3917" t="str">
        <f t="shared" si="376"/>
        <v>Volkswagen</v>
      </c>
      <c r="U3917" t="str">
        <f t="shared" si="377"/>
        <v>E</v>
      </c>
      <c r="V3917" t="str" cm="1">
        <f t="array" ref="V3917">_xlfn.IFS(N3908&gt;25,"A",N3908&gt;20,"B",N3908&gt;15,"C",N3908&gt;10,"D",N3908&lt;10,"E")</f>
        <v>E</v>
      </c>
    </row>
    <row r="3918" spans="1:22" x14ac:dyDescent="0.3">
      <c r="A3918">
        <v>3946</v>
      </c>
      <c r="B3918" t="s">
        <v>745</v>
      </c>
      <c r="C3918" t="s">
        <v>15</v>
      </c>
      <c r="D3918" t="s">
        <v>35</v>
      </c>
      <c r="E3918">
        <v>2016</v>
      </c>
      <c r="F3918">
        <v>30000</v>
      </c>
      <c r="G3918" t="s">
        <v>23</v>
      </c>
      <c r="H3918" t="s">
        <v>18</v>
      </c>
      <c r="I3918" t="s">
        <v>19</v>
      </c>
      <c r="J3918">
        <v>1248</v>
      </c>
      <c r="K3918">
        <v>74</v>
      </c>
      <c r="L3918">
        <v>5</v>
      </c>
      <c r="M3918">
        <v>26.59</v>
      </c>
      <c r="N3918">
        <v>6</v>
      </c>
      <c r="P3918" t="str">
        <f t="shared" si="372"/>
        <v/>
      </c>
      <c r="Q3918" t="str">
        <f t="shared" si="373"/>
        <v>good</v>
      </c>
      <c r="R3918" t="str">
        <f t="shared" si="374"/>
        <v/>
      </c>
      <c r="S3918" s="3" t="str">
        <f t="shared" si="375"/>
        <v>Ford</v>
      </c>
      <c r="T3918" t="str">
        <f t="shared" si="376"/>
        <v>Ford</v>
      </c>
      <c r="U3918" t="str">
        <f t="shared" si="377"/>
        <v>E</v>
      </c>
      <c r="V3918" t="str" cm="1">
        <f t="array" ref="V3918">_xlfn.IFS(N3909&gt;25,"A",N3909&gt;20,"B",N3909&gt;15,"C",N3909&gt;10,"D",N3909&lt;10,"E")</f>
        <v>E</v>
      </c>
    </row>
    <row r="3919" spans="1:22" x14ac:dyDescent="0.3">
      <c r="A3919">
        <v>3947</v>
      </c>
      <c r="B3919" t="s">
        <v>792</v>
      </c>
      <c r="C3919" t="s">
        <v>15</v>
      </c>
      <c r="D3919" t="s">
        <v>16</v>
      </c>
      <c r="E3919">
        <v>2016</v>
      </c>
      <c r="F3919">
        <v>38151</v>
      </c>
      <c r="G3919" t="s">
        <v>23</v>
      </c>
      <c r="H3919" t="s">
        <v>18</v>
      </c>
      <c r="I3919" t="s">
        <v>19</v>
      </c>
      <c r="J3919">
        <v>1248</v>
      </c>
      <c r="K3919">
        <v>88.5</v>
      </c>
      <c r="L3919">
        <v>5</v>
      </c>
      <c r="M3919">
        <v>28.09</v>
      </c>
      <c r="N3919">
        <v>7.65</v>
      </c>
      <c r="P3919" t="str">
        <f t="shared" si="372"/>
        <v/>
      </c>
      <c r="Q3919" t="str">
        <f t="shared" si="373"/>
        <v>bad</v>
      </c>
      <c r="R3919" t="str">
        <f t="shared" si="374"/>
        <v/>
      </c>
      <c r="S3919" s="3" t="str">
        <f t="shared" si="375"/>
        <v/>
      </c>
      <c r="T3919" t="str">
        <f t="shared" si="376"/>
        <v>Maruti</v>
      </c>
      <c r="U3919" t="str">
        <f t="shared" si="377"/>
        <v>E</v>
      </c>
      <c r="V3919" t="str" cm="1">
        <f t="array" ref="V3919">_xlfn.IFS(N3910&gt;25,"A",N3910&gt;20,"B",N3910&gt;15,"C",N3910&gt;10,"D",N3910&lt;10,"E")</f>
        <v>E</v>
      </c>
    </row>
    <row r="3920" spans="1:22" x14ac:dyDescent="0.3">
      <c r="A3920">
        <v>3948</v>
      </c>
      <c r="B3920" t="s">
        <v>288</v>
      </c>
      <c r="C3920" t="s">
        <v>62</v>
      </c>
      <c r="D3920" t="s">
        <v>39</v>
      </c>
      <c r="E3920">
        <v>2009</v>
      </c>
      <c r="F3920">
        <v>116000</v>
      </c>
      <c r="G3920" t="s">
        <v>23</v>
      </c>
      <c r="H3920" t="s">
        <v>18</v>
      </c>
      <c r="I3920" t="s">
        <v>33</v>
      </c>
      <c r="J3920">
        <v>2148</v>
      </c>
      <c r="K3920">
        <v>170</v>
      </c>
      <c r="L3920">
        <v>5</v>
      </c>
      <c r="M3920">
        <v>15.8</v>
      </c>
      <c r="N3920">
        <v>8.5</v>
      </c>
      <c r="P3920" t="str">
        <f t="shared" si="372"/>
        <v/>
      </c>
      <c r="Q3920" t="str">
        <f t="shared" si="373"/>
        <v>bad</v>
      </c>
      <c r="R3920" t="str">
        <f t="shared" si="374"/>
        <v/>
      </c>
      <c r="S3920" s="3" t="str">
        <f t="shared" si="375"/>
        <v/>
      </c>
      <c r="T3920" t="str">
        <f t="shared" si="376"/>
        <v>MercedesBenz</v>
      </c>
      <c r="U3920" t="str">
        <f t="shared" si="377"/>
        <v>D</v>
      </c>
      <c r="V3920" t="str" cm="1">
        <f t="array" ref="V3920">_xlfn.IFS(N3911&gt;25,"A",N3911&gt;20,"B",N3911&gt;15,"C",N3911&gt;10,"D",N3911&lt;10,"E")</f>
        <v>D</v>
      </c>
    </row>
    <row r="3921" spans="1:22" x14ac:dyDescent="0.3">
      <c r="A3921">
        <v>3949</v>
      </c>
      <c r="B3921" t="s">
        <v>132</v>
      </c>
      <c r="C3921" t="s">
        <v>110</v>
      </c>
      <c r="D3921" t="s">
        <v>49</v>
      </c>
      <c r="E3921">
        <v>2013</v>
      </c>
      <c r="F3921">
        <v>22000</v>
      </c>
      <c r="G3921" t="s">
        <v>23</v>
      </c>
      <c r="H3921" t="s">
        <v>18</v>
      </c>
      <c r="I3921" t="s">
        <v>19</v>
      </c>
      <c r="J3921">
        <v>1399</v>
      </c>
      <c r="K3921">
        <v>68</v>
      </c>
      <c r="L3921">
        <v>5</v>
      </c>
      <c r="M3921">
        <v>20</v>
      </c>
      <c r="N3921">
        <v>2.25</v>
      </c>
      <c r="P3921" t="str">
        <f t="shared" si="372"/>
        <v/>
      </c>
      <c r="Q3921" t="str">
        <f t="shared" si="373"/>
        <v>good</v>
      </c>
      <c r="R3921" t="str">
        <f t="shared" si="374"/>
        <v/>
      </c>
      <c r="S3921" s="3" t="str">
        <f t="shared" si="375"/>
        <v>Volkswagen</v>
      </c>
      <c r="T3921" t="str">
        <f t="shared" si="376"/>
        <v>Volkswagen</v>
      </c>
      <c r="U3921" t="str">
        <f t="shared" si="377"/>
        <v>E</v>
      </c>
      <c r="V3921" t="str" cm="1">
        <f t="array" ref="V3921">_xlfn.IFS(N3912&gt;25,"A",N3912&gt;20,"B",N3912&gt;15,"C",N3912&gt;10,"D",N3912&lt;10,"E")</f>
        <v>E</v>
      </c>
    </row>
    <row r="3922" spans="1:22" x14ac:dyDescent="0.3">
      <c r="A3922">
        <v>3950</v>
      </c>
      <c r="B3922" t="s">
        <v>799</v>
      </c>
      <c r="C3922" t="s">
        <v>41</v>
      </c>
      <c r="D3922" t="s">
        <v>53</v>
      </c>
      <c r="E3922">
        <v>2010</v>
      </c>
      <c r="F3922">
        <v>60000</v>
      </c>
      <c r="G3922" t="s">
        <v>27</v>
      </c>
      <c r="H3922" t="s">
        <v>32</v>
      </c>
      <c r="I3922" t="s">
        <v>33</v>
      </c>
      <c r="J3922">
        <v>1798</v>
      </c>
      <c r="K3922">
        <v>138.1</v>
      </c>
      <c r="L3922">
        <v>5</v>
      </c>
      <c r="M3922">
        <v>14.53</v>
      </c>
      <c r="N3922">
        <v>4.6500000000000004</v>
      </c>
      <c r="P3922" t="str">
        <f t="shared" si="372"/>
        <v/>
      </c>
      <c r="Q3922" t="str">
        <f t="shared" si="373"/>
        <v>bad</v>
      </c>
      <c r="R3922" t="str">
        <f t="shared" si="374"/>
        <v/>
      </c>
      <c r="S3922" s="3" t="str">
        <f t="shared" si="375"/>
        <v/>
      </c>
      <c r="T3922" t="str">
        <f t="shared" si="376"/>
        <v>Tata</v>
      </c>
      <c r="U3922" t="str">
        <f t="shared" si="377"/>
        <v>E</v>
      </c>
      <c r="V3922" t="str" cm="1">
        <f t="array" ref="V3922">_xlfn.IFS(N3913&gt;25,"A",N3913&gt;20,"B",N3913&gt;15,"C",N3913&gt;10,"D",N3913&lt;10,"E")</f>
        <v>E</v>
      </c>
    </row>
    <row r="3923" spans="1:22" x14ac:dyDescent="0.3">
      <c r="A3923">
        <v>3951</v>
      </c>
      <c r="B3923" t="s">
        <v>804</v>
      </c>
      <c r="C3923" t="s">
        <v>15</v>
      </c>
      <c r="D3923" t="s">
        <v>16</v>
      </c>
      <c r="E3923">
        <v>2016</v>
      </c>
      <c r="F3923">
        <v>38000</v>
      </c>
      <c r="G3923" t="s">
        <v>23</v>
      </c>
      <c r="H3923" t="s">
        <v>18</v>
      </c>
      <c r="I3923" t="s">
        <v>19</v>
      </c>
      <c r="J3923">
        <v>1598</v>
      </c>
      <c r="K3923">
        <v>118</v>
      </c>
      <c r="L3923">
        <v>5</v>
      </c>
      <c r="M3923">
        <v>22.7</v>
      </c>
      <c r="N3923">
        <v>7.85</v>
      </c>
      <c r="P3923" t="str">
        <f t="shared" si="372"/>
        <v/>
      </c>
      <c r="Q3923" t="str">
        <f t="shared" si="373"/>
        <v>bad</v>
      </c>
      <c r="R3923" t="str">
        <f t="shared" si="374"/>
        <v/>
      </c>
      <c r="S3923" s="3" t="str">
        <f t="shared" si="375"/>
        <v/>
      </c>
      <c r="T3923" t="str">
        <f t="shared" si="376"/>
        <v>Maruti</v>
      </c>
      <c r="U3923" t="str">
        <f t="shared" si="377"/>
        <v>E</v>
      </c>
      <c r="V3923" t="str" cm="1">
        <f t="array" ref="V3923">_xlfn.IFS(N3914&gt;25,"A",N3914&gt;20,"B",N3914&gt;15,"C",N3914&gt;10,"D",N3914&lt;10,"E")</f>
        <v>E</v>
      </c>
    </row>
    <row r="3924" spans="1:22" x14ac:dyDescent="0.3">
      <c r="A3924">
        <v>3952</v>
      </c>
      <c r="B3924" t="s">
        <v>899</v>
      </c>
      <c r="C3924" t="s">
        <v>110</v>
      </c>
      <c r="D3924" t="s">
        <v>31</v>
      </c>
      <c r="E3924">
        <v>2011</v>
      </c>
      <c r="F3924">
        <v>51928</v>
      </c>
      <c r="G3924" t="s">
        <v>27</v>
      </c>
      <c r="H3924" t="s">
        <v>18</v>
      </c>
      <c r="I3924" t="s">
        <v>19</v>
      </c>
      <c r="J3924">
        <v>1196</v>
      </c>
      <c r="K3924">
        <v>70</v>
      </c>
      <c r="L3924">
        <v>5</v>
      </c>
      <c r="M3924">
        <v>15.6</v>
      </c>
      <c r="N3924">
        <v>3.46</v>
      </c>
      <c r="P3924" t="str">
        <f t="shared" si="372"/>
        <v>Jeep</v>
      </c>
      <c r="Q3924" t="str">
        <f t="shared" si="373"/>
        <v>bad</v>
      </c>
      <c r="R3924" t="str">
        <f t="shared" si="374"/>
        <v/>
      </c>
      <c r="S3924" s="3" t="str">
        <f t="shared" si="375"/>
        <v>Jeep</v>
      </c>
      <c r="T3924" t="str">
        <f t="shared" si="376"/>
        <v/>
      </c>
      <c r="U3924" t="str">
        <f t="shared" si="377"/>
        <v>C</v>
      </c>
      <c r="V3924" t="str" cm="1">
        <f t="array" ref="V3924">_xlfn.IFS(N3915&gt;25,"A",N3915&gt;20,"B",N3915&gt;15,"C",N3915&gt;10,"D",N3915&lt;10,"E")</f>
        <v>C</v>
      </c>
    </row>
    <row r="3925" spans="1:22" x14ac:dyDescent="0.3">
      <c r="A3925">
        <v>3953</v>
      </c>
      <c r="B3925" t="s">
        <v>1583</v>
      </c>
      <c r="C3925" t="s">
        <v>25</v>
      </c>
      <c r="D3925" t="s">
        <v>16</v>
      </c>
      <c r="E3925">
        <v>2018</v>
      </c>
      <c r="F3925">
        <v>3000</v>
      </c>
      <c r="G3925" t="s">
        <v>27</v>
      </c>
      <c r="H3925" t="s">
        <v>32</v>
      </c>
      <c r="I3925" t="s">
        <v>19</v>
      </c>
      <c r="J3925">
        <v>1199</v>
      </c>
      <c r="K3925">
        <v>88.7</v>
      </c>
      <c r="L3925">
        <v>5</v>
      </c>
      <c r="M3925">
        <v>19</v>
      </c>
      <c r="N3925">
        <v>8.25</v>
      </c>
      <c r="P3925" t="str">
        <f t="shared" si="372"/>
        <v/>
      </c>
      <c r="Q3925" t="str">
        <f t="shared" si="373"/>
        <v>good</v>
      </c>
      <c r="R3925" t="str">
        <f t="shared" si="374"/>
        <v/>
      </c>
      <c r="S3925" s="3" t="str">
        <f t="shared" si="375"/>
        <v>Maruti</v>
      </c>
      <c r="T3925" t="str">
        <f t="shared" si="376"/>
        <v>Maruti</v>
      </c>
      <c r="U3925" t="str">
        <f t="shared" si="377"/>
        <v>E</v>
      </c>
      <c r="V3925" t="str" cm="1">
        <f t="array" ref="V3925">_xlfn.IFS(N3916&gt;25,"A",N3916&gt;20,"B",N3916&gt;15,"C",N3916&gt;10,"D",N3916&lt;10,"E")</f>
        <v>E</v>
      </c>
    </row>
    <row r="3926" spans="1:22" x14ac:dyDescent="0.3">
      <c r="A3926">
        <v>3954</v>
      </c>
      <c r="B3926" t="s">
        <v>667</v>
      </c>
      <c r="C3926" t="s">
        <v>15</v>
      </c>
      <c r="D3926" t="s">
        <v>22</v>
      </c>
      <c r="E3926">
        <v>2006</v>
      </c>
      <c r="F3926">
        <v>67196</v>
      </c>
      <c r="G3926" t="s">
        <v>27</v>
      </c>
      <c r="H3926" t="s">
        <v>18</v>
      </c>
      <c r="I3926" t="s">
        <v>19</v>
      </c>
      <c r="J3926">
        <v>993</v>
      </c>
      <c r="K3926">
        <v>60</v>
      </c>
      <c r="L3926">
        <v>5</v>
      </c>
      <c r="M3926">
        <v>17.3</v>
      </c>
      <c r="N3926">
        <v>1.25</v>
      </c>
      <c r="P3926" t="str">
        <f t="shared" si="372"/>
        <v/>
      </c>
      <c r="Q3926" t="str">
        <f t="shared" si="373"/>
        <v>bad</v>
      </c>
      <c r="R3926" t="str">
        <f t="shared" si="374"/>
        <v/>
      </c>
      <c r="S3926" s="3" t="str">
        <f t="shared" si="375"/>
        <v/>
      </c>
      <c r="T3926" t="str">
        <f t="shared" si="376"/>
        <v>Skoda</v>
      </c>
      <c r="U3926" t="str">
        <f t="shared" si="377"/>
        <v>D</v>
      </c>
      <c r="V3926" t="str" cm="1">
        <f t="array" ref="V3926">_xlfn.IFS(N3917&gt;25,"A",N3917&gt;20,"B",N3917&gt;15,"C",N3917&gt;10,"D",N3917&lt;10,"E")</f>
        <v>D</v>
      </c>
    </row>
    <row r="3927" spans="1:22" x14ac:dyDescent="0.3">
      <c r="A3927">
        <v>3955</v>
      </c>
      <c r="B3927" t="s">
        <v>190</v>
      </c>
      <c r="C3927" t="s">
        <v>41</v>
      </c>
      <c r="D3927" t="s">
        <v>63</v>
      </c>
      <c r="E3927">
        <v>2012</v>
      </c>
      <c r="F3927">
        <v>100000</v>
      </c>
      <c r="G3927" t="s">
        <v>23</v>
      </c>
      <c r="H3927" t="s">
        <v>18</v>
      </c>
      <c r="I3927" t="s">
        <v>102</v>
      </c>
      <c r="J3927">
        <v>2982</v>
      </c>
      <c r="K3927">
        <v>171</v>
      </c>
      <c r="L3927">
        <v>7</v>
      </c>
      <c r="M3927">
        <v>11.5</v>
      </c>
      <c r="N3927">
        <v>16</v>
      </c>
      <c r="P3927" t="str">
        <f t="shared" si="372"/>
        <v/>
      </c>
      <c r="Q3927" t="str">
        <f t="shared" si="373"/>
        <v>good</v>
      </c>
      <c r="R3927" t="str">
        <f t="shared" si="374"/>
        <v/>
      </c>
      <c r="S3927" s="3" t="str">
        <f t="shared" si="375"/>
        <v>Maruti</v>
      </c>
      <c r="T3927" t="str">
        <f t="shared" si="376"/>
        <v>Maruti</v>
      </c>
      <c r="U3927" t="str">
        <f t="shared" si="377"/>
        <v>E</v>
      </c>
      <c r="V3927" t="str" cm="1">
        <f t="array" ref="V3927">_xlfn.IFS(N3918&gt;25,"A",N3918&gt;20,"B",N3918&gt;15,"C",N3918&gt;10,"D",N3918&lt;10,"E")</f>
        <v>E</v>
      </c>
    </row>
    <row r="3928" spans="1:22" x14ac:dyDescent="0.3">
      <c r="A3928">
        <v>3956</v>
      </c>
      <c r="B3928" t="s">
        <v>1236</v>
      </c>
      <c r="C3928" t="s">
        <v>15</v>
      </c>
      <c r="D3928" t="s">
        <v>39</v>
      </c>
      <c r="E3928">
        <v>2015</v>
      </c>
      <c r="F3928">
        <v>65218</v>
      </c>
      <c r="G3928" t="s">
        <v>23</v>
      </c>
      <c r="H3928" t="s">
        <v>18</v>
      </c>
      <c r="I3928" t="s">
        <v>19</v>
      </c>
      <c r="J3928">
        <v>1248</v>
      </c>
      <c r="K3928">
        <v>88.5</v>
      </c>
      <c r="L3928">
        <v>5</v>
      </c>
      <c r="M3928">
        <v>26.21</v>
      </c>
      <c r="N3928">
        <v>7.4</v>
      </c>
      <c r="P3928" t="str">
        <f t="shared" si="372"/>
        <v/>
      </c>
      <c r="Q3928" t="str">
        <f t="shared" si="373"/>
        <v>good</v>
      </c>
      <c r="R3928" t="str">
        <f t="shared" si="374"/>
        <v/>
      </c>
      <c r="S3928" s="3" t="str">
        <f t="shared" si="375"/>
        <v>Maruti</v>
      </c>
      <c r="T3928" t="str">
        <f t="shared" si="376"/>
        <v>Maruti</v>
      </c>
      <c r="U3928" t="str">
        <f t="shared" si="377"/>
        <v>E</v>
      </c>
      <c r="V3928" t="str" cm="1">
        <f t="array" ref="V3928">_xlfn.IFS(N3919&gt;25,"A",N3919&gt;20,"B",N3919&gt;15,"C",N3919&gt;10,"D",N3919&lt;10,"E")</f>
        <v>E</v>
      </c>
    </row>
    <row r="3929" spans="1:22" x14ac:dyDescent="0.3">
      <c r="A3929">
        <v>3957</v>
      </c>
      <c r="B3929" t="s">
        <v>104</v>
      </c>
      <c r="C3929" t="s">
        <v>60</v>
      </c>
      <c r="D3929" t="s">
        <v>47</v>
      </c>
      <c r="E3929">
        <v>2016</v>
      </c>
      <c r="F3929">
        <v>53886</v>
      </c>
      <c r="G3929" t="s">
        <v>27</v>
      </c>
      <c r="H3929" t="s">
        <v>18</v>
      </c>
      <c r="I3929" t="s">
        <v>19</v>
      </c>
      <c r="J3929">
        <v>799</v>
      </c>
      <c r="K3929">
        <v>53.3</v>
      </c>
      <c r="L3929">
        <v>5</v>
      </c>
      <c r="M3929">
        <v>25.17</v>
      </c>
      <c r="N3929">
        <v>3.07</v>
      </c>
      <c r="P3929" t="str">
        <f t="shared" si="372"/>
        <v/>
      </c>
      <c r="Q3929" t="str">
        <f t="shared" si="373"/>
        <v>bad</v>
      </c>
      <c r="R3929" t="str">
        <f t="shared" si="374"/>
        <v/>
      </c>
      <c r="S3929" s="3" t="str">
        <f t="shared" si="375"/>
        <v/>
      </c>
      <c r="T3929" t="str">
        <f t="shared" si="376"/>
        <v>MercedesBenz</v>
      </c>
      <c r="U3929" t="str">
        <f t="shared" si="377"/>
        <v>E</v>
      </c>
      <c r="V3929" t="str" cm="1">
        <f t="array" ref="V3929">_xlfn.IFS(N3920&gt;25,"A",N3920&gt;20,"B",N3920&gt;15,"C",N3920&gt;10,"D",N3920&lt;10,"E")</f>
        <v>E</v>
      </c>
    </row>
    <row r="3930" spans="1:22" x14ac:dyDescent="0.3">
      <c r="A3930">
        <v>3958</v>
      </c>
      <c r="B3930" t="s">
        <v>789</v>
      </c>
      <c r="C3930" t="s">
        <v>21</v>
      </c>
      <c r="D3930" t="s">
        <v>31</v>
      </c>
      <c r="E3930">
        <v>2011</v>
      </c>
      <c r="F3930">
        <v>50058</v>
      </c>
      <c r="G3930" t="s">
        <v>27</v>
      </c>
      <c r="H3930" t="s">
        <v>32</v>
      </c>
      <c r="I3930" t="s">
        <v>19</v>
      </c>
      <c r="J3930">
        <v>1197</v>
      </c>
      <c r="K3930">
        <v>80</v>
      </c>
      <c r="L3930">
        <v>5</v>
      </c>
      <c r="M3930">
        <v>19.2</v>
      </c>
      <c r="N3930">
        <v>3.84</v>
      </c>
      <c r="P3930" t="str">
        <f t="shared" si="372"/>
        <v/>
      </c>
      <c r="Q3930" t="str">
        <f t="shared" si="373"/>
        <v>bad</v>
      </c>
      <c r="R3930" t="str">
        <f t="shared" si="374"/>
        <v/>
      </c>
      <c r="S3930" s="3" t="str">
        <f t="shared" si="375"/>
        <v/>
      </c>
      <c r="T3930" t="str">
        <f t="shared" si="376"/>
        <v>Ford</v>
      </c>
      <c r="U3930" t="str">
        <f t="shared" si="377"/>
        <v>E</v>
      </c>
      <c r="V3930" t="str" cm="1">
        <f t="array" ref="V3930">_xlfn.IFS(N3921&gt;25,"A",N3921&gt;20,"B",N3921&gt;15,"C",N3921&gt;10,"D",N3921&lt;10,"E")</f>
        <v>E</v>
      </c>
    </row>
    <row r="3931" spans="1:22" x14ac:dyDescent="0.3">
      <c r="A3931">
        <v>3959</v>
      </c>
      <c r="B3931" t="s">
        <v>1584</v>
      </c>
      <c r="C3931" t="s">
        <v>15</v>
      </c>
      <c r="D3931" t="s">
        <v>22</v>
      </c>
      <c r="E3931">
        <v>2016</v>
      </c>
      <c r="F3931">
        <v>64000</v>
      </c>
      <c r="G3931" t="s">
        <v>27</v>
      </c>
      <c r="H3931" t="s">
        <v>32</v>
      </c>
      <c r="I3931" t="s">
        <v>19</v>
      </c>
      <c r="J3931">
        <v>998</v>
      </c>
      <c r="K3931">
        <v>67.040000000000006</v>
      </c>
      <c r="L3931">
        <v>5</v>
      </c>
      <c r="M3931">
        <v>23.1</v>
      </c>
      <c r="N3931">
        <v>4.2</v>
      </c>
      <c r="P3931" t="str">
        <f t="shared" si="372"/>
        <v/>
      </c>
      <c r="Q3931" t="str">
        <f t="shared" si="373"/>
        <v>bad</v>
      </c>
      <c r="R3931" t="str">
        <f t="shared" si="374"/>
        <v/>
      </c>
      <c r="S3931" s="3" t="str">
        <f t="shared" si="375"/>
        <v/>
      </c>
      <c r="T3931" t="str">
        <f t="shared" si="376"/>
        <v>Toyota</v>
      </c>
      <c r="U3931" t="str">
        <f t="shared" si="377"/>
        <v>E</v>
      </c>
      <c r="V3931" t="str" cm="1">
        <f t="array" ref="V3931">_xlfn.IFS(N3922&gt;25,"A",N3922&gt;20,"B",N3922&gt;15,"C",N3922&gt;10,"D",N3922&lt;10,"E")</f>
        <v>E</v>
      </c>
    </row>
    <row r="3932" spans="1:22" x14ac:dyDescent="0.3">
      <c r="A3932">
        <v>3960</v>
      </c>
      <c r="B3932" t="s">
        <v>118</v>
      </c>
      <c r="C3932" t="s">
        <v>21</v>
      </c>
      <c r="D3932" t="s">
        <v>47</v>
      </c>
      <c r="E3932">
        <v>2018</v>
      </c>
      <c r="F3932">
        <v>41641</v>
      </c>
      <c r="G3932" t="s">
        <v>23</v>
      </c>
      <c r="H3932" t="s">
        <v>18</v>
      </c>
      <c r="I3932" t="s">
        <v>19</v>
      </c>
      <c r="J3932">
        <v>1396</v>
      </c>
      <c r="K3932">
        <v>88.7</v>
      </c>
      <c r="L3932">
        <v>5</v>
      </c>
      <c r="M3932">
        <v>21.38</v>
      </c>
      <c r="N3932">
        <v>10.82</v>
      </c>
      <c r="P3932" t="str">
        <f t="shared" si="372"/>
        <v/>
      </c>
      <c r="Q3932" t="str">
        <f t="shared" si="373"/>
        <v>good</v>
      </c>
      <c r="R3932" t="str">
        <f t="shared" si="374"/>
        <v/>
      </c>
      <c r="S3932" s="3" t="str">
        <f t="shared" si="375"/>
        <v>Maruti</v>
      </c>
      <c r="T3932" t="str">
        <f t="shared" si="376"/>
        <v>Maruti</v>
      </c>
      <c r="U3932" t="str">
        <f t="shared" si="377"/>
        <v>E</v>
      </c>
      <c r="V3932" t="str" cm="1">
        <f t="array" ref="V3932">_xlfn.IFS(N3923&gt;25,"A",N3923&gt;20,"B",N3923&gt;15,"C",N3923&gt;10,"D",N3923&lt;10,"E")</f>
        <v>E</v>
      </c>
    </row>
    <row r="3933" spans="1:22" x14ac:dyDescent="0.3">
      <c r="A3933">
        <v>3961</v>
      </c>
      <c r="B3933" t="s">
        <v>1369</v>
      </c>
      <c r="C3933" t="s">
        <v>25</v>
      </c>
      <c r="D3933" t="s">
        <v>35</v>
      </c>
      <c r="E3933">
        <v>2016</v>
      </c>
      <c r="F3933">
        <v>44345</v>
      </c>
      <c r="G3933" t="s">
        <v>23</v>
      </c>
      <c r="H3933" t="s">
        <v>18</v>
      </c>
      <c r="I3933" t="s">
        <v>19</v>
      </c>
      <c r="J3933">
        <v>1498</v>
      </c>
      <c r="K3933">
        <v>98.6</v>
      </c>
      <c r="L3933">
        <v>5</v>
      </c>
      <c r="M3933">
        <v>27.3</v>
      </c>
      <c r="N3933">
        <v>6.1</v>
      </c>
      <c r="P3933" t="str">
        <f t="shared" si="372"/>
        <v/>
      </c>
      <c r="Q3933" t="str">
        <f t="shared" si="373"/>
        <v>bad</v>
      </c>
      <c r="R3933" t="str">
        <f t="shared" si="374"/>
        <v/>
      </c>
      <c r="S3933" s="3" t="str">
        <f t="shared" si="375"/>
        <v/>
      </c>
      <c r="T3933" t="str">
        <f t="shared" si="376"/>
        <v>Ford</v>
      </c>
      <c r="U3933" t="str">
        <f t="shared" si="377"/>
        <v>E</v>
      </c>
      <c r="V3933" t="str" cm="1">
        <f t="array" ref="V3933">_xlfn.IFS(N3924&gt;25,"A",N3924&gt;20,"B",N3924&gt;15,"C",N3924&gt;10,"D",N3924&lt;10,"E")</f>
        <v>E</v>
      </c>
    </row>
    <row r="3934" spans="1:22" x14ac:dyDescent="0.3">
      <c r="A3934">
        <v>3962</v>
      </c>
      <c r="B3934" t="s">
        <v>304</v>
      </c>
      <c r="C3934" t="s">
        <v>25</v>
      </c>
      <c r="D3934" t="s">
        <v>49</v>
      </c>
      <c r="E3934">
        <v>2011</v>
      </c>
      <c r="F3934">
        <v>45501</v>
      </c>
      <c r="G3934" t="s">
        <v>27</v>
      </c>
      <c r="H3934" t="s">
        <v>18</v>
      </c>
      <c r="I3934" t="s">
        <v>19</v>
      </c>
      <c r="J3934">
        <v>1497</v>
      </c>
      <c r="K3934">
        <v>118</v>
      </c>
      <c r="L3934">
        <v>5</v>
      </c>
      <c r="M3934">
        <v>17</v>
      </c>
      <c r="N3934">
        <v>3.1</v>
      </c>
      <c r="P3934" t="str">
        <f t="shared" si="372"/>
        <v/>
      </c>
      <c r="Q3934" t="str">
        <f t="shared" si="373"/>
        <v>bad</v>
      </c>
      <c r="R3934" t="str">
        <f t="shared" si="374"/>
        <v/>
      </c>
      <c r="S3934" s="3" t="str">
        <f t="shared" si="375"/>
        <v/>
      </c>
      <c r="T3934" t="str">
        <f t="shared" si="376"/>
        <v>Honda</v>
      </c>
      <c r="U3934" t="str">
        <f t="shared" si="377"/>
        <v>E</v>
      </c>
      <c r="V3934" t="str" cm="1">
        <f t="array" ref="V3934">_xlfn.IFS(N3925&gt;25,"A",N3925&gt;20,"B",N3925&gt;15,"C",N3925&gt;10,"D",N3925&lt;10,"E")</f>
        <v>E</v>
      </c>
    </row>
    <row r="3935" spans="1:22" x14ac:dyDescent="0.3">
      <c r="A3935">
        <v>3963</v>
      </c>
      <c r="B3935" t="s">
        <v>1585</v>
      </c>
      <c r="C3935" t="s">
        <v>56</v>
      </c>
      <c r="D3935" t="s">
        <v>26</v>
      </c>
      <c r="E3935">
        <v>2001</v>
      </c>
      <c r="F3935">
        <v>104000</v>
      </c>
      <c r="G3935" t="s">
        <v>27</v>
      </c>
      <c r="H3935" t="s">
        <v>18</v>
      </c>
      <c r="I3935" t="s">
        <v>102</v>
      </c>
      <c r="J3935">
        <v>1468</v>
      </c>
      <c r="K3935">
        <v>85.8</v>
      </c>
      <c r="L3935">
        <v>5</v>
      </c>
      <c r="M3935">
        <v>13.7</v>
      </c>
      <c r="N3935">
        <v>1</v>
      </c>
      <c r="P3935" t="str">
        <f t="shared" si="372"/>
        <v/>
      </c>
      <c r="Q3935" t="str">
        <f t="shared" si="373"/>
        <v>bad</v>
      </c>
      <c r="R3935" t="str">
        <f t="shared" si="374"/>
        <v/>
      </c>
      <c r="S3935" s="3" t="str">
        <f t="shared" si="375"/>
        <v/>
      </c>
      <c r="T3935" t="str">
        <f t="shared" si="376"/>
        <v>Maruti</v>
      </c>
      <c r="U3935" t="str">
        <f t="shared" si="377"/>
        <v>E</v>
      </c>
      <c r="V3935" t="str" cm="1">
        <f t="array" ref="V3935">_xlfn.IFS(N3926&gt;25,"A",N3926&gt;20,"B",N3926&gt;15,"C",N3926&gt;10,"D",N3926&lt;10,"E")</f>
        <v>E</v>
      </c>
    </row>
    <row r="3936" spans="1:22" x14ac:dyDescent="0.3">
      <c r="A3936">
        <v>3964</v>
      </c>
      <c r="B3936" t="s">
        <v>1586</v>
      </c>
      <c r="C3936" t="s">
        <v>38</v>
      </c>
      <c r="D3936" t="s">
        <v>31</v>
      </c>
      <c r="E3936">
        <v>2012</v>
      </c>
      <c r="F3936">
        <v>50297</v>
      </c>
      <c r="G3936" t="s">
        <v>27</v>
      </c>
      <c r="H3936" t="s">
        <v>18</v>
      </c>
      <c r="I3936" t="s">
        <v>19</v>
      </c>
      <c r="J3936">
        <v>1498</v>
      </c>
      <c r="K3936">
        <v>97.6</v>
      </c>
      <c r="L3936">
        <v>5</v>
      </c>
      <c r="M3936">
        <v>16.95</v>
      </c>
      <c r="N3936">
        <v>4.6900000000000004</v>
      </c>
      <c r="P3936" t="str">
        <f t="shared" si="372"/>
        <v>Toyota</v>
      </c>
      <c r="Q3936" t="str">
        <f t="shared" si="373"/>
        <v>bad</v>
      </c>
      <c r="R3936" t="str">
        <f t="shared" si="374"/>
        <v/>
      </c>
      <c r="S3936" s="3" t="str">
        <f t="shared" si="375"/>
        <v>Toyota</v>
      </c>
      <c r="T3936" t="str">
        <f t="shared" si="376"/>
        <v/>
      </c>
      <c r="U3936" t="str">
        <f t="shared" si="377"/>
        <v>C</v>
      </c>
      <c r="V3936" t="str" cm="1">
        <f t="array" ref="V3936">_xlfn.IFS(N3927&gt;25,"A",N3927&gt;20,"B",N3927&gt;15,"C",N3927&gt;10,"D",N3927&lt;10,"E")</f>
        <v>C</v>
      </c>
    </row>
    <row r="3937" spans="1:22" x14ac:dyDescent="0.3">
      <c r="A3937">
        <v>3965</v>
      </c>
      <c r="B3937" t="s">
        <v>948</v>
      </c>
      <c r="C3937" t="s">
        <v>25</v>
      </c>
      <c r="D3937" t="s">
        <v>16</v>
      </c>
      <c r="E3937">
        <v>2011</v>
      </c>
      <c r="F3937">
        <v>87000</v>
      </c>
      <c r="G3937" t="s">
        <v>27</v>
      </c>
      <c r="H3937" t="s">
        <v>32</v>
      </c>
      <c r="I3937" t="s">
        <v>19</v>
      </c>
      <c r="J3937">
        <v>2354</v>
      </c>
      <c r="K3937">
        <v>177.6</v>
      </c>
      <c r="L3937">
        <v>5</v>
      </c>
      <c r="M3937">
        <v>11.7</v>
      </c>
      <c r="N3937">
        <v>5.4</v>
      </c>
      <c r="P3937" t="str">
        <f t="shared" si="372"/>
        <v/>
      </c>
      <c r="Q3937" t="str">
        <f t="shared" si="373"/>
        <v>good</v>
      </c>
      <c r="R3937" t="str">
        <f t="shared" si="374"/>
        <v/>
      </c>
      <c r="S3937" s="3" t="str">
        <f t="shared" si="375"/>
        <v>Maruti</v>
      </c>
      <c r="T3937" t="str">
        <f t="shared" si="376"/>
        <v>Maruti</v>
      </c>
      <c r="U3937" t="str">
        <f t="shared" si="377"/>
        <v>E</v>
      </c>
      <c r="V3937" t="str" cm="1">
        <f t="array" ref="V3937">_xlfn.IFS(N3928&gt;25,"A",N3928&gt;20,"B",N3928&gt;15,"C",N3928&gt;10,"D",N3928&lt;10,"E")</f>
        <v>E</v>
      </c>
    </row>
    <row r="3938" spans="1:22" x14ac:dyDescent="0.3">
      <c r="A3938">
        <v>3966</v>
      </c>
      <c r="B3938" t="s">
        <v>141</v>
      </c>
      <c r="C3938" t="s">
        <v>78</v>
      </c>
      <c r="D3938" t="s">
        <v>16</v>
      </c>
      <c r="E3938">
        <v>2016</v>
      </c>
      <c r="F3938">
        <v>120000</v>
      </c>
      <c r="G3938" t="s">
        <v>23</v>
      </c>
      <c r="H3938" t="s">
        <v>18</v>
      </c>
      <c r="I3938" t="s">
        <v>19</v>
      </c>
      <c r="J3938">
        <v>2179</v>
      </c>
      <c r="K3938">
        <v>140</v>
      </c>
      <c r="L3938">
        <v>7</v>
      </c>
      <c r="M3938">
        <v>15.1</v>
      </c>
      <c r="N3938">
        <v>12</v>
      </c>
      <c r="P3938" t="str">
        <f t="shared" si="372"/>
        <v/>
      </c>
      <c r="Q3938" t="str">
        <f t="shared" si="373"/>
        <v>good</v>
      </c>
      <c r="R3938" t="str">
        <f t="shared" si="374"/>
        <v/>
      </c>
      <c r="S3938" s="3" t="str">
        <f t="shared" si="375"/>
        <v>Renault</v>
      </c>
      <c r="T3938" t="str">
        <f t="shared" si="376"/>
        <v>Renault</v>
      </c>
      <c r="U3938" t="str">
        <f t="shared" si="377"/>
        <v>E</v>
      </c>
      <c r="V3938" t="str" cm="1">
        <f t="array" ref="V3938">_xlfn.IFS(N3929&gt;25,"A",N3929&gt;20,"B",N3929&gt;15,"C",N3929&gt;10,"D",N3929&lt;10,"E")</f>
        <v>E</v>
      </c>
    </row>
    <row r="3939" spans="1:22" x14ac:dyDescent="0.3">
      <c r="A3939">
        <v>3967</v>
      </c>
      <c r="B3939" t="s">
        <v>268</v>
      </c>
      <c r="C3939" t="s">
        <v>21</v>
      </c>
      <c r="D3939" t="s">
        <v>16</v>
      </c>
      <c r="E3939">
        <v>2018</v>
      </c>
      <c r="F3939">
        <v>17000</v>
      </c>
      <c r="G3939" t="s">
        <v>27</v>
      </c>
      <c r="H3939" t="s">
        <v>18</v>
      </c>
      <c r="I3939" t="s">
        <v>19</v>
      </c>
      <c r="J3939">
        <v>1197</v>
      </c>
      <c r="K3939">
        <v>81.83</v>
      </c>
      <c r="L3939">
        <v>5</v>
      </c>
      <c r="M3939">
        <v>18.600000000000001</v>
      </c>
      <c r="N3939">
        <v>6.5</v>
      </c>
      <c r="P3939" t="str">
        <f t="shared" si="372"/>
        <v/>
      </c>
      <c r="Q3939" t="str">
        <f t="shared" si="373"/>
        <v>bad</v>
      </c>
      <c r="R3939" t="str">
        <f t="shared" si="374"/>
        <v/>
      </c>
      <c r="S3939" s="3" t="str">
        <f t="shared" si="375"/>
        <v/>
      </c>
      <c r="T3939" t="str">
        <f t="shared" si="376"/>
        <v>Hyundai</v>
      </c>
      <c r="U3939" t="str">
        <f t="shared" si="377"/>
        <v>E</v>
      </c>
      <c r="V3939" t="str" cm="1">
        <f t="array" ref="V3939">_xlfn.IFS(N3930&gt;25,"A",N3930&gt;20,"B",N3930&gt;15,"C",N3930&gt;10,"D",N3930&lt;10,"E")</f>
        <v>E</v>
      </c>
    </row>
    <row r="3940" spans="1:22" x14ac:dyDescent="0.3">
      <c r="A3940">
        <v>3968</v>
      </c>
      <c r="B3940" t="s">
        <v>1587</v>
      </c>
      <c r="C3940" t="s">
        <v>38</v>
      </c>
      <c r="D3940" t="s">
        <v>26</v>
      </c>
      <c r="E3940">
        <v>2014</v>
      </c>
      <c r="F3940">
        <v>100000</v>
      </c>
      <c r="G3940" t="s">
        <v>23</v>
      </c>
      <c r="H3940" t="s">
        <v>18</v>
      </c>
      <c r="I3940" t="s">
        <v>19</v>
      </c>
      <c r="J3940">
        <v>1461</v>
      </c>
      <c r="K3940">
        <v>63.1</v>
      </c>
      <c r="L3940">
        <v>5</v>
      </c>
      <c r="M3940">
        <v>23.08</v>
      </c>
      <c r="N3940">
        <v>3</v>
      </c>
      <c r="P3940" t="str">
        <f t="shared" si="372"/>
        <v/>
      </c>
      <c r="Q3940" t="str">
        <f t="shared" si="373"/>
        <v>good</v>
      </c>
      <c r="R3940" t="str">
        <f t="shared" si="374"/>
        <v/>
      </c>
      <c r="S3940" s="3" t="str">
        <f t="shared" si="375"/>
        <v>Maruti</v>
      </c>
      <c r="T3940" t="str">
        <f t="shared" si="376"/>
        <v>Maruti</v>
      </c>
      <c r="U3940" t="str">
        <f t="shared" si="377"/>
        <v>E</v>
      </c>
      <c r="V3940" t="str" cm="1">
        <f t="array" ref="V3940">_xlfn.IFS(N3931&gt;25,"A",N3931&gt;20,"B",N3931&gt;15,"C",N3931&gt;10,"D",N3931&lt;10,"E")</f>
        <v>E</v>
      </c>
    </row>
    <row r="3941" spans="1:22" x14ac:dyDescent="0.3">
      <c r="A3941">
        <v>3969</v>
      </c>
      <c r="B3941" t="s">
        <v>1140</v>
      </c>
      <c r="C3941" t="s">
        <v>15</v>
      </c>
      <c r="D3941" t="s">
        <v>47</v>
      </c>
      <c r="E3941">
        <v>2015</v>
      </c>
      <c r="F3941">
        <v>50979</v>
      </c>
      <c r="G3941" t="s">
        <v>27</v>
      </c>
      <c r="H3941" t="s">
        <v>32</v>
      </c>
      <c r="I3941" t="s">
        <v>19</v>
      </c>
      <c r="J3941">
        <v>1373</v>
      </c>
      <c r="K3941">
        <v>91.1</v>
      </c>
      <c r="L3941">
        <v>5</v>
      </c>
      <c r="M3941">
        <v>19.12</v>
      </c>
      <c r="N3941">
        <v>6.9</v>
      </c>
      <c r="P3941" t="str">
        <f t="shared" si="372"/>
        <v/>
      </c>
      <c r="Q3941" t="str">
        <f t="shared" si="373"/>
        <v>good</v>
      </c>
      <c r="R3941" t="str">
        <f t="shared" si="374"/>
        <v/>
      </c>
      <c r="S3941" s="3" t="str">
        <f t="shared" si="375"/>
        <v>Hyundai</v>
      </c>
      <c r="T3941" t="str">
        <f t="shared" si="376"/>
        <v>Hyundai</v>
      </c>
      <c r="U3941" t="str">
        <f t="shared" si="377"/>
        <v>D</v>
      </c>
      <c r="V3941" t="str" cm="1">
        <f t="array" ref="V3941">_xlfn.IFS(N3932&gt;25,"A",N3932&gt;20,"B",N3932&gt;15,"C",N3932&gt;10,"D",N3932&lt;10,"E")</f>
        <v>D</v>
      </c>
    </row>
    <row r="3942" spans="1:22" x14ac:dyDescent="0.3">
      <c r="A3942">
        <v>3970</v>
      </c>
      <c r="B3942" t="s">
        <v>327</v>
      </c>
      <c r="C3942" t="s">
        <v>43</v>
      </c>
      <c r="D3942" t="s">
        <v>26</v>
      </c>
      <c r="E3942">
        <v>2011</v>
      </c>
      <c r="F3942">
        <v>41000</v>
      </c>
      <c r="G3942" t="s">
        <v>23</v>
      </c>
      <c r="H3942" t="s">
        <v>18</v>
      </c>
      <c r="I3942" t="s">
        <v>19</v>
      </c>
      <c r="J3942">
        <v>1598</v>
      </c>
      <c r="K3942">
        <v>103.6</v>
      </c>
      <c r="L3942">
        <v>5</v>
      </c>
      <c r="M3942">
        <v>20.54</v>
      </c>
      <c r="N3942">
        <v>4</v>
      </c>
      <c r="P3942" t="str">
        <f t="shared" si="372"/>
        <v/>
      </c>
      <c r="Q3942" t="str">
        <f t="shared" si="373"/>
        <v>good</v>
      </c>
      <c r="R3942" t="str">
        <f t="shared" si="374"/>
        <v/>
      </c>
      <c r="S3942" s="3" t="str">
        <f t="shared" si="375"/>
        <v>Honda</v>
      </c>
      <c r="T3942" t="str">
        <f t="shared" si="376"/>
        <v>Honda</v>
      </c>
      <c r="U3942" t="str">
        <f t="shared" si="377"/>
        <v>E</v>
      </c>
      <c r="V3942" t="str" cm="1">
        <f t="array" ref="V3942">_xlfn.IFS(N3933&gt;25,"A",N3933&gt;20,"B",N3933&gt;15,"C",N3933&gt;10,"D",N3933&lt;10,"E")</f>
        <v>E</v>
      </c>
    </row>
    <row r="3943" spans="1:22" x14ac:dyDescent="0.3">
      <c r="A3943">
        <v>3971</v>
      </c>
      <c r="B3943" t="s">
        <v>582</v>
      </c>
      <c r="C3943" t="s">
        <v>21</v>
      </c>
      <c r="D3943" t="s">
        <v>26</v>
      </c>
      <c r="E3943">
        <v>2011</v>
      </c>
      <c r="F3943">
        <v>24000</v>
      </c>
      <c r="G3943" t="s">
        <v>27</v>
      </c>
      <c r="H3943" t="s">
        <v>18</v>
      </c>
      <c r="I3943" t="s">
        <v>19</v>
      </c>
      <c r="J3943">
        <v>1197</v>
      </c>
      <c r="K3943">
        <v>80</v>
      </c>
      <c r="L3943">
        <v>5</v>
      </c>
      <c r="M3943">
        <v>17</v>
      </c>
      <c r="N3943">
        <v>4.25</v>
      </c>
      <c r="P3943" t="str">
        <f t="shared" si="372"/>
        <v/>
      </c>
      <c r="Q3943" t="str">
        <f t="shared" si="373"/>
        <v>bad</v>
      </c>
      <c r="R3943" t="str">
        <f t="shared" si="374"/>
        <v/>
      </c>
      <c r="S3943" s="3" t="str">
        <f t="shared" si="375"/>
        <v/>
      </c>
      <c r="T3943" t="str">
        <f t="shared" si="376"/>
        <v>Honda</v>
      </c>
      <c r="U3943" t="str">
        <f t="shared" si="377"/>
        <v>E</v>
      </c>
      <c r="V3943" t="str" cm="1">
        <f t="array" ref="V3943">_xlfn.IFS(N3934&gt;25,"A",N3934&gt;20,"B",N3934&gt;15,"C",N3934&gt;10,"D",N3934&lt;10,"E")</f>
        <v>E</v>
      </c>
    </row>
    <row r="3944" spans="1:22" x14ac:dyDescent="0.3">
      <c r="A3944">
        <v>3972</v>
      </c>
      <c r="B3944" t="s">
        <v>76</v>
      </c>
      <c r="C3944" t="s">
        <v>41</v>
      </c>
      <c r="D3944" t="s">
        <v>35</v>
      </c>
      <c r="E3944">
        <v>2008</v>
      </c>
      <c r="F3944">
        <v>44738</v>
      </c>
      <c r="G3944" t="s">
        <v>27</v>
      </c>
      <c r="H3944" t="s">
        <v>18</v>
      </c>
      <c r="I3944" t="s">
        <v>19</v>
      </c>
      <c r="J3944">
        <v>1798</v>
      </c>
      <c r="K3944">
        <v>138.1</v>
      </c>
      <c r="L3944">
        <v>5</v>
      </c>
      <c r="M3944">
        <v>14.53</v>
      </c>
      <c r="N3944">
        <v>5.0999999999999996</v>
      </c>
      <c r="P3944" t="str">
        <f t="shared" si="372"/>
        <v/>
      </c>
      <c r="Q3944" t="str">
        <f t="shared" si="373"/>
        <v>bad</v>
      </c>
      <c r="R3944" t="str">
        <f t="shared" si="374"/>
        <v/>
      </c>
      <c r="S3944" s="3" t="str">
        <f t="shared" si="375"/>
        <v/>
      </c>
      <c r="T3944" t="str">
        <f t="shared" si="376"/>
        <v>Mitsubishi</v>
      </c>
      <c r="U3944" t="str">
        <f t="shared" si="377"/>
        <v>E</v>
      </c>
      <c r="V3944" t="str" cm="1">
        <f t="array" ref="V3944">_xlfn.IFS(N3935&gt;25,"A",N3935&gt;20,"B",N3935&gt;15,"C",N3935&gt;10,"D",N3935&lt;10,"E")</f>
        <v>E</v>
      </c>
    </row>
    <row r="3945" spans="1:22" x14ac:dyDescent="0.3">
      <c r="A3945">
        <v>3973</v>
      </c>
      <c r="B3945" t="s">
        <v>670</v>
      </c>
      <c r="C3945" t="s">
        <v>25</v>
      </c>
      <c r="D3945" t="s">
        <v>49</v>
      </c>
      <c r="E3945">
        <v>2014</v>
      </c>
      <c r="F3945">
        <v>37298</v>
      </c>
      <c r="G3945" t="s">
        <v>23</v>
      </c>
      <c r="H3945" t="s">
        <v>18</v>
      </c>
      <c r="I3945" t="s">
        <v>19</v>
      </c>
      <c r="J3945">
        <v>1498</v>
      </c>
      <c r="K3945">
        <v>98.6</v>
      </c>
      <c r="L3945">
        <v>5</v>
      </c>
      <c r="M3945">
        <v>25.1</v>
      </c>
      <c r="N3945">
        <v>4.9000000000000004</v>
      </c>
      <c r="P3945" t="str">
        <f t="shared" si="372"/>
        <v/>
      </c>
      <c r="Q3945" t="str">
        <f t="shared" si="373"/>
        <v>bad</v>
      </c>
      <c r="R3945" t="str">
        <f t="shared" si="374"/>
        <v/>
      </c>
      <c r="S3945" s="3" t="str">
        <f t="shared" si="375"/>
        <v/>
      </c>
      <c r="T3945" t="str">
        <f t="shared" si="376"/>
        <v>Nissan</v>
      </c>
      <c r="U3945" t="str">
        <f t="shared" si="377"/>
        <v>E</v>
      </c>
      <c r="V3945" t="str" cm="1">
        <f t="array" ref="V3945">_xlfn.IFS(N3936&gt;25,"A",N3936&gt;20,"B",N3936&gt;15,"C",N3936&gt;10,"D",N3936&lt;10,"E")</f>
        <v>E</v>
      </c>
    </row>
    <row r="3946" spans="1:22" x14ac:dyDescent="0.3">
      <c r="A3946">
        <v>3974</v>
      </c>
      <c r="B3946" t="s">
        <v>283</v>
      </c>
      <c r="C3946" t="s">
        <v>15</v>
      </c>
      <c r="D3946" t="s">
        <v>22</v>
      </c>
      <c r="E3946">
        <v>2014</v>
      </c>
      <c r="F3946">
        <v>42000</v>
      </c>
      <c r="G3946" t="s">
        <v>27</v>
      </c>
      <c r="H3946" t="s">
        <v>18</v>
      </c>
      <c r="I3946" t="s">
        <v>33</v>
      </c>
      <c r="J3946">
        <v>1197</v>
      </c>
      <c r="K3946">
        <v>81.8</v>
      </c>
      <c r="L3946">
        <v>5</v>
      </c>
      <c r="M3946">
        <v>20.399999999999999</v>
      </c>
      <c r="N3946">
        <v>3.6</v>
      </c>
      <c r="P3946" t="str">
        <f t="shared" si="372"/>
        <v/>
      </c>
      <c r="Q3946" t="str">
        <f t="shared" si="373"/>
        <v>bad</v>
      </c>
      <c r="R3946" t="str">
        <f t="shared" si="374"/>
        <v/>
      </c>
      <c r="S3946" s="3" t="str">
        <f t="shared" si="375"/>
        <v/>
      </c>
      <c r="T3946" t="str">
        <f t="shared" si="376"/>
        <v>Honda</v>
      </c>
      <c r="U3946" t="str">
        <f t="shared" si="377"/>
        <v>E</v>
      </c>
      <c r="V3946" t="str" cm="1">
        <f t="array" ref="V3946">_xlfn.IFS(N3937&gt;25,"A",N3937&gt;20,"B",N3937&gt;15,"C",N3937&gt;10,"D",N3937&lt;10,"E")</f>
        <v>E</v>
      </c>
    </row>
    <row r="3947" spans="1:22" x14ac:dyDescent="0.3">
      <c r="A3947">
        <v>3975</v>
      </c>
      <c r="B3947" t="s">
        <v>647</v>
      </c>
      <c r="C3947" t="s">
        <v>62</v>
      </c>
      <c r="D3947" t="s">
        <v>22</v>
      </c>
      <c r="E3947">
        <v>2016</v>
      </c>
      <c r="F3947">
        <v>45000</v>
      </c>
      <c r="G3947" t="s">
        <v>23</v>
      </c>
      <c r="H3947" t="s">
        <v>32</v>
      </c>
      <c r="I3947" t="s">
        <v>19</v>
      </c>
      <c r="J3947">
        <v>2143</v>
      </c>
      <c r="K3947">
        <v>203</v>
      </c>
      <c r="L3947">
        <v>5</v>
      </c>
      <c r="M3947">
        <v>14.21</v>
      </c>
      <c r="N3947">
        <v>34</v>
      </c>
      <c r="P3947" t="str">
        <f t="shared" si="372"/>
        <v/>
      </c>
      <c r="Q3947" t="str">
        <f t="shared" si="373"/>
        <v>bad</v>
      </c>
      <c r="R3947" t="str">
        <f t="shared" si="374"/>
        <v/>
      </c>
      <c r="S3947" s="3" t="str">
        <f t="shared" si="375"/>
        <v/>
      </c>
      <c r="T3947" t="str">
        <f t="shared" si="376"/>
        <v>Mahindra</v>
      </c>
      <c r="U3947" t="str">
        <f t="shared" si="377"/>
        <v>D</v>
      </c>
      <c r="V3947" t="str" cm="1">
        <f t="array" ref="V3947">_xlfn.IFS(N3938&gt;25,"A",N3938&gt;20,"B",N3938&gt;15,"C",N3938&gt;10,"D",N3938&lt;10,"E")</f>
        <v>D</v>
      </c>
    </row>
    <row r="3948" spans="1:22" x14ac:dyDescent="0.3">
      <c r="A3948">
        <v>3976</v>
      </c>
      <c r="B3948" t="s">
        <v>206</v>
      </c>
      <c r="C3948" t="s">
        <v>41</v>
      </c>
      <c r="D3948" t="s">
        <v>16</v>
      </c>
      <c r="E3948">
        <v>2015</v>
      </c>
      <c r="F3948">
        <v>102000</v>
      </c>
      <c r="G3948" t="s">
        <v>23</v>
      </c>
      <c r="H3948" t="s">
        <v>18</v>
      </c>
      <c r="I3948" t="s">
        <v>19</v>
      </c>
      <c r="J3948">
        <v>2494</v>
      </c>
      <c r="K3948">
        <v>100.6</v>
      </c>
      <c r="L3948">
        <v>7</v>
      </c>
      <c r="M3948">
        <v>12.99</v>
      </c>
      <c r="N3948">
        <v>8.25</v>
      </c>
      <c r="P3948" t="str">
        <f t="shared" si="372"/>
        <v/>
      </c>
      <c r="Q3948" t="str">
        <f t="shared" si="373"/>
        <v>bad</v>
      </c>
      <c r="R3948" t="str">
        <f t="shared" si="374"/>
        <v/>
      </c>
      <c r="S3948" s="3" t="str">
        <f t="shared" si="375"/>
        <v/>
      </c>
      <c r="T3948" t="str">
        <f t="shared" si="376"/>
        <v>Hyundai</v>
      </c>
      <c r="U3948" t="str">
        <f t="shared" si="377"/>
        <v>E</v>
      </c>
      <c r="V3948" t="str" cm="1">
        <f t="array" ref="V3948">_xlfn.IFS(N3939&gt;25,"A",N3939&gt;20,"B",N3939&gt;15,"C",N3939&gt;10,"D",N3939&lt;10,"E")</f>
        <v>E</v>
      </c>
    </row>
    <row r="3949" spans="1:22" x14ac:dyDescent="0.3">
      <c r="A3949">
        <v>3977</v>
      </c>
      <c r="B3949" t="s">
        <v>860</v>
      </c>
      <c r="C3949" t="s">
        <v>15</v>
      </c>
      <c r="D3949" t="s">
        <v>22</v>
      </c>
      <c r="E3949">
        <v>2011</v>
      </c>
      <c r="F3949">
        <v>70000</v>
      </c>
      <c r="G3949" t="s">
        <v>27</v>
      </c>
      <c r="H3949" t="s">
        <v>18</v>
      </c>
      <c r="I3949" t="s">
        <v>19</v>
      </c>
      <c r="J3949">
        <v>1298</v>
      </c>
      <c r="K3949">
        <v>88.2</v>
      </c>
      <c r="L3949">
        <v>5</v>
      </c>
      <c r="M3949">
        <v>16.100000000000001</v>
      </c>
      <c r="N3949">
        <v>1.3</v>
      </c>
      <c r="P3949" t="str">
        <f t="shared" si="372"/>
        <v/>
      </c>
      <c r="Q3949" t="str">
        <f t="shared" si="373"/>
        <v>good</v>
      </c>
      <c r="R3949" t="str">
        <f t="shared" si="374"/>
        <v/>
      </c>
      <c r="S3949" s="3" t="str">
        <f t="shared" si="375"/>
        <v>Nissan</v>
      </c>
      <c r="T3949" t="str">
        <f t="shared" si="376"/>
        <v>Nissan</v>
      </c>
      <c r="U3949" t="str">
        <f t="shared" si="377"/>
        <v>E</v>
      </c>
      <c r="V3949" t="str" cm="1">
        <f t="array" ref="V3949">_xlfn.IFS(N3940&gt;25,"A",N3940&gt;20,"B",N3940&gt;15,"C",N3940&gt;10,"D",N3940&lt;10,"E")</f>
        <v>E</v>
      </c>
    </row>
    <row r="3950" spans="1:22" x14ac:dyDescent="0.3">
      <c r="A3950">
        <v>3978</v>
      </c>
      <c r="B3950" t="s">
        <v>256</v>
      </c>
      <c r="C3950" t="s">
        <v>62</v>
      </c>
      <c r="D3950" t="s">
        <v>31</v>
      </c>
      <c r="E3950">
        <v>2018</v>
      </c>
      <c r="F3950">
        <v>27467</v>
      </c>
      <c r="G3950" t="s">
        <v>23</v>
      </c>
      <c r="H3950" t="s">
        <v>32</v>
      </c>
      <c r="I3950" t="s">
        <v>19</v>
      </c>
      <c r="J3950">
        <v>2143</v>
      </c>
      <c r="K3950">
        <v>167.62</v>
      </c>
      <c r="L3950">
        <v>5</v>
      </c>
      <c r="M3950">
        <v>19.27</v>
      </c>
      <c r="N3950">
        <v>39.049999999999997</v>
      </c>
      <c r="P3950" t="str">
        <f t="shared" si="372"/>
        <v/>
      </c>
      <c r="Q3950" t="str">
        <f t="shared" si="373"/>
        <v>bad</v>
      </c>
      <c r="R3950" t="str">
        <f t="shared" si="374"/>
        <v/>
      </c>
      <c r="S3950" s="3" t="str">
        <f t="shared" si="375"/>
        <v/>
      </c>
      <c r="T3950" t="str">
        <f t="shared" si="376"/>
        <v>Maruti</v>
      </c>
      <c r="U3950" t="str">
        <f t="shared" si="377"/>
        <v>E</v>
      </c>
      <c r="V3950" t="str" cm="1">
        <f t="array" ref="V3950">_xlfn.IFS(N3941&gt;25,"A",N3941&gt;20,"B",N3941&gt;15,"C",N3941&gt;10,"D",N3941&lt;10,"E")</f>
        <v>E</v>
      </c>
    </row>
    <row r="3951" spans="1:22" x14ac:dyDescent="0.3">
      <c r="A3951">
        <v>3979</v>
      </c>
      <c r="B3951" t="s">
        <v>590</v>
      </c>
      <c r="C3951" t="s">
        <v>21</v>
      </c>
      <c r="D3951" t="s">
        <v>49</v>
      </c>
      <c r="E3951">
        <v>2015</v>
      </c>
      <c r="F3951">
        <v>15305</v>
      </c>
      <c r="G3951" t="s">
        <v>27</v>
      </c>
      <c r="H3951" t="s">
        <v>18</v>
      </c>
      <c r="I3951" t="s">
        <v>19</v>
      </c>
      <c r="J3951">
        <v>1197</v>
      </c>
      <c r="K3951">
        <v>82</v>
      </c>
      <c r="L3951">
        <v>5</v>
      </c>
      <c r="M3951">
        <v>18.899999999999999</v>
      </c>
      <c r="N3951">
        <v>3.75</v>
      </c>
      <c r="P3951" t="str">
        <f t="shared" si="372"/>
        <v/>
      </c>
      <c r="Q3951" t="str">
        <f t="shared" si="373"/>
        <v>good</v>
      </c>
      <c r="R3951" t="str">
        <f t="shared" si="374"/>
        <v/>
      </c>
      <c r="S3951" s="3" t="str">
        <f t="shared" si="375"/>
        <v>Volkswagen</v>
      </c>
      <c r="T3951" t="str">
        <f t="shared" si="376"/>
        <v>Volkswagen</v>
      </c>
      <c r="U3951" t="str">
        <f t="shared" si="377"/>
        <v>E</v>
      </c>
      <c r="V3951" t="str" cm="1">
        <f t="array" ref="V3951">_xlfn.IFS(N3942&gt;25,"A",N3942&gt;20,"B",N3942&gt;15,"C",N3942&gt;10,"D",N3942&lt;10,"E")</f>
        <v>E</v>
      </c>
    </row>
    <row r="3952" spans="1:22" x14ac:dyDescent="0.3">
      <c r="A3952">
        <v>3980</v>
      </c>
      <c r="B3952" t="s">
        <v>172</v>
      </c>
      <c r="C3952" t="s">
        <v>15</v>
      </c>
      <c r="D3952" t="s">
        <v>16</v>
      </c>
      <c r="E3952">
        <v>2010</v>
      </c>
      <c r="F3952">
        <v>70000</v>
      </c>
      <c r="G3952" t="s">
        <v>27</v>
      </c>
      <c r="H3952" t="s">
        <v>18</v>
      </c>
      <c r="I3952" t="s">
        <v>19</v>
      </c>
      <c r="J3952">
        <v>998</v>
      </c>
      <c r="K3952">
        <v>67.099999999999994</v>
      </c>
      <c r="L3952">
        <v>5</v>
      </c>
      <c r="M3952">
        <v>18.899999999999999</v>
      </c>
      <c r="N3952">
        <v>2.1</v>
      </c>
      <c r="P3952" t="str">
        <f t="shared" si="372"/>
        <v/>
      </c>
      <c r="Q3952" t="str">
        <f t="shared" si="373"/>
        <v>bad</v>
      </c>
      <c r="R3952" t="str">
        <f t="shared" si="374"/>
        <v/>
      </c>
      <c r="S3952" s="3" t="str">
        <f t="shared" si="375"/>
        <v/>
      </c>
      <c r="T3952" t="str">
        <f t="shared" si="376"/>
        <v>Hyundai</v>
      </c>
      <c r="U3952" t="str">
        <f t="shared" si="377"/>
        <v>E</v>
      </c>
      <c r="V3952" t="str" cm="1">
        <f t="array" ref="V3952">_xlfn.IFS(N3943&gt;25,"A",N3943&gt;20,"B",N3943&gt;15,"C",N3943&gt;10,"D",N3943&lt;10,"E")</f>
        <v>E</v>
      </c>
    </row>
    <row r="3953" spans="1:22" x14ac:dyDescent="0.3">
      <c r="A3953">
        <v>3981</v>
      </c>
      <c r="B3953" t="s">
        <v>585</v>
      </c>
      <c r="C3953" t="s">
        <v>110</v>
      </c>
      <c r="D3953" t="s">
        <v>35</v>
      </c>
      <c r="E3953">
        <v>2016</v>
      </c>
      <c r="F3953">
        <v>36778</v>
      </c>
      <c r="G3953" t="s">
        <v>23</v>
      </c>
      <c r="H3953" t="s">
        <v>18</v>
      </c>
      <c r="I3953" t="s">
        <v>19</v>
      </c>
      <c r="J3953">
        <v>1498</v>
      </c>
      <c r="K3953">
        <v>98.59</v>
      </c>
      <c r="L3953">
        <v>5</v>
      </c>
      <c r="M3953">
        <v>22.77</v>
      </c>
      <c r="N3953">
        <v>8.8000000000000007</v>
      </c>
      <c r="P3953" t="str">
        <f t="shared" si="372"/>
        <v/>
      </c>
      <c r="Q3953" t="str">
        <f t="shared" si="373"/>
        <v>bad</v>
      </c>
      <c r="R3953" t="str">
        <f t="shared" si="374"/>
        <v/>
      </c>
      <c r="S3953" s="3" t="str">
        <f t="shared" si="375"/>
        <v/>
      </c>
      <c r="T3953" t="str">
        <f t="shared" si="376"/>
        <v>Toyota</v>
      </c>
      <c r="U3953" t="str">
        <f t="shared" si="377"/>
        <v>E</v>
      </c>
      <c r="V3953" t="str" cm="1">
        <f t="array" ref="V3953">_xlfn.IFS(N3944&gt;25,"A",N3944&gt;20,"B",N3944&gt;15,"C",N3944&gt;10,"D",N3944&lt;10,"E")</f>
        <v>E</v>
      </c>
    </row>
    <row r="3954" spans="1:22" x14ac:dyDescent="0.3">
      <c r="A3954">
        <v>3982</v>
      </c>
      <c r="B3954" t="s">
        <v>1504</v>
      </c>
      <c r="C3954" t="s">
        <v>43</v>
      </c>
      <c r="D3954" t="s">
        <v>31</v>
      </c>
      <c r="E3954">
        <v>2015</v>
      </c>
      <c r="F3954">
        <v>25845</v>
      </c>
      <c r="G3954" t="s">
        <v>27</v>
      </c>
      <c r="H3954" t="s">
        <v>18</v>
      </c>
      <c r="I3954" t="s">
        <v>19</v>
      </c>
      <c r="J3954">
        <v>1198</v>
      </c>
      <c r="K3954">
        <v>74</v>
      </c>
      <c r="L3954">
        <v>5</v>
      </c>
      <c r="M3954">
        <v>16.47</v>
      </c>
      <c r="N3954">
        <v>5.84</v>
      </c>
      <c r="P3954" t="str">
        <f t="shared" si="372"/>
        <v/>
      </c>
      <c r="Q3954" t="str">
        <f t="shared" si="373"/>
        <v>good</v>
      </c>
      <c r="R3954" t="str">
        <f t="shared" si="374"/>
        <v/>
      </c>
      <c r="S3954" s="3" t="str">
        <f t="shared" si="375"/>
        <v>Honda</v>
      </c>
      <c r="T3954" t="str">
        <f t="shared" si="376"/>
        <v>Honda</v>
      </c>
      <c r="U3954" t="str">
        <f t="shared" si="377"/>
        <v>E</v>
      </c>
      <c r="V3954" t="str" cm="1">
        <f t="array" ref="V3954">_xlfn.IFS(N3945&gt;25,"A",N3945&gt;20,"B",N3945&gt;15,"C",N3945&gt;10,"D",N3945&lt;10,"E")</f>
        <v>E</v>
      </c>
    </row>
    <row r="3955" spans="1:22" x14ac:dyDescent="0.3">
      <c r="A3955">
        <v>3983</v>
      </c>
      <c r="B3955" t="s">
        <v>1588</v>
      </c>
      <c r="C3955" t="s">
        <v>21</v>
      </c>
      <c r="D3955" t="s">
        <v>47</v>
      </c>
      <c r="E3955">
        <v>2018</v>
      </c>
      <c r="F3955">
        <v>33858</v>
      </c>
      <c r="G3955" t="s">
        <v>27</v>
      </c>
      <c r="H3955" t="s">
        <v>32</v>
      </c>
      <c r="I3955" t="s">
        <v>19</v>
      </c>
      <c r="J3955">
        <v>1591</v>
      </c>
      <c r="K3955">
        <v>121.3</v>
      </c>
      <c r="L3955">
        <v>5</v>
      </c>
      <c r="M3955">
        <v>17.010000000000002</v>
      </c>
      <c r="N3955">
        <v>9.0299999999999994</v>
      </c>
      <c r="P3955" t="str">
        <f t="shared" si="372"/>
        <v/>
      </c>
      <c r="Q3955" t="str">
        <f t="shared" si="373"/>
        <v>good</v>
      </c>
      <c r="R3955" t="str">
        <f t="shared" si="374"/>
        <v/>
      </c>
      <c r="S3955" s="3" t="str">
        <f t="shared" si="375"/>
        <v>Maruti</v>
      </c>
      <c r="T3955" t="str">
        <f t="shared" si="376"/>
        <v>Maruti</v>
      </c>
      <c r="U3955" t="str">
        <f t="shared" si="377"/>
        <v>E</v>
      </c>
      <c r="V3955" t="str" cm="1">
        <f t="array" ref="V3955">_xlfn.IFS(N3946&gt;25,"A",N3946&gt;20,"B",N3946&gt;15,"C",N3946&gt;10,"D",N3946&lt;10,"E")</f>
        <v>E</v>
      </c>
    </row>
    <row r="3956" spans="1:22" x14ac:dyDescent="0.3">
      <c r="A3956">
        <v>3984</v>
      </c>
      <c r="B3956" t="s">
        <v>1589</v>
      </c>
      <c r="C3956" t="s">
        <v>60</v>
      </c>
      <c r="D3956" t="s">
        <v>93</v>
      </c>
      <c r="E3956">
        <v>2017</v>
      </c>
      <c r="F3956">
        <v>12000</v>
      </c>
      <c r="G3956" t="s">
        <v>27</v>
      </c>
      <c r="H3956" t="s">
        <v>32</v>
      </c>
      <c r="I3956" t="s">
        <v>33</v>
      </c>
      <c r="J3956">
        <v>999</v>
      </c>
      <c r="K3956">
        <v>67</v>
      </c>
      <c r="L3956">
        <v>5</v>
      </c>
      <c r="M3956">
        <v>24.04</v>
      </c>
      <c r="N3956">
        <v>3.25</v>
      </c>
      <c r="P3956" t="str">
        <f t="shared" si="372"/>
        <v>MercedesBenz</v>
      </c>
      <c r="Q3956" t="str">
        <f t="shared" si="373"/>
        <v>bad</v>
      </c>
      <c r="R3956" t="str">
        <f t="shared" si="374"/>
        <v/>
      </c>
      <c r="S3956" s="3" t="str">
        <f t="shared" si="375"/>
        <v>MercedesBenz</v>
      </c>
      <c r="T3956" t="str">
        <f t="shared" si="376"/>
        <v/>
      </c>
      <c r="U3956" t="str">
        <f t="shared" si="377"/>
        <v>A</v>
      </c>
      <c r="V3956" t="str" cm="1">
        <f t="array" ref="V3956">_xlfn.IFS(N3947&gt;25,"A",N3947&gt;20,"B",N3947&gt;15,"C",N3947&gt;10,"D",N3947&lt;10,"E")</f>
        <v>A</v>
      </c>
    </row>
    <row r="3957" spans="1:22" x14ac:dyDescent="0.3">
      <c r="A3957">
        <v>3985</v>
      </c>
      <c r="B3957" t="s">
        <v>1475</v>
      </c>
      <c r="C3957" t="s">
        <v>25</v>
      </c>
      <c r="D3957" t="s">
        <v>31</v>
      </c>
      <c r="E3957">
        <v>2013</v>
      </c>
      <c r="F3957">
        <v>33709</v>
      </c>
      <c r="G3957" t="s">
        <v>27</v>
      </c>
      <c r="H3957" t="s">
        <v>32</v>
      </c>
      <c r="I3957" t="s">
        <v>19</v>
      </c>
      <c r="J3957">
        <v>1198</v>
      </c>
      <c r="K3957">
        <v>86.8</v>
      </c>
      <c r="L3957">
        <v>5</v>
      </c>
      <c r="M3957">
        <v>16.5</v>
      </c>
      <c r="N3957">
        <v>4.9000000000000004</v>
      </c>
      <c r="P3957" t="str">
        <f t="shared" si="372"/>
        <v/>
      </c>
      <c r="Q3957" t="str">
        <f t="shared" si="373"/>
        <v>bad</v>
      </c>
      <c r="R3957" t="str">
        <f t="shared" si="374"/>
        <v/>
      </c>
      <c r="S3957" s="3" t="str">
        <f t="shared" si="375"/>
        <v/>
      </c>
      <c r="T3957" t="str">
        <f t="shared" si="376"/>
        <v>Toyota</v>
      </c>
      <c r="U3957" t="str">
        <f t="shared" si="377"/>
        <v>E</v>
      </c>
      <c r="V3957" t="str" cm="1">
        <f t="array" ref="V3957">_xlfn.IFS(N3948&gt;25,"A",N3948&gt;20,"B",N3948&gt;15,"C",N3948&gt;10,"D",N3948&lt;10,"E")</f>
        <v>E</v>
      </c>
    </row>
    <row r="3958" spans="1:22" x14ac:dyDescent="0.3">
      <c r="A3958">
        <v>3986</v>
      </c>
      <c r="B3958" t="s">
        <v>1463</v>
      </c>
      <c r="C3958" t="s">
        <v>110</v>
      </c>
      <c r="D3958" t="s">
        <v>47</v>
      </c>
      <c r="E3958">
        <v>2018</v>
      </c>
      <c r="F3958">
        <v>32709</v>
      </c>
      <c r="G3958" t="s">
        <v>27</v>
      </c>
      <c r="H3958" t="s">
        <v>18</v>
      </c>
      <c r="I3958" t="s">
        <v>19</v>
      </c>
      <c r="J3958">
        <v>1196</v>
      </c>
      <c r="K3958">
        <v>86.8</v>
      </c>
      <c r="L3958">
        <v>5</v>
      </c>
      <c r="M3958">
        <v>18.16</v>
      </c>
      <c r="N3958">
        <v>6.46</v>
      </c>
      <c r="P3958" t="str">
        <f t="shared" si="372"/>
        <v/>
      </c>
      <c r="Q3958" t="str">
        <f t="shared" si="373"/>
        <v>bad</v>
      </c>
      <c r="R3958" t="str">
        <f t="shared" si="374"/>
        <v/>
      </c>
      <c r="S3958" s="3" t="str">
        <f t="shared" si="375"/>
        <v/>
      </c>
      <c r="T3958" t="str">
        <f t="shared" si="376"/>
        <v>Maruti</v>
      </c>
      <c r="U3958" t="str">
        <f t="shared" si="377"/>
        <v>E</v>
      </c>
      <c r="V3958" t="str" cm="1">
        <f t="array" ref="V3958">_xlfn.IFS(N3949&gt;25,"A",N3949&gt;20,"B",N3949&gt;15,"C",N3949&gt;10,"D",N3949&lt;10,"E")</f>
        <v>E</v>
      </c>
    </row>
    <row r="3959" spans="1:22" x14ac:dyDescent="0.3">
      <c r="A3959">
        <v>3987</v>
      </c>
      <c r="B3959" t="s">
        <v>190</v>
      </c>
      <c r="C3959" t="s">
        <v>41</v>
      </c>
      <c r="D3959" t="s">
        <v>63</v>
      </c>
      <c r="E3959">
        <v>2014</v>
      </c>
      <c r="F3959">
        <v>72000</v>
      </c>
      <c r="G3959" t="s">
        <v>23</v>
      </c>
      <c r="H3959" t="s">
        <v>18</v>
      </c>
      <c r="I3959" t="s">
        <v>33</v>
      </c>
      <c r="J3959">
        <v>2982</v>
      </c>
      <c r="K3959">
        <v>171</v>
      </c>
      <c r="L3959">
        <v>7</v>
      </c>
      <c r="M3959">
        <v>11.5</v>
      </c>
      <c r="N3959">
        <v>18.5</v>
      </c>
      <c r="P3959" t="str">
        <f t="shared" si="372"/>
        <v>MercedesBenz</v>
      </c>
      <c r="Q3959" t="str">
        <f t="shared" si="373"/>
        <v>bad</v>
      </c>
      <c r="R3959" t="str">
        <f t="shared" si="374"/>
        <v/>
      </c>
      <c r="S3959" s="3" t="str">
        <f t="shared" si="375"/>
        <v>MercedesBenz</v>
      </c>
      <c r="T3959" t="str">
        <f t="shared" si="376"/>
        <v/>
      </c>
      <c r="U3959" t="str">
        <f t="shared" si="377"/>
        <v>A</v>
      </c>
      <c r="V3959" t="str" cm="1">
        <f t="array" ref="V3959">_xlfn.IFS(N3950&gt;25,"A",N3950&gt;20,"B",N3950&gt;15,"C",N3950&gt;10,"D",N3950&lt;10,"E")</f>
        <v>A</v>
      </c>
    </row>
    <row r="3960" spans="1:22" x14ac:dyDescent="0.3">
      <c r="A3960">
        <v>3988</v>
      </c>
      <c r="B3960" t="s">
        <v>694</v>
      </c>
      <c r="C3960" t="s">
        <v>45</v>
      </c>
      <c r="D3960" t="s">
        <v>93</v>
      </c>
      <c r="E3960">
        <v>2013</v>
      </c>
      <c r="F3960">
        <v>31000</v>
      </c>
      <c r="G3960" t="s">
        <v>23</v>
      </c>
      <c r="H3960" t="s">
        <v>18</v>
      </c>
      <c r="I3960" t="s">
        <v>19</v>
      </c>
      <c r="J3960">
        <v>1396</v>
      </c>
      <c r="K3960">
        <v>69.010000000000005</v>
      </c>
      <c r="L3960">
        <v>5</v>
      </c>
      <c r="M3960">
        <v>25</v>
      </c>
      <c r="N3960">
        <v>2.7</v>
      </c>
      <c r="P3960" t="str">
        <f t="shared" si="372"/>
        <v/>
      </c>
      <c r="Q3960" t="str">
        <f t="shared" si="373"/>
        <v>bad</v>
      </c>
      <c r="R3960" t="str">
        <f t="shared" si="374"/>
        <v/>
      </c>
      <c r="S3960" s="3" t="str">
        <f t="shared" si="375"/>
        <v/>
      </c>
      <c r="T3960" t="str">
        <f t="shared" si="376"/>
        <v>Hyundai</v>
      </c>
      <c r="U3960" t="str">
        <f t="shared" si="377"/>
        <v>E</v>
      </c>
      <c r="V3960" t="str" cm="1">
        <f t="array" ref="V3960">_xlfn.IFS(N3951&gt;25,"A",N3951&gt;20,"B",N3951&gt;15,"C",N3951&gt;10,"D",N3951&lt;10,"E")</f>
        <v>E</v>
      </c>
    </row>
    <row r="3961" spans="1:22" x14ac:dyDescent="0.3">
      <c r="A3961">
        <v>3989</v>
      </c>
      <c r="B3961" t="s">
        <v>1590</v>
      </c>
      <c r="C3961" t="s">
        <v>110</v>
      </c>
      <c r="D3961" t="s">
        <v>26</v>
      </c>
      <c r="E3961">
        <v>2016</v>
      </c>
      <c r="F3961">
        <v>70000</v>
      </c>
      <c r="G3961" t="s">
        <v>23</v>
      </c>
      <c r="H3961" t="s">
        <v>18</v>
      </c>
      <c r="I3961" t="s">
        <v>19</v>
      </c>
      <c r="J3961">
        <v>1498</v>
      </c>
      <c r="K3961">
        <v>99</v>
      </c>
      <c r="L3961">
        <v>5</v>
      </c>
      <c r="M3961">
        <v>25.83</v>
      </c>
      <c r="N3961">
        <v>4.5999999999999996</v>
      </c>
      <c r="P3961" t="str">
        <f t="shared" si="372"/>
        <v/>
      </c>
      <c r="Q3961" t="str">
        <f t="shared" si="373"/>
        <v>bad</v>
      </c>
      <c r="R3961" t="str">
        <f t="shared" si="374"/>
        <v/>
      </c>
      <c r="S3961" s="3" t="str">
        <f t="shared" si="375"/>
        <v/>
      </c>
      <c r="T3961" t="str">
        <f t="shared" si="376"/>
        <v>Maruti</v>
      </c>
      <c r="U3961" t="str">
        <f t="shared" si="377"/>
        <v>E</v>
      </c>
      <c r="V3961" t="str" cm="1">
        <f t="array" ref="V3961">_xlfn.IFS(N3952&gt;25,"A",N3952&gt;20,"B",N3952&gt;15,"C",N3952&gt;10,"D",N3952&lt;10,"E")</f>
        <v>E</v>
      </c>
    </row>
    <row r="3962" spans="1:22" x14ac:dyDescent="0.3">
      <c r="A3962">
        <v>3990</v>
      </c>
      <c r="B3962" t="s">
        <v>502</v>
      </c>
      <c r="C3962" t="s">
        <v>15</v>
      </c>
      <c r="D3962" t="s">
        <v>39</v>
      </c>
      <c r="E3962">
        <v>2014</v>
      </c>
      <c r="F3962">
        <v>61000</v>
      </c>
      <c r="G3962" t="s">
        <v>23</v>
      </c>
      <c r="H3962" t="s">
        <v>18</v>
      </c>
      <c r="I3962" t="s">
        <v>19</v>
      </c>
      <c r="J3962">
        <v>1248</v>
      </c>
      <c r="K3962">
        <v>74</v>
      </c>
      <c r="L3962">
        <v>5</v>
      </c>
      <c r="M3962">
        <v>23.4</v>
      </c>
      <c r="N3962">
        <v>5.35</v>
      </c>
      <c r="P3962" t="str">
        <f t="shared" si="372"/>
        <v/>
      </c>
      <c r="Q3962" t="str">
        <f t="shared" si="373"/>
        <v>good</v>
      </c>
      <c r="R3962" t="str">
        <f t="shared" si="374"/>
        <v/>
      </c>
      <c r="S3962" s="3" t="str">
        <f t="shared" si="375"/>
        <v>Ford</v>
      </c>
      <c r="T3962" t="str">
        <f t="shared" si="376"/>
        <v>Ford</v>
      </c>
      <c r="U3962" t="str">
        <f t="shared" si="377"/>
        <v>E</v>
      </c>
      <c r="V3962" t="str" cm="1">
        <f t="array" ref="V3962">_xlfn.IFS(N3953&gt;25,"A",N3953&gt;20,"B",N3953&gt;15,"C",N3953&gt;10,"D",N3953&lt;10,"E")</f>
        <v>E</v>
      </c>
    </row>
    <row r="3963" spans="1:22" x14ac:dyDescent="0.3">
      <c r="A3963">
        <v>3991</v>
      </c>
      <c r="B3963" t="s">
        <v>1591</v>
      </c>
      <c r="C3963" t="s">
        <v>38</v>
      </c>
      <c r="D3963" t="s">
        <v>22</v>
      </c>
      <c r="E3963">
        <v>2011</v>
      </c>
      <c r="F3963">
        <v>72000</v>
      </c>
      <c r="G3963" t="s">
        <v>23</v>
      </c>
      <c r="H3963" t="s">
        <v>18</v>
      </c>
      <c r="I3963" t="s">
        <v>19</v>
      </c>
      <c r="J3963">
        <v>1461</v>
      </c>
      <c r="K3963">
        <v>63.1</v>
      </c>
      <c r="L3963">
        <v>5</v>
      </c>
      <c r="M3963">
        <v>23.08</v>
      </c>
      <c r="N3963">
        <v>2.2999999999999998</v>
      </c>
      <c r="P3963" t="str">
        <f t="shared" si="372"/>
        <v/>
      </c>
      <c r="Q3963" t="str">
        <f t="shared" si="373"/>
        <v>bad</v>
      </c>
      <c r="R3963" t="str">
        <f t="shared" si="374"/>
        <v/>
      </c>
      <c r="S3963" s="3" t="str">
        <f t="shared" si="375"/>
        <v/>
      </c>
      <c r="T3963" t="str">
        <f t="shared" si="376"/>
        <v>Volkswagen</v>
      </c>
      <c r="U3963" t="str">
        <f t="shared" si="377"/>
        <v>E</v>
      </c>
      <c r="V3963" t="str" cm="1">
        <f t="array" ref="V3963">_xlfn.IFS(N3954&gt;25,"A",N3954&gt;20,"B",N3954&gt;15,"C",N3954&gt;10,"D",N3954&lt;10,"E")</f>
        <v>E</v>
      </c>
    </row>
    <row r="3964" spans="1:22" x14ac:dyDescent="0.3">
      <c r="A3964">
        <v>3992</v>
      </c>
      <c r="B3964" t="s">
        <v>1592</v>
      </c>
      <c r="C3964" t="s">
        <v>194</v>
      </c>
      <c r="D3964" t="s">
        <v>53</v>
      </c>
      <c r="E3964">
        <v>2016</v>
      </c>
      <c r="F3964">
        <v>49000</v>
      </c>
      <c r="G3964" t="s">
        <v>23</v>
      </c>
      <c r="H3964" t="s">
        <v>32</v>
      </c>
      <c r="I3964" t="s">
        <v>19</v>
      </c>
      <c r="J3964">
        <v>1968</v>
      </c>
      <c r="K3964">
        <v>141</v>
      </c>
      <c r="L3964">
        <v>5</v>
      </c>
      <c r="M3964">
        <v>19.3</v>
      </c>
      <c r="N3964">
        <v>15.45</v>
      </c>
      <c r="P3964" t="str">
        <f t="shared" si="372"/>
        <v/>
      </c>
      <c r="Q3964" t="str">
        <f t="shared" si="373"/>
        <v>bad</v>
      </c>
      <c r="R3964" t="str">
        <f t="shared" si="374"/>
        <v/>
      </c>
      <c r="S3964" s="3" t="str">
        <f t="shared" si="375"/>
        <v/>
      </c>
      <c r="T3964" t="str">
        <f t="shared" si="376"/>
        <v>Hyundai</v>
      </c>
      <c r="U3964" t="str">
        <f t="shared" si="377"/>
        <v>E</v>
      </c>
      <c r="V3964" t="str" cm="1">
        <f t="array" ref="V3964">_xlfn.IFS(N3955&gt;25,"A",N3955&gt;20,"B",N3955&gt;15,"C",N3955&gt;10,"D",N3955&lt;10,"E")</f>
        <v>E</v>
      </c>
    </row>
    <row r="3965" spans="1:22" x14ac:dyDescent="0.3">
      <c r="A3965">
        <v>3993</v>
      </c>
      <c r="B3965" t="s">
        <v>986</v>
      </c>
      <c r="C3965" t="s">
        <v>43</v>
      </c>
      <c r="D3965" t="s">
        <v>35</v>
      </c>
      <c r="E3965">
        <v>2014</v>
      </c>
      <c r="F3965">
        <v>42939</v>
      </c>
      <c r="G3965" t="s">
        <v>23</v>
      </c>
      <c r="H3965" t="s">
        <v>32</v>
      </c>
      <c r="I3965" t="s">
        <v>19</v>
      </c>
      <c r="J3965">
        <v>1968</v>
      </c>
      <c r="K3965">
        <v>138.03</v>
      </c>
      <c r="L3965">
        <v>5</v>
      </c>
      <c r="M3965">
        <v>16.96</v>
      </c>
      <c r="N3965">
        <v>12.49</v>
      </c>
      <c r="P3965" t="str">
        <f t="shared" si="372"/>
        <v/>
      </c>
      <c r="Q3965" t="str">
        <f t="shared" si="373"/>
        <v>good</v>
      </c>
      <c r="R3965" t="str">
        <f t="shared" si="374"/>
        <v/>
      </c>
      <c r="S3965" s="3" t="str">
        <f t="shared" si="375"/>
        <v>Renault</v>
      </c>
      <c r="T3965" t="str">
        <f t="shared" si="376"/>
        <v>Renault</v>
      </c>
      <c r="U3965" t="str">
        <f t="shared" si="377"/>
        <v>E</v>
      </c>
      <c r="V3965" t="str" cm="1">
        <f t="array" ref="V3965">_xlfn.IFS(N3956&gt;25,"A",N3956&gt;20,"B",N3956&gt;15,"C",N3956&gt;10,"D",N3956&lt;10,"E")</f>
        <v>E</v>
      </c>
    </row>
    <row r="3966" spans="1:22" x14ac:dyDescent="0.3">
      <c r="A3966">
        <v>3994</v>
      </c>
      <c r="B3966" t="s">
        <v>966</v>
      </c>
      <c r="C3966" t="s">
        <v>30</v>
      </c>
      <c r="D3966" t="s">
        <v>31</v>
      </c>
      <c r="E3966">
        <v>2016</v>
      </c>
      <c r="F3966">
        <v>32545</v>
      </c>
      <c r="G3966" t="s">
        <v>23</v>
      </c>
      <c r="H3966" t="s">
        <v>32</v>
      </c>
      <c r="I3966" t="s">
        <v>19</v>
      </c>
      <c r="J3966">
        <v>2967</v>
      </c>
      <c r="K3966">
        <v>241.4</v>
      </c>
      <c r="L3966">
        <v>7</v>
      </c>
      <c r="M3966">
        <v>12.07</v>
      </c>
      <c r="N3966">
        <v>48.76</v>
      </c>
      <c r="P3966" t="str">
        <f t="shared" si="372"/>
        <v/>
      </c>
      <c r="Q3966" t="str">
        <f t="shared" si="373"/>
        <v>bad</v>
      </c>
      <c r="R3966" t="str">
        <f t="shared" si="374"/>
        <v/>
      </c>
      <c r="S3966" s="3" t="str">
        <f t="shared" si="375"/>
        <v/>
      </c>
      <c r="T3966" t="str">
        <f t="shared" si="376"/>
        <v>Honda</v>
      </c>
      <c r="U3966" t="str">
        <f t="shared" si="377"/>
        <v>E</v>
      </c>
      <c r="V3966" t="str" cm="1">
        <f t="array" ref="V3966">_xlfn.IFS(N3957&gt;25,"A",N3957&gt;20,"B",N3957&gt;15,"C",N3957&gt;10,"D",N3957&lt;10,"E")</f>
        <v>E</v>
      </c>
    </row>
    <row r="3967" spans="1:22" x14ac:dyDescent="0.3">
      <c r="A3967">
        <v>3995</v>
      </c>
      <c r="B3967" t="s">
        <v>286</v>
      </c>
      <c r="C3967" t="s">
        <v>21</v>
      </c>
      <c r="D3967" t="s">
        <v>22</v>
      </c>
      <c r="E3967">
        <v>2011</v>
      </c>
      <c r="F3967">
        <v>54000</v>
      </c>
      <c r="G3967" t="s">
        <v>27</v>
      </c>
      <c r="H3967" t="s">
        <v>18</v>
      </c>
      <c r="I3967" t="s">
        <v>19</v>
      </c>
      <c r="J3967">
        <v>1197</v>
      </c>
      <c r="K3967">
        <v>80</v>
      </c>
      <c r="L3967">
        <v>5</v>
      </c>
      <c r="M3967">
        <v>17</v>
      </c>
      <c r="N3967">
        <v>3.2</v>
      </c>
      <c r="P3967" t="str">
        <f t="shared" si="372"/>
        <v/>
      </c>
      <c r="Q3967" t="str">
        <f t="shared" si="373"/>
        <v>bad</v>
      </c>
      <c r="R3967" t="str">
        <f t="shared" si="374"/>
        <v/>
      </c>
      <c r="S3967" s="3" t="str">
        <f t="shared" si="375"/>
        <v/>
      </c>
      <c r="T3967" t="str">
        <f t="shared" si="376"/>
        <v>Ford</v>
      </c>
      <c r="U3967" t="str">
        <f t="shared" si="377"/>
        <v>E</v>
      </c>
      <c r="V3967" t="str" cm="1">
        <f t="array" ref="V3967">_xlfn.IFS(N3958&gt;25,"A",N3958&gt;20,"B",N3958&gt;15,"C",N3958&gt;10,"D",N3958&lt;10,"E")</f>
        <v>E</v>
      </c>
    </row>
    <row r="3968" spans="1:22" x14ac:dyDescent="0.3">
      <c r="A3968">
        <v>3996</v>
      </c>
      <c r="B3968" t="s">
        <v>601</v>
      </c>
      <c r="C3968" t="s">
        <v>65</v>
      </c>
      <c r="D3968" t="s">
        <v>53</v>
      </c>
      <c r="E3968">
        <v>2012</v>
      </c>
      <c r="F3968">
        <v>76000</v>
      </c>
      <c r="G3968" t="s">
        <v>23</v>
      </c>
      <c r="H3968" t="s">
        <v>32</v>
      </c>
      <c r="I3968" t="s">
        <v>19</v>
      </c>
      <c r="J3968">
        <v>1995</v>
      </c>
      <c r="K3968">
        <v>181</v>
      </c>
      <c r="L3968">
        <v>4</v>
      </c>
      <c r="M3968">
        <v>16.07</v>
      </c>
      <c r="N3968">
        <v>8.75</v>
      </c>
      <c r="P3968" t="str">
        <f t="shared" si="372"/>
        <v>Toyota</v>
      </c>
      <c r="Q3968" t="str">
        <f t="shared" si="373"/>
        <v>bad</v>
      </c>
      <c r="R3968" t="str">
        <f t="shared" si="374"/>
        <v/>
      </c>
      <c r="S3968" s="3" t="str">
        <f t="shared" si="375"/>
        <v>Toyota</v>
      </c>
      <c r="T3968" t="str">
        <f t="shared" si="376"/>
        <v/>
      </c>
      <c r="U3968" t="str">
        <f t="shared" si="377"/>
        <v>C</v>
      </c>
      <c r="V3968" t="str" cm="1">
        <f t="array" ref="V3968">_xlfn.IFS(N3959&gt;25,"A",N3959&gt;20,"B",N3959&gt;15,"C",N3959&gt;10,"D",N3959&lt;10,"E")</f>
        <v>C</v>
      </c>
    </row>
    <row r="3969" spans="1:22" x14ac:dyDescent="0.3">
      <c r="A3969">
        <v>3997</v>
      </c>
      <c r="B3969" t="s">
        <v>1593</v>
      </c>
      <c r="C3969" t="s">
        <v>21</v>
      </c>
      <c r="D3969" t="s">
        <v>49</v>
      </c>
      <c r="E3969">
        <v>2015</v>
      </c>
      <c r="F3969">
        <v>27000</v>
      </c>
      <c r="G3969" t="s">
        <v>23</v>
      </c>
      <c r="H3969" t="s">
        <v>18</v>
      </c>
      <c r="I3969" t="s">
        <v>19</v>
      </c>
      <c r="J3969">
        <v>1396</v>
      </c>
      <c r="K3969">
        <v>88.73</v>
      </c>
      <c r="L3969">
        <v>5</v>
      </c>
      <c r="M3969">
        <v>21.19</v>
      </c>
      <c r="N3969">
        <v>5.99</v>
      </c>
      <c r="P3969" t="str">
        <f t="shared" si="372"/>
        <v/>
      </c>
      <c r="Q3969" t="str">
        <f t="shared" si="373"/>
        <v>good</v>
      </c>
      <c r="R3969" t="str">
        <f t="shared" si="374"/>
        <v/>
      </c>
      <c r="S3969" s="3" t="str">
        <f t="shared" si="375"/>
        <v>Tata</v>
      </c>
      <c r="T3969" t="str">
        <f t="shared" si="376"/>
        <v>Tata</v>
      </c>
      <c r="U3969" t="str">
        <f t="shared" si="377"/>
        <v>E</v>
      </c>
      <c r="V3969" t="str" cm="1">
        <f t="array" ref="V3969">_xlfn.IFS(N3960&gt;25,"A",N3960&gt;20,"B",N3960&gt;15,"C",N3960&gt;10,"D",N3960&lt;10,"E")</f>
        <v>E</v>
      </c>
    </row>
    <row r="3970" spans="1:22" x14ac:dyDescent="0.3">
      <c r="A3970">
        <v>3998</v>
      </c>
      <c r="B3970" t="s">
        <v>625</v>
      </c>
      <c r="C3970" t="s">
        <v>78</v>
      </c>
      <c r="D3970" t="s">
        <v>26</v>
      </c>
      <c r="E3970">
        <v>2005</v>
      </c>
      <c r="F3970">
        <v>120000</v>
      </c>
      <c r="G3970" t="s">
        <v>23</v>
      </c>
      <c r="H3970" t="s">
        <v>18</v>
      </c>
      <c r="I3970" t="s">
        <v>33</v>
      </c>
      <c r="J3970">
        <v>2609</v>
      </c>
      <c r="K3970">
        <v>116.6</v>
      </c>
      <c r="L3970">
        <v>8</v>
      </c>
      <c r="M3970">
        <v>12.7</v>
      </c>
      <c r="N3970">
        <v>2.9</v>
      </c>
      <c r="P3970" t="str">
        <f t="shared" si="372"/>
        <v/>
      </c>
      <c r="Q3970" t="str">
        <f t="shared" si="373"/>
        <v>good</v>
      </c>
      <c r="R3970" t="str">
        <f t="shared" si="374"/>
        <v/>
      </c>
      <c r="S3970" s="3" t="str">
        <f t="shared" si="375"/>
        <v>Ford</v>
      </c>
      <c r="T3970" t="str">
        <f t="shared" si="376"/>
        <v>Ford</v>
      </c>
      <c r="U3970" t="str">
        <f t="shared" si="377"/>
        <v>E</v>
      </c>
      <c r="V3970" t="str" cm="1">
        <f t="array" ref="V3970">_xlfn.IFS(N3961&gt;25,"A",N3961&gt;20,"B",N3961&gt;15,"C",N3961&gt;10,"D",N3961&lt;10,"E")</f>
        <v>E</v>
      </c>
    </row>
    <row r="3971" spans="1:22" x14ac:dyDescent="0.3">
      <c r="A3971">
        <v>3999</v>
      </c>
      <c r="B3971" t="s">
        <v>1594</v>
      </c>
      <c r="C3971" t="s">
        <v>30</v>
      </c>
      <c r="D3971" t="s">
        <v>35</v>
      </c>
      <c r="E3971">
        <v>2012</v>
      </c>
      <c r="F3971">
        <v>125000</v>
      </c>
      <c r="G3971" t="s">
        <v>27</v>
      </c>
      <c r="H3971" t="s">
        <v>32</v>
      </c>
      <c r="I3971" t="s">
        <v>19</v>
      </c>
      <c r="J3971">
        <v>3197</v>
      </c>
      <c r="K3971">
        <v>74</v>
      </c>
      <c r="L3971">
        <v>0</v>
      </c>
      <c r="M3971">
        <v>10.5</v>
      </c>
      <c r="N3971">
        <v>18</v>
      </c>
      <c r="P3971" t="str">
        <f t="shared" si="372"/>
        <v/>
      </c>
      <c r="Q3971" t="str">
        <f t="shared" si="373"/>
        <v>good</v>
      </c>
      <c r="R3971" t="str">
        <f t="shared" si="374"/>
        <v/>
      </c>
      <c r="S3971" s="3" t="str">
        <f t="shared" si="375"/>
        <v>Maruti</v>
      </c>
      <c r="T3971" t="str">
        <f t="shared" si="376"/>
        <v>Maruti</v>
      </c>
      <c r="U3971" t="str">
        <f t="shared" si="377"/>
        <v>E</v>
      </c>
      <c r="V3971" t="str" cm="1">
        <f t="array" ref="V3971">_xlfn.IFS(N3962&gt;25,"A",N3962&gt;20,"B",N3962&gt;15,"C",N3962&gt;10,"D",N3962&lt;10,"E")</f>
        <v>E</v>
      </c>
    </row>
    <row r="3972" spans="1:22" x14ac:dyDescent="0.3">
      <c r="A3972">
        <v>4000</v>
      </c>
      <c r="B3972" t="s">
        <v>264</v>
      </c>
      <c r="C3972" t="s">
        <v>110</v>
      </c>
      <c r="D3972" t="s">
        <v>49</v>
      </c>
      <c r="E3972">
        <v>2011</v>
      </c>
      <c r="F3972">
        <v>37000</v>
      </c>
      <c r="G3972" t="s">
        <v>23</v>
      </c>
      <c r="H3972" t="s">
        <v>18</v>
      </c>
      <c r="I3972" t="s">
        <v>19</v>
      </c>
      <c r="J3972">
        <v>1399</v>
      </c>
      <c r="K3972">
        <v>68.05</v>
      </c>
      <c r="L3972">
        <v>5</v>
      </c>
      <c r="M3972">
        <v>20</v>
      </c>
      <c r="N3972">
        <v>1.8</v>
      </c>
      <c r="P3972" t="str">
        <f t="shared" si="372"/>
        <v/>
      </c>
      <c r="Q3972" t="str">
        <f t="shared" si="373"/>
        <v>good</v>
      </c>
      <c r="R3972" t="str">
        <f t="shared" si="374"/>
        <v/>
      </c>
      <c r="S3972" s="3" t="str">
        <f t="shared" si="375"/>
        <v>Nissan</v>
      </c>
      <c r="T3972" t="str">
        <f t="shared" si="376"/>
        <v>Nissan</v>
      </c>
      <c r="U3972" t="str">
        <f t="shared" si="377"/>
        <v>E</v>
      </c>
      <c r="V3972" t="str" cm="1">
        <f t="array" ref="V3972">_xlfn.IFS(N3963&gt;25,"A",N3963&gt;20,"B",N3963&gt;15,"C",N3963&gt;10,"D",N3963&lt;10,"E")</f>
        <v>E</v>
      </c>
    </row>
    <row r="3973" spans="1:22" x14ac:dyDescent="0.3">
      <c r="A3973">
        <v>4001</v>
      </c>
      <c r="B3973" t="s">
        <v>1595</v>
      </c>
      <c r="C3973" t="s">
        <v>25</v>
      </c>
      <c r="D3973" t="s">
        <v>16</v>
      </c>
      <c r="E3973">
        <v>2012</v>
      </c>
      <c r="F3973">
        <v>42000</v>
      </c>
      <c r="G3973" t="s">
        <v>27</v>
      </c>
      <c r="H3973" t="s">
        <v>18</v>
      </c>
      <c r="I3973" t="s">
        <v>19</v>
      </c>
      <c r="J3973">
        <v>2354</v>
      </c>
      <c r="K3973">
        <v>180</v>
      </c>
      <c r="L3973">
        <v>5</v>
      </c>
      <c r="M3973">
        <v>9.8000000000000007</v>
      </c>
      <c r="N3973">
        <v>6.25</v>
      </c>
      <c r="P3973" t="str">
        <f t="shared" si="372"/>
        <v>Skoda</v>
      </c>
      <c r="Q3973" t="str">
        <f t="shared" si="373"/>
        <v>bad</v>
      </c>
      <c r="R3973" t="str">
        <f t="shared" si="374"/>
        <v/>
      </c>
      <c r="S3973" s="3" t="str">
        <f t="shared" si="375"/>
        <v>Skoda</v>
      </c>
      <c r="T3973" t="str">
        <f t="shared" si="376"/>
        <v/>
      </c>
      <c r="U3973" t="str">
        <f t="shared" si="377"/>
        <v>C</v>
      </c>
      <c r="V3973" t="str" cm="1">
        <f t="array" ref="V3973">_xlfn.IFS(N3964&gt;25,"A",N3964&gt;20,"B",N3964&gt;15,"C",N3964&gt;10,"D",N3964&lt;10,"E")</f>
        <v>C</v>
      </c>
    </row>
    <row r="3974" spans="1:22" x14ac:dyDescent="0.3">
      <c r="A3974">
        <v>4002</v>
      </c>
      <c r="B3974" t="s">
        <v>269</v>
      </c>
      <c r="C3974" t="s">
        <v>21</v>
      </c>
      <c r="D3974" t="s">
        <v>63</v>
      </c>
      <c r="E3974">
        <v>2013</v>
      </c>
      <c r="F3974">
        <v>60000</v>
      </c>
      <c r="G3974" t="s">
        <v>23</v>
      </c>
      <c r="H3974" t="s">
        <v>18</v>
      </c>
      <c r="I3974" t="s">
        <v>19</v>
      </c>
      <c r="J3974">
        <v>1396</v>
      </c>
      <c r="K3974">
        <v>88.76</v>
      </c>
      <c r="L3974">
        <v>5</v>
      </c>
      <c r="M3974">
        <v>21.9</v>
      </c>
      <c r="N3974">
        <v>5.45</v>
      </c>
      <c r="P3974" t="str">
        <f t="shared" si="372"/>
        <v/>
      </c>
      <c r="Q3974" t="str">
        <f t="shared" si="373"/>
        <v>bad</v>
      </c>
      <c r="R3974" t="str">
        <f t="shared" si="374"/>
        <v/>
      </c>
      <c r="S3974" s="3" t="str">
        <f t="shared" si="375"/>
        <v/>
      </c>
      <c r="T3974" t="str">
        <f t="shared" si="376"/>
        <v>Volkswagen</v>
      </c>
      <c r="U3974" t="str">
        <f t="shared" si="377"/>
        <v>D</v>
      </c>
      <c r="V3974" t="str" cm="1">
        <f t="array" ref="V3974">_xlfn.IFS(N3965&gt;25,"A",N3965&gt;20,"B",N3965&gt;15,"C",N3965&gt;10,"D",N3965&lt;10,"E")</f>
        <v>D</v>
      </c>
    </row>
    <row r="3975" spans="1:22" x14ac:dyDescent="0.3">
      <c r="A3975">
        <v>4003</v>
      </c>
      <c r="B3975" t="s">
        <v>501</v>
      </c>
      <c r="C3975" t="s">
        <v>156</v>
      </c>
      <c r="D3975" t="s">
        <v>16</v>
      </c>
      <c r="E3975">
        <v>2018</v>
      </c>
      <c r="F3975">
        <v>3000</v>
      </c>
      <c r="G3975" t="s">
        <v>23</v>
      </c>
      <c r="H3975" t="s">
        <v>32</v>
      </c>
      <c r="I3975" t="s">
        <v>19</v>
      </c>
      <c r="J3975">
        <v>2179</v>
      </c>
      <c r="K3975">
        <v>187.7</v>
      </c>
      <c r="L3975">
        <v>5</v>
      </c>
      <c r="M3975">
        <v>16.36</v>
      </c>
      <c r="N3975">
        <v>52.5</v>
      </c>
      <c r="P3975" t="str">
        <f t="shared" si="372"/>
        <v>Audi</v>
      </c>
      <c r="Q3975" t="str">
        <f t="shared" si="373"/>
        <v>bad</v>
      </c>
      <c r="R3975" t="str">
        <f t="shared" si="374"/>
        <v/>
      </c>
      <c r="S3975" s="3" t="str">
        <f t="shared" si="375"/>
        <v>Audi</v>
      </c>
      <c r="T3975" t="str">
        <f t="shared" si="376"/>
        <v/>
      </c>
      <c r="U3975" t="str">
        <f t="shared" si="377"/>
        <v>A</v>
      </c>
      <c r="V3975" t="str" cm="1">
        <f t="array" ref="V3975">_xlfn.IFS(N3966&gt;25,"A",N3966&gt;20,"B",N3966&gt;15,"C",N3966&gt;10,"D",N3966&lt;10,"E")</f>
        <v>A</v>
      </c>
    </row>
    <row r="3976" spans="1:22" x14ac:dyDescent="0.3">
      <c r="A3976">
        <v>4004</v>
      </c>
      <c r="B3976" t="s">
        <v>738</v>
      </c>
      <c r="C3976" t="s">
        <v>21</v>
      </c>
      <c r="D3976" t="s">
        <v>16</v>
      </c>
      <c r="E3976">
        <v>2013</v>
      </c>
      <c r="F3976">
        <v>44000</v>
      </c>
      <c r="G3976" t="s">
        <v>27</v>
      </c>
      <c r="H3976" t="s">
        <v>32</v>
      </c>
      <c r="I3976" t="s">
        <v>19</v>
      </c>
      <c r="J3976">
        <v>1591</v>
      </c>
      <c r="K3976">
        <v>121.4</v>
      </c>
      <c r="L3976">
        <v>5</v>
      </c>
      <c r="M3976">
        <v>17.100000000000001</v>
      </c>
      <c r="N3976">
        <v>5.6</v>
      </c>
      <c r="P3976" t="str">
        <f t="shared" si="372"/>
        <v/>
      </c>
      <c r="Q3976" t="str">
        <f t="shared" si="373"/>
        <v>bad</v>
      </c>
      <c r="R3976" t="str">
        <f t="shared" si="374"/>
        <v/>
      </c>
      <c r="S3976" s="3" t="str">
        <f t="shared" si="375"/>
        <v/>
      </c>
      <c r="T3976" t="str">
        <f t="shared" si="376"/>
        <v>Hyundai</v>
      </c>
      <c r="U3976" t="str">
        <f t="shared" si="377"/>
        <v>E</v>
      </c>
      <c r="V3976" t="str" cm="1">
        <f t="array" ref="V3976">_xlfn.IFS(N3967&gt;25,"A",N3967&gt;20,"B",N3967&gt;15,"C",N3967&gt;10,"D",N3967&lt;10,"E")</f>
        <v>E</v>
      </c>
    </row>
    <row r="3977" spans="1:22" x14ac:dyDescent="0.3">
      <c r="A3977">
        <v>4005</v>
      </c>
      <c r="B3977" t="s">
        <v>377</v>
      </c>
      <c r="C3977" t="s">
        <v>25</v>
      </c>
      <c r="D3977" t="s">
        <v>49</v>
      </c>
      <c r="E3977">
        <v>2014</v>
      </c>
      <c r="F3977">
        <v>37000</v>
      </c>
      <c r="G3977" t="s">
        <v>27</v>
      </c>
      <c r="H3977" t="s">
        <v>18</v>
      </c>
      <c r="I3977" t="s">
        <v>19</v>
      </c>
      <c r="J3977">
        <v>1497</v>
      </c>
      <c r="K3977">
        <v>117.3</v>
      </c>
      <c r="L3977">
        <v>5</v>
      </c>
      <c r="M3977">
        <v>17.399999999999999</v>
      </c>
      <c r="N3977">
        <v>6.45</v>
      </c>
      <c r="P3977" t="str">
        <f t="shared" si="372"/>
        <v/>
      </c>
      <c r="Q3977" t="str">
        <f t="shared" si="373"/>
        <v>bad</v>
      </c>
      <c r="R3977" t="str">
        <f t="shared" si="374"/>
        <v/>
      </c>
      <c r="S3977" s="3" t="str">
        <f t="shared" si="375"/>
        <v/>
      </c>
      <c r="T3977" t="str">
        <f t="shared" si="376"/>
        <v>BMW</v>
      </c>
      <c r="U3977" t="str">
        <f t="shared" si="377"/>
        <v>E</v>
      </c>
      <c r="V3977" t="str" cm="1">
        <f t="array" ref="V3977">_xlfn.IFS(N3968&gt;25,"A",N3968&gt;20,"B",N3968&gt;15,"C",N3968&gt;10,"D",N3968&lt;10,"E")</f>
        <v>E</v>
      </c>
    </row>
    <row r="3978" spans="1:22" x14ac:dyDescent="0.3">
      <c r="A3978">
        <v>4006</v>
      </c>
      <c r="B3978" t="s">
        <v>1596</v>
      </c>
      <c r="C3978" t="s">
        <v>21</v>
      </c>
      <c r="D3978" t="s">
        <v>16</v>
      </c>
      <c r="E3978">
        <v>2012</v>
      </c>
      <c r="F3978">
        <v>50000</v>
      </c>
      <c r="G3978" t="s">
        <v>27</v>
      </c>
      <c r="H3978" t="s">
        <v>18</v>
      </c>
      <c r="I3978" t="s">
        <v>19</v>
      </c>
      <c r="J3978">
        <v>1197</v>
      </c>
      <c r="K3978">
        <v>82.85</v>
      </c>
      <c r="L3978">
        <v>5</v>
      </c>
      <c r="M3978">
        <v>18.5</v>
      </c>
      <c r="N3978">
        <v>3.7</v>
      </c>
      <c r="P3978" t="str">
        <f t="shared" si="372"/>
        <v/>
      </c>
      <c r="Q3978" t="str">
        <f t="shared" si="373"/>
        <v>good</v>
      </c>
      <c r="R3978" t="str">
        <f t="shared" si="374"/>
        <v/>
      </c>
      <c r="S3978" s="3" t="str">
        <f t="shared" si="375"/>
        <v>Hyundai</v>
      </c>
      <c r="T3978" t="str">
        <f t="shared" si="376"/>
        <v>Hyundai</v>
      </c>
      <c r="U3978" t="str">
        <f t="shared" si="377"/>
        <v>E</v>
      </c>
      <c r="V3978" t="str" cm="1">
        <f t="array" ref="V3978">_xlfn.IFS(N3969&gt;25,"A",N3969&gt;20,"B",N3969&gt;15,"C",N3969&gt;10,"D",N3969&lt;10,"E")</f>
        <v>E</v>
      </c>
    </row>
    <row r="3979" spans="1:22" x14ac:dyDescent="0.3">
      <c r="A3979">
        <v>4007</v>
      </c>
      <c r="B3979" t="s">
        <v>203</v>
      </c>
      <c r="C3979" t="s">
        <v>25</v>
      </c>
      <c r="D3979" t="s">
        <v>26</v>
      </c>
      <c r="E3979">
        <v>2013</v>
      </c>
      <c r="F3979">
        <v>58581</v>
      </c>
      <c r="G3979" t="s">
        <v>27</v>
      </c>
      <c r="H3979" t="s">
        <v>18</v>
      </c>
      <c r="I3979" t="s">
        <v>19</v>
      </c>
      <c r="J3979">
        <v>1198</v>
      </c>
      <c r="K3979">
        <v>86.8</v>
      </c>
      <c r="L3979">
        <v>5</v>
      </c>
      <c r="M3979">
        <v>19.399999999999999</v>
      </c>
      <c r="N3979">
        <v>3.49</v>
      </c>
      <c r="P3979" t="str">
        <f t="shared" si="372"/>
        <v/>
      </c>
      <c r="Q3979" t="str">
        <f t="shared" si="373"/>
        <v>bad</v>
      </c>
      <c r="R3979" t="str">
        <f t="shared" si="374"/>
        <v/>
      </c>
      <c r="S3979" s="3" t="str">
        <f t="shared" si="375"/>
        <v/>
      </c>
      <c r="T3979" t="str">
        <f t="shared" si="376"/>
        <v>Mahindra</v>
      </c>
      <c r="U3979" t="str">
        <f t="shared" si="377"/>
        <v>E</v>
      </c>
      <c r="V3979" t="str" cm="1">
        <f t="array" ref="V3979">_xlfn.IFS(N3970&gt;25,"A",N3970&gt;20,"B",N3970&gt;15,"C",N3970&gt;10,"D",N3970&lt;10,"E")</f>
        <v>E</v>
      </c>
    </row>
    <row r="3980" spans="1:22" x14ac:dyDescent="0.3">
      <c r="A3980">
        <v>4008</v>
      </c>
      <c r="B3980" t="s">
        <v>269</v>
      </c>
      <c r="C3980" t="s">
        <v>21</v>
      </c>
      <c r="D3980" t="s">
        <v>49</v>
      </c>
      <c r="E3980">
        <v>2013</v>
      </c>
      <c r="F3980">
        <v>25500</v>
      </c>
      <c r="G3980" t="s">
        <v>23</v>
      </c>
      <c r="H3980" t="s">
        <v>18</v>
      </c>
      <c r="I3980" t="s">
        <v>19</v>
      </c>
      <c r="J3980">
        <v>1396</v>
      </c>
      <c r="K3980">
        <v>88.76</v>
      </c>
      <c r="L3980">
        <v>5</v>
      </c>
      <c r="M3980">
        <v>21.9</v>
      </c>
      <c r="N3980">
        <v>3.55</v>
      </c>
      <c r="P3980" t="str">
        <f t="shared" ref="P3980:P4043" si="378">IF(N3971&gt;15,C3971,"")</f>
        <v>Audi</v>
      </c>
      <c r="Q3980" t="str">
        <f t="shared" ref="Q3980:Q4043" si="379">IF(M3971&gt;20,"good","bad")</f>
        <v>bad</v>
      </c>
      <c r="R3980" t="str">
        <f t="shared" ref="R3980:R4043" si="380">IF(AND(M3971&gt;20,N3971&gt;15),C3971,"")</f>
        <v/>
      </c>
      <c r="S3980" s="3" t="str">
        <f t="shared" ref="S3980:S4043" si="381">IF(OR(M3971&gt;20,N3971&gt;15),C3971,"")</f>
        <v>Audi</v>
      </c>
      <c r="T3980" t="str">
        <f t="shared" ref="T3980:T4043" si="382">IF(NOT(N3971&gt;15),C3971,"")</f>
        <v/>
      </c>
      <c r="U3980" t="str">
        <f t="shared" ref="U3980:U4043" si="383">IF(N3971&gt;25,"A",IF(N3971&gt;20,"B",IF(N3971&gt;15,"C",IF(N3971&gt;10,"D","E"))))</f>
        <v>C</v>
      </c>
      <c r="V3980" t="str" cm="1">
        <f t="array" ref="V3980">_xlfn.IFS(N3971&gt;25,"A",N3971&gt;20,"B",N3971&gt;15,"C",N3971&gt;10,"D",N3971&lt;10,"E")</f>
        <v>C</v>
      </c>
    </row>
    <row r="3981" spans="1:22" x14ac:dyDescent="0.3">
      <c r="A3981">
        <v>4009</v>
      </c>
      <c r="B3981" t="s">
        <v>1211</v>
      </c>
      <c r="C3981" t="s">
        <v>15</v>
      </c>
      <c r="D3981" t="s">
        <v>16</v>
      </c>
      <c r="E3981">
        <v>2017</v>
      </c>
      <c r="F3981">
        <v>25000</v>
      </c>
      <c r="G3981" t="s">
        <v>27</v>
      </c>
      <c r="H3981" t="s">
        <v>18</v>
      </c>
      <c r="I3981" t="s">
        <v>19</v>
      </c>
      <c r="J3981">
        <v>2393</v>
      </c>
      <c r="K3981">
        <v>163.5</v>
      </c>
      <c r="L3981">
        <v>5</v>
      </c>
      <c r="M3981">
        <v>10.4</v>
      </c>
      <c r="N3981">
        <v>9</v>
      </c>
      <c r="P3981" t="str">
        <f t="shared" si="378"/>
        <v/>
      </c>
      <c r="Q3981" t="str">
        <f t="shared" si="379"/>
        <v>bad</v>
      </c>
      <c r="R3981" t="str">
        <f t="shared" si="380"/>
        <v/>
      </c>
      <c r="S3981" s="3" t="str">
        <f t="shared" si="381"/>
        <v/>
      </c>
      <c r="T3981" t="str">
        <f t="shared" si="382"/>
        <v>Ford</v>
      </c>
      <c r="U3981" t="str">
        <f t="shared" si="383"/>
        <v>E</v>
      </c>
      <c r="V3981" t="str" cm="1">
        <f t="array" ref="V3981">_xlfn.IFS(N3972&gt;25,"A",N3972&gt;20,"B",N3972&gt;15,"C",N3972&gt;10,"D",N3972&lt;10,"E")</f>
        <v>E</v>
      </c>
    </row>
    <row r="3982" spans="1:22" x14ac:dyDescent="0.3">
      <c r="A3982">
        <v>4010</v>
      </c>
      <c r="B3982" t="s">
        <v>291</v>
      </c>
      <c r="C3982" t="s">
        <v>15</v>
      </c>
      <c r="D3982" t="s">
        <v>35</v>
      </c>
      <c r="E3982">
        <v>2011</v>
      </c>
      <c r="F3982">
        <v>53766</v>
      </c>
      <c r="G3982" t="s">
        <v>27</v>
      </c>
      <c r="H3982" t="s">
        <v>18</v>
      </c>
      <c r="I3982" t="s">
        <v>19</v>
      </c>
      <c r="J3982">
        <v>998</v>
      </c>
      <c r="K3982">
        <v>66.099999999999994</v>
      </c>
      <c r="L3982">
        <v>5</v>
      </c>
      <c r="M3982">
        <v>19</v>
      </c>
      <c r="N3982">
        <v>2.7</v>
      </c>
      <c r="P3982" t="str">
        <f t="shared" si="378"/>
        <v/>
      </c>
      <c r="Q3982" t="str">
        <f t="shared" si="379"/>
        <v>bad</v>
      </c>
      <c r="R3982" t="str">
        <f t="shared" si="380"/>
        <v/>
      </c>
      <c r="S3982" s="3" t="str">
        <f t="shared" si="381"/>
        <v/>
      </c>
      <c r="T3982" t="str">
        <f t="shared" si="382"/>
        <v>Honda</v>
      </c>
      <c r="U3982" t="str">
        <f t="shared" si="383"/>
        <v>E</v>
      </c>
      <c r="V3982" t="str" cm="1">
        <f t="array" ref="V3982">_xlfn.IFS(N3973&gt;25,"A",N3973&gt;20,"B",N3973&gt;15,"C",N3973&gt;10,"D",N3973&lt;10,"E")</f>
        <v>E</v>
      </c>
    </row>
    <row r="3983" spans="1:22" x14ac:dyDescent="0.3">
      <c r="A3983">
        <v>4012</v>
      </c>
      <c r="B3983" t="s">
        <v>86</v>
      </c>
      <c r="C3983" t="s">
        <v>15</v>
      </c>
      <c r="D3983" t="s">
        <v>26</v>
      </c>
      <c r="E3983">
        <v>2006</v>
      </c>
      <c r="F3983">
        <v>68000</v>
      </c>
      <c r="G3983" t="s">
        <v>27</v>
      </c>
      <c r="H3983" t="s">
        <v>18</v>
      </c>
      <c r="I3983" t="s">
        <v>19</v>
      </c>
      <c r="J3983">
        <v>796</v>
      </c>
      <c r="K3983">
        <v>46.3</v>
      </c>
      <c r="L3983">
        <v>5</v>
      </c>
      <c r="M3983">
        <v>19.7</v>
      </c>
      <c r="N3983">
        <v>1.5</v>
      </c>
      <c r="P3983" t="str">
        <f t="shared" si="378"/>
        <v/>
      </c>
      <c r="Q3983" t="str">
        <f t="shared" si="379"/>
        <v>good</v>
      </c>
      <c r="R3983" t="str">
        <f t="shared" si="380"/>
        <v/>
      </c>
      <c r="S3983" s="3" t="str">
        <f t="shared" si="381"/>
        <v>Hyundai</v>
      </c>
      <c r="T3983" t="str">
        <f t="shared" si="382"/>
        <v>Hyundai</v>
      </c>
      <c r="U3983" t="str">
        <f t="shared" si="383"/>
        <v>E</v>
      </c>
      <c r="V3983" t="str" cm="1">
        <f t="array" ref="V3983">_xlfn.IFS(N3974&gt;25,"A",N3974&gt;20,"B",N3974&gt;15,"C",N3974&gt;10,"D",N3974&lt;10,"E")</f>
        <v>E</v>
      </c>
    </row>
    <row r="3984" spans="1:22" x14ac:dyDescent="0.3">
      <c r="A3984">
        <v>4013</v>
      </c>
      <c r="B3984" t="s">
        <v>526</v>
      </c>
      <c r="C3984" t="s">
        <v>78</v>
      </c>
      <c r="D3984" t="s">
        <v>39</v>
      </c>
      <c r="E3984">
        <v>2017</v>
      </c>
      <c r="F3984">
        <v>40000</v>
      </c>
      <c r="G3984" t="s">
        <v>23</v>
      </c>
      <c r="H3984" t="s">
        <v>18</v>
      </c>
      <c r="I3984" t="s">
        <v>19</v>
      </c>
      <c r="J3984">
        <v>2179</v>
      </c>
      <c r="K3984">
        <v>140</v>
      </c>
      <c r="L3984">
        <v>7</v>
      </c>
      <c r="M3984">
        <v>16</v>
      </c>
      <c r="N3984">
        <v>15.9</v>
      </c>
      <c r="P3984" t="str">
        <f t="shared" si="378"/>
        <v>Jaguar</v>
      </c>
      <c r="Q3984" t="str">
        <f t="shared" si="379"/>
        <v>bad</v>
      </c>
      <c r="R3984" t="str">
        <f t="shared" si="380"/>
        <v/>
      </c>
      <c r="S3984" s="3" t="str">
        <f t="shared" si="381"/>
        <v>Jaguar</v>
      </c>
      <c r="T3984" t="str">
        <f t="shared" si="382"/>
        <v/>
      </c>
      <c r="U3984" t="str">
        <f t="shared" si="383"/>
        <v>A</v>
      </c>
      <c r="V3984" t="str" cm="1">
        <f t="array" ref="V3984">_xlfn.IFS(N3975&gt;25,"A",N3975&gt;20,"B",N3975&gt;15,"C",N3975&gt;10,"D",N3975&lt;10,"E")</f>
        <v>A</v>
      </c>
    </row>
    <row r="3985" spans="1:22" x14ac:dyDescent="0.3">
      <c r="A3985">
        <v>4014</v>
      </c>
      <c r="B3985" t="s">
        <v>1597</v>
      </c>
      <c r="C3985" t="s">
        <v>15</v>
      </c>
      <c r="D3985" t="s">
        <v>35</v>
      </c>
      <c r="E3985">
        <v>2013</v>
      </c>
      <c r="F3985">
        <v>73212</v>
      </c>
      <c r="G3985" t="s">
        <v>23</v>
      </c>
      <c r="H3985" t="s">
        <v>18</v>
      </c>
      <c r="I3985" t="s">
        <v>19</v>
      </c>
      <c r="J3985">
        <v>1248</v>
      </c>
      <c r="K3985">
        <v>74</v>
      </c>
      <c r="L3985">
        <v>5</v>
      </c>
      <c r="M3985">
        <v>22.9</v>
      </c>
      <c r="N3985">
        <v>5.2</v>
      </c>
      <c r="P3985" t="str">
        <f t="shared" si="378"/>
        <v/>
      </c>
      <c r="Q3985" t="str">
        <f t="shared" si="379"/>
        <v>bad</v>
      </c>
      <c r="R3985" t="str">
        <f t="shared" si="380"/>
        <v/>
      </c>
      <c r="S3985" s="3" t="str">
        <f t="shared" si="381"/>
        <v/>
      </c>
      <c r="T3985" t="str">
        <f t="shared" si="382"/>
        <v>Hyundai</v>
      </c>
      <c r="U3985" t="str">
        <f t="shared" si="383"/>
        <v>E</v>
      </c>
      <c r="V3985" t="str" cm="1">
        <f t="array" ref="V3985">_xlfn.IFS(N3976&gt;25,"A",N3976&gt;20,"B",N3976&gt;15,"C",N3976&gt;10,"D",N3976&lt;10,"E")</f>
        <v>E</v>
      </c>
    </row>
    <row r="3986" spans="1:22" x14ac:dyDescent="0.3">
      <c r="A3986">
        <v>4015</v>
      </c>
      <c r="B3986" t="s">
        <v>272</v>
      </c>
      <c r="C3986" t="s">
        <v>65</v>
      </c>
      <c r="D3986" t="s">
        <v>16</v>
      </c>
      <c r="E3986">
        <v>2014</v>
      </c>
      <c r="F3986">
        <v>69000</v>
      </c>
      <c r="G3986" t="s">
        <v>23</v>
      </c>
      <c r="H3986" t="s">
        <v>32</v>
      </c>
      <c r="I3986" t="s">
        <v>19</v>
      </c>
      <c r="J3986">
        <v>1995</v>
      </c>
      <c r="K3986">
        <v>184</v>
      </c>
      <c r="L3986">
        <v>5</v>
      </c>
      <c r="M3986">
        <v>17.05</v>
      </c>
      <c r="N3986">
        <v>16.25</v>
      </c>
      <c r="P3986" t="str">
        <f t="shared" si="378"/>
        <v/>
      </c>
      <c r="Q3986" t="str">
        <f t="shared" si="379"/>
        <v>bad</v>
      </c>
      <c r="R3986" t="str">
        <f t="shared" si="380"/>
        <v/>
      </c>
      <c r="S3986" s="3" t="str">
        <f t="shared" si="381"/>
        <v/>
      </c>
      <c r="T3986" t="str">
        <f t="shared" si="382"/>
        <v>Honda</v>
      </c>
      <c r="U3986" t="str">
        <f t="shared" si="383"/>
        <v>E</v>
      </c>
      <c r="V3986" t="str" cm="1">
        <f t="array" ref="V3986">_xlfn.IFS(N3977&gt;25,"A",N3977&gt;20,"B",N3977&gt;15,"C",N3977&gt;10,"D",N3977&lt;10,"E")</f>
        <v>E</v>
      </c>
    </row>
    <row r="3987" spans="1:22" x14ac:dyDescent="0.3">
      <c r="A3987">
        <v>4016</v>
      </c>
      <c r="B3987" t="s">
        <v>1598</v>
      </c>
      <c r="C3987" t="s">
        <v>43</v>
      </c>
      <c r="D3987" t="s">
        <v>16</v>
      </c>
      <c r="E3987">
        <v>2007</v>
      </c>
      <c r="F3987">
        <v>61932</v>
      </c>
      <c r="G3987" t="s">
        <v>23</v>
      </c>
      <c r="H3987" t="s">
        <v>32</v>
      </c>
      <c r="I3987" t="s">
        <v>33</v>
      </c>
      <c r="J3987">
        <v>1968</v>
      </c>
      <c r="K3987">
        <v>140</v>
      </c>
      <c r="L3987">
        <v>5</v>
      </c>
      <c r="M3987">
        <v>14.3</v>
      </c>
      <c r="N3987">
        <v>3.31</v>
      </c>
      <c r="P3987" t="str">
        <f t="shared" si="378"/>
        <v/>
      </c>
      <c r="Q3987" t="str">
        <f t="shared" si="379"/>
        <v>bad</v>
      </c>
      <c r="R3987" t="str">
        <f t="shared" si="380"/>
        <v/>
      </c>
      <c r="S3987" s="3" t="str">
        <f t="shared" si="381"/>
        <v/>
      </c>
      <c r="T3987" t="str">
        <f t="shared" si="382"/>
        <v>Hyundai</v>
      </c>
      <c r="U3987" t="str">
        <f t="shared" si="383"/>
        <v>E</v>
      </c>
      <c r="V3987" t="str" cm="1">
        <f t="array" ref="V3987">_xlfn.IFS(N3978&gt;25,"A",N3978&gt;20,"B",N3978&gt;15,"C",N3978&gt;10,"D",N3978&lt;10,"E")</f>
        <v>E</v>
      </c>
    </row>
    <row r="3988" spans="1:22" x14ac:dyDescent="0.3">
      <c r="A3988">
        <v>4017</v>
      </c>
      <c r="B3988" t="s">
        <v>946</v>
      </c>
      <c r="C3988" t="s">
        <v>65</v>
      </c>
      <c r="D3988" t="s">
        <v>63</v>
      </c>
      <c r="E3988">
        <v>2012</v>
      </c>
      <c r="F3988">
        <v>52000</v>
      </c>
      <c r="G3988" t="s">
        <v>23</v>
      </c>
      <c r="H3988" t="s">
        <v>32</v>
      </c>
      <c r="I3988" t="s">
        <v>19</v>
      </c>
      <c r="J3988">
        <v>1995</v>
      </c>
      <c r="K3988">
        <v>184</v>
      </c>
      <c r="L3988">
        <v>5</v>
      </c>
      <c r="M3988">
        <v>16.09</v>
      </c>
      <c r="N3988">
        <v>24</v>
      </c>
      <c r="P3988" t="str">
        <f t="shared" si="378"/>
        <v/>
      </c>
      <c r="Q3988" t="str">
        <f t="shared" si="379"/>
        <v>bad</v>
      </c>
      <c r="R3988" t="str">
        <f t="shared" si="380"/>
        <v/>
      </c>
      <c r="S3988" s="3" t="str">
        <f t="shared" si="381"/>
        <v/>
      </c>
      <c r="T3988" t="str">
        <f t="shared" si="382"/>
        <v>Honda</v>
      </c>
      <c r="U3988" t="str">
        <f t="shared" si="383"/>
        <v>E</v>
      </c>
      <c r="V3988" t="str" cm="1">
        <f t="array" ref="V3988">_xlfn.IFS(N3979&gt;25,"A",N3979&gt;20,"B",N3979&gt;15,"C",N3979&gt;10,"D",N3979&lt;10,"E")</f>
        <v>E</v>
      </c>
    </row>
    <row r="3989" spans="1:22" x14ac:dyDescent="0.3">
      <c r="A3989">
        <v>4018</v>
      </c>
      <c r="B3989" t="s">
        <v>425</v>
      </c>
      <c r="C3989" t="s">
        <v>15</v>
      </c>
      <c r="D3989" t="s">
        <v>49</v>
      </c>
      <c r="E3989">
        <v>2011</v>
      </c>
      <c r="F3989">
        <v>150000</v>
      </c>
      <c r="G3989" t="s">
        <v>27</v>
      </c>
      <c r="H3989" t="s">
        <v>18</v>
      </c>
      <c r="I3989" t="s">
        <v>19</v>
      </c>
      <c r="J3989">
        <v>1197</v>
      </c>
      <c r="K3989">
        <v>85.8</v>
      </c>
      <c r="L3989">
        <v>5</v>
      </c>
      <c r="M3989">
        <v>18.5</v>
      </c>
      <c r="N3989">
        <v>2.5</v>
      </c>
      <c r="P3989" t="str">
        <f t="shared" si="378"/>
        <v/>
      </c>
      <c r="Q3989" t="str">
        <f t="shared" si="379"/>
        <v>good</v>
      </c>
      <c r="R3989" t="str">
        <f t="shared" si="380"/>
        <v/>
      </c>
      <c r="S3989" s="3" t="str">
        <f t="shared" si="381"/>
        <v>Hyundai</v>
      </c>
      <c r="T3989" t="str">
        <f t="shared" si="382"/>
        <v>Hyundai</v>
      </c>
      <c r="U3989" t="str">
        <f t="shared" si="383"/>
        <v>E</v>
      </c>
      <c r="V3989" t="str" cm="1">
        <f t="array" ref="V3989">_xlfn.IFS(N3980&gt;25,"A",N3980&gt;20,"B",N3980&gt;15,"C",N3980&gt;10,"D",N3980&lt;10,"E")</f>
        <v>E</v>
      </c>
    </row>
    <row r="3990" spans="1:22" x14ac:dyDescent="0.3">
      <c r="A3990">
        <v>4019</v>
      </c>
      <c r="B3990" t="s">
        <v>269</v>
      </c>
      <c r="C3990" t="s">
        <v>21</v>
      </c>
      <c r="D3990" t="s">
        <v>39</v>
      </c>
      <c r="E3990">
        <v>2013</v>
      </c>
      <c r="F3990">
        <v>70933</v>
      </c>
      <c r="G3990" t="s">
        <v>23</v>
      </c>
      <c r="H3990" t="s">
        <v>18</v>
      </c>
      <c r="I3990" t="s">
        <v>33</v>
      </c>
      <c r="J3990">
        <v>1396</v>
      </c>
      <c r="K3990">
        <v>88.76</v>
      </c>
      <c r="L3990">
        <v>5</v>
      </c>
      <c r="M3990">
        <v>21.9</v>
      </c>
      <c r="N3990">
        <v>3.9</v>
      </c>
      <c r="P3990" t="str">
        <f t="shared" si="378"/>
        <v/>
      </c>
      <c r="Q3990" t="str">
        <f t="shared" si="379"/>
        <v>bad</v>
      </c>
      <c r="R3990" t="str">
        <f t="shared" si="380"/>
        <v/>
      </c>
      <c r="S3990" s="3" t="str">
        <f t="shared" si="381"/>
        <v/>
      </c>
      <c r="T3990" t="str">
        <f t="shared" si="382"/>
        <v>Maruti</v>
      </c>
      <c r="U3990" t="str">
        <f t="shared" si="383"/>
        <v>E</v>
      </c>
      <c r="V3990" t="str" cm="1">
        <f t="array" ref="V3990">_xlfn.IFS(N3981&gt;25,"A",N3981&gt;20,"B",N3981&gt;15,"C",N3981&gt;10,"D",N3981&lt;10,"E")</f>
        <v>E</v>
      </c>
    </row>
    <row r="3991" spans="1:22" x14ac:dyDescent="0.3">
      <c r="A3991">
        <v>4020</v>
      </c>
      <c r="B3991" t="s">
        <v>50</v>
      </c>
      <c r="C3991" t="s">
        <v>15</v>
      </c>
      <c r="D3991" t="s">
        <v>49</v>
      </c>
      <c r="E3991">
        <v>2013</v>
      </c>
      <c r="F3991">
        <v>115195</v>
      </c>
      <c r="G3991" t="s">
        <v>23</v>
      </c>
      <c r="H3991" t="s">
        <v>18</v>
      </c>
      <c r="I3991" t="s">
        <v>19</v>
      </c>
      <c r="J3991">
        <v>1248</v>
      </c>
      <c r="K3991">
        <v>74</v>
      </c>
      <c r="L3991">
        <v>5</v>
      </c>
      <c r="M3991">
        <v>25.2</v>
      </c>
      <c r="N3991">
        <v>3.85</v>
      </c>
      <c r="P3991" t="str">
        <f t="shared" si="378"/>
        <v/>
      </c>
      <c r="Q3991" t="str">
        <f t="shared" si="379"/>
        <v>bad</v>
      </c>
      <c r="R3991" t="str">
        <f t="shared" si="380"/>
        <v/>
      </c>
      <c r="S3991" s="3" t="str">
        <f t="shared" si="381"/>
        <v/>
      </c>
      <c r="T3991" t="str">
        <f t="shared" si="382"/>
        <v>Maruti</v>
      </c>
      <c r="U3991" t="str">
        <f t="shared" si="383"/>
        <v>E</v>
      </c>
      <c r="V3991" t="str" cm="1">
        <f t="array" ref="V3991">_xlfn.IFS(N3982&gt;25,"A",N3982&gt;20,"B",N3982&gt;15,"C",N3982&gt;10,"D",N3982&lt;10,"E")</f>
        <v>E</v>
      </c>
    </row>
    <row r="3992" spans="1:22" x14ac:dyDescent="0.3">
      <c r="A3992">
        <v>4021</v>
      </c>
      <c r="B3992" t="s">
        <v>917</v>
      </c>
      <c r="C3992" t="s">
        <v>62</v>
      </c>
      <c r="D3992" t="s">
        <v>53</v>
      </c>
      <c r="E3992">
        <v>2011</v>
      </c>
      <c r="F3992">
        <v>62148</v>
      </c>
      <c r="G3992" t="s">
        <v>27</v>
      </c>
      <c r="H3992" t="s">
        <v>18</v>
      </c>
      <c r="I3992" t="s">
        <v>19</v>
      </c>
      <c r="J3992">
        <v>1796</v>
      </c>
      <c r="K3992">
        <v>178</v>
      </c>
      <c r="L3992">
        <v>5</v>
      </c>
      <c r="M3992">
        <v>11.7</v>
      </c>
      <c r="N3992">
        <v>8.8000000000000007</v>
      </c>
      <c r="P3992" t="str">
        <f t="shared" si="378"/>
        <v/>
      </c>
      <c r="Q3992" t="str">
        <f t="shared" si="379"/>
        <v>bad</v>
      </c>
      <c r="R3992" t="str">
        <f t="shared" si="380"/>
        <v/>
      </c>
      <c r="S3992" s="3" t="str">
        <f t="shared" si="381"/>
        <v/>
      </c>
      <c r="T3992" t="str">
        <f t="shared" si="382"/>
        <v>Maruti</v>
      </c>
      <c r="U3992" t="str">
        <f t="shared" si="383"/>
        <v>E</v>
      </c>
      <c r="V3992" t="str" cm="1">
        <f t="array" ref="V3992">_xlfn.IFS(N3983&gt;25,"A",N3983&gt;20,"B",N3983&gt;15,"C",N3983&gt;10,"D",N3983&lt;10,"E")</f>
        <v>E</v>
      </c>
    </row>
    <row r="3993" spans="1:22" x14ac:dyDescent="0.3">
      <c r="A3993">
        <v>4022</v>
      </c>
      <c r="B3993" t="s">
        <v>1050</v>
      </c>
      <c r="C3993" t="s">
        <v>41</v>
      </c>
      <c r="D3993" t="s">
        <v>26</v>
      </c>
      <c r="E3993">
        <v>2009</v>
      </c>
      <c r="F3993">
        <v>32000</v>
      </c>
      <c r="G3993" t="s">
        <v>27</v>
      </c>
      <c r="H3993" t="s">
        <v>18</v>
      </c>
      <c r="I3993" t="s">
        <v>33</v>
      </c>
      <c r="J3993">
        <v>1798</v>
      </c>
      <c r="K3993">
        <v>138.03</v>
      </c>
      <c r="L3993">
        <v>5</v>
      </c>
      <c r="M3993">
        <v>14.28</v>
      </c>
      <c r="N3993">
        <v>4.95</v>
      </c>
      <c r="P3993" t="str">
        <f t="shared" si="378"/>
        <v>Mahindra</v>
      </c>
      <c r="Q3993" t="str">
        <f t="shared" si="379"/>
        <v>bad</v>
      </c>
      <c r="R3993" t="str">
        <f t="shared" si="380"/>
        <v/>
      </c>
      <c r="S3993" s="3" t="str">
        <f t="shared" si="381"/>
        <v>Mahindra</v>
      </c>
      <c r="T3993" t="str">
        <f t="shared" si="382"/>
        <v/>
      </c>
      <c r="U3993" t="str">
        <f t="shared" si="383"/>
        <v>C</v>
      </c>
      <c r="V3993" t="str" cm="1">
        <f t="array" ref="V3993">_xlfn.IFS(N3984&gt;25,"A",N3984&gt;20,"B",N3984&gt;15,"C",N3984&gt;10,"D",N3984&lt;10,"E")</f>
        <v>C</v>
      </c>
    </row>
    <row r="3994" spans="1:22" x14ac:dyDescent="0.3">
      <c r="A3994">
        <v>4023</v>
      </c>
      <c r="B3994" t="s">
        <v>528</v>
      </c>
      <c r="C3994" t="s">
        <v>21</v>
      </c>
      <c r="D3994" t="s">
        <v>49</v>
      </c>
      <c r="E3994">
        <v>2014</v>
      </c>
      <c r="F3994">
        <v>58000</v>
      </c>
      <c r="G3994" t="s">
        <v>23</v>
      </c>
      <c r="H3994" t="s">
        <v>18</v>
      </c>
      <c r="I3994" t="s">
        <v>19</v>
      </c>
      <c r="J3994">
        <v>1582</v>
      </c>
      <c r="K3994">
        <v>126.32</v>
      </c>
      <c r="L3994">
        <v>5</v>
      </c>
      <c r="M3994">
        <v>22.32</v>
      </c>
      <c r="N3994">
        <v>5.75</v>
      </c>
      <c r="P3994" t="str">
        <f t="shared" si="378"/>
        <v/>
      </c>
      <c r="Q3994" t="str">
        <f t="shared" si="379"/>
        <v>good</v>
      </c>
      <c r="R3994" t="str">
        <f t="shared" si="380"/>
        <v/>
      </c>
      <c r="S3994" s="3" t="str">
        <f t="shared" si="381"/>
        <v>Maruti</v>
      </c>
      <c r="T3994" t="str">
        <f t="shared" si="382"/>
        <v>Maruti</v>
      </c>
      <c r="U3994" t="str">
        <f t="shared" si="383"/>
        <v>E</v>
      </c>
      <c r="V3994" t="str" cm="1">
        <f t="array" ref="V3994">_xlfn.IFS(N3985&gt;25,"A",N3985&gt;20,"B",N3985&gt;15,"C",N3985&gt;10,"D",N3985&lt;10,"E")</f>
        <v>E</v>
      </c>
    </row>
    <row r="3995" spans="1:22" x14ac:dyDescent="0.3">
      <c r="A3995">
        <v>4024</v>
      </c>
      <c r="B3995" t="s">
        <v>470</v>
      </c>
      <c r="C3995" t="s">
        <v>60</v>
      </c>
      <c r="D3995" t="s">
        <v>47</v>
      </c>
      <c r="E3995">
        <v>2014</v>
      </c>
      <c r="F3995">
        <v>68598</v>
      </c>
      <c r="G3995" t="s">
        <v>23</v>
      </c>
      <c r="H3995" t="s">
        <v>18</v>
      </c>
      <c r="I3995" t="s">
        <v>19</v>
      </c>
      <c r="J3995">
        <v>1461</v>
      </c>
      <c r="K3995">
        <v>108.45</v>
      </c>
      <c r="L3995">
        <v>5</v>
      </c>
      <c r="M3995">
        <v>19.010000000000002</v>
      </c>
      <c r="N3995">
        <v>6.17</v>
      </c>
      <c r="P3995" t="str">
        <f t="shared" si="378"/>
        <v>BMW</v>
      </c>
      <c r="Q3995" t="str">
        <f t="shared" si="379"/>
        <v>bad</v>
      </c>
      <c r="R3995" t="str">
        <f t="shared" si="380"/>
        <v/>
      </c>
      <c r="S3995" s="3" t="str">
        <f t="shared" si="381"/>
        <v>BMW</v>
      </c>
      <c r="T3995" t="str">
        <f t="shared" si="382"/>
        <v/>
      </c>
      <c r="U3995" t="str">
        <f t="shared" si="383"/>
        <v>C</v>
      </c>
      <c r="V3995" t="str" cm="1">
        <f t="array" ref="V3995">_xlfn.IFS(N3986&gt;25,"A",N3986&gt;20,"B",N3986&gt;15,"C",N3986&gt;10,"D",N3986&lt;10,"E")</f>
        <v>C</v>
      </c>
    </row>
    <row r="3996" spans="1:22" x14ac:dyDescent="0.3">
      <c r="A3996">
        <v>4025</v>
      </c>
      <c r="B3996" t="s">
        <v>1360</v>
      </c>
      <c r="C3996" t="s">
        <v>15</v>
      </c>
      <c r="D3996" t="s">
        <v>26</v>
      </c>
      <c r="E3996">
        <v>2010</v>
      </c>
      <c r="F3996">
        <v>84072</v>
      </c>
      <c r="G3996" t="s">
        <v>23</v>
      </c>
      <c r="H3996" t="s">
        <v>18</v>
      </c>
      <c r="I3996" t="s">
        <v>19</v>
      </c>
      <c r="J3996">
        <v>1248</v>
      </c>
      <c r="K3996">
        <v>75</v>
      </c>
      <c r="L3996">
        <v>5</v>
      </c>
      <c r="M3996">
        <v>17.8</v>
      </c>
      <c r="N3996">
        <v>3.45</v>
      </c>
      <c r="P3996" t="str">
        <f t="shared" si="378"/>
        <v/>
      </c>
      <c r="Q3996" t="str">
        <f t="shared" si="379"/>
        <v>bad</v>
      </c>
      <c r="R3996" t="str">
        <f t="shared" si="380"/>
        <v/>
      </c>
      <c r="S3996" s="3" t="str">
        <f t="shared" si="381"/>
        <v/>
      </c>
      <c r="T3996" t="str">
        <f t="shared" si="382"/>
        <v>Volkswagen</v>
      </c>
      <c r="U3996" t="str">
        <f t="shared" si="383"/>
        <v>E</v>
      </c>
      <c r="V3996" t="str" cm="1">
        <f t="array" ref="V3996">_xlfn.IFS(N3987&gt;25,"A",N3987&gt;20,"B",N3987&gt;15,"C",N3987&gt;10,"D",N3987&lt;10,"E")</f>
        <v>E</v>
      </c>
    </row>
    <row r="3997" spans="1:22" x14ac:dyDescent="0.3">
      <c r="A3997">
        <v>4026</v>
      </c>
      <c r="B3997" t="s">
        <v>181</v>
      </c>
      <c r="C3997" t="s">
        <v>15</v>
      </c>
      <c r="D3997" t="s">
        <v>39</v>
      </c>
      <c r="E3997">
        <v>2016</v>
      </c>
      <c r="F3997">
        <v>51264</v>
      </c>
      <c r="G3997" t="s">
        <v>27</v>
      </c>
      <c r="H3997" t="s">
        <v>18</v>
      </c>
      <c r="I3997" t="s">
        <v>19</v>
      </c>
      <c r="J3997">
        <v>998</v>
      </c>
      <c r="K3997">
        <v>67.099999999999994</v>
      </c>
      <c r="L3997">
        <v>5</v>
      </c>
      <c r="M3997">
        <v>24.07</v>
      </c>
      <c r="N3997">
        <v>3.2</v>
      </c>
      <c r="P3997" t="str">
        <f t="shared" si="378"/>
        <v>BMW</v>
      </c>
      <c r="Q3997" t="str">
        <f t="shared" si="379"/>
        <v>bad</v>
      </c>
      <c r="R3997" t="str">
        <f t="shared" si="380"/>
        <v/>
      </c>
      <c r="S3997" s="3" t="str">
        <f t="shared" si="381"/>
        <v>BMW</v>
      </c>
      <c r="T3997" t="str">
        <f t="shared" si="382"/>
        <v/>
      </c>
      <c r="U3997" t="str">
        <f t="shared" si="383"/>
        <v>B</v>
      </c>
      <c r="V3997" t="str" cm="1">
        <f t="array" ref="V3997">_xlfn.IFS(N3988&gt;25,"A",N3988&gt;20,"B",N3988&gt;15,"C",N3988&gt;10,"D",N3988&lt;10,"E")</f>
        <v>B</v>
      </c>
    </row>
    <row r="3998" spans="1:22" x14ac:dyDescent="0.3">
      <c r="A3998">
        <v>4027</v>
      </c>
      <c r="B3998" t="s">
        <v>420</v>
      </c>
      <c r="C3998" t="s">
        <v>21</v>
      </c>
      <c r="D3998" t="s">
        <v>31</v>
      </c>
      <c r="E3998">
        <v>2017</v>
      </c>
      <c r="F3998">
        <v>21363</v>
      </c>
      <c r="G3998" t="s">
        <v>27</v>
      </c>
      <c r="H3998" t="s">
        <v>32</v>
      </c>
      <c r="I3998" t="s">
        <v>19</v>
      </c>
      <c r="J3998">
        <v>1591</v>
      </c>
      <c r="K3998">
        <v>121.3</v>
      </c>
      <c r="L3998">
        <v>5</v>
      </c>
      <c r="M3998">
        <v>13</v>
      </c>
      <c r="N3998">
        <v>13.49</v>
      </c>
      <c r="P3998" t="str">
        <f t="shared" si="378"/>
        <v/>
      </c>
      <c r="Q3998" t="str">
        <f t="shared" si="379"/>
        <v>bad</v>
      </c>
      <c r="R3998" t="str">
        <f t="shared" si="380"/>
        <v/>
      </c>
      <c r="S3998" s="3" t="str">
        <f t="shared" si="381"/>
        <v/>
      </c>
      <c r="T3998" t="str">
        <f t="shared" si="382"/>
        <v>Maruti</v>
      </c>
      <c r="U3998" t="str">
        <f t="shared" si="383"/>
        <v>E</v>
      </c>
      <c r="V3998" t="str" cm="1">
        <f t="array" ref="V3998">_xlfn.IFS(N3989&gt;25,"A",N3989&gt;20,"B",N3989&gt;15,"C",N3989&gt;10,"D",N3989&lt;10,"E")</f>
        <v>E</v>
      </c>
    </row>
    <row r="3999" spans="1:22" x14ac:dyDescent="0.3">
      <c r="A3999">
        <v>4028</v>
      </c>
      <c r="B3999" t="s">
        <v>1599</v>
      </c>
      <c r="C3999" t="s">
        <v>62</v>
      </c>
      <c r="D3999" t="s">
        <v>53</v>
      </c>
      <c r="E3999">
        <v>2016</v>
      </c>
      <c r="F3999">
        <v>40000</v>
      </c>
      <c r="G3999" t="s">
        <v>27</v>
      </c>
      <c r="H3999" t="s">
        <v>32</v>
      </c>
      <c r="I3999" t="s">
        <v>19</v>
      </c>
      <c r="J3999">
        <v>1991</v>
      </c>
      <c r="K3999">
        <v>183</v>
      </c>
      <c r="L3999">
        <v>5</v>
      </c>
      <c r="M3999">
        <v>15.04</v>
      </c>
      <c r="N3999">
        <v>24.5</v>
      </c>
      <c r="P3999" t="str">
        <f t="shared" si="378"/>
        <v/>
      </c>
      <c r="Q3999" t="str">
        <f t="shared" si="379"/>
        <v>good</v>
      </c>
      <c r="R3999" t="str">
        <f t="shared" si="380"/>
        <v/>
      </c>
      <c r="S3999" s="3" t="str">
        <f t="shared" si="381"/>
        <v>Hyundai</v>
      </c>
      <c r="T3999" t="str">
        <f t="shared" si="382"/>
        <v>Hyundai</v>
      </c>
      <c r="U3999" t="str">
        <f t="shared" si="383"/>
        <v>E</v>
      </c>
      <c r="V3999" t="str" cm="1">
        <f t="array" ref="V3999">_xlfn.IFS(N3990&gt;25,"A",N3990&gt;20,"B",N3990&gt;15,"C",N3990&gt;10,"D",N3990&lt;10,"E")</f>
        <v>E</v>
      </c>
    </row>
    <row r="4000" spans="1:22" x14ac:dyDescent="0.3">
      <c r="A4000">
        <v>4029</v>
      </c>
      <c r="B4000" t="s">
        <v>1600</v>
      </c>
      <c r="C4000" t="s">
        <v>25</v>
      </c>
      <c r="D4000" t="s">
        <v>49</v>
      </c>
      <c r="E4000">
        <v>2015</v>
      </c>
      <c r="F4000">
        <v>35000</v>
      </c>
      <c r="G4000" t="s">
        <v>27</v>
      </c>
      <c r="H4000" t="s">
        <v>32</v>
      </c>
      <c r="I4000" t="s">
        <v>19</v>
      </c>
      <c r="J4000">
        <v>2354</v>
      </c>
      <c r="K4000">
        <v>152</v>
      </c>
      <c r="L4000">
        <v>5</v>
      </c>
      <c r="M4000">
        <v>10.1</v>
      </c>
      <c r="N4000">
        <v>14.7</v>
      </c>
      <c r="P4000" t="str">
        <f t="shared" si="378"/>
        <v/>
      </c>
      <c r="Q4000" t="str">
        <f t="shared" si="379"/>
        <v>good</v>
      </c>
      <c r="R4000" t="str">
        <f t="shared" si="380"/>
        <v/>
      </c>
      <c r="S4000" s="3" t="str">
        <f t="shared" si="381"/>
        <v>Maruti</v>
      </c>
      <c r="T4000" t="str">
        <f t="shared" si="382"/>
        <v>Maruti</v>
      </c>
      <c r="U4000" t="str">
        <f t="shared" si="383"/>
        <v>E</v>
      </c>
      <c r="V4000" t="str" cm="1">
        <f t="array" ref="V4000">_xlfn.IFS(N3991&gt;25,"A",N3991&gt;20,"B",N3991&gt;15,"C",N3991&gt;10,"D",N3991&lt;10,"E")</f>
        <v>E</v>
      </c>
    </row>
    <row r="4001" spans="1:22" x14ac:dyDescent="0.3">
      <c r="A4001">
        <v>4030</v>
      </c>
      <c r="B4001" t="s">
        <v>1039</v>
      </c>
      <c r="C4001" t="s">
        <v>110</v>
      </c>
      <c r="D4001" t="s">
        <v>35</v>
      </c>
      <c r="E4001">
        <v>2014</v>
      </c>
      <c r="F4001">
        <v>55000</v>
      </c>
      <c r="G4001" t="s">
        <v>23</v>
      </c>
      <c r="H4001" t="s">
        <v>18</v>
      </c>
      <c r="I4001" t="s">
        <v>19</v>
      </c>
      <c r="J4001">
        <v>1498</v>
      </c>
      <c r="K4001">
        <v>89.84</v>
      </c>
      <c r="L4001">
        <v>5</v>
      </c>
      <c r="M4001">
        <v>22.7</v>
      </c>
      <c r="N4001">
        <v>6</v>
      </c>
      <c r="P4001" t="str">
        <f t="shared" si="378"/>
        <v/>
      </c>
      <c r="Q4001" t="str">
        <f t="shared" si="379"/>
        <v>bad</v>
      </c>
      <c r="R4001" t="str">
        <f t="shared" si="380"/>
        <v/>
      </c>
      <c r="S4001" s="3" t="str">
        <f t="shared" si="381"/>
        <v/>
      </c>
      <c r="T4001" t="str">
        <f t="shared" si="382"/>
        <v>MercedesBenz</v>
      </c>
      <c r="U4001" t="str">
        <f t="shared" si="383"/>
        <v>E</v>
      </c>
      <c r="V4001" t="str" cm="1">
        <f t="array" ref="V4001">_xlfn.IFS(N3992&gt;25,"A",N3992&gt;20,"B",N3992&gt;15,"C",N3992&gt;10,"D",N3992&lt;10,"E")</f>
        <v>E</v>
      </c>
    </row>
    <row r="4002" spans="1:22" x14ac:dyDescent="0.3">
      <c r="A4002">
        <v>4031</v>
      </c>
      <c r="B4002" t="s">
        <v>594</v>
      </c>
      <c r="C4002" t="s">
        <v>62</v>
      </c>
      <c r="D4002" t="s">
        <v>31</v>
      </c>
      <c r="E4002">
        <v>2016</v>
      </c>
      <c r="F4002">
        <v>43252</v>
      </c>
      <c r="G4002" t="s">
        <v>23</v>
      </c>
      <c r="H4002" t="s">
        <v>32</v>
      </c>
      <c r="I4002" t="s">
        <v>19</v>
      </c>
      <c r="J4002">
        <v>2143</v>
      </c>
      <c r="K4002">
        <v>204</v>
      </c>
      <c r="L4002">
        <v>5</v>
      </c>
      <c r="M4002">
        <v>13</v>
      </c>
      <c r="N4002">
        <v>34.18</v>
      </c>
      <c r="P4002" t="str">
        <f t="shared" si="378"/>
        <v/>
      </c>
      <c r="Q4002" t="str">
        <f t="shared" si="379"/>
        <v>bad</v>
      </c>
      <c r="R4002" t="str">
        <f t="shared" si="380"/>
        <v/>
      </c>
      <c r="S4002" s="3" t="str">
        <f t="shared" si="381"/>
        <v/>
      </c>
      <c r="T4002" t="str">
        <f t="shared" si="382"/>
        <v>Toyota</v>
      </c>
      <c r="U4002" t="str">
        <f t="shared" si="383"/>
        <v>E</v>
      </c>
      <c r="V4002" t="str" cm="1">
        <f t="array" ref="V4002">_xlfn.IFS(N3993&gt;25,"A",N3993&gt;20,"B",N3993&gt;15,"C",N3993&gt;10,"D",N3993&lt;10,"E")</f>
        <v>E</v>
      </c>
    </row>
    <row r="4003" spans="1:22" x14ac:dyDescent="0.3">
      <c r="A4003">
        <v>4032</v>
      </c>
      <c r="B4003" t="s">
        <v>435</v>
      </c>
      <c r="C4003" t="s">
        <v>21</v>
      </c>
      <c r="D4003" t="s">
        <v>53</v>
      </c>
      <c r="E4003">
        <v>2014</v>
      </c>
      <c r="F4003">
        <v>42000</v>
      </c>
      <c r="G4003" t="s">
        <v>23</v>
      </c>
      <c r="H4003" t="s">
        <v>18</v>
      </c>
      <c r="I4003" t="s">
        <v>19</v>
      </c>
      <c r="J4003">
        <v>1120</v>
      </c>
      <c r="K4003">
        <v>70</v>
      </c>
      <c r="L4003">
        <v>5</v>
      </c>
      <c r="M4003">
        <v>24</v>
      </c>
      <c r="N4003">
        <v>3.5</v>
      </c>
      <c r="P4003" t="str">
        <f t="shared" si="378"/>
        <v/>
      </c>
      <c r="Q4003" t="str">
        <f t="shared" si="379"/>
        <v>good</v>
      </c>
      <c r="R4003" t="str">
        <f t="shared" si="380"/>
        <v/>
      </c>
      <c r="S4003" s="3" t="str">
        <f t="shared" si="381"/>
        <v>Hyundai</v>
      </c>
      <c r="T4003" t="str">
        <f t="shared" si="382"/>
        <v>Hyundai</v>
      </c>
      <c r="U4003" t="str">
        <f t="shared" si="383"/>
        <v>E</v>
      </c>
      <c r="V4003" t="str" cm="1">
        <f t="array" ref="V4003">_xlfn.IFS(N3994&gt;25,"A",N3994&gt;20,"B",N3994&gt;15,"C",N3994&gt;10,"D",N3994&lt;10,"E")</f>
        <v>E</v>
      </c>
    </row>
    <row r="4004" spans="1:22" x14ac:dyDescent="0.3">
      <c r="A4004">
        <v>4033</v>
      </c>
      <c r="B4004" t="s">
        <v>1522</v>
      </c>
      <c r="C4004" t="s">
        <v>110</v>
      </c>
      <c r="D4004" t="s">
        <v>35</v>
      </c>
      <c r="E4004">
        <v>2006</v>
      </c>
      <c r="F4004">
        <v>69000</v>
      </c>
      <c r="G4004" t="s">
        <v>27</v>
      </c>
      <c r="H4004" t="s">
        <v>18</v>
      </c>
      <c r="I4004" t="s">
        <v>19</v>
      </c>
      <c r="J4004">
        <v>1388</v>
      </c>
      <c r="K4004">
        <v>68</v>
      </c>
      <c r="L4004">
        <v>5</v>
      </c>
      <c r="M4004">
        <v>16.600000000000001</v>
      </c>
      <c r="N4004">
        <v>2.15</v>
      </c>
      <c r="P4004" t="str">
        <f t="shared" si="378"/>
        <v/>
      </c>
      <c r="Q4004" t="str">
        <f t="shared" si="379"/>
        <v>bad</v>
      </c>
      <c r="R4004" t="str">
        <f t="shared" si="380"/>
        <v/>
      </c>
      <c r="S4004" s="3" t="str">
        <f t="shared" si="381"/>
        <v/>
      </c>
      <c r="T4004" t="str">
        <f t="shared" si="382"/>
        <v>Renault</v>
      </c>
      <c r="U4004" t="str">
        <f t="shared" si="383"/>
        <v>E</v>
      </c>
      <c r="V4004" t="str" cm="1">
        <f t="array" ref="V4004">_xlfn.IFS(N3995&gt;25,"A",N3995&gt;20,"B",N3995&gt;15,"C",N3995&gt;10,"D",N3995&lt;10,"E")</f>
        <v>E</v>
      </c>
    </row>
    <row r="4005" spans="1:22" x14ac:dyDescent="0.3">
      <c r="A4005">
        <v>4034</v>
      </c>
      <c r="B4005" t="s">
        <v>937</v>
      </c>
      <c r="C4005" t="s">
        <v>21</v>
      </c>
      <c r="D4005" t="s">
        <v>49</v>
      </c>
      <c r="E4005">
        <v>2018</v>
      </c>
      <c r="F4005">
        <v>14000</v>
      </c>
      <c r="G4005" t="s">
        <v>23</v>
      </c>
      <c r="H4005" t="s">
        <v>32</v>
      </c>
      <c r="I4005" t="s">
        <v>19</v>
      </c>
      <c r="J4005">
        <v>1582</v>
      </c>
      <c r="K4005">
        <v>126.2</v>
      </c>
      <c r="L4005">
        <v>5</v>
      </c>
      <c r="M4005">
        <v>17.600000000000001</v>
      </c>
      <c r="N4005">
        <v>11.25</v>
      </c>
      <c r="P4005" t="str">
        <f t="shared" si="378"/>
        <v/>
      </c>
      <c r="Q4005" t="str">
        <f t="shared" si="379"/>
        <v>bad</v>
      </c>
      <c r="R4005" t="str">
        <f t="shared" si="380"/>
        <v/>
      </c>
      <c r="S4005" s="3" t="str">
        <f t="shared" si="381"/>
        <v/>
      </c>
      <c r="T4005" t="str">
        <f t="shared" si="382"/>
        <v>Maruti</v>
      </c>
      <c r="U4005" t="str">
        <f t="shared" si="383"/>
        <v>E</v>
      </c>
      <c r="V4005" t="str" cm="1">
        <f t="array" ref="V4005">_xlfn.IFS(N3996&gt;25,"A",N3996&gt;20,"B",N3996&gt;15,"C",N3996&gt;10,"D",N3996&lt;10,"E")</f>
        <v>E</v>
      </c>
    </row>
    <row r="4006" spans="1:22" x14ac:dyDescent="0.3">
      <c r="A4006">
        <v>4035</v>
      </c>
      <c r="B4006" t="s">
        <v>736</v>
      </c>
      <c r="C4006" t="s">
        <v>15</v>
      </c>
      <c r="D4006" t="s">
        <v>53</v>
      </c>
      <c r="E4006">
        <v>2010</v>
      </c>
      <c r="F4006">
        <v>70000</v>
      </c>
      <c r="G4006" t="s">
        <v>27</v>
      </c>
      <c r="H4006" t="s">
        <v>18</v>
      </c>
      <c r="I4006" t="s">
        <v>19</v>
      </c>
      <c r="J4006">
        <v>998</v>
      </c>
      <c r="K4006">
        <v>66.099999999999994</v>
      </c>
      <c r="L4006">
        <v>5</v>
      </c>
      <c r="M4006">
        <v>19</v>
      </c>
      <c r="N4006">
        <v>2</v>
      </c>
      <c r="P4006" t="str">
        <f t="shared" si="378"/>
        <v/>
      </c>
      <c r="Q4006" t="str">
        <f t="shared" si="379"/>
        <v>good</v>
      </c>
      <c r="R4006" t="str">
        <f t="shared" si="380"/>
        <v/>
      </c>
      <c r="S4006" s="3" t="str">
        <f t="shared" si="381"/>
        <v>Maruti</v>
      </c>
      <c r="T4006" t="str">
        <f t="shared" si="382"/>
        <v>Maruti</v>
      </c>
      <c r="U4006" t="str">
        <f t="shared" si="383"/>
        <v>E</v>
      </c>
      <c r="V4006" t="str" cm="1">
        <f t="array" ref="V4006">_xlfn.IFS(N3997&gt;25,"A",N3997&gt;20,"B",N3997&gt;15,"C",N3997&gt;10,"D",N3997&lt;10,"E")</f>
        <v>E</v>
      </c>
    </row>
    <row r="4007" spans="1:22" x14ac:dyDescent="0.3">
      <c r="A4007">
        <v>4036</v>
      </c>
      <c r="B4007" t="s">
        <v>383</v>
      </c>
      <c r="C4007" t="s">
        <v>15</v>
      </c>
      <c r="D4007" t="s">
        <v>47</v>
      </c>
      <c r="E4007">
        <v>2015</v>
      </c>
      <c r="F4007">
        <v>35314</v>
      </c>
      <c r="G4007" t="s">
        <v>23</v>
      </c>
      <c r="H4007" t="s">
        <v>18</v>
      </c>
      <c r="I4007" t="s">
        <v>19</v>
      </c>
      <c r="J4007">
        <v>1248</v>
      </c>
      <c r="K4007">
        <v>73.94</v>
      </c>
      <c r="L4007">
        <v>5</v>
      </c>
      <c r="M4007">
        <v>23.2</v>
      </c>
      <c r="N4007">
        <v>4.2699999999999996</v>
      </c>
      <c r="P4007" t="str">
        <f t="shared" si="378"/>
        <v/>
      </c>
      <c r="Q4007" t="str">
        <f t="shared" si="379"/>
        <v>bad</v>
      </c>
      <c r="R4007" t="str">
        <f t="shared" si="380"/>
        <v/>
      </c>
      <c r="S4007" s="3" t="str">
        <f t="shared" si="381"/>
        <v/>
      </c>
      <c r="T4007" t="str">
        <f t="shared" si="382"/>
        <v>Hyundai</v>
      </c>
      <c r="U4007" t="str">
        <f t="shared" si="383"/>
        <v>D</v>
      </c>
      <c r="V4007" t="str" cm="1">
        <f t="array" ref="V4007">_xlfn.IFS(N3998&gt;25,"A",N3998&gt;20,"B",N3998&gt;15,"C",N3998&gt;10,"D",N3998&lt;10,"E")</f>
        <v>D</v>
      </c>
    </row>
    <row r="4008" spans="1:22" x14ac:dyDescent="0.3">
      <c r="A4008">
        <v>4037</v>
      </c>
      <c r="B4008" t="s">
        <v>970</v>
      </c>
      <c r="C4008" t="s">
        <v>25</v>
      </c>
      <c r="D4008" t="s">
        <v>47</v>
      </c>
      <c r="E4008">
        <v>2017</v>
      </c>
      <c r="F4008">
        <v>38691</v>
      </c>
      <c r="G4008" t="s">
        <v>27</v>
      </c>
      <c r="H4008" t="s">
        <v>18</v>
      </c>
      <c r="I4008" t="s">
        <v>19</v>
      </c>
      <c r="J4008">
        <v>1497</v>
      </c>
      <c r="K4008">
        <v>117.3</v>
      </c>
      <c r="L4008">
        <v>5</v>
      </c>
      <c r="M4008">
        <v>17.8</v>
      </c>
      <c r="N4008">
        <v>7.68</v>
      </c>
      <c r="P4008" t="str">
        <f t="shared" si="378"/>
        <v>MercedesBenz</v>
      </c>
      <c r="Q4008" t="str">
        <f t="shared" si="379"/>
        <v>bad</v>
      </c>
      <c r="R4008" t="str">
        <f t="shared" si="380"/>
        <v/>
      </c>
      <c r="S4008" s="3" t="str">
        <f t="shared" si="381"/>
        <v>MercedesBenz</v>
      </c>
      <c r="T4008" t="str">
        <f t="shared" si="382"/>
        <v/>
      </c>
      <c r="U4008" t="str">
        <f t="shared" si="383"/>
        <v>B</v>
      </c>
      <c r="V4008" t="str" cm="1">
        <f t="array" ref="V4008">_xlfn.IFS(N3999&gt;25,"A",N3999&gt;20,"B",N3999&gt;15,"C",N3999&gt;10,"D",N3999&lt;10,"E")</f>
        <v>B</v>
      </c>
    </row>
    <row r="4009" spans="1:22" x14ac:dyDescent="0.3">
      <c r="A4009">
        <v>4038</v>
      </c>
      <c r="B4009" t="s">
        <v>823</v>
      </c>
      <c r="C4009" t="s">
        <v>41</v>
      </c>
      <c r="D4009" t="s">
        <v>31</v>
      </c>
      <c r="E4009">
        <v>2017</v>
      </c>
      <c r="F4009">
        <v>72717</v>
      </c>
      <c r="G4009" t="s">
        <v>23</v>
      </c>
      <c r="H4009" t="s">
        <v>18</v>
      </c>
      <c r="I4009" t="s">
        <v>19</v>
      </c>
      <c r="J4009">
        <v>2494</v>
      </c>
      <c r="K4009">
        <v>100.6</v>
      </c>
      <c r="L4009">
        <v>7</v>
      </c>
      <c r="M4009">
        <v>12.99</v>
      </c>
      <c r="N4009">
        <v>14.52</v>
      </c>
      <c r="P4009" t="str">
        <f t="shared" si="378"/>
        <v/>
      </c>
      <c r="Q4009" t="str">
        <f t="shared" si="379"/>
        <v>bad</v>
      </c>
      <c r="R4009" t="str">
        <f t="shared" si="380"/>
        <v/>
      </c>
      <c r="S4009" s="3" t="str">
        <f t="shared" si="381"/>
        <v/>
      </c>
      <c r="T4009" t="str">
        <f t="shared" si="382"/>
        <v>Honda</v>
      </c>
      <c r="U4009" t="str">
        <f t="shared" si="383"/>
        <v>D</v>
      </c>
      <c r="V4009" t="str" cm="1">
        <f t="array" ref="V4009">_xlfn.IFS(N4000&gt;25,"A",N4000&gt;20,"B",N4000&gt;15,"C",N4000&gt;10,"D",N4000&lt;10,"E")</f>
        <v>D</v>
      </c>
    </row>
    <row r="4010" spans="1:22" x14ac:dyDescent="0.3">
      <c r="A4010">
        <v>4039</v>
      </c>
      <c r="B4010" t="s">
        <v>1601</v>
      </c>
      <c r="C4010" t="s">
        <v>62</v>
      </c>
      <c r="D4010" t="s">
        <v>16</v>
      </c>
      <c r="E4010">
        <v>2011</v>
      </c>
      <c r="F4010">
        <v>82000</v>
      </c>
      <c r="G4010" t="s">
        <v>27</v>
      </c>
      <c r="H4010" t="s">
        <v>32</v>
      </c>
      <c r="I4010" t="s">
        <v>33</v>
      </c>
      <c r="J4010">
        <v>3498</v>
      </c>
      <c r="K4010">
        <v>272</v>
      </c>
      <c r="L4010">
        <v>7</v>
      </c>
      <c r="M4010">
        <v>11.8</v>
      </c>
      <c r="N4010">
        <v>16.850000000000001</v>
      </c>
      <c r="P4010" t="str">
        <f t="shared" si="378"/>
        <v/>
      </c>
      <c r="Q4010" t="str">
        <f t="shared" si="379"/>
        <v>good</v>
      </c>
      <c r="R4010" t="str">
        <f t="shared" si="380"/>
        <v/>
      </c>
      <c r="S4010" s="3" t="str">
        <f t="shared" si="381"/>
        <v>Ford</v>
      </c>
      <c r="T4010" t="str">
        <f t="shared" si="382"/>
        <v>Ford</v>
      </c>
      <c r="U4010" t="str">
        <f t="shared" si="383"/>
        <v>E</v>
      </c>
      <c r="V4010" t="str" cm="1">
        <f t="array" ref="V4010">_xlfn.IFS(N4001&gt;25,"A",N4001&gt;20,"B",N4001&gt;15,"C",N4001&gt;10,"D",N4001&lt;10,"E")</f>
        <v>E</v>
      </c>
    </row>
    <row r="4011" spans="1:22" x14ac:dyDescent="0.3">
      <c r="A4011">
        <v>4040</v>
      </c>
      <c r="B4011" t="s">
        <v>193</v>
      </c>
      <c r="C4011" t="s">
        <v>194</v>
      </c>
      <c r="D4011" t="s">
        <v>16</v>
      </c>
      <c r="E4011">
        <v>2015</v>
      </c>
      <c r="F4011">
        <v>44000</v>
      </c>
      <c r="G4011" t="s">
        <v>23</v>
      </c>
      <c r="H4011" t="s">
        <v>18</v>
      </c>
      <c r="I4011" t="s">
        <v>19</v>
      </c>
      <c r="J4011">
        <v>1498</v>
      </c>
      <c r="K4011">
        <v>103.52</v>
      </c>
      <c r="L4011">
        <v>5</v>
      </c>
      <c r="M4011">
        <v>21.14</v>
      </c>
      <c r="N4011">
        <v>5.75</v>
      </c>
      <c r="P4011" t="str">
        <f t="shared" si="378"/>
        <v>MercedesBenz</v>
      </c>
      <c r="Q4011" t="str">
        <f t="shared" si="379"/>
        <v>bad</v>
      </c>
      <c r="R4011" t="str">
        <f t="shared" si="380"/>
        <v/>
      </c>
      <c r="S4011" s="3" t="str">
        <f t="shared" si="381"/>
        <v>MercedesBenz</v>
      </c>
      <c r="T4011" t="str">
        <f t="shared" si="382"/>
        <v/>
      </c>
      <c r="U4011" t="str">
        <f t="shared" si="383"/>
        <v>A</v>
      </c>
      <c r="V4011" t="str" cm="1">
        <f t="array" ref="V4011">_xlfn.IFS(N4002&gt;25,"A",N4002&gt;20,"B",N4002&gt;15,"C",N4002&gt;10,"D",N4002&lt;10,"E")</f>
        <v>A</v>
      </c>
    </row>
    <row r="4012" spans="1:22" x14ac:dyDescent="0.3">
      <c r="A4012">
        <v>4041</v>
      </c>
      <c r="B4012" t="s">
        <v>1181</v>
      </c>
      <c r="C4012" t="s">
        <v>110</v>
      </c>
      <c r="D4012" t="s">
        <v>16</v>
      </c>
      <c r="E4012">
        <v>2017</v>
      </c>
      <c r="F4012">
        <v>27000</v>
      </c>
      <c r="G4012" t="s">
        <v>27</v>
      </c>
      <c r="H4012" t="s">
        <v>18</v>
      </c>
      <c r="I4012" t="s">
        <v>19</v>
      </c>
      <c r="J4012">
        <v>1499</v>
      </c>
      <c r="K4012">
        <v>110</v>
      </c>
      <c r="L4012">
        <v>5</v>
      </c>
      <c r="M4012">
        <v>15.8</v>
      </c>
      <c r="N4012">
        <v>8.3000000000000007</v>
      </c>
      <c r="P4012" t="str">
        <f t="shared" si="378"/>
        <v/>
      </c>
      <c r="Q4012" t="str">
        <f t="shared" si="379"/>
        <v>good</v>
      </c>
      <c r="R4012" t="str">
        <f t="shared" si="380"/>
        <v/>
      </c>
      <c r="S4012" s="3" t="str">
        <f t="shared" si="381"/>
        <v>Hyundai</v>
      </c>
      <c r="T4012" t="str">
        <f t="shared" si="382"/>
        <v>Hyundai</v>
      </c>
      <c r="U4012" t="str">
        <f t="shared" si="383"/>
        <v>E</v>
      </c>
      <c r="V4012" t="str" cm="1">
        <f t="array" ref="V4012">_xlfn.IFS(N4003&gt;25,"A",N4003&gt;20,"B",N4003&gt;15,"C",N4003&gt;10,"D",N4003&lt;10,"E")</f>
        <v>E</v>
      </c>
    </row>
    <row r="4013" spans="1:22" x14ac:dyDescent="0.3">
      <c r="A4013">
        <v>4042</v>
      </c>
      <c r="B4013" t="s">
        <v>324</v>
      </c>
      <c r="C4013" t="s">
        <v>15</v>
      </c>
      <c r="D4013" t="s">
        <v>26</v>
      </c>
      <c r="E4013">
        <v>2014</v>
      </c>
      <c r="F4013">
        <v>18500</v>
      </c>
      <c r="G4013" t="s">
        <v>27</v>
      </c>
      <c r="H4013" t="s">
        <v>32</v>
      </c>
      <c r="I4013" t="s">
        <v>19</v>
      </c>
      <c r="J4013">
        <v>998</v>
      </c>
      <c r="K4013">
        <v>67.040000000000006</v>
      </c>
      <c r="L4013">
        <v>5</v>
      </c>
      <c r="M4013">
        <v>23.1</v>
      </c>
      <c r="N4013">
        <v>3.95</v>
      </c>
      <c r="P4013" t="str">
        <f t="shared" si="378"/>
        <v/>
      </c>
      <c r="Q4013" t="str">
        <f t="shared" si="379"/>
        <v>bad</v>
      </c>
      <c r="R4013" t="str">
        <f t="shared" si="380"/>
        <v/>
      </c>
      <c r="S4013" s="3" t="str">
        <f t="shared" si="381"/>
        <v/>
      </c>
      <c r="T4013" t="str">
        <f t="shared" si="382"/>
        <v>Ford</v>
      </c>
      <c r="U4013" t="str">
        <f t="shared" si="383"/>
        <v>E</v>
      </c>
      <c r="V4013" t="str" cm="1">
        <f t="array" ref="V4013">_xlfn.IFS(N4004&gt;25,"A",N4004&gt;20,"B",N4004&gt;15,"C",N4004&gt;10,"D",N4004&lt;10,"E")</f>
        <v>E</v>
      </c>
    </row>
    <row r="4014" spans="1:22" x14ac:dyDescent="0.3">
      <c r="A4014">
        <v>4043</v>
      </c>
      <c r="B4014" t="s">
        <v>615</v>
      </c>
      <c r="C4014" t="s">
        <v>43</v>
      </c>
      <c r="D4014" t="s">
        <v>16</v>
      </c>
      <c r="E4014">
        <v>2014</v>
      </c>
      <c r="F4014">
        <v>45000</v>
      </c>
      <c r="G4014" t="s">
        <v>27</v>
      </c>
      <c r="H4014" t="s">
        <v>18</v>
      </c>
      <c r="I4014" t="s">
        <v>19</v>
      </c>
      <c r="J4014">
        <v>1598</v>
      </c>
      <c r="K4014">
        <v>103.6</v>
      </c>
      <c r="L4014">
        <v>5</v>
      </c>
      <c r="M4014">
        <v>15.04</v>
      </c>
      <c r="N4014">
        <v>4.8</v>
      </c>
      <c r="P4014" t="str">
        <f t="shared" si="378"/>
        <v/>
      </c>
      <c r="Q4014" t="str">
        <f t="shared" si="379"/>
        <v>bad</v>
      </c>
      <c r="R4014" t="str">
        <f t="shared" si="380"/>
        <v/>
      </c>
      <c r="S4014" s="3" t="str">
        <f t="shared" si="381"/>
        <v/>
      </c>
      <c r="T4014" t="str">
        <f t="shared" si="382"/>
        <v>Hyundai</v>
      </c>
      <c r="U4014" t="str">
        <f t="shared" si="383"/>
        <v>D</v>
      </c>
      <c r="V4014" t="str" cm="1">
        <f t="array" ref="V4014">_xlfn.IFS(N4005&gt;25,"A",N4005&gt;20,"B",N4005&gt;15,"C",N4005&gt;10,"D",N4005&lt;10,"E")</f>
        <v>D</v>
      </c>
    </row>
    <row r="4015" spans="1:22" x14ac:dyDescent="0.3">
      <c r="A4015">
        <v>4044</v>
      </c>
      <c r="B4015" t="s">
        <v>729</v>
      </c>
      <c r="C4015" t="s">
        <v>165</v>
      </c>
      <c r="D4015" t="s">
        <v>93</v>
      </c>
      <c r="E4015">
        <v>2011</v>
      </c>
      <c r="F4015">
        <v>173000</v>
      </c>
      <c r="G4015" t="s">
        <v>23</v>
      </c>
      <c r="H4015" t="s">
        <v>32</v>
      </c>
      <c r="I4015" t="s">
        <v>19</v>
      </c>
      <c r="J4015">
        <v>2400</v>
      </c>
      <c r="K4015">
        <v>215</v>
      </c>
      <c r="L4015">
        <v>5</v>
      </c>
      <c r="M4015">
        <v>13.5</v>
      </c>
      <c r="N4015">
        <v>12</v>
      </c>
      <c r="P4015" t="str">
        <f t="shared" si="378"/>
        <v/>
      </c>
      <c r="Q4015" t="str">
        <f t="shared" si="379"/>
        <v>bad</v>
      </c>
      <c r="R4015" t="str">
        <f t="shared" si="380"/>
        <v/>
      </c>
      <c r="S4015" s="3" t="str">
        <f t="shared" si="381"/>
        <v/>
      </c>
      <c r="T4015" t="str">
        <f t="shared" si="382"/>
        <v>Maruti</v>
      </c>
      <c r="U4015" t="str">
        <f t="shared" si="383"/>
        <v>E</v>
      </c>
      <c r="V4015" t="str" cm="1">
        <f t="array" ref="V4015">_xlfn.IFS(N4006&gt;25,"A",N4006&gt;20,"B",N4006&gt;15,"C",N4006&gt;10,"D",N4006&lt;10,"E")</f>
        <v>E</v>
      </c>
    </row>
    <row r="4016" spans="1:22" x14ac:dyDescent="0.3">
      <c r="A4016">
        <v>4045</v>
      </c>
      <c r="B4016" t="s">
        <v>1602</v>
      </c>
      <c r="C4016" t="s">
        <v>41</v>
      </c>
      <c r="D4016" t="s">
        <v>93</v>
      </c>
      <c r="E4016">
        <v>2017</v>
      </c>
      <c r="F4016">
        <v>42000</v>
      </c>
      <c r="G4016" t="s">
        <v>23</v>
      </c>
      <c r="H4016" t="s">
        <v>18</v>
      </c>
      <c r="I4016" t="s">
        <v>19</v>
      </c>
      <c r="J4016">
        <v>1364</v>
      </c>
      <c r="K4016">
        <v>67.040000000000006</v>
      </c>
      <c r="L4016">
        <v>5</v>
      </c>
      <c r="M4016">
        <v>23.59</v>
      </c>
      <c r="N4016">
        <v>6.25</v>
      </c>
      <c r="P4016" t="str">
        <f t="shared" si="378"/>
        <v/>
      </c>
      <c r="Q4016" t="str">
        <f t="shared" si="379"/>
        <v>good</v>
      </c>
      <c r="R4016" t="str">
        <f t="shared" si="380"/>
        <v/>
      </c>
      <c r="S4016" s="3" t="str">
        <f t="shared" si="381"/>
        <v>Maruti</v>
      </c>
      <c r="T4016" t="str">
        <f t="shared" si="382"/>
        <v>Maruti</v>
      </c>
      <c r="U4016" t="str">
        <f t="shared" si="383"/>
        <v>E</v>
      </c>
      <c r="V4016" t="str" cm="1">
        <f t="array" ref="V4016">_xlfn.IFS(N4007&gt;25,"A",N4007&gt;20,"B",N4007&gt;15,"C",N4007&gt;10,"D",N4007&lt;10,"E")</f>
        <v>E</v>
      </c>
    </row>
    <row r="4017" spans="1:22" x14ac:dyDescent="0.3">
      <c r="A4017">
        <v>4046</v>
      </c>
      <c r="B4017" t="s">
        <v>1603</v>
      </c>
      <c r="C4017" t="s">
        <v>45</v>
      </c>
      <c r="D4017" t="s">
        <v>39</v>
      </c>
      <c r="E4017">
        <v>2012</v>
      </c>
      <c r="F4017">
        <v>90000</v>
      </c>
      <c r="G4017" t="s">
        <v>23</v>
      </c>
      <c r="H4017" t="s">
        <v>18</v>
      </c>
      <c r="I4017" t="s">
        <v>19</v>
      </c>
      <c r="J4017">
        <v>1405</v>
      </c>
      <c r="K4017">
        <v>70</v>
      </c>
      <c r="L4017">
        <v>5</v>
      </c>
      <c r="M4017">
        <v>19.399999999999999</v>
      </c>
      <c r="N4017">
        <v>2.5</v>
      </c>
      <c r="P4017" t="str">
        <f t="shared" si="378"/>
        <v/>
      </c>
      <c r="Q4017" t="str">
        <f t="shared" si="379"/>
        <v>bad</v>
      </c>
      <c r="R4017" t="str">
        <f t="shared" si="380"/>
        <v/>
      </c>
      <c r="S4017" s="3" t="str">
        <f t="shared" si="381"/>
        <v/>
      </c>
      <c r="T4017" t="str">
        <f t="shared" si="382"/>
        <v>Honda</v>
      </c>
      <c r="U4017" t="str">
        <f t="shared" si="383"/>
        <v>E</v>
      </c>
      <c r="V4017" t="str" cm="1">
        <f t="array" ref="V4017">_xlfn.IFS(N4008&gt;25,"A",N4008&gt;20,"B",N4008&gt;15,"C",N4008&gt;10,"D",N4008&lt;10,"E")</f>
        <v>E</v>
      </c>
    </row>
    <row r="4018" spans="1:22" x14ac:dyDescent="0.3">
      <c r="A4018">
        <v>4047</v>
      </c>
      <c r="B4018" t="s">
        <v>484</v>
      </c>
      <c r="C4018" t="s">
        <v>25</v>
      </c>
      <c r="D4018" t="s">
        <v>22</v>
      </c>
      <c r="E4018">
        <v>2014</v>
      </c>
      <c r="F4018">
        <v>82329</v>
      </c>
      <c r="G4018" t="s">
        <v>27</v>
      </c>
      <c r="H4018" t="s">
        <v>32</v>
      </c>
      <c r="I4018" t="s">
        <v>19</v>
      </c>
      <c r="J4018">
        <v>1497</v>
      </c>
      <c r="K4018">
        <v>117.3</v>
      </c>
      <c r="L4018">
        <v>5</v>
      </c>
      <c r="M4018">
        <v>18</v>
      </c>
      <c r="N4018">
        <v>7.5</v>
      </c>
      <c r="P4018" t="str">
        <f t="shared" si="378"/>
        <v/>
      </c>
      <c r="Q4018" t="str">
        <f t="shared" si="379"/>
        <v>bad</v>
      </c>
      <c r="R4018" t="str">
        <f t="shared" si="380"/>
        <v/>
      </c>
      <c r="S4018" s="3" t="str">
        <f t="shared" si="381"/>
        <v/>
      </c>
      <c r="T4018" t="str">
        <f t="shared" si="382"/>
        <v>Toyota</v>
      </c>
      <c r="U4018" t="str">
        <f t="shared" si="383"/>
        <v>D</v>
      </c>
      <c r="V4018" t="str" cm="1">
        <f t="array" ref="V4018">_xlfn.IFS(N4009&gt;25,"A",N4009&gt;20,"B",N4009&gt;15,"C",N4009&gt;10,"D",N4009&lt;10,"E")</f>
        <v>D</v>
      </c>
    </row>
    <row r="4019" spans="1:22" x14ac:dyDescent="0.3">
      <c r="A4019">
        <v>4048</v>
      </c>
      <c r="B4019" t="s">
        <v>348</v>
      </c>
      <c r="C4019" t="s">
        <v>25</v>
      </c>
      <c r="D4019" t="s">
        <v>53</v>
      </c>
      <c r="E4019">
        <v>2010</v>
      </c>
      <c r="F4019">
        <v>80302</v>
      </c>
      <c r="G4019" t="s">
        <v>27</v>
      </c>
      <c r="H4019" t="s">
        <v>18</v>
      </c>
      <c r="I4019" t="s">
        <v>19</v>
      </c>
      <c r="J4019">
        <v>1497</v>
      </c>
      <c r="K4019">
        <v>118</v>
      </c>
      <c r="L4019">
        <v>5</v>
      </c>
      <c r="M4019">
        <v>17</v>
      </c>
      <c r="N4019">
        <v>3.5</v>
      </c>
      <c r="P4019" t="str">
        <f t="shared" si="378"/>
        <v>MercedesBenz</v>
      </c>
      <c r="Q4019" t="str">
        <f t="shared" si="379"/>
        <v>bad</v>
      </c>
      <c r="R4019" t="str">
        <f t="shared" si="380"/>
        <v/>
      </c>
      <c r="S4019" s="3" t="str">
        <f t="shared" si="381"/>
        <v>MercedesBenz</v>
      </c>
      <c r="T4019" t="str">
        <f t="shared" si="382"/>
        <v/>
      </c>
      <c r="U4019" t="str">
        <f t="shared" si="383"/>
        <v>C</v>
      </c>
      <c r="V4019" t="str" cm="1">
        <f t="array" ref="V4019">_xlfn.IFS(N4010&gt;25,"A",N4010&gt;20,"B",N4010&gt;15,"C",N4010&gt;10,"D",N4010&lt;10,"E")</f>
        <v>C</v>
      </c>
    </row>
    <row r="4020" spans="1:22" x14ac:dyDescent="0.3">
      <c r="A4020">
        <v>4049</v>
      </c>
      <c r="B4020" t="s">
        <v>1604</v>
      </c>
      <c r="C4020" t="s">
        <v>194</v>
      </c>
      <c r="D4020" t="s">
        <v>35</v>
      </c>
      <c r="E4020">
        <v>2005</v>
      </c>
      <c r="F4020">
        <v>105000</v>
      </c>
      <c r="G4020" t="s">
        <v>23</v>
      </c>
      <c r="H4020" t="s">
        <v>18</v>
      </c>
      <c r="I4020" t="s">
        <v>19</v>
      </c>
      <c r="J4020">
        <v>1896</v>
      </c>
      <c r="K4020">
        <v>66</v>
      </c>
      <c r="L4020">
        <v>5</v>
      </c>
      <c r="M4020">
        <v>18.7</v>
      </c>
      <c r="N4020">
        <v>1.99</v>
      </c>
      <c r="P4020" t="str">
        <f t="shared" si="378"/>
        <v/>
      </c>
      <c r="Q4020" t="str">
        <f t="shared" si="379"/>
        <v>good</v>
      </c>
      <c r="R4020" t="str">
        <f t="shared" si="380"/>
        <v/>
      </c>
      <c r="S4020" s="3" t="str">
        <f t="shared" si="381"/>
        <v>Skoda</v>
      </c>
      <c r="T4020" t="str">
        <f t="shared" si="382"/>
        <v>Skoda</v>
      </c>
      <c r="U4020" t="str">
        <f t="shared" si="383"/>
        <v>E</v>
      </c>
      <c r="V4020" t="str" cm="1">
        <f t="array" ref="V4020">_xlfn.IFS(N4011&gt;25,"A",N4011&gt;20,"B",N4011&gt;15,"C",N4011&gt;10,"D",N4011&lt;10,"E")</f>
        <v>E</v>
      </c>
    </row>
    <row r="4021" spans="1:22" x14ac:dyDescent="0.3">
      <c r="A4021">
        <v>4050</v>
      </c>
      <c r="B4021" t="s">
        <v>837</v>
      </c>
      <c r="C4021" t="s">
        <v>41</v>
      </c>
      <c r="D4021" t="s">
        <v>49</v>
      </c>
      <c r="E4021">
        <v>2009</v>
      </c>
      <c r="F4021">
        <v>60000</v>
      </c>
      <c r="G4021" t="s">
        <v>27</v>
      </c>
      <c r="H4021" t="s">
        <v>18</v>
      </c>
      <c r="I4021" t="s">
        <v>19</v>
      </c>
      <c r="J4021">
        <v>1798</v>
      </c>
      <c r="K4021">
        <v>138</v>
      </c>
      <c r="L4021">
        <v>5</v>
      </c>
      <c r="M4021">
        <v>14.53</v>
      </c>
      <c r="N4021">
        <v>2.25</v>
      </c>
      <c r="P4021" t="str">
        <f t="shared" si="378"/>
        <v/>
      </c>
      <c r="Q4021" t="str">
        <f t="shared" si="379"/>
        <v>bad</v>
      </c>
      <c r="R4021" t="str">
        <f t="shared" si="380"/>
        <v/>
      </c>
      <c r="S4021" s="3" t="str">
        <f t="shared" si="381"/>
        <v/>
      </c>
      <c r="T4021" t="str">
        <f t="shared" si="382"/>
        <v>Ford</v>
      </c>
      <c r="U4021" t="str">
        <f t="shared" si="383"/>
        <v>E</v>
      </c>
      <c r="V4021" t="str" cm="1">
        <f t="array" ref="V4021">_xlfn.IFS(N4012&gt;25,"A",N4012&gt;20,"B",N4012&gt;15,"C",N4012&gt;10,"D",N4012&lt;10,"E")</f>
        <v>E</v>
      </c>
    </row>
    <row r="4022" spans="1:22" x14ac:dyDescent="0.3">
      <c r="A4022">
        <v>4051</v>
      </c>
      <c r="B4022" t="s">
        <v>471</v>
      </c>
      <c r="C4022" t="s">
        <v>41</v>
      </c>
      <c r="D4022" t="s">
        <v>53</v>
      </c>
      <c r="E4022">
        <v>2014</v>
      </c>
      <c r="F4022">
        <v>70000</v>
      </c>
      <c r="G4022" t="s">
        <v>27</v>
      </c>
      <c r="H4022" t="s">
        <v>18</v>
      </c>
      <c r="I4022" t="s">
        <v>19</v>
      </c>
      <c r="J4022">
        <v>1496</v>
      </c>
      <c r="K4022">
        <v>88.73</v>
      </c>
      <c r="L4022">
        <v>5</v>
      </c>
      <c r="M4022">
        <v>16.78</v>
      </c>
      <c r="N4022">
        <v>3.25</v>
      </c>
      <c r="P4022" t="str">
        <f t="shared" si="378"/>
        <v/>
      </c>
      <c r="Q4022" t="str">
        <f t="shared" si="379"/>
        <v>good</v>
      </c>
      <c r="R4022" t="str">
        <f t="shared" si="380"/>
        <v/>
      </c>
      <c r="S4022" s="3" t="str">
        <f t="shared" si="381"/>
        <v>Maruti</v>
      </c>
      <c r="T4022" t="str">
        <f t="shared" si="382"/>
        <v>Maruti</v>
      </c>
      <c r="U4022" t="str">
        <f t="shared" si="383"/>
        <v>E</v>
      </c>
      <c r="V4022" t="str" cm="1">
        <f t="array" ref="V4022">_xlfn.IFS(N4013&gt;25,"A",N4013&gt;20,"B",N4013&gt;15,"C",N4013&gt;10,"D",N4013&lt;10,"E")</f>
        <v>E</v>
      </c>
    </row>
    <row r="4023" spans="1:22" x14ac:dyDescent="0.3">
      <c r="A4023">
        <v>4052</v>
      </c>
      <c r="B4023" t="s">
        <v>272</v>
      </c>
      <c r="C4023" t="s">
        <v>65</v>
      </c>
      <c r="D4023" t="s">
        <v>63</v>
      </c>
      <c r="E4023">
        <v>2016</v>
      </c>
      <c r="F4023">
        <v>45000</v>
      </c>
      <c r="G4023" t="s">
        <v>23</v>
      </c>
      <c r="H4023" t="s">
        <v>32</v>
      </c>
      <c r="I4023" t="s">
        <v>19</v>
      </c>
      <c r="J4023">
        <v>1995</v>
      </c>
      <c r="K4023">
        <v>184</v>
      </c>
      <c r="L4023">
        <v>5</v>
      </c>
      <c r="M4023">
        <v>17.05</v>
      </c>
      <c r="N4023">
        <v>28.5</v>
      </c>
      <c r="P4023" t="str">
        <f t="shared" si="378"/>
        <v/>
      </c>
      <c r="Q4023" t="str">
        <f t="shared" si="379"/>
        <v>bad</v>
      </c>
      <c r="R4023" t="str">
        <f t="shared" si="380"/>
        <v/>
      </c>
      <c r="S4023" s="3" t="str">
        <f t="shared" si="381"/>
        <v/>
      </c>
      <c r="T4023" t="str">
        <f t="shared" si="382"/>
        <v>Volkswagen</v>
      </c>
      <c r="U4023" t="str">
        <f t="shared" si="383"/>
        <v>E</v>
      </c>
      <c r="V4023" t="str" cm="1">
        <f t="array" ref="V4023">_xlfn.IFS(N4014&gt;25,"A",N4014&gt;20,"B",N4014&gt;15,"C",N4014&gt;10,"D",N4014&lt;10,"E")</f>
        <v>E</v>
      </c>
    </row>
    <row r="4024" spans="1:22" x14ac:dyDescent="0.3">
      <c r="A4024">
        <v>4053</v>
      </c>
      <c r="B4024" t="s">
        <v>115</v>
      </c>
      <c r="C4024" t="s">
        <v>25</v>
      </c>
      <c r="D4024" t="s">
        <v>49</v>
      </c>
      <c r="E4024">
        <v>2006</v>
      </c>
      <c r="F4024">
        <v>44000</v>
      </c>
      <c r="G4024" t="s">
        <v>27</v>
      </c>
      <c r="H4024" t="s">
        <v>32</v>
      </c>
      <c r="I4024" t="s">
        <v>19</v>
      </c>
      <c r="J4024">
        <v>1497</v>
      </c>
      <c r="K4024">
        <v>78</v>
      </c>
      <c r="L4024">
        <v>5</v>
      </c>
      <c r="M4024">
        <v>16.399999999999999</v>
      </c>
      <c r="N4024">
        <v>1.5</v>
      </c>
      <c r="P4024" t="str">
        <f t="shared" si="378"/>
        <v/>
      </c>
      <c r="Q4024" t="str">
        <f t="shared" si="379"/>
        <v>bad</v>
      </c>
      <c r="R4024" t="str">
        <f t="shared" si="380"/>
        <v/>
      </c>
      <c r="S4024" s="3" t="str">
        <f t="shared" si="381"/>
        <v/>
      </c>
      <c r="T4024" t="str">
        <f t="shared" si="382"/>
        <v>Volvo</v>
      </c>
      <c r="U4024" t="str">
        <f t="shared" si="383"/>
        <v>D</v>
      </c>
      <c r="V4024" t="str" cm="1">
        <f t="array" ref="V4024">_xlfn.IFS(N4015&gt;25,"A",N4015&gt;20,"B",N4015&gt;15,"C",N4015&gt;10,"D",N4015&lt;10,"E")</f>
        <v>D</v>
      </c>
    </row>
    <row r="4025" spans="1:22" x14ac:dyDescent="0.3">
      <c r="A4025">
        <v>4054</v>
      </c>
      <c r="B4025" t="s">
        <v>269</v>
      </c>
      <c r="C4025" t="s">
        <v>21</v>
      </c>
      <c r="D4025" t="s">
        <v>53</v>
      </c>
      <c r="E4025">
        <v>2017</v>
      </c>
      <c r="F4025">
        <v>25500</v>
      </c>
      <c r="G4025" t="s">
        <v>23</v>
      </c>
      <c r="H4025" t="s">
        <v>18</v>
      </c>
      <c r="I4025" t="s">
        <v>19</v>
      </c>
      <c r="J4025">
        <v>1396</v>
      </c>
      <c r="K4025">
        <v>88.73</v>
      </c>
      <c r="L4025">
        <v>5</v>
      </c>
      <c r="M4025">
        <v>22.54</v>
      </c>
      <c r="N4025">
        <v>7</v>
      </c>
      <c r="P4025" t="str">
        <f t="shared" si="378"/>
        <v/>
      </c>
      <c r="Q4025" t="str">
        <f t="shared" si="379"/>
        <v>good</v>
      </c>
      <c r="R4025" t="str">
        <f t="shared" si="380"/>
        <v/>
      </c>
      <c r="S4025" s="3" t="str">
        <f t="shared" si="381"/>
        <v>Toyota</v>
      </c>
      <c r="T4025" t="str">
        <f t="shared" si="382"/>
        <v>Toyota</v>
      </c>
      <c r="U4025" t="str">
        <f t="shared" si="383"/>
        <v>E</v>
      </c>
      <c r="V4025" t="str" cm="1">
        <f t="array" ref="V4025">_xlfn.IFS(N4016&gt;25,"A",N4016&gt;20,"B",N4016&gt;15,"C",N4016&gt;10,"D",N4016&lt;10,"E")</f>
        <v>E</v>
      </c>
    </row>
    <row r="4026" spans="1:22" x14ac:dyDescent="0.3">
      <c r="A4026">
        <v>4055</v>
      </c>
      <c r="B4026" t="s">
        <v>1605</v>
      </c>
      <c r="C4026" t="s">
        <v>62</v>
      </c>
      <c r="D4026" t="s">
        <v>53</v>
      </c>
      <c r="E4026">
        <v>2014</v>
      </c>
      <c r="F4026">
        <v>68000</v>
      </c>
      <c r="G4026" t="s">
        <v>23</v>
      </c>
      <c r="H4026" t="s">
        <v>32</v>
      </c>
      <c r="I4026" t="s">
        <v>19</v>
      </c>
      <c r="J4026">
        <v>2987</v>
      </c>
      <c r="K4026">
        <v>261.5</v>
      </c>
      <c r="L4026">
        <v>5</v>
      </c>
      <c r="M4026">
        <v>13</v>
      </c>
      <c r="N4026">
        <v>27.5</v>
      </c>
      <c r="P4026" t="str">
        <f t="shared" si="378"/>
        <v/>
      </c>
      <c r="Q4026" t="str">
        <f t="shared" si="379"/>
        <v>bad</v>
      </c>
      <c r="R4026" t="str">
        <f t="shared" si="380"/>
        <v/>
      </c>
      <c r="S4026" s="3" t="str">
        <f t="shared" si="381"/>
        <v/>
      </c>
      <c r="T4026" t="str">
        <f t="shared" si="382"/>
        <v>Tata</v>
      </c>
      <c r="U4026" t="str">
        <f t="shared" si="383"/>
        <v>E</v>
      </c>
      <c r="V4026" t="str" cm="1">
        <f t="array" ref="V4026">_xlfn.IFS(N4017&gt;25,"A",N4017&gt;20,"B",N4017&gt;15,"C",N4017&gt;10,"D",N4017&lt;10,"E")</f>
        <v>E</v>
      </c>
    </row>
    <row r="4027" spans="1:22" x14ac:dyDescent="0.3">
      <c r="A4027">
        <v>4056</v>
      </c>
      <c r="B4027" t="s">
        <v>20</v>
      </c>
      <c r="C4027" t="s">
        <v>21</v>
      </c>
      <c r="D4027" t="s">
        <v>93</v>
      </c>
      <c r="E4027">
        <v>2015</v>
      </c>
      <c r="F4027">
        <v>61786</v>
      </c>
      <c r="G4027" t="s">
        <v>23</v>
      </c>
      <c r="H4027" t="s">
        <v>18</v>
      </c>
      <c r="I4027" t="s">
        <v>19</v>
      </c>
      <c r="J4027">
        <v>1582</v>
      </c>
      <c r="K4027">
        <v>126.2</v>
      </c>
      <c r="L4027">
        <v>5</v>
      </c>
      <c r="M4027">
        <v>19.670000000000002</v>
      </c>
      <c r="N4027">
        <v>10.5</v>
      </c>
      <c r="P4027" t="str">
        <f t="shared" si="378"/>
        <v/>
      </c>
      <c r="Q4027" t="str">
        <f t="shared" si="379"/>
        <v>bad</v>
      </c>
      <c r="R4027" t="str">
        <f t="shared" si="380"/>
        <v/>
      </c>
      <c r="S4027" s="3" t="str">
        <f t="shared" si="381"/>
        <v/>
      </c>
      <c r="T4027" t="str">
        <f t="shared" si="382"/>
        <v>Honda</v>
      </c>
      <c r="U4027" t="str">
        <f t="shared" si="383"/>
        <v>E</v>
      </c>
      <c r="V4027" t="str" cm="1">
        <f t="array" ref="V4027">_xlfn.IFS(N4018&gt;25,"A",N4018&gt;20,"B",N4018&gt;15,"C",N4018&gt;10,"D",N4018&lt;10,"E")</f>
        <v>E</v>
      </c>
    </row>
    <row r="4028" spans="1:22" x14ac:dyDescent="0.3">
      <c r="A4028">
        <v>4057</v>
      </c>
      <c r="B4028" t="s">
        <v>727</v>
      </c>
      <c r="C4028" t="s">
        <v>30</v>
      </c>
      <c r="D4028" t="s">
        <v>39</v>
      </c>
      <c r="E4028">
        <v>2014</v>
      </c>
      <c r="F4028">
        <v>65000</v>
      </c>
      <c r="G4028" t="s">
        <v>23</v>
      </c>
      <c r="H4028" t="s">
        <v>32</v>
      </c>
      <c r="I4028" t="s">
        <v>33</v>
      </c>
      <c r="J4028">
        <v>1968</v>
      </c>
      <c r="K4028">
        <v>174.33</v>
      </c>
      <c r="L4028">
        <v>5</v>
      </c>
      <c r="M4028">
        <v>15.73</v>
      </c>
      <c r="N4028">
        <v>21.5</v>
      </c>
      <c r="P4028" t="str">
        <f t="shared" si="378"/>
        <v/>
      </c>
      <c r="Q4028" t="str">
        <f t="shared" si="379"/>
        <v>bad</v>
      </c>
      <c r="R4028" t="str">
        <f t="shared" si="380"/>
        <v/>
      </c>
      <c r="S4028" s="3" t="str">
        <f t="shared" si="381"/>
        <v/>
      </c>
      <c r="T4028" t="str">
        <f t="shared" si="382"/>
        <v>Honda</v>
      </c>
      <c r="U4028" t="str">
        <f t="shared" si="383"/>
        <v>E</v>
      </c>
      <c r="V4028" t="str" cm="1">
        <f t="array" ref="V4028">_xlfn.IFS(N4019&gt;25,"A",N4019&gt;20,"B",N4019&gt;15,"C",N4019&gt;10,"D",N4019&lt;10,"E")</f>
        <v>E</v>
      </c>
    </row>
    <row r="4029" spans="1:22" x14ac:dyDescent="0.3">
      <c r="A4029">
        <v>4058</v>
      </c>
      <c r="B4029" t="s">
        <v>1391</v>
      </c>
      <c r="C4029" t="s">
        <v>52</v>
      </c>
      <c r="D4029" t="s">
        <v>53</v>
      </c>
      <c r="E4029">
        <v>2016</v>
      </c>
      <c r="F4029">
        <v>77000</v>
      </c>
      <c r="G4029" t="s">
        <v>23</v>
      </c>
      <c r="H4029" t="s">
        <v>32</v>
      </c>
      <c r="I4029" t="s">
        <v>19</v>
      </c>
      <c r="J4029">
        <v>2179</v>
      </c>
      <c r="K4029">
        <v>147.5</v>
      </c>
      <c r="L4029">
        <v>5</v>
      </c>
      <c r="M4029">
        <v>12.63</v>
      </c>
      <c r="N4029">
        <v>35</v>
      </c>
      <c r="P4029" t="str">
        <f t="shared" si="378"/>
        <v/>
      </c>
      <c r="Q4029" t="str">
        <f t="shared" si="379"/>
        <v>bad</v>
      </c>
      <c r="R4029" t="str">
        <f t="shared" si="380"/>
        <v/>
      </c>
      <c r="S4029" s="3" t="str">
        <f t="shared" si="381"/>
        <v/>
      </c>
      <c r="T4029" t="str">
        <f t="shared" si="382"/>
        <v>Skoda</v>
      </c>
      <c r="U4029" t="str">
        <f t="shared" si="383"/>
        <v>E</v>
      </c>
      <c r="V4029" t="str" cm="1">
        <f t="array" ref="V4029">_xlfn.IFS(N4020&gt;25,"A",N4020&gt;20,"B",N4020&gt;15,"C",N4020&gt;10,"D",N4020&lt;10,"E")</f>
        <v>E</v>
      </c>
    </row>
    <row r="4030" spans="1:22" x14ac:dyDescent="0.3">
      <c r="A4030">
        <v>4059</v>
      </c>
      <c r="B4030" t="s">
        <v>1606</v>
      </c>
      <c r="C4030" t="s">
        <v>194</v>
      </c>
      <c r="D4030" t="s">
        <v>35</v>
      </c>
      <c r="E4030">
        <v>2015</v>
      </c>
      <c r="F4030">
        <v>34000</v>
      </c>
      <c r="G4030" t="s">
        <v>23</v>
      </c>
      <c r="H4030" t="s">
        <v>32</v>
      </c>
      <c r="I4030" t="s">
        <v>19</v>
      </c>
      <c r="J4030">
        <v>1498</v>
      </c>
      <c r="K4030">
        <v>103.52</v>
      </c>
      <c r="L4030">
        <v>5</v>
      </c>
      <c r="M4030">
        <v>21.66</v>
      </c>
      <c r="N4030">
        <v>7.99</v>
      </c>
      <c r="P4030" t="str">
        <f t="shared" si="378"/>
        <v/>
      </c>
      <c r="Q4030" t="str">
        <f t="shared" si="379"/>
        <v>bad</v>
      </c>
      <c r="R4030" t="str">
        <f t="shared" si="380"/>
        <v/>
      </c>
      <c r="S4030" s="3" t="str">
        <f t="shared" si="381"/>
        <v/>
      </c>
      <c r="T4030" t="str">
        <f t="shared" si="382"/>
        <v>Toyota</v>
      </c>
      <c r="U4030" t="str">
        <f t="shared" si="383"/>
        <v>E</v>
      </c>
      <c r="V4030" t="str" cm="1">
        <f t="array" ref="V4030">_xlfn.IFS(N4021&gt;25,"A",N4021&gt;20,"B",N4021&gt;15,"C",N4021&gt;10,"D",N4021&lt;10,"E")</f>
        <v>E</v>
      </c>
    </row>
    <row r="4031" spans="1:22" x14ac:dyDescent="0.3">
      <c r="A4031">
        <v>4060</v>
      </c>
      <c r="B4031" t="s">
        <v>324</v>
      </c>
      <c r="C4031" t="s">
        <v>15</v>
      </c>
      <c r="D4031" t="s">
        <v>31</v>
      </c>
      <c r="E4031">
        <v>2015</v>
      </c>
      <c r="F4031">
        <v>59751</v>
      </c>
      <c r="G4031" t="s">
        <v>27</v>
      </c>
      <c r="H4031" t="s">
        <v>32</v>
      </c>
      <c r="I4031" t="s">
        <v>19</v>
      </c>
      <c r="J4031">
        <v>998</v>
      </c>
      <c r="K4031">
        <v>67.040000000000006</v>
      </c>
      <c r="L4031">
        <v>5</v>
      </c>
      <c r="M4031">
        <v>23.1</v>
      </c>
      <c r="N4031">
        <v>4.88</v>
      </c>
      <c r="P4031" t="str">
        <f t="shared" si="378"/>
        <v/>
      </c>
      <c r="Q4031" t="str">
        <f t="shared" si="379"/>
        <v>bad</v>
      </c>
      <c r="R4031" t="str">
        <f t="shared" si="380"/>
        <v/>
      </c>
      <c r="S4031" s="3" t="str">
        <f t="shared" si="381"/>
        <v/>
      </c>
      <c r="T4031" t="str">
        <f t="shared" si="382"/>
        <v>Toyota</v>
      </c>
      <c r="U4031" t="str">
        <f t="shared" si="383"/>
        <v>E</v>
      </c>
      <c r="V4031" t="str" cm="1">
        <f t="array" ref="V4031">_xlfn.IFS(N4022&gt;25,"A",N4022&gt;20,"B",N4022&gt;15,"C",N4022&gt;10,"D",N4022&lt;10,"E")</f>
        <v>E</v>
      </c>
    </row>
    <row r="4032" spans="1:22" x14ac:dyDescent="0.3">
      <c r="A4032">
        <v>4061</v>
      </c>
      <c r="B4032" t="s">
        <v>196</v>
      </c>
      <c r="C4032" t="s">
        <v>30</v>
      </c>
      <c r="D4032" t="s">
        <v>16</v>
      </c>
      <c r="E4032">
        <v>2013</v>
      </c>
      <c r="F4032">
        <v>23312</v>
      </c>
      <c r="G4032" t="s">
        <v>27</v>
      </c>
      <c r="H4032" t="s">
        <v>32</v>
      </c>
      <c r="I4032" t="s">
        <v>19</v>
      </c>
      <c r="J4032">
        <v>2894</v>
      </c>
      <c r="K4032">
        <v>444</v>
      </c>
      <c r="L4032">
        <v>4</v>
      </c>
      <c r="M4032">
        <v>11.05</v>
      </c>
      <c r="N4032">
        <v>40.5</v>
      </c>
      <c r="P4032" t="str">
        <f t="shared" si="378"/>
        <v>BMW</v>
      </c>
      <c r="Q4032" t="str">
        <f t="shared" si="379"/>
        <v>bad</v>
      </c>
      <c r="R4032" t="str">
        <f t="shared" si="380"/>
        <v/>
      </c>
      <c r="S4032" s="3" t="str">
        <f t="shared" si="381"/>
        <v>BMW</v>
      </c>
      <c r="T4032" t="str">
        <f t="shared" si="382"/>
        <v/>
      </c>
      <c r="U4032" t="str">
        <f t="shared" si="383"/>
        <v>A</v>
      </c>
      <c r="V4032" t="str" cm="1">
        <f t="array" ref="V4032">_xlfn.IFS(N4023&gt;25,"A",N4023&gt;20,"B",N4023&gt;15,"C",N4023&gt;10,"D",N4023&lt;10,"E")</f>
        <v>A</v>
      </c>
    </row>
    <row r="4033" spans="1:22" x14ac:dyDescent="0.3">
      <c r="A4033">
        <v>4062</v>
      </c>
      <c r="B4033" t="s">
        <v>1293</v>
      </c>
      <c r="C4033" t="s">
        <v>15</v>
      </c>
      <c r="D4033" t="s">
        <v>16</v>
      </c>
      <c r="E4033">
        <v>2015</v>
      </c>
      <c r="F4033">
        <v>30000</v>
      </c>
      <c r="G4033" t="s">
        <v>27</v>
      </c>
      <c r="H4033" t="s">
        <v>18</v>
      </c>
      <c r="I4033" t="s">
        <v>19</v>
      </c>
      <c r="J4033">
        <v>1373</v>
      </c>
      <c r="K4033">
        <v>91.1</v>
      </c>
      <c r="L4033">
        <v>5</v>
      </c>
      <c r="M4033">
        <v>20.73</v>
      </c>
      <c r="N4033">
        <v>6.55</v>
      </c>
      <c r="P4033" t="str">
        <f t="shared" si="378"/>
        <v/>
      </c>
      <c r="Q4033" t="str">
        <f t="shared" si="379"/>
        <v>bad</v>
      </c>
      <c r="R4033" t="str">
        <f t="shared" si="380"/>
        <v/>
      </c>
      <c r="S4033" s="3" t="str">
        <f t="shared" si="381"/>
        <v/>
      </c>
      <c r="T4033" t="str">
        <f t="shared" si="382"/>
        <v>Honda</v>
      </c>
      <c r="U4033" t="str">
        <f t="shared" si="383"/>
        <v>E</v>
      </c>
      <c r="V4033" t="str" cm="1">
        <f t="array" ref="V4033">_xlfn.IFS(N4024&gt;25,"A",N4024&gt;20,"B",N4024&gt;15,"C",N4024&gt;10,"D",N4024&lt;10,"E")</f>
        <v>E</v>
      </c>
    </row>
    <row r="4034" spans="1:22" x14ac:dyDescent="0.3">
      <c r="A4034">
        <v>4063</v>
      </c>
      <c r="B4034" t="s">
        <v>927</v>
      </c>
      <c r="C4034" t="s">
        <v>30</v>
      </c>
      <c r="D4034" t="s">
        <v>31</v>
      </c>
      <c r="E4034">
        <v>2015</v>
      </c>
      <c r="F4034">
        <v>60146</v>
      </c>
      <c r="G4034" t="s">
        <v>23</v>
      </c>
      <c r="H4034" t="s">
        <v>32</v>
      </c>
      <c r="I4034" t="s">
        <v>19</v>
      </c>
      <c r="J4034">
        <v>1968</v>
      </c>
      <c r="K4034">
        <v>174.3</v>
      </c>
      <c r="L4034">
        <v>5</v>
      </c>
      <c r="M4034">
        <v>14.16</v>
      </c>
      <c r="N4034">
        <v>29.64</v>
      </c>
      <c r="P4034" t="str">
        <f t="shared" si="378"/>
        <v/>
      </c>
      <c r="Q4034" t="str">
        <f t="shared" si="379"/>
        <v>good</v>
      </c>
      <c r="R4034" t="str">
        <f t="shared" si="380"/>
        <v/>
      </c>
      <c r="S4034" s="3" t="str">
        <f t="shared" si="381"/>
        <v>Hyundai</v>
      </c>
      <c r="T4034" t="str">
        <f t="shared" si="382"/>
        <v>Hyundai</v>
      </c>
      <c r="U4034" t="str">
        <f t="shared" si="383"/>
        <v>E</v>
      </c>
      <c r="V4034" t="str" cm="1">
        <f t="array" ref="V4034">_xlfn.IFS(N4025&gt;25,"A",N4025&gt;20,"B",N4025&gt;15,"C",N4025&gt;10,"D",N4025&lt;10,"E")</f>
        <v>E</v>
      </c>
    </row>
    <row r="4035" spans="1:22" x14ac:dyDescent="0.3">
      <c r="A4035">
        <v>4064</v>
      </c>
      <c r="B4035" t="s">
        <v>109</v>
      </c>
      <c r="C4035" t="s">
        <v>110</v>
      </c>
      <c r="D4035" t="s">
        <v>31</v>
      </c>
      <c r="E4035">
        <v>2013</v>
      </c>
      <c r="F4035">
        <v>44731</v>
      </c>
      <c r="G4035" t="s">
        <v>23</v>
      </c>
      <c r="H4035" t="s">
        <v>18</v>
      </c>
      <c r="I4035" t="s">
        <v>33</v>
      </c>
      <c r="J4035">
        <v>1399</v>
      </c>
      <c r="K4035">
        <v>68</v>
      </c>
      <c r="L4035">
        <v>5</v>
      </c>
      <c r="M4035">
        <v>20</v>
      </c>
      <c r="N4035">
        <v>4.34</v>
      </c>
      <c r="P4035" t="str">
        <f t="shared" si="378"/>
        <v>MercedesBenz</v>
      </c>
      <c r="Q4035" t="str">
        <f t="shared" si="379"/>
        <v>bad</v>
      </c>
      <c r="R4035" t="str">
        <f t="shared" si="380"/>
        <v/>
      </c>
      <c r="S4035" s="3" t="str">
        <f t="shared" si="381"/>
        <v>MercedesBenz</v>
      </c>
      <c r="T4035" t="str">
        <f t="shared" si="382"/>
        <v/>
      </c>
      <c r="U4035" t="str">
        <f t="shared" si="383"/>
        <v>A</v>
      </c>
      <c r="V4035" t="str" cm="1">
        <f t="array" ref="V4035">_xlfn.IFS(N4026&gt;25,"A",N4026&gt;20,"B",N4026&gt;15,"C",N4026&gt;10,"D",N4026&lt;10,"E")</f>
        <v>A</v>
      </c>
    </row>
    <row r="4036" spans="1:22" x14ac:dyDescent="0.3">
      <c r="A4036">
        <v>4065</v>
      </c>
      <c r="B4036" t="s">
        <v>1607</v>
      </c>
      <c r="C4036" t="s">
        <v>110</v>
      </c>
      <c r="D4036" t="s">
        <v>47</v>
      </c>
      <c r="E4036">
        <v>2014</v>
      </c>
      <c r="F4036">
        <v>43316</v>
      </c>
      <c r="G4036" t="s">
        <v>27</v>
      </c>
      <c r="H4036" t="s">
        <v>18</v>
      </c>
      <c r="I4036" t="s">
        <v>19</v>
      </c>
      <c r="J4036">
        <v>999</v>
      </c>
      <c r="K4036">
        <v>123.37</v>
      </c>
      <c r="L4036">
        <v>5</v>
      </c>
      <c r="M4036">
        <v>18.88</v>
      </c>
      <c r="N4036">
        <v>6.22</v>
      </c>
      <c r="P4036" t="str">
        <f t="shared" si="378"/>
        <v/>
      </c>
      <c r="Q4036" t="str">
        <f t="shared" si="379"/>
        <v>bad</v>
      </c>
      <c r="R4036" t="str">
        <f t="shared" si="380"/>
        <v/>
      </c>
      <c r="S4036" s="3" t="str">
        <f t="shared" si="381"/>
        <v/>
      </c>
      <c r="T4036" t="str">
        <f t="shared" si="382"/>
        <v>Hyundai</v>
      </c>
      <c r="U4036" t="str">
        <f t="shared" si="383"/>
        <v>D</v>
      </c>
      <c r="V4036" t="str" cm="1">
        <f t="array" ref="V4036">_xlfn.IFS(N4027&gt;25,"A",N4027&gt;20,"B",N4027&gt;15,"C",N4027&gt;10,"D",N4027&lt;10,"E")</f>
        <v>D</v>
      </c>
    </row>
    <row r="4037" spans="1:22" x14ac:dyDescent="0.3">
      <c r="A4037">
        <v>4066</v>
      </c>
      <c r="B4037" t="s">
        <v>304</v>
      </c>
      <c r="C4037" t="s">
        <v>25</v>
      </c>
      <c r="D4037" t="s">
        <v>53</v>
      </c>
      <c r="E4037">
        <v>2009</v>
      </c>
      <c r="F4037">
        <v>92000</v>
      </c>
      <c r="G4037" t="s">
        <v>27</v>
      </c>
      <c r="H4037" t="s">
        <v>18</v>
      </c>
      <c r="I4037" t="s">
        <v>33</v>
      </c>
      <c r="J4037">
        <v>1497</v>
      </c>
      <c r="K4037">
        <v>118</v>
      </c>
      <c r="L4037">
        <v>5</v>
      </c>
      <c r="M4037">
        <v>17</v>
      </c>
      <c r="N4037">
        <v>2.25</v>
      </c>
      <c r="P4037" t="str">
        <f t="shared" si="378"/>
        <v>Audi</v>
      </c>
      <c r="Q4037" t="str">
        <f t="shared" si="379"/>
        <v>bad</v>
      </c>
      <c r="R4037" t="str">
        <f t="shared" si="380"/>
        <v/>
      </c>
      <c r="S4037" s="3" t="str">
        <f t="shared" si="381"/>
        <v>Audi</v>
      </c>
      <c r="T4037" t="str">
        <f t="shared" si="382"/>
        <v/>
      </c>
      <c r="U4037" t="str">
        <f t="shared" si="383"/>
        <v>B</v>
      </c>
      <c r="V4037" t="str" cm="1">
        <f t="array" ref="V4037">_xlfn.IFS(N4028&gt;25,"A",N4028&gt;20,"B",N4028&gt;15,"C",N4028&gt;10,"D",N4028&lt;10,"E")</f>
        <v>B</v>
      </c>
    </row>
    <row r="4038" spans="1:22" x14ac:dyDescent="0.3">
      <c r="A4038">
        <v>4067</v>
      </c>
      <c r="B4038" t="s">
        <v>501</v>
      </c>
      <c r="C4038" t="s">
        <v>156</v>
      </c>
      <c r="D4038" t="s">
        <v>35</v>
      </c>
      <c r="E4038">
        <v>2015</v>
      </c>
      <c r="F4038">
        <v>50000</v>
      </c>
      <c r="G4038" t="s">
        <v>23</v>
      </c>
      <c r="H4038" t="s">
        <v>32</v>
      </c>
      <c r="I4038" t="s">
        <v>19</v>
      </c>
      <c r="J4038">
        <v>2179</v>
      </c>
      <c r="K4038">
        <v>187.7</v>
      </c>
      <c r="L4038">
        <v>5</v>
      </c>
      <c r="M4038">
        <v>16.36</v>
      </c>
      <c r="N4038">
        <v>38</v>
      </c>
      <c r="P4038" t="str">
        <f t="shared" si="378"/>
        <v>Land</v>
      </c>
      <c r="Q4038" t="str">
        <f t="shared" si="379"/>
        <v>bad</v>
      </c>
      <c r="R4038" t="str">
        <f t="shared" si="380"/>
        <v/>
      </c>
      <c r="S4038" s="3" t="str">
        <f t="shared" si="381"/>
        <v>Land</v>
      </c>
      <c r="T4038" t="str">
        <f t="shared" si="382"/>
        <v/>
      </c>
      <c r="U4038" t="str">
        <f t="shared" si="383"/>
        <v>A</v>
      </c>
      <c r="V4038" t="str" cm="1">
        <f t="array" ref="V4038">_xlfn.IFS(N4029&gt;25,"A",N4029&gt;20,"B",N4029&gt;15,"C",N4029&gt;10,"D",N4029&lt;10,"E")</f>
        <v>A</v>
      </c>
    </row>
    <row r="4039" spans="1:22" x14ac:dyDescent="0.3">
      <c r="A4039">
        <v>4068</v>
      </c>
      <c r="B4039" t="s">
        <v>283</v>
      </c>
      <c r="C4039" t="s">
        <v>15</v>
      </c>
      <c r="D4039" t="s">
        <v>16</v>
      </c>
      <c r="E4039">
        <v>2008</v>
      </c>
      <c r="F4039">
        <v>69000</v>
      </c>
      <c r="G4039" t="s">
        <v>27</v>
      </c>
      <c r="H4039" t="s">
        <v>18</v>
      </c>
      <c r="I4039" t="s">
        <v>33</v>
      </c>
      <c r="J4039">
        <v>1197</v>
      </c>
      <c r="K4039">
        <v>81.8</v>
      </c>
      <c r="L4039">
        <v>5</v>
      </c>
      <c r="M4039">
        <v>20.399999999999999</v>
      </c>
      <c r="N4039">
        <v>2.15</v>
      </c>
      <c r="P4039" t="str">
        <f t="shared" si="378"/>
        <v/>
      </c>
      <c r="Q4039" t="str">
        <f t="shared" si="379"/>
        <v>good</v>
      </c>
      <c r="R4039" t="str">
        <f t="shared" si="380"/>
        <v/>
      </c>
      <c r="S4039" s="3" t="str">
        <f t="shared" si="381"/>
        <v>Skoda</v>
      </c>
      <c r="T4039" t="str">
        <f t="shared" si="382"/>
        <v>Skoda</v>
      </c>
      <c r="U4039" t="str">
        <f t="shared" si="383"/>
        <v>E</v>
      </c>
      <c r="V4039" t="str" cm="1">
        <f t="array" ref="V4039">_xlfn.IFS(N4030&gt;25,"A",N4030&gt;20,"B",N4030&gt;15,"C",N4030&gt;10,"D",N4030&lt;10,"E")</f>
        <v>E</v>
      </c>
    </row>
    <row r="4040" spans="1:22" x14ac:dyDescent="0.3">
      <c r="A4040">
        <v>4069</v>
      </c>
      <c r="B4040" t="s">
        <v>223</v>
      </c>
      <c r="C4040" t="s">
        <v>65</v>
      </c>
      <c r="D4040" t="s">
        <v>31</v>
      </c>
      <c r="E4040">
        <v>2014</v>
      </c>
      <c r="F4040">
        <v>60280</v>
      </c>
      <c r="G4040" t="s">
        <v>23</v>
      </c>
      <c r="H4040" t="s">
        <v>32</v>
      </c>
      <c r="I4040" t="s">
        <v>19</v>
      </c>
      <c r="J4040">
        <v>1995</v>
      </c>
      <c r="K4040">
        <v>190</v>
      </c>
      <c r="L4040">
        <v>5</v>
      </c>
      <c r="M4040">
        <v>22.48</v>
      </c>
      <c r="N4040">
        <v>22.45</v>
      </c>
      <c r="P4040" t="str">
        <f t="shared" si="378"/>
        <v/>
      </c>
      <c r="Q4040" t="str">
        <f t="shared" si="379"/>
        <v>good</v>
      </c>
      <c r="R4040" t="str">
        <f t="shared" si="380"/>
        <v/>
      </c>
      <c r="S4040" s="3" t="str">
        <f t="shared" si="381"/>
        <v>Maruti</v>
      </c>
      <c r="T4040" t="str">
        <f t="shared" si="382"/>
        <v>Maruti</v>
      </c>
      <c r="U4040" t="str">
        <f t="shared" si="383"/>
        <v>E</v>
      </c>
      <c r="V4040" t="str" cm="1">
        <f t="array" ref="V4040">_xlfn.IFS(N4031&gt;25,"A",N4031&gt;20,"B",N4031&gt;15,"C",N4031&gt;10,"D",N4031&lt;10,"E")</f>
        <v>E</v>
      </c>
    </row>
    <row r="4041" spans="1:22" x14ac:dyDescent="0.3">
      <c r="A4041">
        <v>4070</v>
      </c>
      <c r="B4041" t="s">
        <v>170</v>
      </c>
      <c r="C4041" t="s">
        <v>62</v>
      </c>
      <c r="D4041" t="s">
        <v>31</v>
      </c>
      <c r="E4041">
        <v>2017</v>
      </c>
      <c r="F4041">
        <v>48161</v>
      </c>
      <c r="G4041" t="s">
        <v>23</v>
      </c>
      <c r="H4041" t="s">
        <v>32</v>
      </c>
      <c r="I4041" t="s">
        <v>19</v>
      </c>
      <c r="J4041">
        <v>2143</v>
      </c>
      <c r="K4041">
        <v>107.3</v>
      </c>
      <c r="L4041">
        <v>5</v>
      </c>
      <c r="M4041">
        <v>15</v>
      </c>
      <c r="N4041">
        <v>20.87</v>
      </c>
      <c r="P4041" t="str">
        <f t="shared" si="378"/>
        <v>Audi</v>
      </c>
      <c r="Q4041" t="str">
        <f t="shared" si="379"/>
        <v>bad</v>
      </c>
      <c r="R4041" t="str">
        <f t="shared" si="380"/>
        <v/>
      </c>
      <c r="S4041" s="3" t="str">
        <f t="shared" si="381"/>
        <v>Audi</v>
      </c>
      <c r="T4041" t="str">
        <f t="shared" si="382"/>
        <v/>
      </c>
      <c r="U4041" t="str">
        <f t="shared" si="383"/>
        <v>A</v>
      </c>
      <c r="V4041" t="str" cm="1">
        <f t="array" ref="V4041">_xlfn.IFS(N4032&gt;25,"A",N4032&gt;20,"B",N4032&gt;15,"C",N4032&gt;10,"D",N4032&lt;10,"E")</f>
        <v>A</v>
      </c>
    </row>
    <row r="4042" spans="1:22" x14ac:dyDescent="0.3">
      <c r="A4042">
        <v>4071</v>
      </c>
      <c r="B4042" t="s">
        <v>203</v>
      </c>
      <c r="C4042" t="s">
        <v>25</v>
      </c>
      <c r="D4042" t="s">
        <v>16</v>
      </c>
      <c r="E4042">
        <v>2013</v>
      </c>
      <c r="F4042">
        <v>41000</v>
      </c>
      <c r="G4042" t="s">
        <v>27</v>
      </c>
      <c r="H4042" t="s">
        <v>18</v>
      </c>
      <c r="I4042" t="s">
        <v>19</v>
      </c>
      <c r="J4042">
        <v>1198</v>
      </c>
      <c r="K4042">
        <v>86.8</v>
      </c>
      <c r="L4042">
        <v>5</v>
      </c>
      <c r="M4042">
        <v>19.399999999999999</v>
      </c>
      <c r="N4042">
        <v>3.1</v>
      </c>
      <c r="P4042" t="str">
        <f t="shared" si="378"/>
        <v/>
      </c>
      <c r="Q4042" t="str">
        <f t="shared" si="379"/>
        <v>good</v>
      </c>
      <c r="R4042" t="str">
        <f t="shared" si="380"/>
        <v/>
      </c>
      <c r="S4042" s="3" t="str">
        <f t="shared" si="381"/>
        <v>Maruti</v>
      </c>
      <c r="T4042" t="str">
        <f t="shared" si="382"/>
        <v>Maruti</v>
      </c>
      <c r="U4042" t="str">
        <f t="shared" si="383"/>
        <v>E</v>
      </c>
      <c r="V4042" t="str" cm="1">
        <f t="array" ref="V4042">_xlfn.IFS(N4033&gt;25,"A",N4033&gt;20,"B",N4033&gt;15,"C",N4033&gt;10,"D",N4033&lt;10,"E")</f>
        <v>E</v>
      </c>
    </row>
    <row r="4043" spans="1:22" x14ac:dyDescent="0.3">
      <c r="A4043">
        <v>4072</v>
      </c>
      <c r="B4043" t="s">
        <v>1032</v>
      </c>
      <c r="C4043" t="s">
        <v>21</v>
      </c>
      <c r="D4043" t="s">
        <v>16</v>
      </c>
      <c r="E4043">
        <v>2016</v>
      </c>
      <c r="F4043">
        <v>6000</v>
      </c>
      <c r="G4043" t="s">
        <v>27</v>
      </c>
      <c r="H4043" t="s">
        <v>18</v>
      </c>
      <c r="I4043" t="s">
        <v>19</v>
      </c>
      <c r="J4043">
        <v>1197</v>
      </c>
      <c r="K4043">
        <v>81.83</v>
      </c>
      <c r="L4043">
        <v>5</v>
      </c>
      <c r="M4043">
        <v>18.600000000000001</v>
      </c>
      <c r="N4043">
        <v>5.95</v>
      </c>
      <c r="P4043" t="str">
        <f t="shared" si="378"/>
        <v>Audi</v>
      </c>
      <c r="Q4043" t="str">
        <f t="shared" si="379"/>
        <v>bad</v>
      </c>
      <c r="R4043" t="str">
        <f t="shared" si="380"/>
        <v/>
      </c>
      <c r="S4043" s="3" t="str">
        <f t="shared" si="381"/>
        <v>Audi</v>
      </c>
      <c r="T4043" t="str">
        <f t="shared" si="382"/>
        <v/>
      </c>
      <c r="U4043" t="str">
        <f t="shared" si="383"/>
        <v>A</v>
      </c>
      <c r="V4043" t="str" cm="1">
        <f t="array" ref="V4043">_xlfn.IFS(N4034&gt;25,"A",N4034&gt;20,"B",N4034&gt;15,"C",N4034&gt;10,"D",N4034&lt;10,"E")</f>
        <v>A</v>
      </c>
    </row>
    <row r="4044" spans="1:22" x14ac:dyDescent="0.3">
      <c r="A4044">
        <v>4073</v>
      </c>
      <c r="B4044" t="s">
        <v>1608</v>
      </c>
      <c r="C4044" t="s">
        <v>45</v>
      </c>
      <c r="D4044" t="s">
        <v>16</v>
      </c>
      <c r="E4044">
        <v>2006</v>
      </c>
      <c r="F4044">
        <v>133000</v>
      </c>
      <c r="G4044" t="s">
        <v>23</v>
      </c>
      <c r="H4044" t="s">
        <v>18</v>
      </c>
      <c r="I4044" t="s">
        <v>33</v>
      </c>
      <c r="J4044">
        <v>1405</v>
      </c>
      <c r="K4044">
        <v>68</v>
      </c>
      <c r="L4044">
        <v>5</v>
      </c>
      <c r="M4044">
        <v>16.8</v>
      </c>
      <c r="N4044">
        <v>0.86</v>
      </c>
      <c r="P4044" t="str">
        <f t="shared" ref="P4044:P4107" si="384">IF(N4035&gt;15,C4035,"")</f>
        <v/>
      </c>
      <c r="Q4044" t="str">
        <f t="shared" ref="Q4044:Q4107" si="385">IF(M4035&gt;20,"good","bad")</f>
        <v>bad</v>
      </c>
      <c r="R4044" t="str">
        <f t="shared" ref="R4044:R4107" si="386">IF(AND(M4035&gt;20,N4035&gt;15),C4035,"")</f>
        <v/>
      </c>
      <c r="S4044" s="3" t="str">
        <f t="shared" ref="S4044:S4107" si="387">IF(OR(M4035&gt;20,N4035&gt;15),C4035,"")</f>
        <v/>
      </c>
      <c r="T4044" t="str">
        <f t="shared" ref="T4044:T4107" si="388">IF(NOT(N4035&gt;15),C4035,"")</f>
        <v>Ford</v>
      </c>
      <c r="U4044" t="str">
        <f t="shared" ref="U4044:U4107" si="389">IF(N4035&gt;25,"A",IF(N4035&gt;20,"B",IF(N4035&gt;15,"C",IF(N4035&gt;10,"D","E"))))</f>
        <v>E</v>
      </c>
      <c r="V4044" t="str" cm="1">
        <f t="array" ref="V4044">_xlfn.IFS(N4035&gt;25,"A",N4035&gt;20,"B",N4035&gt;15,"C",N4035&gt;10,"D",N4035&lt;10,"E")</f>
        <v>E</v>
      </c>
    </row>
    <row r="4045" spans="1:22" x14ac:dyDescent="0.3">
      <c r="A4045">
        <v>4074</v>
      </c>
      <c r="B4045" t="s">
        <v>190</v>
      </c>
      <c r="C4045" t="s">
        <v>41</v>
      </c>
      <c r="D4045" t="s">
        <v>53</v>
      </c>
      <c r="E4045">
        <v>2010</v>
      </c>
      <c r="F4045">
        <v>76000</v>
      </c>
      <c r="G4045" t="s">
        <v>23</v>
      </c>
      <c r="H4045" t="s">
        <v>18</v>
      </c>
      <c r="I4045" t="s">
        <v>19</v>
      </c>
      <c r="J4045">
        <v>2982</v>
      </c>
      <c r="K4045">
        <v>171</v>
      </c>
      <c r="L4045">
        <v>7</v>
      </c>
      <c r="M4045">
        <v>11.5</v>
      </c>
      <c r="N4045">
        <v>9.25</v>
      </c>
      <c r="P4045" t="str">
        <f t="shared" si="384"/>
        <v/>
      </c>
      <c r="Q4045" t="str">
        <f t="shared" si="385"/>
        <v>bad</v>
      </c>
      <c r="R4045" t="str">
        <f t="shared" si="386"/>
        <v/>
      </c>
      <c r="S4045" s="3" t="str">
        <f t="shared" si="387"/>
        <v/>
      </c>
      <c r="T4045" t="str">
        <f t="shared" si="388"/>
        <v>Ford</v>
      </c>
      <c r="U4045" t="str">
        <f t="shared" si="389"/>
        <v>E</v>
      </c>
      <c r="V4045" t="str" cm="1">
        <f t="array" ref="V4045">_xlfn.IFS(N4036&gt;25,"A",N4036&gt;20,"B",N4036&gt;15,"C",N4036&gt;10,"D",N4036&lt;10,"E")</f>
        <v>E</v>
      </c>
    </row>
    <row r="4046" spans="1:22" x14ac:dyDescent="0.3">
      <c r="A4046">
        <v>4075</v>
      </c>
      <c r="B4046" t="s">
        <v>1571</v>
      </c>
      <c r="C4046" t="s">
        <v>21</v>
      </c>
      <c r="D4046" t="s">
        <v>16</v>
      </c>
      <c r="E4046">
        <v>2011</v>
      </c>
      <c r="F4046">
        <v>15590</v>
      </c>
      <c r="G4046" t="s">
        <v>27</v>
      </c>
      <c r="H4046" t="s">
        <v>18</v>
      </c>
      <c r="I4046" t="s">
        <v>19</v>
      </c>
      <c r="J4046">
        <v>1086</v>
      </c>
      <c r="K4046">
        <v>68.05</v>
      </c>
      <c r="L4046">
        <v>5</v>
      </c>
      <c r="M4046">
        <v>19.809999999999999</v>
      </c>
      <c r="N4046">
        <v>2.25</v>
      </c>
      <c r="P4046" t="str">
        <f t="shared" si="384"/>
        <v/>
      </c>
      <c r="Q4046" t="str">
        <f t="shared" si="385"/>
        <v>bad</v>
      </c>
      <c r="R4046" t="str">
        <f t="shared" si="386"/>
        <v/>
      </c>
      <c r="S4046" s="3" t="str">
        <f t="shared" si="387"/>
        <v/>
      </c>
      <c r="T4046" t="str">
        <f t="shared" si="388"/>
        <v>Honda</v>
      </c>
      <c r="U4046" t="str">
        <f t="shared" si="389"/>
        <v>E</v>
      </c>
      <c r="V4046" t="str" cm="1">
        <f t="array" ref="V4046">_xlfn.IFS(N4037&gt;25,"A",N4037&gt;20,"B",N4037&gt;15,"C",N4037&gt;10,"D",N4037&lt;10,"E")</f>
        <v>E</v>
      </c>
    </row>
    <row r="4047" spans="1:22" x14ac:dyDescent="0.3">
      <c r="A4047">
        <v>4076</v>
      </c>
      <c r="B4047" t="s">
        <v>773</v>
      </c>
      <c r="C4047" t="s">
        <v>21</v>
      </c>
      <c r="D4047" t="s">
        <v>47</v>
      </c>
      <c r="E4047">
        <v>2016</v>
      </c>
      <c r="F4047">
        <v>69681</v>
      </c>
      <c r="G4047" t="s">
        <v>27</v>
      </c>
      <c r="H4047" t="s">
        <v>18</v>
      </c>
      <c r="I4047" t="s">
        <v>19</v>
      </c>
      <c r="J4047">
        <v>1197</v>
      </c>
      <c r="K4047">
        <v>80</v>
      </c>
      <c r="L4047">
        <v>5</v>
      </c>
      <c r="M4047">
        <v>17</v>
      </c>
      <c r="N4047">
        <v>6.13</v>
      </c>
      <c r="P4047" t="str">
        <f t="shared" si="384"/>
        <v>Jaguar</v>
      </c>
      <c r="Q4047" t="str">
        <f t="shared" si="385"/>
        <v>bad</v>
      </c>
      <c r="R4047" t="str">
        <f t="shared" si="386"/>
        <v/>
      </c>
      <c r="S4047" s="3" t="str">
        <f t="shared" si="387"/>
        <v>Jaguar</v>
      </c>
      <c r="T4047" t="str">
        <f t="shared" si="388"/>
        <v/>
      </c>
      <c r="U4047" t="str">
        <f t="shared" si="389"/>
        <v>A</v>
      </c>
      <c r="V4047" t="str" cm="1">
        <f t="array" ref="V4047">_xlfn.IFS(N4038&gt;25,"A",N4038&gt;20,"B",N4038&gt;15,"C",N4038&gt;10,"D",N4038&lt;10,"E")</f>
        <v>A</v>
      </c>
    </row>
    <row r="4048" spans="1:22" x14ac:dyDescent="0.3">
      <c r="A4048">
        <v>4077</v>
      </c>
      <c r="B4048" t="s">
        <v>1609</v>
      </c>
      <c r="C4048" t="s">
        <v>15</v>
      </c>
      <c r="D4048" t="s">
        <v>47</v>
      </c>
      <c r="E4048">
        <v>2006</v>
      </c>
      <c r="F4048">
        <v>70362</v>
      </c>
      <c r="G4048" t="s">
        <v>27</v>
      </c>
      <c r="H4048" t="s">
        <v>18</v>
      </c>
      <c r="I4048" t="s">
        <v>33</v>
      </c>
      <c r="J4048">
        <v>1590</v>
      </c>
      <c r="K4048">
        <v>74</v>
      </c>
      <c r="L4048">
        <v>5</v>
      </c>
      <c r="M4048">
        <v>15.4</v>
      </c>
      <c r="N4048">
        <v>1.81</v>
      </c>
      <c r="P4048" t="str">
        <f t="shared" si="384"/>
        <v/>
      </c>
      <c r="Q4048" t="str">
        <f t="shared" si="385"/>
        <v>good</v>
      </c>
      <c r="R4048" t="str">
        <f t="shared" si="386"/>
        <v/>
      </c>
      <c r="S4048" s="3" t="str">
        <f t="shared" si="387"/>
        <v>Maruti</v>
      </c>
      <c r="T4048" t="str">
        <f t="shared" si="388"/>
        <v>Maruti</v>
      </c>
      <c r="U4048" t="str">
        <f t="shared" si="389"/>
        <v>E</v>
      </c>
      <c r="V4048" t="str" cm="1">
        <f t="array" ref="V4048">_xlfn.IFS(N4039&gt;25,"A",N4039&gt;20,"B",N4039&gt;15,"C",N4039&gt;10,"D",N4039&lt;10,"E")</f>
        <v>E</v>
      </c>
    </row>
    <row r="4049" spans="1:22" x14ac:dyDescent="0.3">
      <c r="A4049">
        <v>4078</v>
      </c>
      <c r="B4049" t="s">
        <v>1152</v>
      </c>
      <c r="C4049" t="s">
        <v>25</v>
      </c>
      <c r="D4049" t="s">
        <v>22</v>
      </c>
      <c r="E4049">
        <v>2014</v>
      </c>
      <c r="F4049">
        <v>49112</v>
      </c>
      <c r="G4049" t="s">
        <v>27</v>
      </c>
      <c r="H4049" t="s">
        <v>32</v>
      </c>
      <c r="I4049" t="s">
        <v>33</v>
      </c>
      <c r="J4049">
        <v>1198</v>
      </c>
      <c r="K4049">
        <v>86.7</v>
      </c>
      <c r="L4049">
        <v>5</v>
      </c>
      <c r="M4049">
        <v>15.5</v>
      </c>
      <c r="N4049">
        <v>3.79</v>
      </c>
      <c r="P4049" t="str">
        <f t="shared" si="384"/>
        <v>BMW</v>
      </c>
      <c r="Q4049" t="str">
        <f t="shared" si="385"/>
        <v>good</v>
      </c>
      <c r="R4049" t="str">
        <f t="shared" si="386"/>
        <v>BMW</v>
      </c>
      <c r="S4049" s="3" t="str">
        <f t="shared" si="387"/>
        <v>BMW</v>
      </c>
      <c r="T4049" t="str">
        <f t="shared" si="388"/>
        <v/>
      </c>
      <c r="U4049" t="str">
        <f t="shared" si="389"/>
        <v>B</v>
      </c>
      <c r="V4049" t="str" cm="1">
        <f t="array" ref="V4049">_xlfn.IFS(N4040&gt;25,"A",N4040&gt;20,"B",N4040&gt;15,"C",N4040&gt;10,"D",N4040&lt;10,"E")</f>
        <v>B</v>
      </c>
    </row>
    <row r="4050" spans="1:22" x14ac:dyDescent="0.3">
      <c r="A4050">
        <v>4079</v>
      </c>
      <c r="B4050" t="s">
        <v>1610</v>
      </c>
      <c r="C4050" t="s">
        <v>52</v>
      </c>
      <c r="D4050" t="s">
        <v>35</v>
      </c>
      <c r="E4050">
        <v>2017</v>
      </c>
      <c r="F4050">
        <v>25000</v>
      </c>
      <c r="G4050" t="s">
        <v>23</v>
      </c>
      <c r="H4050" t="s">
        <v>32</v>
      </c>
      <c r="I4050" t="s">
        <v>19</v>
      </c>
      <c r="J4050">
        <v>2993</v>
      </c>
      <c r="K4050">
        <v>255</v>
      </c>
      <c r="L4050">
        <v>5</v>
      </c>
      <c r="M4050">
        <v>13.33</v>
      </c>
      <c r="N4050">
        <v>160</v>
      </c>
      <c r="P4050" t="str">
        <f t="shared" si="384"/>
        <v>MercedesBenz</v>
      </c>
      <c r="Q4050" t="str">
        <f t="shared" si="385"/>
        <v>bad</v>
      </c>
      <c r="R4050" t="str">
        <f t="shared" si="386"/>
        <v/>
      </c>
      <c r="S4050" s="3" t="str">
        <f t="shared" si="387"/>
        <v>MercedesBenz</v>
      </c>
      <c r="T4050" t="str">
        <f t="shared" si="388"/>
        <v/>
      </c>
      <c r="U4050" t="str">
        <f t="shared" si="389"/>
        <v>B</v>
      </c>
      <c r="V4050" t="str" cm="1">
        <f t="array" ref="V4050">_xlfn.IFS(N4041&gt;25,"A",N4041&gt;20,"B",N4041&gt;15,"C",N4041&gt;10,"D",N4041&lt;10,"E")</f>
        <v>B</v>
      </c>
    </row>
    <row r="4051" spans="1:22" x14ac:dyDescent="0.3">
      <c r="A4051">
        <v>4080</v>
      </c>
      <c r="B4051" t="s">
        <v>494</v>
      </c>
      <c r="C4051" t="s">
        <v>41</v>
      </c>
      <c r="D4051" t="s">
        <v>16</v>
      </c>
      <c r="E4051">
        <v>2011</v>
      </c>
      <c r="F4051">
        <v>74000</v>
      </c>
      <c r="G4051" t="s">
        <v>23</v>
      </c>
      <c r="H4051" t="s">
        <v>18</v>
      </c>
      <c r="I4051" t="s">
        <v>19</v>
      </c>
      <c r="J4051">
        <v>1364</v>
      </c>
      <c r="K4051">
        <v>74</v>
      </c>
      <c r="L4051">
        <v>5</v>
      </c>
      <c r="M4051">
        <v>23.59</v>
      </c>
      <c r="N4051">
        <v>3.6</v>
      </c>
      <c r="P4051" t="str">
        <f t="shared" si="384"/>
        <v/>
      </c>
      <c r="Q4051" t="str">
        <f t="shared" si="385"/>
        <v>bad</v>
      </c>
      <c r="R4051" t="str">
        <f t="shared" si="386"/>
        <v/>
      </c>
      <c r="S4051" s="3" t="str">
        <f t="shared" si="387"/>
        <v/>
      </c>
      <c r="T4051" t="str">
        <f t="shared" si="388"/>
        <v>Honda</v>
      </c>
      <c r="U4051" t="str">
        <f t="shared" si="389"/>
        <v>E</v>
      </c>
      <c r="V4051" t="str" cm="1">
        <f t="array" ref="V4051">_xlfn.IFS(N4042&gt;25,"A",N4042&gt;20,"B",N4042&gt;15,"C",N4042&gt;10,"D",N4042&lt;10,"E")</f>
        <v>E</v>
      </c>
    </row>
    <row r="4052" spans="1:22" x14ac:dyDescent="0.3">
      <c r="A4052">
        <v>4081</v>
      </c>
      <c r="B4052" t="s">
        <v>122</v>
      </c>
      <c r="C4052" t="s">
        <v>21</v>
      </c>
      <c r="D4052" t="s">
        <v>22</v>
      </c>
      <c r="E4052">
        <v>2013</v>
      </c>
      <c r="F4052">
        <v>15200</v>
      </c>
      <c r="G4052" t="s">
        <v>27</v>
      </c>
      <c r="H4052" t="s">
        <v>32</v>
      </c>
      <c r="I4052" t="s">
        <v>33</v>
      </c>
      <c r="J4052">
        <v>1197</v>
      </c>
      <c r="K4052">
        <v>78.900000000000006</v>
      </c>
      <c r="L4052">
        <v>5</v>
      </c>
      <c r="M4052">
        <v>16.95</v>
      </c>
      <c r="N4052">
        <v>3.85</v>
      </c>
      <c r="P4052" t="str">
        <f t="shared" si="384"/>
        <v/>
      </c>
      <c r="Q4052" t="str">
        <f t="shared" si="385"/>
        <v>bad</v>
      </c>
      <c r="R4052" t="str">
        <f t="shared" si="386"/>
        <v/>
      </c>
      <c r="S4052" s="3" t="str">
        <f t="shared" si="387"/>
        <v/>
      </c>
      <c r="T4052" t="str">
        <f t="shared" si="388"/>
        <v>Hyundai</v>
      </c>
      <c r="U4052" t="str">
        <f t="shared" si="389"/>
        <v>E</v>
      </c>
      <c r="V4052" t="str" cm="1">
        <f t="array" ref="V4052">_xlfn.IFS(N4043&gt;25,"A",N4043&gt;20,"B",N4043&gt;15,"C",N4043&gt;10,"D",N4043&lt;10,"E")</f>
        <v>E</v>
      </c>
    </row>
    <row r="4053" spans="1:22" x14ac:dyDescent="0.3">
      <c r="A4053">
        <v>4082</v>
      </c>
      <c r="B4053" t="s">
        <v>85</v>
      </c>
      <c r="C4053" t="s">
        <v>43</v>
      </c>
      <c r="D4053" t="s">
        <v>35</v>
      </c>
      <c r="E4053">
        <v>2013</v>
      </c>
      <c r="F4053">
        <v>86300</v>
      </c>
      <c r="G4053" t="s">
        <v>23</v>
      </c>
      <c r="H4053" t="s">
        <v>18</v>
      </c>
      <c r="I4053" t="s">
        <v>19</v>
      </c>
      <c r="J4053">
        <v>1199</v>
      </c>
      <c r="K4053">
        <v>73.900000000000006</v>
      </c>
      <c r="L4053">
        <v>5</v>
      </c>
      <c r="M4053">
        <v>22.07</v>
      </c>
      <c r="N4053">
        <v>4.5</v>
      </c>
      <c r="P4053" t="str">
        <f t="shared" si="384"/>
        <v/>
      </c>
      <c r="Q4053" t="str">
        <f t="shared" si="385"/>
        <v>bad</v>
      </c>
      <c r="R4053" t="str">
        <f t="shared" si="386"/>
        <v/>
      </c>
      <c r="S4053" s="3" t="str">
        <f t="shared" si="387"/>
        <v/>
      </c>
      <c r="T4053" t="str">
        <f t="shared" si="388"/>
        <v>Tata</v>
      </c>
      <c r="U4053" t="str">
        <f t="shared" si="389"/>
        <v>E</v>
      </c>
      <c r="V4053" t="str" cm="1">
        <f t="array" ref="V4053">_xlfn.IFS(N4044&gt;25,"A",N4044&gt;20,"B",N4044&gt;15,"C",N4044&gt;10,"D",N4044&lt;10,"E")</f>
        <v>E</v>
      </c>
    </row>
    <row r="4054" spans="1:22" x14ac:dyDescent="0.3">
      <c r="A4054">
        <v>4083</v>
      </c>
      <c r="B4054" t="s">
        <v>1611</v>
      </c>
      <c r="C4054" t="s">
        <v>15</v>
      </c>
      <c r="D4054" t="s">
        <v>31</v>
      </c>
      <c r="E4054">
        <v>2018</v>
      </c>
      <c r="F4054">
        <v>26731</v>
      </c>
      <c r="G4054" t="s">
        <v>27</v>
      </c>
      <c r="H4054" t="s">
        <v>18</v>
      </c>
      <c r="I4054" t="s">
        <v>19</v>
      </c>
      <c r="J4054">
        <v>998</v>
      </c>
      <c r="K4054">
        <v>100</v>
      </c>
      <c r="L4054">
        <v>5</v>
      </c>
      <c r="M4054">
        <v>21.1</v>
      </c>
      <c r="N4054">
        <v>8.61</v>
      </c>
      <c r="P4054" t="str">
        <f t="shared" si="384"/>
        <v/>
      </c>
      <c r="Q4054" t="str">
        <f t="shared" si="385"/>
        <v>bad</v>
      </c>
      <c r="R4054" t="str">
        <f t="shared" si="386"/>
        <v/>
      </c>
      <c r="S4054" s="3" t="str">
        <f t="shared" si="387"/>
        <v/>
      </c>
      <c r="T4054" t="str">
        <f t="shared" si="388"/>
        <v>Toyota</v>
      </c>
      <c r="U4054" t="str">
        <f t="shared" si="389"/>
        <v>E</v>
      </c>
      <c r="V4054" t="str" cm="1">
        <f t="array" ref="V4054">_xlfn.IFS(N4045&gt;25,"A",N4045&gt;20,"B",N4045&gt;15,"C",N4045&gt;10,"D",N4045&lt;10,"E")</f>
        <v>E</v>
      </c>
    </row>
    <row r="4055" spans="1:22" x14ac:dyDescent="0.3">
      <c r="A4055">
        <v>4084</v>
      </c>
      <c r="B4055" t="s">
        <v>269</v>
      </c>
      <c r="C4055" t="s">
        <v>21</v>
      </c>
      <c r="D4055" t="s">
        <v>93</v>
      </c>
      <c r="E4055">
        <v>2016</v>
      </c>
      <c r="F4055">
        <v>74000</v>
      </c>
      <c r="G4055" t="s">
        <v>23</v>
      </c>
      <c r="H4055" t="s">
        <v>18</v>
      </c>
      <c r="I4055" t="s">
        <v>19</v>
      </c>
      <c r="J4055">
        <v>1396</v>
      </c>
      <c r="K4055">
        <v>88.76</v>
      </c>
      <c r="L4055">
        <v>5</v>
      </c>
      <c r="M4055">
        <v>21.9</v>
      </c>
      <c r="N4055">
        <v>6.5</v>
      </c>
      <c r="P4055" t="str">
        <f t="shared" si="384"/>
        <v/>
      </c>
      <c r="Q4055" t="str">
        <f t="shared" si="385"/>
        <v>bad</v>
      </c>
      <c r="R4055" t="str">
        <f t="shared" si="386"/>
        <v/>
      </c>
      <c r="S4055" s="3" t="str">
        <f t="shared" si="387"/>
        <v/>
      </c>
      <c r="T4055" t="str">
        <f t="shared" si="388"/>
        <v>Hyundai</v>
      </c>
      <c r="U4055" t="str">
        <f t="shared" si="389"/>
        <v>E</v>
      </c>
      <c r="V4055" t="str" cm="1">
        <f t="array" ref="V4055">_xlfn.IFS(N4046&gt;25,"A",N4046&gt;20,"B",N4046&gt;15,"C",N4046&gt;10,"D",N4046&lt;10,"E")</f>
        <v>E</v>
      </c>
    </row>
    <row r="4056" spans="1:22" x14ac:dyDescent="0.3">
      <c r="A4056">
        <v>4085</v>
      </c>
      <c r="B4056" t="s">
        <v>344</v>
      </c>
      <c r="C4056" t="s">
        <v>41</v>
      </c>
      <c r="D4056" t="s">
        <v>26</v>
      </c>
      <c r="E4056">
        <v>2005</v>
      </c>
      <c r="F4056">
        <v>83929</v>
      </c>
      <c r="G4056" t="s">
        <v>27</v>
      </c>
      <c r="H4056" t="s">
        <v>32</v>
      </c>
      <c r="I4056" t="s">
        <v>19</v>
      </c>
      <c r="J4056">
        <v>1794</v>
      </c>
      <c r="K4056">
        <v>125</v>
      </c>
      <c r="L4056">
        <v>5</v>
      </c>
      <c r="M4056">
        <v>11.3</v>
      </c>
      <c r="N4056">
        <v>2.6</v>
      </c>
      <c r="P4056" t="str">
        <f t="shared" si="384"/>
        <v/>
      </c>
      <c r="Q4056" t="str">
        <f t="shared" si="385"/>
        <v>bad</v>
      </c>
      <c r="R4056" t="str">
        <f t="shared" si="386"/>
        <v/>
      </c>
      <c r="S4056" s="3" t="str">
        <f t="shared" si="387"/>
        <v/>
      </c>
      <c r="T4056" t="str">
        <f t="shared" si="388"/>
        <v>Hyundai</v>
      </c>
      <c r="U4056" t="str">
        <f t="shared" si="389"/>
        <v>E</v>
      </c>
      <c r="V4056" t="str" cm="1">
        <f t="array" ref="V4056">_xlfn.IFS(N4047&gt;25,"A",N4047&gt;20,"B",N4047&gt;15,"C",N4047&gt;10,"D",N4047&lt;10,"E")</f>
        <v>E</v>
      </c>
    </row>
    <row r="4057" spans="1:22" x14ac:dyDescent="0.3">
      <c r="A4057">
        <v>4086</v>
      </c>
      <c r="B4057" t="s">
        <v>163</v>
      </c>
      <c r="C4057" t="s">
        <v>41</v>
      </c>
      <c r="D4057" t="s">
        <v>22</v>
      </c>
      <c r="E4057">
        <v>2015</v>
      </c>
      <c r="F4057">
        <v>65000</v>
      </c>
      <c r="G4057" t="s">
        <v>23</v>
      </c>
      <c r="H4057" t="s">
        <v>18</v>
      </c>
      <c r="I4057" t="s">
        <v>19</v>
      </c>
      <c r="J4057">
        <v>2494</v>
      </c>
      <c r="K4057">
        <v>100.6</v>
      </c>
      <c r="L4057">
        <v>7</v>
      </c>
      <c r="M4057">
        <v>12.99</v>
      </c>
      <c r="N4057">
        <v>15</v>
      </c>
      <c r="P4057" t="str">
        <f t="shared" si="384"/>
        <v/>
      </c>
      <c r="Q4057" t="str">
        <f t="shared" si="385"/>
        <v>bad</v>
      </c>
      <c r="R4057" t="str">
        <f t="shared" si="386"/>
        <v/>
      </c>
      <c r="S4057" s="3" t="str">
        <f t="shared" si="387"/>
        <v/>
      </c>
      <c r="T4057" t="str">
        <f t="shared" si="388"/>
        <v>Maruti</v>
      </c>
      <c r="U4057" t="str">
        <f t="shared" si="389"/>
        <v>E</v>
      </c>
      <c r="V4057" t="str" cm="1">
        <f t="array" ref="V4057">_xlfn.IFS(N4048&gt;25,"A",N4048&gt;20,"B",N4048&gt;15,"C",N4048&gt;10,"D",N4048&lt;10,"E")</f>
        <v>E</v>
      </c>
    </row>
    <row r="4058" spans="1:22" x14ac:dyDescent="0.3">
      <c r="A4058">
        <v>4087</v>
      </c>
      <c r="B4058" t="s">
        <v>1612</v>
      </c>
      <c r="C4058" t="s">
        <v>15</v>
      </c>
      <c r="D4058" t="s">
        <v>22</v>
      </c>
      <c r="E4058">
        <v>2017</v>
      </c>
      <c r="F4058">
        <v>20000</v>
      </c>
      <c r="G4058" t="s">
        <v>27</v>
      </c>
      <c r="H4058" t="s">
        <v>32</v>
      </c>
      <c r="I4058" t="s">
        <v>19</v>
      </c>
      <c r="J4058">
        <v>998</v>
      </c>
      <c r="K4058">
        <v>67.040000000000006</v>
      </c>
      <c r="L4058">
        <v>5</v>
      </c>
      <c r="M4058">
        <v>23.1</v>
      </c>
      <c r="N4058">
        <v>4.7</v>
      </c>
      <c r="P4058" t="str">
        <f t="shared" si="384"/>
        <v/>
      </c>
      <c r="Q4058" t="str">
        <f t="shared" si="385"/>
        <v>bad</v>
      </c>
      <c r="R4058" t="str">
        <f t="shared" si="386"/>
        <v/>
      </c>
      <c r="S4058" s="3" t="str">
        <f t="shared" si="387"/>
        <v/>
      </c>
      <c r="T4058" t="str">
        <f t="shared" si="388"/>
        <v>Honda</v>
      </c>
      <c r="U4058" t="str">
        <f t="shared" si="389"/>
        <v>E</v>
      </c>
      <c r="V4058" t="str" cm="1">
        <f t="array" ref="V4058">_xlfn.IFS(N4049&gt;25,"A",N4049&gt;20,"B",N4049&gt;15,"C",N4049&gt;10,"D",N4049&lt;10,"E")</f>
        <v>E</v>
      </c>
    </row>
    <row r="4059" spans="1:22" x14ac:dyDescent="0.3">
      <c r="A4059">
        <v>4088</v>
      </c>
      <c r="B4059" t="s">
        <v>656</v>
      </c>
      <c r="C4059" t="s">
        <v>194</v>
      </c>
      <c r="D4059" t="s">
        <v>35</v>
      </c>
      <c r="E4059">
        <v>2015</v>
      </c>
      <c r="F4059">
        <v>122086</v>
      </c>
      <c r="G4059" t="s">
        <v>23</v>
      </c>
      <c r="H4059" t="s">
        <v>32</v>
      </c>
      <c r="I4059" t="s">
        <v>19</v>
      </c>
      <c r="J4059">
        <v>1968</v>
      </c>
      <c r="K4059">
        <v>141</v>
      </c>
      <c r="L4059">
        <v>5</v>
      </c>
      <c r="M4059">
        <v>19.3</v>
      </c>
      <c r="N4059">
        <v>12.99</v>
      </c>
      <c r="P4059" t="str">
        <f t="shared" si="384"/>
        <v>Land</v>
      </c>
      <c r="Q4059" t="str">
        <f t="shared" si="385"/>
        <v>bad</v>
      </c>
      <c r="R4059" t="str">
        <f t="shared" si="386"/>
        <v/>
      </c>
      <c r="S4059" s="3" t="str">
        <f t="shared" si="387"/>
        <v>Land</v>
      </c>
      <c r="T4059" t="str">
        <f t="shared" si="388"/>
        <v/>
      </c>
      <c r="U4059" t="str">
        <f t="shared" si="389"/>
        <v>A</v>
      </c>
      <c r="V4059" t="str" cm="1">
        <f t="array" ref="V4059">_xlfn.IFS(N4050&gt;25,"A",N4050&gt;20,"B",N4050&gt;15,"C",N4050&gt;10,"D",N4050&lt;10,"E")</f>
        <v>A</v>
      </c>
    </row>
    <row r="4060" spans="1:22" x14ac:dyDescent="0.3">
      <c r="A4060">
        <v>4089</v>
      </c>
      <c r="B4060" t="s">
        <v>465</v>
      </c>
      <c r="C4060" t="s">
        <v>25</v>
      </c>
      <c r="D4060" t="s">
        <v>47</v>
      </c>
      <c r="E4060">
        <v>2018</v>
      </c>
      <c r="F4060">
        <v>35442</v>
      </c>
      <c r="G4060" t="s">
        <v>27</v>
      </c>
      <c r="H4060" t="s">
        <v>18</v>
      </c>
      <c r="I4060" t="s">
        <v>19</v>
      </c>
      <c r="J4060">
        <v>1497</v>
      </c>
      <c r="K4060">
        <v>117.3</v>
      </c>
      <c r="L4060">
        <v>7</v>
      </c>
      <c r="M4060">
        <v>17.3</v>
      </c>
      <c r="N4060">
        <v>7.32</v>
      </c>
      <c r="P4060" t="str">
        <f t="shared" si="384"/>
        <v/>
      </c>
      <c r="Q4060" t="str">
        <f t="shared" si="385"/>
        <v>good</v>
      </c>
      <c r="R4060" t="str">
        <f t="shared" si="386"/>
        <v/>
      </c>
      <c r="S4060" s="3" t="str">
        <f t="shared" si="387"/>
        <v>Toyota</v>
      </c>
      <c r="T4060" t="str">
        <f t="shared" si="388"/>
        <v>Toyota</v>
      </c>
      <c r="U4060" t="str">
        <f t="shared" si="389"/>
        <v>E</v>
      </c>
      <c r="V4060" t="str" cm="1">
        <f t="array" ref="V4060">_xlfn.IFS(N4051&gt;25,"A",N4051&gt;20,"B",N4051&gt;15,"C",N4051&gt;10,"D",N4051&lt;10,"E")</f>
        <v>E</v>
      </c>
    </row>
    <row r="4061" spans="1:22" x14ac:dyDescent="0.3">
      <c r="A4061">
        <v>4090</v>
      </c>
      <c r="B4061" t="s">
        <v>531</v>
      </c>
      <c r="C4061" t="s">
        <v>21</v>
      </c>
      <c r="D4061" t="s">
        <v>53</v>
      </c>
      <c r="E4061">
        <v>2015</v>
      </c>
      <c r="F4061">
        <v>62542</v>
      </c>
      <c r="G4061" t="s">
        <v>23</v>
      </c>
      <c r="H4061" t="s">
        <v>18</v>
      </c>
      <c r="I4061" t="s">
        <v>33</v>
      </c>
      <c r="J4061">
        <v>1582</v>
      </c>
      <c r="K4061">
        <v>126.2</v>
      </c>
      <c r="L4061">
        <v>5</v>
      </c>
      <c r="M4061">
        <v>23.9</v>
      </c>
      <c r="N4061">
        <v>6.5</v>
      </c>
      <c r="P4061" t="str">
        <f t="shared" si="384"/>
        <v/>
      </c>
      <c r="Q4061" t="str">
        <f t="shared" si="385"/>
        <v>bad</v>
      </c>
      <c r="R4061" t="str">
        <f t="shared" si="386"/>
        <v/>
      </c>
      <c r="S4061" s="3" t="str">
        <f t="shared" si="387"/>
        <v/>
      </c>
      <c r="T4061" t="str">
        <f t="shared" si="388"/>
        <v>Hyundai</v>
      </c>
      <c r="U4061" t="str">
        <f t="shared" si="389"/>
        <v>E</v>
      </c>
      <c r="V4061" t="str" cm="1">
        <f t="array" ref="V4061">_xlfn.IFS(N4052&gt;25,"A",N4052&gt;20,"B",N4052&gt;15,"C",N4052&gt;10,"D",N4052&lt;10,"E")</f>
        <v>E</v>
      </c>
    </row>
    <row r="4062" spans="1:22" x14ac:dyDescent="0.3">
      <c r="A4062">
        <v>4091</v>
      </c>
      <c r="B4062" t="s">
        <v>304</v>
      </c>
      <c r="C4062" t="s">
        <v>25</v>
      </c>
      <c r="D4062" t="s">
        <v>31</v>
      </c>
      <c r="E4062">
        <v>2012</v>
      </c>
      <c r="F4062">
        <v>26671</v>
      </c>
      <c r="G4062" t="s">
        <v>27</v>
      </c>
      <c r="H4062" t="s">
        <v>18</v>
      </c>
      <c r="I4062" t="s">
        <v>33</v>
      </c>
      <c r="J4062">
        <v>1497</v>
      </c>
      <c r="K4062">
        <v>118</v>
      </c>
      <c r="L4062">
        <v>5</v>
      </c>
      <c r="M4062">
        <v>17</v>
      </c>
      <c r="N4062">
        <v>5.67</v>
      </c>
      <c r="P4062" t="str">
        <f t="shared" si="384"/>
        <v/>
      </c>
      <c r="Q4062" t="str">
        <f t="shared" si="385"/>
        <v>good</v>
      </c>
      <c r="R4062" t="str">
        <f t="shared" si="386"/>
        <v/>
      </c>
      <c r="S4062" s="3" t="str">
        <f t="shared" si="387"/>
        <v>Volkswagen</v>
      </c>
      <c r="T4062" t="str">
        <f t="shared" si="388"/>
        <v>Volkswagen</v>
      </c>
      <c r="U4062" t="str">
        <f t="shared" si="389"/>
        <v>E</v>
      </c>
      <c r="V4062" t="str" cm="1">
        <f t="array" ref="V4062">_xlfn.IFS(N4053&gt;25,"A",N4053&gt;20,"B",N4053&gt;15,"C",N4053&gt;10,"D",N4053&lt;10,"E")</f>
        <v>E</v>
      </c>
    </row>
    <row r="4063" spans="1:22" x14ac:dyDescent="0.3">
      <c r="A4063">
        <v>4092</v>
      </c>
      <c r="B4063" t="s">
        <v>1613</v>
      </c>
      <c r="C4063" t="s">
        <v>110</v>
      </c>
      <c r="D4063" t="s">
        <v>26</v>
      </c>
      <c r="E4063">
        <v>2014</v>
      </c>
      <c r="F4063">
        <v>83500</v>
      </c>
      <c r="G4063" t="s">
        <v>23</v>
      </c>
      <c r="H4063" t="s">
        <v>18</v>
      </c>
      <c r="I4063" t="s">
        <v>33</v>
      </c>
      <c r="J4063">
        <v>1399</v>
      </c>
      <c r="K4063">
        <v>67</v>
      </c>
      <c r="L4063">
        <v>5</v>
      </c>
      <c r="M4063">
        <v>19.68</v>
      </c>
      <c r="N4063">
        <v>3</v>
      </c>
      <c r="P4063" t="str">
        <f t="shared" si="384"/>
        <v/>
      </c>
      <c r="Q4063" t="str">
        <f t="shared" si="385"/>
        <v>good</v>
      </c>
      <c r="R4063" t="str">
        <f t="shared" si="386"/>
        <v/>
      </c>
      <c r="S4063" s="3" t="str">
        <f t="shared" si="387"/>
        <v>Maruti</v>
      </c>
      <c r="T4063" t="str">
        <f t="shared" si="388"/>
        <v>Maruti</v>
      </c>
      <c r="U4063" t="str">
        <f t="shared" si="389"/>
        <v>E</v>
      </c>
      <c r="V4063" t="str" cm="1">
        <f t="array" ref="V4063">_xlfn.IFS(N4054&gt;25,"A",N4054&gt;20,"B",N4054&gt;15,"C",N4054&gt;10,"D",N4054&lt;10,"E")</f>
        <v>E</v>
      </c>
    </row>
    <row r="4064" spans="1:22" x14ac:dyDescent="0.3">
      <c r="A4064">
        <v>4093</v>
      </c>
      <c r="B4064" t="s">
        <v>1614</v>
      </c>
      <c r="C4064" t="s">
        <v>15</v>
      </c>
      <c r="D4064" t="s">
        <v>53</v>
      </c>
      <c r="E4064">
        <v>2015</v>
      </c>
      <c r="F4064">
        <v>46166</v>
      </c>
      <c r="G4064" t="s">
        <v>23</v>
      </c>
      <c r="H4064" t="s">
        <v>18</v>
      </c>
      <c r="I4064" t="s">
        <v>33</v>
      </c>
      <c r="J4064">
        <v>1248</v>
      </c>
      <c r="K4064">
        <v>88.5</v>
      </c>
      <c r="L4064">
        <v>5</v>
      </c>
      <c r="M4064">
        <v>26.21</v>
      </c>
      <c r="N4064">
        <v>5.5</v>
      </c>
      <c r="P4064" t="str">
        <f t="shared" si="384"/>
        <v/>
      </c>
      <c r="Q4064" t="str">
        <f t="shared" si="385"/>
        <v>good</v>
      </c>
      <c r="R4064" t="str">
        <f t="shared" si="386"/>
        <v/>
      </c>
      <c r="S4064" s="3" t="str">
        <f t="shared" si="387"/>
        <v>Hyundai</v>
      </c>
      <c r="T4064" t="str">
        <f t="shared" si="388"/>
        <v>Hyundai</v>
      </c>
      <c r="U4064" t="str">
        <f t="shared" si="389"/>
        <v>E</v>
      </c>
      <c r="V4064" t="str" cm="1">
        <f t="array" ref="V4064">_xlfn.IFS(N4055&gt;25,"A",N4055&gt;20,"B",N4055&gt;15,"C",N4055&gt;10,"D",N4055&lt;10,"E")</f>
        <v>E</v>
      </c>
    </row>
    <row r="4065" spans="1:22" x14ac:dyDescent="0.3">
      <c r="A4065">
        <v>4094</v>
      </c>
      <c r="B4065" t="s">
        <v>145</v>
      </c>
      <c r="C4065" t="s">
        <v>15</v>
      </c>
      <c r="D4065" t="s">
        <v>22</v>
      </c>
      <c r="E4065">
        <v>2015</v>
      </c>
      <c r="F4065">
        <v>25200</v>
      </c>
      <c r="G4065" t="s">
        <v>27</v>
      </c>
      <c r="H4065" t="s">
        <v>18</v>
      </c>
      <c r="I4065" t="s">
        <v>19</v>
      </c>
      <c r="J4065">
        <v>998</v>
      </c>
      <c r="K4065">
        <v>67.099999999999994</v>
      </c>
      <c r="L4065">
        <v>5</v>
      </c>
      <c r="M4065">
        <v>18.899999999999999</v>
      </c>
      <c r="N4065">
        <v>3.35</v>
      </c>
      <c r="P4065" t="str">
        <f t="shared" si="384"/>
        <v/>
      </c>
      <c r="Q4065" t="str">
        <f t="shared" si="385"/>
        <v>bad</v>
      </c>
      <c r="R4065" t="str">
        <f t="shared" si="386"/>
        <v/>
      </c>
      <c r="S4065" s="3" t="str">
        <f t="shared" si="387"/>
        <v/>
      </c>
      <c r="T4065" t="str">
        <f t="shared" si="388"/>
        <v>Toyota</v>
      </c>
      <c r="U4065" t="str">
        <f t="shared" si="389"/>
        <v>E</v>
      </c>
      <c r="V4065" t="str" cm="1">
        <f t="array" ref="V4065">_xlfn.IFS(N4056&gt;25,"A",N4056&gt;20,"B",N4056&gt;15,"C",N4056&gt;10,"D",N4056&lt;10,"E")</f>
        <v>E</v>
      </c>
    </row>
    <row r="4066" spans="1:22" x14ac:dyDescent="0.3">
      <c r="A4066">
        <v>4095</v>
      </c>
      <c r="B4066" t="s">
        <v>1615</v>
      </c>
      <c r="C4066" t="s">
        <v>30</v>
      </c>
      <c r="D4066" t="s">
        <v>31</v>
      </c>
      <c r="E4066">
        <v>2015</v>
      </c>
      <c r="F4066">
        <v>35463</v>
      </c>
      <c r="G4066" t="s">
        <v>23</v>
      </c>
      <c r="H4066" t="s">
        <v>32</v>
      </c>
      <c r="I4066" t="s">
        <v>19</v>
      </c>
      <c r="J4066">
        <v>2967</v>
      </c>
      <c r="K4066">
        <v>241.4</v>
      </c>
      <c r="L4066">
        <v>5</v>
      </c>
      <c r="M4066">
        <v>14.94</v>
      </c>
      <c r="N4066">
        <v>25.02</v>
      </c>
      <c r="P4066" t="str">
        <f t="shared" si="384"/>
        <v/>
      </c>
      <c r="Q4066" t="str">
        <f t="shared" si="385"/>
        <v>bad</v>
      </c>
      <c r="R4066" t="str">
        <f t="shared" si="386"/>
        <v/>
      </c>
      <c r="S4066" s="3" t="str">
        <f t="shared" si="387"/>
        <v/>
      </c>
      <c r="T4066" t="str">
        <f t="shared" si="388"/>
        <v>Toyota</v>
      </c>
      <c r="U4066" t="str">
        <f t="shared" si="389"/>
        <v>D</v>
      </c>
      <c r="V4066" t="str" cm="1">
        <f t="array" ref="V4066">_xlfn.IFS(N4057&gt;25,"A",N4057&gt;20,"B",N4057&gt;15,"C",N4057&gt;10,"D",N4057&lt;10,"E")</f>
        <v>D</v>
      </c>
    </row>
    <row r="4067" spans="1:22" x14ac:dyDescent="0.3">
      <c r="A4067">
        <v>4096</v>
      </c>
      <c r="B4067" t="s">
        <v>1616</v>
      </c>
      <c r="C4067" t="s">
        <v>41</v>
      </c>
      <c r="D4067" t="s">
        <v>31</v>
      </c>
      <c r="E4067">
        <v>2017</v>
      </c>
      <c r="F4067">
        <v>23249</v>
      </c>
      <c r="G4067" t="s">
        <v>27</v>
      </c>
      <c r="H4067" t="s">
        <v>32</v>
      </c>
      <c r="I4067" t="s">
        <v>19</v>
      </c>
      <c r="J4067">
        <v>2487</v>
      </c>
      <c r="K4067">
        <v>175.67</v>
      </c>
      <c r="L4067">
        <v>5</v>
      </c>
      <c r="M4067">
        <v>19.16</v>
      </c>
      <c r="N4067">
        <v>26.11</v>
      </c>
      <c r="P4067" t="str">
        <f t="shared" si="384"/>
        <v/>
      </c>
      <c r="Q4067" t="str">
        <f t="shared" si="385"/>
        <v>good</v>
      </c>
      <c r="R4067" t="str">
        <f t="shared" si="386"/>
        <v/>
      </c>
      <c r="S4067" s="3" t="str">
        <f t="shared" si="387"/>
        <v>Maruti</v>
      </c>
      <c r="T4067" t="str">
        <f t="shared" si="388"/>
        <v>Maruti</v>
      </c>
      <c r="U4067" t="str">
        <f t="shared" si="389"/>
        <v>E</v>
      </c>
      <c r="V4067" t="str" cm="1">
        <f t="array" ref="V4067">_xlfn.IFS(N4058&gt;25,"A",N4058&gt;20,"B",N4058&gt;15,"C",N4058&gt;10,"D",N4058&lt;10,"E")</f>
        <v>E</v>
      </c>
    </row>
    <row r="4068" spans="1:22" x14ac:dyDescent="0.3">
      <c r="A4068">
        <v>4097</v>
      </c>
      <c r="B4068" t="s">
        <v>148</v>
      </c>
      <c r="C4068" t="s">
        <v>21</v>
      </c>
      <c r="D4068" t="s">
        <v>31</v>
      </c>
      <c r="E4068">
        <v>2016</v>
      </c>
      <c r="F4068">
        <v>40310</v>
      </c>
      <c r="G4068" t="s">
        <v>27</v>
      </c>
      <c r="H4068" t="s">
        <v>18</v>
      </c>
      <c r="I4068" t="s">
        <v>19</v>
      </c>
      <c r="J4068">
        <v>1197</v>
      </c>
      <c r="K4068">
        <v>81.83</v>
      </c>
      <c r="L4068">
        <v>5</v>
      </c>
      <c r="M4068">
        <v>18.600000000000001</v>
      </c>
      <c r="N4068">
        <v>7.09</v>
      </c>
      <c r="P4068" t="str">
        <f t="shared" si="384"/>
        <v/>
      </c>
      <c r="Q4068" t="str">
        <f t="shared" si="385"/>
        <v>bad</v>
      </c>
      <c r="R4068" t="str">
        <f t="shared" si="386"/>
        <v/>
      </c>
      <c r="S4068" s="3" t="str">
        <f t="shared" si="387"/>
        <v/>
      </c>
      <c r="T4068" t="str">
        <f t="shared" si="388"/>
        <v>Skoda</v>
      </c>
      <c r="U4068" t="str">
        <f t="shared" si="389"/>
        <v>D</v>
      </c>
      <c r="V4068" t="str" cm="1">
        <f t="array" ref="V4068">_xlfn.IFS(N4059&gt;25,"A",N4059&gt;20,"B",N4059&gt;15,"C",N4059&gt;10,"D",N4059&lt;10,"E")</f>
        <v>D</v>
      </c>
    </row>
    <row r="4069" spans="1:22" x14ac:dyDescent="0.3">
      <c r="A4069">
        <v>4098</v>
      </c>
      <c r="B4069" t="s">
        <v>1250</v>
      </c>
      <c r="C4069" t="s">
        <v>15</v>
      </c>
      <c r="D4069" t="s">
        <v>53</v>
      </c>
      <c r="E4069">
        <v>2012</v>
      </c>
      <c r="F4069">
        <v>82069</v>
      </c>
      <c r="G4069" t="s">
        <v>17</v>
      </c>
      <c r="H4069" t="s">
        <v>18</v>
      </c>
      <c r="I4069" t="s">
        <v>19</v>
      </c>
      <c r="J4069">
        <v>1586</v>
      </c>
      <c r="K4069">
        <v>103.3</v>
      </c>
      <c r="L4069">
        <v>5</v>
      </c>
      <c r="M4069">
        <v>21.4</v>
      </c>
      <c r="N4069">
        <v>2.65</v>
      </c>
      <c r="P4069" t="str">
        <f t="shared" si="384"/>
        <v/>
      </c>
      <c r="Q4069" t="str">
        <f t="shared" si="385"/>
        <v>bad</v>
      </c>
      <c r="R4069" t="str">
        <f t="shared" si="386"/>
        <v/>
      </c>
      <c r="S4069" s="3" t="str">
        <f t="shared" si="387"/>
        <v/>
      </c>
      <c r="T4069" t="str">
        <f t="shared" si="388"/>
        <v>Honda</v>
      </c>
      <c r="U4069" t="str">
        <f t="shared" si="389"/>
        <v>E</v>
      </c>
      <c r="V4069" t="str" cm="1">
        <f t="array" ref="V4069">_xlfn.IFS(N4060&gt;25,"A",N4060&gt;20,"B",N4060&gt;15,"C",N4060&gt;10,"D",N4060&lt;10,"E")</f>
        <v>E</v>
      </c>
    </row>
    <row r="4070" spans="1:22" x14ac:dyDescent="0.3">
      <c r="A4070">
        <v>4099</v>
      </c>
      <c r="B4070" t="s">
        <v>215</v>
      </c>
      <c r="C4070" t="s">
        <v>21</v>
      </c>
      <c r="D4070" t="s">
        <v>53</v>
      </c>
      <c r="E4070">
        <v>2018</v>
      </c>
      <c r="F4070">
        <v>10000</v>
      </c>
      <c r="G4070" t="s">
        <v>27</v>
      </c>
      <c r="H4070" t="s">
        <v>18</v>
      </c>
      <c r="I4070" t="s">
        <v>19</v>
      </c>
      <c r="J4070">
        <v>1197</v>
      </c>
      <c r="K4070">
        <v>81.86</v>
      </c>
      <c r="L4070">
        <v>5</v>
      </c>
      <c r="M4070">
        <v>18.899999999999999</v>
      </c>
      <c r="N4070">
        <v>6.5</v>
      </c>
      <c r="P4070" t="str">
        <f t="shared" si="384"/>
        <v/>
      </c>
      <c r="Q4070" t="str">
        <f t="shared" si="385"/>
        <v>good</v>
      </c>
      <c r="R4070" t="str">
        <f t="shared" si="386"/>
        <v/>
      </c>
      <c r="S4070" s="3" t="str">
        <f t="shared" si="387"/>
        <v>Hyundai</v>
      </c>
      <c r="T4070" t="str">
        <f t="shared" si="388"/>
        <v>Hyundai</v>
      </c>
      <c r="U4070" t="str">
        <f t="shared" si="389"/>
        <v>E</v>
      </c>
      <c r="V4070" t="str" cm="1">
        <f t="array" ref="V4070">_xlfn.IFS(N4061&gt;25,"A",N4061&gt;20,"B",N4061&gt;15,"C",N4061&gt;10,"D",N4061&lt;10,"E")</f>
        <v>E</v>
      </c>
    </row>
    <row r="4071" spans="1:22" x14ac:dyDescent="0.3">
      <c r="A4071">
        <v>4100</v>
      </c>
      <c r="B4071" t="s">
        <v>85</v>
      </c>
      <c r="C4071" t="s">
        <v>43</v>
      </c>
      <c r="D4071" t="s">
        <v>26</v>
      </c>
      <c r="E4071">
        <v>2012</v>
      </c>
      <c r="F4071">
        <v>94000</v>
      </c>
      <c r="G4071" t="s">
        <v>23</v>
      </c>
      <c r="H4071" t="s">
        <v>18</v>
      </c>
      <c r="I4071" t="s">
        <v>19</v>
      </c>
      <c r="J4071">
        <v>1199</v>
      </c>
      <c r="K4071">
        <v>73.900000000000006</v>
      </c>
      <c r="L4071">
        <v>5</v>
      </c>
      <c r="M4071">
        <v>22.07</v>
      </c>
      <c r="N4071">
        <v>4.5</v>
      </c>
      <c r="P4071" t="str">
        <f t="shared" si="384"/>
        <v/>
      </c>
      <c r="Q4071" t="str">
        <f t="shared" si="385"/>
        <v>bad</v>
      </c>
      <c r="R4071" t="str">
        <f t="shared" si="386"/>
        <v/>
      </c>
      <c r="S4071" s="3" t="str">
        <f t="shared" si="387"/>
        <v/>
      </c>
      <c r="T4071" t="str">
        <f t="shared" si="388"/>
        <v>Honda</v>
      </c>
      <c r="U4071" t="str">
        <f t="shared" si="389"/>
        <v>E</v>
      </c>
      <c r="V4071" t="str" cm="1">
        <f t="array" ref="V4071">_xlfn.IFS(N4062&gt;25,"A",N4062&gt;20,"B",N4062&gt;15,"C",N4062&gt;10,"D",N4062&lt;10,"E")</f>
        <v>E</v>
      </c>
    </row>
    <row r="4072" spans="1:22" x14ac:dyDescent="0.3">
      <c r="A4072">
        <v>4101</v>
      </c>
      <c r="B4072" t="s">
        <v>1201</v>
      </c>
      <c r="C4072" t="s">
        <v>65</v>
      </c>
      <c r="D4072" t="s">
        <v>26</v>
      </c>
      <c r="E4072">
        <v>2016</v>
      </c>
      <c r="F4072">
        <v>45000</v>
      </c>
      <c r="G4072" t="s">
        <v>23</v>
      </c>
      <c r="H4072" t="s">
        <v>32</v>
      </c>
      <c r="I4072" t="s">
        <v>19</v>
      </c>
      <c r="J4072">
        <v>2993</v>
      </c>
      <c r="K4072">
        <v>258</v>
      </c>
      <c r="L4072">
        <v>5</v>
      </c>
      <c r="M4072">
        <v>15.97</v>
      </c>
      <c r="N4072">
        <v>57</v>
      </c>
      <c r="P4072" t="str">
        <f t="shared" si="384"/>
        <v/>
      </c>
      <c r="Q4072" t="str">
        <f t="shared" si="385"/>
        <v>bad</v>
      </c>
      <c r="R4072" t="str">
        <f t="shared" si="386"/>
        <v/>
      </c>
      <c r="S4072" s="3" t="str">
        <f t="shared" si="387"/>
        <v/>
      </c>
      <c r="T4072" t="str">
        <f t="shared" si="388"/>
        <v>Ford</v>
      </c>
      <c r="U4072" t="str">
        <f t="shared" si="389"/>
        <v>E</v>
      </c>
      <c r="V4072" t="str" cm="1">
        <f t="array" ref="V4072">_xlfn.IFS(N4063&gt;25,"A",N4063&gt;20,"B",N4063&gt;15,"C",N4063&gt;10,"D",N4063&lt;10,"E")</f>
        <v>E</v>
      </c>
    </row>
    <row r="4073" spans="1:22" x14ac:dyDescent="0.3">
      <c r="A4073">
        <v>4102</v>
      </c>
      <c r="B4073" t="s">
        <v>343</v>
      </c>
      <c r="C4073" t="s">
        <v>43</v>
      </c>
      <c r="D4073" t="s">
        <v>47</v>
      </c>
      <c r="E4073">
        <v>2012</v>
      </c>
      <c r="F4073">
        <v>52818</v>
      </c>
      <c r="G4073" t="s">
        <v>27</v>
      </c>
      <c r="H4073" t="s">
        <v>18</v>
      </c>
      <c r="I4073" t="s">
        <v>19</v>
      </c>
      <c r="J4073">
        <v>1198</v>
      </c>
      <c r="K4073">
        <v>73.900000000000006</v>
      </c>
      <c r="L4073">
        <v>5</v>
      </c>
      <c r="M4073">
        <v>16.47</v>
      </c>
      <c r="N4073">
        <v>3.82</v>
      </c>
      <c r="P4073" t="str">
        <f t="shared" si="384"/>
        <v/>
      </c>
      <c r="Q4073" t="str">
        <f t="shared" si="385"/>
        <v>good</v>
      </c>
      <c r="R4073" t="str">
        <f t="shared" si="386"/>
        <v/>
      </c>
      <c r="S4073" s="3" t="str">
        <f t="shared" si="387"/>
        <v>Maruti</v>
      </c>
      <c r="T4073" t="str">
        <f t="shared" si="388"/>
        <v>Maruti</v>
      </c>
      <c r="U4073" t="str">
        <f t="shared" si="389"/>
        <v>E</v>
      </c>
      <c r="V4073" t="str" cm="1">
        <f t="array" ref="V4073">_xlfn.IFS(N4064&gt;25,"A",N4064&gt;20,"B",N4064&gt;15,"C",N4064&gt;10,"D",N4064&lt;10,"E")</f>
        <v>E</v>
      </c>
    </row>
    <row r="4074" spans="1:22" x14ac:dyDescent="0.3">
      <c r="A4074">
        <v>4103</v>
      </c>
      <c r="B4074" t="s">
        <v>1151</v>
      </c>
      <c r="C4074" t="s">
        <v>60</v>
      </c>
      <c r="D4074" t="s">
        <v>39</v>
      </c>
      <c r="E4074">
        <v>2013</v>
      </c>
      <c r="F4074">
        <v>61238</v>
      </c>
      <c r="G4074" t="s">
        <v>23</v>
      </c>
      <c r="H4074" t="s">
        <v>18</v>
      </c>
      <c r="I4074" t="s">
        <v>19</v>
      </c>
      <c r="J4074">
        <v>1461</v>
      </c>
      <c r="K4074">
        <v>83.8</v>
      </c>
      <c r="L4074">
        <v>5</v>
      </c>
      <c r="M4074">
        <v>20.45</v>
      </c>
      <c r="N4074">
        <v>5.25</v>
      </c>
      <c r="P4074" t="str">
        <f t="shared" si="384"/>
        <v/>
      </c>
      <c r="Q4074" t="str">
        <f t="shared" si="385"/>
        <v>bad</v>
      </c>
      <c r="R4074" t="str">
        <f t="shared" si="386"/>
        <v/>
      </c>
      <c r="S4074" s="3" t="str">
        <f t="shared" si="387"/>
        <v/>
      </c>
      <c r="T4074" t="str">
        <f t="shared" si="388"/>
        <v>Maruti</v>
      </c>
      <c r="U4074" t="str">
        <f t="shared" si="389"/>
        <v>E</v>
      </c>
      <c r="V4074" t="str" cm="1">
        <f t="array" ref="V4074">_xlfn.IFS(N4065&gt;25,"A",N4065&gt;20,"B",N4065&gt;15,"C",N4065&gt;10,"D",N4065&lt;10,"E")</f>
        <v>E</v>
      </c>
    </row>
    <row r="4075" spans="1:22" x14ac:dyDescent="0.3">
      <c r="A4075">
        <v>4104</v>
      </c>
      <c r="B4075" t="s">
        <v>251</v>
      </c>
      <c r="C4075" t="s">
        <v>194</v>
      </c>
      <c r="D4075" t="s">
        <v>31</v>
      </c>
      <c r="E4075">
        <v>2016</v>
      </c>
      <c r="F4075">
        <v>54253</v>
      </c>
      <c r="G4075" t="s">
        <v>27</v>
      </c>
      <c r="H4075" t="s">
        <v>32</v>
      </c>
      <c r="I4075" t="s">
        <v>19</v>
      </c>
      <c r="J4075">
        <v>1798</v>
      </c>
      <c r="K4075">
        <v>177.46</v>
      </c>
      <c r="L4075">
        <v>5</v>
      </c>
      <c r="M4075">
        <v>14.67</v>
      </c>
      <c r="N4075">
        <v>16.809999999999999</v>
      </c>
      <c r="P4075" t="str">
        <f t="shared" si="384"/>
        <v>Audi</v>
      </c>
      <c r="Q4075" t="str">
        <f t="shared" si="385"/>
        <v>bad</v>
      </c>
      <c r="R4075" t="str">
        <f t="shared" si="386"/>
        <v/>
      </c>
      <c r="S4075" s="3" t="str">
        <f t="shared" si="387"/>
        <v>Audi</v>
      </c>
      <c r="T4075" t="str">
        <f t="shared" si="388"/>
        <v/>
      </c>
      <c r="U4075" t="str">
        <f t="shared" si="389"/>
        <v>A</v>
      </c>
      <c r="V4075" t="str" cm="1">
        <f t="array" ref="V4075">_xlfn.IFS(N4066&gt;25,"A",N4066&gt;20,"B",N4066&gt;15,"C",N4066&gt;10,"D",N4066&lt;10,"E")</f>
        <v>A</v>
      </c>
    </row>
    <row r="4076" spans="1:22" x14ac:dyDescent="0.3">
      <c r="A4076">
        <v>4105</v>
      </c>
      <c r="B4076" t="s">
        <v>1044</v>
      </c>
      <c r="C4076" t="s">
        <v>30</v>
      </c>
      <c r="D4076" t="s">
        <v>53</v>
      </c>
      <c r="E4076">
        <v>2013</v>
      </c>
      <c r="F4076">
        <v>71000</v>
      </c>
      <c r="G4076" t="s">
        <v>23</v>
      </c>
      <c r="H4076" t="s">
        <v>32</v>
      </c>
      <c r="I4076" t="s">
        <v>19</v>
      </c>
      <c r="J4076">
        <v>1968</v>
      </c>
      <c r="K4076">
        <v>174.3</v>
      </c>
      <c r="L4076">
        <v>5</v>
      </c>
      <c r="M4076">
        <v>14.16</v>
      </c>
      <c r="N4076">
        <v>21.5</v>
      </c>
      <c r="P4076" t="str">
        <f t="shared" si="384"/>
        <v>Toyota</v>
      </c>
      <c r="Q4076" t="str">
        <f t="shared" si="385"/>
        <v>bad</v>
      </c>
      <c r="R4076" t="str">
        <f t="shared" si="386"/>
        <v/>
      </c>
      <c r="S4076" s="3" t="str">
        <f t="shared" si="387"/>
        <v>Toyota</v>
      </c>
      <c r="T4076" t="str">
        <f t="shared" si="388"/>
        <v/>
      </c>
      <c r="U4076" t="str">
        <f t="shared" si="389"/>
        <v>A</v>
      </c>
      <c r="V4076" t="str" cm="1">
        <f t="array" ref="V4076">_xlfn.IFS(N4067&gt;25,"A",N4067&gt;20,"B",N4067&gt;15,"C",N4067&gt;10,"D",N4067&lt;10,"E")</f>
        <v>A</v>
      </c>
    </row>
    <row r="4077" spans="1:22" x14ac:dyDescent="0.3">
      <c r="A4077">
        <v>4106</v>
      </c>
      <c r="B4077" t="s">
        <v>1229</v>
      </c>
      <c r="C4077" t="s">
        <v>15</v>
      </c>
      <c r="D4077" t="s">
        <v>35</v>
      </c>
      <c r="E4077">
        <v>2017</v>
      </c>
      <c r="F4077">
        <v>20000</v>
      </c>
      <c r="G4077" t="s">
        <v>23</v>
      </c>
      <c r="H4077" t="s">
        <v>18</v>
      </c>
      <c r="I4077" t="s">
        <v>19</v>
      </c>
      <c r="J4077">
        <v>1248</v>
      </c>
      <c r="K4077">
        <v>74</v>
      </c>
      <c r="L4077">
        <v>5</v>
      </c>
      <c r="M4077">
        <v>27.39</v>
      </c>
      <c r="N4077">
        <v>8.5</v>
      </c>
      <c r="P4077" t="str">
        <f t="shared" si="384"/>
        <v/>
      </c>
      <c r="Q4077" t="str">
        <f t="shared" si="385"/>
        <v>bad</v>
      </c>
      <c r="R4077" t="str">
        <f t="shared" si="386"/>
        <v/>
      </c>
      <c r="S4077" s="3" t="str">
        <f t="shared" si="387"/>
        <v/>
      </c>
      <c r="T4077" t="str">
        <f t="shared" si="388"/>
        <v>Hyundai</v>
      </c>
      <c r="U4077" t="str">
        <f t="shared" si="389"/>
        <v>E</v>
      </c>
      <c r="V4077" t="str" cm="1">
        <f t="array" ref="V4077">_xlfn.IFS(N4068&gt;25,"A",N4068&gt;20,"B",N4068&gt;15,"C",N4068&gt;10,"D",N4068&lt;10,"E")</f>
        <v>E</v>
      </c>
    </row>
    <row r="4078" spans="1:22" x14ac:dyDescent="0.3">
      <c r="A4078">
        <v>4107</v>
      </c>
      <c r="B4078" t="s">
        <v>343</v>
      </c>
      <c r="C4078" t="s">
        <v>43</v>
      </c>
      <c r="D4078" t="s">
        <v>53</v>
      </c>
      <c r="E4078">
        <v>2013</v>
      </c>
      <c r="F4078">
        <v>75000</v>
      </c>
      <c r="G4078" t="s">
        <v>27</v>
      </c>
      <c r="H4078" t="s">
        <v>18</v>
      </c>
      <c r="I4078" t="s">
        <v>19</v>
      </c>
      <c r="J4078">
        <v>1198</v>
      </c>
      <c r="K4078">
        <v>73.900000000000006</v>
      </c>
      <c r="L4078">
        <v>5</v>
      </c>
      <c r="M4078">
        <v>16.47</v>
      </c>
      <c r="N4078">
        <v>3.25</v>
      </c>
      <c r="P4078" t="str">
        <f t="shared" si="384"/>
        <v/>
      </c>
      <c r="Q4078" t="str">
        <f t="shared" si="385"/>
        <v>good</v>
      </c>
      <c r="R4078" t="str">
        <f t="shared" si="386"/>
        <v/>
      </c>
      <c r="S4078" s="3" t="str">
        <f t="shared" si="387"/>
        <v>Maruti</v>
      </c>
      <c r="T4078" t="str">
        <f t="shared" si="388"/>
        <v>Maruti</v>
      </c>
      <c r="U4078" t="str">
        <f t="shared" si="389"/>
        <v>E</v>
      </c>
      <c r="V4078" t="str" cm="1">
        <f t="array" ref="V4078">_xlfn.IFS(N4069&gt;25,"A",N4069&gt;20,"B",N4069&gt;15,"C",N4069&gt;10,"D",N4069&lt;10,"E")</f>
        <v>E</v>
      </c>
    </row>
    <row r="4079" spans="1:22" x14ac:dyDescent="0.3">
      <c r="A4079">
        <v>4108</v>
      </c>
      <c r="B4079" t="s">
        <v>1617</v>
      </c>
      <c r="C4079" t="s">
        <v>56</v>
      </c>
      <c r="D4079" t="s">
        <v>31</v>
      </c>
      <c r="E4079">
        <v>2019</v>
      </c>
      <c r="F4079">
        <v>11827</v>
      </c>
      <c r="G4079" t="s">
        <v>23</v>
      </c>
      <c r="H4079" t="s">
        <v>32</v>
      </c>
      <c r="I4079" t="s">
        <v>19</v>
      </c>
      <c r="J4079">
        <v>2477</v>
      </c>
      <c r="K4079">
        <v>175.56</v>
      </c>
      <c r="L4079">
        <v>6</v>
      </c>
      <c r="M4079">
        <v>13.5</v>
      </c>
      <c r="N4079">
        <v>27.11</v>
      </c>
      <c r="P4079" t="str">
        <f t="shared" si="384"/>
        <v/>
      </c>
      <c r="Q4079" t="str">
        <f t="shared" si="385"/>
        <v>bad</v>
      </c>
      <c r="R4079" t="str">
        <f t="shared" si="386"/>
        <v/>
      </c>
      <c r="S4079" s="3" t="str">
        <f t="shared" si="387"/>
        <v/>
      </c>
      <c r="T4079" t="str">
        <f t="shared" si="388"/>
        <v>Hyundai</v>
      </c>
      <c r="U4079" t="str">
        <f t="shared" si="389"/>
        <v>E</v>
      </c>
      <c r="V4079" t="str" cm="1">
        <f t="array" ref="V4079">_xlfn.IFS(N4070&gt;25,"A",N4070&gt;20,"B",N4070&gt;15,"C",N4070&gt;10,"D",N4070&lt;10,"E")</f>
        <v>E</v>
      </c>
    </row>
    <row r="4080" spans="1:22" x14ac:dyDescent="0.3">
      <c r="A4080">
        <v>4109</v>
      </c>
      <c r="B4080" t="s">
        <v>178</v>
      </c>
      <c r="C4080" t="s">
        <v>15</v>
      </c>
      <c r="D4080" t="s">
        <v>16</v>
      </c>
      <c r="E4080">
        <v>2015</v>
      </c>
      <c r="F4080">
        <v>51579</v>
      </c>
      <c r="G4080" t="s">
        <v>27</v>
      </c>
      <c r="H4080" t="s">
        <v>18</v>
      </c>
      <c r="I4080" t="s">
        <v>19</v>
      </c>
      <c r="J4080">
        <v>1373</v>
      </c>
      <c r="K4080">
        <v>91.1</v>
      </c>
      <c r="L4080">
        <v>5</v>
      </c>
      <c r="M4080">
        <v>20.73</v>
      </c>
      <c r="N4080">
        <v>5.95</v>
      </c>
      <c r="P4080" t="str">
        <f t="shared" si="384"/>
        <v/>
      </c>
      <c r="Q4080" t="str">
        <f t="shared" si="385"/>
        <v>good</v>
      </c>
      <c r="R4080" t="str">
        <f t="shared" si="386"/>
        <v/>
      </c>
      <c r="S4080" s="3" t="str">
        <f t="shared" si="387"/>
        <v>Volkswagen</v>
      </c>
      <c r="T4080" t="str">
        <f t="shared" si="388"/>
        <v>Volkswagen</v>
      </c>
      <c r="U4080" t="str">
        <f t="shared" si="389"/>
        <v>E</v>
      </c>
      <c r="V4080" t="str" cm="1">
        <f t="array" ref="V4080">_xlfn.IFS(N4071&gt;25,"A",N4071&gt;20,"B",N4071&gt;15,"C",N4071&gt;10,"D",N4071&lt;10,"E")</f>
        <v>E</v>
      </c>
    </row>
    <row r="4081" spans="1:22" x14ac:dyDescent="0.3">
      <c r="A4081">
        <v>4110</v>
      </c>
      <c r="B4081" t="s">
        <v>446</v>
      </c>
      <c r="C4081" t="s">
        <v>60</v>
      </c>
      <c r="D4081" t="s">
        <v>47</v>
      </c>
      <c r="E4081">
        <v>2015</v>
      </c>
      <c r="F4081">
        <v>65178</v>
      </c>
      <c r="G4081" t="s">
        <v>23</v>
      </c>
      <c r="H4081" t="s">
        <v>18</v>
      </c>
      <c r="I4081" t="s">
        <v>19</v>
      </c>
      <c r="J4081">
        <v>1461</v>
      </c>
      <c r="K4081">
        <v>83.8</v>
      </c>
      <c r="L4081">
        <v>5</v>
      </c>
      <c r="M4081">
        <v>19.87</v>
      </c>
      <c r="N4081">
        <v>6.79</v>
      </c>
      <c r="P4081" t="str">
        <f t="shared" si="384"/>
        <v>BMW</v>
      </c>
      <c r="Q4081" t="str">
        <f t="shared" si="385"/>
        <v>bad</v>
      </c>
      <c r="R4081" t="str">
        <f t="shared" si="386"/>
        <v/>
      </c>
      <c r="S4081" s="3" t="str">
        <f t="shared" si="387"/>
        <v>BMW</v>
      </c>
      <c r="T4081" t="str">
        <f t="shared" si="388"/>
        <v/>
      </c>
      <c r="U4081" t="str">
        <f t="shared" si="389"/>
        <v>A</v>
      </c>
      <c r="V4081" t="str" cm="1">
        <f t="array" ref="V4081">_xlfn.IFS(N4072&gt;25,"A",N4072&gt;20,"B",N4072&gt;15,"C",N4072&gt;10,"D",N4072&lt;10,"E")</f>
        <v>A</v>
      </c>
    </row>
    <row r="4082" spans="1:22" x14ac:dyDescent="0.3">
      <c r="A4082">
        <v>4111</v>
      </c>
      <c r="B4082" t="s">
        <v>1324</v>
      </c>
      <c r="C4082" t="s">
        <v>21</v>
      </c>
      <c r="D4082" t="s">
        <v>16</v>
      </c>
      <c r="E4082">
        <v>2016</v>
      </c>
      <c r="F4082">
        <v>25350</v>
      </c>
      <c r="G4082" t="s">
        <v>27</v>
      </c>
      <c r="H4082" t="s">
        <v>18</v>
      </c>
      <c r="I4082" t="s">
        <v>19</v>
      </c>
      <c r="J4082">
        <v>814</v>
      </c>
      <c r="K4082">
        <v>55.2</v>
      </c>
      <c r="L4082">
        <v>5</v>
      </c>
      <c r="M4082">
        <v>21.1</v>
      </c>
      <c r="N4082">
        <v>2.5499999999999998</v>
      </c>
      <c r="P4082" t="str">
        <f t="shared" si="384"/>
        <v/>
      </c>
      <c r="Q4082" t="str">
        <f t="shared" si="385"/>
        <v>bad</v>
      </c>
      <c r="R4082" t="str">
        <f t="shared" si="386"/>
        <v/>
      </c>
      <c r="S4082" s="3" t="str">
        <f t="shared" si="387"/>
        <v/>
      </c>
      <c r="T4082" t="str">
        <f t="shared" si="388"/>
        <v>Volkswagen</v>
      </c>
      <c r="U4082" t="str">
        <f t="shared" si="389"/>
        <v>E</v>
      </c>
      <c r="V4082" t="str" cm="1">
        <f t="array" ref="V4082">_xlfn.IFS(N4073&gt;25,"A",N4073&gt;20,"B",N4073&gt;15,"C",N4073&gt;10,"D",N4073&lt;10,"E")</f>
        <v>E</v>
      </c>
    </row>
    <row r="4083" spans="1:22" x14ac:dyDescent="0.3">
      <c r="A4083">
        <v>4112</v>
      </c>
      <c r="B4083" t="s">
        <v>176</v>
      </c>
      <c r="C4083" t="s">
        <v>25</v>
      </c>
      <c r="D4083" t="s">
        <v>22</v>
      </c>
      <c r="E4083">
        <v>2008</v>
      </c>
      <c r="F4083">
        <v>92000</v>
      </c>
      <c r="G4083" t="s">
        <v>27</v>
      </c>
      <c r="H4083" t="s">
        <v>18</v>
      </c>
      <c r="I4083" t="s">
        <v>33</v>
      </c>
      <c r="J4083">
        <v>2354</v>
      </c>
      <c r="K4083">
        <v>152</v>
      </c>
      <c r="L4083">
        <v>5</v>
      </c>
      <c r="M4083">
        <v>10.8</v>
      </c>
      <c r="N4083">
        <v>3.7</v>
      </c>
      <c r="P4083" t="str">
        <f t="shared" si="384"/>
        <v/>
      </c>
      <c r="Q4083" t="str">
        <f t="shared" si="385"/>
        <v>good</v>
      </c>
      <c r="R4083" t="str">
        <f t="shared" si="386"/>
        <v/>
      </c>
      <c r="S4083" s="3" t="str">
        <f t="shared" si="387"/>
        <v>Renault</v>
      </c>
      <c r="T4083" t="str">
        <f t="shared" si="388"/>
        <v>Renault</v>
      </c>
      <c r="U4083" t="str">
        <f t="shared" si="389"/>
        <v>E</v>
      </c>
      <c r="V4083" t="str" cm="1">
        <f t="array" ref="V4083">_xlfn.IFS(N4074&gt;25,"A",N4074&gt;20,"B",N4074&gt;15,"C",N4074&gt;10,"D",N4074&lt;10,"E")</f>
        <v>E</v>
      </c>
    </row>
    <row r="4084" spans="1:22" x14ac:dyDescent="0.3">
      <c r="A4084">
        <v>4113</v>
      </c>
      <c r="B4084" t="s">
        <v>391</v>
      </c>
      <c r="C4084" t="s">
        <v>21</v>
      </c>
      <c r="D4084" t="s">
        <v>63</v>
      </c>
      <c r="E4084">
        <v>2014</v>
      </c>
      <c r="F4084">
        <v>45000</v>
      </c>
      <c r="G4084" t="s">
        <v>27</v>
      </c>
      <c r="H4084" t="s">
        <v>18</v>
      </c>
      <c r="I4084" t="s">
        <v>33</v>
      </c>
      <c r="J4084">
        <v>1591</v>
      </c>
      <c r="K4084">
        <v>121.3</v>
      </c>
      <c r="L4084">
        <v>5</v>
      </c>
      <c r="M4084">
        <v>17.010000000000002</v>
      </c>
      <c r="N4084">
        <v>6.75</v>
      </c>
      <c r="P4084" t="str">
        <f t="shared" si="384"/>
        <v>Skoda</v>
      </c>
      <c r="Q4084" t="str">
        <f t="shared" si="385"/>
        <v>bad</v>
      </c>
      <c r="R4084" t="str">
        <f t="shared" si="386"/>
        <v/>
      </c>
      <c r="S4084" s="3" t="str">
        <f t="shared" si="387"/>
        <v>Skoda</v>
      </c>
      <c r="T4084" t="str">
        <f t="shared" si="388"/>
        <v/>
      </c>
      <c r="U4084" t="str">
        <f t="shared" si="389"/>
        <v>C</v>
      </c>
      <c r="V4084" t="str" cm="1">
        <f t="array" ref="V4084">_xlfn.IFS(N4075&gt;25,"A",N4075&gt;20,"B",N4075&gt;15,"C",N4075&gt;10,"D",N4075&lt;10,"E")</f>
        <v>C</v>
      </c>
    </row>
    <row r="4085" spans="1:22" x14ac:dyDescent="0.3">
      <c r="A4085">
        <v>4114</v>
      </c>
      <c r="B4085" t="s">
        <v>1618</v>
      </c>
      <c r="C4085" t="s">
        <v>41</v>
      </c>
      <c r="D4085" t="s">
        <v>49</v>
      </c>
      <c r="E4085">
        <v>2015</v>
      </c>
      <c r="F4085">
        <v>46000</v>
      </c>
      <c r="G4085" t="s">
        <v>27</v>
      </c>
      <c r="H4085" t="s">
        <v>18</v>
      </c>
      <c r="I4085" t="s">
        <v>19</v>
      </c>
      <c r="J4085">
        <v>1798</v>
      </c>
      <c r="K4085">
        <v>138.03</v>
      </c>
      <c r="L4085">
        <v>5</v>
      </c>
      <c r="M4085">
        <v>14.28</v>
      </c>
      <c r="N4085">
        <v>6.95</v>
      </c>
      <c r="P4085" t="str">
        <f t="shared" si="384"/>
        <v>Audi</v>
      </c>
      <c r="Q4085" t="str">
        <f t="shared" si="385"/>
        <v>bad</v>
      </c>
      <c r="R4085" t="str">
        <f t="shared" si="386"/>
        <v/>
      </c>
      <c r="S4085" s="3" t="str">
        <f t="shared" si="387"/>
        <v>Audi</v>
      </c>
      <c r="T4085" t="str">
        <f t="shared" si="388"/>
        <v/>
      </c>
      <c r="U4085" t="str">
        <f t="shared" si="389"/>
        <v>B</v>
      </c>
      <c r="V4085" t="str" cm="1">
        <f t="array" ref="V4085">_xlfn.IFS(N4076&gt;25,"A",N4076&gt;20,"B",N4076&gt;15,"C",N4076&gt;10,"D",N4076&lt;10,"E")</f>
        <v>B</v>
      </c>
    </row>
    <row r="4086" spans="1:22" x14ac:dyDescent="0.3">
      <c r="A4086">
        <v>4115</v>
      </c>
      <c r="B4086" t="s">
        <v>460</v>
      </c>
      <c r="C4086" t="s">
        <v>15</v>
      </c>
      <c r="D4086" t="s">
        <v>47</v>
      </c>
      <c r="E4086">
        <v>2011</v>
      </c>
      <c r="F4086">
        <v>79940</v>
      </c>
      <c r="G4086" t="s">
        <v>27</v>
      </c>
      <c r="H4086" t="s">
        <v>18</v>
      </c>
      <c r="I4086" t="s">
        <v>19</v>
      </c>
      <c r="J4086">
        <v>1586</v>
      </c>
      <c r="K4086">
        <v>103.3</v>
      </c>
      <c r="L4086">
        <v>5</v>
      </c>
      <c r="M4086">
        <v>15.5</v>
      </c>
      <c r="N4086">
        <v>2.78</v>
      </c>
      <c r="P4086" t="str">
        <f t="shared" si="384"/>
        <v/>
      </c>
      <c r="Q4086" t="str">
        <f t="shared" si="385"/>
        <v>good</v>
      </c>
      <c r="R4086" t="str">
        <f t="shared" si="386"/>
        <v/>
      </c>
      <c r="S4086" s="3" t="str">
        <f t="shared" si="387"/>
        <v>Maruti</v>
      </c>
      <c r="T4086" t="str">
        <f t="shared" si="388"/>
        <v>Maruti</v>
      </c>
      <c r="U4086" t="str">
        <f t="shared" si="389"/>
        <v>E</v>
      </c>
      <c r="V4086" t="str" cm="1">
        <f t="array" ref="V4086">_xlfn.IFS(N4077&gt;25,"A",N4077&gt;20,"B",N4077&gt;15,"C",N4077&gt;10,"D",N4077&lt;10,"E")</f>
        <v>E</v>
      </c>
    </row>
    <row r="4087" spans="1:22" x14ac:dyDescent="0.3">
      <c r="A4087">
        <v>4116</v>
      </c>
      <c r="B4087" t="s">
        <v>343</v>
      </c>
      <c r="C4087" t="s">
        <v>43</v>
      </c>
      <c r="D4087" t="s">
        <v>31</v>
      </c>
      <c r="E4087">
        <v>2016</v>
      </c>
      <c r="F4087">
        <v>28851</v>
      </c>
      <c r="G4087" t="s">
        <v>27</v>
      </c>
      <c r="H4087" t="s">
        <v>18</v>
      </c>
      <c r="I4087" t="s">
        <v>19</v>
      </c>
      <c r="J4087">
        <v>1198</v>
      </c>
      <c r="K4087">
        <v>73.900000000000006</v>
      </c>
      <c r="L4087">
        <v>5</v>
      </c>
      <c r="M4087">
        <v>16.47</v>
      </c>
      <c r="N4087">
        <v>6.18</v>
      </c>
      <c r="P4087" t="str">
        <f t="shared" si="384"/>
        <v/>
      </c>
      <c r="Q4087" t="str">
        <f t="shared" si="385"/>
        <v>bad</v>
      </c>
      <c r="R4087" t="str">
        <f t="shared" si="386"/>
        <v/>
      </c>
      <c r="S4087" s="3" t="str">
        <f t="shared" si="387"/>
        <v/>
      </c>
      <c r="T4087" t="str">
        <f t="shared" si="388"/>
        <v>Volkswagen</v>
      </c>
      <c r="U4087" t="str">
        <f t="shared" si="389"/>
        <v>E</v>
      </c>
      <c r="V4087" t="str" cm="1">
        <f t="array" ref="V4087">_xlfn.IFS(N4078&gt;25,"A",N4078&gt;20,"B",N4078&gt;15,"C",N4078&gt;10,"D",N4078&lt;10,"E")</f>
        <v>E</v>
      </c>
    </row>
    <row r="4088" spans="1:22" x14ac:dyDescent="0.3">
      <c r="A4088">
        <v>4117</v>
      </c>
      <c r="B4088" t="s">
        <v>424</v>
      </c>
      <c r="C4088" t="s">
        <v>30</v>
      </c>
      <c r="D4088" t="s">
        <v>63</v>
      </c>
      <c r="E4088">
        <v>2015</v>
      </c>
      <c r="F4088">
        <v>63000</v>
      </c>
      <c r="G4088" t="s">
        <v>23</v>
      </c>
      <c r="H4088" t="s">
        <v>32</v>
      </c>
      <c r="I4088" t="s">
        <v>19</v>
      </c>
      <c r="J4088">
        <v>1968</v>
      </c>
      <c r="K4088">
        <v>174.3</v>
      </c>
      <c r="L4088">
        <v>5</v>
      </c>
      <c r="M4088">
        <v>14.16</v>
      </c>
      <c r="N4088">
        <v>36</v>
      </c>
      <c r="P4088" t="str">
        <f t="shared" si="384"/>
        <v>Mitsubishi</v>
      </c>
      <c r="Q4088" t="str">
        <f t="shared" si="385"/>
        <v>bad</v>
      </c>
      <c r="R4088" t="str">
        <f t="shared" si="386"/>
        <v/>
      </c>
      <c r="S4088" s="3" t="str">
        <f t="shared" si="387"/>
        <v>Mitsubishi</v>
      </c>
      <c r="T4088" t="str">
        <f t="shared" si="388"/>
        <v/>
      </c>
      <c r="U4088" t="str">
        <f t="shared" si="389"/>
        <v>A</v>
      </c>
      <c r="V4088" t="str" cm="1">
        <f t="array" ref="V4088">_xlfn.IFS(N4079&gt;25,"A",N4079&gt;20,"B",N4079&gt;15,"C",N4079&gt;10,"D",N4079&lt;10,"E")</f>
        <v>A</v>
      </c>
    </row>
    <row r="4089" spans="1:22" x14ac:dyDescent="0.3">
      <c r="A4089">
        <v>4118</v>
      </c>
      <c r="B4089" t="s">
        <v>348</v>
      </c>
      <c r="C4089" t="s">
        <v>25</v>
      </c>
      <c r="D4089" t="s">
        <v>31</v>
      </c>
      <c r="E4089">
        <v>2012</v>
      </c>
      <c r="F4089">
        <v>77283</v>
      </c>
      <c r="G4089" t="s">
        <v>27</v>
      </c>
      <c r="H4089" t="s">
        <v>18</v>
      </c>
      <c r="I4089" t="s">
        <v>19</v>
      </c>
      <c r="J4089">
        <v>1497</v>
      </c>
      <c r="K4089">
        <v>118</v>
      </c>
      <c r="L4089">
        <v>5</v>
      </c>
      <c r="M4089">
        <v>17</v>
      </c>
      <c r="N4089">
        <v>5.81</v>
      </c>
      <c r="P4089" t="str">
        <f t="shared" si="384"/>
        <v/>
      </c>
      <c r="Q4089" t="str">
        <f t="shared" si="385"/>
        <v>good</v>
      </c>
      <c r="R4089" t="str">
        <f t="shared" si="386"/>
        <v/>
      </c>
      <c r="S4089" s="3" t="str">
        <f t="shared" si="387"/>
        <v>Maruti</v>
      </c>
      <c r="T4089" t="str">
        <f t="shared" si="388"/>
        <v>Maruti</v>
      </c>
      <c r="U4089" t="str">
        <f t="shared" si="389"/>
        <v>E</v>
      </c>
      <c r="V4089" t="str" cm="1">
        <f t="array" ref="V4089">_xlfn.IFS(N4080&gt;25,"A",N4080&gt;20,"B",N4080&gt;15,"C",N4080&gt;10,"D",N4080&lt;10,"E")</f>
        <v>E</v>
      </c>
    </row>
    <row r="4090" spans="1:22" x14ac:dyDescent="0.3">
      <c r="A4090">
        <v>4119</v>
      </c>
      <c r="B4090" t="s">
        <v>257</v>
      </c>
      <c r="C4090" t="s">
        <v>15</v>
      </c>
      <c r="D4090" t="s">
        <v>22</v>
      </c>
      <c r="E4090">
        <v>2014</v>
      </c>
      <c r="F4090">
        <v>38958</v>
      </c>
      <c r="G4090" t="s">
        <v>27</v>
      </c>
      <c r="H4090" t="s">
        <v>18</v>
      </c>
      <c r="I4090" t="s">
        <v>19</v>
      </c>
      <c r="J4090">
        <v>998</v>
      </c>
      <c r="K4090">
        <v>67.040000000000006</v>
      </c>
      <c r="L4090">
        <v>5</v>
      </c>
      <c r="M4090">
        <v>22.5</v>
      </c>
      <c r="N4090">
        <v>3.41</v>
      </c>
      <c r="P4090" t="str">
        <f t="shared" si="384"/>
        <v/>
      </c>
      <c r="Q4090" t="str">
        <f t="shared" si="385"/>
        <v>bad</v>
      </c>
      <c r="R4090" t="str">
        <f t="shared" si="386"/>
        <v/>
      </c>
      <c r="S4090" s="3" t="str">
        <f t="shared" si="387"/>
        <v/>
      </c>
      <c r="T4090" t="str">
        <f t="shared" si="388"/>
        <v>Renault</v>
      </c>
      <c r="U4090" t="str">
        <f t="shared" si="389"/>
        <v>E</v>
      </c>
      <c r="V4090" t="str" cm="1">
        <f t="array" ref="V4090">_xlfn.IFS(N4081&gt;25,"A",N4081&gt;20,"B",N4081&gt;15,"C",N4081&gt;10,"D",N4081&lt;10,"E")</f>
        <v>E</v>
      </c>
    </row>
    <row r="4091" spans="1:22" x14ac:dyDescent="0.3">
      <c r="A4091">
        <v>4120</v>
      </c>
      <c r="B4091" t="s">
        <v>1617</v>
      </c>
      <c r="C4091" t="s">
        <v>56</v>
      </c>
      <c r="D4091" t="s">
        <v>63</v>
      </c>
      <c r="E4091">
        <v>2018</v>
      </c>
      <c r="F4091">
        <v>8900</v>
      </c>
      <c r="G4091" t="s">
        <v>23</v>
      </c>
      <c r="H4091" t="s">
        <v>32</v>
      </c>
      <c r="I4091" t="s">
        <v>19</v>
      </c>
      <c r="J4091">
        <v>2477</v>
      </c>
      <c r="K4091">
        <v>175.56</v>
      </c>
      <c r="L4091">
        <v>6</v>
      </c>
      <c r="M4091">
        <v>13.5</v>
      </c>
      <c r="N4091">
        <v>26.5</v>
      </c>
      <c r="P4091" t="str">
        <f t="shared" si="384"/>
        <v/>
      </c>
      <c r="Q4091" t="str">
        <f t="shared" si="385"/>
        <v>good</v>
      </c>
      <c r="R4091" t="str">
        <f t="shared" si="386"/>
        <v/>
      </c>
      <c r="S4091" s="3" t="str">
        <f t="shared" si="387"/>
        <v>Hyundai</v>
      </c>
      <c r="T4091" t="str">
        <f t="shared" si="388"/>
        <v>Hyundai</v>
      </c>
      <c r="U4091" t="str">
        <f t="shared" si="389"/>
        <v>E</v>
      </c>
      <c r="V4091" t="str" cm="1">
        <f t="array" ref="V4091">_xlfn.IFS(N4082&gt;25,"A",N4082&gt;20,"B",N4082&gt;15,"C",N4082&gt;10,"D",N4082&lt;10,"E")</f>
        <v>E</v>
      </c>
    </row>
    <row r="4092" spans="1:22" x14ac:dyDescent="0.3">
      <c r="A4092">
        <v>4121</v>
      </c>
      <c r="B4092" t="s">
        <v>242</v>
      </c>
      <c r="C4092" t="s">
        <v>194</v>
      </c>
      <c r="D4092" t="s">
        <v>35</v>
      </c>
      <c r="E4092">
        <v>2015</v>
      </c>
      <c r="F4092">
        <v>38000</v>
      </c>
      <c r="G4092" t="s">
        <v>27</v>
      </c>
      <c r="H4092" t="s">
        <v>32</v>
      </c>
      <c r="I4092" t="s">
        <v>19</v>
      </c>
      <c r="J4092">
        <v>1798</v>
      </c>
      <c r="K4092">
        <v>177.5</v>
      </c>
      <c r="L4092">
        <v>5</v>
      </c>
      <c r="M4092">
        <v>14.7</v>
      </c>
      <c r="N4092">
        <v>16</v>
      </c>
      <c r="P4092" t="str">
        <f t="shared" si="384"/>
        <v/>
      </c>
      <c r="Q4092" t="str">
        <f t="shared" si="385"/>
        <v>bad</v>
      </c>
      <c r="R4092" t="str">
        <f t="shared" si="386"/>
        <v/>
      </c>
      <c r="S4092" s="3" t="str">
        <f t="shared" si="387"/>
        <v/>
      </c>
      <c r="T4092" t="str">
        <f t="shared" si="388"/>
        <v>Honda</v>
      </c>
      <c r="U4092" t="str">
        <f t="shared" si="389"/>
        <v>E</v>
      </c>
      <c r="V4092" t="str" cm="1">
        <f t="array" ref="V4092">_xlfn.IFS(N4083&gt;25,"A",N4083&gt;20,"B",N4083&gt;15,"C",N4083&gt;10,"D",N4083&lt;10,"E")</f>
        <v>E</v>
      </c>
    </row>
    <row r="4093" spans="1:22" x14ac:dyDescent="0.3">
      <c r="A4093">
        <v>4122</v>
      </c>
      <c r="B4093" t="s">
        <v>20</v>
      </c>
      <c r="C4093" t="s">
        <v>21</v>
      </c>
      <c r="D4093" t="s">
        <v>47</v>
      </c>
      <c r="E4093">
        <v>2017</v>
      </c>
      <c r="F4093">
        <v>44887</v>
      </c>
      <c r="G4093" t="s">
        <v>23</v>
      </c>
      <c r="H4093" t="s">
        <v>18</v>
      </c>
      <c r="I4093" t="s">
        <v>19</v>
      </c>
      <c r="J4093">
        <v>1582</v>
      </c>
      <c r="K4093">
        <v>126.2</v>
      </c>
      <c r="L4093">
        <v>5</v>
      </c>
      <c r="M4093">
        <v>19.670000000000002</v>
      </c>
      <c r="N4093">
        <v>12.13</v>
      </c>
      <c r="P4093" t="str">
        <f t="shared" si="384"/>
        <v/>
      </c>
      <c r="Q4093" t="str">
        <f t="shared" si="385"/>
        <v>bad</v>
      </c>
      <c r="R4093" t="str">
        <f t="shared" si="386"/>
        <v/>
      </c>
      <c r="S4093" s="3" t="str">
        <f t="shared" si="387"/>
        <v/>
      </c>
      <c r="T4093" t="str">
        <f t="shared" si="388"/>
        <v>Hyundai</v>
      </c>
      <c r="U4093" t="str">
        <f t="shared" si="389"/>
        <v>E</v>
      </c>
      <c r="V4093" t="str" cm="1">
        <f t="array" ref="V4093">_xlfn.IFS(N4084&gt;25,"A",N4084&gt;20,"B",N4084&gt;15,"C",N4084&gt;10,"D",N4084&lt;10,"E")</f>
        <v>E</v>
      </c>
    </row>
    <row r="4094" spans="1:22" x14ac:dyDescent="0.3">
      <c r="A4094">
        <v>4123</v>
      </c>
      <c r="B4094" t="s">
        <v>184</v>
      </c>
      <c r="C4094" t="s">
        <v>15</v>
      </c>
      <c r="D4094" t="s">
        <v>35</v>
      </c>
      <c r="E4094">
        <v>2009</v>
      </c>
      <c r="F4094">
        <v>85000</v>
      </c>
      <c r="G4094" t="s">
        <v>27</v>
      </c>
      <c r="H4094" t="s">
        <v>18</v>
      </c>
      <c r="I4094" t="s">
        <v>33</v>
      </c>
      <c r="J4094">
        <v>796</v>
      </c>
      <c r="K4094">
        <v>46.3</v>
      </c>
      <c r="L4094">
        <v>5</v>
      </c>
      <c r="M4094">
        <v>19.7</v>
      </c>
      <c r="N4094">
        <v>1.8</v>
      </c>
      <c r="P4094" t="str">
        <f t="shared" si="384"/>
        <v/>
      </c>
      <c r="Q4094" t="str">
        <f t="shared" si="385"/>
        <v>bad</v>
      </c>
      <c r="R4094" t="str">
        <f t="shared" si="386"/>
        <v/>
      </c>
      <c r="S4094" s="3" t="str">
        <f t="shared" si="387"/>
        <v/>
      </c>
      <c r="T4094" t="str">
        <f t="shared" si="388"/>
        <v>Toyota</v>
      </c>
      <c r="U4094" t="str">
        <f t="shared" si="389"/>
        <v>E</v>
      </c>
      <c r="V4094" t="str" cm="1">
        <f t="array" ref="V4094">_xlfn.IFS(N4085&gt;25,"A",N4085&gt;20,"B",N4085&gt;15,"C",N4085&gt;10,"D",N4085&lt;10,"E")</f>
        <v>E</v>
      </c>
    </row>
    <row r="4095" spans="1:22" x14ac:dyDescent="0.3">
      <c r="A4095">
        <v>4124</v>
      </c>
      <c r="B4095" t="s">
        <v>540</v>
      </c>
      <c r="C4095" t="s">
        <v>25</v>
      </c>
      <c r="D4095" t="s">
        <v>22</v>
      </c>
      <c r="E4095">
        <v>2013</v>
      </c>
      <c r="F4095">
        <v>100000</v>
      </c>
      <c r="G4095" t="s">
        <v>27</v>
      </c>
      <c r="H4095" t="s">
        <v>18</v>
      </c>
      <c r="I4095" t="s">
        <v>19</v>
      </c>
      <c r="J4095">
        <v>1497</v>
      </c>
      <c r="K4095">
        <v>116.3</v>
      </c>
      <c r="L4095">
        <v>5</v>
      </c>
      <c r="M4095">
        <v>16.8</v>
      </c>
      <c r="N4095">
        <v>6.25</v>
      </c>
      <c r="P4095" t="str">
        <f t="shared" si="384"/>
        <v/>
      </c>
      <c r="Q4095" t="str">
        <f t="shared" si="385"/>
        <v>bad</v>
      </c>
      <c r="R4095" t="str">
        <f t="shared" si="386"/>
        <v/>
      </c>
      <c r="S4095" s="3" t="str">
        <f t="shared" si="387"/>
        <v/>
      </c>
      <c r="T4095" t="str">
        <f t="shared" si="388"/>
        <v>Maruti</v>
      </c>
      <c r="U4095" t="str">
        <f t="shared" si="389"/>
        <v>E</v>
      </c>
      <c r="V4095" t="str" cm="1">
        <f t="array" ref="V4095">_xlfn.IFS(N4086&gt;25,"A",N4086&gt;20,"B",N4086&gt;15,"C",N4086&gt;10,"D",N4086&lt;10,"E")</f>
        <v>E</v>
      </c>
    </row>
    <row r="4096" spans="1:22" x14ac:dyDescent="0.3">
      <c r="A4096">
        <v>4125</v>
      </c>
      <c r="B4096" t="s">
        <v>1619</v>
      </c>
      <c r="C4096" t="s">
        <v>150</v>
      </c>
      <c r="D4096" t="s">
        <v>26</v>
      </c>
      <c r="E4096">
        <v>2016</v>
      </c>
      <c r="F4096">
        <v>26239</v>
      </c>
      <c r="G4096" t="s">
        <v>27</v>
      </c>
      <c r="H4096" t="s">
        <v>18</v>
      </c>
      <c r="I4096" t="s">
        <v>19</v>
      </c>
      <c r="J4096">
        <v>799</v>
      </c>
      <c r="K4096">
        <v>53</v>
      </c>
      <c r="L4096">
        <v>5</v>
      </c>
      <c r="M4096">
        <v>22.7</v>
      </c>
      <c r="N4096">
        <v>2.75</v>
      </c>
      <c r="P4096" t="str">
        <f t="shared" si="384"/>
        <v/>
      </c>
      <c r="Q4096" t="str">
        <f t="shared" si="385"/>
        <v>bad</v>
      </c>
      <c r="R4096" t="str">
        <f t="shared" si="386"/>
        <v/>
      </c>
      <c r="S4096" s="3" t="str">
        <f t="shared" si="387"/>
        <v/>
      </c>
      <c r="T4096" t="str">
        <f t="shared" si="388"/>
        <v>Volkswagen</v>
      </c>
      <c r="U4096" t="str">
        <f t="shared" si="389"/>
        <v>E</v>
      </c>
      <c r="V4096" t="str" cm="1">
        <f t="array" ref="V4096">_xlfn.IFS(N4087&gt;25,"A",N4087&gt;20,"B",N4087&gt;15,"C",N4087&gt;10,"D",N4087&lt;10,"E")</f>
        <v>E</v>
      </c>
    </row>
    <row r="4097" spans="1:22" x14ac:dyDescent="0.3">
      <c r="A4097">
        <v>4126</v>
      </c>
      <c r="B4097" t="s">
        <v>1620</v>
      </c>
      <c r="C4097" t="s">
        <v>194</v>
      </c>
      <c r="D4097" t="s">
        <v>22</v>
      </c>
      <c r="E4097">
        <v>2011</v>
      </c>
      <c r="F4097">
        <v>97000</v>
      </c>
      <c r="G4097" t="s">
        <v>23</v>
      </c>
      <c r="H4097" t="s">
        <v>18</v>
      </c>
      <c r="I4097" t="s">
        <v>19</v>
      </c>
      <c r="J4097">
        <v>1968</v>
      </c>
      <c r="K4097">
        <v>138.08000000000001</v>
      </c>
      <c r="L4097">
        <v>5</v>
      </c>
      <c r="M4097">
        <v>17.670000000000002</v>
      </c>
      <c r="N4097">
        <v>6</v>
      </c>
      <c r="P4097" t="str">
        <f t="shared" si="384"/>
        <v>Audi</v>
      </c>
      <c r="Q4097" t="str">
        <f t="shared" si="385"/>
        <v>bad</v>
      </c>
      <c r="R4097" t="str">
        <f t="shared" si="386"/>
        <v/>
      </c>
      <c r="S4097" s="3" t="str">
        <f t="shared" si="387"/>
        <v>Audi</v>
      </c>
      <c r="T4097" t="str">
        <f t="shared" si="388"/>
        <v/>
      </c>
      <c r="U4097" t="str">
        <f t="shared" si="389"/>
        <v>A</v>
      </c>
      <c r="V4097" t="str" cm="1">
        <f t="array" ref="V4097">_xlfn.IFS(N4088&gt;25,"A",N4088&gt;20,"B",N4088&gt;15,"C",N4088&gt;10,"D",N4088&lt;10,"E")</f>
        <v>A</v>
      </c>
    </row>
    <row r="4098" spans="1:22" x14ac:dyDescent="0.3">
      <c r="A4098">
        <v>4127</v>
      </c>
      <c r="B4098" t="s">
        <v>204</v>
      </c>
      <c r="C4098" t="s">
        <v>62</v>
      </c>
      <c r="D4098" t="s">
        <v>53</v>
      </c>
      <c r="E4098">
        <v>2013</v>
      </c>
      <c r="F4098">
        <v>28000</v>
      </c>
      <c r="G4098" t="s">
        <v>27</v>
      </c>
      <c r="H4098" t="s">
        <v>32</v>
      </c>
      <c r="I4098" t="s">
        <v>19</v>
      </c>
      <c r="J4098">
        <v>1595</v>
      </c>
      <c r="K4098">
        <v>120.7</v>
      </c>
      <c r="L4098">
        <v>5</v>
      </c>
      <c r="M4098">
        <v>14.8</v>
      </c>
      <c r="N4098">
        <v>11.56</v>
      </c>
      <c r="P4098" t="str">
        <f t="shared" si="384"/>
        <v/>
      </c>
      <c r="Q4098" t="str">
        <f t="shared" si="385"/>
        <v>bad</v>
      </c>
      <c r="R4098" t="str">
        <f t="shared" si="386"/>
        <v/>
      </c>
      <c r="S4098" s="3" t="str">
        <f t="shared" si="387"/>
        <v/>
      </c>
      <c r="T4098" t="str">
        <f t="shared" si="388"/>
        <v>Honda</v>
      </c>
      <c r="U4098" t="str">
        <f t="shared" si="389"/>
        <v>E</v>
      </c>
      <c r="V4098" t="str" cm="1">
        <f t="array" ref="V4098">_xlfn.IFS(N4089&gt;25,"A",N4089&gt;20,"B",N4089&gt;15,"C",N4089&gt;10,"D",N4089&lt;10,"E")</f>
        <v>E</v>
      </c>
    </row>
    <row r="4099" spans="1:22" x14ac:dyDescent="0.3">
      <c r="A4099">
        <v>4128</v>
      </c>
      <c r="B4099" t="s">
        <v>653</v>
      </c>
      <c r="C4099" t="s">
        <v>43</v>
      </c>
      <c r="D4099" t="s">
        <v>16</v>
      </c>
      <c r="E4099">
        <v>2014</v>
      </c>
      <c r="F4099">
        <v>20364</v>
      </c>
      <c r="G4099" t="s">
        <v>27</v>
      </c>
      <c r="H4099" t="s">
        <v>32</v>
      </c>
      <c r="I4099" t="s">
        <v>33</v>
      </c>
      <c r="J4099">
        <v>1197</v>
      </c>
      <c r="K4099">
        <v>103.6</v>
      </c>
      <c r="L4099">
        <v>5</v>
      </c>
      <c r="M4099">
        <v>17.21</v>
      </c>
      <c r="N4099">
        <v>5.2</v>
      </c>
      <c r="P4099" t="str">
        <f t="shared" si="384"/>
        <v/>
      </c>
      <c r="Q4099" t="str">
        <f t="shared" si="385"/>
        <v>good</v>
      </c>
      <c r="R4099" t="str">
        <f t="shared" si="386"/>
        <v/>
      </c>
      <c r="S4099" s="3" t="str">
        <f t="shared" si="387"/>
        <v>Maruti</v>
      </c>
      <c r="T4099" t="str">
        <f t="shared" si="388"/>
        <v>Maruti</v>
      </c>
      <c r="U4099" t="str">
        <f t="shared" si="389"/>
        <v>E</v>
      </c>
      <c r="V4099" t="str" cm="1">
        <f t="array" ref="V4099">_xlfn.IFS(N4090&gt;25,"A",N4090&gt;20,"B",N4090&gt;15,"C",N4090&gt;10,"D",N4090&lt;10,"E")</f>
        <v>E</v>
      </c>
    </row>
    <row r="4100" spans="1:22" x14ac:dyDescent="0.3">
      <c r="A4100">
        <v>4129</v>
      </c>
      <c r="B4100" t="s">
        <v>585</v>
      </c>
      <c r="C4100" t="s">
        <v>110</v>
      </c>
      <c r="D4100" t="s">
        <v>31</v>
      </c>
      <c r="E4100">
        <v>2014</v>
      </c>
      <c r="F4100">
        <v>64637</v>
      </c>
      <c r="G4100" t="s">
        <v>23</v>
      </c>
      <c r="H4100" t="s">
        <v>18</v>
      </c>
      <c r="I4100" t="s">
        <v>19</v>
      </c>
      <c r="J4100">
        <v>1498</v>
      </c>
      <c r="K4100">
        <v>98.59</v>
      </c>
      <c r="L4100">
        <v>5</v>
      </c>
      <c r="M4100">
        <v>22.77</v>
      </c>
      <c r="N4100">
        <v>7.52</v>
      </c>
      <c r="P4100" t="str">
        <f t="shared" si="384"/>
        <v>Mitsubishi</v>
      </c>
      <c r="Q4100" t="str">
        <f t="shared" si="385"/>
        <v>bad</v>
      </c>
      <c r="R4100" t="str">
        <f t="shared" si="386"/>
        <v/>
      </c>
      <c r="S4100" s="3" t="str">
        <f t="shared" si="387"/>
        <v>Mitsubishi</v>
      </c>
      <c r="T4100" t="str">
        <f t="shared" si="388"/>
        <v/>
      </c>
      <c r="U4100" t="str">
        <f t="shared" si="389"/>
        <v>A</v>
      </c>
      <c r="V4100" t="str" cm="1">
        <f t="array" ref="V4100">_xlfn.IFS(N4091&gt;25,"A",N4091&gt;20,"B",N4091&gt;15,"C",N4091&gt;10,"D",N4091&lt;10,"E")</f>
        <v>A</v>
      </c>
    </row>
    <row r="4101" spans="1:22" x14ac:dyDescent="0.3">
      <c r="A4101">
        <v>4130</v>
      </c>
      <c r="B4101" t="s">
        <v>406</v>
      </c>
      <c r="C4101" t="s">
        <v>21</v>
      </c>
      <c r="D4101" t="s">
        <v>31</v>
      </c>
      <c r="E4101">
        <v>2017</v>
      </c>
      <c r="F4101">
        <v>15731</v>
      </c>
      <c r="G4101" t="s">
        <v>27</v>
      </c>
      <c r="H4101" t="s">
        <v>18</v>
      </c>
      <c r="I4101" t="s">
        <v>19</v>
      </c>
      <c r="J4101">
        <v>1591</v>
      </c>
      <c r="K4101">
        <v>121.3</v>
      </c>
      <c r="L4101">
        <v>5</v>
      </c>
      <c r="M4101">
        <v>15.29</v>
      </c>
      <c r="N4101">
        <v>12.49</v>
      </c>
      <c r="P4101" t="str">
        <f t="shared" si="384"/>
        <v>Skoda</v>
      </c>
      <c r="Q4101" t="str">
        <f t="shared" si="385"/>
        <v>bad</v>
      </c>
      <c r="R4101" t="str">
        <f t="shared" si="386"/>
        <v/>
      </c>
      <c r="S4101" s="3" t="str">
        <f t="shared" si="387"/>
        <v>Skoda</v>
      </c>
      <c r="T4101" t="str">
        <f t="shared" si="388"/>
        <v/>
      </c>
      <c r="U4101" t="str">
        <f t="shared" si="389"/>
        <v>C</v>
      </c>
      <c r="V4101" t="str" cm="1">
        <f t="array" ref="V4101">_xlfn.IFS(N4092&gt;25,"A",N4092&gt;20,"B",N4092&gt;15,"C",N4092&gt;10,"D",N4092&lt;10,"E")</f>
        <v>C</v>
      </c>
    </row>
    <row r="4102" spans="1:22" x14ac:dyDescent="0.3">
      <c r="A4102">
        <v>4131</v>
      </c>
      <c r="B4102" t="s">
        <v>851</v>
      </c>
      <c r="C4102" t="s">
        <v>41</v>
      </c>
      <c r="D4102" t="s">
        <v>31</v>
      </c>
      <c r="E4102">
        <v>2019</v>
      </c>
      <c r="F4102">
        <v>56251</v>
      </c>
      <c r="G4102" t="s">
        <v>23</v>
      </c>
      <c r="H4102" t="s">
        <v>18</v>
      </c>
      <c r="I4102" t="s">
        <v>19</v>
      </c>
      <c r="J4102">
        <v>2755</v>
      </c>
      <c r="K4102">
        <v>174.5</v>
      </c>
      <c r="L4102">
        <v>7</v>
      </c>
      <c r="M4102">
        <v>14.24</v>
      </c>
      <c r="N4102">
        <v>35.82</v>
      </c>
      <c r="P4102" t="str">
        <f t="shared" si="384"/>
        <v/>
      </c>
      <c r="Q4102" t="str">
        <f t="shared" si="385"/>
        <v>bad</v>
      </c>
      <c r="R4102" t="str">
        <f t="shared" si="386"/>
        <v/>
      </c>
      <c r="S4102" s="3" t="str">
        <f t="shared" si="387"/>
        <v/>
      </c>
      <c r="T4102" t="str">
        <f t="shared" si="388"/>
        <v>Hyundai</v>
      </c>
      <c r="U4102" t="str">
        <f t="shared" si="389"/>
        <v>D</v>
      </c>
      <c r="V4102" t="str" cm="1">
        <f t="array" ref="V4102">_xlfn.IFS(N4093&gt;25,"A",N4093&gt;20,"B",N4093&gt;15,"C",N4093&gt;10,"D",N4093&lt;10,"E")</f>
        <v>D</v>
      </c>
    </row>
    <row r="4103" spans="1:22" x14ac:dyDescent="0.3">
      <c r="A4103">
        <v>4132</v>
      </c>
      <c r="B4103" t="s">
        <v>980</v>
      </c>
      <c r="C4103" t="s">
        <v>15</v>
      </c>
      <c r="D4103" t="s">
        <v>26</v>
      </c>
      <c r="E4103">
        <v>2017</v>
      </c>
      <c r="F4103">
        <v>28000</v>
      </c>
      <c r="G4103" t="s">
        <v>27</v>
      </c>
      <c r="H4103" t="s">
        <v>18</v>
      </c>
      <c r="I4103" t="s">
        <v>19</v>
      </c>
      <c r="J4103">
        <v>1197</v>
      </c>
      <c r="K4103">
        <v>83.14</v>
      </c>
      <c r="L4103">
        <v>5</v>
      </c>
      <c r="M4103">
        <v>20.85</v>
      </c>
      <c r="N4103">
        <v>6.25</v>
      </c>
      <c r="P4103" t="str">
        <f t="shared" si="384"/>
        <v/>
      </c>
      <c r="Q4103" t="str">
        <f t="shared" si="385"/>
        <v>bad</v>
      </c>
      <c r="R4103" t="str">
        <f t="shared" si="386"/>
        <v/>
      </c>
      <c r="S4103" s="3" t="str">
        <f t="shared" si="387"/>
        <v/>
      </c>
      <c r="T4103" t="str">
        <f t="shared" si="388"/>
        <v>Maruti</v>
      </c>
      <c r="U4103" t="str">
        <f t="shared" si="389"/>
        <v>E</v>
      </c>
      <c r="V4103" t="str" cm="1">
        <f t="array" ref="V4103">_xlfn.IFS(N4094&gt;25,"A",N4094&gt;20,"B",N4094&gt;15,"C",N4094&gt;10,"D",N4094&lt;10,"E")</f>
        <v>E</v>
      </c>
    </row>
    <row r="4104" spans="1:22" x14ac:dyDescent="0.3">
      <c r="A4104">
        <v>4133</v>
      </c>
      <c r="B4104" t="s">
        <v>1621</v>
      </c>
      <c r="C4104" t="s">
        <v>21</v>
      </c>
      <c r="D4104" t="s">
        <v>31</v>
      </c>
      <c r="E4104">
        <v>2015</v>
      </c>
      <c r="F4104">
        <v>20045</v>
      </c>
      <c r="G4104" t="s">
        <v>27</v>
      </c>
      <c r="H4104" t="s">
        <v>18</v>
      </c>
      <c r="I4104" t="s">
        <v>19</v>
      </c>
      <c r="J4104">
        <v>1197</v>
      </c>
      <c r="K4104">
        <v>80</v>
      </c>
      <c r="L4104">
        <v>5</v>
      </c>
      <c r="M4104">
        <v>17</v>
      </c>
      <c r="N4104">
        <v>6.22</v>
      </c>
      <c r="P4104" t="str">
        <f t="shared" si="384"/>
        <v/>
      </c>
      <c r="Q4104" t="str">
        <f t="shared" si="385"/>
        <v>bad</v>
      </c>
      <c r="R4104" t="str">
        <f t="shared" si="386"/>
        <v/>
      </c>
      <c r="S4104" s="3" t="str">
        <f t="shared" si="387"/>
        <v/>
      </c>
      <c r="T4104" t="str">
        <f t="shared" si="388"/>
        <v>Honda</v>
      </c>
      <c r="U4104" t="str">
        <f t="shared" si="389"/>
        <v>E</v>
      </c>
      <c r="V4104" t="str" cm="1">
        <f t="array" ref="V4104">_xlfn.IFS(N4095&gt;25,"A",N4095&gt;20,"B",N4095&gt;15,"C",N4095&gt;10,"D",N4095&lt;10,"E")</f>
        <v>E</v>
      </c>
    </row>
    <row r="4105" spans="1:22" x14ac:dyDescent="0.3">
      <c r="A4105">
        <v>4134</v>
      </c>
      <c r="B4105" t="s">
        <v>397</v>
      </c>
      <c r="C4105" t="s">
        <v>25</v>
      </c>
      <c r="D4105" t="s">
        <v>63</v>
      </c>
      <c r="E4105">
        <v>2016</v>
      </c>
      <c r="F4105">
        <v>34004</v>
      </c>
      <c r="G4105" t="s">
        <v>27</v>
      </c>
      <c r="H4105" t="s">
        <v>18</v>
      </c>
      <c r="I4105" t="s">
        <v>19</v>
      </c>
      <c r="J4105">
        <v>1497</v>
      </c>
      <c r="K4105">
        <v>117.3</v>
      </c>
      <c r="L4105">
        <v>7</v>
      </c>
      <c r="M4105">
        <v>15.4</v>
      </c>
      <c r="N4105">
        <v>8.02</v>
      </c>
      <c r="P4105" t="str">
        <f t="shared" si="384"/>
        <v/>
      </c>
      <c r="Q4105" t="str">
        <f t="shared" si="385"/>
        <v>good</v>
      </c>
      <c r="R4105" t="str">
        <f t="shared" si="386"/>
        <v/>
      </c>
      <c r="S4105" s="3" t="str">
        <f t="shared" si="387"/>
        <v>Datsun</v>
      </c>
      <c r="T4105" t="str">
        <f t="shared" si="388"/>
        <v>Datsun</v>
      </c>
      <c r="U4105" t="str">
        <f t="shared" si="389"/>
        <v>E</v>
      </c>
      <c r="V4105" t="str" cm="1">
        <f t="array" ref="V4105">_xlfn.IFS(N4096&gt;25,"A",N4096&gt;20,"B",N4096&gt;15,"C",N4096&gt;10,"D",N4096&lt;10,"E")</f>
        <v>E</v>
      </c>
    </row>
    <row r="4106" spans="1:22" x14ac:dyDescent="0.3">
      <c r="A4106">
        <v>4135</v>
      </c>
      <c r="B4106" t="s">
        <v>1573</v>
      </c>
      <c r="C4106" t="s">
        <v>15</v>
      </c>
      <c r="D4106" t="s">
        <v>16</v>
      </c>
      <c r="E4106">
        <v>2014</v>
      </c>
      <c r="F4106">
        <v>21000</v>
      </c>
      <c r="G4106" t="s">
        <v>27</v>
      </c>
      <c r="H4106" t="s">
        <v>18</v>
      </c>
      <c r="I4106" t="s">
        <v>19</v>
      </c>
      <c r="J4106">
        <v>998</v>
      </c>
      <c r="K4106">
        <v>67.040000000000006</v>
      </c>
      <c r="L4106">
        <v>5</v>
      </c>
      <c r="M4106">
        <v>23.1</v>
      </c>
      <c r="N4106">
        <v>3.75</v>
      </c>
      <c r="P4106" t="str">
        <f t="shared" si="384"/>
        <v/>
      </c>
      <c r="Q4106" t="str">
        <f t="shared" si="385"/>
        <v>bad</v>
      </c>
      <c r="R4106" t="str">
        <f t="shared" si="386"/>
        <v/>
      </c>
      <c r="S4106" s="3" t="str">
        <f t="shared" si="387"/>
        <v/>
      </c>
      <c r="T4106" t="str">
        <f t="shared" si="388"/>
        <v>Skoda</v>
      </c>
      <c r="U4106" t="str">
        <f t="shared" si="389"/>
        <v>E</v>
      </c>
      <c r="V4106" t="str" cm="1">
        <f t="array" ref="V4106">_xlfn.IFS(N4097&gt;25,"A",N4097&gt;20,"B",N4097&gt;15,"C",N4097&gt;10,"D",N4097&lt;10,"E")</f>
        <v>E</v>
      </c>
    </row>
    <row r="4107" spans="1:22" x14ac:dyDescent="0.3">
      <c r="A4107">
        <v>4136</v>
      </c>
      <c r="B4107" t="s">
        <v>1396</v>
      </c>
      <c r="C4107" t="s">
        <v>62</v>
      </c>
      <c r="D4107" t="s">
        <v>16</v>
      </c>
      <c r="E4107">
        <v>2009</v>
      </c>
      <c r="F4107">
        <v>68001</v>
      </c>
      <c r="G4107" t="s">
        <v>27</v>
      </c>
      <c r="H4107" t="s">
        <v>32</v>
      </c>
      <c r="I4107" t="s">
        <v>33</v>
      </c>
      <c r="J4107">
        <v>3498</v>
      </c>
      <c r="K4107">
        <v>272</v>
      </c>
      <c r="L4107">
        <v>5</v>
      </c>
      <c r="M4107">
        <v>10.93</v>
      </c>
      <c r="N4107">
        <v>11.75</v>
      </c>
      <c r="P4107" t="str">
        <f t="shared" si="384"/>
        <v/>
      </c>
      <c r="Q4107" t="str">
        <f t="shared" si="385"/>
        <v>bad</v>
      </c>
      <c r="R4107" t="str">
        <f t="shared" si="386"/>
        <v/>
      </c>
      <c r="S4107" s="3" t="str">
        <f t="shared" si="387"/>
        <v/>
      </c>
      <c r="T4107" t="str">
        <f t="shared" si="388"/>
        <v>MercedesBenz</v>
      </c>
      <c r="U4107" t="str">
        <f t="shared" si="389"/>
        <v>D</v>
      </c>
      <c r="V4107" t="str" cm="1">
        <f t="array" ref="V4107">_xlfn.IFS(N4098&gt;25,"A",N4098&gt;20,"B",N4098&gt;15,"C",N4098&gt;10,"D",N4098&lt;10,"E")</f>
        <v>D</v>
      </c>
    </row>
    <row r="4108" spans="1:22" x14ac:dyDescent="0.3">
      <c r="A4108">
        <v>4137</v>
      </c>
      <c r="B4108" t="s">
        <v>317</v>
      </c>
      <c r="C4108" t="s">
        <v>21</v>
      </c>
      <c r="D4108" t="s">
        <v>49</v>
      </c>
      <c r="E4108">
        <v>2012</v>
      </c>
      <c r="F4108">
        <v>31000</v>
      </c>
      <c r="G4108" t="s">
        <v>27</v>
      </c>
      <c r="H4108" t="s">
        <v>18</v>
      </c>
      <c r="I4108" t="s">
        <v>19</v>
      </c>
      <c r="J4108">
        <v>1197</v>
      </c>
      <c r="K4108">
        <v>78.900000000000006</v>
      </c>
      <c r="L4108">
        <v>5</v>
      </c>
      <c r="M4108">
        <v>20.36</v>
      </c>
      <c r="N4108">
        <v>2.25</v>
      </c>
      <c r="P4108" t="str">
        <f t="shared" ref="P4108:P4171" si="390">IF(N4099&gt;15,C4099,"")</f>
        <v/>
      </c>
      <c r="Q4108" t="str">
        <f t="shared" ref="Q4108:Q4171" si="391">IF(M4099&gt;20,"good","bad")</f>
        <v>bad</v>
      </c>
      <c r="R4108" t="str">
        <f t="shared" ref="R4108:R4171" si="392">IF(AND(M4099&gt;20,N4099&gt;15),C4099,"")</f>
        <v/>
      </c>
      <c r="S4108" s="3" t="str">
        <f t="shared" ref="S4108:S4171" si="393">IF(OR(M4099&gt;20,N4099&gt;15),C4099,"")</f>
        <v/>
      </c>
      <c r="T4108" t="str">
        <f t="shared" ref="T4108:T4171" si="394">IF(NOT(N4099&gt;15),C4099,"")</f>
        <v>Volkswagen</v>
      </c>
      <c r="U4108" t="str">
        <f t="shared" ref="U4108:U4171" si="395">IF(N4099&gt;25,"A",IF(N4099&gt;20,"B",IF(N4099&gt;15,"C",IF(N4099&gt;10,"D","E"))))</f>
        <v>E</v>
      </c>
      <c r="V4108" t="str" cm="1">
        <f t="array" ref="V4108">_xlfn.IFS(N4099&gt;25,"A",N4099&gt;20,"B",N4099&gt;15,"C",N4099&gt;10,"D",N4099&lt;10,"E")</f>
        <v>E</v>
      </c>
    </row>
    <row r="4109" spans="1:22" x14ac:dyDescent="0.3">
      <c r="A4109">
        <v>4138</v>
      </c>
      <c r="B4109" t="s">
        <v>1622</v>
      </c>
      <c r="C4109" t="s">
        <v>41</v>
      </c>
      <c r="D4109" t="s">
        <v>16</v>
      </c>
      <c r="E4109">
        <v>2013</v>
      </c>
      <c r="F4109">
        <v>8950</v>
      </c>
      <c r="G4109" t="s">
        <v>27</v>
      </c>
      <c r="H4109" t="s">
        <v>18</v>
      </c>
      <c r="I4109" t="s">
        <v>19</v>
      </c>
      <c r="J4109">
        <v>1197</v>
      </c>
      <c r="K4109">
        <v>78.900000000000006</v>
      </c>
      <c r="L4109">
        <v>5</v>
      </c>
      <c r="M4109">
        <v>17.71</v>
      </c>
      <c r="N4109">
        <v>3.55</v>
      </c>
      <c r="P4109" t="str">
        <f t="shared" si="390"/>
        <v/>
      </c>
      <c r="Q4109" t="str">
        <f t="shared" si="391"/>
        <v>good</v>
      </c>
      <c r="R4109" t="str">
        <f t="shared" si="392"/>
        <v/>
      </c>
      <c r="S4109" s="3" t="str">
        <f t="shared" si="393"/>
        <v>Ford</v>
      </c>
      <c r="T4109" t="str">
        <f t="shared" si="394"/>
        <v>Ford</v>
      </c>
      <c r="U4109" t="str">
        <f t="shared" si="395"/>
        <v>E</v>
      </c>
      <c r="V4109" t="str" cm="1">
        <f t="array" ref="V4109">_xlfn.IFS(N4100&gt;25,"A",N4100&gt;20,"B",N4100&gt;15,"C",N4100&gt;10,"D",N4100&lt;10,"E")</f>
        <v>E</v>
      </c>
    </row>
    <row r="4110" spans="1:22" x14ac:dyDescent="0.3">
      <c r="A4110">
        <v>4139</v>
      </c>
      <c r="B4110" t="s">
        <v>376</v>
      </c>
      <c r="C4110" t="s">
        <v>62</v>
      </c>
      <c r="D4110" t="s">
        <v>31</v>
      </c>
      <c r="E4110">
        <v>2017</v>
      </c>
      <c r="F4110">
        <v>43477</v>
      </c>
      <c r="G4110" t="s">
        <v>23</v>
      </c>
      <c r="H4110" t="s">
        <v>32</v>
      </c>
      <c r="I4110" t="s">
        <v>19</v>
      </c>
      <c r="J4110">
        <v>2143</v>
      </c>
      <c r="K4110">
        <v>204</v>
      </c>
      <c r="L4110">
        <v>5</v>
      </c>
      <c r="M4110">
        <v>15</v>
      </c>
      <c r="N4110">
        <v>38.15</v>
      </c>
      <c r="P4110" t="str">
        <f t="shared" si="390"/>
        <v/>
      </c>
      <c r="Q4110" t="str">
        <f t="shared" si="391"/>
        <v>bad</v>
      </c>
      <c r="R4110" t="str">
        <f t="shared" si="392"/>
        <v/>
      </c>
      <c r="S4110" s="3" t="str">
        <f t="shared" si="393"/>
        <v/>
      </c>
      <c r="T4110" t="str">
        <f t="shared" si="394"/>
        <v>Hyundai</v>
      </c>
      <c r="U4110" t="str">
        <f t="shared" si="395"/>
        <v>D</v>
      </c>
      <c r="V4110" t="str" cm="1">
        <f t="array" ref="V4110">_xlfn.IFS(N4101&gt;25,"A",N4101&gt;20,"B",N4101&gt;15,"C",N4101&gt;10,"D",N4101&lt;10,"E")</f>
        <v>D</v>
      </c>
    </row>
    <row r="4111" spans="1:22" x14ac:dyDescent="0.3">
      <c r="A4111">
        <v>4140</v>
      </c>
      <c r="B4111" t="s">
        <v>350</v>
      </c>
      <c r="C4111" t="s">
        <v>21</v>
      </c>
      <c r="D4111" t="s">
        <v>93</v>
      </c>
      <c r="E4111">
        <v>2015</v>
      </c>
      <c r="F4111">
        <v>20000</v>
      </c>
      <c r="G4111" t="s">
        <v>27</v>
      </c>
      <c r="H4111" t="s">
        <v>18</v>
      </c>
      <c r="I4111" t="s">
        <v>19</v>
      </c>
      <c r="J4111">
        <v>814</v>
      </c>
      <c r="K4111">
        <v>55.2</v>
      </c>
      <c r="L4111">
        <v>5</v>
      </c>
      <c r="M4111">
        <v>21.1</v>
      </c>
      <c r="N4111">
        <v>2.66</v>
      </c>
      <c r="P4111" t="str">
        <f t="shared" si="390"/>
        <v>Toyota</v>
      </c>
      <c r="Q4111" t="str">
        <f t="shared" si="391"/>
        <v>bad</v>
      </c>
      <c r="R4111" t="str">
        <f t="shared" si="392"/>
        <v/>
      </c>
      <c r="S4111" s="3" t="str">
        <f t="shared" si="393"/>
        <v>Toyota</v>
      </c>
      <c r="T4111" t="str">
        <f t="shared" si="394"/>
        <v/>
      </c>
      <c r="U4111" t="str">
        <f t="shared" si="395"/>
        <v>A</v>
      </c>
      <c r="V4111" t="str" cm="1">
        <f t="array" ref="V4111">_xlfn.IFS(N4102&gt;25,"A",N4102&gt;20,"B",N4102&gt;15,"C",N4102&gt;10,"D",N4102&lt;10,"E")</f>
        <v>A</v>
      </c>
    </row>
    <row r="4112" spans="1:22" x14ac:dyDescent="0.3">
      <c r="A4112">
        <v>4141</v>
      </c>
      <c r="B4112" t="s">
        <v>871</v>
      </c>
      <c r="C4112" t="s">
        <v>15</v>
      </c>
      <c r="D4112" t="s">
        <v>16</v>
      </c>
      <c r="E4112">
        <v>2014</v>
      </c>
      <c r="F4112">
        <v>47200</v>
      </c>
      <c r="G4112" t="s">
        <v>17</v>
      </c>
      <c r="H4112" t="s">
        <v>18</v>
      </c>
      <c r="I4112" t="s">
        <v>19</v>
      </c>
      <c r="J4112">
        <v>998</v>
      </c>
      <c r="K4112">
        <v>67.040000000000006</v>
      </c>
      <c r="L4112">
        <v>5</v>
      </c>
      <c r="M4112">
        <v>33.54</v>
      </c>
      <c r="N4112">
        <v>2.85</v>
      </c>
      <c r="P4112" t="str">
        <f t="shared" si="390"/>
        <v/>
      </c>
      <c r="Q4112" t="str">
        <f t="shared" si="391"/>
        <v>good</v>
      </c>
      <c r="R4112" t="str">
        <f t="shared" si="392"/>
        <v/>
      </c>
      <c r="S4112" s="3" t="str">
        <f t="shared" si="393"/>
        <v>Maruti</v>
      </c>
      <c r="T4112" t="str">
        <f t="shared" si="394"/>
        <v>Maruti</v>
      </c>
      <c r="U4112" t="str">
        <f t="shared" si="395"/>
        <v>E</v>
      </c>
      <c r="V4112" t="str" cm="1">
        <f t="array" ref="V4112">_xlfn.IFS(N4103&gt;25,"A",N4103&gt;20,"B",N4103&gt;15,"C",N4103&gt;10,"D",N4103&lt;10,"E")</f>
        <v>E</v>
      </c>
    </row>
    <row r="4113" spans="1:22" x14ac:dyDescent="0.3">
      <c r="A4113">
        <v>4142</v>
      </c>
      <c r="B4113" t="s">
        <v>304</v>
      </c>
      <c r="C4113" t="s">
        <v>25</v>
      </c>
      <c r="D4113" t="s">
        <v>63</v>
      </c>
      <c r="E4113">
        <v>2011</v>
      </c>
      <c r="F4113">
        <v>60000</v>
      </c>
      <c r="G4113" t="s">
        <v>27</v>
      </c>
      <c r="H4113" t="s">
        <v>18</v>
      </c>
      <c r="I4113" t="s">
        <v>19</v>
      </c>
      <c r="J4113">
        <v>1497</v>
      </c>
      <c r="K4113">
        <v>118</v>
      </c>
      <c r="L4113">
        <v>5</v>
      </c>
      <c r="M4113">
        <v>17</v>
      </c>
      <c r="N4113">
        <v>4.95</v>
      </c>
      <c r="P4113" t="str">
        <f t="shared" si="390"/>
        <v/>
      </c>
      <c r="Q4113" t="str">
        <f t="shared" si="391"/>
        <v>bad</v>
      </c>
      <c r="R4113" t="str">
        <f t="shared" si="392"/>
        <v/>
      </c>
      <c r="S4113" s="3" t="str">
        <f t="shared" si="393"/>
        <v/>
      </c>
      <c r="T4113" t="str">
        <f t="shared" si="394"/>
        <v>Hyundai</v>
      </c>
      <c r="U4113" t="str">
        <f t="shared" si="395"/>
        <v>E</v>
      </c>
      <c r="V4113" t="str" cm="1">
        <f t="array" ref="V4113">_xlfn.IFS(N4104&gt;25,"A",N4104&gt;20,"B",N4104&gt;15,"C",N4104&gt;10,"D",N4104&lt;10,"E")</f>
        <v>E</v>
      </c>
    </row>
    <row r="4114" spans="1:22" x14ac:dyDescent="0.3">
      <c r="A4114">
        <v>4143</v>
      </c>
      <c r="B4114" t="s">
        <v>1623</v>
      </c>
      <c r="C4114" t="s">
        <v>62</v>
      </c>
      <c r="D4114" t="s">
        <v>26</v>
      </c>
      <c r="E4114">
        <v>2003</v>
      </c>
      <c r="F4114">
        <v>111000</v>
      </c>
      <c r="G4114" t="s">
        <v>27</v>
      </c>
      <c r="H4114" t="s">
        <v>32</v>
      </c>
      <c r="I4114" t="s">
        <v>19</v>
      </c>
      <c r="J4114">
        <v>2987</v>
      </c>
      <c r="K4114">
        <v>210</v>
      </c>
      <c r="L4114">
        <v>5</v>
      </c>
      <c r="M4114">
        <v>13</v>
      </c>
      <c r="N4114">
        <v>6.5</v>
      </c>
      <c r="P4114" t="str">
        <f t="shared" si="390"/>
        <v/>
      </c>
      <c r="Q4114" t="str">
        <f t="shared" si="391"/>
        <v>bad</v>
      </c>
      <c r="R4114" t="str">
        <f t="shared" si="392"/>
        <v/>
      </c>
      <c r="S4114" s="3" t="str">
        <f t="shared" si="393"/>
        <v/>
      </c>
      <c r="T4114" t="str">
        <f t="shared" si="394"/>
        <v>Honda</v>
      </c>
      <c r="U4114" t="str">
        <f t="shared" si="395"/>
        <v>E</v>
      </c>
      <c r="V4114" t="str" cm="1">
        <f t="array" ref="V4114">_xlfn.IFS(N4105&gt;25,"A",N4105&gt;20,"B",N4105&gt;15,"C",N4105&gt;10,"D",N4105&lt;10,"E")</f>
        <v>E</v>
      </c>
    </row>
    <row r="4115" spans="1:22" x14ac:dyDescent="0.3">
      <c r="A4115">
        <v>4144</v>
      </c>
      <c r="B4115" t="s">
        <v>740</v>
      </c>
      <c r="C4115" t="s">
        <v>45</v>
      </c>
      <c r="D4115" t="s">
        <v>22</v>
      </c>
      <c r="E4115">
        <v>2016</v>
      </c>
      <c r="F4115">
        <v>52000</v>
      </c>
      <c r="G4115" t="s">
        <v>23</v>
      </c>
      <c r="H4115" t="s">
        <v>18</v>
      </c>
      <c r="I4115" t="s">
        <v>33</v>
      </c>
      <c r="J4115">
        <v>1396</v>
      </c>
      <c r="K4115">
        <v>69.010000000000005</v>
      </c>
      <c r="L4115">
        <v>5</v>
      </c>
      <c r="M4115">
        <v>25</v>
      </c>
      <c r="N4115">
        <v>2.4</v>
      </c>
      <c r="P4115" t="str">
        <f t="shared" si="390"/>
        <v/>
      </c>
      <c r="Q4115" t="str">
        <f t="shared" si="391"/>
        <v>good</v>
      </c>
      <c r="R4115" t="str">
        <f t="shared" si="392"/>
        <v/>
      </c>
      <c r="S4115" s="3" t="str">
        <f t="shared" si="393"/>
        <v>Maruti</v>
      </c>
      <c r="T4115" t="str">
        <f t="shared" si="394"/>
        <v>Maruti</v>
      </c>
      <c r="U4115" t="str">
        <f t="shared" si="395"/>
        <v>E</v>
      </c>
      <c r="V4115" t="str" cm="1">
        <f t="array" ref="V4115">_xlfn.IFS(N4106&gt;25,"A",N4106&gt;20,"B",N4106&gt;15,"C",N4106&gt;10,"D",N4106&lt;10,"E")</f>
        <v>E</v>
      </c>
    </row>
    <row r="4116" spans="1:22" x14ac:dyDescent="0.3">
      <c r="A4116">
        <v>4145</v>
      </c>
      <c r="B4116" t="s">
        <v>246</v>
      </c>
      <c r="C4116" t="s">
        <v>21</v>
      </c>
      <c r="D4116" t="s">
        <v>22</v>
      </c>
      <c r="E4116">
        <v>2016</v>
      </c>
      <c r="F4116">
        <v>26000</v>
      </c>
      <c r="G4116" t="s">
        <v>27</v>
      </c>
      <c r="H4116" t="s">
        <v>18</v>
      </c>
      <c r="I4116" t="s">
        <v>19</v>
      </c>
      <c r="J4116">
        <v>1591</v>
      </c>
      <c r="K4116">
        <v>121.3</v>
      </c>
      <c r="L4116">
        <v>5</v>
      </c>
      <c r="M4116">
        <v>15.29</v>
      </c>
      <c r="N4116">
        <v>12.5</v>
      </c>
      <c r="P4116" t="str">
        <f t="shared" si="390"/>
        <v/>
      </c>
      <c r="Q4116" t="str">
        <f t="shared" si="391"/>
        <v>bad</v>
      </c>
      <c r="R4116" t="str">
        <f t="shared" si="392"/>
        <v/>
      </c>
      <c r="S4116" s="3" t="str">
        <f t="shared" si="393"/>
        <v/>
      </c>
      <c r="T4116" t="str">
        <f t="shared" si="394"/>
        <v>MercedesBenz</v>
      </c>
      <c r="U4116" t="str">
        <f t="shared" si="395"/>
        <v>D</v>
      </c>
      <c r="V4116" t="str" cm="1">
        <f t="array" ref="V4116">_xlfn.IFS(N4107&gt;25,"A",N4107&gt;20,"B",N4107&gt;15,"C",N4107&gt;10,"D",N4107&lt;10,"E")</f>
        <v>D</v>
      </c>
    </row>
    <row r="4117" spans="1:22" x14ac:dyDescent="0.3">
      <c r="A4117">
        <v>4146</v>
      </c>
      <c r="B4117" t="s">
        <v>172</v>
      </c>
      <c r="C4117" t="s">
        <v>15</v>
      </c>
      <c r="D4117" t="s">
        <v>22</v>
      </c>
      <c r="E4117">
        <v>2013</v>
      </c>
      <c r="F4117">
        <v>32425</v>
      </c>
      <c r="G4117" t="s">
        <v>27</v>
      </c>
      <c r="H4117" t="s">
        <v>18</v>
      </c>
      <c r="I4117" t="s">
        <v>19</v>
      </c>
      <c r="J4117">
        <v>998</v>
      </c>
      <c r="K4117">
        <v>67.040000000000006</v>
      </c>
      <c r="L4117">
        <v>5</v>
      </c>
      <c r="M4117">
        <v>20.51</v>
      </c>
      <c r="N4117">
        <v>3</v>
      </c>
      <c r="P4117" t="str">
        <f t="shared" si="390"/>
        <v/>
      </c>
      <c r="Q4117" t="str">
        <f t="shared" si="391"/>
        <v>good</v>
      </c>
      <c r="R4117" t="str">
        <f t="shared" si="392"/>
        <v/>
      </c>
      <c r="S4117" s="3" t="str">
        <f t="shared" si="393"/>
        <v>Hyundai</v>
      </c>
      <c r="T4117" t="str">
        <f t="shared" si="394"/>
        <v>Hyundai</v>
      </c>
      <c r="U4117" t="str">
        <f t="shared" si="395"/>
        <v>E</v>
      </c>
      <c r="V4117" t="str" cm="1">
        <f t="array" ref="V4117">_xlfn.IFS(N4108&gt;25,"A",N4108&gt;20,"B",N4108&gt;15,"C",N4108&gt;10,"D",N4108&lt;10,"E")</f>
        <v>E</v>
      </c>
    </row>
    <row r="4118" spans="1:22" x14ac:dyDescent="0.3">
      <c r="A4118">
        <v>4147</v>
      </c>
      <c r="B4118" t="s">
        <v>1075</v>
      </c>
      <c r="C4118" t="s">
        <v>15</v>
      </c>
      <c r="D4118" t="s">
        <v>47</v>
      </c>
      <c r="E4118">
        <v>2017</v>
      </c>
      <c r="F4118">
        <v>54758</v>
      </c>
      <c r="G4118" t="s">
        <v>23</v>
      </c>
      <c r="H4118" t="s">
        <v>18</v>
      </c>
      <c r="I4118" t="s">
        <v>19</v>
      </c>
      <c r="J4118">
        <v>1248</v>
      </c>
      <c r="K4118">
        <v>73.75</v>
      </c>
      <c r="L4118">
        <v>5</v>
      </c>
      <c r="M4118">
        <v>28.4</v>
      </c>
      <c r="N4118">
        <v>6.67</v>
      </c>
      <c r="P4118" t="str">
        <f t="shared" si="390"/>
        <v/>
      </c>
      <c r="Q4118" t="str">
        <f t="shared" si="391"/>
        <v>bad</v>
      </c>
      <c r="R4118" t="str">
        <f t="shared" si="392"/>
        <v/>
      </c>
      <c r="S4118" s="3" t="str">
        <f t="shared" si="393"/>
        <v/>
      </c>
      <c r="T4118" t="str">
        <f t="shared" si="394"/>
        <v>Toyota</v>
      </c>
      <c r="U4118" t="str">
        <f t="shared" si="395"/>
        <v>E</v>
      </c>
      <c r="V4118" t="str" cm="1">
        <f t="array" ref="V4118">_xlfn.IFS(N4109&gt;25,"A",N4109&gt;20,"B",N4109&gt;15,"C",N4109&gt;10,"D",N4109&lt;10,"E")</f>
        <v>E</v>
      </c>
    </row>
    <row r="4119" spans="1:22" x14ac:dyDescent="0.3">
      <c r="A4119">
        <v>4148</v>
      </c>
      <c r="B4119" t="s">
        <v>576</v>
      </c>
      <c r="C4119" t="s">
        <v>110</v>
      </c>
      <c r="D4119" t="s">
        <v>31</v>
      </c>
      <c r="E4119">
        <v>2008</v>
      </c>
      <c r="F4119">
        <v>59833</v>
      </c>
      <c r="G4119" t="s">
        <v>27</v>
      </c>
      <c r="H4119" t="s">
        <v>18</v>
      </c>
      <c r="I4119" t="s">
        <v>74</v>
      </c>
      <c r="J4119">
        <v>1299</v>
      </c>
      <c r="K4119">
        <v>70</v>
      </c>
      <c r="L4119">
        <v>5</v>
      </c>
      <c r="M4119">
        <v>13.8</v>
      </c>
      <c r="N4119">
        <v>1.97</v>
      </c>
      <c r="P4119" t="str">
        <f t="shared" si="390"/>
        <v>MercedesBenz</v>
      </c>
      <c r="Q4119" t="str">
        <f t="shared" si="391"/>
        <v>bad</v>
      </c>
      <c r="R4119" t="str">
        <f t="shared" si="392"/>
        <v/>
      </c>
      <c r="S4119" s="3" t="str">
        <f t="shared" si="393"/>
        <v>MercedesBenz</v>
      </c>
      <c r="T4119" t="str">
        <f t="shared" si="394"/>
        <v/>
      </c>
      <c r="U4119" t="str">
        <f t="shared" si="395"/>
        <v>A</v>
      </c>
      <c r="V4119" t="str" cm="1">
        <f t="array" ref="V4119">_xlfn.IFS(N4110&gt;25,"A",N4110&gt;20,"B",N4110&gt;15,"C",N4110&gt;10,"D",N4110&lt;10,"E")</f>
        <v>A</v>
      </c>
    </row>
    <row r="4120" spans="1:22" x14ac:dyDescent="0.3">
      <c r="A4120">
        <v>4149</v>
      </c>
      <c r="B4120" t="s">
        <v>343</v>
      </c>
      <c r="C4120" t="s">
        <v>43</v>
      </c>
      <c r="D4120" t="s">
        <v>49</v>
      </c>
      <c r="E4120">
        <v>2013</v>
      </c>
      <c r="F4120">
        <v>30000</v>
      </c>
      <c r="G4120" t="s">
        <v>27</v>
      </c>
      <c r="H4120" t="s">
        <v>18</v>
      </c>
      <c r="I4120" t="s">
        <v>19</v>
      </c>
      <c r="J4120">
        <v>1198</v>
      </c>
      <c r="K4120">
        <v>73.900000000000006</v>
      </c>
      <c r="L4120">
        <v>5</v>
      </c>
      <c r="M4120">
        <v>16.47</v>
      </c>
      <c r="N4120">
        <v>2.8</v>
      </c>
      <c r="P4120" t="str">
        <f t="shared" si="390"/>
        <v/>
      </c>
      <c r="Q4120" t="str">
        <f t="shared" si="391"/>
        <v>good</v>
      </c>
      <c r="R4120" t="str">
        <f t="shared" si="392"/>
        <v/>
      </c>
      <c r="S4120" s="3" t="str">
        <f t="shared" si="393"/>
        <v>Hyundai</v>
      </c>
      <c r="T4120" t="str">
        <f t="shared" si="394"/>
        <v>Hyundai</v>
      </c>
      <c r="U4120" t="str">
        <f t="shared" si="395"/>
        <v>E</v>
      </c>
      <c r="V4120" t="str" cm="1">
        <f t="array" ref="V4120">_xlfn.IFS(N4111&gt;25,"A",N4111&gt;20,"B",N4111&gt;15,"C",N4111&gt;10,"D",N4111&lt;10,"E")</f>
        <v>E</v>
      </c>
    </row>
    <row r="4121" spans="1:22" x14ac:dyDescent="0.3">
      <c r="A4121">
        <v>4150</v>
      </c>
      <c r="B4121" t="s">
        <v>213</v>
      </c>
      <c r="C4121" t="s">
        <v>21</v>
      </c>
      <c r="D4121" t="s">
        <v>39</v>
      </c>
      <c r="E4121">
        <v>2011</v>
      </c>
      <c r="F4121">
        <v>40496</v>
      </c>
      <c r="G4121" t="s">
        <v>27</v>
      </c>
      <c r="H4121" t="s">
        <v>18</v>
      </c>
      <c r="I4121" t="s">
        <v>19</v>
      </c>
      <c r="J4121">
        <v>1197</v>
      </c>
      <c r="K4121">
        <v>78.900000000000006</v>
      </c>
      <c r="L4121">
        <v>5</v>
      </c>
      <c r="M4121">
        <v>20.36</v>
      </c>
      <c r="N4121">
        <v>2.65</v>
      </c>
      <c r="P4121" t="str">
        <f t="shared" si="390"/>
        <v/>
      </c>
      <c r="Q4121" t="str">
        <f t="shared" si="391"/>
        <v>good</v>
      </c>
      <c r="R4121" t="str">
        <f t="shared" si="392"/>
        <v/>
      </c>
      <c r="S4121" s="3" t="str">
        <f t="shared" si="393"/>
        <v>Maruti</v>
      </c>
      <c r="T4121" t="str">
        <f t="shared" si="394"/>
        <v>Maruti</v>
      </c>
      <c r="U4121" t="str">
        <f t="shared" si="395"/>
        <v>E</v>
      </c>
      <c r="V4121" t="str" cm="1">
        <f t="array" ref="V4121">_xlfn.IFS(N4112&gt;25,"A",N4112&gt;20,"B",N4112&gt;15,"C",N4112&gt;10,"D",N4112&lt;10,"E")</f>
        <v>E</v>
      </c>
    </row>
    <row r="4122" spans="1:22" x14ac:dyDescent="0.3">
      <c r="A4122">
        <v>4151</v>
      </c>
      <c r="B4122" t="s">
        <v>1200</v>
      </c>
      <c r="C4122" t="s">
        <v>192</v>
      </c>
      <c r="D4122" t="s">
        <v>26</v>
      </c>
      <c r="E4122">
        <v>2014</v>
      </c>
      <c r="F4122">
        <v>45000</v>
      </c>
      <c r="G4122" t="s">
        <v>23</v>
      </c>
      <c r="H4122" t="s">
        <v>18</v>
      </c>
      <c r="I4122" t="s">
        <v>19</v>
      </c>
      <c r="J4122">
        <v>1248</v>
      </c>
      <c r="K4122">
        <v>73.739999999999995</v>
      </c>
      <c r="L4122">
        <v>8</v>
      </c>
      <c r="M4122">
        <v>18.2</v>
      </c>
      <c r="N4122">
        <v>4.75</v>
      </c>
      <c r="P4122" t="str">
        <f t="shared" si="390"/>
        <v/>
      </c>
      <c r="Q4122" t="str">
        <f t="shared" si="391"/>
        <v>bad</v>
      </c>
      <c r="R4122" t="str">
        <f t="shared" si="392"/>
        <v/>
      </c>
      <c r="S4122" s="3" t="str">
        <f t="shared" si="393"/>
        <v/>
      </c>
      <c r="T4122" t="str">
        <f t="shared" si="394"/>
        <v>Honda</v>
      </c>
      <c r="U4122" t="str">
        <f t="shared" si="395"/>
        <v>E</v>
      </c>
      <c r="V4122" t="str" cm="1">
        <f t="array" ref="V4122">_xlfn.IFS(N4113&gt;25,"A",N4113&gt;20,"B",N4113&gt;15,"C",N4113&gt;10,"D",N4113&lt;10,"E")</f>
        <v>E</v>
      </c>
    </row>
    <row r="4123" spans="1:22" x14ac:dyDescent="0.3">
      <c r="A4123">
        <v>4153</v>
      </c>
      <c r="B4123" t="s">
        <v>1074</v>
      </c>
      <c r="C4123" t="s">
        <v>62</v>
      </c>
      <c r="D4123" t="s">
        <v>63</v>
      </c>
      <c r="E4123">
        <v>2011</v>
      </c>
      <c r="F4123">
        <v>34000</v>
      </c>
      <c r="G4123" t="s">
        <v>27</v>
      </c>
      <c r="H4123" t="s">
        <v>32</v>
      </c>
      <c r="I4123" t="s">
        <v>33</v>
      </c>
      <c r="J4123">
        <v>1796</v>
      </c>
      <c r="K4123">
        <v>157.69999999999999</v>
      </c>
      <c r="L4123">
        <v>5</v>
      </c>
      <c r="M4123">
        <v>10.5</v>
      </c>
      <c r="N4123">
        <v>19</v>
      </c>
      <c r="P4123" t="str">
        <f t="shared" si="390"/>
        <v/>
      </c>
      <c r="Q4123" t="str">
        <f t="shared" si="391"/>
        <v>bad</v>
      </c>
      <c r="R4123" t="str">
        <f t="shared" si="392"/>
        <v/>
      </c>
      <c r="S4123" s="3" t="str">
        <f t="shared" si="393"/>
        <v/>
      </c>
      <c r="T4123" t="str">
        <f t="shared" si="394"/>
        <v>MercedesBenz</v>
      </c>
      <c r="U4123" t="str">
        <f t="shared" si="395"/>
        <v>E</v>
      </c>
      <c r="V4123" t="str" cm="1">
        <f t="array" ref="V4123">_xlfn.IFS(N4114&gt;25,"A",N4114&gt;20,"B",N4114&gt;15,"C",N4114&gt;10,"D",N4114&lt;10,"E")</f>
        <v>E</v>
      </c>
    </row>
    <row r="4124" spans="1:22" x14ac:dyDescent="0.3">
      <c r="A4124">
        <v>4154</v>
      </c>
      <c r="B4124" t="s">
        <v>464</v>
      </c>
      <c r="C4124" t="s">
        <v>15</v>
      </c>
      <c r="D4124" t="s">
        <v>63</v>
      </c>
      <c r="E4124">
        <v>2012</v>
      </c>
      <c r="F4124">
        <v>62000</v>
      </c>
      <c r="G4124" t="s">
        <v>23</v>
      </c>
      <c r="H4124" t="s">
        <v>18</v>
      </c>
      <c r="I4124" t="s">
        <v>19</v>
      </c>
      <c r="J4124">
        <v>1248</v>
      </c>
      <c r="K4124">
        <v>75</v>
      </c>
      <c r="L4124">
        <v>5</v>
      </c>
      <c r="M4124">
        <v>17.8</v>
      </c>
      <c r="N4124">
        <v>4.5</v>
      </c>
      <c r="P4124" t="str">
        <f t="shared" si="390"/>
        <v/>
      </c>
      <c r="Q4124" t="str">
        <f t="shared" si="391"/>
        <v>good</v>
      </c>
      <c r="R4124" t="str">
        <f t="shared" si="392"/>
        <v/>
      </c>
      <c r="S4124" s="3" t="str">
        <f t="shared" si="393"/>
        <v>Tata</v>
      </c>
      <c r="T4124" t="str">
        <f t="shared" si="394"/>
        <v>Tata</v>
      </c>
      <c r="U4124" t="str">
        <f t="shared" si="395"/>
        <v>E</v>
      </c>
      <c r="V4124" t="str" cm="1">
        <f t="array" ref="V4124">_xlfn.IFS(N4115&gt;25,"A",N4115&gt;20,"B",N4115&gt;15,"C",N4115&gt;10,"D",N4115&lt;10,"E")</f>
        <v>E</v>
      </c>
    </row>
    <row r="4125" spans="1:22" x14ac:dyDescent="0.3">
      <c r="A4125">
        <v>4155</v>
      </c>
      <c r="B4125" t="s">
        <v>121</v>
      </c>
      <c r="C4125" t="s">
        <v>78</v>
      </c>
      <c r="D4125" t="s">
        <v>35</v>
      </c>
      <c r="E4125">
        <v>2012</v>
      </c>
      <c r="F4125">
        <v>123600</v>
      </c>
      <c r="G4125" t="s">
        <v>23</v>
      </c>
      <c r="H4125" t="s">
        <v>18</v>
      </c>
      <c r="I4125" t="s">
        <v>19</v>
      </c>
      <c r="J4125">
        <v>2179</v>
      </c>
      <c r="K4125">
        <v>140</v>
      </c>
      <c r="L4125">
        <v>7</v>
      </c>
      <c r="M4125">
        <v>15.1</v>
      </c>
      <c r="N4125">
        <v>8.25</v>
      </c>
      <c r="P4125" t="str">
        <f t="shared" si="390"/>
        <v/>
      </c>
      <c r="Q4125" t="str">
        <f t="shared" si="391"/>
        <v>bad</v>
      </c>
      <c r="R4125" t="str">
        <f t="shared" si="392"/>
        <v/>
      </c>
      <c r="S4125" s="3" t="str">
        <f t="shared" si="393"/>
        <v/>
      </c>
      <c r="T4125" t="str">
        <f t="shared" si="394"/>
        <v>Hyundai</v>
      </c>
      <c r="U4125" t="str">
        <f t="shared" si="395"/>
        <v>D</v>
      </c>
      <c r="V4125" t="str" cm="1">
        <f t="array" ref="V4125">_xlfn.IFS(N4116&gt;25,"A",N4116&gt;20,"B",N4116&gt;15,"C",N4116&gt;10,"D",N4116&lt;10,"E")</f>
        <v>D</v>
      </c>
    </row>
    <row r="4126" spans="1:22" x14ac:dyDescent="0.3">
      <c r="A4126">
        <v>4156</v>
      </c>
      <c r="B4126" t="s">
        <v>649</v>
      </c>
      <c r="C4126" t="s">
        <v>41</v>
      </c>
      <c r="D4126" t="s">
        <v>22</v>
      </c>
      <c r="E4126">
        <v>2014</v>
      </c>
      <c r="F4126">
        <v>80102</v>
      </c>
      <c r="G4126" t="s">
        <v>27</v>
      </c>
      <c r="H4126" t="s">
        <v>18</v>
      </c>
      <c r="I4126" t="s">
        <v>19</v>
      </c>
      <c r="J4126">
        <v>1197</v>
      </c>
      <c r="K4126">
        <v>78.900000000000006</v>
      </c>
      <c r="L4126">
        <v>5</v>
      </c>
      <c r="M4126">
        <v>17.71</v>
      </c>
      <c r="N4126">
        <v>3.5</v>
      </c>
      <c r="P4126" t="str">
        <f t="shared" si="390"/>
        <v/>
      </c>
      <c r="Q4126" t="str">
        <f t="shared" si="391"/>
        <v>good</v>
      </c>
      <c r="R4126" t="str">
        <f t="shared" si="392"/>
        <v/>
      </c>
      <c r="S4126" s="3" t="str">
        <f t="shared" si="393"/>
        <v>Maruti</v>
      </c>
      <c r="T4126" t="str">
        <f t="shared" si="394"/>
        <v>Maruti</v>
      </c>
      <c r="U4126" t="str">
        <f t="shared" si="395"/>
        <v>E</v>
      </c>
      <c r="V4126" t="str" cm="1">
        <f t="array" ref="V4126">_xlfn.IFS(N4117&gt;25,"A",N4117&gt;20,"B",N4117&gt;15,"C",N4117&gt;10,"D",N4117&lt;10,"E")</f>
        <v>E</v>
      </c>
    </row>
    <row r="4127" spans="1:22" x14ac:dyDescent="0.3">
      <c r="A4127">
        <v>4157</v>
      </c>
      <c r="B4127" t="s">
        <v>121</v>
      </c>
      <c r="C4127" t="s">
        <v>78</v>
      </c>
      <c r="D4127" t="s">
        <v>22</v>
      </c>
      <c r="E4127">
        <v>2013</v>
      </c>
      <c r="F4127">
        <v>55000</v>
      </c>
      <c r="G4127" t="s">
        <v>23</v>
      </c>
      <c r="H4127" t="s">
        <v>18</v>
      </c>
      <c r="I4127" t="s">
        <v>19</v>
      </c>
      <c r="J4127">
        <v>2179</v>
      </c>
      <c r="K4127">
        <v>140</v>
      </c>
      <c r="L4127">
        <v>7</v>
      </c>
      <c r="M4127">
        <v>15.1</v>
      </c>
      <c r="N4127">
        <v>8.5</v>
      </c>
      <c r="P4127" t="str">
        <f t="shared" si="390"/>
        <v/>
      </c>
      <c r="Q4127" t="str">
        <f t="shared" si="391"/>
        <v>good</v>
      </c>
      <c r="R4127" t="str">
        <f t="shared" si="392"/>
        <v/>
      </c>
      <c r="S4127" s="3" t="str">
        <f t="shared" si="393"/>
        <v>Maruti</v>
      </c>
      <c r="T4127" t="str">
        <f t="shared" si="394"/>
        <v>Maruti</v>
      </c>
      <c r="U4127" t="str">
        <f t="shared" si="395"/>
        <v>E</v>
      </c>
      <c r="V4127" t="str" cm="1">
        <f t="array" ref="V4127">_xlfn.IFS(N4118&gt;25,"A",N4118&gt;20,"B",N4118&gt;15,"C",N4118&gt;10,"D",N4118&lt;10,"E")</f>
        <v>E</v>
      </c>
    </row>
    <row r="4128" spans="1:22" x14ac:dyDescent="0.3">
      <c r="A4128">
        <v>4158</v>
      </c>
      <c r="B4128" t="s">
        <v>246</v>
      </c>
      <c r="C4128" t="s">
        <v>21</v>
      </c>
      <c r="D4128" t="s">
        <v>35</v>
      </c>
      <c r="E4128">
        <v>2015</v>
      </c>
      <c r="F4128">
        <v>48200</v>
      </c>
      <c r="G4128" t="s">
        <v>27</v>
      </c>
      <c r="H4128" t="s">
        <v>18</v>
      </c>
      <c r="I4128" t="s">
        <v>19</v>
      </c>
      <c r="J4128">
        <v>1591</v>
      </c>
      <c r="K4128">
        <v>121.3</v>
      </c>
      <c r="L4128">
        <v>5</v>
      </c>
      <c r="M4128">
        <v>15.29</v>
      </c>
      <c r="N4128">
        <v>9</v>
      </c>
      <c r="P4128" t="str">
        <f t="shared" si="390"/>
        <v/>
      </c>
      <c r="Q4128" t="str">
        <f t="shared" si="391"/>
        <v>bad</v>
      </c>
      <c r="R4128" t="str">
        <f t="shared" si="392"/>
        <v/>
      </c>
      <c r="S4128" s="3" t="str">
        <f t="shared" si="393"/>
        <v/>
      </c>
      <c r="T4128" t="str">
        <f t="shared" si="394"/>
        <v>Ford</v>
      </c>
      <c r="U4128" t="str">
        <f t="shared" si="395"/>
        <v>E</v>
      </c>
      <c r="V4128" t="str" cm="1">
        <f t="array" ref="V4128">_xlfn.IFS(N4119&gt;25,"A",N4119&gt;20,"B",N4119&gt;15,"C",N4119&gt;10,"D",N4119&lt;10,"E")</f>
        <v>E</v>
      </c>
    </row>
    <row r="4129" spans="1:22" x14ac:dyDescent="0.3">
      <c r="A4129">
        <v>4159</v>
      </c>
      <c r="B4129" t="s">
        <v>956</v>
      </c>
      <c r="C4129" t="s">
        <v>25</v>
      </c>
      <c r="D4129" t="s">
        <v>35</v>
      </c>
      <c r="E4129">
        <v>2014</v>
      </c>
      <c r="F4129">
        <v>90000</v>
      </c>
      <c r="G4129" t="s">
        <v>23</v>
      </c>
      <c r="H4129" t="s">
        <v>18</v>
      </c>
      <c r="I4129" t="s">
        <v>19</v>
      </c>
      <c r="J4129">
        <v>1498</v>
      </c>
      <c r="K4129">
        <v>98.6</v>
      </c>
      <c r="L4129">
        <v>5</v>
      </c>
      <c r="M4129">
        <v>26</v>
      </c>
      <c r="N4129">
        <v>6.75</v>
      </c>
      <c r="P4129" t="str">
        <f t="shared" si="390"/>
        <v/>
      </c>
      <c r="Q4129" t="str">
        <f t="shared" si="391"/>
        <v>bad</v>
      </c>
      <c r="R4129" t="str">
        <f t="shared" si="392"/>
        <v/>
      </c>
      <c r="S4129" s="3" t="str">
        <f t="shared" si="393"/>
        <v/>
      </c>
      <c r="T4129" t="str">
        <f t="shared" si="394"/>
        <v>Volkswagen</v>
      </c>
      <c r="U4129" t="str">
        <f t="shared" si="395"/>
        <v>E</v>
      </c>
      <c r="V4129" t="str" cm="1">
        <f t="array" ref="V4129">_xlfn.IFS(N4120&gt;25,"A",N4120&gt;20,"B",N4120&gt;15,"C",N4120&gt;10,"D",N4120&lt;10,"E")</f>
        <v>E</v>
      </c>
    </row>
    <row r="4130" spans="1:22" x14ac:dyDescent="0.3">
      <c r="A4130">
        <v>4160</v>
      </c>
      <c r="B4130" t="s">
        <v>335</v>
      </c>
      <c r="C4130" t="s">
        <v>15</v>
      </c>
      <c r="D4130" t="s">
        <v>35</v>
      </c>
      <c r="E4130">
        <v>2014</v>
      </c>
      <c r="F4130">
        <v>123900</v>
      </c>
      <c r="G4130" t="s">
        <v>23</v>
      </c>
      <c r="H4130" t="s">
        <v>18</v>
      </c>
      <c r="I4130" t="s">
        <v>19</v>
      </c>
      <c r="J4130">
        <v>1248</v>
      </c>
      <c r="K4130">
        <v>73.900000000000006</v>
      </c>
      <c r="L4130">
        <v>5</v>
      </c>
      <c r="M4130">
        <v>19.3</v>
      </c>
      <c r="N4130">
        <v>5.4</v>
      </c>
      <c r="P4130" t="str">
        <f t="shared" si="390"/>
        <v/>
      </c>
      <c r="Q4130" t="str">
        <f t="shared" si="391"/>
        <v>good</v>
      </c>
      <c r="R4130" t="str">
        <f t="shared" si="392"/>
        <v/>
      </c>
      <c r="S4130" s="3" t="str">
        <f t="shared" si="393"/>
        <v>Hyundai</v>
      </c>
      <c r="T4130" t="str">
        <f t="shared" si="394"/>
        <v>Hyundai</v>
      </c>
      <c r="U4130" t="str">
        <f t="shared" si="395"/>
        <v>E</v>
      </c>
      <c r="V4130" t="str" cm="1">
        <f t="array" ref="V4130">_xlfn.IFS(N4121&gt;25,"A",N4121&gt;20,"B",N4121&gt;15,"C",N4121&gt;10,"D",N4121&lt;10,"E")</f>
        <v>E</v>
      </c>
    </row>
    <row r="4131" spans="1:22" x14ac:dyDescent="0.3">
      <c r="A4131">
        <v>4161</v>
      </c>
      <c r="B4131" t="s">
        <v>172</v>
      </c>
      <c r="C4131" t="s">
        <v>15</v>
      </c>
      <c r="D4131" t="s">
        <v>53</v>
      </c>
      <c r="E4131">
        <v>2015</v>
      </c>
      <c r="F4131">
        <v>13008</v>
      </c>
      <c r="G4131" t="s">
        <v>27</v>
      </c>
      <c r="H4131" t="s">
        <v>18</v>
      </c>
      <c r="I4131" t="s">
        <v>19</v>
      </c>
      <c r="J4131">
        <v>998</v>
      </c>
      <c r="K4131">
        <v>67.040000000000006</v>
      </c>
      <c r="L4131">
        <v>5</v>
      </c>
      <c r="M4131">
        <v>20.51</v>
      </c>
      <c r="N4131">
        <v>3.5</v>
      </c>
      <c r="P4131" t="str">
        <f t="shared" si="390"/>
        <v/>
      </c>
      <c r="Q4131" t="str">
        <f t="shared" si="391"/>
        <v>bad</v>
      </c>
      <c r="R4131" t="str">
        <f t="shared" si="392"/>
        <v/>
      </c>
      <c r="S4131" s="3" t="str">
        <f t="shared" si="393"/>
        <v/>
      </c>
      <c r="T4131" t="str">
        <f t="shared" si="394"/>
        <v>Chevrolet</v>
      </c>
      <c r="U4131" t="str">
        <f t="shared" si="395"/>
        <v>E</v>
      </c>
      <c r="V4131" t="str" cm="1">
        <f t="array" ref="V4131">_xlfn.IFS(N4122&gt;25,"A",N4122&gt;20,"B",N4122&gt;15,"C",N4122&gt;10,"D",N4122&lt;10,"E")</f>
        <v>E</v>
      </c>
    </row>
    <row r="4132" spans="1:22" x14ac:dyDescent="0.3">
      <c r="A4132">
        <v>4162</v>
      </c>
      <c r="B4132" t="s">
        <v>410</v>
      </c>
      <c r="C4132" t="s">
        <v>21</v>
      </c>
      <c r="D4132" t="s">
        <v>35</v>
      </c>
      <c r="E4132">
        <v>2012</v>
      </c>
      <c r="F4132">
        <v>60500</v>
      </c>
      <c r="G4132" t="s">
        <v>27</v>
      </c>
      <c r="H4132" t="s">
        <v>18</v>
      </c>
      <c r="I4132" t="s">
        <v>19</v>
      </c>
      <c r="J4132">
        <v>814</v>
      </c>
      <c r="K4132">
        <v>55.2</v>
      </c>
      <c r="L4132">
        <v>5</v>
      </c>
      <c r="M4132">
        <v>21.1</v>
      </c>
      <c r="N4132">
        <v>2.6</v>
      </c>
      <c r="P4132" t="str">
        <f t="shared" si="390"/>
        <v>MercedesBenz</v>
      </c>
      <c r="Q4132" t="str">
        <f t="shared" si="391"/>
        <v>bad</v>
      </c>
      <c r="R4132" t="str">
        <f t="shared" si="392"/>
        <v/>
      </c>
      <c r="S4132" s="3" t="str">
        <f t="shared" si="393"/>
        <v>MercedesBenz</v>
      </c>
      <c r="T4132" t="str">
        <f t="shared" si="394"/>
        <v/>
      </c>
      <c r="U4132" t="str">
        <f t="shared" si="395"/>
        <v>C</v>
      </c>
      <c r="V4132" t="str" cm="1">
        <f t="array" ref="V4132">_xlfn.IFS(N4123&gt;25,"A",N4123&gt;20,"B",N4123&gt;15,"C",N4123&gt;10,"D",N4123&lt;10,"E")</f>
        <v>C</v>
      </c>
    </row>
    <row r="4133" spans="1:22" x14ac:dyDescent="0.3">
      <c r="A4133">
        <v>4163</v>
      </c>
      <c r="B4133" t="s">
        <v>158</v>
      </c>
      <c r="C4133" t="s">
        <v>41</v>
      </c>
      <c r="D4133" t="s">
        <v>63</v>
      </c>
      <c r="E4133">
        <v>2017</v>
      </c>
      <c r="F4133">
        <v>53841</v>
      </c>
      <c r="G4133" t="s">
        <v>23</v>
      </c>
      <c r="H4133" t="s">
        <v>32</v>
      </c>
      <c r="I4133" t="s">
        <v>19</v>
      </c>
      <c r="J4133">
        <v>2755</v>
      </c>
      <c r="K4133">
        <v>171.5</v>
      </c>
      <c r="L4133">
        <v>7</v>
      </c>
      <c r="M4133">
        <v>11.36</v>
      </c>
      <c r="N4133">
        <v>20.5</v>
      </c>
      <c r="P4133" t="str">
        <f t="shared" si="390"/>
        <v/>
      </c>
      <c r="Q4133" t="str">
        <f t="shared" si="391"/>
        <v>bad</v>
      </c>
      <c r="R4133" t="str">
        <f t="shared" si="392"/>
        <v/>
      </c>
      <c r="S4133" s="3" t="str">
        <f t="shared" si="393"/>
        <v/>
      </c>
      <c r="T4133" t="str">
        <f t="shared" si="394"/>
        <v>Maruti</v>
      </c>
      <c r="U4133" t="str">
        <f t="shared" si="395"/>
        <v>E</v>
      </c>
      <c r="V4133" t="str" cm="1">
        <f t="array" ref="V4133">_xlfn.IFS(N4124&gt;25,"A",N4124&gt;20,"B",N4124&gt;15,"C",N4124&gt;10,"D",N4124&lt;10,"E")</f>
        <v>E</v>
      </c>
    </row>
    <row r="4134" spans="1:22" x14ac:dyDescent="0.3">
      <c r="A4134">
        <v>4164</v>
      </c>
      <c r="B4134" t="s">
        <v>1142</v>
      </c>
      <c r="C4134" t="s">
        <v>21</v>
      </c>
      <c r="D4134" t="s">
        <v>47</v>
      </c>
      <c r="E4134">
        <v>2017</v>
      </c>
      <c r="F4134">
        <v>47183</v>
      </c>
      <c r="G4134" t="s">
        <v>27</v>
      </c>
      <c r="H4134" t="s">
        <v>18</v>
      </c>
      <c r="I4134" t="s">
        <v>33</v>
      </c>
      <c r="J4134">
        <v>1591</v>
      </c>
      <c r="K4134">
        <v>121.3</v>
      </c>
      <c r="L4134">
        <v>5</v>
      </c>
      <c r="M4134">
        <v>15.8</v>
      </c>
      <c r="N4134">
        <v>11.31</v>
      </c>
      <c r="P4134" t="str">
        <f t="shared" si="390"/>
        <v/>
      </c>
      <c r="Q4134" t="str">
        <f t="shared" si="391"/>
        <v>bad</v>
      </c>
      <c r="R4134" t="str">
        <f t="shared" si="392"/>
        <v/>
      </c>
      <c r="S4134" s="3" t="str">
        <f t="shared" si="393"/>
        <v/>
      </c>
      <c r="T4134" t="str">
        <f t="shared" si="394"/>
        <v>Mahindra</v>
      </c>
      <c r="U4134" t="str">
        <f t="shared" si="395"/>
        <v>E</v>
      </c>
      <c r="V4134" t="str" cm="1">
        <f t="array" ref="V4134">_xlfn.IFS(N4125&gt;25,"A",N4125&gt;20,"B",N4125&gt;15,"C",N4125&gt;10,"D",N4125&lt;10,"E")</f>
        <v>E</v>
      </c>
    </row>
    <row r="4135" spans="1:22" x14ac:dyDescent="0.3">
      <c r="A4135">
        <v>4165</v>
      </c>
      <c r="B4135" t="s">
        <v>1624</v>
      </c>
      <c r="C4135" t="s">
        <v>15</v>
      </c>
      <c r="D4135" t="s">
        <v>49</v>
      </c>
      <c r="E4135">
        <v>2018</v>
      </c>
      <c r="F4135">
        <v>10000</v>
      </c>
      <c r="G4135" t="s">
        <v>27</v>
      </c>
      <c r="H4135" t="s">
        <v>18</v>
      </c>
      <c r="I4135" t="s">
        <v>19</v>
      </c>
      <c r="J4135">
        <v>998</v>
      </c>
      <c r="K4135">
        <v>67.040000000000006</v>
      </c>
      <c r="L4135">
        <v>5</v>
      </c>
      <c r="M4135">
        <v>20.51</v>
      </c>
      <c r="N4135">
        <v>4.5</v>
      </c>
      <c r="P4135" t="str">
        <f t="shared" si="390"/>
        <v/>
      </c>
      <c r="Q4135" t="str">
        <f t="shared" si="391"/>
        <v>bad</v>
      </c>
      <c r="R4135" t="str">
        <f t="shared" si="392"/>
        <v/>
      </c>
      <c r="S4135" s="3" t="str">
        <f t="shared" si="393"/>
        <v/>
      </c>
      <c r="T4135" t="str">
        <f t="shared" si="394"/>
        <v>Toyota</v>
      </c>
      <c r="U4135" t="str">
        <f t="shared" si="395"/>
        <v>E</v>
      </c>
      <c r="V4135" t="str" cm="1">
        <f t="array" ref="V4135">_xlfn.IFS(N4126&gt;25,"A",N4126&gt;20,"B",N4126&gt;15,"C",N4126&gt;10,"D",N4126&lt;10,"E")</f>
        <v>E</v>
      </c>
    </row>
    <row r="4136" spans="1:22" x14ac:dyDescent="0.3">
      <c r="A4136">
        <v>4166</v>
      </c>
      <c r="B4136" t="s">
        <v>750</v>
      </c>
      <c r="C4136" t="s">
        <v>62</v>
      </c>
      <c r="D4136" t="s">
        <v>26</v>
      </c>
      <c r="E4136">
        <v>2015</v>
      </c>
      <c r="F4136">
        <v>45000</v>
      </c>
      <c r="G4136" t="s">
        <v>23</v>
      </c>
      <c r="H4136" t="s">
        <v>32</v>
      </c>
      <c r="I4136" t="s">
        <v>19</v>
      </c>
      <c r="J4136">
        <v>2987</v>
      </c>
      <c r="K4136">
        <v>254.8</v>
      </c>
      <c r="L4136">
        <v>7</v>
      </c>
      <c r="M4136">
        <v>11.3</v>
      </c>
      <c r="N4136">
        <v>56</v>
      </c>
      <c r="P4136" t="str">
        <f t="shared" si="390"/>
        <v/>
      </c>
      <c r="Q4136" t="str">
        <f t="shared" si="391"/>
        <v>bad</v>
      </c>
      <c r="R4136" t="str">
        <f t="shared" si="392"/>
        <v/>
      </c>
      <c r="S4136" s="3" t="str">
        <f t="shared" si="393"/>
        <v/>
      </c>
      <c r="T4136" t="str">
        <f t="shared" si="394"/>
        <v>Mahindra</v>
      </c>
      <c r="U4136" t="str">
        <f t="shared" si="395"/>
        <v>E</v>
      </c>
      <c r="V4136" t="str" cm="1">
        <f t="array" ref="V4136">_xlfn.IFS(N4127&gt;25,"A",N4127&gt;20,"B",N4127&gt;15,"C",N4127&gt;10,"D",N4127&lt;10,"E")</f>
        <v>E</v>
      </c>
    </row>
    <row r="4137" spans="1:22" x14ac:dyDescent="0.3">
      <c r="A4137">
        <v>4167</v>
      </c>
      <c r="B4137" t="s">
        <v>473</v>
      </c>
      <c r="C4137" t="s">
        <v>15</v>
      </c>
      <c r="D4137" t="s">
        <v>47</v>
      </c>
      <c r="E4137">
        <v>2017</v>
      </c>
      <c r="F4137">
        <v>3923</v>
      </c>
      <c r="G4137" t="s">
        <v>27</v>
      </c>
      <c r="H4137" t="s">
        <v>18</v>
      </c>
      <c r="I4137" t="s">
        <v>19</v>
      </c>
      <c r="J4137">
        <v>998</v>
      </c>
      <c r="K4137">
        <v>67.040000000000006</v>
      </c>
      <c r="L4137">
        <v>5</v>
      </c>
      <c r="M4137">
        <v>23.1</v>
      </c>
      <c r="N4137">
        <v>5.2</v>
      </c>
      <c r="P4137" t="str">
        <f t="shared" si="390"/>
        <v/>
      </c>
      <c r="Q4137" t="str">
        <f t="shared" si="391"/>
        <v>bad</v>
      </c>
      <c r="R4137" t="str">
        <f t="shared" si="392"/>
        <v/>
      </c>
      <c r="S4137" s="3" t="str">
        <f t="shared" si="393"/>
        <v/>
      </c>
      <c r="T4137" t="str">
        <f t="shared" si="394"/>
        <v>Hyundai</v>
      </c>
      <c r="U4137" t="str">
        <f t="shared" si="395"/>
        <v>E</v>
      </c>
      <c r="V4137" t="str" cm="1">
        <f t="array" ref="V4137">_xlfn.IFS(N4128&gt;25,"A",N4128&gt;20,"B",N4128&gt;15,"C",N4128&gt;10,"D",N4128&lt;10,"E")</f>
        <v>E</v>
      </c>
    </row>
    <row r="4138" spans="1:22" x14ac:dyDescent="0.3">
      <c r="A4138">
        <v>4168</v>
      </c>
      <c r="B4138" t="s">
        <v>1625</v>
      </c>
      <c r="C4138" t="s">
        <v>78</v>
      </c>
      <c r="D4138" t="s">
        <v>53</v>
      </c>
      <c r="E4138">
        <v>2011</v>
      </c>
      <c r="F4138">
        <v>85000</v>
      </c>
      <c r="G4138" t="s">
        <v>23</v>
      </c>
      <c r="H4138" t="s">
        <v>18</v>
      </c>
      <c r="I4138" t="s">
        <v>19</v>
      </c>
      <c r="J4138">
        <v>2179</v>
      </c>
      <c r="K4138">
        <v>120</v>
      </c>
      <c r="L4138">
        <v>8</v>
      </c>
      <c r="M4138">
        <v>12.05</v>
      </c>
      <c r="N4138">
        <v>5.25</v>
      </c>
      <c r="P4138" t="str">
        <f t="shared" si="390"/>
        <v/>
      </c>
      <c r="Q4138" t="str">
        <f t="shared" si="391"/>
        <v>good</v>
      </c>
      <c r="R4138" t="str">
        <f t="shared" si="392"/>
        <v/>
      </c>
      <c r="S4138" s="3" t="str">
        <f t="shared" si="393"/>
        <v>Honda</v>
      </c>
      <c r="T4138" t="str">
        <f t="shared" si="394"/>
        <v>Honda</v>
      </c>
      <c r="U4138" t="str">
        <f t="shared" si="395"/>
        <v>E</v>
      </c>
      <c r="V4138" t="str" cm="1">
        <f t="array" ref="V4138">_xlfn.IFS(N4129&gt;25,"A",N4129&gt;20,"B",N4129&gt;15,"C",N4129&gt;10,"D",N4129&lt;10,"E")</f>
        <v>E</v>
      </c>
    </row>
    <row r="4139" spans="1:22" x14ac:dyDescent="0.3">
      <c r="A4139">
        <v>4169</v>
      </c>
      <c r="B4139" t="s">
        <v>682</v>
      </c>
      <c r="C4139" t="s">
        <v>150</v>
      </c>
      <c r="D4139" t="s">
        <v>47</v>
      </c>
      <c r="E4139">
        <v>2018</v>
      </c>
      <c r="F4139">
        <v>6279</v>
      </c>
      <c r="G4139" t="s">
        <v>27</v>
      </c>
      <c r="H4139" t="s">
        <v>18</v>
      </c>
      <c r="I4139" t="s">
        <v>19</v>
      </c>
      <c r="J4139">
        <v>799</v>
      </c>
      <c r="K4139">
        <v>53.64</v>
      </c>
      <c r="L4139">
        <v>5</v>
      </c>
      <c r="M4139">
        <v>22.7</v>
      </c>
      <c r="N4139">
        <v>3.6</v>
      </c>
      <c r="P4139" t="str">
        <f t="shared" si="390"/>
        <v/>
      </c>
      <c r="Q4139" t="str">
        <f t="shared" si="391"/>
        <v>bad</v>
      </c>
      <c r="R4139" t="str">
        <f t="shared" si="392"/>
        <v/>
      </c>
      <c r="S4139" s="3" t="str">
        <f t="shared" si="393"/>
        <v/>
      </c>
      <c r="T4139" t="str">
        <f t="shared" si="394"/>
        <v>Maruti</v>
      </c>
      <c r="U4139" t="str">
        <f t="shared" si="395"/>
        <v>E</v>
      </c>
      <c r="V4139" t="str" cm="1">
        <f t="array" ref="V4139">_xlfn.IFS(N4130&gt;25,"A",N4130&gt;20,"B",N4130&gt;15,"C",N4130&gt;10,"D",N4130&lt;10,"E")</f>
        <v>E</v>
      </c>
    </row>
    <row r="4140" spans="1:22" x14ac:dyDescent="0.3">
      <c r="A4140">
        <v>4170</v>
      </c>
      <c r="B4140" t="s">
        <v>1626</v>
      </c>
      <c r="C4140" t="s">
        <v>294</v>
      </c>
      <c r="D4140" t="s">
        <v>22</v>
      </c>
      <c r="E4140">
        <v>2014</v>
      </c>
      <c r="F4140">
        <v>74500</v>
      </c>
      <c r="G4140" t="s">
        <v>23</v>
      </c>
      <c r="H4140" t="s">
        <v>18</v>
      </c>
      <c r="I4140" t="s">
        <v>19</v>
      </c>
      <c r="J4140">
        <v>1248</v>
      </c>
      <c r="K4140">
        <v>75</v>
      </c>
      <c r="L4140">
        <v>5</v>
      </c>
      <c r="M4140">
        <v>21.2</v>
      </c>
      <c r="N4140">
        <v>3.3</v>
      </c>
      <c r="P4140" t="str">
        <f t="shared" si="390"/>
        <v/>
      </c>
      <c r="Q4140" t="str">
        <f t="shared" si="391"/>
        <v>good</v>
      </c>
      <c r="R4140" t="str">
        <f t="shared" si="392"/>
        <v/>
      </c>
      <c r="S4140" s="3" t="str">
        <f t="shared" si="393"/>
        <v>Maruti</v>
      </c>
      <c r="T4140" t="str">
        <f t="shared" si="394"/>
        <v>Maruti</v>
      </c>
      <c r="U4140" t="str">
        <f t="shared" si="395"/>
        <v>E</v>
      </c>
      <c r="V4140" t="str" cm="1">
        <f t="array" ref="V4140">_xlfn.IFS(N4131&gt;25,"A",N4131&gt;20,"B",N4131&gt;15,"C",N4131&gt;10,"D",N4131&lt;10,"E")</f>
        <v>E</v>
      </c>
    </row>
    <row r="4141" spans="1:22" x14ac:dyDescent="0.3">
      <c r="A4141">
        <v>4171</v>
      </c>
      <c r="B4141" t="s">
        <v>710</v>
      </c>
      <c r="C4141" t="s">
        <v>21</v>
      </c>
      <c r="D4141" t="s">
        <v>49</v>
      </c>
      <c r="E4141">
        <v>2013</v>
      </c>
      <c r="F4141">
        <v>42000</v>
      </c>
      <c r="G4141" t="s">
        <v>23</v>
      </c>
      <c r="H4141" t="s">
        <v>18</v>
      </c>
      <c r="I4141" t="s">
        <v>19</v>
      </c>
      <c r="J4141">
        <v>1582</v>
      </c>
      <c r="K4141">
        <v>126.24</v>
      </c>
      <c r="L4141">
        <v>5</v>
      </c>
      <c r="M4141">
        <v>22.7</v>
      </c>
      <c r="N4141">
        <v>5.85</v>
      </c>
      <c r="P4141" t="str">
        <f t="shared" si="390"/>
        <v/>
      </c>
      <c r="Q4141" t="str">
        <f t="shared" si="391"/>
        <v>good</v>
      </c>
      <c r="R4141" t="str">
        <f t="shared" si="392"/>
        <v/>
      </c>
      <c r="S4141" s="3" t="str">
        <f t="shared" si="393"/>
        <v>Hyundai</v>
      </c>
      <c r="T4141" t="str">
        <f t="shared" si="394"/>
        <v>Hyundai</v>
      </c>
      <c r="U4141" t="str">
        <f t="shared" si="395"/>
        <v>E</v>
      </c>
      <c r="V4141" t="str" cm="1">
        <f t="array" ref="V4141">_xlfn.IFS(N4132&gt;25,"A",N4132&gt;20,"B",N4132&gt;15,"C",N4132&gt;10,"D",N4132&lt;10,"E")</f>
        <v>E</v>
      </c>
    </row>
    <row r="4142" spans="1:22" x14ac:dyDescent="0.3">
      <c r="A4142">
        <v>4172</v>
      </c>
      <c r="B4142" t="s">
        <v>1426</v>
      </c>
      <c r="C4142" t="s">
        <v>15</v>
      </c>
      <c r="D4142" t="s">
        <v>53</v>
      </c>
      <c r="E4142">
        <v>2014</v>
      </c>
      <c r="F4142">
        <v>56510</v>
      </c>
      <c r="G4142" t="s">
        <v>27</v>
      </c>
      <c r="H4142" t="s">
        <v>18</v>
      </c>
      <c r="I4142" t="s">
        <v>19</v>
      </c>
      <c r="J4142">
        <v>1197</v>
      </c>
      <c r="K4142">
        <v>85.8</v>
      </c>
      <c r="L4142">
        <v>5</v>
      </c>
      <c r="M4142">
        <v>19.100000000000001</v>
      </c>
      <c r="N4142">
        <v>3.9</v>
      </c>
      <c r="P4142" t="str">
        <f t="shared" si="390"/>
        <v>Toyota</v>
      </c>
      <c r="Q4142" t="str">
        <f t="shared" si="391"/>
        <v>bad</v>
      </c>
      <c r="R4142" t="str">
        <f t="shared" si="392"/>
        <v/>
      </c>
      <c r="S4142" s="3" t="str">
        <f t="shared" si="393"/>
        <v>Toyota</v>
      </c>
      <c r="T4142" t="str">
        <f t="shared" si="394"/>
        <v/>
      </c>
      <c r="U4142" t="str">
        <f t="shared" si="395"/>
        <v>B</v>
      </c>
      <c r="V4142" t="str" cm="1">
        <f t="array" ref="V4142">_xlfn.IFS(N4133&gt;25,"A",N4133&gt;20,"B",N4133&gt;15,"C",N4133&gt;10,"D",N4133&lt;10,"E")</f>
        <v>B</v>
      </c>
    </row>
    <row r="4143" spans="1:22" x14ac:dyDescent="0.3">
      <c r="A4143">
        <v>4173</v>
      </c>
      <c r="B4143" t="s">
        <v>114</v>
      </c>
      <c r="C4143" t="s">
        <v>30</v>
      </c>
      <c r="D4143" t="s">
        <v>53</v>
      </c>
      <c r="E4143">
        <v>2009</v>
      </c>
      <c r="F4143">
        <v>88000</v>
      </c>
      <c r="G4143" t="s">
        <v>23</v>
      </c>
      <c r="H4143" t="s">
        <v>32</v>
      </c>
      <c r="I4143" t="s">
        <v>19</v>
      </c>
      <c r="J4143">
        <v>1968</v>
      </c>
      <c r="K4143">
        <v>140</v>
      </c>
      <c r="L4143">
        <v>5</v>
      </c>
      <c r="M4143">
        <v>16.55</v>
      </c>
      <c r="N4143">
        <v>7.98</v>
      </c>
      <c r="P4143" t="str">
        <f t="shared" si="390"/>
        <v/>
      </c>
      <c r="Q4143" t="str">
        <f t="shared" si="391"/>
        <v>bad</v>
      </c>
      <c r="R4143" t="str">
        <f t="shared" si="392"/>
        <v/>
      </c>
      <c r="S4143" s="3" t="str">
        <f t="shared" si="393"/>
        <v/>
      </c>
      <c r="T4143" t="str">
        <f t="shared" si="394"/>
        <v>Hyundai</v>
      </c>
      <c r="U4143" t="str">
        <f t="shared" si="395"/>
        <v>D</v>
      </c>
      <c r="V4143" t="str" cm="1">
        <f t="array" ref="V4143">_xlfn.IFS(N4134&gt;25,"A",N4134&gt;20,"B",N4134&gt;15,"C",N4134&gt;10,"D",N4134&lt;10,"E")</f>
        <v>D</v>
      </c>
    </row>
    <row r="4144" spans="1:22" x14ac:dyDescent="0.3">
      <c r="A4144">
        <v>4174</v>
      </c>
      <c r="B4144" t="s">
        <v>124</v>
      </c>
      <c r="C4144" t="s">
        <v>25</v>
      </c>
      <c r="D4144" t="s">
        <v>16</v>
      </c>
      <c r="E4144">
        <v>2014</v>
      </c>
      <c r="F4144">
        <v>36631</v>
      </c>
      <c r="G4144" t="s">
        <v>27</v>
      </c>
      <c r="H4144" t="s">
        <v>32</v>
      </c>
      <c r="I4144" t="s">
        <v>19</v>
      </c>
      <c r="J4144">
        <v>1198</v>
      </c>
      <c r="K4144">
        <v>86.8</v>
      </c>
      <c r="L4144">
        <v>5</v>
      </c>
      <c r="M4144">
        <v>16.5</v>
      </c>
      <c r="N4144">
        <v>4.3</v>
      </c>
      <c r="P4144" t="str">
        <f t="shared" si="390"/>
        <v/>
      </c>
      <c r="Q4144" t="str">
        <f t="shared" si="391"/>
        <v>good</v>
      </c>
      <c r="R4144" t="str">
        <f t="shared" si="392"/>
        <v/>
      </c>
      <c r="S4144" s="3" t="str">
        <f t="shared" si="393"/>
        <v>Maruti</v>
      </c>
      <c r="T4144" t="str">
        <f t="shared" si="394"/>
        <v>Maruti</v>
      </c>
      <c r="U4144" t="str">
        <f t="shared" si="395"/>
        <v>E</v>
      </c>
      <c r="V4144" t="str" cm="1">
        <f t="array" ref="V4144">_xlfn.IFS(N4135&gt;25,"A",N4135&gt;20,"B",N4135&gt;15,"C",N4135&gt;10,"D",N4135&lt;10,"E")</f>
        <v>E</v>
      </c>
    </row>
    <row r="4145" spans="1:22" x14ac:dyDescent="0.3">
      <c r="A4145">
        <v>4175</v>
      </c>
      <c r="B4145" t="s">
        <v>172</v>
      </c>
      <c r="C4145" t="s">
        <v>15</v>
      </c>
      <c r="D4145" t="s">
        <v>49</v>
      </c>
      <c r="E4145">
        <v>2011</v>
      </c>
      <c r="F4145">
        <v>34000</v>
      </c>
      <c r="G4145" t="s">
        <v>27</v>
      </c>
      <c r="H4145" t="s">
        <v>18</v>
      </c>
      <c r="I4145" t="s">
        <v>19</v>
      </c>
      <c r="J4145">
        <v>998</v>
      </c>
      <c r="K4145">
        <v>67.099999999999994</v>
      </c>
      <c r="L4145">
        <v>5</v>
      </c>
      <c r="M4145">
        <v>18.899999999999999</v>
      </c>
      <c r="N4145">
        <v>2.25</v>
      </c>
      <c r="P4145" t="str">
        <f t="shared" si="390"/>
        <v>MercedesBenz</v>
      </c>
      <c r="Q4145" t="str">
        <f t="shared" si="391"/>
        <v>bad</v>
      </c>
      <c r="R4145" t="str">
        <f t="shared" si="392"/>
        <v/>
      </c>
      <c r="S4145" s="3" t="str">
        <f t="shared" si="393"/>
        <v>MercedesBenz</v>
      </c>
      <c r="T4145" t="str">
        <f t="shared" si="394"/>
        <v/>
      </c>
      <c r="U4145" t="str">
        <f t="shared" si="395"/>
        <v>A</v>
      </c>
      <c r="V4145" t="str" cm="1">
        <f t="array" ref="V4145">_xlfn.IFS(N4136&gt;25,"A",N4136&gt;20,"B",N4136&gt;15,"C",N4136&gt;10,"D",N4136&lt;10,"E")</f>
        <v>A</v>
      </c>
    </row>
    <row r="4146" spans="1:22" x14ac:dyDescent="0.3">
      <c r="A4146">
        <v>4176</v>
      </c>
      <c r="B4146" t="s">
        <v>229</v>
      </c>
      <c r="C4146" t="s">
        <v>21</v>
      </c>
      <c r="D4146" t="s">
        <v>93</v>
      </c>
      <c r="E4146">
        <v>2013</v>
      </c>
      <c r="F4146">
        <v>49000</v>
      </c>
      <c r="G4146" t="s">
        <v>27</v>
      </c>
      <c r="H4146" t="s">
        <v>18</v>
      </c>
      <c r="I4146" t="s">
        <v>19</v>
      </c>
      <c r="J4146">
        <v>1086</v>
      </c>
      <c r="K4146">
        <v>68.05</v>
      </c>
      <c r="L4146">
        <v>5</v>
      </c>
      <c r="M4146">
        <v>19.809999999999999</v>
      </c>
      <c r="N4146">
        <v>3.2</v>
      </c>
      <c r="P4146" t="str">
        <f t="shared" si="390"/>
        <v/>
      </c>
      <c r="Q4146" t="str">
        <f t="shared" si="391"/>
        <v>good</v>
      </c>
      <c r="R4146" t="str">
        <f t="shared" si="392"/>
        <v/>
      </c>
      <c r="S4146" s="3" t="str">
        <f t="shared" si="393"/>
        <v>Maruti</v>
      </c>
      <c r="T4146" t="str">
        <f t="shared" si="394"/>
        <v>Maruti</v>
      </c>
      <c r="U4146" t="str">
        <f t="shared" si="395"/>
        <v>E</v>
      </c>
      <c r="V4146" t="str" cm="1">
        <f t="array" ref="V4146">_xlfn.IFS(N4137&gt;25,"A",N4137&gt;20,"B",N4137&gt;15,"C",N4137&gt;10,"D",N4137&lt;10,"E")</f>
        <v>E</v>
      </c>
    </row>
    <row r="4147" spans="1:22" x14ac:dyDescent="0.3">
      <c r="A4147">
        <v>4177</v>
      </c>
      <c r="B4147" t="s">
        <v>228</v>
      </c>
      <c r="C4147" t="s">
        <v>21</v>
      </c>
      <c r="D4147" t="s">
        <v>35</v>
      </c>
      <c r="E4147">
        <v>2012</v>
      </c>
      <c r="F4147">
        <v>65254</v>
      </c>
      <c r="G4147" t="s">
        <v>23</v>
      </c>
      <c r="H4147" t="s">
        <v>18</v>
      </c>
      <c r="I4147" t="s">
        <v>19</v>
      </c>
      <c r="J4147">
        <v>1582</v>
      </c>
      <c r="K4147">
        <v>126.32</v>
      </c>
      <c r="L4147">
        <v>5</v>
      </c>
      <c r="M4147">
        <v>22.32</v>
      </c>
      <c r="N4147">
        <v>6.55</v>
      </c>
      <c r="P4147" t="str">
        <f t="shared" si="390"/>
        <v/>
      </c>
      <c r="Q4147" t="str">
        <f t="shared" si="391"/>
        <v>bad</v>
      </c>
      <c r="R4147" t="str">
        <f t="shared" si="392"/>
        <v/>
      </c>
      <c r="S4147" s="3" t="str">
        <f t="shared" si="393"/>
        <v/>
      </c>
      <c r="T4147" t="str">
        <f t="shared" si="394"/>
        <v>Mahindra</v>
      </c>
      <c r="U4147" t="str">
        <f t="shared" si="395"/>
        <v>E</v>
      </c>
      <c r="V4147" t="str" cm="1">
        <f t="array" ref="V4147">_xlfn.IFS(N4138&gt;25,"A",N4138&gt;20,"B",N4138&gt;15,"C",N4138&gt;10,"D",N4138&lt;10,"E")</f>
        <v>E</v>
      </c>
    </row>
    <row r="4148" spans="1:22" x14ac:dyDescent="0.3">
      <c r="A4148">
        <v>4178</v>
      </c>
      <c r="B4148" t="s">
        <v>228</v>
      </c>
      <c r="C4148" t="s">
        <v>21</v>
      </c>
      <c r="D4148" t="s">
        <v>63</v>
      </c>
      <c r="E4148">
        <v>2014</v>
      </c>
      <c r="F4148">
        <v>95000</v>
      </c>
      <c r="G4148" t="s">
        <v>23</v>
      </c>
      <c r="H4148" t="s">
        <v>18</v>
      </c>
      <c r="I4148" t="s">
        <v>33</v>
      </c>
      <c r="J4148">
        <v>1582</v>
      </c>
      <c r="K4148">
        <v>126.32</v>
      </c>
      <c r="L4148">
        <v>5</v>
      </c>
      <c r="M4148">
        <v>22.32</v>
      </c>
      <c r="N4148">
        <v>6.9</v>
      </c>
      <c r="P4148" t="str">
        <f t="shared" si="390"/>
        <v/>
      </c>
      <c r="Q4148" t="str">
        <f t="shared" si="391"/>
        <v>good</v>
      </c>
      <c r="R4148" t="str">
        <f t="shared" si="392"/>
        <v/>
      </c>
      <c r="S4148" s="3" t="str">
        <f t="shared" si="393"/>
        <v>Datsun</v>
      </c>
      <c r="T4148" t="str">
        <f t="shared" si="394"/>
        <v>Datsun</v>
      </c>
      <c r="U4148" t="str">
        <f t="shared" si="395"/>
        <v>E</v>
      </c>
      <c r="V4148" t="str" cm="1">
        <f t="array" ref="V4148">_xlfn.IFS(N4139&gt;25,"A",N4139&gt;20,"B",N4139&gt;15,"C",N4139&gt;10,"D",N4139&lt;10,"E")</f>
        <v>E</v>
      </c>
    </row>
    <row r="4149" spans="1:22" x14ac:dyDescent="0.3">
      <c r="A4149">
        <v>4179</v>
      </c>
      <c r="B4149" t="s">
        <v>133</v>
      </c>
      <c r="C4149" t="s">
        <v>15</v>
      </c>
      <c r="D4149" t="s">
        <v>26</v>
      </c>
      <c r="E4149">
        <v>2009</v>
      </c>
      <c r="F4149">
        <v>83000</v>
      </c>
      <c r="G4149" t="s">
        <v>23</v>
      </c>
      <c r="H4149" t="s">
        <v>18</v>
      </c>
      <c r="I4149" t="s">
        <v>19</v>
      </c>
      <c r="J4149">
        <v>1248</v>
      </c>
      <c r="K4149">
        <v>73.94</v>
      </c>
      <c r="L4149">
        <v>5</v>
      </c>
      <c r="M4149">
        <v>23.2</v>
      </c>
      <c r="N4149">
        <v>2.95</v>
      </c>
      <c r="P4149" t="str">
        <f t="shared" si="390"/>
        <v/>
      </c>
      <c r="Q4149" t="str">
        <f t="shared" si="391"/>
        <v>good</v>
      </c>
      <c r="R4149" t="str">
        <f t="shared" si="392"/>
        <v/>
      </c>
      <c r="S4149" s="3" t="str">
        <f t="shared" si="393"/>
        <v>Fiat</v>
      </c>
      <c r="T4149" t="str">
        <f t="shared" si="394"/>
        <v>Fiat</v>
      </c>
      <c r="U4149" t="str">
        <f t="shared" si="395"/>
        <v>E</v>
      </c>
      <c r="V4149" t="str" cm="1">
        <f t="array" ref="V4149">_xlfn.IFS(N4140&gt;25,"A",N4140&gt;20,"B",N4140&gt;15,"C",N4140&gt;10,"D",N4140&lt;10,"E")</f>
        <v>E</v>
      </c>
    </row>
    <row r="4150" spans="1:22" x14ac:dyDescent="0.3">
      <c r="A4150">
        <v>4180</v>
      </c>
      <c r="B4150" t="s">
        <v>1627</v>
      </c>
      <c r="C4150" t="s">
        <v>21</v>
      </c>
      <c r="D4150" t="s">
        <v>31</v>
      </c>
      <c r="E4150">
        <v>2017</v>
      </c>
      <c r="F4150">
        <v>101065</v>
      </c>
      <c r="G4150" t="s">
        <v>23</v>
      </c>
      <c r="H4150" t="s">
        <v>18</v>
      </c>
      <c r="I4150" t="s">
        <v>19</v>
      </c>
      <c r="J4150">
        <v>1582</v>
      </c>
      <c r="K4150">
        <v>126.2</v>
      </c>
      <c r="L4150">
        <v>5</v>
      </c>
      <c r="M4150">
        <v>20.5</v>
      </c>
      <c r="N4150">
        <v>11.45</v>
      </c>
      <c r="P4150" t="str">
        <f t="shared" si="390"/>
        <v/>
      </c>
      <c r="Q4150" t="str">
        <f t="shared" si="391"/>
        <v>good</v>
      </c>
      <c r="R4150" t="str">
        <f t="shared" si="392"/>
        <v/>
      </c>
      <c r="S4150" s="3" t="str">
        <f t="shared" si="393"/>
        <v>Hyundai</v>
      </c>
      <c r="T4150" t="str">
        <f t="shared" si="394"/>
        <v>Hyundai</v>
      </c>
      <c r="U4150" t="str">
        <f t="shared" si="395"/>
        <v>E</v>
      </c>
      <c r="V4150" t="str" cm="1">
        <f t="array" ref="V4150">_xlfn.IFS(N4141&gt;25,"A",N4141&gt;20,"B",N4141&gt;15,"C",N4141&gt;10,"D",N4141&lt;10,"E")</f>
        <v>E</v>
      </c>
    </row>
    <row r="4151" spans="1:22" x14ac:dyDescent="0.3">
      <c r="A4151">
        <v>4181</v>
      </c>
      <c r="B4151" t="s">
        <v>1135</v>
      </c>
      <c r="C4151" t="s">
        <v>15</v>
      </c>
      <c r="D4151" t="s">
        <v>47</v>
      </c>
      <c r="E4151">
        <v>2017</v>
      </c>
      <c r="F4151">
        <v>15134</v>
      </c>
      <c r="G4151" t="s">
        <v>27</v>
      </c>
      <c r="H4151" t="s">
        <v>18</v>
      </c>
      <c r="I4151" t="s">
        <v>19</v>
      </c>
      <c r="J4151">
        <v>1197</v>
      </c>
      <c r="K4151">
        <v>83.1</v>
      </c>
      <c r="L4151">
        <v>5</v>
      </c>
      <c r="M4151">
        <v>21.4</v>
      </c>
      <c r="N4151">
        <v>6.37</v>
      </c>
      <c r="P4151" t="str">
        <f t="shared" si="390"/>
        <v/>
      </c>
      <c r="Q4151" t="str">
        <f t="shared" si="391"/>
        <v>bad</v>
      </c>
      <c r="R4151" t="str">
        <f t="shared" si="392"/>
        <v/>
      </c>
      <c r="S4151" s="3" t="str">
        <f t="shared" si="393"/>
        <v/>
      </c>
      <c r="T4151" t="str">
        <f t="shared" si="394"/>
        <v>Maruti</v>
      </c>
      <c r="U4151" t="str">
        <f t="shared" si="395"/>
        <v>E</v>
      </c>
      <c r="V4151" t="str" cm="1">
        <f t="array" ref="V4151">_xlfn.IFS(N4142&gt;25,"A",N4142&gt;20,"B",N4142&gt;15,"C",N4142&gt;10,"D",N4142&lt;10,"E")</f>
        <v>E</v>
      </c>
    </row>
    <row r="4152" spans="1:22" x14ac:dyDescent="0.3">
      <c r="A4152">
        <v>4182</v>
      </c>
      <c r="B4152" t="s">
        <v>553</v>
      </c>
      <c r="C4152" t="s">
        <v>21</v>
      </c>
      <c r="D4152" t="s">
        <v>39</v>
      </c>
      <c r="E4152">
        <v>2011</v>
      </c>
      <c r="F4152">
        <v>72000</v>
      </c>
      <c r="G4152" t="s">
        <v>23</v>
      </c>
      <c r="H4152" t="s">
        <v>18</v>
      </c>
      <c r="I4152" t="s">
        <v>19</v>
      </c>
      <c r="J4152">
        <v>1582</v>
      </c>
      <c r="K4152">
        <v>126.3</v>
      </c>
      <c r="L4152">
        <v>5</v>
      </c>
      <c r="M4152">
        <v>22.32</v>
      </c>
      <c r="N4152">
        <v>5</v>
      </c>
      <c r="P4152" t="str">
        <f t="shared" si="390"/>
        <v/>
      </c>
      <c r="Q4152" t="str">
        <f t="shared" si="391"/>
        <v>bad</v>
      </c>
      <c r="R4152" t="str">
        <f t="shared" si="392"/>
        <v/>
      </c>
      <c r="S4152" s="3" t="str">
        <f t="shared" si="393"/>
        <v/>
      </c>
      <c r="T4152" t="str">
        <f t="shared" si="394"/>
        <v>Audi</v>
      </c>
      <c r="U4152" t="str">
        <f t="shared" si="395"/>
        <v>E</v>
      </c>
      <c r="V4152" t="str" cm="1">
        <f t="array" ref="V4152">_xlfn.IFS(N4143&gt;25,"A",N4143&gt;20,"B",N4143&gt;15,"C",N4143&gt;10,"D",N4143&lt;10,"E")</f>
        <v>E</v>
      </c>
    </row>
    <row r="4153" spans="1:22" x14ac:dyDescent="0.3">
      <c r="A4153">
        <v>4183</v>
      </c>
      <c r="B4153" t="s">
        <v>908</v>
      </c>
      <c r="C4153" t="s">
        <v>45</v>
      </c>
      <c r="D4153" t="s">
        <v>26</v>
      </c>
      <c r="E4153">
        <v>2012</v>
      </c>
      <c r="F4153">
        <v>120000</v>
      </c>
      <c r="G4153" t="s">
        <v>23</v>
      </c>
      <c r="H4153" t="s">
        <v>18</v>
      </c>
      <c r="I4153" t="s">
        <v>33</v>
      </c>
      <c r="J4153">
        <v>1248</v>
      </c>
      <c r="K4153">
        <v>74</v>
      </c>
      <c r="L4153">
        <v>5</v>
      </c>
      <c r="M4153">
        <v>22.3</v>
      </c>
      <c r="N4153">
        <v>2.6</v>
      </c>
      <c r="P4153" t="str">
        <f t="shared" si="390"/>
        <v/>
      </c>
      <c r="Q4153" t="str">
        <f t="shared" si="391"/>
        <v>bad</v>
      </c>
      <c r="R4153" t="str">
        <f t="shared" si="392"/>
        <v/>
      </c>
      <c r="S4153" s="3" t="str">
        <f t="shared" si="393"/>
        <v/>
      </c>
      <c r="T4153" t="str">
        <f t="shared" si="394"/>
        <v>Honda</v>
      </c>
      <c r="U4153" t="str">
        <f t="shared" si="395"/>
        <v>E</v>
      </c>
      <c r="V4153" t="str" cm="1">
        <f t="array" ref="V4153">_xlfn.IFS(N4144&gt;25,"A",N4144&gt;20,"B",N4144&gt;15,"C",N4144&gt;10,"D",N4144&lt;10,"E")</f>
        <v>E</v>
      </c>
    </row>
    <row r="4154" spans="1:22" x14ac:dyDescent="0.3">
      <c r="A4154">
        <v>4184</v>
      </c>
      <c r="B4154" t="s">
        <v>68</v>
      </c>
      <c r="C4154" t="s">
        <v>21</v>
      </c>
      <c r="D4154" t="s">
        <v>49</v>
      </c>
      <c r="E4154">
        <v>2010</v>
      </c>
      <c r="F4154">
        <v>45000</v>
      </c>
      <c r="G4154" t="s">
        <v>27</v>
      </c>
      <c r="H4154" t="s">
        <v>18</v>
      </c>
      <c r="I4154" t="s">
        <v>19</v>
      </c>
      <c r="J4154">
        <v>1197</v>
      </c>
      <c r="K4154">
        <v>80</v>
      </c>
      <c r="L4154">
        <v>5</v>
      </c>
      <c r="M4154">
        <v>18.5</v>
      </c>
      <c r="N4154">
        <v>1.9</v>
      </c>
      <c r="P4154" t="str">
        <f t="shared" si="390"/>
        <v/>
      </c>
      <c r="Q4154" t="str">
        <f t="shared" si="391"/>
        <v>bad</v>
      </c>
      <c r="R4154" t="str">
        <f t="shared" si="392"/>
        <v/>
      </c>
      <c r="S4154" s="3" t="str">
        <f t="shared" si="393"/>
        <v/>
      </c>
      <c r="T4154" t="str">
        <f t="shared" si="394"/>
        <v>Maruti</v>
      </c>
      <c r="U4154" t="str">
        <f t="shared" si="395"/>
        <v>E</v>
      </c>
      <c r="V4154" t="str" cm="1">
        <f t="array" ref="V4154">_xlfn.IFS(N4145&gt;25,"A",N4145&gt;20,"B",N4145&gt;15,"C",N4145&gt;10,"D",N4145&lt;10,"E")</f>
        <v>E</v>
      </c>
    </row>
    <row r="4155" spans="1:22" x14ac:dyDescent="0.3">
      <c r="A4155">
        <v>4185</v>
      </c>
      <c r="B4155" t="s">
        <v>1291</v>
      </c>
      <c r="C4155" t="s">
        <v>120</v>
      </c>
      <c r="D4155" t="s">
        <v>47</v>
      </c>
      <c r="E4155">
        <v>2015</v>
      </c>
      <c r="F4155">
        <v>54996</v>
      </c>
      <c r="G4155" t="s">
        <v>23</v>
      </c>
      <c r="H4155" t="s">
        <v>32</v>
      </c>
      <c r="I4155" t="s">
        <v>19</v>
      </c>
      <c r="J4155">
        <v>2967</v>
      </c>
      <c r="K4155">
        <v>300</v>
      </c>
      <c r="L4155">
        <v>4</v>
      </c>
      <c r="M4155">
        <v>17.850000000000001</v>
      </c>
      <c r="N4155">
        <v>60.95</v>
      </c>
      <c r="P4155" t="str">
        <f t="shared" si="390"/>
        <v/>
      </c>
      <c r="Q4155" t="str">
        <f t="shared" si="391"/>
        <v>bad</v>
      </c>
      <c r="R4155" t="str">
        <f t="shared" si="392"/>
        <v/>
      </c>
      <c r="S4155" s="3" t="str">
        <f t="shared" si="393"/>
        <v/>
      </c>
      <c r="T4155" t="str">
        <f t="shared" si="394"/>
        <v>Hyundai</v>
      </c>
      <c r="U4155" t="str">
        <f t="shared" si="395"/>
        <v>E</v>
      </c>
      <c r="V4155" t="str" cm="1">
        <f t="array" ref="V4155">_xlfn.IFS(N4146&gt;25,"A",N4146&gt;20,"B",N4146&gt;15,"C",N4146&gt;10,"D",N4146&lt;10,"E")</f>
        <v>E</v>
      </c>
    </row>
    <row r="4156" spans="1:22" x14ac:dyDescent="0.3">
      <c r="A4156">
        <v>4186</v>
      </c>
      <c r="B4156" t="s">
        <v>1628</v>
      </c>
      <c r="C4156" t="s">
        <v>15</v>
      </c>
      <c r="D4156" t="s">
        <v>31</v>
      </c>
      <c r="E4156">
        <v>2017</v>
      </c>
      <c r="F4156">
        <v>22874</v>
      </c>
      <c r="G4156" t="s">
        <v>27</v>
      </c>
      <c r="H4156" t="s">
        <v>18</v>
      </c>
      <c r="I4156" t="s">
        <v>19</v>
      </c>
      <c r="J4156">
        <v>1196</v>
      </c>
      <c r="K4156">
        <v>73</v>
      </c>
      <c r="L4156">
        <v>5</v>
      </c>
      <c r="M4156">
        <v>15.1</v>
      </c>
      <c r="N4156">
        <v>4.4400000000000004</v>
      </c>
      <c r="P4156" t="str">
        <f t="shared" si="390"/>
        <v/>
      </c>
      <c r="Q4156" t="str">
        <f t="shared" si="391"/>
        <v>good</v>
      </c>
      <c r="R4156" t="str">
        <f t="shared" si="392"/>
        <v/>
      </c>
      <c r="S4156" s="3" t="str">
        <f t="shared" si="393"/>
        <v>Hyundai</v>
      </c>
      <c r="T4156" t="str">
        <f t="shared" si="394"/>
        <v>Hyundai</v>
      </c>
      <c r="U4156" t="str">
        <f t="shared" si="395"/>
        <v>E</v>
      </c>
      <c r="V4156" t="str" cm="1">
        <f t="array" ref="V4156">_xlfn.IFS(N4147&gt;25,"A",N4147&gt;20,"B",N4147&gt;15,"C",N4147&gt;10,"D",N4147&lt;10,"E")</f>
        <v>E</v>
      </c>
    </row>
    <row r="4157" spans="1:22" x14ac:dyDescent="0.3">
      <c r="A4157">
        <v>4187</v>
      </c>
      <c r="B4157" t="s">
        <v>1092</v>
      </c>
      <c r="C4157" t="s">
        <v>65</v>
      </c>
      <c r="D4157" t="s">
        <v>26</v>
      </c>
      <c r="E4157">
        <v>2012</v>
      </c>
      <c r="F4157">
        <v>58000</v>
      </c>
      <c r="G4157" t="s">
        <v>23</v>
      </c>
      <c r="H4157" t="s">
        <v>32</v>
      </c>
      <c r="I4157" t="s">
        <v>33</v>
      </c>
      <c r="J4157">
        <v>1995</v>
      </c>
      <c r="K4157">
        <v>190</v>
      </c>
      <c r="L4157">
        <v>5</v>
      </c>
      <c r="M4157">
        <v>22.69</v>
      </c>
      <c r="N4157">
        <v>15.3</v>
      </c>
      <c r="P4157" t="str">
        <f t="shared" si="390"/>
        <v/>
      </c>
      <c r="Q4157" t="str">
        <f t="shared" si="391"/>
        <v>good</v>
      </c>
      <c r="R4157" t="str">
        <f t="shared" si="392"/>
        <v/>
      </c>
      <c r="S4157" s="3" t="str">
        <f t="shared" si="393"/>
        <v>Hyundai</v>
      </c>
      <c r="T4157" t="str">
        <f t="shared" si="394"/>
        <v>Hyundai</v>
      </c>
      <c r="U4157" t="str">
        <f t="shared" si="395"/>
        <v>E</v>
      </c>
      <c r="V4157" t="str" cm="1">
        <f t="array" ref="V4157">_xlfn.IFS(N4148&gt;25,"A",N4148&gt;20,"B",N4148&gt;15,"C",N4148&gt;10,"D",N4148&lt;10,"E")</f>
        <v>E</v>
      </c>
    </row>
    <row r="4158" spans="1:22" x14ac:dyDescent="0.3">
      <c r="A4158">
        <v>4188</v>
      </c>
      <c r="B4158" t="s">
        <v>28</v>
      </c>
      <c r="C4158" t="s">
        <v>15</v>
      </c>
      <c r="D4158" t="s">
        <v>26</v>
      </c>
      <c r="E4158">
        <v>2016</v>
      </c>
      <c r="F4158">
        <v>86000</v>
      </c>
      <c r="G4158" t="s">
        <v>23</v>
      </c>
      <c r="H4158" t="s">
        <v>18</v>
      </c>
      <c r="I4158" t="s">
        <v>33</v>
      </c>
      <c r="J4158">
        <v>1248</v>
      </c>
      <c r="K4158">
        <v>88.5</v>
      </c>
      <c r="L4158">
        <v>7</v>
      </c>
      <c r="M4158">
        <v>25.47</v>
      </c>
      <c r="N4158">
        <v>8.1999999999999993</v>
      </c>
      <c r="P4158" t="str">
        <f t="shared" si="390"/>
        <v/>
      </c>
      <c r="Q4158" t="str">
        <f t="shared" si="391"/>
        <v>good</v>
      </c>
      <c r="R4158" t="str">
        <f t="shared" si="392"/>
        <v/>
      </c>
      <c r="S4158" s="3" t="str">
        <f t="shared" si="393"/>
        <v>Maruti</v>
      </c>
      <c r="T4158" t="str">
        <f t="shared" si="394"/>
        <v>Maruti</v>
      </c>
      <c r="U4158" t="str">
        <f t="shared" si="395"/>
        <v>E</v>
      </c>
      <c r="V4158" t="str" cm="1">
        <f t="array" ref="V4158">_xlfn.IFS(N4149&gt;25,"A",N4149&gt;20,"B",N4149&gt;15,"C",N4149&gt;10,"D",N4149&lt;10,"E")</f>
        <v>E</v>
      </c>
    </row>
    <row r="4159" spans="1:22" x14ac:dyDescent="0.3">
      <c r="A4159">
        <v>4189</v>
      </c>
      <c r="B4159" t="s">
        <v>1034</v>
      </c>
      <c r="C4159" t="s">
        <v>21</v>
      </c>
      <c r="D4159" t="s">
        <v>93</v>
      </c>
      <c r="E4159">
        <v>2014</v>
      </c>
      <c r="F4159">
        <v>69000</v>
      </c>
      <c r="G4159" t="s">
        <v>27</v>
      </c>
      <c r="H4159" t="s">
        <v>32</v>
      </c>
      <c r="I4159" t="s">
        <v>19</v>
      </c>
      <c r="J4159">
        <v>1197</v>
      </c>
      <c r="K4159">
        <v>81.86</v>
      </c>
      <c r="L4159">
        <v>5</v>
      </c>
      <c r="M4159">
        <v>16.899999999999999</v>
      </c>
      <c r="N4159">
        <v>5.25</v>
      </c>
      <c r="P4159" t="str">
        <f t="shared" si="390"/>
        <v/>
      </c>
      <c r="Q4159" t="str">
        <f t="shared" si="391"/>
        <v>good</v>
      </c>
      <c r="R4159" t="str">
        <f t="shared" si="392"/>
        <v/>
      </c>
      <c r="S4159" s="3" t="str">
        <f t="shared" si="393"/>
        <v>Hyundai</v>
      </c>
      <c r="T4159" t="str">
        <f t="shared" si="394"/>
        <v>Hyundai</v>
      </c>
      <c r="U4159" t="str">
        <f t="shared" si="395"/>
        <v>D</v>
      </c>
      <c r="V4159" t="str" cm="1">
        <f t="array" ref="V4159">_xlfn.IFS(N4150&gt;25,"A",N4150&gt;20,"B",N4150&gt;15,"C",N4150&gt;10,"D",N4150&lt;10,"E")</f>
        <v>D</v>
      </c>
    </row>
    <row r="4160" spans="1:22" x14ac:dyDescent="0.3">
      <c r="A4160">
        <v>4190</v>
      </c>
      <c r="B4160" t="s">
        <v>1629</v>
      </c>
      <c r="C4160" t="s">
        <v>43</v>
      </c>
      <c r="D4160" t="s">
        <v>22</v>
      </c>
      <c r="E4160">
        <v>2016</v>
      </c>
      <c r="F4160">
        <v>55001</v>
      </c>
      <c r="G4160" t="s">
        <v>27</v>
      </c>
      <c r="H4160" t="s">
        <v>32</v>
      </c>
      <c r="I4160" t="s">
        <v>33</v>
      </c>
      <c r="J4160">
        <v>1197</v>
      </c>
      <c r="K4160">
        <v>103.2</v>
      </c>
      <c r="L4160">
        <v>5</v>
      </c>
      <c r="M4160">
        <v>16.93</v>
      </c>
      <c r="N4160">
        <v>8.5</v>
      </c>
      <c r="P4160" t="str">
        <f t="shared" si="390"/>
        <v/>
      </c>
      <c r="Q4160" t="str">
        <f t="shared" si="391"/>
        <v>good</v>
      </c>
      <c r="R4160" t="str">
        <f t="shared" si="392"/>
        <v/>
      </c>
      <c r="S4160" s="3" t="str">
        <f t="shared" si="393"/>
        <v>Maruti</v>
      </c>
      <c r="T4160" t="str">
        <f t="shared" si="394"/>
        <v>Maruti</v>
      </c>
      <c r="U4160" t="str">
        <f t="shared" si="395"/>
        <v>E</v>
      </c>
      <c r="V4160" t="str" cm="1">
        <f t="array" ref="V4160">_xlfn.IFS(N4151&gt;25,"A",N4151&gt;20,"B",N4151&gt;15,"C",N4151&gt;10,"D",N4151&lt;10,"E")</f>
        <v>E</v>
      </c>
    </row>
    <row r="4161" spans="1:22" x14ac:dyDescent="0.3">
      <c r="A4161">
        <v>4191</v>
      </c>
      <c r="B4161" t="s">
        <v>394</v>
      </c>
      <c r="C4161" t="s">
        <v>30</v>
      </c>
      <c r="D4161" t="s">
        <v>26</v>
      </c>
      <c r="E4161">
        <v>2015</v>
      </c>
      <c r="F4161">
        <v>28000</v>
      </c>
      <c r="G4161" t="s">
        <v>23</v>
      </c>
      <c r="H4161" t="s">
        <v>32</v>
      </c>
      <c r="I4161" t="s">
        <v>19</v>
      </c>
      <c r="J4161">
        <v>1968</v>
      </c>
      <c r="K4161">
        <v>174.33</v>
      </c>
      <c r="L4161">
        <v>5</v>
      </c>
      <c r="M4161">
        <v>15.73</v>
      </c>
      <c r="N4161">
        <v>23.75</v>
      </c>
      <c r="P4161" t="str">
        <f t="shared" si="390"/>
        <v/>
      </c>
      <c r="Q4161" t="str">
        <f t="shared" si="391"/>
        <v>good</v>
      </c>
      <c r="R4161" t="str">
        <f t="shared" si="392"/>
        <v/>
      </c>
      <c r="S4161" s="3" t="str">
        <f t="shared" si="393"/>
        <v>Hyundai</v>
      </c>
      <c r="T4161" t="str">
        <f t="shared" si="394"/>
        <v>Hyundai</v>
      </c>
      <c r="U4161" t="str">
        <f t="shared" si="395"/>
        <v>E</v>
      </c>
      <c r="V4161" t="str" cm="1">
        <f t="array" ref="V4161">_xlfn.IFS(N4152&gt;25,"A",N4152&gt;20,"B",N4152&gt;15,"C",N4152&gt;10,"D",N4152&lt;10,"E")</f>
        <v>E</v>
      </c>
    </row>
    <row r="4162" spans="1:22" x14ac:dyDescent="0.3">
      <c r="A4162">
        <v>4192</v>
      </c>
      <c r="B4162" t="s">
        <v>229</v>
      </c>
      <c r="C4162" t="s">
        <v>21</v>
      </c>
      <c r="D4162" t="s">
        <v>53</v>
      </c>
      <c r="E4162">
        <v>2013</v>
      </c>
      <c r="F4162">
        <v>53213</v>
      </c>
      <c r="G4162" t="s">
        <v>27</v>
      </c>
      <c r="H4162" t="s">
        <v>18</v>
      </c>
      <c r="I4162" t="s">
        <v>19</v>
      </c>
      <c r="J4162">
        <v>1086</v>
      </c>
      <c r="K4162">
        <v>68.05</v>
      </c>
      <c r="L4162">
        <v>5</v>
      </c>
      <c r="M4162">
        <v>19.809999999999999</v>
      </c>
      <c r="N4162">
        <v>2.74</v>
      </c>
      <c r="P4162" t="str">
        <f t="shared" si="390"/>
        <v/>
      </c>
      <c r="Q4162" t="str">
        <f t="shared" si="391"/>
        <v>good</v>
      </c>
      <c r="R4162" t="str">
        <f t="shared" si="392"/>
        <v/>
      </c>
      <c r="S4162" s="3" t="str">
        <f t="shared" si="393"/>
        <v>Tata</v>
      </c>
      <c r="T4162" t="str">
        <f t="shared" si="394"/>
        <v>Tata</v>
      </c>
      <c r="U4162" t="str">
        <f t="shared" si="395"/>
        <v>E</v>
      </c>
      <c r="V4162" t="str" cm="1">
        <f t="array" ref="V4162">_xlfn.IFS(N4153&gt;25,"A",N4153&gt;20,"B",N4153&gt;15,"C",N4153&gt;10,"D",N4153&lt;10,"E")</f>
        <v>E</v>
      </c>
    </row>
    <row r="4163" spans="1:22" x14ac:dyDescent="0.3">
      <c r="A4163">
        <v>4193</v>
      </c>
      <c r="B4163" t="s">
        <v>986</v>
      </c>
      <c r="C4163" t="s">
        <v>43</v>
      </c>
      <c r="D4163" t="s">
        <v>31</v>
      </c>
      <c r="E4163">
        <v>2016</v>
      </c>
      <c r="F4163">
        <v>44340</v>
      </c>
      <c r="G4163" t="s">
        <v>23</v>
      </c>
      <c r="H4163" t="s">
        <v>32</v>
      </c>
      <c r="I4163" t="s">
        <v>19</v>
      </c>
      <c r="J4163">
        <v>1968</v>
      </c>
      <c r="K4163">
        <v>138.03</v>
      </c>
      <c r="L4163">
        <v>5</v>
      </c>
      <c r="M4163">
        <v>16.96</v>
      </c>
      <c r="N4163">
        <v>13.83</v>
      </c>
      <c r="P4163" t="str">
        <f t="shared" si="390"/>
        <v/>
      </c>
      <c r="Q4163" t="str">
        <f t="shared" si="391"/>
        <v>bad</v>
      </c>
      <c r="R4163" t="str">
        <f t="shared" si="392"/>
        <v/>
      </c>
      <c r="S4163" s="3" t="str">
        <f t="shared" si="393"/>
        <v/>
      </c>
      <c r="T4163" t="str">
        <f t="shared" si="394"/>
        <v>Hyundai</v>
      </c>
      <c r="U4163" t="str">
        <f t="shared" si="395"/>
        <v>E</v>
      </c>
      <c r="V4163" t="str" cm="1">
        <f t="array" ref="V4163">_xlfn.IFS(N4154&gt;25,"A",N4154&gt;20,"B",N4154&gt;15,"C",N4154&gt;10,"D",N4154&lt;10,"E")</f>
        <v>E</v>
      </c>
    </row>
    <row r="4164" spans="1:22" x14ac:dyDescent="0.3">
      <c r="A4164">
        <v>4194</v>
      </c>
      <c r="B4164" t="s">
        <v>1553</v>
      </c>
      <c r="C4164" t="s">
        <v>15</v>
      </c>
      <c r="D4164" t="s">
        <v>16</v>
      </c>
      <c r="E4164">
        <v>2017</v>
      </c>
      <c r="F4164">
        <v>16900</v>
      </c>
      <c r="G4164" t="s">
        <v>27</v>
      </c>
      <c r="H4164" t="s">
        <v>18</v>
      </c>
      <c r="I4164" t="s">
        <v>19</v>
      </c>
      <c r="J4164">
        <v>998</v>
      </c>
      <c r="K4164">
        <v>100</v>
      </c>
      <c r="L4164">
        <v>5</v>
      </c>
      <c r="M4164">
        <v>21.1</v>
      </c>
      <c r="N4164">
        <v>6.99</v>
      </c>
      <c r="P4164" t="str">
        <f t="shared" si="390"/>
        <v>Porsche</v>
      </c>
      <c r="Q4164" t="str">
        <f t="shared" si="391"/>
        <v>bad</v>
      </c>
      <c r="R4164" t="str">
        <f t="shared" si="392"/>
        <v/>
      </c>
      <c r="S4164" s="3" t="str">
        <f t="shared" si="393"/>
        <v>Porsche</v>
      </c>
      <c r="T4164" t="str">
        <f t="shared" si="394"/>
        <v/>
      </c>
      <c r="U4164" t="str">
        <f t="shared" si="395"/>
        <v>A</v>
      </c>
      <c r="V4164" t="str" cm="1">
        <f t="array" ref="V4164">_xlfn.IFS(N4155&gt;25,"A",N4155&gt;20,"B",N4155&gt;15,"C",N4155&gt;10,"D",N4155&lt;10,"E")</f>
        <v>A</v>
      </c>
    </row>
    <row r="4165" spans="1:22" x14ac:dyDescent="0.3">
      <c r="A4165">
        <v>4195</v>
      </c>
      <c r="B4165" t="s">
        <v>279</v>
      </c>
      <c r="C4165" t="s">
        <v>21</v>
      </c>
      <c r="D4165" t="s">
        <v>39</v>
      </c>
      <c r="E4165">
        <v>2009</v>
      </c>
      <c r="F4165">
        <v>57000</v>
      </c>
      <c r="G4165" t="s">
        <v>27</v>
      </c>
      <c r="H4165" t="s">
        <v>18</v>
      </c>
      <c r="I4165" t="s">
        <v>19</v>
      </c>
      <c r="J4165">
        <v>1086</v>
      </c>
      <c r="K4165">
        <v>68.05</v>
      </c>
      <c r="L4165">
        <v>5</v>
      </c>
      <c r="M4165">
        <v>19.809999999999999</v>
      </c>
      <c r="N4165">
        <v>2.25</v>
      </c>
      <c r="P4165" t="str">
        <f t="shared" si="390"/>
        <v/>
      </c>
      <c r="Q4165" t="str">
        <f t="shared" si="391"/>
        <v>bad</v>
      </c>
      <c r="R4165" t="str">
        <f t="shared" si="392"/>
        <v/>
      </c>
      <c r="S4165" s="3" t="str">
        <f t="shared" si="393"/>
        <v/>
      </c>
      <c r="T4165" t="str">
        <f t="shared" si="394"/>
        <v>Maruti</v>
      </c>
      <c r="U4165" t="str">
        <f t="shared" si="395"/>
        <v>E</v>
      </c>
      <c r="V4165" t="str" cm="1">
        <f t="array" ref="V4165">_xlfn.IFS(N4156&gt;25,"A",N4156&gt;20,"B",N4156&gt;15,"C",N4156&gt;10,"D",N4156&lt;10,"E")</f>
        <v>E</v>
      </c>
    </row>
    <row r="4166" spans="1:22" x14ac:dyDescent="0.3">
      <c r="A4166">
        <v>4196</v>
      </c>
      <c r="B4166" t="s">
        <v>1348</v>
      </c>
      <c r="C4166" t="s">
        <v>41</v>
      </c>
      <c r="D4166" t="s">
        <v>35</v>
      </c>
      <c r="E4166">
        <v>2013</v>
      </c>
      <c r="F4166">
        <v>83165</v>
      </c>
      <c r="G4166" t="s">
        <v>23</v>
      </c>
      <c r="H4166" t="s">
        <v>18</v>
      </c>
      <c r="I4166" t="s">
        <v>19</v>
      </c>
      <c r="J4166">
        <v>2494</v>
      </c>
      <c r="K4166">
        <v>102</v>
      </c>
      <c r="L4166">
        <v>8</v>
      </c>
      <c r="M4166">
        <v>12.8</v>
      </c>
      <c r="N4166">
        <v>11.49</v>
      </c>
      <c r="P4166" t="str">
        <f t="shared" si="390"/>
        <v>BMW</v>
      </c>
      <c r="Q4166" t="str">
        <f t="shared" si="391"/>
        <v>good</v>
      </c>
      <c r="R4166" t="str">
        <f t="shared" si="392"/>
        <v>BMW</v>
      </c>
      <c r="S4166" s="3" t="str">
        <f t="shared" si="393"/>
        <v>BMW</v>
      </c>
      <c r="T4166" t="str">
        <f t="shared" si="394"/>
        <v/>
      </c>
      <c r="U4166" t="str">
        <f t="shared" si="395"/>
        <v>C</v>
      </c>
      <c r="V4166" t="str" cm="1">
        <f t="array" ref="V4166">_xlfn.IFS(N4157&gt;25,"A",N4157&gt;20,"B",N4157&gt;15,"C",N4157&gt;10,"D",N4157&lt;10,"E")</f>
        <v>C</v>
      </c>
    </row>
    <row r="4167" spans="1:22" x14ac:dyDescent="0.3">
      <c r="A4167">
        <v>4197</v>
      </c>
      <c r="B4167" t="s">
        <v>261</v>
      </c>
      <c r="C4167" t="s">
        <v>192</v>
      </c>
      <c r="D4167" t="s">
        <v>31</v>
      </c>
      <c r="E4167">
        <v>2012</v>
      </c>
      <c r="F4167">
        <v>24735</v>
      </c>
      <c r="G4167" t="s">
        <v>27</v>
      </c>
      <c r="H4167" t="s">
        <v>18</v>
      </c>
      <c r="I4167" t="s">
        <v>33</v>
      </c>
      <c r="J4167">
        <v>1199</v>
      </c>
      <c r="K4167">
        <v>79.400000000000006</v>
      </c>
      <c r="L4167">
        <v>5</v>
      </c>
      <c r="M4167">
        <v>18.600000000000001</v>
      </c>
      <c r="N4167">
        <v>2.87</v>
      </c>
      <c r="P4167" t="str">
        <f t="shared" si="390"/>
        <v/>
      </c>
      <c r="Q4167" t="str">
        <f t="shared" si="391"/>
        <v>good</v>
      </c>
      <c r="R4167" t="str">
        <f t="shared" si="392"/>
        <v/>
      </c>
      <c r="S4167" s="3" t="str">
        <f t="shared" si="393"/>
        <v>Maruti</v>
      </c>
      <c r="T4167" t="str">
        <f t="shared" si="394"/>
        <v>Maruti</v>
      </c>
      <c r="U4167" t="str">
        <f t="shared" si="395"/>
        <v>E</v>
      </c>
      <c r="V4167" t="str" cm="1">
        <f t="array" ref="V4167">_xlfn.IFS(N4158&gt;25,"A",N4158&gt;20,"B",N4158&gt;15,"C",N4158&gt;10,"D",N4158&lt;10,"E")</f>
        <v>E</v>
      </c>
    </row>
    <row r="4168" spans="1:22" x14ac:dyDescent="0.3">
      <c r="A4168">
        <v>4198</v>
      </c>
      <c r="B4168" t="s">
        <v>1104</v>
      </c>
      <c r="C4168" t="s">
        <v>41</v>
      </c>
      <c r="D4168" t="s">
        <v>49</v>
      </c>
      <c r="E4168">
        <v>2005</v>
      </c>
      <c r="F4168">
        <v>65175</v>
      </c>
      <c r="G4168" t="s">
        <v>23</v>
      </c>
      <c r="H4168" t="s">
        <v>18</v>
      </c>
      <c r="I4168" t="s">
        <v>19</v>
      </c>
      <c r="J4168">
        <v>2494</v>
      </c>
      <c r="K4168">
        <v>102</v>
      </c>
      <c r="L4168">
        <v>8</v>
      </c>
      <c r="M4168">
        <v>12.8</v>
      </c>
      <c r="N4168">
        <v>3.25</v>
      </c>
      <c r="P4168" t="str">
        <f t="shared" si="390"/>
        <v/>
      </c>
      <c r="Q4168" t="str">
        <f t="shared" si="391"/>
        <v>bad</v>
      </c>
      <c r="R4168" t="str">
        <f t="shared" si="392"/>
        <v/>
      </c>
      <c r="S4168" s="3" t="str">
        <f t="shared" si="393"/>
        <v/>
      </c>
      <c r="T4168" t="str">
        <f t="shared" si="394"/>
        <v>Hyundai</v>
      </c>
      <c r="U4168" t="str">
        <f t="shared" si="395"/>
        <v>E</v>
      </c>
      <c r="V4168" t="str" cm="1">
        <f t="array" ref="V4168">_xlfn.IFS(N4159&gt;25,"A",N4159&gt;20,"B",N4159&gt;15,"C",N4159&gt;10,"D",N4159&lt;10,"E")</f>
        <v>E</v>
      </c>
    </row>
    <row r="4169" spans="1:22" x14ac:dyDescent="0.3">
      <c r="A4169">
        <v>4199</v>
      </c>
      <c r="B4169" t="s">
        <v>1595</v>
      </c>
      <c r="C4169" t="s">
        <v>25</v>
      </c>
      <c r="D4169" t="s">
        <v>22</v>
      </c>
      <c r="E4169">
        <v>2009</v>
      </c>
      <c r="F4169">
        <v>60000</v>
      </c>
      <c r="G4169" t="s">
        <v>27</v>
      </c>
      <c r="H4169" t="s">
        <v>18</v>
      </c>
      <c r="I4169" t="s">
        <v>33</v>
      </c>
      <c r="J4169">
        <v>2354</v>
      </c>
      <c r="K4169">
        <v>180</v>
      </c>
      <c r="L4169">
        <v>5</v>
      </c>
      <c r="M4169">
        <v>9.8000000000000007</v>
      </c>
      <c r="N4169">
        <v>3.5</v>
      </c>
      <c r="P4169" t="str">
        <f t="shared" si="390"/>
        <v/>
      </c>
      <c r="Q4169" t="str">
        <f t="shared" si="391"/>
        <v>bad</v>
      </c>
      <c r="R4169" t="str">
        <f t="shared" si="392"/>
        <v/>
      </c>
      <c r="S4169" s="3" t="str">
        <f t="shared" si="393"/>
        <v/>
      </c>
      <c r="T4169" t="str">
        <f t="shared" si="394"/>
        <v>Volkswagen</v>
      </c>
      <c r="U4169" t="str">
        <f t="shared" si="395"/>
        <v>E</v>
      </c>
      <c r="V4169" t="str" cm="1">
        <f t="array" ref="V4169">_xlfn.IFS(N4160&gt;25,"A",N4160&gt;20,"B",N4160&gt;15,"C",N4160&gt;10,"D",N4160&lt;10,"E")</f>
        <v>E</v>
      </c>
    </row>
    <row r="4170" spans="1:22" x14ac:dyDescent="0.3">
      <c r="A4170">
        <v>4200</v>
      </c>
      <c r="B4170" t="s">
        <v>1630</v>
      </c>
      <c r="C4170" t="s">
        <v>78</v>
      </c>
      <c r="D4170" t="s">
        <v>47</v>
      </c>
      <c r="E4170">
        <v>2017</v>
      </c>
      <c r="F4170">
        <v>60357</v>
      </c>
      <c r="G4170" t="s">
        <v>23</v>
      </c>
      <c r="H4170" t="s">
        <v>18</v>
      </c>
      <c r="I4170" t="s">
        <v>19</v>
      </c>
      <c r="J4170">
        <v>1198</v>
      </c>
      <c r="K4170">
        <v>77</v>
      </c>
      <c r="L4170">
        <v>6</v>
      </c>
      <c r="M4170">
        <v>25.32</v>
      </c>
      <c r="N4170">
        <v>4.49</v>
      </c>
      <c r="P4170" t="str">
        <f t="shared" si="390"/>
        <v>Audi</v>
      </c>
      <c r="Q4170" t="str">
        <f t="shared" si="391"/>
        <v>bad</v>
      </c>
      <c r="R4170" t="str">
        <f t="shared" si="392"/>
        <v/>
      </c>
      <c r="S4170" s="3" t="str">
        <f t="shared" si="393"/>
        <v>Audi</v>
      </c>
      <c r="T4170" t="str">
        <f t="shared" si="394"/>
        <v/>
      </c>
      <c r="U4170" t="str">
        <f t="shared" si="395"/>
        <v>B</v>
      </c>
      <c r="V4170" t="str" cm="1">
        <f t="array" ref="V4170">_xlfn.IFS(N4161&gt;25,"A",N4161&gt;20,"B",N4161&gt;15,"C",N4161&gt;10,"D",N4161&lt;10,"E")</f>
        <v>B</v>
      </c>
    </row>
    <row r="4171" spans="1:22" x14ac:dyDescent="0.3">
      <c r="A4171">
        <v>4201</v>
      </c>
      <c r="B4171" t="s">
        <v>85</v>
      </c>
      <c r="C4171" t="s">
        <v>43</v>
      </c>
      <c r="D4171" t="s">
        <v>39</v>
      </c>
      <c r="E4171">
        <v>2011</v>
      </c>
      <c r="F4171">
        <v>77000</v>
      </c>
      <c r="G4171" t="s">
        <v>23</v>
      </c>
      <c r="H4171" t="s">
        <v>18</v>
      </c>
      <c r="I4171" t="s">
        <v>19</v>
      </c>
      <c r="J4171">
        <v>1199</v>
      </c>
      <c r="K4171">
        <v>73.900000000000006</v>
      </c>
      <c r="L4171">
        <v>5</v>
      </c>
      <c r="M4171">
        <v>22.07</v>
      </c>
      <c r="N4171">
        <v>2.9</v>
      </c>
      <c r="P4171" t="str">
        <f t="shared" si="390"/>
        <v/>
      </c>
      <c r="Q4171" t="str">
        <f t="shared" si="391"/>
        <v>bad</v>
      </c>
      <c r="R4171" t="str">
        <f t="shared" si="392"/>
        <v/>
      </c>
      <c r="S4171" s="3" t="str">
        <f t="shared" si="393"/>
        <v/>
      </c>
      <c r="T4171" t="str">
        <f t="shared" si="394"/>
        <v>Hyundai</v>
      </c>
      <c r="U4171" t="str">
        <f t="shared" si="395"/>
        <v>E</v>
      </c>
      <c r="V4171" t="str" cm="1">
        <f t="array" ref="V4171">_xlfn.IFS(N4162&gt;25,"A",N4162&gt;20,"B",N4162&gt;15,"C",N4162&gt;10,"D",N4162&lt;10,"E")</f>
        <v>E</v>
      </c>
    </row>
    <row r="4172" spans="1:22" x14ac:dyDescent="0.3">
      <c r="A4172">
        <v>4202</v>
      </c>
      <c r="B4172" t="s">
        <v>1088</v>
      </c>
      <c r="C4172" t="s">
        <v>41</v>
      </c>
      <c r="D4172" t="s">
        <v>31</v>
      </c>
      <c r="E4172">
        <v>2014</v>
      </c>
      <c r="F4172">
        <v>85301</v>
      </c>
      <c r="G4172" t="s">
        <v>27</v>
      </c>
      <c r="H4172" t="s">
        <v>18</v>
      </c>
      <c r="I4172" t="s">
        <v>19</v>
      </c>
      <c r="J4172">
        <v>1998</v>
      </c>
      <c r="K4172">
        <v>132</v>
      </c>
      <c r="L4172">
        <v>8</v>
      </c>
      <c r="M4172">
        <v>12.4</v>
      </c>
      <c r="N4172">
        <v>12.36</v>
      </c>
      <c r="P4172" t="str">
        <f t="shared" ref="P4172:P4235" si="396">IF(N4163&gt;15,C4163,"")</f>
        <v/>
      </c>
      <c r="Q4172" t="str">
        <f t="shared" ref="Q4172:Q4235" si="397">IF(M4163&gt;20,"good","bad")</f>
        <v>bad</v>
      </c>
      <c r="R4172" t="str">
        <f t="shared" ref="R4172:R4235" si="398">IF(AND(M4163&gt;20,N4163&gt;15),C4163,"")</f>
        <v/>
      </c>
      <c r="S4172" s="3" t="str">
        <f t="shared" ref="S4172:S4235" si="399">IF(OR(M4163&gt;20,N4163&gt;15),C4163,"")</f>
        <v/>
      </c>
      <c r="T4172" t="str">
        <f t="shared" ref="T4172:T4235" si="400">IF(NOT(N4163&gt;15),C4163,"")</f>
        <v>Volkswagen</v>
      </c>
      <c r="U4172" t="str">
        <f t="shared" ref="U4172:U4235" si="401">IF(N4163&gt;25,"A",IF(N4163&gt;20,"B",IF(N4163&gt;15,"C",IF(N4163&gt;10,"D","E"))))</f>
        <v>D</v>
      </c>
      <c r="V4172" t="str" cm="1">
        <f t="array" ref="V4172">_xlfn.IFS(N4163&gt;25,"A",N4163&gt;20,"B",N4163&gt;15,"C",N4163&gt;10,"D",N4163&lt;10,"E")</f>
        <v>D</v>
      </c>
    </row>
    <row r="4173" spans="1:22" x14ac:dyDescent="0.3">
      <c r="A4173">
        <v>4203</v>
      </c>
      <c r="B4173" t="s">
        <v>1631</v>
      </c>
      <c r="C4173" t="s">
        <v>78</v>
      </c>
      <c r="D4173" t="s">
        <v>16</v>
      </c>
      <c r="E4173">
        <v>2011</v>
      </c>
      <c r="F4173">
        <v>50000</v>
      </c>
      <c r="G4173" t="s">
        <v>23</v>
      </c>
      <c r="H4173" t="s">
        <v>32</v>
      </c>
      <c r="I4173" t="s">
        <v>19</v>
      </c>
      <c r="J4173">
        <v>2179</v>
      </c>
      <c r="K4173">
        <v>120</v>
      </c>
      <c r="L4173">
        <v>8</v>
      </c>
      <c r="M4173">
        <v>11.79</v>
      </c>
      <c r="N4173">
        <v>6</v>
      </c>
      <c r="P4173" t="str">
        <f t="shared" si="396"/>
        <v/>
      </c>
      <c r="Q4173" t="str">
        <f t="shared" si="397"/>
        <v>good</v>
      </c>
      <c r="R4173" t="str">
        <f t="shared" si="398"/>
        <v/>
      </c>
      <c r="S4173" s="3" t="str">
        <f t="shared" si="399"/>
        <v>Maruti</v>
      </c>
      <c r="T4173" t="str">
        <f t="shared" si="400"/>
        <v>Maruti</v>
      </c>
      <c r="U4173" t="str">
        <f t="shared" si="401"/>
        <v>E</v>
      </c>
      <c r="V4173" t="str" cm="1">
        <f t="array" ref="V4173">_xlfn.IFS(N4164&gt;25,"A",N4164&gt;20,"B",N4164&gt;15,"C",N4164&gt;10,"D",N4164&lt;10,"E")</f>
        <v>E</v>
      </c>
    </row>
    <row r="4174" spans="1:22" x14ac:dyDescent="0.3">
      <c r="A4174">
        <v>4204</v>
      </c>
      <c r="B4174" t="s">
        <v>1332</v>
      </c>
      <c r="C4174" t="s">
        <v>65</v>
      </c>
      <c r="D4174" t="s">
        <v>26</v>
      </c>
      <c r="E4174">
        <v>2010</v>
      </c>
      <c r="F4174">
        <v>58000</v>
      </c>
      <c r="G4174" t="s">
        <v>23</v>
      </c>
      <c r="H4174" t="s">
        <v>32</v>
      </c>
      <c r="I4174" t="s">
        <v>19</v>
      </c>
      <c r="J4174">
        <v>2993</v>
      </c>
      <c r="K4174">
        <v>258</v>
      </c>
      <c r="L4174">
        <v>5</v>
      </c>
      <c r="M4174">
        <v>16.46</v>
      </c>
      <c r="N4174">
        <v>31</v>
      </c>
      <c r="P4174" t="str">
        <f t="shared" si="396"/>
        <v/>
      </c>
      <c r="Q4174" t="str">
        <f t="shared" si="397"/>
        <v>bad</v>
      </c>
      <c r="R4174" t="str">
        <f t="shared" si="398"/>
        <v/>
      </c>
      <c r="S4174" s="3" t="str">
        <f t="shared" si="399"/>
        <v/>
      </c>
      <c r="T4174" t="str">
        <f t="shared" si="400"/>
        <v>Hyundai</v>
      </c>
      <c r="U4174" t="str">
        <f t="shared" si="401"/>
        <v>E</v>
      </c>
      <c r="V4174" t="str" cm="1">
        <f t="array" ref="V4174">_xlfn.IFS(N4165&gt;25,"A",N4165&gt;20,"B",N4165&gt;15,"C",N4165&gt;10,"D",N4165&lt;10,"E")</f>
        <v>E</v>
      </c>
    </row>
    <row r="4175" spans="1:22" x14ac:dyDescent="0.3">
      <c r="A4175">
        <v>4205</v>
      </c>
      <c r="B4175" t="s">
        <v>1632</v>
      </c>
      <c r="C4175" t="s">
        <v>25</v>
      </c>
      <c r="D4175" t="s">
        <v>49</v>
      </c>
      <c r="E4175">
        <v>2015</v>
      </c>
      <c r="F4175">
        <v>39000</v>
      </c>
      <c r="G4175" t="s">
        <v>23</v>
      </c>
      <c r="H4175" t="s">
        <v>18</v>
      </c>
      <c r="I4175" t="s">
        <v>19</v>
      </c>
      <c r="J4175">
        <v>1498</v>
      </c>
      <c r="K4175">
        <v>98.6</v>
      </c>
      <c r="L4175">
        <v>5</v>
      </c>
      <c r="M4175">
        <v>25.6</v>
      </c>
      <c r="N4175">
        <v>5.49</v>
      </c>
      <c r="P4175" t="str">
        <f t="shared" si="396"/>
        <v/>
      </c>
      <c r="Q4175" t="str">
        <f t="shared" si="397"/>
        <v>bad</v>
      </c>
      <c r="R4175" t="str">
        <f t="shared" si="398"/>
        <v/>
      </c>
      <c r="S4175" s="3" t="str">
        <f t="shared" si="399"/>
        <v/>
      </c>
      <c r="T4175" t="str">
        <f t="shared" si="400"/>
        <v>Toyota</v>
      </c>
      <c r="U4175" t="str">
        <f t="shared" si="401"/>
        <v>D</v>
      </c>
      <c r="V4175" t="str" cm="1">
        <f t="array" ref="V4175">_xlfn.IFS(N4166&gt;25,"A",N4166&gt;20,"B",N4166&gt;15,"C",N4166&gt;10,"D",N4166&lt;10,"E")</f>
        <v>D</v>
      </c>
    </row>
    <row r="4176" spans="1:22" x14ac:dyDescent="0.3">
      <c r="A4176">
        <v>4206</v>
      </c>
      <c r="B4176" t="s">
        <v>262</v>
      </c>
      <c r="C4176" t="s">
        <v>43</v>
      </c>
      <c r="D4176" t="s">
        <v>31</v>
      </c>
      <c r="E4176">
        <v>2015</v>
      </c>
      <c r="F4176">
        <v>46190</v>
      </c>
      <c r="G4176" t="s">
        <v>23</v>
      </c>
      <c r="H4176" t="s">
        <v>18</v>
      </c>
      <c r="I4176" t="s">
        <v>19</v>
      </c>
      <c r="J4176">
        <v>1199</v>
      </c>
      <c r="K4176">
        <v>73.900000000000006</v>
      </c>
      <c r="L4176">
        <v>5</v>
      </c>
      <c r="M4176">
        <v>22.07</v>
      </c>
      <c r="N4176">
        <v>5.86</v>
      </c>
      <c r="P4176" t="str">
        <f t="shared" si="396"/>
        <v/>
      </c>
      <c r="Q4176" t="str">
        <f t="shared" si="397"/>
        <v>bad</v>
      </c>
      <c r="R4176" t="str">
        <f t="shared" si="398"/>
        <v/>
      </c>
      <c r="S4176" s="3" t="str">
        <f t="shared" si="399"/>
        <v/>
      </c>
      <c r="T4176" t="str">
        <f t="shared" si="400"/>
        <v>Chevrolet</v>
      </c>
      <c r="U4176" t="str">
        <f t="shared" si="401"/>
        <v>E</v>
      </c>
      <c r="V4176" t="str" cm="1">
        <f t="array" ref="V4176">_xlfn.IFS(N4167&gt;25,"A",N4167&gt;20,"B",N4167&gt;15,"C",N4167&gt;10,"D",N4167&lt;10,"E")</f>
        <v>E</v>
      </c>
    </row>
    <row r="4177" spans="1:22" x14ac:dyDescent="0.3">
      <c r="A4177">
        <v>4207</v>
      </c>
      <c r="B4177" t="s">
        <v>141</v>
      </c>
      <c r="C4177" t="s">
        <v>78</v>
      </c>
      <c r="D4177" t="s">
        <v>16</v>
      </c>
      <c r="E4177">
        <v>2015</v>
      </c>
      <c r="F4177">
        <v>83000</v>
      </c>
      <c r="G4177" t="s">
        <v>23</v>
      </c>
      <c r="H4177" t="s">
        <v>18</v>
      </c>
      <c r="I4177" t="s">
        <v>19</v>
      </c>
      <c r="J4177">
        <v>2179</v>
      </c>
      <c r="K4177">
        <v>140</v>
      </c>
      <c r="L4177">
        <v>7</v>
      </c>
      <c r="M4177">
        <v>16</v>
      </c>
      <c r="N4177">
        <v>9</v>
      </c>
      <c r="P4177" t="str">
        <f t="shared" si="396"/>
        <v/>
      </c>
      <c r="Q4177" t="str">
        <f t="shared" si="397"/>
        <v>bad</v>
      </c>
      <c r="R4177" t="str">
        <f t="shared" si="398"/>
        <v/>
      </c>
      <c r="S4177" s="3" t="str">
        <f t="shared" si="399"/>
        <v/>
      </c>
      <c r="T4177" t="str">
        <f t="shared" si="400"/>
        <v>Toyota</v>
      </c>
      <c r="U4177" t="str">
        <f t="shared" si="401"/>
        <v>E</v>
      </c>
      <c r="V4177" t="str" cm="1">
        <f t="array" ref="V4177">_xlfn.IFS(N4168&gt;25,"A",N4168&gt;20,"B",N4168&gt;15,"C",N4168&gt;10,"D",N4168&lt;10,"E")</f>
        <v>E</v>
      </c>
    </row>
    <row r="4178" spans="1:22" x14ac:dyDescent="0.3">
      <c r="A4178">
        <v>4208</v>
      </c>
      <c r="B4178" t="s">
        <v>80</v>
      </c>
      <c r="C4178" t="s">
        <v>43</v>
      </c>
      <c r="D4178" t="s">
        <v>39</v>
      </c>
      <c r="E4178">
        <v>2016</v>
      </c>
      <c r="F4178">
        <v>33000</v>
      </c>
      <c r="G4178" t="s">
        <v>27</v>
      </c>
      <c r="H4178" t="s">
        <v>18</v>
      </c>
      <c r="I4178" t="s">
        <v>19</v>
      </c>
      <c r="J4178">
        <v>1598</v>
      </c>
      <c r="K4178">
        <v>103.5</v>
      </c>
      <c r="L4178">
        <v>5</v>
      </c>
      <c r="M4178">
        <v>16.09</v>
      </c>
      <c r="N4178">
        <v>7.7</v>
      </c>
      <c r="P4178" t="str">
        <f t="shared" si="396"/>
        <v/>
      </c>
      <c r="Q4178" t="str">
        <f t="shared" si="397"/>
        <v>bad</v>
      </c>
      <c r="R4178" t="str">
        <f t="shared" si="398"/>
        <v/>
      </c>
      <c r="S4178" s="3" t="str">
        <f t="shared" si="399"/>
        <v/>
      </c>
      <c r="T4178" t="str">
        <f t="shared" si="400"/>
        <v>Honda</v>
      </c>
      <c r="U4178" t="str">
        <f t="shared" si="401"/>
        <v>E</v>
      </c>
      <c r="V4178" t="str" cm="1">
        <f t="array" ref="V4178">_xlfn.IFS(N4169&gt;25,"A",N4169&gt;20,"B",N4169&gt;15,"C",N4169&gt;10,"D",N4169&lt;10,"E")</f>
        <v>E</v>
      </c>
    </row>
    <row r="4179" spans="1:22" x14ac:dyDescent="0.3">
      <c r="A4179">
        <v>4209</v>
      </c>
      <c r="B4179" t="s">
        <v>271</v>
      </c>
      <c r="C4179" t="s">
        <v>25</v>
      </c>
      <c r="D4179" t="s">
        <v>31</v>
      </c>
      <c r="E4179">
        <v>2017</v>
      </c>
      <c r="F4179">
        <v>27279</v>
      </c>
      <c r="G4179" t="s">
        <v>27</v>
      </c>
      <c r="H4179" t="s">
        <v>18</v>
      </c>
      <c r="I4179" t="s">
        <v>19</v>
      </c>
      <c r="J4179">
        <v>1497</v>
      </c>
      <c r="K4179">
        <v>117.3</v>
      </c>
      <c r="L4179">
        <v>5</v>
      </c>
      <c r="M4179">
        <v>17.399999999999999</v>
      </c>
      <c r="N4179">
        <v>9.4700000000000006</v>
      </c>
      <c r="P4179" t="str">
        <f t="shared" si="396"/>
        <v/>
      </c>
      <c r="Q4179" t="str">
        <f t="shared" si="397"/>
        <v>good</v>
      </c>
      <c r="R4179" t="str">
        <f t="shared" si="398"/>
        <v/>
      </c>
      <c r="S4179" s="3" t="str">
        <f t="shared" si="399"/>
        <v>Mahindra</v>
      </c>
      <c r="T4179" t="str">
        <f t="shared" si="400"/>
        <v>Mahindra</v>
      </c>
      <c r="U4179" t="str">
        <f t="shared" si="401"/>
        <v>E</v>
      </c>
      <c r="V4179" t="str" cm="1">
        <f t="array" ref="V4179">_xlfn.IFS(N4170&gt;25,"A",N4170&gt;20,"B",N4170&gt;15,"C",N4170&gt;10,"D",N4170&lt;10,"E")</f>
        <v>E</v>
      </c>
    </row>
    <row r="4180" spans="1:22" x14ac:dyDescent="0.3">
      <c r="A4180">
        <v>4210</v>
      </c>
      <c r="B4180" t="s">
        <v>927</v>
      </c>
      <c r="C4180" t="s">
        <v>30</v>
      </c>
      <c r="D4180" t="s">
        <v>63</v>
      </c>
      <c r="E4180">
        <v>2014</v>
      </c>
      <c r="F4180">
        <v>53900</v>
      </c>
      <c r="G4180" t="s">
        <v>23</v>
      </c>
      <c r="H4180" t="s">
        <v>32</v>
      </c>
      <c r="I4180" t="s">
        <v>19</v>
      </c>
      <c r="J4180">
        <v>1968</v>
      </c>
      <c r="K4180">
        <v>174.3</v>
      </c>
      <c r="L4180">
        <v>5</v>
      </c>
      <c r="M4180">
        <v>14.16</v>
      </c>
      <c r="N4180">
        <v>29</v>
      </c>
      <c r="P4180" t="str">
        <f t="shared" si="396"/>
        <v/>
      </c>
      <c r="Q4180" t="str">
        <f t="shared" si="397"/>
        <v>good</v>
      </c>
      <c r="R4180" t="str">
        <f t="shared" si="398"/>
        <v/>
      </c>
      <c r="S4180" s="3" t="str">
        <f t="shared" si="399"/>
        <v>Volkswagen</v>
      </c>
      <c r="T4180" t="str">
        <f t="shared" si="400"/>
        <v>Volkswagen</v>
      </c>
      <c r="U4180" t="str">
        <f t="shared" si="401"/>
        <v>E</v>
      </c>
      <c r="V4180" t="str" cm="1">
        <f t="array" ref="V4180">_xlfn.IFS(N4171&gt;25,"A",N4171&gt;20,"B",N4171&gt;15,"C",N4171&gt;10,"D",N4171&lt;10,"E")</f>
        <v>E</v>
      </c>
    </row>
    <row r="4181" spans="1:22" x14ac:dyDescent="0.3">
      <c r="A4181">
        <v>4211</v>
      </c>
      <c r="B4181" t="s">
        <v>1633</v>
      </c>
      <c r="C4181" t="s">
        <v>25</v>
      </c>
      <c r="D4181" t="s">
        <v>47</v>
      </c>
      <c r="E4181">
        <v>2012</v>
      </c>
      <c r="F4181">
        <v>63998</v>
      </c>
      <c r="G4181" t="s">
        <v>27</v>
      </c>
      <c r="H4181" t="s">
        <v>32</v>
      </c>
      <c r="I4181" t="s">
        <v>19</v>
      </c>
      <c r="J4181">
        <v>1497</v>
      </c>
      <c r="K4181">
        <v>118</v>
      </c>
      <c r="L4181">
        <v>5</v>
      </c>
      <c r="M4181">
        <v>17</v>
      </c>
      <c r="N4181">
        <v>5.42</v>
      </c>
      <c r="P4181" t="str">
        <f t="shared" si="396"/>
        <v/>
      </c>
      <c r="Q4181" t="str">
        <f t="shared" si="397"/>
        <v>bad</v>
      </c>
      <c r="R4181" t="str">
        <f t="shared" si="398"/>
        <v/>
      </c>
      <c r="S4181" s="3" t="str">
        <f t="shared" si="399"/>
        <v/>
      </c>
      <c r="T4181" t="str">
        <f t="shared" si="400"/>
        <v>Toyota</v>
      </c>
      <c r="U4181" t="str">
        <f t="shared" si="401"/>
        <v>D</v>
      </c>
      <c r="V4181" t="str" cm="1">
        <f t="array" ref="V4181">_xlfn.IFS(N4172&gt;25,"A",N4172&gt;20,"B",N4172&gt;15,"C",N4172&gt;10,"D",N4172&lt;10,"E")</f>
        <v>D</v>
      </c>
    </row>
    <row r="4182" spans="1:22" x14ac:dyDescent="0.3">
      <c r="A4182">
        <v>4212</v>
      </c>
      <c r="B4182" t="s">
        <v>283</v>
      </c>
      <c r="C4182" t="s">
        <v>15</v>
      </c>
      <c r="D4182" t="s">
        <v>31</v>
      </c>
      <c r="E4182">
        <v>2016</v>
      </c>
      <c r="F4182">
        <v>57932</v>
      </c>
      <c r="G4182" t="s">
        <v>27</v>
      </c>
      <c r="H4182" t="s">
        <v>18</v>
      </c>
      <c r="I4182" t="s">
        <v>19</v>
      </c>
      <c r="J4182">
        <v>1197</v>
      </c>
      <c r="K4182">
        <v>81.8</v>
      </c>
      <c r="L4182">
        <v>5</v>
      </c>
      <c r="M4182">
        <v>20.399999999999999</v>
      </c>
      <c r="N4182">
        <v>6.39</v>
      </c>
      <c r="P4182" t="str">
        <f t="shared" si="396"/>
        <v/>
      </c>
      <c r="Q4182" t="str">
        <f t="shared" si="397"/>
        <v>bad</v>
      </c>
      <c r="R4182" t="str">
        <f t="shared" si="398"/>
        <v/>
      </c>
      <c r="S4182" s="3" t="str">
        <f t="shared" si="399"/>
        <v/>
      </c>
      <c r="T4182" t="str">
        <f t="shared" si="400"/>
        <v>Mahindra</v>
      </c>
      <c r="U4182" t="str">
        <f t="shared" si="401"/>
        <v>E</v>
      </c>
      <c r="V4182" t="str" cm="1">
        <f t="array" ref="V4182">_xlfn.IFS(N4173&gt;25,"A",N4173&gt;20,"B",N4173&gt;15,"C",N4173&gt;10,"D",N4173&lt;10,"E")</f>
        <v>E</v>
      </c>
    </row>
    <row r="4183" spans="1:22" x14ac:dyDescent="0.3">
      <c r="A4183">
        <v>4213</v>
      </c>
      <c r="B4183" t="s">
        <v>303</v>
      </c>
      <c r="C4183" t="s">
        <v>15</v>
      </c>
      <c r="D4183" t="s">
        <v>39</v>
      </c>
      <c r="E4183">
        <v>2015</v>
      </c>
      <c r="F4183">
        <v>25000</v>
      </c>
      <c r="G4183" t="s">
        <v>27</v>
      </c>
      <c r="H4183" t="s">
        <v>18</v>
      </c>
      <c r="I4183" t="s">
        <v>19</v>
      </c>
      <c r="J4183">
        <v>796</v>
      </c>
      <c r="K4183">
        <v>47.3</v>
      </c>
      <c r="L4183">
        <v>5</v>
      </c>
      <c r="M4183">
        <v>22.74</v>
      </c>
      <c r="N4183">
        <v>2.75</v>
      </c>
      <c r="P4183" t="str">
        <f t="shared" si="396"/>
        <v>BMW</v>
      </c>
      <c r="Q4183" t="str">
        <f t="shared" si="397"/>
        <v>bad</v>
      </c>
      <c r="R4183" t="str">
        <f t="shared" si="398"/>
        <v/>
      </c>
      <c r="S4183" s="3" t="str">
        <f t="shared" si="399"/>
        <v>BMW</v>
      </c>
      <c r="T4183" t="str">
        <f t="shared" si="400"/>
        <v/>
      </c>
      <c r="U4183" t="str">
        <f t="shared" si="401"/>
        <v>A</v>
      </c>
      <c r="V4183" t="str" cm="1">
        <f t="array" ref="V4183">_xlfn.IFS(N4174&gt;25,"A",N4174&gt;20,"B",N4174&gt;15,"C",N4174&gt;10,"D",N4174&lt;10,"E")</f>
        <v>A</v>
      </c>
    </row>
    <row r="4184" spans="1:22" x14ac:dyDescent="0.3">
      <c r="A4184">
        <v>4214</v>
      </c>
      <c r="B4184" t="s">
        <v>109</v>
      </c>
      <c r="C4184" t="s">
        <v>110</v>
      </c>
      <c r="D4184" t="s">
        <v>26</v>
      </c>
      <c r="E4184">
        <v>2011</v>
      </c>
      <c r="F4184">
        <v>169000</v>
      </c>
      <c r="G4184" t="s">
        <v>23</v>
      </c>
      <c r="H4184" t="s">
        <v>18</v>
      </c>
      <c r="I4184" t="s">
        <v>19</v>
      </c>
      <c r="J4184">
        <v>1399</v>
      </c>
      <c r="K4184">
        <v>68</v>
      </c>
      <c r="L4184">
        <v>5</v>
      </c>
      <c r="M4184">
        <v>20</v>
      </c>
      <c r="N4184">
        <v>2.5</v>
      </c>
      <c r="P4184" t="str">
        <f t="shared" si="396"/>
        <v/>
      </c>
      <c r="Q4184" t="str">
        <f t="shared" si="397"/>
        <v>good</v>
      </c>
      <c r="R4184" t="str">
        <f t="shared" si="398"/>
        <v/>
      </c>
      <c r="S4184" s="3" t="str">
        <f t="shared" si="399"/>
        <v>Honda</v>
      </c>
      <c r="T4184" t="str">
        <f t="shared" si="400"/>
        <v>Honda</v>
      </c>
      <c r="U4184" t="str">
        <f t="shared" si="401"/>
        <v>E</v>
      </c>
      <c r="V4184" t="str" cm="1">
        <f t="array" ref="V4184">_xlfn.IFS(N4175&gt;25,"A",N4175&gt;20,"B",N4175&gt;15,"C",N4175&gt;10,"D",N4175&lt;10,"E")</f>
        <v>E</v>
      </c>
    </row>
    <row r="4185" spans="1:22" x14ac:dyDescent="0.3">
      <c r="A4185">
        <v>4215</v>
      </c>
      <c r="B4185" t="s">
        <v>659</v>
      </c>
      <c r="C4185" t="s">
        <v>21</v>
      </c>
      <c r="D4185" t="s">
        <v>53</v>
      </c>
      <c r="E4185">
        <v>2012</v>
      </c>
      <c r="F4185">
        <v>53000</v>
      </c>
      <c r="G4185" t="s">
        <v>27</v>
      </c>
      <c r="H4185" t="s">
        <v>18</v>
      </c>
      <c r="I4185" t="s">
        <v>19</v>
      </c>
      <c r="J4185">
        <v>1086</v>
      </c>
      <c r="K4185">
        <v>62.1</v>
      </c>
      <c r="L4185">
        <v>5</v>
      </c>
      <c r="M4185">
        <v>17.920000000000002</v>
      </c>
      <c r="N4185">
        <v>2.35</v>
      </c>
      <c r="P4185" t="str">
        <f t="shared" si="396"/>
        <v/>
      </c>
      <c r="Q4185" t="str">
        <f t="shared" si="397"/>
        <v>good</v>
      </c>
      <c r="R4185" t="str">
        <f t="shared" si="398"/>
        <v/>
      </c>
      <c r="S4185" s="3" t="str">
        <f t="shared" si="399"/>
        <v>Volkswagen</v>
      </c>
      <c r="T4185" t="str">
        <f t="shared" si="400"/>
        <v>Volkswagen</v>
      </c>
      <c r="U4185" t="str">
        <f t="shared" si="401"/>
        <v>E</v>
      </c>
      <c r="V4185" t="str" cm="1">
        <f t="array" ref="V4185">_xlfn.IFS(N4176&gt;25,"A",N4176&gt;20,"B",N4176&gt;15,"C",N4176&gt;10,"D",N4176&lt;10,"E")</f>
        <v>E</v>
      </c>
    </row>
    <row r="4186" spans="1:22" x14ac:dyDescent="0.3">
      <c r="A4186">
        <v>4216</v>
      </c>
      <c r="B4186" t="s">
        <v>257</v>
      </c>
      <c r="C4186" t="s">
        <v>15</v>
      </c>
      <c r="D4186" t="s">
        <v>31</v>
      </c>
      <c r="E4186">
        <v>2015</v>
      </c>
      <c r="F4186">
        <v>43053</v>
      </c>
      <c r="G4186" t="s">
        <v>27</v>
      </c>
      <c r="H4186" t="s">
        <v>18</v>
      </c>
      <c r="I4186" t="s">
        <v>19</v>
      </c>
      <c r="J4186">
        <v>998</v>
      </c>
      <c r="K4186">
        <v>67.099999999999994</v>
      </c>
      <c r="L4186">
        <v>5</v>
      </c>
      <c r="M4186">
        <v>18.899999999999999</v>
      </c>
      <c r="N4186">
        <v>4.6500000000000004</v>
      </c>
      <c r="P4186" t="str">
        <f t="shared" si="396"/>
        <v/>
      </c>
      <c r="Q4186" t="str">
        <f t="shared" si="397"/>
        <v>bad</v>
      </c>
      <c r="R4186" t="str">
        <f t="shared" si="398"/>
        <v/>
      </c>
      <c r="S4186" s="3" t="str">
        <f t="shared" si="399"/>
        <v/>
      </c>
      <c r="T4186" t="str">
        <f t="shared" si="400"/>
        <v>Mahindra</v>
      </c>
      <c r="U4186" t="str">
        <f t="shared" si="401"/>
        <v>E</v>
      </c>
      <c r="V4186" t="str" cm="1">
        <f t="array" ref="V4186">_xlfn.IFS(N4177&gt;25,"A",N4177&gt;20,"B",N4177&gt;15,"C",N4177&gt;10,"D",N4177&lt;10,"E")</f>
        <v>E</v>
      </c>
    </row>
    <row r="4187" spans="1:22" x14ac:dyDescent="0.3">
      <c r="A4187">
        <v>4217</v>
      </c>
      <c r="B4187" t="s">
        <v>956</v>
      </c>
      <c r="C4187" t="s">
        <v>25</v>
      </c>
      <c r="D4187" t="s">
        <v>93</v>
      </c>
      <c r="E4187">
        <v>2014</v>
      </c>
      <c r="F4187">
        <v>75000</v>
      </c>
      <c r="G4187" t="s">
        <v>23</v>
      </c>
      <c r="H4187" t="s">
        <v>18</v>
      </c>
      <c r="I4187" t="s">
        <v>19</v>
      </c>
      <c r="J4187">
        <v>1498</v>
      </c>
      <c r="K4187">
        <v>98.6</v>
      </c>
      <c r="L4187">
        <v>5</v>
      </c>
      <c r="M4187">
        <v>26</v>
      </c>
      <c r="N4187">
        <v>6</v>
      </c>
      <c r="P4187" t="str">
        <f t="shared" si="396"/>
        <v/>
      </c>
      <c r="Q4187" t="str">
        <f t="shared" si="397"/>
        <v>bad</v>
      </c>
      <c r="R4187" t="str">
        <f t="shared" si="398"/>
        <v/>
      </c>
      <c r="S4187" s="3" t="str">
        <f t="shared" si="399"/>
        <v/>
      </c>
      <c r="T4187" t="str">
        <f t="shared" si="400"/>
        <v>Volkswagen</v>
      </c>
      <c r="U4187" t="str">
        <f t="shared" si="401"/>
        <v>E</v>
      </c>
      <c r="V4187" t="str" cm="1">
        <f t="array" ref="V4187">_xlfn.IFS(N4178&gt;25,"A",N4178&gt;20,"B",N4178&gt;15,"C",N4178&gt;10,"D",N4178&lt;10,"E")</f>
        <v>E</v>
      </c>
    </row>
    <row r="4188" spans="1:22" x14ac:dyDescent="0.3">
      <c r="A4188">
        <v>4218</v>
      </c>
      <c r="B4188" t="s">
        <v>1634</v>
      </c>
      <c r="C4188" t="s">
        <v>25</v>
      </c>
      <c r="D4188" t="s">
        <v>22</v>
      </c>
      <c r="E4188">
        <v>2012</v>
      </c>
      <c r="F4188">
        <v>89000</v>
      </c>
      <c r="G4188" t="s">
        <v>27</v>
      </c>
      <c r="H4188" t="s">
        <v>18</v>
      </c>
      <c r="I4188" t="s">
        <v>33</v>
      </c>
      <c r="J4188">
        <v>1497</v>
      </c>
      <c r="K4188">
        <v>116.3</v>
      </c>
      <c r="L4188">
        <v>5</v>
      </c>
      <c r="M4188">
        <v>16.8</v>
      </c>
      <c r="N4188">
        <v>3.5</v>
      </c>
      <c r="P4188" t="str">
        <f t="shared" si="396"/>
        <v/>
      </c>
      <c r="Q4188" t="str">
        <f t="shared" si="397"/>
        <v>bad</v>
      </c>
      <c r="R4188" t="str">
        <f t="shared" si="398"/>
        <v/>
      </c>
      <c r="S4188" s="3" t="str">
        <f t="shared" si="399"/>
        <v/>
      </c>
      <c r="T4188" t="str">
        <f t="shared" si="400"/>
        <v>Honda</v>
      </c>
      <c r="U4188" t="str">
        <f t="shared" si="401"/>
        <v>E</v>
      </c>
      <c r="V4188" t="str" cm="1">
        <f t="array" ref="V4188">_xlfn.IFS(N4179&gt;25,"A",N4179&gt;20,"B",N4179&gt;15,"C",N4179&gt;10,"D",N4179&lt;10,"E")</f>
        <v>E</v>
      </c>
    </row>
    <row r="4189" spans="1:22" x14ac:dyDescent="0.3">
      <c r="A4189">
        <v>4219</v>
      </c>
      <c r="B4189" t="s">
        <v>670</v>
      </c>
      <c r="C4189" t="s">
        <v>25</v>
      </c>
      <c r="D4189" t="s">
        <v>35</v>
      </c>
      <c r="E4189">
        <v>2014</v>
      </c>
      <c r="F4189">
        <v>75578</v>
      </c>
      <c r="G4189" t="s">
        <v>23</v>
      </c>
      <c r="H4189" t="s">
        <v>18</v>
      </c>
      <c r="I4189" t="s">
        <v>19</v>
      </c>
      <c r="J4189">
        <v>1498</v>
      </c>
      <c r="K4189">
        <v>98.6</v>
      </c>
      <c r="L4189">
        <v>5</v>
      </c>
      <c r="M4189">
        <v>25.1</v>
      </c>
      <c r="N4189">
        <v>7</v>
      </c>
      <c r="P4189" t="str">
        <f t="shared" si="396"/>
        <v>Audi</v>
      </c>
      <c r="Q4189" t="str">
        <f t="shared" si="397"/>
        <v>bad</v>
      </c>
      <c r="R4189" t="str">
        <f t="shared" si="398"/>
        <v/>
      </c>
      <c r="S4189" s="3" t="str">
        <f t="shared" si="399"/>
        <v>Audi</v>
      </c>
      <c r="T4189" t="str">
        <f t="shared" si="400"/>
        <v/>
      </c>
      <c r="U4189" t="str">
        <f t="shared" si="401"/>
        <v>A</v>
      </c>
      <c r="V4189" t="str" cm="1">
        <f t="array" ref="V4189">_xlfn.IFS(N4180&gt;25,"A",N4180&gt;20,"B",N4180&gt;15,"C",N4180&gt;10,"D",N4180&lt;10,"E")</f>
        <v>A</v>
      </c>
    </row>
    <row r="4190" spans="1:22" x14ac:dyDescent="0.3">
      <c r="A4190">
        <v>4220</v>
      </c>
      <c r="B4190" t="s">
        <v>1568</v>
      </c>
      <c r="C4190" t="s">
        <v>21</v>
      </c>
      <c r="D4190" t="s">
        <v>63</v>
      </c>
      <c r="E4190">
        <v>2014</v>
      </c>
      <c r="F4190">
        <v>46676</v>
      </c>
      <c r="G4190" t="s">
        <v>27</v>
      </c>
      <c r="H4190" t="s">
        <v>18</v>
      </c>
      <c r="I4190" t="s">
        <v>19</v>
      </c>
      <c r="J4190">
        <v>1591</v>
      </c>
      <c r="K4190">
        <v>121.3</v>
      </c>
      <c r="L4190">
        <v>5</v>
      </c>
      <c r="M4190">
        <v>17</v>
      </c>
      <c r="N4190">
        <v>7.75</v>
      </c>
      <c r="P4190" t="str">
        <f t="shared" si="396"/>
        <v/>
      </c>
      <c r="Q4190" t="str">
        <f t="shared" si="397"/>
        <v>bad</v>
      </c>
      <c r="R4190" t="str">
        <f t="shared" si="398"/>
        <v/>
      </c>
      <c r="S4190" s="3" t="str">
        <f t="shared" si="399"/>
        <v/>
      </c>
      <c r="T4190" t="str">
        <f t="shared" si="400"/>
        <v>Honda</v>
      </c>
      <c r="U4190" t="str">
        <f t="shared" si="401"/>
        <v>E</v>
      </c>
      <c r="V4190" t="str" cm="1">
        <f t="array" ref="V4190">_xlfn.IFS(N4181&gt;25,"A",N4181&gt;20,"B",N4181&gt;15,"C",N4181&gt;10,"D",N4181&lt;10,"E")</f>
        <v>E</v>
      </c>
    </row>
    <row r="4191" spans="1:22" x14ac:dyDescent="0.3">
      <c r="A4191">
        <v>4221</v>
      </c>
      <c r="B4191" t="s">
        <v>320</v>
      </c>
      <c r="C4191" t="s">
        <v>15</v>
      </c>
      <c r="D4191" t="s">
        <v>47</v>
      </c>
      <c r="E4191">
        <v>2014</v>
      </c>
      <c r="F4191">
        <v>51349</v>
      </c>
      <c r="G4191" t="s">
        <v>27</v>
      </c>
      <c r="H4191" t="s">
        <v>18</v>
      </c>
      <c r="I4191" t="s">
        <v>19</v>
      </c>
      <c r="J4191">
        <v>998</v>
      </c>
      <c r="K4191">
        <v>67.099999999999994</v>
      </c>
      <c r="L4191">
        <v>5</v>
      </c>
      <c r="M4191">
        <v>24.07</v>
      </c>
      <c r="N4191">
        <v>2.93</v>
      </c>
      <c r="P4191" t="str">
        <f t="shared" si="396"/>
        <v/>
      </c>
      <c r="Q4191" t="str">
        <f t="shared" si="397"/>
        <v>good</v>
      </c>
      <c r="R4191" t="str">
        <f t="shared" si="398"/>
        <v/>
      </c>
      <c r="S4191" s="3" t="str">
        <f t="shared" si="399"/>
        <v>Maruti</v>
      </c>
      <c r="T4191" t="str">
        <f t="shared" si="400"/>
        <v>Maruti</v>
      </c>
      <c r="U4191" t="str">
        <f t="shared" si="401"/>
        <v>E</v>
      </c>
      <c r="V4191" t="str" cm="1">
        <f t="array" ref="V4191">_xlfn.IFS(N4182&gt;25,"A",N4182&gt;20,"B",N4182&gt;15,"C",N4182&gt;10,"D",N4182&lt;10,"E")</f>
        <v>E</v>
      </c>
    </row>
    <row r="4192" spans="1:22" x14ac:dyDescent="0.3">
      <c r="A4192">
        <v>4222</v>
      </c>
      <c r="B4192" t="s">
        <v>375</v>
      </c>
      <c r="C4192" t="s">
        <v>62</v>
      </c>
      <c r="D4192" t="s">
        <v>49</v>
      </c>
      <c r="E4192">
        <v>2014</v>
      </c>
      <c r="F4192">
        <v>34233</v>
      </c>
      <c r="G4192" t="s">
        <v>23</v>
      </c>
      <c r="H4192" t="s">
        <v>32</v>
      </c>
      <c r="I4192" t="s">
        <v>19</v>
      </c>
      <c r="J4192">
        <v>2143</v>
      </c>
      <c r="K4192">
        <v>203</v>
      </c>
      <c r="L4192">
        <v>5</v>
      </c>
      <c r="M4192">
        <v>14.21</v>
      </c>
      <c r="N4192">
        <v>22.5</v>
      </c>
      <c r="P4192" t="str">
        <f t="shared" si="396"/>
        <v/>
      </c>
      <c r="Q4192" t="str">
        <f t="shared" si="397"/>
        <v>good</v>
      </c>
      <c r="R4192" t="str">
        <f t="shared" si="398"/>
        <v/>
      </c>
      <c r="S4192" s="3" t="str">
        <f t="shared" si="399"/>
        <v>Maruti</v>
      </c>
      <c r="T4192" t="str">
        <f t="shared" si="400"/>
        <v>Maruti</v>
      </c>
      <c r="U4192" t="str">
        <f t="shared" si="401"/>
        <v>E</v>
      </c>
      <c r="V4192" t="str" cm="1">
        <f t="array" ref="V4192">_xlfn.IFS(N4183&gt;25,"A",N4183&gt;20,"B",N4183&gt;15,"C",N4183&gt;10,"D",N4183&lt;10,"E")</f>
        <v>E</v>
      </c>
    </row>
    <row r="4193" spans="1:22" x14ac:dyDescent="0.3">
      <c r="A4193">
        <v>4223</v>
      </c>
      <c r="B4193" t="s">
        <v>1182</v>
      </c>
      <c r="C4193" t="s">
        <v>65</v>
      </c>
      <c r="D4193" t="s">
        <v>31</v>
      </c>
      <c r="E4193">
        <v>2014</v>
      </c>
      <c r="F4193">
        <v>39626</v>
      </c>
      <c r="G4193" t="s">
        <v>23</v>
      </c>
      <c r="H4193" t="s">
        <v>32</v>
      </c>
      <c r="I4193" t="s">
        <v>19</v>
      </c>
      <c r="J4193">
        <v>2993</v>
      </c>
      <c r="K4193">
        <v>241</v>
      </c>
      <c r="L4193">
        <v>4</v>
      </c>
      <c r="M4193">
        <v>11.2</v>
      </c>
      <c r="N4193">
        <v>40.659999999999997</v>
      </c>
      <c r="P4193" t="str">
        <f t="shared" si="396"/>
        <v/>
      </c>
      <c r="Q4193" t="str">
        <f t="shared" si="397"/>
        <v>bad</v>
      </c>
      <c r="R4193" t="str">
        <f t="shared" si="398"/>
        <v/>
      </c>
      <c r="S4193" s="3" t="str">
        <f t="shared" si="399"/>
        <v/>
      </c>
      <c r="T4193" t="str">
        <f t="shared" si="400"/>
        <v>Ford</v>
      </c>
      <c r="U4193" t="str">
        <f t="shared" si="401"/>
        <v>E</v>
      </c>
      <c r="V4193" t="str" cm="1">
        <f t="array" ref="V4193">_xlfn.IFS(N4184&gt;25,"A",N4184&gt;20,"B",N4184&gt;15,"C",N4184&gt;10,"D",N4184&lt;10,"E")</f>
        <v>E</v>
      </c>
    </row>
    <row r="4194" spans="1:22" x14ac:dyDescent="0.3">
      <c r="A4194">
        <v>4224</v>
      </c>
      <c r="B4194" t="s">
        <v>81</v>
      </c>
      <c r="C4194" t="s">
        <v>15</v>
      </c>
      <c r="D4194" t="s">
        <v>22</v>
      </c>
      <c r="E4194">
        <v>2008</v>
      </c>
      <c r="F4194">
        <v>82500</v>
      </c>
      <c r="G4194" t="s">
        <v>27</v>
      </c>
      <c r="H4194" t="s">
        <v>18</v>
      </c>
      <c r="I4194" t="s">
        <v>19</v>
      </c>
      <c r="J4194">
        <v>1061</v>
      </c>
      <c r="K4194">
        <v>64</v>
      </c>
      <c r="L4194">
        <v>5</v>
      </c>
      <c r="M4194">
        <v>14</v>
      </c>
      <c r="N4194">
        <v>1.75</v>
      </c>
      <c r="P4194" t="str">
        <f t="shared" si="396"/>
        <v/>
      </c>
      <c r="Q4194" t="str">
        <f t="shared" si="397"/>
        <v>bad</v>
      </c>
      <c r="R4194" t="str">
        <f t="shared" si="398"/>
        <v/>
      </c>
      <c r="S4194" s="3" t="str">
        <f t="shared" si="399"/>
        <v/>
      </c>
      <c r="T4194" t="str">
        <f t="shared" si="400"/>
        <v>Hyundai</v>
      </c>
      <c r="U4194" t="str">
        <f t="shared" si="401"/>
        <v>E</v>
      </c>
      <c r="V4194" t="str" cm="1">
        <f t="array" ref="V4194">_xlfn.IFS(N4185&gt;25,"A",N4185&gt;20,"B",N4185&gt;15,"C",N4185&gt;10,"D",N4185&lt;10,"E")</f>
        <v>E</v>
      </c>
    </row>
    <row r="4195" spans="1:22" x14ac:dyDescent="0.3">
      <c r="A4195">
        <v>4225</v>
      </c>
      <c r="B4195" t="s">
        <v>1635</v>
      </c>
      <c r="C4195" t="s">
        <v>60</v>
      </c>
      <c r="D4195" t="s">
        <v>35</v>
      </c>
      <c r="E4195">
        <v>2015</v>
      </c>
      <c r="F4195">
        <v>63000</v>
      </c>
      <c r="G4195" t="s">
        <v>23</v>
      </c>
      <c r="H4195" t="s">
        <v>18</v>
      </c>
      <c r="I4195" t="s">
        <v>33</v>
      </c>
      <c r="J4195">
        <v>1461</v>
      </c>
      <c r="K4195">
        <v>108.45</v>
      </c>
      <c r="L4195">
        <v>5</v>
      </c>
      <c r="M4195">
        <v>19.72</v>
      </c>
      <c r="N4195">
        <v>8.1999999999999993</v>
      </c>
      <c r="P4195" t="str">
        <f t="shared" si="396"/>
        <v/>
      </c>
      <c r="Q4195" t="str">
        <f t="shared" si="397"/>
        <v>bad</v>
      </c>
      <c r="R4195" t="str">
        <f t="shared" si="398"/>
        <v/>
      </c>
      <c r="S4195" s="3" t="str">
        <f t="shared" si="399"/>
        <v/>
      </c>
      <c r="T4195" t="str">
        <f t="shared" si="400"/>
        <v>Maruti</v>
      </c>
      <c r="U4195" t="str">
        <f t="shared" si="401"/>
        <v>E</v>
      </c>
      <c r="V4195" t="str" cm="1">
        <f t="array" ref="V4195">_xlfn.IFS(N4186&gt;25,"A",N4186&gt;20,"B",N4186&gt;15,"C",N4186&gt;10,"D",N4186&lt;10,"E")</f>
        <v>E</v>
      </c>
    </row>
    <row r="4196" spans="1:22" x14ac:dyDescent="0.3">
      <c r="A4196">
        <v>4226</v>
      </c>
      <c r="B4196" t="s">
        <v>299</v>
      </c>
      <c r="C4196" t="s">
        <v>78</v>
      </c>
      <c r="D4196" t="s">
        <v>53</v>
      </c>
      <c r="E4196">
        <v>2011</v>
      </c>
      <c r="F4196">
        <v>77001</v>
      </c>
      <c r="G4196" t="s">
        <v>23</v>
      </c>
      <c r="H4196" t="s">
        <v>18</v>
      </c>
      <c r="I4196" t="s">
        <v>19</v>
      </c>
      <c r="J4196">
        <v>2179</v>
      </c>
      <c r="K4196">
        <v>120</v>
      </c>
      <c r="L4196">
        <v>8</v>
      </c>
      <c r="M4196">
        <v>12.05</v>
      </c>
      <c r="N4196">
        <v>4.49</v>
      </c>
      <c r="P4196" t="str">
        <f t="shared" si="396"/>
        <v/>
      </c>
      <c r="Q4196" t="str">
        <f t="shared" si="397"/>
        <v>good</v>
      </c>
      <c r="R4196" t="str">
        <f t="shared" si="398"/>
        <v/>
      </c>
      <c r="S4196" s="3" t="str">
        <f t="shared" si="399"/>
        <v>Honda</v>
      </c>
      <c r="T4196" t="str">
        <f t="shared" si="400"/>
        <v>Honda</v>
      </c>
      <c r="U4196" t="str">
        <f t="shared" si="401"/>
        <v>E</v>
      </c>
      <c r="V4196" t="str" cm="1">
        <f t="array" ref="V4196">_xlfn.IFS(N4187&gt;25,"A",N4187&gt;20,"B",N4187&gt;15,"C",N4187&gt;10,"D",N4187&lt;10,"E")</f>
        <v>E</v>
      </c>
    </row>
    <row r="4197" spans="1:22" x14ac:dyDescent="0.3">
      <c r="A4197">
        <v>4227</v>
      </c>
      <c r="B4197" t="s">
        <v>591</v>
      </c>
      <c r="C4197" t="s">
        <v>110</v>
      </c>
      <c r="D4197" t="s">
        <v>26</v>
      </c>
      <c r="E4197">
        <v>2016</v>
      </c>
      <c r="F4197">
        <v>43000</v>
      </c>
      <c r="G4197" t="s">
        <v>23</v>
      </c>
      <c r="H4197" t="s">
        <v>32</v>
      </c>
      <c r="I4197" t="s">
        <v>19</v>
      </c>
      <c r="J4197">
        <v>3198</v>
      </c>
      <c r="K4197">
        <v>197.2</v>
      </c>
      <c r="L4197">
        <v>7</v>
      </c>
      <c r="M4197">
        <v>10.91</v>
      </c>
      <c r="N4197">
        <v>26.5</v>
      </c>
      <c r="P4197" t="str">
        <f t="shared" si="396"/>
        <v/>
      </c>
      <c r="Q4197" t="str">
        <f t="shared" si="397"/>
        <v>bad</v>
      </c>
      <c r="R4197" t="str">
        <f t="shared" si="398"/>
        <v/>
      </c>
      <c r="S4197" s="3" t="str">
        <f t="shared" si="399"/>
        <v/>
      </c>
      <c r="T4197" t="str">
        <f t="shared" si="400"/>
        <v>Honda</v>
      </c>
      <c r="U4197" t="str">
        <f t="shared" si="401"/>
        <v>E</v>
      </c>
      <c r="V4197" t="str" cm="1">
        <f t="array" ref="V4197">_xlfn.IFS(N4188&gt;25,"A",N4188&gt;20,"B",N4188&gt;15,"C",N4188&gt;10,"D",N4188&lt;10,"E")</f>
        <v>E</v>
      </c>
    </row>
    <row r="4198" spans="1:22" x14ac:dyDescent="0.3">
      <c r="A4198">
        <v>4228</v>
      </c>
      <c r="B4198" t="s">
        <v>1410</v>
      </c>
      <c r="C4198" t="s">
        <v>15</v>
      </c>
      <c r="D4198" t="s">
        <v>35</v>
      </c>
      <c r="E4198">
        <v>2011</v>
      </c>
      <c r="F4198">
        <v>61111</v>
      </c>
      <c r="G4198" t="s">
        <v>27</v>
      </c>
      <c r="H4198" t="s">
        <v>18</v>
      </c>
      <c r="I4198" t="s">
        <v>19</v>
      </c>
      <c r="J4198">
        <v>998</v>
      </c>
      <c r="K4198">
        <v>67.099999999999994</v>
      </c>
      <c r="L4198">
        <v>5</v>
      </c>
      <c r="M4198">
        <v>19</v>
      </c>
      <c r="N4198">
        <v>2.6</v>
      </c>
      <c r="P4198" t="str">
        <f t="shared" si="396"/>
        <v/>
      </c>
      <c r="Q4198" t="str">
        <f t="shared" si="397"/>
        <v>good</v>
      </c>
      <c r="R4198" t="str">
        <f t="shared" si="398"/>
        <v/>
      </c>
      <c r="S4198" s="3" t="str">
        <f t="shared" si="399"/>
        <v>Honda</v>
      </c>
      <c r="T4198" t="str">
        <f t="shared" si="400"/>
        <v>Honda</v>
      </c>
      <c r="U4198" t="str">
        <f t="shared" si="401"/>
        <v>E</v>
      </c>
      <c r="V4198" t="str" cm="1">
        <f t="array" ref="V4198">_xlfn.IFS(N4189&gt;25,"A",N4189&gt;20,"B",N4189&gt;15,"C",N4189&gt;10,"D",N4189&lt;10,"E")</f>
        <v>E</v>
      </c>
    </row>
    <row r="4199" spans="1:22" x14ac:dyDescent="0.3">
      <c r="A4199">
        <v>4230</v>
      </c>
      <c r="B4199" t="s">
        <v>105</v>
      </c>
      <c r="C4199" t="s">
        <v>21</v>
      </c>
      <c r="D4199" t="s">
        <v>49</v>
      </c>
      <c r="E4199">
        <v>2011</v>
      </c>
      <c r="F4199">
        <v>43000</v>
      </c>
      <c r="G4199" t="s">
        <v>27</v>
      </c>
      <c r="H4199" t="s">
        <v>18</v>
      </c>
      <c r="I4199" t="s">
        <v>19</v>
      </c>
      <c r="J4199">
        <v>1197</v>
      </c>
      <c r="K4199">
        <v>78.900000000000006</v>
      </c>
      <c r="L4199">
        <v>5</v>
      </c>
      <c r="M4199">
        <v>20.36</v>
      </c>
      <c r="N4199">
        <v>2.4900000000000002</v>
      </c>
      <c r="P4199" t="str">
        <f t="shared" si="396"/>
        <v/>
      </c>
      <c r="Q4199" t="str">
        <f t="shared" si="397"/>
        <v>bad</v>
      </c>
      <c r="R4199" t="str">
        <f t="shared" si="398"/>
        <v/>
      </c>
      <c r="S4199" s="3" t="str">
        <f t="shared" si="399"/>
        <v/>
      </c>
      <c r="T4199" t="str">
        <f t="shared" si="400"/>
        <v>Hyundai</v>
      </c>
      <c r="U4199" t="str">
        <f t="shared" si="401"/>
        <v>E</v>
      </c>
      <c r="V4199" t="str" cm="1">
        <f t="array" ref="V4199">_xlfn.IFS(N4190&gt;25,"A",N4190&gt;20,"B",N4190&gt;15,"C",N4190&gt;10,"D",N4190&lt;10,"E")</f>
        <v>E</v>
      </c>
    </row>
    <row r="4200" spans="1:22" x14ac:dyDescent="0.3">
      <c r="A4200">
        <v>4231</v>
      </c>
      <c r="B4200" t="s">
        <v>124</v>
      </c>
      <c r="C4200" t="s">
        <v>25</v>
      </c>
      <c r="D4200" t="s">
        <v>35</v>
      </c>
      <c r="E4200">
        <v>2013</v>
      </c>
      <c r="F4200">
        <v>47000</v>
      </c>
      <c r="G4200" t="s">
        <v>27</v>
      </c>
      <c r="H4200" t="s">
        <v>32</v>
      </c>
      <c r="I4200" t="s">
        <v>19</v>
      </c>
      <c r="J4200">
        <v>1198</v>
      </c>
      <c r="K4200">
        <v>86.8</v>
      </c>
      <c r="L4200">
        <v>5</v>
      </c>
      <c r="M4200">
        <v>16.5</v>
      </c>
      <c r="N4200">
        <v>5.4</v>
      </c>
      <c r="P4200" t="str">
        <f t="shared" si="396"/>
        <v/>
      </c>
      <c r="Q4200" t="str">
        <f t="shared" si="397"/>
        <v>good</v>
      </c>
      <c r="R4200" t="str">
        <f t="shared" si="398"/>
        <v/>
      </c>
      <c r="S4200" s="3" t="str">
        <f t="shared" si="399"/>
        <v>Maruti</v>
      </c>
      <c r="T4200" t="str">
        <f t="shared" si="400"/>
        <v>Maruti</v>
      </c>
      <c r="U4200" t="str">
        <f t="shared" si="401"/>
        <v>E</v>
      </c>
      <c r="V4200" t="str" cm="1">
        <f t="array" ref="V4200">_xlfn.IFS(N4191&gt;25,"A",N4191&gt;20,"B",N4191&gt;15,"C",N4191&gt;10,"D",N4191&lt;10,"E")</f>
        <v>E</v>
      </c>
    </row>
    <row r="4201" spans="1:22" x14ac:dyDescent="0.3">
      <c r="A4201">
        <v>4232</v>
      </c>
      <c r="B4201" t="s">
        <v>247</v>
      </c>
      <c r="C4201" t="s">
        <v>15</v>
      </c>
      <c r="D4201" t="s">
        <v>39</v>
      </c>
      <c r="E4201">
        <v>2017</v>
      </c>
      <c r="F4201">
        <v>34000</v>
      </c>
      <c r="G4201" t="s">
        <v>27</v>
      </c>
      <c r="H4201" t="s">
        <v>32</v>
      </c>
      <c r="I4201" t="s">
        <v>19</v>
      </c>
      <c r="J4201">
        <v>998</v>
      </c>
      <c r="K4201">
        <v>67</v>
      </c>
      <c r="L4201">
        <v>5</v>
      </c>
      <c r="M4201">
        <v>20.51</v>
      </c>
      <c r="N4201">
        <v>4.3499999999999996</v>
      </c>
      <c r="P4201" t="str">
        <f t="shared" si="396"/>
        <v>MercedesBenz</v>
      </c>
      <c r="Q4201" t="str">
        <f t="shared" si="397"/>
        <v>bad</v>
      </c>
      <c r="R4201" t="str">
        <f t="shared" si="398"/>
        <v/>
      </c>
      <c r="S4201" s="3" t="str">
        <f t="shared" si="399"/>
        <v>MercedesBenz</v>
      </c>
      <c r="T4201" t="str">
        <f t="shared" si="400"/>
        <v/>
      </c>
      <c r="U4201" t="str">
        <f t="shared" si="401"/>
        <v>B</v>
      </c>
      <c r="V4201" t="str" cm="1">
        <f t="array" ref="V4201">_xlfn.IFS(N4192&gt;25,"A",N4192&gt;20,"B",N4192&gt;15,"C",N4192&gt;10,"D",N4192&lt;10,"E")</f>
        <v>B</v>
      </c>
    </row>
    <row r="4202" spans="1:22" x14ac:dyDescent="0.3">
      <c r="A4202">
        <v>4233</v>
      </c>
      <c r="B4202" t="s">
        <v>1443</v>
      </c>
      <c r="C4202" t="s">
        <v>30</v>
      </c>
      <c r="D4202" t="s">
        <v>31</v>
      </c>
      <c r="E4202">
        <v>2018</v>
      </c>
      <c r="F4202">
        <v>22060</v>
      </c>
      <c r="G4202" t="s">
        <v>23</v>
      </c>
      <c r="H4202" t="s">
        <v>32</v>
      </c>
      <c r="I4202" t="s">
        <v>19</v>
      </c>
      <c r="J4202">
        <v>1968</v>
      </c>
      <c r="K4202">
        <v>147.51</v>
      </c>
      <c r="L4202">
        <v>5</v>
      </c>
      <c r="M4202">
        <v>18.510000000000002</v>
      </c>
      <c r="N4202">
        <v>32.729999999999997</v>
      </c>
      <c r="P4202" t="str">
        <f t="shared" si="396"/>
        <v>BMW</v>
      </c>
      <c r="Q4202" t="str">
        <f t="shared" si="397"/>
        <v>bad</v>
      </c>
      <c r="R4202" t="str">
        <f t="shared" si="398"/>
        <v/>
      </c>
      <c r="S4202" s="3" t="str">
        <f t="shared" si="399"/>
        <v>BMW</v>
      </c>
      <c r="T4202" t="str">
        <f t="shared" si="400"/>
        <v/>
      </c>
      <c r="U4202" t="str">
        <f t="shared" si="401"/>
        <v>A</v>
      </c>
      <c r="V4202" t="str" cm="1">
        <f t="array" ref="V4202">_xlfn.IFS(N4193&gt;25,"A",N4193&gt;20,"B",N4193&gt;15,"C",N4193&gt;10,"D",N4193&lt;10,"E")</f>
        <v>A</v>
      </c>
    </row>
    <row r="4203" spans="1:22" x14ac:dyDescent="0.3">
      <c r="A4203">
        <v>4234</v>
      </c>
      <c r="B4203" t="s">
        <v>595</v>
      </c>
      <c r="C4203" t="s">
        <v>62</v>
      </c>
      <c r="D4203" t="s">
        <v>26</v>
      </c>
      <c r="E4203">
        <v>2012</v>
      </c>
      <c r="F4203">
        <v>63000</v>
      </c>
      <c r="G4203" t="s">
        <v>23</v>
      </c>
      <c r="H4203" t="s">
        <v>32</v>
      </c>
      <c r="I4203" t="s">
        <v>19</v>
      </c>
      <c r="J4203">
        <v>2987</v>
      </c>
      <c r="K4203">
        <v>165</v>
      </c>
      <c r="L4203">
        <v>5</v>
      </c>
      <c r="M4203">
        <v>0</v>
      </c>
      <c r="N4203">
        <v>26</v>
      </c>
      <c r="P4203" t="str">
        <f t="shared" si="396"/>
        <v/>
      </c>
      <c r="Q4203" t="str">
        <f t="shared" si="397"/>
        <v>bad</v>
      </c>
      <c r="R4203" t="str">
        <f t="shared" si="398"/>
        <v/>
      </c>
      <c r="S4203" s="3" t="str">
        <f t="shared" si="399"/>
        <v/>
      </c>
      <c r="T4203" t="str">
        <f t="shared" si="400"/>
        <v>Maruti</v>
      </c>
      <c r="U4203" t="str">
        <f t="shared" si="401"/>
        <v>E</v>
      </c>
      <c r="V4203" t="str" cm="1">
        <f t="array" ref="V4203">_xlfn.IFS(N4194&gt;25,"A",N4194&gt;20,"B",N4194&gt;15,"C",N4194&gt;10,"D",N4194&lt;10,"E")</f>
        <v>E</v>
      </c>
    </row>
    <row r="4204" spans="1:22" x14ac:dyDescent="0.3">
      <c r="A4204">
        <v>4235</v>
      </c>
      <c r="B4204" t="s">
        <v>254</v>
      </c>
      <c r="C4204" t="s">
        <v>15</v>
      </c>
      <c r="D4204" t="s">
        <v>39</v>
      </c>
      <c r="E4204">
        <v>2011</v>
      </c>
      <c r="F4204">
        <v>80000</v>
      </c>
      <c r="G4204" t="s">
        <v>27</v>
      </c>
      <c r="H4204" t="s">
        <v>18</v>
      </c>
      <c r="I4204" t="s">
        <v>19</v>
      </c>
      <c r="J4204">
        <v>998</v>
      </c>
      <c r="K4204">
        <v>67.099999999999994</v>
      </c>
      <c r="L4204">
        <v>5</v>
      </c>
      <c r="M4204">
        <v>18.899999999999999</v>
      </c>
      <c r="N4204">
        <v>2.5</v>
      </c>
      <c r="P4204" t="str">
        <f t="shared" si="396"/>
        <v/>
      </c>
      <c r="Q4204" t="str">
        <f t="shared" si="397"/>
        <v>bad</v>
      </c>
      <c r="R4204" t="str">
        <f t="shared" si="398"/>
        <v/>
      </c>
      <c r="S4204" s="3" t="str">
        <f t="shared" si="399"/>
        <v/>
      </c>
      <c r="T4204" t="str">
        <f t="shared" si="400"/>
        <v>Renault</v>
      </c>
      <c r="U4204" t="str">
        <f t="shared" si="401"/>
        <v>E</v>
      </c>
      <c r="V4204" t="str" cm="1">
        <f t="array" ref="V4204">_xlfn.IFS(N4195&gt;25,"A",N4195&gt;20,"B",N4195&gt;15,"C",N4195&gt;10,"D",N4195&lt;10,"E")</f>
        <v>E</v>
      </c>
    </row>
    <row r="4205" spans="1:22" x14ac:dyDescent="0.3">
      <c r="A4205">
        <v>4236</v>
      </c>
      <c r="B4205" t="s">
        <v>1636</v>
      </c>
      <c r="C4205" t="s">
        <v>30</v>
      </c>
      <c r="D4205" t="s">
        <v>47</v>
      </c>
      <c r="E4205">
        <v>2015</v>
      </c>
      <c r="F4205">
        <v>13506</v>
      </c>
      <c r="G4205" t="s">
        <v>23</v>
      </c>
      <c r="H4205" t="s">
        <v>32</v>
      </c>
      <c r="I4205" t="s">
        <v>19</v>
      </c>
      <c r="J4205">
        <v>1968</v>
      </c>
      <c r="K4205">
        <v>187.74</v>
      </c>
      <c r="L4205">
        <v>5</v>
      </c>
      <c r="M4205">
        <v>18.25</v>
      </c>
      <c r="N4205">
        <v>21.66</v>
      </c>
      <c r="P4205" t="str">
        <f t="shared" si="396"/>
        <v/>
      </c>
      <c r="Q4205" t="str">
        <f t="shared" si="397"/>
        <v>bad</v>
      </c>
      <c r="R4205" t="str">
        <f t="shared" si="398"/>
        <v/>
      </c>
      <c r="S4205" s="3" t="str">
        <f t="shared" si="399"/>
        <v/>
      </c>
      <c r="T4205" t="str">
        <f t="shared" si="400"/>
        <v>Mahindra</v>
      </c>
      <c r="U4205" t="str">
        <f t="shared" si="401"/>
        <v>E</v>
      </c>
      <c r="V4205" t="str" cm="1">
        <f t="array" ref="V4205">_xlfn.IFS(N4196&gt;25,"A",N4196&gt;20,"B",N4196&gt;15,"C",N4196&gt;10,"D",N4196&lt;10,"E")</f>
        <v>E</v>
      </c>
    </row>
    <row r="4206" spans="1:22" x14ac:dyDescent="0.3">
      <c r="A4206">
        <v>4237</v>
      </c>
      <c r="B4206" t="s">
        <v>737</v>
      </c>
      <c r="C4206" t="s">
        <v>60</v>
      </c>
      <c r="D4206" t="s">
        <v>16</v>
      </c>
      <c r="E4206">
        <v>2016</v>
      </c>
      <c r="F4206">
        <v>16000</v>
      </c>
      <c r="G4206" t="s">
        <v>27</v>
      </c>
      <c r="H4206" t="s">
        <v>18</v>
      </c>
      <c r="I4206" t="s">
        <v>19</v>
      </c>
      <c r="J4206">
        <v>799</v>
      </c>
      <c r="K4206">
        <v>53.3</v>
      </c>
      <c r="L4206">
        <v>5</v>
      </c>
      <c r="M4206">
        <v>25.17</v>
      </c>
      <c r="N4206">
        <v>2.99</v>
      </c>
      <c r="P4206" t="str">
        <f t="shared" si="396"/>
        <v>Ford</v>
      </c>
      <c r="Q4206" t="str">
        <f t="shared" si="397"/>
        <v>bad</v>
      </c>
      <c r="R4206" t="str">
        <f t="shared" si="398"/>
        <v/>
      </c>
      <c r="S4206" s="3" t="str">
        <f t="shared" si="399"/>
        <v>Ford</v>
      </c>
      <c r="T4206" t="str">
        <f t="shared" si="400"/>
        <v/>
      </c>
      <c r="U4206" t="str">
        <f t="shared" si="401"/>
        <v>A</v>
      </c>
      <c r="V4206" t="str" cm="1">
        <f t="array" ref="V4206">_xlfn.IFS(N4197&gt;25,"A",N4197&gt;20,"B",N4197&gt;15,"C",N4197&gt;10,"D",N4197&lt;10,"E")</f>
        <v>A</v>
      </c>
    </row>
    <row r="4207" spans="1:22" x14ac:dyDescent="0.3">
      <c r="A4207">
        <v>4238</v>
      </c>
      <c r="B4207" t="s">
        <v>884</v>
      </c>
      <c r="C4207" t="s">
        <v>15</v>
      </c>
      <c r="D4207" t="s">
        <v>49</v>
      </c>
      <c r="E4207">
        <v>2016</v>
      </c>
      <c r="F4207">
        <v>31006</v>
      </c>
      <c r="G4207" t="s">
        <v>27</v>
      </c>
      <c r="H4207" t="s">
        <v>18</v>
      </c>
      <c r="I4207" t="s">
        <v>19</v>
      </c>
      <c r="J4207">
        <v>796</v>
      </c>
      <c r="K4207">
        <v>47.3</v>
      </c>
      <c r="L4207">
        <v>5</v>
      </c>
      <c r="M4207">
        <v>24.7</v>
      </c>
      <c r="N4207">
        <v>2.61</v>
      </c>
      <c r="P4207" t="str">
        <f t="shared" si="396"/>
        <v/>
      </c>
      <c r="Q4207" t="str">
        <f t="shared" si="397"/>
        <v>bad</v>
      </c>
      <c r="R4207" t="str">
        <f t="shared" si="398"/>
        <v/>
      </c>
      <c r="S4207" s="3" t="str">
        <f t="shared" si="399"/>
        <v/>
      </c>
      <c r="T4207" t="str">
        <f t="shared" si="400"/>
        <v>Maruti</v>
      </c>
      <c r="U4207" t="str">
        <f t="shared" si="401"/>
        <v>E</v>
      </c>
      <c r="V4207" t="str" cm="1">
        <f t="array" ref="V4207">_xlfn.IFS(N4198&gt;25,"A",N4198&gt;20,"B",N4198&gt;15,"C",N4198&gt;10,"D",N4198&lt;10,"E")</f>
        <v>E</v>
      </c>
    </row>
    <row r="4208" spans="1:22" x14ac:dyDescent="0.3">
      <c r="A4208">
        <v>4239</v>
      </c>
      <c r="B4208" t="s">
        <v>1238</v>
      </c>
      <c r="C4208" t="s">
        <v>41</v>
      </c>
      <c r="D4208" t="s">
        <v>53</v>
      </c>
      <c r="E4208">
        <v>2013</v>
      </c>
      <c r="F4208">
        <v>91200</v>
      </c>
      <c r="G4208" t="s">
        <v>23</v>
      </c>
      <c r="H4208" t="s">
        <v>18</v>
      </c>
      <c r="I4208" t="s">
        <v>19</v>
      </c>
      <c r="J4208">
        <v>2494</v>
      </c>
      <c r="K4208">
        <v>100</v>
      </c>
      <c r="L4208">
        <v>8</v>
      </c>
      <c r="M4208">
        <v>12.99</v>
      </c>
      <c r="N4208">
        <v>8.25</v>
      </c>
      <c r="P4208" t="str">
        <f t="shared" si="396"/>
        <v/>
      </c>
      <c r="Q4208" t="str">
        <f t="shared" si="397"/>
        <v>good</v>
      </c>
      <c r="R4208" t="str">
        <f t="shared" si="398"/>
        <v/>
      </c>
      <c r="S4208" s="3" t="str">
        <f t="shared" si="399"/>
        <v>Hyundai</v>
      </c>
      <c r="T4208" t="str">
        <f t="shared" si="400"/>
        <v>Hyundai</v>
      </c>
      <c r="U4208" t="str">
        <f t="shared" si="401"/>
        <v>E</v>
      </c>
      <c r="V4208" t="str" cm="1">
        <f t="array" ref="V4208">_xlfn.IFS(N4199&gt;25,"A",N4199&gt;20,"B",N4199&gt;15,"C",N4199&gt;10,"D",N4199&lt;10,"E")</f>
        <v>E</v>
      </c>
    </row>
    <row r="4209" spans="1:22" x14ac:dyDescent="0.3">
      <c r="A4209">
        <v>4240</v>
      </c>
      <c r="B4209" t="s">
        <v>876</v>
      </c>
      <c r="C4209" t="s">
        <v>41</v>
      </c>
      <c r="D4209" t="s">
        <v>22</v>
      </c>
      <c r="E4209">
        <v>2015</v>
      </c>
      <c r="F4209">
        <v>43000</v>
      </c>
      <c r="G4209" t="s">
        <v>27</v>
      </c>
      <c r="H4209" t="s">
        <v>32</v>
      </c>
      <c r="I4209" t="s">
        <v>19</v>
      </c>
      <c r="J4209">
        <v>1794</v>
      </c>
      <c r="K4209">
        <v>138.1</v>
      </c>
      <c r="L4209">
        <v>5</v>
      </c>
      <c r="M4209">
        <v>14.53</v>
      </c>
      <c r="N4209">
        <v>12.5</v>
      </c>
      <c r="P4209" t="str">
        <f t="shared" si="396"/>
        <v/>
      </c>
      <c r="Q4209" t="str">
        <f t="shared" si="397"/>
        <v>bad</v>
      </c>
      <c r="R4209" t="str">
        <f t="shared" si="398"/>
        <v/>
      </c>
      <c r="S4209" s="3" t="str">
        <f t="shared" si="399"/>
        <v/>
      </c>
      <c r="T4209" t="str">
        <f t="shared" si="400"/>
        <v>Honda</v>
      </c>
      <c r="U4209" t="str">
        <f t="shared" si="401"/>
        <v>E</v>
      </c>
      <c r="V4209" t="str" cm="1">
        <f t="array" ref="V4209">_xlfn.IFS(N4200&gt;25,"A",N4200&gt;20,"B",N4200&gt;15,"C",N4200&gt;10,"D",N4200&lt;10,"E")</f>
        <v>E</v>
      </c>
    </row>
    <row r="4210" spans="1:22" x14ac:dyDescent="0.3">
      <c r="A4210">
        <v>4241</v>
      </c>
      <c r="B4210" t="s">
        <v>1637</v>
      </c>
      <c r="C4210" t="s">
        <v>110</v>
      </c>
      <c r="D4210" t="s">
        <v>35</v>
      </c>
      <c r="E4210">
        <v>2015</v>
      </c>
      <c r="F4210">
        <v>45000</v>
      </c>
      <c r="G4210" t="s">
        <v>23</v>
      </c>
      <c r="H4210" t="s">
        <v>18</v>
      </c>
      <c r="I4210" t="s">
        <v>19</v>
      </c>
      <c r="J4210">
        <v>1498</v>
      </c>
      <c r="K4210">
        <v>99</v>
      </c>
      <c r="L4210">
        <v>5</v>
      </c>
      <c r="M4210">
        <v>25.83</v>
      </c>
      <c r="N4210">
        <v>5.5</v>
      </c>
      <c r="P4210" t="str">
        <f t="shared" si="396"/>
        <v/>
      </c>
      <c r="Q4210" t="str">
        <f t="shared" si="397"/>
        <v>good</v>
      </c>
      <c r="R4210" t="str">
        <f t="shared" si="398"/>
        <v/>
      </c>
      <c r="S4210" s="3" t="str">
        <f t="shared" si="399"/>
        <v>Maruti</v>
      </c>
      <c r="T4210" t="str">
        <f t="shared" si="400"/>
        <v>Maruti</v>
      </c>
      <c r="U4210" t="str">
        <f t="shared" si="401"/>
        <v>E</v>
      </c>
      <c r="V4210" t="str" cm="1">
        <f t="array" ref="V4210">_xlfn.IFS(N4201&gt;25,"A",N4201&gt;20,"B",N4201&gt;15,"C",N4201&gt;10,"D",N4201&lt;10,"E")</f>
        <v>E</v>
      </c>
    </row>
    <row r="4211" spans="1:22" x14ac:dyDescent="0.3">
      <c r="A4211">
        <v>4242</v>
      </c>
      <c r="B4211" t="s">
        <v>203</v>
      </c>
      <c r="C4211" t="s">
        <v>25</v>
      </c>
      <c r="D4211" t="s">
        <v>31</v>
      </c>
      <c r="E4211">
        <v>2014</v>
      </c>
      <c r="F4211">
        <v>28637</v>
      </c>
      <c r="G4211" t="s">
        <v>27</v>
      </c>
      <c r="H4211" t="s">
        <v>18</v>
      </c>
      <c r="I4211" t="s">
        <v>19</v>
      </c>
      <c r="J4211">
        <v>1198</v>
      </c>
      <c r="K4211">
        <v>86.8</v>
      </c>
      <c r="L4211">
        <v>5</v>
      </c>
      <c r="M4211">
        <v>19.399999999999999</v>
      </c>
      <c r="N4211">
        <v>5.53</v>
      </c>
      <c r="P4211" t="str">
        <f t="shared" si="396"/>
        <v>Audi</v>
      </c>
      <c r="Q4211" t="str">
        <f t="shared" si="397"/>
        <v>bad</v>
      </c>
      <c r="R4211" t="str">
        <f t="shared" si="398"/>
        <v/>
      </c>
      <c r="S4211" s="3" t="str">
        <f t="shared" si="399"/>
        <v>Audi</v>
      </c>
      <c r="T4211" t="str">
        <f t="shared" si="400"/>
        <v/>
      </c>
      <c r="U4211" t="str">
        <f t="shared" si="401"/>
        <v>A</v>
      </c>
      <c r="V4211" t="str" cm="1">
        <f t="array" ref="V4211">_xlfn.IFS(N4202&gt;25,"A",N4202&gt;20,"B",N4202&gt;15,"C",N4202&gt;10,"D",N4202&lt;10,"E")</f>
        <v>A</v>
      </c>
    </row>
    <row r="4212" spans="1:22" x14ac:dyDescent="0.3">
      <c r="A4212">
        <v>4243</v>
      </c>
      <c r="B4212" t="s">
        <v>1638</v>
      </c>
      <c r="C4212" t="s">
        <v>110</v>
      </c>
      <c r="D4212" t="s">
        <v>22</v>
      </c>
      <c r="E4212">
        <v>2004</v>
      </c>
      <c r="F4212">
        <v>69870</v>
      </c>
      <c r="G4212" t="s">
        <v>27</v>
      </c>
      <c r="H4212" t="s">
        <v>18</v>
      </c>
      <c r="I4212" t="s">
        <v>33</v>
      </c>
      <c r="J4212">
        <v>1597</v>
      </c>
      <c r="K4212">
        <v>92</v>
      </c>
      <c r="L4212">
        <v>5</v>
      </c>
      <c r="M4212">
        <v>14.2</v>
      </c>
      <c r="N4212">
        <v>1.1000000000000001</v>
      </c>
      <c r="P4212" t="str">
        <f t="shared" si="396"/>
        <v>MercedesBenz</v>
      </c>
      <c r="Q4212" t="str">
        <f t="shared" si="397"/>
        <v>bad</v>
      </c>
      <c r="R4212" t="str">
        <f t="shared" si="398"/>
        <v/>
      </c>
      <c r="S4212" s="3" t="str">
        <f t="shared" si="399"/>
        <v>MercedesBenz</v>
      </c>
      <c r="T4212" t="str">
        <f t="shared" si="400"/>
        <v/>
      </c>
      <c r="U4212" t="str">
        <f t="shared" si="401"/>
        <v>A</v>
      </c>
      <c r="V4212" t="str" cm="1">
        <f t="array" ref="V4212">_xlfn.IFS(N4203&gt;25,"A",N4203&gt;20,"B",N4203&gt;15,"C",N4203&gt;10,"D",N4203&lt;10,"E")</f>
        <v>A</v>
      </c>
    </row>
    <row r="4213" spans="1:22" x14ac:dyDescent="0.3">
      <c r="A4213">
        <v>4244</v>
      </c>
      <c r="B4213" t="s">
        <v>1639</v>
      </c>
      <c r="C4213" t="s">
        <v>78</v>
      </c>
      <c r="D4213" t="s">
        <v>16</v>
      </c>
      <c r="E4213">
        <v>2014</v>
      </c>
      <c r="F4213">
        <v>84000</v>
      </c>
      <c r="G4213" t="s">
        <v>23</v>
      </c>
      <c r="H4213" t="s">
        <v>18</v>
      </c>
      <c r="I4213" t="s">
        <v>19</v>
      </c>
      <c r="J4213">
        <v>2179</v>
      </c>
      <c r="K4213">
        <v>120</v>
      </c>
      <c r="L4213">
        <v>7</v>
      </c>
      <c r="M4213">
        <v>12.05</v>
      </c>
      <c r="N4213">
        <v>6.85</v>
      </c>
      <c r="P4213" t="str">
        <f t="shared" si="396"/>
        <v/>
      </c>
      <c r="Q4213" t="str">
        <f t="shared" si="397"/>
        <v>bad</v>
      </c>
      <c r="R4213" t="str">
        <f t="shared" si="398"/>
        <v/>
      </c>
      <c r="S4213" s="3" t="str">
        <f t="shared" si="399"/>
        <v/>
      </c>
      <c r="T4213" t="str">
        <f t="shared" si="400"/>
        <v>Maruti</v>
      </c>
      <c r="U4213" t="str">
        <f t="shared" si="401"/>
        <v>E</v>
      </c>
      <c r="V4213" t="str" cm="1">
        <f t="array" ref="V4213">_xlfn.IFS(N4204&gt;25,"A",N4204&gt;20,"B",N4204&gt;15,"C",N4204&gt;10,"D",N4204&lt;10,"E")</f>
        <v>E</v>
      </c>
    </row>
    <row r="4214" spans="1:22" x14ac:dyDescent="0.3">
      <c r="A4214">
        <v>4245</v>
      </c>
      <c r="B4214" t="s">
        <v>1581</v>
      </c>
      <c r="C4214" t="s">
        <v>62</v>
      </c>
      <c r="D4214" t="s">
        <v>31</v>
      </c>
      <c r="E4214">
        <v>2007</v>
      </c>
      <c r="F4214">
        <v>84143</v>
      </c>
      <c r="G4214" t="s">
        <v>27</v>
      </c>
      <c r="H4214" t="s">
        <v>18</v>
      </c>
      <c r="I4214" t="s">
        <v>19</v>
      </c>
      <c r="J4214">
        <v>2987</v>
      </c>
      <c r="K4214">
        <v>210</v>
      </c>
      <c r="L4214">
        <v>5</v>
      </c>
      <c r="M4214">
        <v>13</v>
      </c>
      <c r="N4214">
        <v>17.09</v>
      </c>
      <c r="P4214" t="str">
        <f t="shared" si="396"/>
        <v>Audi</v>
      </c>
      <c r="Q4214" t="str">
        <f t="shared" si="397"/>
        <v>bad</v>
      </c>
      <c r="R4214" t="str">
        <f t="shared" si="398"/>
        <v/>
      </c>
      <c r="S4214" s="3" t="str">
        <f t="shared" si="399"/>
        <v>Audi</v>
      </c>
      <c r="T4214" t="str">
        <f t="shared" si="400"/>
        <v/>
      </c>
      <c r="U4214" t="str">
        <f t="shared" si="401"/>
        <v>B</v>
      </c>
      <c r="V4214" t="str" cm="1">
        <f t="array" ref="V4214">_xlfn.IFS(N4205&gt;25,"A",N4205&gt;20,"B",N4205&gt;15,"C",N4205&gt;10,"D",N4205&lt;10,"E")</f>
        <v>B</v>
      </c>
    </row>
    <row r="4215" spans="1:22" x14ac:dyDescent="0.3">
      <c r="A4215">
        <v>4246</v>
      </c>
      <c r="B4215" t="s">
        <v>1625</v>
      </c>
      <c r="C4215" t="s">
        <v>78</v>
      </c>
      <c r="D4215" t="s">
        <v>53</v>
      </c>
      <c r="E4215">
        <v>2012</v>
      </c>
      <c r="F4215">
        <v>77000</v>
      </c>
      <c r="G4215" t="s">
        <v>23</v>
      </c>
      <c r="H4215" t="s">
        <v>18</v>
      </c>
      <c r="I4215" t="s">
        <v>33</v>
      </c>
      <c r="J4215">
        <v>2179</v>
      </c>
      <c r="K4215">
        <v>120</v>
      </c>
      <c r="L4215">
        <v>8</v>
      </c>
      <c r="M4215">
        <v>12.05</v>
      </c>
      <c r="N4215">
        <v>4.93</v>
      </c>
      <c r="P4215" t="str">
        <f t="shared" si="396"/>
        <v/>
      </c>
      <c r="Q4215" t="str">
        <f t="shared" si="397"/>
        <v>good</v>
      </c>
      <c r="R4215" t="str">
        <f t="shared" si="398"/>
        <v/>
      </c>
      <c r="S4215" s="3" t="str">
        <f t="shared" si="399"/>
        <v>Renault</v>
      </c>
      <c r="T4215" t="str">
        <f t="shared" si="400"/>
        <v>Renault</v>
      </c>
      <c r="U4215" t="str">
        <f t="shared" si="401"/>
        <v>E</v>
      </c>
      <c r="V4215" t="str" cm="1">
        <f t="array" ref="V4215">_xlfn.IFS(N4206&gt;25,"A",N4206&gt;20,"B",N4206&gt;15,"C",N4206&gt;10,"D",N4206&lt;10,"E")</f>
        <v>E</v>
      </c>
    </row>
    <row r="4216" spans="1:22" x14ac:dyDescent="0.3">
      <c r="A4216">
        <v>4247</v>
      </c>
      <c r="B4216" t="s">
        <v>589</v>
      </c>
      <c r="C4216" t="s">
        <v>52</v>
      </c>
      <c r="D4216" t="s">
        <v>93</v>
      </c>
      <c r="E4216">
        <v>2012</v>
      </c>
      <c r="F4216">
        <v>75000</v>
      </c>
      <c r="G4216" t="s">
        <v>23</v>
      </c>
      <c r="H4216" t="s">
        <v>32</v>
      </c>
      <c r="I4216" t="s">
        <v>33</v>
      </c>
      <c r="J4216">
        <v>2179</v>
      </c>
      <c r="K4216">
        <v>147.51</v>
      </c>
      <c r="L4216">
        <v>5</v>
      </c>
      <c r="M4216">
        <v>12.39</v>
      </c>
      <c r="N4216">
        <v>17.5</v>
      </c>
      <c r="P4216" t="str">
        <f t="shared" si="396"/>
        <v/>
      </c>
      <c r="Q4216" t="str">
        <f t="shared" si="397"/>
        <v>good</v>
      </c>
      <c r="R4216" t="str">
        <f t="shared" si="398"/>
        <v/>
      </c>
      <c r="S4216" s="3" t="str">
        <f t="shared" si="399"/>
        <v>Maruti</v>
      </c>
      <c r="T4216" t="str">
        <f t="shared" si="400"/>
        <v>Maruti</v>
      </c>
      <c r="U4216" t="str">
        <f t="shared" si="401"/>
        <v>E</v>
      </c>
      <c r="V4216" t="str" cm="1">
        <f t="array" ref="V4216">_xlfn.IFS(N4207&gt;25,"A",N4207&gt;20,"B",N4207&gt;15,"C",N4207&gt;10,"D",N4207&lt;10,"E")</f>
        <v>E</v>
      </c>
    </row>
    <row r="4217" spans="1:22" x14ac:dyDescent="0.3">
      <c r="A4217">
        <v>4248</v>
      </c>
      <c r="B4217" t="s">
        <v>462</v>
      </c>
      <c r="C4217" t="s">
        <v>192</v>
      </c>
      <c r="D4217" t="s">
        <v>53</v>
      </c>
      <c r="E4217">
        <v>2011</v>
      </c>
      <c r="F4217">
        <v>76155</v>
      </c>
      <c r="G4217" t="s">
        <v>27</v>
      </c>
      <c r="H4217" t="s">
        <v>18</v>
      </c>
      <c r="I4217" t="s">
        <v>19</v>
      </c>
      <c r="J4217">
        <v>1199</v>
      </c>
      <c r="K4217">
        <v>79.400000000000006</v>
      </c>
      <c r="L4217">
        <v>5</v>
      </c>
      <c r="M4217">
        <v>18.600000000000001</v>
      </c>
      <c r="N4217">
        <v>1.95</v>
      </c>
      <c r="P4217" t="str">
        <f t="shared" si="396"/>
        <v/>
      </c>
      <c r="Q4217" t="str">
        <f t="shared" si="397"/>
        <v>bad</v>
      </c>
      <c r="R4217" t="str">
        <f t="shared" si="398"/>
        <v/>
      </c>
      <c r="S4217" s="3" t="str">
        <f t="shared" si="399"/>
        <v/>
      </c>
      <c r="T4217" t="str">
        <f t="shared" si="400"/>
        <v>Toyota</v>
      </c>
      <c r="U4217" t="str">
        <f t="shared" si="401"/>
        <v>E</v>
      </c>
      <c r="V4217" t="str" cm="1">
        <f t="array" ref="V4217">_xlfn.IFS(N4208&gt;25,"A",N4208&gt;20,"B",N4208&gt;15,"C",N4208&gt;10,"D",N4208&lt;10,"E")</f>
        <v>E</v>
      </c>
    </row>
    <row r="4218" spans="1:22" x14ac:dyDescent="0.3">
      <c r="A4218">
        <v>4249</v>
      </c>
      <c r="B4218" t="s">
        <v>263</v>
      </c>
      <c r="C4218" t="s">
        <v>15</v>
      </c>
      <c r="D4218" t="s">
        <v>63</v>
      </c>
      <c r="E4218">
        <v>2014</v>
      </c>
      <c r="F4218">
        <v>98000</v>
      </c>
      <c r="G4218" t="s">
        <v>23</v>
      </c>
      <c r="H4218" t="s">
        <v>18</v>
      </c>
      <c r="I4218" t="s">
        <v>19</v>
      </c>
      <c r="J4218">
        <v>1248</v>
      </c>
      <c r="K4218">
        <v>74</v>
      </c>
      <c r="L4218">
        <v>5</v>
      </c>
      <c r="M4218">
        <v>22.9</v>
      </c>
      <c r="N4218">
        <v>6.1</v>
      </c>
      <c r="P4218" t="str">
        <f t="shared" si="396"/>
        <v/>
      </c>
      <c r="Q4218" t="str">
        <f t="shared" si="397"/>
        <v>bad</v>
      </c>
      <c r="R4218" t="str">
        <f t="shared" si="398"/>
        <v/>
      </c>
      <c r="S4218" s="3" t="str">
        <f t="shared" si="399"/>
        <v/>
      </c>
      <c r="T4218" t="str">
        <f t="shared" si="400"/>
        <v>Toyota</v>
      </c>
      <c r="U4218" t="str">
        <f t="shared" si="401"/>
        <v>D</v>
      </c>
      <c r="V4218" t="str" cm="1">
        <f t="array" ref="V4218">_xlfn.IFS(N4209&gt;25,"A",N4209&gt;20,"B",N4209&gt;15,"C",N4209&gt;10,"D",N4209&lt;10,"E")</f>
        <v>D</v>
      </c>
    </row>
    <row r="4219" spans="1:22" x14ac:dyDescent="0.3">
      <c r="A4219">
        <v>4250</v>
      </c>
      <c r="B4219" t="s">
        <v>1072</v>
      </c>
      <c r="C4219" t="s">
        <v>41</v>
      </c>
      <c r="D4219" t="s">
        <v>16</v>
      </c>
      <c r="E4219">
        <v>2008</v>
      </c>
      <c r="F4219">
        <v>48233</v>
      </c>
      <c r="G4219" t="s">
        <v>27</v>
      </c>
      <c r="H4219" t="s">
        <v>18</v>
      </c>
      <c r="I4219" t="s">
        <v>33</v>
      </c>
      <c r="J4219">
        <v>1794</v>
      </c>
      <c r="K4219">
        <v>125</v>
      </c>
      <c r="L4219">
        <v>5</v>
      </c>
      <c r="M4219">
        <v>13.4</v>
      </c>
      <c r="N4219">
        <v>1.8</v>
      </c>
      <c r="P4219" t="str">
        <f t="shared" si="396"/>
        <v/>
      </c>
      <c r="Q4219" t="str">
        <f t="shared" si="397"/>
        <v>good</v>
      </c>
      <c r="R4219" t="str">
        <f t="shared" si="398"/>
        <v/>
      </c>
      <c r="S4219" s="3" t="str">
        <f t="shared" si="399"/>
        <v>Ford</v>
      </c>
      <c r="T4219" t="str">
        <f t="shared" si="400"/>
        <v>Ford</v>
      </c>
      <c r="U4219" t="str">
        <f t="shared" si="401"/>
        <v>E</v>
      </c>
      <c r="V4219" t="str" cm="1">
        <f t="array" ref="V4219">_xlfn.IFS(N4210&gt;25,"A",N4210&gt;20,"B",N4210&gt;15,"C",N4210&gt;10,"D",N4210&lt;10,"E")</f>
        <v>E</v>
      </c>
    </row>
    <row r="4220" spans="1:22" x14ac:dyDescent="0.3">
      <c r="A4220">
        <v>4251</v>
      </c>
      <c r="B4220" t="s">
        <v>842</v>
      </c>
      <c r="C4220" t="s">
        <v>30</v>
      </c>
      <c r="D4220" t="s">
        <v>63</v>
      </c>
      <c r="E4220">
        <v>2015</v>
      </c>
      <c r="F4220">
        <v>63000</v>
      </c>
      <c r="G4220" t="s">
        <v>23</v>
      </c>
      <c r="H4220" t="s">
        <v>32</v>
      </c>
      <c r="I4220" t="s">
        <v>19</v>
      </c>
      <c r="J4220">
        <v>2967</v>
      </c>
      <c r="K4220">
        <v>241.4</v>
      </c>
      <c r="L4220">
        <v>5</v>
      </c>
      <c r="M4220">
        <v>13.22</v>
      </c>
      <c r="N4220">
        <v>34.5</v>
      </c>
      <c r="P4220" t="str">
        <f t="shared" si="396"/>
        <v/>
      </c>
      <c r="Q4220" t="str">
        <f t="shared" si="397"/>
        <v>bad</v>
      </c>
      <c r="R4220" t="str">
        <f t="shared" si="398"/>
        <v/>
      </c>
      <c r="S4220" s="3" t="str">
        <f t="shared" si="399"/>
        <v/>
      </c>
      <c r="T4220" t="str">
        <f t="shared" si="400"/>
        <v>Honda</v>
      </c>
      <c r="U4220" t="str">
        <f t="shared" si="401"/>
        <v>E</v>
      </c>
      <c r="V4220" t="str" cm="1">
        <f t="array" ref="V4220">_xlfn.IFS(N4211&gt;25,"A",N4211&gt;20,"B",N4211&gt;15,"C",N4211&gt;10,"D",N4211&lt;10,"E")</f>
        <v>E</v>
      </c>
    </row>
    <row r="4221" spans="1:22" x14ac:dyDescent="0.3">
      <c r="A4221">
        <v>4252</v>
      </c>
      <c r="B4221" t="s">
        <v>410</v>
      </c>
      <c r="C4221" t="s">
        <v>21</v>
      </c>
      <c r="D4221" t="s">
        <v>31</v>
      </c>
      <c r="E4221">
        <v>2015</v>
      </c>
      <c r="F4221">
        <v>34063</v>
      </c>
      <c r="G4221" t="s">
        <v>27</v>
      </c>
      <c r="H4221" t="s">
        <v>18</v>
      </c>
      <c r="I4221" t="s">
        <v>19</v>
      </c>
      <c r="J4221">
        <v>814</v>
      </c>
      <c r="K4221">
        <v>55.2</v>
      </c>
      <c r="L4221">
        <v>5</v>
      </c>
      <c r="M4221">
        <v>21.1</v>
      </c>
      <c r="N4221">
        <v>4.01</v>
      </c>
      <c r="P4221" t="str">
        <f t="shared" si="396"/>
        <v/>
      </c>
      <c r="Q4221" t="str">
        <f t="shared" si="397"/>
        <v>bad</v>
      </c>
      <c r="R4221" t="str">
        <f t="shared" si="398"/>
        <v/>
      </c>
      <c r="S4221" s="3" t="str">
        <f t="shared" si="399"/>
        <v/>
      </c>
      <c r="T4221" t="str">
        <f t="shared" si="400"/>
        <v>Ford</v>
      </c>
      <c r="U4221" t="str">
        <f t="shared" si="401"/>
        <v>E</v>
      </c>
      <c r="V4221" t="str" cm="1">
        <f t="array" ref="V4221">_xlfn.IFS(N4212&gt;25,"A",N4212&gt;20,"B",N4212&gt;15,"C",N4212&gt;10,"D",N4212&lt;10,"E")</f>
        <v>E</v>
      </c>
    </row>
    <row r="4222" spans="1:22" x14ac:dyDescent="0.3">
      <c r="A4222">
        <v>4253</v>
      </c>
      <c r="B4222" t="s">
        <v>797</v>
      </c>
      <c r="C4222" t="s">
        <v>25</v>
      </c>
      <c r="D4222" t="s">
        <v>49</v>
      </c>
      <c r="E4222">
        <v>2013</v>
      </c>
      <c r="F4222">
        <v>32576</v>
      </c>
      <c r="G4222" t="s">
        <v>27</v>
      </c>
      <c r="H4222" t="s">
        <v>18</v>
      </c>
      <c r="I4222" t="s">
        <v>19</v>
      </c>
      <c r="J4222">
        <v>1199</v>
      </c>
      <c r="K4222">
        <v>88.76</v>
      </c>
      <c r="L4222">
        <v>5</v>
      </c>
      <c r="M4222">
        <v>19.5</v>
      </c>
      <c r="N4222">
        <v>3.15</v>
      </c>
      <c r="P4222" t="str">
        <f t="shared" si="396"/>
        <v/>
      </c>
      <c r="Q4222" t="str">
        <f t="shared" si="397"/>
        <v>bad</v>
      </c>
      <c r="R4222" t="str">
        <f t="shared" si="398"/>
        <v/>
      </c>
      <c r="S4222" s="3" t="str">
        <f t="shared" si="399"/>
        <v/>
      </c>
      <c r="T4222" t="str">
        <f t="shared" si="400"/>
        <v>Mahindra</v>
      </c>
      <c r="U4222" t="str">
        <f t="shared" si="401"/>
        <v>E</v>
      </c>
      <c r="V4222" t="str" cm="1">
        <f t="array" ref="V4222">_xlfn.IFS(N4213&gt;25,"A",N4213&gt;20,"B",N4213&gt;15,"C",N4213&gt;10,"D",N4213&lt;10,"E")</f>
        <v>E</v>
      </c>
    </row>
    <row r="4223" spans="1:22" x14ac:dyDescent="0.3">
      <c r="A4223">
        <v>4254</v>
      </c>
      <c r="B4223" t="s">
        <v>1640</v>
      </c>
      <c r="C4223" t="s">
        <v>110</v>
      </c>
      <c r="D4223" t="s">
        <v>16</v>
      </c>
      <c r="E4223">
        <v>2015</v>
      </c>
      <c r="F4223">
        <v>28843</v>
      </c>
      <c r="G4223" t="s">
        <v>27</v>
      </c>
      <c r="H4223" t="s">
        <v>32</v>
      </c>
      <c r="I4223" t="s">
        <v>19</v>
      </c>
      <c r="J4223">
        <v>1499</v>
      </c>
      <c r="K4223">
        <v>110.5</v>
      </c>
      <c r="L4223">
        <v>5</v>
      </c>
      <c r="M4223">
        <v>17.010000000000002</v>
      </c>
      <c r="N4223">
        <v>5.49</v>
      </c>
      <c r="P4223" t="str">
        <f t="shared" si="396"/>
        <v>MercedesBenz</v>
      </c>
      <c r="Q4223" t="str">
        <f t="shared" si="397"/>
        <v>bad</v>
      </c>
      <c r="R4223" t="str">
        <f t="shared" si="398"/>
        <v/>
      </c>
      <c r="S4223" s="3" t="str">
        <f t="shared" si="399"/>
        <v>MercedesBenz</v>
      </c>
      <c r="T4223" t="str">
        <f t="shared" si="400"/>
        <v/>
      </c>
      <c r="U4223" t="str">
        <f t="shared" si="401"/>
        <v>C</v>
      </c>
      <c r="V4223" t="str" cm="1">
        <f t="array" ref="V4223">_xlfn.IFS(N4214&gt;25,"A",N4214&gt;20,"B",N4214&gt;15,"C",N4214&gt;10,"D",N4214&lt;10,"E")</f>
        <v>C</v>
      </c>
    </row>
    <row r="4224" spans="1:22" x14ac:dyDescent="0.3">
      <c r="A4224">
        <v>4255</v>
      </c>
      <c r="B4224" t="s">
        <v>1641</v>
      </c>
      <c r="C4224" t="s">
        <v>60</v>
      </c>
      <c r="D4224" t="s">
        <v>63</v>
      </c>
      <c r="E4224">
        <v>2016</v>
      </c>
      <c r="F4224">
        <v>26000</v>
      </c>
      <c r="G4224" t="s">
        <v>23</v>
      </c>
      <c r="H4224" t="s">
        <v>32</v>
      </c>
      <c r="I4224" t="s">
        <v>33</v>
      </c>
      <c r="J4224">
        <v>1461</v>
      </c>
      <c r="K4224">
        <v>108.45</v>
      </c>
      <c r="L4224">
        <v>5</v>
      </c>
      <c r="M4224">
        <v>19.600000000000001</v>
      </c>
      <c r="N4224">
        <v>10</v>
      </c>
      <c r="P4224" t="str">
        <f t="shared" si="396"/>
        <v/>
      </c>
      <c r="Q4224" t="str">
        <f t="shared" si="397"/>
        <v>bad</v>
      </c>
      <c r="R4224" t="str">
        <f t="shared" si="398"/>
        <v/>
      </c>
      <c r="S4224" s="3" t="str">
        <f t="shared" si="399"/>
        <v/>
      </c>
      <c r="T4224" t="str">
        <f t="shared" si="400"/>
        <v>Mahindra</v>
      </c>
      <c r="U4224" t="str">
        <f t="shared" si="401"/>
        <v>E</v>
      </c>
      <c r="V4224" t="str" cm="1">
        <f t="array" ref="V4224">_xlfn.IFS(N4215&gt;25,"A",N4215&gt;20,"B",N4215&gt;15,"C",N4215&gt;10,"D",N4215&lt;10,"E")</f>
        <v>E</v>
      </c>
    </row>
    <row r="4225" spans="1:22" x14ac:dyDescent="0.3">
      <c r="A4225">
        <v>4256</v>
      </c>
      <c r="B4225" t="s">
        <v>1376</v>
      </c>
      <c r="C4225" t="s">
        <v>25</v>
      </c>
      <c r="D4225" t="s">
        <v>49</v>
      </c>
      <c r="E4225">
        <v>2013</v>
      </c>
      <c r="F4225">
        <v>39000</v>
      </c>
      <c r="G4225" t="s">
        <v>27</v>
      </c>
      <c r="H4225" t="s">
        <v>32</v>
      </c>
      <c r="I4225" t="s">
        <v>19</v>
      </c>
      <c r="J4225">
        <v>1497</v>
      </c>
      <c r="K4225">
        <v>116.3</v>
      </c>
      <c r="L4225">
        <v>5</v>
      </c>
      <c r="M4225">
        <v>15.6</v>
      </c>
      <c r="N4225">
        <v>4.55</v>
      </c>
      <c r="P4225" t="str">
        <f t="shared" si="396"/>
        <v>Land</v>
      </c>
      <c r="Q4225" t="str">
        <f t="shared" si="397"/>
        <v>bad</v>
      </c>
      <c r="R4225" t="str">
        <f t="shared" si="398"/>
        <v/>
      </c>
      <c r="S4225" s="3" t="str">
        <f t="shared" si="399"/>
        <v>Land</v>
      </c>
      <c r="T4225" t="str">
        <f t="shared" si="400"/>
        <v/>
      </c>
      <c r="U4225" t="str">
        <f t="shared" si="401"/>
        <v>C</v>
      </c>
      <c r="V4225" t="str" cm="1">
        <f t="array" ref="V4225">_xlfn.IFS(N4216&gt;25,"A",N4216&gt;20,"B",N4216&gt;15,"C",N4216&gt;10,"D",N4216&lt;10,"E")</f>
        <v>C</v>
      </c>
    </row>
    <row r="4226" spans="1:22" x14ac:dyDescent="0.3">
      <c r="A4226">
        <v>4257</v>
      </c>
      <c r="B4226" t="s">
        <v>86</v>
      </c>
      <c r="C4226" t="s">
        <v>15</v>
      </c>
      <c r="D4226" t="s">
        <v>16</v>
      </c>
      <c r="E4226">
        <v>2010</v>
      </c>
      <c r="F4226">
        <v>66000</v>
      </c>
      <c r="G4226" t="s">
        <v>27</v>
      </c>
      <c r="H4226" t="s">
        <v>18</v>
      </c>
      <c r="I4226" t="s">
        <v>19</v>
      </c>
      <c r="J4226">
        <v>796</v>
      </c>
      <c r="K4226">
        <v>46.3</v>
      </c>
      <c r="L4226">
        <v>5</v>
      </c>
      <c r="M4226">
        <v>19.7</v>
      </c>
      <c r="N4226">
        <v>1.5</v>
      </c>
      <c r="P4226" t="str">
        <f t="shared" si="396"/>
        <v/>
      </c>
      <c r="Q4226" t="str">
        <f t="shared" si="397"/>
        <v>bad</v>
      </c>
      <c r="R4226" t="str">
        <f t="shared" si="398"/>
        <v/>
      </c>
      <c r="S4226" s="3" t="str">
        <f t="shared" si="399"/>
        <v/>
      </c>
      <c r="T4226" t="str">
        <f t="shared" si="400"/>
        <v>Chevrolet</v>
      </c>
      <c r="U4226" t="str">
        <f t="shared" si="401"/>
        <v>E</v>
      </c>
      <c r="V4226" t="str" cm="1">
        <f t="array" ref="V4226">_xlfn.IFS(N4217&gt;25,"A",N4217&gt;20,"B",N4217&gt;15,"C",N4217&gt;10,"D",N4217&lt;10,"E")</f>
        <v>E</v>
      </c>
    </row>
    <row r="4227" spans="1:22" x14ac:dyDescent="0.3">
      <c r="A4227">
        <v>4258</v>
      </c>
      <c r="B4227" t="s">
        <v>213</v>
      </c>
      <c r="C4227" t="s">
        <v>21</v>
      </c>
      <c r="D4227" t="s">
        <v>49</v>
      </c>
      <c r="E4227">
        <v>2011</v>
      </c>
      <c r="F4227">
        <v>38002</v>
      </c>
      <c r="G4227" t="s">
        <v>27</v>
      </c>
      <c r="H4227" t="s">
        <v>18</v>
      </c>
      <c r="I4227" t="s">
        <v>19</v>
      </c>
      <c r="J4227">
        <v>1197</v>
      </c>
      <c r="K4227">
        <v>78.900000000000006</v>
      </c>
      <c r="L4227">
        <v>5</v>
      </c>
      <c r="M4227">
        <v>20.36</v>
      </c>
      <c r="N4227">
        <v>2.15</v>
      </c>
      <c r="P4227" t="str">
        <f t="shared" si="396"/>
        <v/>
      </c>
      <c r="Q4227" t="str">
        <f t="shared" si="397"/>
        <v>good</v>
      </c>
      <c r="R4227" t="str">
        <f t="shared" si="398"/>
        <v/>
      </c>
      <c r="S4227" s="3" t="str">
        <f t="shared" si="399"/>
        <v>Maruti</v>
      </c>
      <c r="T4227" t="str">
        <f t="shared" si="400"/>
        <v>Maruti</v>
      </c>
      <c r="U4227" t="str">
        <f t="shared" si="401"/>
        <v>E</v>
      </c>
      <c r="V4227" t="str" cm="1">
        <f t="array" ref="V4227">_xlfn.IFS(N4218&gt;25,"A",N4218&gt;20,"B",N4218&gt;15,"C",N4218&gt;10,"D",N4218&lt;10,"E")</f>
        <v>E</v>
      </c>
    </row>
    <row r="4228" spans="1:22" x14ac:dyDescent="0.3">
      <c r="A4228">
        <v>4259</v>
      </c>
      <c r="B4228" t="s">
        <v>353</v>
      </c>
      <c r="C4228" t="s">
        <v>192</v>
      </c>
      <c r="D4228" t="s">
        <v>26</v>
      </c>
      <c r="E4228">
        <v>2010</v>
      </c>
      <c r="F4228">
        <v>49000</v>
      </c>
      <c r="G4228" t="s">
        <v>27</v>
      </c>
      <c r="H4228" t="s">
        <v>18</v>
      </c>
      <c r="I4228" t="s">
        <v>33</v>
      </c>
      <c r="J4228">
        <v>995</v>
      </c>
      <c r="K4228">
        <v>62</v>
      </c>
      <c r="L4228">
        <v>5</v>
      </c>
      <c r="M4228">
        <v>18</v>
      </c>
      <c r="N4228">
        <v>1.4</v>
      </c>
      <c r="P4228" t="str">
        <f t="shared" si="396"/>
        <v/>
      </c>
      <c r="Q4228" t="str">
        <f t="shared" si="397"/>
        <v>bad</v>
      </c>
      <c r="R4228" t="str">
        <f t="shared" si="398"/>
        <v/>
      </c>
      <c r="S4228" s="3" t="str">
        <f t="shared" si="399"/>
        <v/>
      </c>
      <c r="T4228" t="str">
        <f t="shared" si="400"/>
        <v>Toyota</v>
      </c>
      <c r="U4228" t="str">
        <f t="shared" si="401"/>
        <v>E</v>
      </c>
      <c r="V4228" t="str" cm="1">
        <f t="array" ref="V4228">_xlfn.IFS(N4219&gt;25,"A",N4219&gt;20,"B",N4219&gt;15,"C",N4219&gt;10,"D",N4219&lt;10,"E")</f>
        <v>E</v>
      </c>
    </row>
    <row r="4229" spans="1:22" x14ac:dyDescent="0.3">
      <c r="A4229">
        <v>4260</v>
      </c>
      <c r="B4229" t="s">
        <v>1642</v>
      </c>
      <c r="C4229" t="s">
        <v>194</v>
      </c>
      <c r="D4229" t="s">
        <v>63</v>
      </c>
      <c r="E4229">
        <v>2014</v>
      </c>
      <c r="F4229">
        <v>52000</v>
      </c>
      <c r="G4229" t="s">
        <v>23</v>
      </c>
      <c r="H4229" t="s">
        <v>18</v>
      </c>
      <c r="I4229" t="s">
        <v>19</v>
      </c>
      <c r="J4229">
        <v>1498</v>
      </c>
      <c r="K4229">
        <v>103.6</v>
      </c>
      <c r="L4229">
        <v>5</v>
      </c>
      <c r="M4229">
        <v>21.14</v>
      </c>
      <c r="N4229">
        <v>6.2</v>
      </c>
      <c r="P4229" t="str">
        <f t="shared" si="396"/>
        <v>Audi</v>
      </c>
      <c r="Q4229" t="str">
        <f t="shared" si="397"/>
        <v>bad</v>
      </c>
      <c r="R4229" t="str">
        <f t="shared" si="398"/>
        <v/>
      </c>
      <c r="S4229" s="3" t="str">
        <f t="shared" si="399"/>
        <v>Audi</v>
      </c>
      <c r="T4229" t="str">
        <f t="shared" si="400"/>
        <v/>
      </c>
      <c r="U4229" t="str">
        <f t="shared" si="401"/>
        <v>A</v>
      </c>
      <c r="V4229" t="str" cm="1">
        <f t="array" ref="V4229">_xlfn.IFS(N4220&gt;25,"A",N4220&gt;20,"B",N4220&gt;15,"C",N4220&gt;10,"D",N4220&lt;10,"E")</f>
        <v>A</v>
      </c>
    </row>
    <row r="4230" spans="1:22" x14ac:dyDescent="0.3">
      <c r="A4230">
        <v>4261</v>
      </c>
      <c r="B4230" t="s">
        <v>216</v>
      </c>
      <c r="C4230" t="s">
        <v>30</v>
      </c>
      <c r="D4230" t="s">
        <v>16</v>
      </c>
      <c r="E4230">
        <v>2013</v>
      </c>
      <c r="F4230">
        <v>56500</v>
      </c>
      <c r="G4230" t="s">
        <v>23</v>
      </c>
      <c r="H4230" t="s">
        <v>32</v>
      </c>
      <c r="I4230" t="s">
        <v>19</v>
      </c>
      <c r="J4230">
        <v>1968</v>
      </c>
      <c r="K4230">
        <v>174.33</v>
      </c>
      <c r="L4230">
        <v>5</v>
      </c>
      <c r="M4230">
        <v>17.68</v>
      </c>
      <c r="N4230">
        <v>19.8</v>
      </c>
      <c r="P4230" t="str">
        <f t="shared" si="396"/>
        <v/>
      </c>
      <c r="Q4230" t="str">
        <f t="shared" si="397"/>
        <v>good</v>
      </c>
      <c r="R4230" t="str">
        <f t="shared" si="398"/>
        <v/>
      </c>
      <c r="S4230" s="3" t="str">
        <f t="shared" si="399"/>
        <v>Hyundai</v>
      </c>
      <c r="T4230" t="str">
        <f t="shared" si="400"/>
        <v>Hyundai</v>
      </c>
      <c r="U4230" t="str">
        <f t="shared" si="401"/>
        <v>E</v>
      </c>
      <c r="V4230" t="str" cm="1">
        <f t="array" ref="V4230">_xlfn.IFS(N4221&gt;25,"A",N4221&gt;20,"B",N4221&gt;15,"C",N4221&gt;10,"D",N4221&lt;10,"E")</f>
        <v>E</v>
      </c>
    </row>
    <row r="4231" spans="1:22" x14ac:dyDescent="0.3">
      <c r="A4231">
        <v>4262</v>
      </c>
      <c r="B4231" t="s">
        <v>578</v>
      </c>
      <c r="C4231" t="s">
        <v>25</v>
      </c>
      <c r="D4231" t="s">
        <v>16</v>
      </c>
      <c r="E4231">
        <v>2015</v>
      </c>
      <c r="F4231">
        <v>20568</v>
      </c>
      <c r="G4231" t="s">
        <v>27</v>
      </c>
      <c r="H4231" t="s">
        <v>18</v>
      </c>
      <c r="I4231" t="s">
        <v>19</v>
      </c>
      <c r="J4231">
        <v>1199</v>
      </c>
      <c r="K4231">
        <v>88.7</v>
      </c>
      <c r="L4231">
        <v>5</v>
      </c>
      <c r="M4231">
        <v>18.7</v>
      </c>
      <c r="N4231">
        <v>5.6</v>
      </c>
      <c r="P4231" t="str">
        <f t="shared" si="396"/>
        <v/>
      </c>
      <c r="Q4231" t="str">
        <f t="shared" si="397"/>
        <v>bad</v>
      </c>
      <c r="R4231" t="str">
        <f t="shared" si="398"/>
        <v/>
      </c>
      <c r="S4231" s="3" t="str">
        <f t="shared" si="399"/>
        <v/>
      </c>
      <c r="T4231" t="str">
        <f t="shared" si="400"/>
        <v>Honda</v>
      </c>
      <c r="U4231" t="str">
        <f t="shared" si="401"/>
        <v>E</v>
      </c>
      <c r="V4231" t="str" cm="1">
        <f t="array" ref="V4231">_xlfn.IFS(N4222&gt;25,"A",N4222&gt;20,"B",N4222&gt;15,"C",N4222&gt;10,"D",N4222&lt;10,"E")</f>
        <v>E</v>
      </c>
    </row>
    <row r="4232" spans="1:22" x14ac:dyDescent="0.3">
      <c r="A4232">
        <v>4263</v>
      </c>
      <c r="B4232" t="s">
        <v>406</v>
      </c>
      <c r="C4232" t="s">
        <v>21</v>
      </c>
      <c r="D4232" t="s">
        <v>16</v>
      </c>
      <c r="E4232">
        <v>2015</v>
      </c>
      <c r="F4232">
        <v>26000</v>
      </c>
      <c r="G4232" t="s">
        <v>27</v>
      </c>
      <c r="H4232" t="s">
        <v>18</v>
      </c>
      <c r="I4232" t="s">
        <v>19</v>
      </c>
      <c r="J4232">
        <v>1591</v>
      </c>
      <c r="K4232">
        <v>121.3</v>
      </c>
      <c r="L4232">
        <v>5</v>
      </c>
      <c r="M4232">
        <v>15.29</v>
      </c>
      <c r="N4232">
        <v>9.5</v>
      </c>
      <c r="P4232" t="str">
        <f t="shared" si="396"/>
        <v/>
      </c>
      <c r="Q4232" t="str">
        <f t="shared" si="397"/>
        <v>bad</v>
      </c>
      <c r="R4232" t="str">
        <f t="shared" si="398"/>
        <v/>
      </c>
      <c r="S4232" s="3" t="str">
        <f t="shared" si="399"/>
        <v/>
      </c>
      <c r="T4232" t="str">
        <f t="shared" si="400"/>
        <v>Ford</v>
      </c>
      <c r="U4232" t="str">
        <f t="shared" si="401"/>
        <v>E</v>
      </c>
      <c r="V4232" t="str" cm="1">
        <f t="array" ref="V4232">_xlfn.IFS(N4223&gt;25,"A",N4223&gt;20,"B",N4223&gt;15,"C",N4223&gt;10,"D",N4223&lt;10,"E")</f>
        <v>E</v>
      </c>
    </row>
    <row r="4233" spans="1:22" x14ac:dyDescent="0.3">
      <c r="A4233">
        <v>4264</v>
      </c>
      <c r="B4233" t="s">
        <v>462</v>
      </c>
      <c r="C4233" t="s">
        <v>192</v>
      </c>
      <c r="D4233" t="s">
        <v>53</v>
      </c>
      <c r="E4233">
        <v>2012</v>
      </c>
      <c r="F4233">
        <v>56000</v>
      </c>
      <c r="G4233" t="s">
        <v>27</v>
      </c>
      <c r="H4233" t="s">
        <v>18</v>
      </c>
      <c r="I4233" t="s">
        <v>19</v>
      </c>
      <c r="J4233">
        <v>1199</v>
      </c>
      <c r="K4233">
        <v>79.400000000000006</v>
      </c>
      <c r="L4233">
        <v>5</v>
      </c>
      <c r="M4233">
        <v>18.600000000000001</v>
      </c>
      <c r="N4233">
        <v>2.21</v>
      </c>
      <c r="P4233" t="str">
        <f t="shared" si="396"/>
        <v/>
      </c>
      <c r="Q4233" t="str">
        <f t="shared" si="397"/>
        <v>bad</v>
      </c>
      <c r="R4233" t="str">
        <f t="shared" si="398"/>
        <v/>
      </c>
      <c r="S4233" s="3" t="str">
        <f t="shared" si="399"/>
        <v/>
      </c>
      <c r="T4233" t="str">
        <f t="shared" si="400"/>
        <v>Renault</v>
      </c>
      <c r="U4233" t="str">
        <f t="shared" si="401"/>
        <v>E</v>
      </c>
      <c r="V4233" t="e" cm="1">
        <f t="array" ref="V4233">_xlfn.IFS(N4224&gt;25,"A",N4224&gt;20,"B",N4224&gt;15,"C",N4224&gt;10,"D",N4224&lt;10,"E")</f>
        <v>#N/A</v>
      </c>
    </row>
    <row r="4234" spans="1:22" x14ac:dyDescent="0.3">
      <c r="A4234">
        <v>4265</v>
      </c>
      <c r="B4234" t="s">
        <v>682</v>
      </c>
      <c r="C4234" t="s">
        <v>150</v>
      </c>
      <c r="D4234" t="s">
        <v>31</v>
      </c>
      <c r="E4234">
        <v>2017</v>
      </c>
      <c r="F4234">
        <v>27509</v>
      </c>
      <c r="G4234" t="s">
        <v>27</v>
      </c>
      <c r="H4234" t="s">
        <v>18</v>
      </c>
      <c r="I4234" t="s">
        <v>19</v>
      </c>
      <c r="J4234">
        <v>799</v>
      </c>
      <c r="K4234">
        <v>53.64</v>
      </c>
      <c r="L4234">
        <v>5</v>
      </c>
      <c r="M4234">
        <v>22.7</v>
      </c>
      <c r="N4234">
        <v>3.31</v>
      </c>
      <c r="P4234" t="str">
        <f t="shared" si="396"/>
        <v/>
      </c>
      <c r="Q4234" t="str">
        <f t="shared" si="397"/>
        <v>bad</v>
      </c>
      <c r="R4234" t="str">
        <f t="shared" si="398"/>
        <v/>
      </c>
      <c r="S4234" s="3" t="str">
        <f t="shared" si="399"/>
        <v/>
      </c>
      <c r="T4234" t="str">
        <f t="shared" si="400"/>
        <v>Honda</v>
      </c>
      <c r="U4234" t="str">
        <f t="shared" si="401"/>
        <v>E</v>
      </c>
      <c r="V4234" t="str" cm="1">
        <f t="array" ref="V4234">_xlfn.IFS(N4225&gt;25,"A",N4225&gt;20,"B",N4225&gt;15,"C",N4225&gt;10,"D",N4225&lt;10,"E")</f>
        <v>E</v>
      </c>
    </row>
    <row r="4235" spans="1:22" x14ac:dyDescent="0.3">
      <c r="A4235">
        <v>4266</v>
      </c>
      <c r="B4235" t="s">
        <v>549</v>
      </c>
      <c r="C4235" t="s">
        <v>21</v>
      </c>
      <c r="D4235" t="s">
        <v>47</v>
      </c>
      <c r="E4235">
        <v>2016</v>
      </c>
      <c r="F4235">
        <v>36216</v>
      </c>
      <c r="G4235" t="s">
        <v>27</v>
      </c>
      <c r="H4235" t="s">
        <v>18</v>
      </c>
      <c r="I4235" t="s">
        <v>19</v>
      </c>
      <c r="J4235">
        <v>1197</v>
      </c>
      <c r="K4235">
        <v>81.86</v>
      </c>
      <c r="L4235">
        <v>5</v>
      </c>
      <c r="M4235">
        <v>19.100000000000001</v>
      </c>
      <c r="N4235">
        <v>5.44</v>
      </c>
      <c r="P4235" t="str">
        <f t="shared" si="396"/>
        <v/>
      </c>
      <c r="Q4235" t="str">
        <f t="shared" si="397"/>
        <v>bad</v>
      </c>
      <c r="R4235" t="str">
        <f t="shared" si="398"/>
        <v/>
      </c>
      <c r="S4235" s="3" t="str">
        <f t="shared" si="399"/>
        <v/>
      </c>
      <c r="T4235" t="str">
        <f t="shared" si="400"/>
        <v>Maruti</v>
      </c>
      <c r="U4235" t="str">
        <f t="shared" si="401"/>
        <v>E</v>
      </c>
      <c r="V4235" t="str" cm="1">
        <f t="array" ref="V4235">_xlfn.IFS(N4226&gt;25,"A",N4226&gt;20,"B",N4226&gt;15,"C",N4226&gt;10,"D",N4226&lt;10,"E")</f>
        <v>E</v>
      </c>
    </row>
    <row r="4236" spans="1:22" x14ac:dyDescent="0.3">
      <c r="A4236">
        <v>4267</v>
      </c>
      <c r="B4236" t="s">
        <v>1643</v>
      </c>
      <c r="C4236" t="s">
        <v>62</v>
      </c>
      <c r="D4236" t="s">
        <v>49</v>
      </c>
      <c r="E4236">
        <v>2009</v>
      </c>
      <c r="F4236">
        <v>28888</v>
      </c>
      <c r="G4236" t="s">
        <v>27</v>
      </c>
      <c r="H4236" t="s">
        <v>32</v>
      </c>
      <c r="I4236" t="s">
        <v>19</v>
      </c>
      <c r="J4236">
        <v>2496</v>
      </c>
      <c r="K4236">
        <v>157.69999999999999</v>
      </c>
      <c r="L4236">
        <v>5</v>
      </c>
      <c r="M4236">
        <v>10</v>
      </c>
      <c r="N4236">
        <v>7.56</v>
      </c>
      <c r="P4236" t="str">
        <f t="shared" ref="P4236:P4299" si="402">IF(N4227&gt;15,C4227,"")</f>
        <v/>
      </c>
      <c r="Q4236" t="str">
        <f t="shared" ref="Q4236:Q4299" si="403">IF(M4227&gt;20,"good","bad")</f>
        <v>good</v>
      </c>
      <c r="R4236" t="str">
        <f t="shared" ref="R4236:R4299" si="404">IF(AND(M4227&gt;20,N4227&gt;15),C4227,"")</f>
        <v/>
      </c>
      <c r="S4236" s="3" t="str">
        <f t="shared" ref="S4236:S4299" si="405">IF(OR(M4227&gt;20,N4227&gt;15),C4227,"")</f>
        <v>Hyundai</v>
      </c>
      <c r="T4236" t="str">
        <f t="shared" ref="T4236:T4299" si="406">IF(NOT(N4227&gt;15),C4227,"")</f>
        <v>Hyundai</v>
      </c>
      <c r="U4236" t="str">
        <f t="shared" ref="U4236:U4299" si="407">IF(N4227&gt;25,"A",IF(N4227&gt;20,"B",IF(N4227&gt;15,"C",IF(N4227&gt;10,"D","E"))))</f>
        <v>E</v>
      </c>
      <c r="V4236" t="str" cm="1">
        <f t="array" ref="V4236">_xlfn.IFS(N4227&gt;25,"A",N4227&gt;20,"B",N4227&gt;15,"C",N4227&gt;10,"D",N4227&lt;10,"E")</f>
        <v>E</v>
      </c>
    </row>
    <row r="4237" spans="1:22" x14ac:dyDescent="0.3">
      <c r="A4237">
        <v>4268</v>
      </c>
      <c r="B4237" t="s">
        <v>263</v>
      </c>
      <c r="C4237" t="s">
        <v>15</v>
      </c>
      <c r="D4237" t="s">
        <v>39</v>
      </c>
      <c r="E4237">
        <v>2011</v>
      </c>
      <c r="F4237">
        <v>120000</v>
      </c>
      <c r="G4237" t="s">
        <v>23</v>
      </c>
      <c r="H4237" t="s">
        <v>18</v>
      </c>
      <c r="I4237" t="s">
        <v>33</v>
      </c>
      <c r="J4237">
        <v>1248</v>
      </c>
      <c r="K4237">
        <v>74</v>
      </c>
      <c r="L4237">
        <v>5</v>
      </c>
      <c r="M4237">
        <v>22.9</v>
      </c>
      <c r="N4237">
        <v>3.2</v>
      </c>
      <c r="P4237" t="str">
        <f t="shared" si="402"/>
        <v/>
      </c>
      <c r="Q4237" t="str">
        <f t="shared" si="403"/>
        <v>bad</v>
      </c>
      <c r="R4237" t="str">
        <f t="shared" si="404"/>
        <v/>
      </c>
      <c r="S4237" s="3" t="str">
        <f t="shared" si="405"/>
        <v/>
      </c>
      <c r="T4237" t="str">
        <f t="shared" si="406"/>
        <v>Chevrolet</v>
      </c>
      <c r="U4237" t="str">
        <f t="shared" si="407"/>
        <v>E</v>
      </c>
      <c r="V4237" t="str" cm="1">
        <f t="array" ref="V4237">_xlfn.IFS(N4228&gt;25,"A",N4228&gt;20,"B",N4228&gt;15,"C",N4228&gt;10,"D",N4228&lt;10,"E")</f>
        <v>E</v>
      </c>
    </row>
    <row r="4238" spans="1:22" x14ac:dyDescent="0.3">
      <c r="A4238">
        <v>4269</v>
      </c>
      <c r="B4238" t="s">
        <v>1573</v>
      </c>
      <c r="C4238" t="s">
        <v>15</v>
      </c>
      <c r="D4238" t="s">
        <v>47</v>
      </c>
      <c r="E4238">
        <v>2018</v>
      </c>
      <c r="F4238">
        <v>31396</v>
      </c>
      <c r="G4238" t="s">
        <v>27</v>
      </c>
      <c r="H4238" t="s">
        <v>18</v>
      </c>
      <c r="I4238" t="s">
        <v>19</v>
      </c>
      <c r="J4238">
        <v>998</v>
      </c>
      <c r="K4238">
        <v>67.040000000000006</v>
      </c>
      <c r="L4238">
        <v>5</v>
      </c>
      <c r="M4238">
        <v>23.1</v>
      </c>
      <c r="N4238">
        <v>5.53</v>
      </c>
      <c r="P4238" t="str">
        <f t="shared" si="402"/>
        <v/>
      </c>
      <c r="Q4238" t="str">
        <f t="shared" si="403"/>
        <v>good</v>
      </c>
      <c r="R4238" t="str">
        <f t="shared" si="404"/>
        <v/>
      </c>
      <c r="S4238" s="3" t="str">
        <f t="shared" si="405"/>
        <v>Skoda</v>
      </c>
      <c r="T4238" t="str">
        <f t="shared" si="406"/>
        <v>Skoda</v>
      </c>
      <c r="U4238" t="str">
        <f t="shared" si="407"/>
        <v>E</v>
      </c>
      <c r="V4238" t="str" cm="1">
        <f t="array" ref="V4238">_xlfn.IFS(N4229&gt;25,"A",N4229&gt;20,"B",N4229&gt;15,"C",N4229&gt;10,"D",N4229&lt;10,"E")</f>
        <v>E</v>
      </c>
    </row>
    <row r="4239" spans="1:22" x14ac:dyDescent="0.3">
      <c r="A4239">
        <v>4270</v>
      </c>
      <c r="B4239" t="s">
        <v>656</v>
      </c>
      <c r="C4239" t="s">
        <v>194</v>
      </c>
      <c r="D4239" t="s">
        <v>35</v>
      </c>
      <c r="E4239">
        <v>2015</v>
      </c>
      <c r="F4239">
        <v>79000</v>
      </c>
      <c r="G4239" t="s">
        <v>23</v>
      </c>
      <c r="H4239" t="s">
        <v>32</v>
      </c>
      <c r="I4239" t="s">
        <v>19</v>
      </c>
      <c r="J4239">
        <v>1968</v>
      </c>
      <c r="K4239">
        <v>141</v>
      </c>
      <c r="L4239">
        <v>5</v>
      </c>
      <c r="M4239">
        <v>19.3</v>
      </c>
      <c r="N4239">
        <v>17</v>
      </c>
      <c r="P4239" t="str">
        <f t="shared" si="402"/>
        <v>Audi</v>
      </c>
      <c r="Q4239" t="str">
        <f t="shared" si="403"/>
        <v>bad</v>
      </c>
      <c r="R4239" t="str">
        <f t="shared" si="404"/>
        <v/>
      </c>
      <c r="S4239" s="3" t="str">
        <f t="shared" si="405"/>
        <v>Audi</v>
      </c>
      <c r="T4239" t="str">
        <f t="shared" si="406"/>
        <v/>
      </c>
      <c r="U4239" t="str">
        <f t="shared" si="407"/>
        <v>C</v>
      </c>
      <c r="V4239" t="str" cm="1">
        <f t="array" ref="V4239">_xlfn.IFS(N4230&gt;25,"A",N4230&gt;20,"B",N4230&gt;15,"C",N4230&gt;10,"D",N4230&lt;10,"E")</f>
        <v>C</v>
      </c>
    </row>
    <row r="4240" spans="1:22" x14ac:dyDescent="0.3">
      <c r="A4240">
        <v>4271</v>
      </c>
      <c r="B4240" t="s">
        <v>308</v>
      </c>
      <c r="C4240" t="s">
        <v>25</v>
      </c>
      <c r="D4240" t="s">
        <v>53</v>
      </c>
      <c r="E4240">
        <v>2010</v>
      </c>
      <c r="F4240">
        <v>62000</v>
      </c>
      <c r="G4240" t="s">
        <v>27</v>
      </c>
      <c r="H4240" t="s">
        <v>32</v>
      </c>
      <c r="I4240" t="s">
        <v>19</v>
      </c>
      <c r="J4240">
        <v>1497</v>
      </c>
      <c r="K4240">
        <v>118</v>
      </c>
      <c r="L4240">
        <v>5</v>
      </c>
      <c r="M4240">
        <v>16.8</v>
      </c>
      <c r="N4240">
        <v>3.55</v>
      </c>
      <c r="P4240" t="str">
        <f t="shared" si="402"/>
        <v/>
      </c>
      <c r="Q4240" t="str">
        <f t="shared" si="403"/>
        <v>bad</v>
      </c>
      <c r="R4240" t="str">
        <f t="shared" si="404"/>
        <v/>
      </c>
      <c r="S4240" s="3" t="str">
        <f t="shared" si="405"/>
        <v/>
      </c>
      <c r="T4240" t="str">
        <f t="shared" si="406"/>
        <v>Honda</v>
      </c>
      <c r="U4240" t="str">
        <f t="shared" si="407"/>
        <v>E</v>
      </c>
      <c r="V4240" t="str" cm="1">
        <f t="array" ref="V4240">_xlfn.IFS(N4231&gt;25,"A",N4231&gt;20,"B",N4231&gt;15,"C",N4231&gt;10,"D",N4231&lt;10,"E")</f>
        <v>E</v>
      </c>
    </row>
    <row r="4241" spans="1:22" x14ac:dyDescent="0.3">
      <c r="A4241">
        <v>4272</v>
      </c>
      <c r="B4241" t="s">
        <v>1644</v>
      </c>
      <c r="C4241" t="s">
        <v>25</v>
      </c>
      <c r="D4241" t="s">
        <v>26</v>
      </c>
      <c r="E4241">
        <v>2006</v>
      </c>
      <c r="F4241">
        <v>120000</v>
      </c>
      <c r="G4241" t="s">
        <v>27</v>
      </c>
      <c r="H4241" t="s">
        <v>32</v>
      </c>
      <c r="I4241" t="s">
        <v>33</v>
      </c>
      <c r="J4241">
        <v>2997</v>
      </c>
      <c r="K4241">
        <v>218</v>
      </c>
      <c r="L4241">
        <v>5</v>
      </c>
      <c r="M4241">
        <v>9</v>
      </c>
      <c r="N4241">
        <v>2.65</v>
      </c>
      <c r="P4241" t="str">
        <f t="shared" si="402"/>
        <v/>
      </c>
      <c r="Q4241" t="str">
        <f t="shared" si="403"/>
        <v>bad</v>
      </c>
      <c r="R4241" t="str">
        <f t="shared" si="404"/>
        <v/>
      </c>
      <c r="S4241" s="3" t="str">
        <f t="shared" si="405"/>
        <v/>
      </c>
      <c r="T4241" t="str">
        <f t="shared" si="406"/>
        <v>Hyundai</v>
      </c>
      <c r="U4241" t="str">
        <f t="shared" si="407"/>
        <v>E</v>
      </c>
      <c r="V4241" t="str" cm="1">
        <f t="array" ref="V4241">_xlfn.IFS(N4232&gt;25,"A",N4232&gt;20,"B",N4232&gt;15,"C",N4232&gt;10,"D",N4232&lt;10,"E")</f>
        <v>E</v>
      </c>
    </row>
    <row r="4242" spans="1:22" x14ac:dyDescent="0.3">
      <c r="A4242">
        <v>4273</v>
      </c>
      <c r="B4242" t="s">
        <v>251</v>
      </c>
      <c r="C4242" t="s">
        <v>194</v>
      </c>
      <c r="D4242" t="s">
        <v>16</v>
      </c>
      <c r="E4242">
        <v>2016</v>
      </c>
      <c r="F4242">
        <v>53000</v>
      </c>
      <c r="G4242" t="s">
        <v>27</v>
      </c>
      <c r="H4242" t="s">
        <v>32</v>
      </c>
      <c r="I4242" t="s">
        <v>19</v>
      </c>
      <c r="J4242">
        <v>1798</v>
      </c>
      <c r="K4242">
        <v>177.46</v>
      </c>
      <c r="L4242">
        <v>5</v>
      </c>
      <c r="M4242">
        <v>14.67</v>
      </c>
      <c r="N4242">
        <v>17.850000000000001</v>
      </c>
      <c r="P4242" t="str">
        <f t="shared" si="402"/>
        <v/>
      </c>
      <c r="Q4242" t="str">
        <f t="shared" si="403"/>
        <v>bad</v>
      </c>
      <c r="R4242" t="str">
        <f t="shared" si="404"/>
        <v/>
      </c>
      <c r="S4242" s="3" t="str">
        <f t="shared" si="405"/>
        <v/>
      </c>
      <c r="T4242" t="str">
        <f t="shared" si="406"/>
        <v>Chevrolet</v>
      </c>
      <c r="U4242" t="str">
        <f t="shared" si="407"/>
        <v>E</v>
      </c>
      <c r="V4242" t="str" cm="1">
        <f t="array" ref="V4242">_xlfn.IFS(N4233&gt;25,"A",N4233&gt;20,"B",N4233&gt;15,"C",N4233&gt;10,"D",N4233&lt;10,"E")</f>
        <v>E</v>
      </c>
    </row>
    <row r="4243" spans="1:22" x14ac:dyDescent="0.3">
      <c r="A4243">
        <v>4274</v>
      </c>
      <c r="B4243" t="s">
        <v>760</v>
      </c>
      <c r="C4243" t="s">
        <v>41</v>
      </c>
      <c r="D4243" t="s">
        <v>31</v>
      </c>
      <c r="E4243">
        <v>2010</v>
      </c>
      <c r="F4243">
        <v>124313</v>
      </c>
      <c r="G4243" t="s">
        <v>23</v>
      </c>
      <c r="H4243" t="s">
        <v>18</v>
      </c>
      <c r="I4243" t="s">
        <v>19</v>
      </c>
      <c r="J4243">
        <v>2494</v>
      </c>
      <c r="K4243">
        <v>100.6</v>
      </c>
      <c r="L4243">
        <v>8</v>
      </c>
      <c r="M4243">
        <v>12.99</v>
      </c>
      <c r="N4243">
        <v>7.96</v>
      </c>
      <c r="P4243" t="str">
        <f t="shared" si="402"/>
        <v/>
      </c>
      <c r="Q4243" t="str">
        <f t="shared" si="403"/>
        <v>good</v>
      </c>
      <c r="R4243" t="str">
        <f t="shared" si="404"/>
        <v/>
      </c>
      <c r="S4243" s="3" t="str">
        <f t="shared" si="405"/>
        <v>Datsun</v>
      </c>
      <c r="T4243" t="str">
        <f t="shared" si="406"/>
        <v>Datsun</v>
      </c>
      <c r="U4243" t="str">
        <f t="shared" si="407"/>
        <v>E</v>
      </c>
      <c r="V4243" t="str" cm="1">
        <f t="array" ref="V4243">_xlfn.IFS(N4234&gt;25,"A",N4234&gt;20,"B",N4234&gt;15,"C",N4234&gt;10,"D",N4234&lt;10,"E")</f>
        <v>E</v>
      </c>
    </row>
    <row r="4244" spans="1:22" x14ac:dyDescent="0.3">
      <c r="A4244">
        <v>4275</v>
      </c>
      <c r="B4244" t="s">
        <v>324</v>
      </c>
      <c r="C4244" t="s">
        <v>15</v>
      </c>
      <c r="D4244" t="s">
        <v>22</v>
      </c>
      <c r="E4244">
        <v>2015</v>
      </c>
      <c r="F4244">
        <v>26725</v>
      </c>
      <c r="G4244" t="s">
        <v>27</v>
      </c>
      <c r="H4244" t="s">
        <v>32</v>
      </c>
      <c r="I4244" t="s">
        <v>19</v>
      </c>
      <c r="J4244">
        <v>998</v>
      </c>
      <c r="K4244">
        <v>67.040000000000006</v>
      </c>
      <c r="L4244">
        <v>5</v>
      </c>
      <c r="M4244">
        <v>23.1</v>
      </c>
      <c r="N4244">
        <v>4.25</v>
      </c>
      <c r="P4244" t="str">
        <f t="shared" si="402"/>
        <v/>
      </c>
      <c r="Q4244" t="str">
        <f t="shared" si="403"/>
        <v>bad</v>
      </c>
      <c r="R4244" t="str">
        <f t="shared" si="404"/>
        <v/>
      </c>
      <c r="S4244" s="3" t="str">
        <f t="shared" si="405"/>
        <v/>
      </c>
      <c r="T4244" t="str">
        <f t="shared" si="406"/>
        <v>Hyundai</v>
      </c>
      <c r="U4244" t="str">
        <f t="shared" si="407"/>
        <v>E</v>
      </c>
      <c r="V4244" t="str" cm="1">
        <f t="array" ref="V4244">_xlfn.IFS(N4235&gt;25,"A",N4235&gt;20,"B",N4235&gt;15,"C",N4235&gt;10,"D",N4235&lt;10,"E")</f>
        <v>E</v>
      </c>
    </row>
    <row r="4245" spans="1:22" x14ac:dyDescent="0.3">
      <c r="A4245">
        <v>4276</v>
      </c>
      <c r="B4245" t="s">
        <v>28</v>
      </c>
      <c r="C4245" t="s">
        <v>15</v>
      </c>
      <c r="D4245" t="s">
        <v>49</v>
      </c>
      <c r="E4245">
        <v>2014</v>
      </c>
      <c r="F4245">
        <v>45617</v>
      </c>
      <c r="G4245" t="s">
        <v>23</v>
      </c>
      <c r="H4245" t="s">
        <v>18</v>
      </c>
      <c r="I4245" t="s">
        <v>19</v>
      </c>
      <c r="J4245">
        <v>1248</v>
      </c>
      <c r="K4245">
        <v>88.76</v>
      </c>
      <c r="L4245">
        <v>7</v>
      </c>
      <c r="M4245">
        <v>20.77</v>
      </c>
      <c r="N4245">
        <v>5.85</v>
      </c>
      <c r="P4245" t="str">
        <f t="shared" si="402"/>
        <v/>
      </c>
      <c r="Q4245" t="str">
        <f t="shared" si="403"/>
        <v>bad</v>
      </c>
      <c r="R4245" t="str">
        <f t="shared" si="404"/>
        <v/>
      </c>
      <c r="S4245" s="3" t="str">
        <f t="shared" si="405"/>
        <v/>
      </c>
      <c r="T4245" t="str">
        <f t="shared" si="406"/>
        <v>MercedesBenz</v>
      </c>
      <c r="U4245" t="str">
        <f t="shared" si="407"/>
        <v>E</v>
      </c>
      <c r="V4245" t="str" cm="1">
        <f t="array" ref="V4245">_xlfn.IFS(N4236&gt;25,"A",N4236&gt;20,"B",N4236&gt;15,"C",N4236&gt;10,"D",N4236&lt;10,"E")</f>
        <v>E</v>
      </c>
    </row>
    <row r="4246" spans="1:22" x14ac:dyDescent="0.3">
      <c r="A4246">
        <v>4277</v>
      </c>
      <c r="B4246" t="s">
        <v>630</v>
      </c>
      <c r="C4246" t="s">
        <v>62</v>
      </c>
      <c r="D4246" t="s">
        <v>16</v>
      </c>
      <c r="E4246">
        <v>2013</v>
      </c>
      <c r="F4246">
        <v>37000</v>
      </c>
      <c r="G4246" t="s">
        <v>23</v>
      </c>
      <c r="H4246" t="s">
        <v>32</v>
      </c>
      <c r="I4246" t="s">
        <v>19</v>
      </c>
      <c r="J4246">
        <v>2143</v>
      </c>
      <c r="K4246">
        <v>107.3</v>
      </c>
      <c r="L4246">
        <v>5</v>
      </c>
      <c r="M4246">
        <v>20</v>
      </c>
      <c r="N4246">
        <v>13</v>
      </c>
      <c r="P4246" t="str">
        <f t="shared" si="402"/>
        <v/>
      </c>
      <c r="Q4246" t="str">
        <f t="shared" si="403"/>
        <v>good</v>
      </c>
      <c r="R4246" t="str">
        <f t="shared" si="404"/>
        <v/>
      </c>
      <c r="S4246" s="3" t="str">
        <f t="shared" si="405"/>
        <v>Maruti</v>
      </c>
      <c r="T4246" t="str">
        <f t="shared" si="406"/>
        <v>Maruti</v>
      </c>
      <c r="U4246" t="str">
        <f t="shared" si="407"/>
        <v>E</v>
      </c>
      <c r="V4246" t="str" cm="1">
        <f t="array" ref="V4246">_xlfn.IFS(N4237&gt;25,"A",N4237&gt;20,"B",N4237&gt;15,"C",N4237&gt;10,"D",N4237&lt;10,"E")</f>
        <v>E</v>
      </c>
    </row>
    <row r="4247" spans="1:22" x14ac:dyDescent="0.3">
      <c r="A4247">
        <v>4278</v>
      </c>
      <c r="B4247" t="s">
        <v>1645</v>
      </c>
      <c r="C4247" t="s">
        <v>78</v>
      </c>
      <c r="D4247" t="s">
        <v>47</v>
      </c>
      <c r="E4247">
        <v>2010</v>
      </c>
      <c r="F4247">
        <v>109147</v>
      </c>
      <c r="G4247" t="s">
        <v>23</v>
      </c>
      <c r="H4247" t="s">
        <v>18</v>
      </c>
      <c r="I4247" t="s">
        <v>19</v>
      </c>
      <c r="J4247">
        <v>2498</v>
      </c>
      <c r="K4247">
        <v>112</v>
      </c>
      <c r="L4247">
        <v>8</v>
      </c>
      <c r="M4247">
        <v>14</v>
      </c>
      <c r="N4247">
        <v>2.65</v>
      </c>
      <c r="P4247" t="str">
        <f t="shared" si="402"/>
        <v/>
      </c>
      <c r="Q4247" t="str">
        <f t="shared" si="403"/>
        <v>good</v>
      </c>
      <c r="R4247" t="str">
        <f t="shared" si="404"/>
        <v/>
      </c>
      <c r="S4247" s="3" t="str">
        <f t="shared" si="405"/>
        <v>Maruti</v>
      </c>
      <c r="T4247" t="str">
        <f t="shared" si="406"/>
        <v>Maruti</v>
      </c>
      <c r="U4247" t="str">
        <f t="shared" si="407"/>
        <v>E</v>
      </c>
      <c r="V4247" t="str" cm="1">
        <f t="array" ref="V4247">_xlfn.IFS(N4238&gt;25,"A",N4238&gt;20,"B",N4238&gt;15,"C",N4238&gt;10,"D",N4238&lt;10,"E")</f>
        <v>E</v>
      </c>
    </row>
    <row r="4248" spans="1:22" x14ac:dyDescent="0.3">
      <c r="A4248">
        <v>4279</v>
      </c>
      <c r="B4248" t="s">
        <v>1263</v>
      </c>
      <c r="C4248" t="s">
        <v>25</v>
      </c>
      <c r="D4248" t="s">
        <v>93</v>
      </c>
      <c r="E4248">
        <v>2014</v>
      </c>
      <c r="F4248">
        <v>59000</v>
      </c>
      <c r="G4248" t="s">
        <v>23</v>
      </c>
      <c r="H4248" t="s">
        <v>18</v>
      </c>
      <c r="I4248" t="s">
        <v>19</v>
      </c>
      <c r="J4248">
        <v>1498</v>
      </c>
      <c r="K4248">
        <v>98.6</v>
      </c>
      <c r="L4248">
        <v>5</v>
      </c>
      <c r="M4248">
        <v>25.8</v>
      </c>
      <c r="N4248">
        <v>4.75</v>
      </c>
      <c r="P4248" t="str">
        <f t="shared" si="402"/>
        <v>Skoda</v>
      </c>
      <c r="Q4248" t="str">
        <f t="shared" si="403"/>
        <v>bad</v>
      </c>
      <c r="R4248" t="str">
        <f t="shared" si="404"/>
        <v/>
      </c>
      <c r="S4248" s="3" t="str">
        <f t="shared" si="405"/>
        <v>Skoda</v>
      </c>
      <c r="T4248" t="str">
        <f t="shared" si="406"/>
        <v/>
      </c>
      <c r="U4248" t="str">
        <f t="shared" si="407"/>
        <v>C</v>
      </c>
      <c r="V4248" t="str" cm="1">
        <f t="array" ref="V4248">_xlfn.IFS(N4239&gt;25,"A",N4239&gt;20,"B",N4239&gt;15,"C",N4239&gt;10,"D",N4239&lt;10,"E")</f>
        <v>C</v>
      </c>
    </row>
    <row r="4249" spans="1:22" x14ac:dyDescent="0.3">
      <c r="A4249">
        <v>4280</v>
      </c>
      <c r="B4249" t="s">
        <v>104</v>
      </c>
      <c r="C4249" t="s">
        <v>60</v>
      </c>
      <c r="D4249" t="s">
        <v>22</v>
      </c>
      <c r="E4249">
        <v>2015</v>
      </c>
      <c r="F4249">
        <v>28000</v>
      </c>
      <c r="G4249" t="s">
        <v>27</v>
      </c>
      <c r="H4249" t="s">
        <v>18</v>
      </c>
      <c r="I4249" t="s">
        <v>19</v>
      </c>
      <c r="J4249">
        <v>799</v>
      </c>
      <c r="K4249">
        <v>53.3</v>
      </c>
      <c r="L4249">
        <v>5</v>
      </c>
      <c r="M4249">
        <v>25.17</v>
      </c>
      <c r="N4249">
        <v>2.65</v>
      </c>
      <c r="P4249" t="str">
        <f t="shared" si="402"/>
        <v/>
      </c>
      <c r="Q4249" t="str">
        <f t="shared" si="403"/>
        <v>bad</v>
      </c>
      <c r="R4249" t="str">
        <f t="shared" si="404"/>
        <v/>
      </c>
      <c r="S4249" s="3" t="str">
        <f t="shared" si="405"/>
        <v/>
      </c>
      <c r="T4249" t="str">
        <f t="shared" si="406"/>
        <v>Honda</v>
      </c>
      <c r="U4249" t="str">
        <f t="shared" si="407"/>
        <v>E</v>
      </c>
      <c r="V4249" t="str" cm="1">
        <f t="array" ref="V4249">_xlfn.IFS(N4240&gt;25,"A",N4240&gt;20,"B",N4240&gt;15,"C",N4240&gt;10,"D",N4240&lt;10,"E")</f>
        <v>E</v>
      </c>
    </row>
    <row r="4250" spans="1:22" x14ac:dyDescent="0.3">
      <c r="A4250">
        <v>4281</v>
      </c>
      <c r="B4250" t="s">
        <v>104</v>
      </c>
      <c r="C4250" t="s">
        <v>60</v>
      </c>
      <c r="D4250" t="s">
        <v>22</v>
      </c>
      <c r="E4250">
        <v>2017</v>
      </c>
      <c r="F4250">
        <v>4700</v>
      </c>
      <c r="G4250" t="s">
        <v>27</v>
      </c>
      <c r="H4250" t="s">
        <v>18</v>
      </c>
      <c r="I4250" t="s">
        <v>19</v>
      </c>
      <c r="J4250">
        <v>799</v>
      </c>
      <c r="K4250">
        <v>53.3</v>
      </c>
      <c r="L4250">
        <v>5</v>
      </c>
      <c r="M4250">
        <v>25.17</v>
      </c>
      <c r="N4250">
        <v>3</v>
      </c>
      <c r="P4250" t="str">
        <f t="shared" si="402"/>
        <v/>
      </c>
      <c r="Q4250" t="str">
        <f t="shared" si="403"/>
        <v>bad</v>
      </c>
      <c r="R4250" t="str">
        <f t="shared" si="404"/>
        <v/>
      </c>
      <c r="S4250" s="3" t="str">
        <f t="shared" si="405"/>
        <v/>
      </c>
      <c r="T4250" t="str">
        <f t="shared" si="406"/>
        <v>Honda</v>
      </c>
      <c r="U4250" t="str">
        <f t="shared" si="407"/>
        <v>E</v>
      </c>
      <c r="V4250" t="str" cm="1">
        <f t="array" ref="V4250">_xlfn.IFS(N4241&gt;25,"A",N4241&gt;20,"B",N4241&gt;15,"C",N4241&gt;10,"D",N4241&lt;10,"E")</f>
        <v>E</v>
      </c>
    </row>
    <row r="4251" spans="1:22" x14ac:dyDescent="0.3">
      <c r="A4251">
        <v>4282</v>
      </c>
      <c r="B4251" t="s">
        <v>368</v>
      </c>
      <c r="C4251" t="s">
        <v>30</v>
      </c>
      <c r="D4251" t="s">
        <v>31</v>
      </c>
      <c r="E4251">
        <v>2014</v>
      </c>
      <c r="F4251">
        <v>72469</v>
      </c>
      <c r="G4251" t="s">
        <v>23</v>
      </c>
      <c r="H4251" t="s">
        <v>32</v>
      </c>
      <c r="I4251" t="s">
        <v>19</v>
      </c>
      <c r="J4251">
        <v>2967</v>
      </c>
      <c r="K4251">
        <v>241.4</v>
      </c>
      <c r="L4251">
        <v>7</v>
      </c>
      <c r="M4251">
        <v>12.07</v>
      </c>
      <c r="N4251">
        <v>32.520000000000003</v>
      </c>
      <c r="P4251" t="str">
        <f t="shared" si="402"/>
        <v>Skoda</v>
      </c>
      <c r="Q4251" t="str">
        <f t="shared" si="403"/>
        <v>bad</v>
      </c>
      <c r="R4251" t="str">
        <f t="shared" si="404"/>
        <v/>
      </c>
      <c r="S4251" s="3" t="str">
        <f t="shared" si="405"/>
        <v>Skoda</v>
      </c>
      <c r="T4251" t="str">
        <f t="shared" si="406"/>
        <v/>
      </c>
      <c r="U4251" t="str">
        <f t="shared" si="407"/>
        <v>C</v>
      </c>
      <c r="V4251" t="str" cm="1">
        <f t="array" ref="V4251">_xlfn.IFS(N4242&gt;25,"A",N4242&gt;20,"B",N4242&gt;15,"C",N4242&gt;10,"D",N4242&lt;10,"E")</f>
        <v>C</v>
      </c>
    </row>
    <row r="4252" spans="1:22" x14ac:dyDescent="0.3">
      <c r="A4252">
        <v>4283</v>
      </c>
      <c r="B4252" t="s">
        <v>157</v>
      </c>
      <c r="C4252" t="s">
        <v>21</v>
      </c>
      <c r="D4252" t="s">
        <v>22</v>
      </c>
      <c r="E4252">
        <v>2014</v>
      </c>
      <c r="F4252">
        <v>57539</v>
      </c>
      <c r="G4252" t="s">
        <v>23</v>
      </c>
      <c r="H4252" t="s">
        <v>32</v>
      </c>
      <c r="I4252" t="s">
        <v>19</v>
      </c>
      <c r="J4252">
        <v>1582</v>
      </c>
      <c r="K4252">
        <v>126.32</v>
      </c>
      <c r="L4252">
        <v>5</v>
      </c>
      <c r="M4252">
        <v>22.32</v>
      </c>
      <c r="N4252">
        <v>7.75</v>
      </c>
      <c r="P4252" t="str">
        <f t="shared" si="402"/>
        <v/>
      </c>
      <c r="Q4252" t="str">
        <f t="shared" si="403"/>
        <v>bad</v>
      </c>
      <c r="R4252" t="str">
        <f t="shared" si="404"/>
        <v/>
      </c>
      <c r="S4252" s="3" t="str">
        <f t="shared" si="405"/>
        <v/>
      </c>
      <c r="T4252" t="str">
        <f t="shared" si="406"/>
        <v>Toyota</v>
      </c>
      <c r="U4252" t="str">
        <f t="shared" si="407"/>
        <v>E</v>
      </c>
      <c r="V4252" t="str" cm="1">
        <f t="array" ref="V4252">_xlfn.IFS(N4243&gt;25,"A",N4243&gt;20,"B",N4243&gt;15,"C",N4243&gt;10,"D",N4243&lt;10,"E")</f>
        <v>E</v>
      </c>
    </row>
    <row r="4253" spans="1:22" x14ac:dyDescent="0.3">
      <c r="A4253">
        <v>4284</v>
      </c>
      <c r="B4253" t="s">
        <v>158</v>
      </c>
      <c r="C4253" t="s">
        <v>41</v>
      </c>
      <c r="D4253" t="s">
        <v>53</v>
      </c>
      <c r="E4253">
        <v>2016</v>
      </c>
      <c r="F4253">
        <v>42000</v>
      </c>
      <c r="G4253" t="s">
        <v>23</v>
      </c>
      <c r="H4253" t="s">
        <v>32</v>
      </c>
      <c r="I4253" t="s">
        <v>19</v>
      </c>
      <c r="J4253">
        <v>2755</v>
      </c>
      <c r="K4253">
        <v>171.5</v>
      </c>
      <c r="L4253">
        <v>7</v>
      </c>
      <c r="M4253">
        <v>11.36</v>
      </c>
      <c r="N4253">
        <v>19.600000000000001</v>
      </c>
      <c r="P4253" t="str">
        <f t="shared" si="402"/>
        <v/>
      </c>
      <c r="Q4253" t="str">
        <f t="shared" si="403"/>
        <v>good</v>
      </c>
      <c r="R4253" t="str">
        <f t="shared" si="404"/>
        <v/>
      </c>
      <c r="S4253" s="3" t="str">
        <f t="shared" si="405"/>
        <v>Maruti</v>
      </c>
      <c r="T4253" t="str">
        <f t="shared" si="406"/>
        <v>Maruti</v>
      </c>
      <c r="U4253" t="str">
        <f t="shared" si="407"/>
        <v>E</v>
      </c>
      <c r="V4253" t="str" cm="1">
        <f t="array" ref="V4253">_xlfn.IFS(N4244&gt;25,"A",N4244&gt;20,"B",N4244&gt;15,"C",N4244&gt;10,"D",N4244&lt;10,"E")</f>
        <v>E</v>
      </c>
    </row>
    <row r="4254" spans="1:22" x14ac:dyDescent="0.3">
      <c r="A4254">
        <v>4285</v>
      </c>
      <c r="B4254" t="s">
        <v>545</v>
      </c>
      <c r="C4254" t="s">
        <v>21</v>
      </c>
      <c r="D4254" t="s">
        <v>53</v>
      </c>
      <c r="E4254">
        <v>2010</v>
      </c>
      <c r="F4254">
        <v>62489</v>
      </c>
      <c r="G4254" t="s">
        <v>27</v>
      </c>
      <c r="H4254" t="s">
        <v>18</v>
      </c>
      <c r="I4254" t="s">
        <v>19</v>
      </c>
      <c r="J4254">
        <v>1197</v>
      </c>
      <c r="K4254">
        <v>80</v>
      </c>
      <c r="L4254">
        <v>5</v>
      </c>
      <c r="M4254">
        <v>17</v>
      </c>
      <c r="N4254">
        <v>2.6</v>
      </c>
      <c r="P4254" t="str">
        <f t="shared" si="402"/>
        <v/>
      </c>
      <c r="Q4254" t="str">
        <f t="shared" si="403"/>
        <v>good</v>
      </c>
      <c r="R4254" t="str">
        <f t="shared" si="404"/>
        <v/>
      </c>
      <c r="S4254" s="3" t="str">
        <f t="shared" si="405"/>
        <v>Maruti</v>
      </c>
      <c r="T4254" t="str">
        <f t="shared" si="406"/>
        <v>Maruti</v>
      </c>
      <c r="U4254" t="str">
        <f t="shared" si="407"/>
        <v>E</v>
      </c>
      <c r="V4254" t="str" cm="1">
        <f t="array" ref="V4254">_xlfn.IFS(N4245&gt;25,"A",N4245&gt;20,"B",N4245&gt;15,"C",N4245&gt;10,"D",N4245&lt;10,"E")</f>
        <v>E</v>
      </c>
    </row>
    <row r="4255" spans="1:22" x14ac:dyDescent="0.3">
      <c r="A4255">
        <v>4286</v>
      </c>
      <c r="B4255" t="s">
        <v>343</v>
      </c>
      <c r="C4255" t="s">
        <v>43</v>
      </c>
      <c r="D4255" t="s">
        <v>16</v>
      </c>
      <c r="E4255">
        <v>2013</v>
      </c>
      <c r="F4255">
        <v>51167</v>
      </c>
      <c r="G4255" t="s">
        <v>27</v>
      </c>
      <c r="H4255" t="s">
        <v>18</v>
      </c>
      <c r="I4255" t="s">
        <v>19</v>
      </c>
      <c r="J4255">
        <v>1198</v>
      </c>
      <c r="K4255">
        <v>73.900000000000006</v>
      </c>
      <c r="L4255">
        <v>5</v>
      </c>
      <c r="M4255">
        <v>16.47</v>
      </c>
      <c r="N4255">
        <v>3.76</v>
      </c>
      <c r="P4255" t="str">
        <f t="shared" si="402"/>
        <v/>
      </c>
      <c r="Q4255" t="str">
        <f t="shared" si="403"/>
        <v>bad</v>
      </c>
      <c r="R4255" t="str">
        <f t="shared" si="404"/>
        <v/>
      </c>
      <c r="S4255" s="3" t="str">
        <f t="shared" si="405"/>
        <v/>
      </c>
      <c r="T4255" t="str">
        <f t="shared" si="406"/>
        <v>MercedesBenz</v>
      </c>
      <c r="U4255" t="str">
        <f t="shared" si="407"/>
        <v>D</v>
      </c>
      <c r="V4255" t="str" cm="1">
        <f t="array" ref="V4255">_xlfn.IFS(N4246&gt;25,"A",N4246&gt;20,"B",N4246&gt;15,"C",N4246&gt;10,"D",N4246&lt;10,"E")</f>
        <v>D</v>
      </c>
    </row>
    <row r="4256" spans="1:22" x14ac:dyDescent="0.3">
      <c r="A4256">
        <v>4287</v>
      </c>
      <c r="B4256" t="s">
        <v>327</v>
      </c>
      <c r="C4256" t="s">
        <v>43</v>
      </c>
      <c r="D4256" t="s">
        <v>26</v>
      </c>
      <c r="E4256">
        <v>2012</v>
      </c>
      <c r="F4256">
        <v>130000</v>
      </c>
      <c r="G4256" t="s">
        <v>23</v>
      </c>
      <c r="H4256" t="s">
        <v>18</v>
      </c>
      <c r="I4256" t="s">
        <v>19</v>
      </c>
      <c r="J4256">
        <v>1598</v>
      </c>
      <c r="K4256">
        <v>103.6</v>
      </c>
      <c r="L4256">
        <v>5</v>
      </c>
      <c r="M4256">
        <v>20.54</v>
      </c>
      <c r="N4256">
        <v>4.75</v>
      </c>
      <c r="P4256" t="str">
        <f t="shared" si="402"/>
        <v/>
      </c>
      <c r="Q4256" t="str">
        <f t="shared" si="403"/>
        <v>bad</v>
      </c>
      <c r="R4256" t="str">
        <f t="shared" si="404"/>
        <v/>
      </c>
      <c r="S4256" s="3" t="str">
        <f t="shared" si="405"/>
        <v/>
      </c>
      <c r="T4256" t="str">
        <f t="shared" si="406"/>
        <v>Mahindra</v>
      </c>
      <c r="U4256" t="str">
        <f t="shared" si="407"/>
        <v>E</v>
      </c>
      <c r="V4256" t="str" cm="1">
        <f t="array" ref="V4256">_xlfn.IFS(N4247&gt;25,"A",N4247&gt;20,"B",N4247&gt;15,"C",N4247&gt;10,"D",N4247&lt;10,"E")</f>
        <v>E</v>
      </c>
    </row>
    <row r="4257" spans="1:22" x14ac:dyDescent="0.3">
      <c r="A4257">
        <v>4288</v>
      </c>
      <c r="B4257" t="s">
        <v>337</v>
      </c>
      <c r="C4257" t="s">
        <v>25</v>
      </c>
      <c r="D4257" t="s">
        <v>16</v>
      </c>
      <c r="E4257">
        <v>2007</v>
      </c>
      <c r="F4257">
        <v>63000</v>
      </c>
      <c r="G4257" t="s">
        <v>27</v>
      </c>
      <c r="H4257" t="s">
        <v>18</v>
      </c>
      <c r="I4257" t="s">
        <v>33</v>
      </c>
      <c r="J4257">
        <v>1497</v>
      </c>
      <c r="K4257">
        <v>78</v>
      </c>
      <c r="L4257">
        <v>5</v>
      </c>
      <c r="M4257">
        <v>17.7</v>
      </c>
      <c r="N4257">
        <v>1.75</v>
      </c>
      <c r="P4257" t="str">
        <f t="shared" si="402"/>
        <v/>
      </c>
      <c r="Q4257" t="str">
        <f t="shared" si="403"/>
        <v>good</v>
      </c>
      <c r="R4257" t="str">
        <f t="shared" si="404"/>
        <v/>
      </c>
      <c r="S4257" s="3" t="str">
        <f t="shared" si="405"/>
        <v>Honda</v>
      </c>
      <c r="T4257" t="str">
        <f t="shared" si="406"/>
        <v>Honda</v>
      </c>
      <c r="U4257" t="str">
        <f t="shared" si="407"/>
        <v>E</v>
      </c>
      <c r="V4257" t="str" cm="1">
        <f t="array" ref="V4257">_xlfn.IFS(N4248&gt;25,"A",N4248&gt;20,"B",N4248&gt;15,"C",N4248&gt;10,"D",N4248&lt;10,"E")</f>
        <v>E</v>
      </c>
    </row>
    <row r="4258" spans="1:22" x14ac:dyDescent="0.3">
      <c r="A4258">
        <v>4289</v>
      </c>
      <c r="B4258" t="s">
        <v>1646</v>
      </c>
      <c r="C4258" t="s">
        <v>21</v>
      </c>
      <c r="D4258" t="s">
        <v>63</v>
      </c>
      <c r="E4258">
        <v>2011</v>
      </c>
      <c r="F4258">
        <v>60000</v>
      </c>
      <c r="G4258" t="s">
        <v>27</v>
      </c>
      <c r="H4258" t="s">
        <v>18</v>
      </c>
      <c r="I4258" t="s">
        <v>19</v>
      </c>
      <c r="J4258">
        <v>1599</v>
      </c>
      <c r="K4258">
        <v>103.2</v>
      </c>
      <c r="L4258">
        <v>5</v>
      </c>
      <c r="M4258">
        <v>16.2</v>
      </c>
      <c r="N4258">
        <v>3.95</v>
      </c>
      <c r="P4258" t="str">
        <f t="shared" si="402"/>
        <v/>
      </c>
      <c r="Q4258" t="str">
        <f t="shared" si="403"/>
        <v>good</v>
      </c>
      <c r="R4258" t="str">
        <f t="shared" si="404"/>
        <v/>
      </c>
      <c r="S4258" s="3" t="str">
        <f t="shared" si="405"/>
        <v>Renault</v>
      </c>
      <c r="T4258" t="str">
        <f t="shared" si="406"/>
        <v>Renault</v>
      </c>
      <c r="U4258" t="str">
        <f t="shared" si="407"/>
        <v>E</v>
      </c>
      <c r="V4258" t="str" cm="1">
        <f t="array" ref="V4258">_xlfn.IFS(N4249&gt;25,"A",N4249&gt;20,"B",N4249&gt;15,"C",N4249&gt;10,"D",N4249&lt;10,"E")</f>
        <v>E</v>
      </c>
    </row>
    <row r="4259" spans="1:22" x14ac:dyDescent="0.3">
      <c r="A4259">
        <v>4290</v>
      </c>
      <c r="B4259" t="s">
        <v>399</v>
      </c>
      <c r="C4259" t="s">
        <v>21</v>
      </c>
      <c r="D4259" t="s">
        <v>22</v>
      </c>
      <c r="E4259">
        <v>2005</v>
      </c>
      <c r="F4259">
        <v>123200</v>
      </c>
      <c r="G4259" t="s">
        <v>27</v>
      </c>
      <c r="H4259" t="s">
        <v>18</v>
      </c>
      <c r="I4259" t="s">
        <v>33</v>
      </c>
      <c r="J4259">
        <v>1495</v>
      </c>
      <c r="K4259">
        <v>94</v>
      </c>
      <c r="L4259">
        <v>5</v>
      </c>
      <c r="M4259">
        <v>13.2</v>
      </c>
      <c r="N4259">
        <v>1</v>
      </c>
      <c r="P4259" t="str">
        <f t="shared" si="402"/>
        <v/>
      </c>
      <c r="Q4259" t="str">
        <f t="shared" si="403"/>
        <v>good</v>
      </c>
      <c r="R4259" t="str">
        <f t="shared" si="404"/>
        <v/>
      </c>
      <c r="S4259" s="3" t="str">
        <f t="shared" si="405"/>
        <v>Renault</v>
      </c>
      <c r="T4259" t="str">
        <f t="shared" si="406"/>
        <v>Renault</v>
      </c>
      <c r="U4259" t="str">
        <f t="shared" si="407"/>
        <v>E</v>
      </c>
      <c r="V4259" t="str" cm="1">
        <f t="array" ref="V4259">_xlfn.IFS(N4250&gt;25,"A",N4250&gt;20,"B",N4250&gt;15,"C",N4250&gt;10,"D",N4250&lt;10,"E")</f>
        <v>E</v>
      </c>
    </row>
    <row r="4260" spans="1:22" x14ac:dyDescent="0.3">
      <c r="A4260">
        <v>4291</v>
      </c>
      <c r="B4260" t="s">
        <v>409</v>
      </c>
      <c r="C4260" t="s">
        <v>194</v>
      </c>
      <c r="D4260" t="s">
        <v>39</v>
      </c>
      <c r="E4260">
        <v>2011</v>
      </c>
      <c r="F4260">
        <v>115692</v>
      </c>
      <c r="G4260" t="s">
        <v>23</v>
      </c>
      <c r="H4260" t="s">
        <v>32</v>
      </c>
      <c r="I4260" t="s">
        <v>19</v>
      </c>
      <c r="J4260">
        <v>1968</v>
      </c>
      <c r="K4260">
        <v>138.1</v>
      </c>
      <c r="L4260">
        <v>5</v>
      </c>
      <c r="M4260">
        <v>20</v>
      </c>
      <c r="N4260">
        <v>4.5</v>
      </c>
      <c r="P4260" t="str">
        <f t="shared" si="402"/>
        <v>Audi</v>
      </c>
      <c r="Q4260" t="str">
        <f t="shared" si="403"/>
        <v>bad</v>
      </c>
      <c r="R4260" t="str">
        <f t="shared" si="404"/>
        <v/>
      </c>
      <c r="S4260" s="3" t="str">
        <f t="shared" si="405"/>
        <v>Audi</v>
      </c>
      <c r="T4260" t="str">
        <f t="shared" si="406"/>
        <v/>
      </c>
      <c r="U4260" t="str">
        <f t="shared" si="407"/>
        <v>A</v>
      </c>
      <c r="V4260" t="str" cm="1">
        <f t="array" ref="V4260">_xlfn.IFS(N4251&gt;25,"A",N4251&gt;20,"B",N4251&gt;15,"C",N4251&gt;10,"D",N4251&lt;10,"E")</f>
        <v>A</v>
      </c>
    </row>
    <row r="4261" spans="1:22" x14ac:dyDescent="0.3">
      <c r="A4261">
        <v>4292</v>
      </c>
      <c r="B4261" t="s">
        <v>482</v>
      </c>
      <c r="C4261" t="s">
        <v>62</v>
      </c>
      <c r="D4261" t="s">
        <v>31</v>
      </c>
      <c r="E4261">
        <v>2011</v>
      </c>
      <c r="F4261">
        <v>87073</v>
      </c>
      <c r="G4261" t="s">
        <v>27</v>
      </c>
      <c r="H4261" t="s">
        <v>32</v>
      </c>
      <c r="I4261" t="s">
        <v>19</v>
      </c>
      <c r="J4261">
        <v>2497</v>
      </c>
      <c r="K4261">
        <v>204</v>
      </c>
      <c r="L4261">
        <v>5</v>
      </c>
      <c r="M4261">
        <v>10.93</v>
      </c>
      <c r="N4261">
        <v>17.23</v>
      </c>
      <c r="P4261" t="str">
        <f t="shared" si="402"/>
        <v/>
      </c>
      <c r="Q4261" t="str">
        <f t="shared" si="403"/>
        <v>good</v>
      </c>
      <c r="R4261" t="str">
        <f t="shared" si="404"/>
        <v/>
      </c>
      <c r="S4261" s="3" t="str">
        <f t="shared" si="405"/>
        <v>Hyundai</v>
      </c>
      <c r="T4261" t="str">
        <f t="shared" si="406"/>
        <v>Hyundai</v>
      </c>
      <c r="U4261" t="str">
        <f t="shared" si="407"/>
        <v>E</v>
      </c>
      <c r="V4261" t="str" cm="1">
        <f t="array" ref="V4261">_xlfn.IFS(N4252&gt;25,"A",N4252&gt;20,"B",N4252&gt;15,"C",N4252&gt;10,"D",N4252&lt;10,"E")</f>
        <v>E</v>
      </c>
    </row>
    <row r="4262" spans="1:22" x14ac:dyDescent="0.3">
      <c r="A4262">
        <v>4293</v>
      </c>
      <c r="B4262" t="s">
        <v>1032</v>
      </c>
      <c r="C4262" t="s">
        <v>21</v>
      </c>
      <c r="D4262" t="s">
        <v>47</v>
      </c>
      <c r="E4262">
        <v>2015</v>
      </c>
      <c r="F4262">
        <v>40901</v>
      </c>
      <c r="G4262" t="s">
        <v>27</v>
      </c>
      <c r="H4262" t="s">
        <v>18</v>
      </c>
      <c r="I4262" t="s">
        <v>19</v>
      </c>
      <c r="J4262">
        <v>1197</v>
      </c>
      <c r="K4262">
        <v>81.83</v>
      </c>
      <c r="L4262">
        <v>5</v>
      </c>
      <c r="M4262">
        <v>18.600000000000001</v>
      </c>
      <c r="N4262">
        <v>5.76</v>
      </c>
      <c r="P4262" t="str">
        <f t="shared" si="402"/>
        <v>Toyota</v>
      </c>
      <c r="Q4262" t="str">
        <f t="shared" si="403"/>
        <v>bad</v>
      </c>
      <c r="R4262" t="str">
        <f t="shared" si="404"/>
        <v/>
      </c>
      <c r="S4262" s="3" t="str">
        <f t="shared" si="405"/>
        <v>Toyota</v>
      </c>
      <c r="T4262" t="str">
        <f t="shared" si="406"/>
        <v/>
      </c>
      <c r="U4262" t="str">
        <f t="shared" si="407"/>
        <v>C</v>
      </c>
      <c r="V4262" t="str" cm="1">
        <f t="array" ref="V4262">_xlfn.IFS(N4253&gt;25,"A",N4253&gt;20,"B",N4253&gt;15,"C",N4253&gt;10,"D",N4253&lt;10,"E")</f>
        <v>C</v>
      </c>
    </row>
    <row r="4263" spans="1:22" x14ac:dyDescent="0.3">
      <c r="A4263">
        <v>4294</v>
      </c>
      <c r="B4263" t="s">
        <v>213</v>
      </c>
      <c r="C4263" t="s">
        <v>21</v>
      </c>
      <c r="D4263" t="s">
        <v>31</v>
      </c>
      <c r="E4263">
        <v>2013</v>
      </c>
      <c r="F4263">
        <v>36264</v>
      </c>
      <c r="G4263" t="s">
        <v>27</v>
      </c>
      <c r="H4263" t="s">
        <v>18</v>
      </c>
      <c r="I4263" t="s">
        <v>19</v>
      </c>
      <c r="J4263">
        <v>1197</v>
      </c>
      <c r="K4263">
        <v>78.900000000000006</v>
      </c>
      <c r="L4263">
        <v>5</v>
      </c>
      <c r="M4263">
        <v>20.36</v>
      </c>
      <c r="N4263">
        <v>4.32</v>
      </c>
      <c r="P4263" t="str">
        <f t="shared" si="402"/>
        <v/>
      </c>
      <c r="Q4263" t="str">
        <f t="shared" si="403"/>
        <v>bad</v>
      </c>
      <c r="R4263" t="str">
        <f t="shared" si="404"/>
        <v/>
      </c>
      <c r="S4263" s="3" t="str">
        <f t="shared" si="405"/>
        <v/>
      </c>
      <c r="T4263" t="str">
        <f t="shared" si="406"/>
        <v>Hyundai</v>
      </c>
      <c r="U4263" t="str">
        <f t="shared" si="407"/>
        <v>E</v>
      </c>
      <c r="V4263" t="str" cm="1">
        <f t="array" ref="V4263">_xlfn.IFS(N4254&gt;25,"A",N4254&gt;20,"B",N4254&gt;15,"C",N4254&gt;10,"D",N4254&lt;10,"E")</f>
        <v>E</v>
      </c>
    </row>
    <row r="4264" spans="1:22" x14ac:dyDescent="0.3">
      <c r="A4264">
        <v>4295</v>
      </c>
      <c r="B4264" t="s">
        <v>1647</v>
      </c>
      <c r="C4264" t="s">
        <v>21</v>
      </c>
      <c r="D4264" t="s">
        <v>53</v>
      </c>
      <c r="E4264">
        <v>2009</v>
      </c>
      <c r="F4264">
        <v>60000</v>
      </c>
      <c r="G4264" t="s">
        <v>27</v>
      </c>
      <c r="H4264" t="s">
        <v>18</v>
      </c>
      <c r="I4264" t="s">
        <v>33</v>
      </c>
      <c r="J4264">
        <v>1086</v>
      </c>
      <c r="K4264">
        <v>68.05</v>
      </c>
      <c r="L4264">
        <v>5</v>
      </c>
      <c r="M4264">
        <v>19.809999999999999</v>
      </c>
      <c r="N4264">
        <v>1.9</v>
      </c>
      <c r="P4264" t="str">
        <f t="shared" si="402"/>
        <v/>
      </c>
      <c r="Q4264" t="str">
        <f t="shared" si="403"/>
        <v>bad</v>
      </c>
      <c r="R4264" t="str">
        <f t="shared" si="404"/>
        <v/>
      </c>
      <c r="S4264" s="3" t="str">
        <f t="shared" si="405"/>
        <v/>
      </c>
      <c r="T4264" t="str">
        <f t="shared" si="406"/>
        <v>Volkswagen</v>
      </c>
      <c r="U4264" t="str">
        <f t="shared" si="407"/>
        <v>E</v>
      </c>
      <c r="V4264" t="str" cm="1">
        <f t="array" ref="V4264">_xlfn.IFS(N4255&gt;25,"A",N4255&gt;20,"B",N4255&gt;15,"C",N4255&gt;10,"D",N4255&lt;10,"E")</f>
        <v>E</v>
      </c>
    </row>
    <row r="4265" spans="1:22" x14ac:dyDescent="0.3">
      <c r="A4265">
        <v>4296</v>
      </c>
      <c r="B4265" t="s">
        <v>1648</v>
      </c>
      <c r="C4265" t="s">
        <v>43</v>
      </c>
      <c r="D4265" t="s">
        <v>22</v>
      </c>
      <c r="E4265">
        <v>2018</v>
      </c>
      <c r="F4265">
        <v>20000</v>
      </c>
      <c r="G4265" t="s">
        <v>27</v>
      </c>
      <c r="H4265" t="s">
        <v>18</v>
      </c>
      <c r="I4265" t="s">
        <v>19</v>
      </c>
      <c r="J4265">
        <v>1198</v>
      </c>
      <c r="K4265">
        <v>74</v>
      </c>
      <c r="L4265">
        <v>5</v>
      </c>
      <c r="M4265">
        <v>17</v>
      </c>
      <c r="N4265">
        <v>5.5</v>
      </c>
      <c r="P4265" t="str">
        <f t="shared" si="402"/>
        <v/>
      </c>
      <c r="Q4265" t="str">
        <f t="shared" si="403"/>
        <v>good</v>
      </c>
      <c r="R4265" t="str">
        <f t="shared" si="404"/>
        <v/>
      </c>
      <c r="S4265" s="3" t="str">
        <f t="shared" si="405"/>
        <v>Volkswagen</v>
      </c>
      <c r="T4265" t="str">
        <f t="shared" si="406"/>
        <v>Volkswagen</v>
      </c>
      <c r="U4265" t="str">
        <f t="shared" si="407"/>
        <v>E</v>
      </c>
      <c r="V4265" t="str" cm="1">
        <f t="array" ref="V4265">_xlfn.IFS(N4256&gt;25,"A",N4256&gt;20,"B",N4256&gt;15,"C",N4256&gt;10,"D",N4256&lt;10,"E")</f>
        <v>E</v>
      </c>
    </row>
    <row r="4266" spans="1:22" x14ac:dyDescent="0.3">
      <c r="A4266">
        <v>4297</v>
      </c>
      <c r="B4266" t="s">
        <v>1649</v>
      </c>
      <c r="C4266" t="s">
        <v>41</v>
      </c>
      <c r="D4266" t="s">
        <v>16</v>
      </c>
      <c r="E4266">
        <v>2014</v>
      </c>
      <c r="F4266">
        <v>68400</v>
      </c>
      <c r="G4266" t="s">
        <v>27</v>
      </c>
      <c r="H4266" t="s">
        <v>32</v>
      </c>
      <c r="I4266" t="s">
        <v>19</v>
      </c>
      <c r="J4266">
        <v>2494</v>
      </c>
      <c r="K4266">
        <v>178.4</v>
      </c>
      <c r="L4266">
        <v>5</v>
      </c>
      <c r="M4266">
        <v>12.98</v>
      </c>
      <c r="N4266">
        <v>13.5</v>
      </c>
      <c r="P4266" t="str">
        <f t="shared" si="402"/>
        <v/>
      </c>
      <c r="Q4266" t="str">
        <f t="shared" si="403"/>
        <v>bad</v>
      </c>
      <c r="R4266" t="str">
        <f t="shared" si="404"/>
        <v/>
      </c>
      <c r="S4266" s="3" t="str">
        <f t="shared" si="405"/>
        <v/>
      </c>
      <c r="T4266" t="str">
        <f t="shared" si="406"/>
        <v>Honda</v>
      </c>
      <c r="U4266" t="str">
        <f t="shared" si="407"/>
        <v>E</v>
      </c>
      <c r="V4266" t="str" cm="1">
        <f t="array" ref="V4266">_xlfn.IFS(N4257&gt;25,"A",N4257&gt;20,"B",N4257&gt;15,"C",N4257&gt;10,"D",N4257&lt;10,"E")</f>
        <v>E</v>
      </c>
    </row>
    <row r="4267" spans="1:22" x14ac:dyDescent="0.3">
      <c r="A4267">
        <v>4298</v>
      </c>
      <c r="B4267" t="s">
        <v>141</v>
      </c>
      <c r="C4267" t="s">
        <v>78</v>
      </c>
      <c r="D4267" t="s">
        <v>63</v>
      </c>
      <c r="E4267">
        <v>2013</v>
      </c>
      <c r="F4267">
        <v>71231</v>
      </c>
      <c r="G4267" t="s">
        <v>23</v>
      </c>
      <c r="H4267" t="s">
        <v>18</v>
      </c>
      <c r="I4267" t="s">
        <v>33</v>
      </c>
      <c r="J4267">
        <v>2179</v>
      </c>
      <c r="K4267">
        <v>140</v>
      </c>
      <c r="L4267">
        <v>7</v>
      </c>
      <c r="M4267">
        <v>16</v>
      </c>
      <c r="N4267">
        <v>9.75</v>
      </c>
      <c r="P4267" t="str">
        <f t="shared" si="402"/>
        <v/>
      </c>
      <c r="Q4267" t="str">
        <f t="shared" si="403"/>
        <v>bad</v>
      </c>
      <c r="R4267" t="str">
        <f t="shared" si="404"/>
        <v/>
      </c>
      <c r="S4267" s="3" t="str">
        <f t="shared" si="405"/>
        <v/>
      </c>
      <c r="T4267" t="str">
        <f t="shared" si="406"/>
        <v>Hyundai</v>
      </c>
      <c r="U4267" t="str">
        <f t="shared" si="407"/>
        <v>E</v>
      </c>
      <c r="V4267" t="str" cm="1">
        <f t="array" ref="V4267">_xlfn.IFS(N4258&gt;25,"A",N4258&gt;20,"B",N4258&gt;15,"C",N4258&gt;10,"D",N4258&lt;10,"E")</f>
        <v>E</v>
      </c>
    </row>
    <row r="4268" spans="1:22" x14ac:dyDescent="0.3">
      <c r="A4268">
        <v>4299</v>
      </c>
      <c r="B4268" t="s">
        <v>200</v>
      </c>
      <c r="C4268" t="s">
        <v>194</v>
      </c>
      <c r="D4268" t="s">
        <v>35</v>
      </c>
      <c r="E4268">
        <v>2011</v>
      </c>
      <c r="F4268">
        <v>75000</v>
      </c>
      <c r="G4268" t="s">
        <v>23</v>
      </c>
      <c r="H4268" t="s">
        <v>32</v>
      </c>
      <c r="I4268" t="s">
        <v>19</v>
      </c>
      <c r="J4268">
        <v>1968</v>
      </c>
      <c r="K4268">
        <v>138.1</v>
      </c>
      <c r="L4268">
        <v>5</v>
      </c>
      <c r="M4268">
        <v>17.2</v>
      </c>
      <c r="N4268">
        <v>9.44</v>
      </c>
      <c r="P4268" t="str">
        <f t="shared" si="402"/>
        <v/>
      </c>
      <c r="Q4268" t="str">
        <f t="shared" si="403"/>
        <v>bad</v>
      </c>
      <c r="R4268" t="str">
        <f t="shared" si="404"/>
        <v/>
      </c>
      <c r="S4268" s="3" t="str">
        <f t="shared" si="405"/>
        <v/>
      </c>
      <c r="T4268" t="str">
        <f t="shared" si="406"/>
        <v>Hyundai</v>
      </c>
      <c r="U4268" t="str">
        <f t="shared" si="407"/>
        <v>E</v>
      </c>
      <c r="V4268" t="str" cm="1">
        <f t="array" ref="V4268">_xlfn.IFS(N4259&gt;25,"A",N4259&gt;20,"B",N4259&gt;15,"C",N4259&gt;10,"D",N4259&lt;10,"E")</f>
        <v>E</v>
      </c>
    </row>
    <row r="4269" spans="1:22" x14ac:dyDescent="0.3">
      <c r="A4269">
        <v>4300</v>
      </c>
      <c r="B4269" t="s">
        <v>1036</v>
      </c>
      <c r="C4269" t="s">
        <v>15</v>
      </c>
      <c r="D4269" t="s">
        <v>16</v>
      </c>
      <c r="E4269">
        <v>2018</v>
      </c>
      <c r="F4269">
        <v>1997</v>
      </c>
      <c r="G4269" t="s">
        <v>27</v>
      </c>
      <c r="H4269" t="s">
        <v>32</v>
      </c>
      <c r="I4269" t="s">
        <v>19</v>
      </c>
      <c r="J4269">
        <v>998</v>
      </c>
      <c r="K4269">
        <v>67</v>
      </c>
      <c r="L4269">
        <v>5</v>
      </c>
      <c r="M4269">
        <v>22.5</v>
      </c>
      <c r="N4269">
        <v>4.45</v>
      </c>
      <c r="P4269" t="str">
        <f t="shared" si="402"/>
        <v/>
      </c>
      <c r="Q4269" t="str">
        <f t="shared" si="403"/>
        <v>bad</v>
      </c>
      <c r="R4269" t="str">
        <f t="shared" si="404"/>
        <v/>
      </c>
      <c r="S4269" s="3" t="str">
        <f t="shared" si="405"/>
        <v/>
      </c>
      <c r="T4269" t="str">
        <f t="shared" si="406"/>
        <v>Skoda</v>
      </c>
      <c r="U4269" t="str">
        <f t="shared" si="407"/>
        <v>E</v>
      </c>
      <c r="V4269" t="str" cm="1">
        <f t="array" ref="V4269">_xlfn.IFS(N4260&gt;25,"A",N4260&gt;20,"B",N4260&gt;15,"C",N4260&gt;10,"D",N4260&lt;10,"E")</f>
        <v>E</v>
      </c>
    </row>
    <row r="4270" spans="1:22" x14ac:dyDescent="0.3">
      <c r="A4270">
        <v>4301</v>
      </c>
      <c r="B4270" t="s">
        <v>237</v>
      </c>
      <c r="C4270" t="s">
        <v>15</v>
      </c>
      <c r="D4270" t="s">
        <v>22</v>
      </c>
      <c r="E4270">
        <v>2016</v>
      </c>
      <c r="F4270">
        <v>47300</v>
      </c>
      <c r="G4270" t="s">
        <v>23</v>
      </c>
      <c r="H4270" t="s">
        <v>18</v>
      </c>
      <c r="I4270" t="s">
        <v>19</v>
      </c>
      <c r="J4270">
        <v>1248</v>
      </c>
      <c r="K4270">
        <v>88.5</v>
      </c>
      <c r="L4270">
        <v>5</v>
      </c>
      <c r="M4270">
        <v>24.3</v>
      </c>
      <c r="N4270">
        <v>8.85</v>
      </c>
      <c r="P4270" t="str">
        <f t="shared" si="402"/>
        <v>MercedesBenz</v>
      </c>
      <c r="Q4270" t="str">
        <f t="shared" si="403"/>
        <v>bad</v>
      </c>
      <c r="R4270" t="str">
        <f t="shared" si="404"/>
        <v/>
      </c>
      <c r="S4270" s="3" t="str">
        <f t="shared" si="405"/>
        <v>MercedesBenz</v>
      </c>
      <c r="T4270" t="str">
        <f t="shared" si="406"/>
        <v/>
      </c>
      <c r="U4270" t="str">
        <f t="shared" si="407"/>
        <v>C</v>
      </c>
      <c r="V4270" t="str" cm="1">
        <f t="array" ref="V4270">_xlfn.IFS(N4261&gt;25,"A",N4261&gt;20,"B",N4261&gt;15,"C",N4261&gt;10,"D",N4261&lt;10,"E")</f>
        <v>C</v>
      </c>
    </row>
    <row r="4271" spans="1:22" x14ac:dyDescent="0.3">
      <c r="A4271">
        <v>4302</v>
      </c>
      <c r="B4271" t="s">
        <v>733</v>
      </c>
      <c r="C4271" t="s">
        <v>21</v>
      </c>
      <c r="D4271" t="s">
        <v>53</v>
      </c>
      <c r="E4271">
        <v>2012</v>
      </c>
      <c r="F4271">
        <v>61449</v>
      </c>
      <c r="G4271" t="s">
        <v>27</v>
      </c>
      <c r="H4271" t="s">
        <v>18</v>
      </c>
      <c r="I4271" t="s">
        <v>19</v>
      </c>
      <c r="J4271">
        <v>1086</v>
      </c>
      <c r="K4271">
        <v>62</v>
      </c>
      <c r="L4271">
        <v>5</v>
      </c>
      <c r="M4271">
        <v>0</v>
      </c>
      <c r="N4271">
        <v>2.15</v>
      </c>
      <c r="P4271" t="str">
        <f t="shared" si="402"/>
        <v/>
      </c>
      <c r="Q4271" t="str">
        <f t="shared" si="403"/>
        <v>bad</v>
      </c>
      <c r="R4271" t="str">
        <f t="shared" si="404"/>
        <v/>
      </c>
      <c r="S4271" s="3" t="str">
        <f t="shared" si="405"/>
        <v/>
      </c>
      <c r="T4271" t="str">
        <f t="shared" si="406"/>
        <v>Hyundai</v>
      </c>
      <c r="U4271" t="str">
        <f t="shared" si="407"/>
        <v>E</v>
      </c>
      <c r="V4271" t="str" cm="1">
        <f t="array" ref="V4271">_xlfn.IFS(N4262&gt;25,"A",N4262&gt;20,"B",N4262&gt;15,"C",N4262&gt;10,"D",N4262&lt;10,"E")</f>
        <v>E</v>
      </c>
    </row>
    <row r="4272" spans="1:22" x14ac:dyDescent="0.3">
      <c r="A4272">
        <v>4303</v>
      </c>
      <c r="B4272" t="s">
        <v>42</v>
      </c>
      <c r="C4272" t="s">
        <v>43</v>
      </c>
      <c r="D4272" t="s">
        <v>47</v>
      </c>
      <c r="E4272">
        <v>2013</v>
      </c>
      <c r="F4272">
        <v>47910</v>
      </c>
      <c r="G4272" t="s">
        <v>23</v>
      </c>
      <c r="H4272" t="s">
        <v>18</v>
      </c>
      <c r="I4272" t="s">
        <v>19</v>
      </c>
      <c r="J4272">
        <v>1598</v>
      </c>
      <c r="K4272">
        <v>103.6</v>
      </c>
      <c r="L4272">
        <v>5</v>
      </c>
      <c r="M4272">
        <v>20.54</v>
      </c>
      <c r="N4272">
        <v>4.8899999999999997</v>
      </c>
      <c r="P4272" t="str">
        <f t="shared" si="402"/>
        <v/>
      </c>
      <c r="Q4272" t="str">
        <f t="shared" si="403"/>
        <v>good</v>
      </c>
      <c r="R4272" t="str">
        <f t="shared" si="404"/>
        <v/>
      </c>
      <c r="S4272" s="3" t="str">
        <f t="shared" si="405"/>
        <v>Hyundai</v>
      </c>
      <c r="T4272" t="str">
        <f t="shared" si="406"/>
        <v>Hyundai</v>
      </c>
      <c r="U4272" t="str">
        <f t="shared" si="407"/>
        <v>E</v>
      </c>
      <c r="V4272" t="str" cm="1">
        <f t="array" ref="V4272">_xlfn.IFS(N4263&gt;25,"A",N4263&gt;20,"B",N4263&gt;15,"C",N4263&gt;10,"D",N4263&lt;10,"E")</f>
        <v>E</v>
      </c>
    </row>
    <row r="4273" spans="1:22" x14ac:dyDescent="0.3">
      <c r="A4273">
        <v>4304</v>
      </c>
      <c r="B4273" t="s">
        <v>497</v>
      </c>
      <c r="C4273" t="s">
        <v>43</v>
      </c>
      <c r="D4273" t="s">
        <v>35</v>
      </c>
      <c r="E4273">
        <v>2015</v>
      </c>
      <c r="F4273">
        <v>62000</v>
      </c>
      <c r="G4273" t="s">
        <v>23</v>
      </c>
      <c r="H4273" t="s">
        <v>18</v>
      </c>
      <c r="I4273" t="s">
        <v>19</v>
      </c>
      <c r="J4273">
        <v>1498</v>
      </c>
      <c r="K4273">
        <v>88.8</v>
      </c>
      <c r="L4273">
        <v>5</v>
      </c>
      <c r="M4273">
        <v>20.14</v>
      </c>
      <c r="N4273">
        <v>6.25</v>
      </c>
      <c r="P4273" t="str">
        <f t="shared" si="402"/>
        <v/>
      </c>
      <c r="Q4273" t="str">
        <f t="shared" si="403"/>
        <v>bad</v>
      </c>
      <c r="R4273" t="str">
        <f t="shared" si="404"/>
        <v/>
      </c>
      <c r="S4273" s="3" t="str">
        <f t="shared" si="405"/>
        <v/>
      </c>
      <c r="T4273" t="str">
        <f t="shared" si="406"/>
        <v>Hyundai</v>
      </c>
      <c r="U4273" t="str">
        <f t="shared" si="407"/>
        <v>E</v>
      </c>
      <c r="V4273" t="str" cm="1">
        <f t="array" ref="V4273">_xlfn.IFS(N4264&gt;25,"A",N4264&gt;20,"B",N4264&gt;15,"C",N4264&gt;10,"D",N4264&lt;10,"E")</f>
        <v>E</v>
      </c>
    </row>
    <row r="4274" spans="1:22" x14ac:dyDescent="0.3">
      <c r="A4274">
        <v>4305</v>
      </c>
      <c r="B4274" t="s">
        <v>263</v>
      </c>
      <c r="C4274" t="s">
        <v>15</v>
      </c>
      <c r="D4274" t="s">
        <v>26</v>
      </c>
      <c r="E4274">
        <v>2012</v>
      </c>
      <c r="F4274">
        <v>65060</v>
      </c>
      <c r="G4274" t="s">
        <v>23</v>
      </c>
      <c r="H4274" t="s">
        <v>18</v>
      </c>
      <c r="I4274" t="s">
        <v>19</v>
      </c>
      <c r="J4274">
        <v>1248</v>
      </c>
      <c r="K4274">
        <v>74</v>
      </c>
      <c r="L4274">
        <v>5</v>
      </c>
      <c r="M4274">
        <v>22.9</v>
      </c>
      <c r="N4274">
        <v>4.8</v>
      </c>
      <c r="P4274" t="str">
        <f t="shared" si="402"/>
        <v/>
      </c>
      <c r="Q4274" t="str">
        <f t="shared" si="403"/>
        <v>bad</v>
      </c>
      <c r="R4274" t="str">
        <f t="shared" si="404"/>
        <v/>
      </c>
      <c r="S4274" s="3" t="str">
        <f t="shared" si="405"/>
        <v/>
      </c>
      <c r="T4274" t="str">
        <f t="shared" si="406"/>
        <v>Volkswagen</v>
      </c>
      <c r="U4274" t="str">
        <f t="shared" si="407"/>
        <v>E</v>
      </c>
      <c r="V4274" t="str" cm="1">
        <f t="array" ref="V4274">_xlfn.IFS(N4265&gt;25,"A",N4265&gt;20,"B",N4265&gt;15,"C",N4265&gt;10,"D",N4265&lt;10,"E")</f>
        <v>E</v>
      </c>
    </row>
    <row r="4275" spans="1:22" x14ac:dyDescent="0.3">
      <c r="A4275">
        <v>4306</v>
      </c>
      <c r="B4275" t="s">
        <v>766</v>
      </c>
      <c r="C4275" t="s">
        <v>21</v>
      </c>
      <c r="D4275" t="s">
        <v>39</v>
      </c>
      <c r="E4275">
        <v>2008</v>
      </c>
      <c r="F4275">
        <v>82203</v>
      </c>
      <c r="G4275" t="s">
        <v>27</v>
      </c>
      <c r="H4275" t="s">
        <v>18</v>
      </c>
      <c r="I4275" t="s">
        <v>19</v>
      </c>
      <c r="J4275">
        <v>1086</v>
      </c>
      <c r="K4275">
        <v>68.05</v>
      </c>
      <c r="L4275">
        <v>5</v>
      </c>
      <c r="M4275">
        <v>19.809999999999999</v>
      </c>
      <c r="N4275">
        <v>1.8</v>
      </c>
      <c r="P4275" t="str">
        <f t="shared" si="402"/>
        <v/>
      </c>
      <c r="Q4275" t="str">
        <f t="shared" si="403"/>
        <v>bad</v>
      </c>
      <c r="R4275" t="str">
        <f t="shared" si="404"/>
        <v/>
      </c>
      <c r="S4275" s="3" t="str">
        <f t="shared" si="405"/>
        <v/>
      </c>
      <c r="T4275" t="str">
        <f t="shared" si="406"/>
        <v>Toyota</v>
      </c>
      <c r="U4275" t="str">
        <f t="shared" si="407"/>
        <v>D</v>
      </c>
      <c r="V4275" t="str" cm="1">
        <f t="array" ref="V4275">_xlfn.IFS(N4266&gt;25,"A",N4266&gt;20,"B",N4266&gt;15,"C",N4266&gt;10,"D",N4266&lt;10,"E")</f>
        <v>D</v>
      </c>
    </row>
    <row r="4276" spans="1:22" x14ac:dyDescent="0.3">
      <c r="A4276">
        <v>4307</v>
      </c>
      <c r="B4276" t="s">
        <v>141</v>
      </c>
      <c r="C4276" t="s">
        <v>78</v>
      </c>
      <c r="D4276" t="s">
        <v>49</v>
      </c>
      <c r="E4276">
        <v>2013</v>
      </c>
      <c r="F4276">
        <v>44000</v>
      </c>
      <c r="G4276" t="s">
        <v>23</v>
      </c>
      <c r="H4276" t="s">
        <v>18</v>
      </c>
      <c r="I4276" t="s">
        <v>19</v>
      </c>
      <c r="J4276">
        <v>2179</v>
      </c>
      <c r="K4276">
        <v>140</v>
      </c>
      <c r="L4276">
        <v>7</v>
      </c>
      <c r="M4276">
        <v>16</v>
      </c>
      <c r="N4276">
        <v>7.25</v>
      </c>
      <c r="P4276" t="str">
        <f t="shared" si="402"/>
        <v/>
      </c>
      <c r="Q4276" t="str">
        <f t="shared" si="403"/>
        <v>bad</v>
      </c>
      <c r="R4276" t="str">
        <f t="shared" si="404"/>
        <v/>
      </c>
      <c r="S4276" s="3" t="str">
        <f t="shared" si="405"/>
        <v/>
      </c>
      <c r="T4276" t="str">
        <f t="shared" si="406"/>
        <v>Mahindra</v>
      </c>
      <c r="U4276" t="str">
        <f t="shared" si="407"/>
        <v>E</v>
      </c>
      <c r="V4276" t="str" cm="1">
        <f t="array" ref="V4276">_xlfn.IFS(N4267&gt;25,"A",N4267&gt;20,"B",N4267&gt;15,"C",N4267&gt;10,"D",N4267&lt;10,"E")</f>
        <v>E</v>
      </c>
    </row>
    <row r="4277" spans="1:22" x14ac:dyDescent="0.3">
      <c r="A4277">
        <v>4308</v>
      </c>
      <c r="B4277" t="s">
        <v>28</v>
      </c>
      <c r="C4277" t="s">
        <v>15</v>
      </c>
      <c r="D4277" t="s">
        <v>31</v>
      </c>
      <c r="E4277">
        <v>2014</v>
      </c>
      <c r="F4277">
        <v>53817</v>
      </c>
      <c r="G4277" t="s">
        <v>23</v>
      </c>
      <c r="H4277" t="s">
        <v>18</v>
      </c>
      <c r="I4277" t="s">
        <v>19</v>
      </c>
      <c r="J4277">
        <v>1248</v>
      </c>
      <c r="K4277">
        <v>88.5</v>
      </c>
      <c r="L4277">
        <v>7</v>
      </c>
      <c r="M4277">
        <v>25.47</v>
      </c>
      <c r="N4277">
        <v>7.56</v>
      </c>
      <c r="P4277" t="str">
        <f t="shared" si="402"/>
        <v/>
      </c>
      <c r="Q4277" t="str">
        <f t="shared" si="403"/>
        <v>bad</v>
      </c>
      <c r="R4277" t="str">
        <f t="shared" si="404"/>
        <v/>
      </c>
      <c r="S4277" s="3" t="str">
        <f t="shared" si="405"/>
        <v/>
      </c>
      <c r="T4277" t="str">
        <f t="shared" si="406"/>
        <v>Skoda</v>
      </c>
      <c r="U4277" t="str">
        <f t="shared" si="407"/>
        <v>E</v>
      </c>
      <c r="V4277" t="str" cm="1">
        <f t="array" ref="V4277">_xlfn.IFS(N4268&gt;25,"A",N4268&gt;20,"B",N4268&gt;15,"C",N4268&gt;10,"D",N4268&lt;10,"E")</f>
        <v>E</v>
      </c>
    </row>
    <row r="4278" spans="1:22" x14ac:dyDescent="0.3">
      <c r="A4278">
        <v>4309</v>
      </c>
      <c r="B4278" t="s">
        <v>141</v>
      </c>
      <c r="C4278" t="s">
        <v>78</v>
      </c>
      <c r="D4278" t="s">
        <v>47</v>
      </c>
      <c r="E4278">
        <v>2013</v>
      </c>
      <c r="F4278">
        <v>61591</v>
      </c>
      <c r="G4278" t="s">
        <v>23</v>
      </c>
      <c r="H4278" t="s">
        <v>18</v>
      </c>
      <c r="I4278" t="s">
        <v>19</v>
      </c>
      <c r="J4278">
        <v>2179</v>
      </c>
      <c r="K4278">
        <v>140</v>
      </c>
      <c r="L4278">
        <v>7</v>
      </c>
      <c r="M4278">
        <v>16</v>
      </c>
      <c r="N4278">
        <v>6.82</v>
      </c>
      <c r="P4278" t="str">
        <f t="shared" si="402"/>
        <v/>
      </c>
      <c r="Q4278" t="str">
        <f t="shared" si="403"/>
        <v>good</v>
      </c>
      <c r="R4278" t="str">
        <f t="shared" si="404"/>
        <v/>
      </c>
      <c r="S4278" s="3" t="str">
        <f t="shared" si="405"/>
        <v>Maruti</v>
      </c>
      <c r="T4278" t="str">
        <f t="shared" si="406"/>
        <v>Maruti</v>
      </c>
      <c r="U4278" t="str">
        <f t="shared" si="407"/>
        <v>E</v>
      </c>
      <c r="V4278" t="str" cm="1">
        <f t="array" ref="V4278">_xlfn.IFS(N4269&gt;25,"A",N4269&gt;20,"B",N4269&gt;15,"C",N4269&gt;10,"D",N4269&lt;10,"E")</f>
        <v>E</v>
      </c>
    </row>
    <row r="4279" spans="1:22" x14ac:dyDescent="0.3">
      <c r="A4279">
        <v>4310</v>
      </c>
      <c r="B4279" t="s">
        <v>1450</v>
      </c>
      <c r="C4279" t="s">
        <v>45</v>
      </c>
      <c r="D4279" t="s">
        <v>39</v>
      </c>
      <c r="E4279">
        <v>2011</v>
      </c>
      <c r="F4279">
        <v>86500</v>
      </c>
      <c r="G4279" t="s">
        <v>23</v>
      </c>
      <c r="H4279" t="s">
        <v>18</v>
      </c>
      <c r="I4279" t="s">
        <v>33</v>
      </c>
      <c r="J4279">
        <v>1248</v>
      </c>
      <c r="K4279">
        <v>88.8</v>
      </c>
      <c r="L4279">
        <v>5</v>
      </c>
      <c r="M4279">
        <v>21.12</v>
      </c>
      <c r="N4279">
        <v>1.8</v>
      </c>
      <c r="P4279" t="str">
        <f t="shared" si="402"/>
        <v/>
      </c>
      <c r="Q4279" t="str">
        <f t="shared" si="403"/>
        <v>good</v>
      </c>
      <c r="R4279" t="str">
        <f t="shared" si="404"/>
        <v/>
      </c>
      <c r="S4279" s="3" t="str">
        <f t="shared" si="405"/>
        <v>Maruti</v>
      </c>
      <c r="T4279" t="str">
        <f t="shared" si="406"/>
        <v>Maruti</v>
      </c>
      <c r="U4279" t="str">
        <f t="shared" si="407"/>
        <v>E</v>
      </c>
      <c r="V4279" t="str" cm="1">
        <f t="array" ref="V4279">_xlfn.IFS(N4270&gt;25,"A",N4270&gt;20,"B",N4270&gt;15,"C",N4270&gt;10,"D",N4270&lt;10,"E")</f>
        <v>E</v>
      </c>
    </row>
    <row r="4280" spans="1:22" x14ac:dyDescent="0.3">
      <c r="A4280">
        <v>4311</v>
      </c>
      <c r="B4280" t="s">
        <v>475</v>
      </c>
      <c r="C4280" t="s">
        <v>62</v>
      </c>
      <c r="D4280" t="s">
        <v>22</v>
      </c>
      <c r="E4280">
        <v>2009</v>
      </c>
      <c r="F4280">
        <v>100000</v>
      </c>
      <c r="G4280" t="s">
        <v>23</v>
      </c>
      <c r="H4280" t="s">
        <v>32</v>
      </c>
      <c r="I4280" t="s">
        <v>19</v>
      </c>
      <c r="J4280">
        <v>2987</v>
      </c>
      <c r="K4280">
        <v>198.5</v>
      </c>
      <c r="L4280">
        <v>5</v>
      </c>
      <c r="M4280">
        <v>11</v>
      </c>
      <c r="N4280">
        <v>11.5</v>
      </c>
      <c r="P4280" t="str">
        <f t="shared" si="402"/>
        <v/>
      </c>
      <c r="Q4280" t="str">
        <f t="shared" si="403"/>
        <v>bad</v>
      </c>
      <c r="R4280" t="str">
        <f t="shared" si="404"/>
        <v/>
      </c>
      <c r="S4280" s="3" t="str">
        <f t="shared" si="405"/>
        <v/>
      </c>
      <c r="T4280" t="str">
        <f t="shared" si="406"/>
        <v>Hyundai</v>
      </c>
      <c r="U4280" t="str">
        <f t="shared" si="407"/>
        <v>E</v>
      </c>
      <c r="V4280" t="str" cm="1">
        <f t="array" ref="V4280">_xlfn.IFS(N4271&gt;25,"A",N4271&gt;20,"B",N4271&gt;15,"C",N4271&gt;10,"D",N4271&lt;10,"E")</f>
        <v>E</v>
      </c>
    </row>
    <row r="4281" spans="1:22" x14ac:dyDescent="0.3">
      <c r="A4281">
        <v>4312</v>
      </c>
      <c r="B4281" t="s">
        <v>1535</v>
      </c>
      <c r="C4281" t="s">
        <v>15</v>
      </c>
      <c r="D4281" t="s">
        <v>26</v>
      </c>
      <c r="E4281">
        <v>2010</v>
      </c>
      <c r="F4281">
        <v>87000</v>
      </c>
      <c r="G4281" t="s">
        <v>27</v>
      </c>
      <c r="H4281" t="s">
        <v>18</v>
      </c>
      <c r="I4281" t="s">
        <v>19</v>
      </c>
      <c r="J4281">
        <v>1586</v>
      </c>
      <c r="K4281">
        <v>104.68</v>
      </c>
      <c r="L4281">
        <v>5</v>
      </c>
      <c r="M4281">
        <v>15.6</v>
      </c>
      <c r="N4281">
        <v>2.8</v>
      </c>
      <c r="P4281" t="str">
        <f t="shared" si="402"/>
        <v/>
      </c>
      <c r="Q4281" t="str">
        <f t="shared" si="403"/>
        <v>good</v>
      </c>
      <c r="R4281" t="str">
        <f t="shared" si="404"/>
        <v/>
      </c>
      <c r="S4281" s="3" t="str">
        <f t="shared" si="405"/>
        <v>Volkswagen</v>
      </c>
      <c r="T4281" t="str">
        <f t="shared" si="406"/>
        <v>Volkswagen</v>
      </c>
      <c r="U4281" t="str">
        <f t="shared" si="407"/>
        <v>E</v>
      </c>
      <c r="V4281" t="str" cm="1">
        <f t="array" ref="V4281">_xlfn.IFS(N4272&gt;25,"A",N4272&gt;20,"B",N4272&gt;15,"C",N4272&gt;10,"D",N4272&lt;10,"E")</f>
        <v>E</v>
      </c>
    </row>
    <row r="4282" spans="1:22" x14ac:dyDescent="0.3">
      <c r="A4282">
        <v>4313</v>
      </c>
      <c r="B4282" t="s">
        <v>247</v>
      </c>
      <c r="C4282" t="s">
        <v>15</v>
      </c>
      <c r="D4282" t="s">
        <v>35</v>
      </c>
      <c r="E4282">
        <v>2016</v>
      </c>
      <c r="F4282">
        <v>35000</v>
      </c>
      <c r="G4282" t="s">
        <v>27</v>
      </c>
      <c r="H4282" t="s">
        <v>32</v>
      </c>
      <c r="I4282" t="s">
        <v>19</v>
      </c>
      <c r="J4282">
        <v>998</v>
      </c>
      <c r="K4282">
        <v>67</v>
      </c>
      <c r="L4282">
        <v>5</v>
      </c>
      <c r="M4282">
        <v>20.51</v>
      </c>
      <c r="N4282">
        <v>5.5</v>
      </c>
      <c r="P4282" t="str">
        <f t="shared" si="402"/>
        <v/>
      </c>
      <c r="Q4282" t="str">
        <f t="shared" si="403"/>
        <v>good</v>
      </c>
      <c r="R4282" t="str">
        <f t="shared" si="404"/>
        <v/>
      </c>
      <c r="S4282" s="3" t="str">
        <f t="shared" si="405"/>
        <v>Volkswagen</v>
      </c>
      <c r="T4282" t="str">
        <f t="shared" si="406"/>
        <v>Volkswagen</v>
      </c>
      <c r="U4282" t="str">
        <f t="shared" si="407"/>
        <v>E</v>
      </c>
      <c r="V4282" t="str" cm="1">
        <f t="array" ref="V4282">_xlfn.IFS(N4273&gt;25,"A",N4273&gt;20,"B",N4273&gt;15,"C",N4273&gt;10,"D",N4273&lt;10,"E")</f>
        <v>E</v>
      </c>
    </row>
    <row r="4283" spans="1:22" x14ac:dyDescent="0.3">
      <c r="A4283">
        <v>4314</v>
      </c>
      <c r="B4283" t="s">
        <v>202</v>
      </c>
      <c r="C4283" t="s">
        <v>150</v>
      </c>
      <c r="D4283" t="s">
        <v>49</v>
      </c>
      <c r="E4283">
        <v>2016</v>
      </c>
      <c r="F4283">
        <v>6000</v>
      </c>
      <c r="G4283" t="s">
        <v>27</v>
      </c>
      <c r="H4283" t="s">
        <v>18</v>
      </c>
      <c r="I4283" t="s">
        <v>19</v>
      </c>
      <c r="J4283">
        <v>1198</v>
      </c>
      <c r="K4283">
        <v>67.06</v>
      </c>
      <c r="L4283">
        <v>5</v>
      </c>
      <c r="M4283">
        <v>20.63</v>
      </c>
      <c r="N4283">
        <v>2.7</v>
      </c>
      <c r="P4283" t="str">
        <f t="shared" si="402"/>
        <v/>
      </c>
      <c r="Q4283" t="str">
        <f t="shared" si="403"/>
        <v>good</v>
      </c>
      <c r="R4283" t="str">
        <f t="shared" si="404"/>
        <v/>
      </c>
      <c r="S4283" s="3" t="str">
        <f t="shared" si="405"/>
        <v>Maruti</v>
      </c>
      <c r="T4283" t="str">
        <f t="shared" si="406"/>
        <v>Maruti</v>
      </c>
      <c r="U4283" t="str">
        <f t="shared" si="407"/>
        <v>E</v>
      </c>
      <c r="V4283" t="str" cm="1">
        <f t="array" ref="V4283">_xlfn.IFS(N4274&gt;25,"A",N4274&gt;20,"B",N4274&gt;15,"C",N4274&gt;10,"D",N4274&lt;10,"E")</f>
        <v>E</v>
      </c>
    </row>
    <row r="4284" spans="1:22" x14ac:dyDescent="0.3">
      <c r="A4284">
        <v>4315</v>
      </c>
      <c r="B4284" t="s">
        <v>132</v>
      </c>
      <c r="C4284" t="s">
        <v>110</v>
      </c>
      <c r="D4284" t="s">
        <v>39</v>
      </c>
      <c r="E4284">
        <v>2014</v>
      </c>
      <c r="F4284">
        <v>59327</v>
      </c>
      <c r="G4284" t="s">
        <v>23</v>
      </c>
      <c r="H4284" t="s">
        <v>18</v>
      </c>
      <c r="I4284" t="s">
        <v>19</v>
      </c>
      <c r="J4284">
        <v>1399</v>
      </c>
      <c r="K4284">
        <v>68</v>
      </c>
      <c r="L4284">
        <v>5</v>
      </c>
      <c r="M4284">
        <v>20</v>
      </c>
      <c r="N4284">
        <v>3.25</v>
      </c>
      <c r="P4284" t="str">
        <f t="shared" si="402"/>
        <v/>
      </c>
      <c r="Q4284" t="str">
        <f t="shared" si="403"/>
        <v>bad</v>
      </c>
      <c r="R4284" t="str">
        <f t="shared" si="404"/>
        <v/>
      </c>
      <c r="S4284" s="3" t="str">
        <f t="shared" si="405"/>
        <v/>
      </c>
      <c r="T4284" t="str">
        <f t="shared" si="406"/>
        <v>Hyundai</v>
      </c>
      <c r="U4284" t="str">
        <f t="shared" si="407"/>
        <v>E</v>
      </c>
      <c r="V4284" t="str" cm="1">
        <f t="array" ref="V4284">_xlfn.IFS(N4275&gt;25,"A",N4275&gt;20,"B",N4275&gt;15,"C",N4275&gt;10,"D",N4275&lt;10,"E")</f>
        <v>E</v>
      </c>
    </row>
    <row r="4285" spans="1:22" x14ac:dyDescent="0.3">
      <c r="A4285">
        <v>4316</v>
      </c>
      <c r="B4285" t="s">
        <v>200</v>
      </c>
      <c r="C4285" t="s">
        <v>194</v>
      </c>
      <c r="D4285" t="s">
        <v>31</v>
      </c>
      <c r="E4285">
        <v>2014</v>
      </c>
      <c r="F4285">
        <v>81001</v>
      </c>
      <c r="G4285" t="s">
        <v>23</v>
      </c>
      <c r="H4285" t="s">
        <v>32</v>
      </c>
      <c r="I4285" t="s">
        <v>19</v>
      </c>
      <c r="J4285">
        <v>1968</v>
      </c>
      <c r="K4285">
        <v>138.1</v>
      </c>
      <c r="L4285">
        <v>5</v>
      </c>
      <c r="M4285">
        <v>17.2</v>
      </c>
      <c r="N4285">
        <v>10.9</v>
      </c>
      <c r="P4285" t="str">
        <f t="shared" si="402"/>
        <v/>
      </c>
      <c r="Q4285" t="str">
        <f t="shared" si="403"/>
        <v>bad</v>
      </c>
      <c r="R4285" t="str">
        <f t="shared" si="404"/>
        <v/>
      </c>
      <c r="S4285" s="3" t="str">
        <f t="shared" si="405"/>
        <v/>
      </c>
      <c r="T4285" t="str">
        <f t="shared" si="406"/>
        <v>Mahindra</v>
      </c>
      <c r="U4285" t="str">
        <f t="shared" si="407"/>
        <v>E</v>
      </c>
      <c r="V4285" t="str" cm="1">
        <f t="array" ref="V4285">_xlfn.IFS(N4276&gt;25,"A",N4276&gt;20,"B",N4276&gt;15,"C",N4276&gt;10,"D",N4276&lt;10,"E")</f>
        <v>E</v>
      </c>
    </row>
    <row r="4286" spans="1:22" x14ac:dyDescent="0.3">
      <c r="A4286">
        <v>4317</v>
      </c>
      <c r="B4286" t="s">
        <v>68</v>
      </c>
      <c r="C4286" t="s">
        <v>21</v>
      </c>
      <c r="D4286" t="s">
        <v>47</v>
      </c>
      <c r="E4286">
        <v>2014</v>
      </c>
      <c r="F4286">
        <v>44612</v>
      </c>
      <c r="G4286" t="s">
        <v>27</v>
      </c>
      <c r="H4286" t="s">
        <v>18</v>
      </c>
      <c r="I4286" t="s">
        <v>19</v>
      </c>
      <c r="J4286">
        <v>1197</v>
      </c>
      <c r="K4286">
        <v>80</v>
      </c>
      <c r="L4286">
        <v>5</v>
      </c>
      <c r="M4286">
        <v>18.5</v>
      </c>
      <c r="N4286">
        <v>4.07</v>
      </c>
      <c r="P4286" t="str">
        <f t="shared" si="402"/>
        <v/>
      </c>
      <c r="Q4286" t="str">
        <f t="shared" si="403"/>
        <v>good</v>
      </c>
      <c r="R4286" t="str">
        <f t="shared" si="404"/>
        <v/>
      </c>
      <c r="S4286" s="3" t="str">
        <f t="shared" si="405"/>
        <v>Maruti</v>
      </c>
      <c r="T4286" t="str">
        <f t="shared" si="406"/>
        <v>Maruti</v>
      </c>
      <c r="U4286" t="str">
        <f t="shared" si="407"/>
        <v>E</v>
      </c>
      <c r="V4286" t="str" cm="1">
        <f t="array" ref="V4286">_xlfn.IFS(N4277&gt;25,"A",N4277&gt;20,"B",N4277&gt;15,"C",N4277&gt;10,"D",N4277&lt;10,"E")</f>
        <v>E</v>
      </c>
    </row>
    <row r="4287" spans="1:22" x14ac:dyDescent="0.3">
      <c r="A4287">
        <v>4318</v>
      </c>
      <c r="B4287" t="s">
        <v>158</v>
      </c>
      <c r="C4287" t="s">
        <v>41</v>
      </c>
      <c r="D4287" t="s">
        <v>93</v>
      </c>
      <c r="E4287">
        <v>2016</v>
      </c>
      <c r="F4287">
        <v>42388</v>
      </c>
      <c r="G4287" t="s">
        <v>23</v>
      </c>
      <c r="H4287" t="s">
        <v>32</v>
      </c>
      <c r="I4287" t="s">
        <v>19</v>
      </c>
      <c r="J4287">
        <v>2755</v>
      </c>
      <c r="K4287">
        <v>171.5</v>
      </c>
      <c r="L4287">
        <v>7</v>
      </c>
      <c r="M4287">
        <v>11.36</v>
      </c>
      <c r="N4287">
        <v>18</v>
      </c>
      <c r="P4287" t="str">
        <f t="shared" si="402"/>
        <v/>
      </c>
      <c r="Q4287" t="str">
        <f t="shared" si="403"/>
        <v>bad</v>
      </c>
      <c r="R4287" t="str">
        <f t="shared" si="404"/>
        <v/>
      </c>
      <c r="S4287" s="3" t="str">
        <f t="shared" si="405"/>
        <v/>
      </c>
      <c r="T4287" t="str">
        <f t="shared" si="406"/>
        <v>Mahindra</v>
      </c>
      <c r="U4287" t="str">
        <f t="shared" si="407"/>
        <v>E</v>
      </c>
      <c r="V4287" t="str" cm="1">
        <f t="array" ref="V4287">_xlfn.IFS(N4278&gt;25,"A",N4278&gt;20,"B",N4278&gt;15,"C",N4278&gt;10,"D",N4278&lt;10,"E")</f>
        <v>E</v>
      </c>
    </row>
    <row r="4288" spans="1:22" x14ac:dyDescent="0.3">
      <c r="A4288">
        <v>4319</v>
      </c>
      <c r="B4288" t="s">
        <v>212</v>
      </c>
      <c r="C4288" t="s">
        <v>25</v>
      </c>
      <c r="D4288" t="s">
        <v>16</v>
      </c>
      <c r="E4288">
        <v>2012</v>
      </c>
      <c r="F4288">
        <v>54000</v>
      </c>
      <c r="G4288" t="s">
        <v>27</v>
      </c>
      <c r="H4288" t="s">
        <v>18</v>
      </c>
      <c r="I4288" t="s">
        <v>19</v>
      </c>
      <c r="J4288">
        <v>1198</v>
      </c>
      <c r="K4288">
        <v>86.8</v>
      </c>
      <c r="L4288">
        <v>5</v>
      </c>
      <c r="M4288">
        <v>19.399999999999999</v>
      </c>
      <c r="N4288">
        <v>2.95</v>
      </c>
      <c r="P4288" t="str">
        <f t="shared" si="402"/>
        <v/>
      </c>
      <c r="Q4288" t="str">
        <f t="shared" si="403"/>
        <v>good</v>
      </c>
      <c r="R4288" t="str">
        <f t="shared" si="404"/>
        <v/>
      </c>
      <c r="S4288" s="3" t="str">
        <f t="shared" si="405"/>
        <v>Tata</v>
      </c>
      <c r="T4288" t="str">
        <f t="shared" si="406"/>
        <v>Tata</v>
      </c>
      <c r="U4288" t="str">
        <f t="shared" si="407"/>
        <v>E</v>
      </c>
      <c r="V4288" t="str" cm="1">
        <f t="array" ref="V4288">_xlfn.IFS(N4279&gt;25,"A",N4279&gt;20,"B",N4279&gt;15,"C",N4279&gt;10,"D",N4279&lt;10,"E")</f>
        <v>E</v>
      </c>
    </row>
    <row r="4289" spans="1:22" x14ac:dyDescent="0.3">
      <c r="A4289">
        <v>4320</v>
      </c>
      <c r="B4289" t="s">
        <v>200</v>
      </c>
      <c r="C4289" t="s">
        <v>194</v>
      </c>
      <c r="D4289" t="s">
        <v>16</v>
      </c>
      <c r="E4289">
        <v>2011</v>
      </c>
      <c r="F4289">
        <v>83010</v>
      </c>
      <c r="G4289" t="s">
        <v>23</v>
      </c>
      <c r="H4289" t="s">
        <v>32</v>
      </c>
      <c r="I4289" t="s">
        <v>19</v>
      </c>
      <c r="J4289">
        <v>1968</v>
      </c>
      <c r="K4289">
        <v>138.1</v>
      </c>
      <c r="L4289">
        <v>5</v>
      </c>
      <c r="M4289">
        <v>17.2</v>
      </c>
      <c r="N4289">
        <v>7.5</v>
      </c>
      <c r="P4289" t="str">
        <f t="shared" si="402"/>
        <v/>
      </c>
      <c r="Q4289" t="str">
        <f t="shared" si="403"/>
        <v>bad</v>
      </c>
      <c r="R4289" t="str">
        <f t="shared" si="404"/>
        <v/>
      </c>
      <c r="S4289" s="3" t="str">
        <f t="shared" si="405"/>
        <v/>
      </c>
      <c r="T4289" t="str">
        <f t="shared" si="406"/>
        <v>MercedesBenz</v>
      </c>
      <c r="U4289" t="str">
        <f t="shared" si="407"/>
        <v>D</v>
      </c>
      <c r="V4289" t="str" cm="1">
        <f t="array" ref="V4289">_xlfn.IFS(N4280&gt;25,"A",N4280&gt;20,"B",N4280&gt;15,"C",N4280&gt;10,"D",N4280&lt;10,"E")</f>
        <v>D</v>
      </c>
    </row>
    <row r="4290" spans="1:22" x14ac:dyDescent="0.3">
      <c r="A4290">
        <v>4321</v>
      </c>
      <c r="B4290" t="s">
        <v>594</v>
      </c>
      <c r="C4290" t="s">
        <v>62</v>
      </c>
      <c r="D4290" t="s">
        <v>31</v>
      </c>
      <c r="E4290">
        <v>2016</v>
      </c>
      <c r="F4290">
        <v>65405</v>
      </c>
      <c r="G4290" t="s">
        <v>23</v>
      </c>
      <c r="H4290" t="s">
        <v>32</v>
      </c>
      <c r="I4290" t="s">
        <v>19</v>
      </c>
      <c r="J4290">
        <v>2143</v>
      </c>
      <c r="K4290">
        <v>204</v>
      </c>
      <c r="L4290">
        <v>5</v>
      </c>
      <c r="M4290">
        <v>13</v>
      </c>
      <c r="N4290">
        <v>32.729999999999997</v>
      </c>
      <c r="P4290" t="str">
        <f t="shared" si="402"/>
        <v/>
      </c>
      <c r="Q4290" t="str">
        <f t="shared" si="403"/>
        <v>bad</v>
      </c>
      <c r="R4290" t="str">
        <f t="shared" si="404"/>
        <v/>
      </c>
      <c r="S4290" s="3" t="str">
        <f t="shared" si="405"/>
        <v/>
      </c>
      <c r="T4290" t="str">
        <f t="shared" si="406"/>
        <v>Maruti</v>
      </c>
      <c r="U4290" t="str">
        <f t="shared" si="407"/>
        <v>E</v>
      </c>
      <c r="V4290" t="str" cm="1">
        <f t="array" ref="V4290">_xlfn.IFS(N4281&gt;25,"A",N4281&gt;20,"B",N4281&gt;15,"C",N4281&gt;10,"D",N4281&lt;10,"E")</f>
        <v>E</v>
      </c>
    </row>
    <row r="4291" spans="1:22" x14ac:dyDescent="0.3">
      <c r="A4291">
        <v>4322</v>
      </c>
      <c r="B4291" t="s">
        <v>1650</v>
      </c>
      <c r="C4291" t="s">
        <v>41</v>
      </c>
      <c r="D4291" t="s">
        <v>53</v>
      </c>
      <c r="E4291">
        <v>2015</v>
      </c>
      <c r="F4291">
        <v>36000</v>
      </c>
      <c r="G4291" t="s">
        <v>23</v>
      </c>
      <c r="H4291" t="s">
        <v>32</v>
      </c>
      <c r="I4291" t="s">
        <v>33</v>
      </c>
      <c r="J4291">
        <v>2982</v>
      </c>
      <c r="K4291">
        <v>168.7</v>
      </c>
      <c r="L4291">
        <v>7</v>
      </c>
      <c r="M4291">
        <v>12.55</v>
      </c>
      <c r="N4291">
        <v>21.5</v>
      </c>
      <c r="P4291" t="str">
        <f t="shared" si="402"/>
        <v/>
      </c>
      <c r="Q4291" t="str">
        <f t="shared" si="403"/>
        <v>good</v>
      </c>
      <c r="R4291" t="str">
        <f t="shared" si="404"/>
        <v/>
      </c>
      <c r="S4291" s="3" t="str">
        <f t="shared" si="405"/>
        <v>Maruti</v>
      </c>
      <c r="T4291" t="str">
        <f t="shared" si="406"/>
        <v>Maruti</v>
      </c>
      <c r="U4291" t="str">
        <f t="shared" si="407"/>
        <v>E</v>
      </c>
      <c r="V4291" t="str" cm="1">
        <f t="array" ref="V4291">_xlfn.IFS(N4282&gt;25,"A",N4282&gt;20,"B",N4282&gt;15,"C",N4282&gt;10,"D",N4282&lt;10,"E")</f>
        <v>E</v>
      </c>
    </row>
    <row r="4292" spans="1:22" x14ac:dyDescent="0.3">
      <c r="A4292">
        <v>4323</v>
      </c>
      <c r="B4292" t="s">
        <v>460</v>
      </c>
      <c r="C4292" t="s">
        <v>15</v>
      </c>
      <c r="D4292" t="s">
        <v>22</v>
      </c>
      <c r="E4292">
        <v>2008</v>
      </c>
      <c r="F4292">
        <v>85000</v>
      </c>
      <c r="G4292" t="s">
        <v>27</v>
      </c>
      <c r="H4292" t="s">
        <v>18</v>
      </c>
      <c r="I4292" t="s">
        <v>19</v>
      </c>
      <c r="J4292">
        <v>1586</v>
      </c>
      <c r="K4292">
        <v>103.2</v>
      </c>
      <c r="L4292">
        <v>5</v>
      </c>
      <c r="M4292">
        <v>16.510000000000002</v>
      </c>
      <c r="N4292">
        <v>2.5</v>
      </c>
      <c r="P4292" t="str">
        <f t="shared" si="402"/>
        <v/>
      </c>
      <c r="Q4292" t="str">
        <f t="shared" si="403"/>
        <v>good</v>
      </c>
      <c r="R4292" t="str">
        <f t="shared" si="404"/>
        <v/>
      </c>
      <c r="S4292" s="3" t="str">
        <f t="shared" si="405"/>
        <v>Datsun</v>
      </c>
      <c r="T4292" t="str">
        <f t="shared" si="406"/>
        <v>Datsun</v>
      </c>
      <c r="U4292" t="str">
        <f t="shared" si="407"/>
        <v>E</v>
      </c>
      <c r="V4292" t="str" cm="1">
        <f t="array" ref="V4292">_xlfn.IFS(N4283&gt;25,"A",N4283&gt;20,"B",N4283&gt;15,"C",N4283&gt;10,"D",N4283&lt;10,"E")</f>
        <v>E</v>
      </c>
    </row>
    <row r="4293" spans="1:22" x14ac:dyDescent="0.3">
      <c r="A4293">
        <v>4324</v>
      </c>
      <c r="B4293" t="s">
        <v>1651</v>
      </c>
      <c r="C4293" t="s">
        <v>25</v>
      </c>
      <c r="D4293" t="s">
        <v>93</v>
      </c>
      <c r="E4293">
        <v>2016</v>
      </c>
      <c r="F4293">
        <v>35000</v>
      </c>
      <c r="G4293" t="s">
        <v>23</v>
      </c>
      <c r="H4293" t="s">
        <v>18</v>
      </c>
      <c r="I4293" t="s">
        <v>19</v>
      </c>
      <c r="J4293">
        <v>1498</v>
      </c>
      <c r="K4293">
        <v>98.6</v>
      </c>
      <c r="L4293">
        <v>5</v>
      </c>
      <c r="M4293">
        <v>27.3</v>
      </c>
      <c r="N4293">
        <v>5.5</v>
      </c>
      <c r="P4293" t="str">
        <f t="shared" si="402"/>
        <v/>
      </c>
      <c r="Q4293" t="str">
        <f t="shared" si="403"/>
        <v>bad</v>
      </c>
      <c r="R4293" t="str">
        <f t="shared" si="404"/>
        <v/>
      </c>
      <c r="S4293" s="3" t="str">
        <f t="shared" si="405"/>
        <v/>
      </c>
      <c r="T4293" t="str">
        <f t="shared" si="406"/>
        <v>Ford</v>
      </c>
      <c r="U4293" t="str">
        <f t="shared" si="407"/>
        <v>E</v>
      </c>
      <c r="V4293" t="str" cm="1">
        <f t="array" ref="V4293">_xlfn.IFS(N4284&gt;25,"A",N4284&gt;20,"B",N4284&gt;15,"C",N4284&gt;10,"D",N4284&lt;10,"E")</f>
        <v>E</v>
      </c>
    </row>
    <row r="4294" spans="1:22" x14ac:dyDescent="0.3">
      <c r="A4294">
        <v>4325</v>
      </c>
      <c r="B4294" t="s">
        <v>876</v>
      </c>
      <c r="C4294" t="s">
        <v>41</v>
      </c>
      <c r="D4294" t="s">
        <v>16</v>
      </c>
      <c r="E4294">
        <v>2012</v>
      </c>
      <c r="F4294">
        <v>54000</v>
      </c>
      <c r="G4294" t="s">
        <v>27</v>
      </c>
      <c r="H4294" t="s">
        <v>32</v>
      </c>
      <c r="I4294" t="s">
        <v>19</v>
      </c>
      <c r="J4294">
        <v>1794</v>
      </c>
      <c r="K4294">
        <v>138.1</v>
      </c>
      <c r="L4294">
        <v>5</v>
      </c>
      <c r="M4294">
        <v>14.53</v>
      </c>
      <c r="N4294">
        <v>7.5</v>
      </c>
      <c r="P4294" t="str">
        <f t="shared" si="402"/>
        <v/>
      </c>
      <c r="Q4294" t="str">
        <f t="shared" si="403"/>
        <v>bad</v>
      </c>
      <c r="R4294" t="str">
        <f t="shared" si="404"/>
        <v/>
      </c>
      <c r="S4294" s="3" t="str">
        <f t="shared" si="405"/>
        <v/>
      </c>
      <c r="T4294" t="str">
        <f t="shared" si="406"/>
        <v>Skoda</v>
      </c>
      <c r="U4294" t="str">
        <f t="shared" si="407"/>
        <v>D</v>
      </c>
      <c r="V4294" t="str" cm="1">
        <f t="array" ref="V4294">_xlfn.IFS(N4285&gt;25,"A",N4285&gt;20,"B",N4285&gt;15,"C",N4285&gt;10,"D",N4285&lt;10,"E")</f>
        <v>D</v>
      </c>
    </row>
    <row r="4295" spans="1:22" x14ac:dyDescent="0.3">
      <c r="A4295">
        <v>4326</v>
      </c>
      <c r="B4295" t="s">
        <v>1191</v>
      </c>
      <c r="C4295" t="s">
        <v>25</v>
      </c>
      <c r="D4295" t="s">
        <v>16</v>
      </c>
      <c r="E4295">
        <v>2007</v>
      </c>
      <c r="F4295">
        <v>70000</v>
      </c>
      <c r="G4295" t="s">
        <v>27</v>
      </c>
      <c r="H4295" t="s">
        <v>18</v>
      </c>
      <c r="I4295" t="s">
        <v>19</v>
      </c>
      <c r="J4295">
        <v>1497</v>
      </c>
      <c r="K4295">
        <v>100</v>
      </c>
      <c r="L4295">
        <v>5</v>
      </c>
      <c r="M4295">
        <v>16.899999999999999</v>
      </c>
      <c r="N4295">
        <v>1.55</v>
      </c>
      <c r="P4295" t="str">
        <f t="shared" si="402"/>
        <v/>
      </c>
      <c r="Q4295" t="str">
        <f t="shared" si="403"/>
        <v>bad</v>
      </c>
      <c r="R4295" t="str">
        <f t="shared" si="404"/>
        <v/>
      </c>
      <c r="S4295" s="3" t="str">
        <f t="shared" si="405"/>
        <v/>
      </c>
      <c r="T4295" t="str">
        <f t="shared" si="406"/>
        <v>Hyundai</v>
      </c>
      <c r="U4295" t="str">
        <f t="shared" si="407"/>
        <v>E</v>
      </c>
      <c r="V4295" t="str" cm="1">
        <f t="array" ref="V4295">_xlfn.IFS(N4286&gt;25,"A",N4286&gt;20,"B",N4286&gt;15,"C",N4286&gt;10,"D",N4286&lt;10,"E")</f>
        <v>E</v>
      </c>
    </row>
    <row r="4296" spans="1:22" x14ac:dyDescent="0.3">
      <c r="A4296">
        <v>4327</v>
      </c>
      <c r="B4296" t="s">
        <v>1652</v>
      </c>
      <c r="C4296" t="s">
        <v>65</v>
      </c>
      <c r="D4296" t="s">
        <v>49</v>
      </c>
      <c r="E4296">
        <v>2017</v>
      </c>
      <c r="F4296">
        <v>27001</v>
      </c>
      <c r="G4296" t="s">
        <v>23</v>
      </c>
      <c r="H4296" t="s">
        <v>32</v>
      </c>
      <c r="I4296" t="s">
        <v>19</v>
      </c>
      <c r="J4296">
        <v>1995</v>
      </c>
      <c r="K4296">
        <v>190</v>
      </c>
      <c r="L4296">
        <v>5</v>
      </c>
      <c r="M4296">
        <v>20.68</v>
      </c>
      <c r="N4296">
        <v>29</v>
      </c>
      <c r="P4296" t="str">
        <f t="shared" si="402"/>
        <v>Toyota</v>
      </c>
      <c r="Q4296" t="str">
        <f t="shared" si="403"/>
        <v>bad</v>
      </c>
      <c r="R4296" t="str">
        <f t="shared" si="404"/>
        <v/>
      </c>
      <c r="S4296" s="3" t="str">
        <f t="shared" si="405"/>
        <v>Toyota</v>
      </c>
      <c r="T4296" t="str">
        <f t="shared" si="406"/>
        <v/>
      </c>
      <c r="U4296" t="str">
        <f t="shared" si="407"/>
        <v>C</v>
      </c>
      <c r="V4296" t="str" cm="1">
        <f t="array" ref="V4296">_xlfn.IFS(N4287&gt;25,"A",N4287&gt;20,"B",N4287&gt;15,"C",N4287&gt;10,"D",N4287&lt;10,"E")</f>
        <v>C</v>
      </c>
    </row>
    <row r="4297" spans="1:22" x14ac:dyDescent="0.3">
      <c r="A4297">
        <v>4328</v>
      </c>
      <c r="B4297" t="s">
        <v>58</v>
      </c>
      <c r="C4297" t="s">
        <v>15</v>
      </c>
      <c r="D4297" t="s">
        <v>31</v>
      </c>
      <c r="E4297">
        <v>2019</v>
      </c>
      <c r="F4297">
        <v>41075</v>
      </c>
      <c r="G4297" t="s">
        <v>23</v>
      </c>
      <c r="H4297" t="s">
        <v>18</v>
      </c>
      <c r="I4297" t="s">
        <v>19</v>
      </c>
      <c r="J4297">
        <v>1248</v>
      </c>
      <c r="K4297">
        <v>74</v>
      </c>
      <c r="L4297">
        <v>5</v>
      </c>
      <c r="M4297">
        <v>28.4</v>
      </c>
      <c r="N4297">
        <v>8.4</v>
      </c>
      <c r="P4297" t="str">
        <f t="shared" si="402"/>
        <v/>
      </c>
      <c r="Q4297" t="str">
        <f t="shared" si="403"/>
        <v>bad</v>
      </c>
      <c r="R4297" t="str">
        <f t="shared" si="404"/>
        <v/>
      </c>
      <c r="S4297" s="3" t="str">
        <f t="shared" si="405"/>
        <v/>
      </c>
      <c r="T4297" t="str">
        <f t="shared" si="406"/>
        <v>Honda</v>
      </c>
      <c r="U4297" t="str">
        <f t="shared" si="407"/>
        <v>E</v>
      </c>
      <c r="V4297" t="str" cm="1">
        <f t="array" ref="V4297">_xlfn.IFS(N4288&gt;25,"A",N4288&gt;20,"B",N4288&gt;15,"C",N4288&gt;10,"D",N4288&lt;10,"E")</f>
        <v>E</v>
      </c>
    </row>
    <row r="4298" spans="1:22" x14ac:dyDescent="0.3">
      <c r="A4298">
        <v>4329</v>
      </c>
      <c r="B4298" t="s">
        <v>1653</v>
      </c>
      <c r="C4298" t="s">
        <v>78</v>
      </c>
      <c r="D4298" t="s">
        <v>35</v>
      </c>
      <c r="E4298">
        <v>2016</v>
      </c>
      <c r="F4298">
        <v>26000</v>
      </c>
      <c r="G4298" t="s">
        <v>23</v>
      </c>
      <c r="H4298" t="s">
        <v>18</v>
      </c>
      <c r="I4298" t="s">
        <v>19</v>
      </c>
      <c r="J4298">
        <v>1198</v>
      </c>
      <c r="K4298">
        <v>77</v>
      </c>
      <c r="L4298">
        <v>6</v>
      </c>
      <c r="M4298">
        <v>25.32</v>
      </c>
      <c r="N4298">
        <v>6.5</v>
      </c>
      <c r="P4298" t="str">
        <f t="shared" si="402"/>
        <v/>
      </c>
      <c r="Q4298" t="str">
        <f t="shared" si="403"/>
        <v>bad</v>
      </c>
      <c r="R4298" t="str">
        <f t="shared" si="404"/>
        <v/>
      </c>
      <c r="S4298" s="3" t="str">
        <f t="shared" si="405"/>
        <v/>
      </c>
      <c r="T4298" t="str">
        <f t="shared" si="406"/>
        <v>Skoda</v>
      </c>
      <c r="U4298" t="str">
        <f t="shared" si="407"/>
        <v>E</v>
      </c>
      <c r="V4298" t="str" cm="1">
        <f t="array" ref="V4298">_xlfn.IFS(N4289&gt;25,"A",N4289&gt;20,"B",N4289&gt;15,"C",N4289&gt;10,"D",N4289&lt;10,"E")</f>
        <v>E</v>
      </c>
    </row>
    <row r="4299" spans="1:22" x14ac:dyDescent="0.3">
      <c r="A4299">
        <v>4330</v>
      </c>
      <c r="B4299" t="s">
        <v>1654</v>
      </c>
      <c r="C4299" t="s">
        <v>25</v>
      </c>
      <c r="D4299" t="s">
        <v>16</v>
      </c>
      <c r="E4299">
        <v>2010</v>
      </c>
      <c r="F4299">
        <v>55000</v>
      </c>
      <c r="G4299" t="s">
        <v>27</v>
      </c>
      <c r="H4299" t="s">
        <v>18</v>
      </c>
      <c r="I4299" t="s">
        <v>19</v>
      </c>
      <c r="J4299">
        <v>1198</v>
      </c>
      <c r="K4299">
        <v>90</v>
      </c>
      <c r="L4299">
        <v>5</v>
      </c>
      <c r="M4299">
        <v>16</v>
      </c>
      <c r="N4299">
        <v>2.35</v>
      </c>
      <c r="P4299" t="str">
        <f t="shared" si="402"/>
        <v>MercedesBenz</v>
      </c>
      <c r="Q4299" t="str">
        <f t="shared" si="403"/>
        <v>bad</v>
      </c>
      <c r="R4299" t="str">
        <f t="shared" si="404"/>
        <v/>
      </c>
      <c r="S4299" s="3" t="str">
        <f t="shared" si="405"/>
        <v>MercedesBenz</v>
      </c>
      <c r="T4299" t="str">
        <f t="shared" si="406"/>
        <v/>
      </c>
      <c r="U4299" t="str">
        <f t="shared" si="407"/>
        <v>A</v>
      </c>
      <c r="V4299" t="str" cm="1">
        <f t="array" ref="V4299">_xlfn.IFS(N4290&gt;25,"A",N4290&gt;20,"B",N4290&gt;15,"C",N4290&gt;10,"D",N4290&lt;10,"E")</f>
        <v>A</v>
      </c>
    </row>
    <row r="4300" spans="1:22" x14ac:dyDescent="0.3">
      <c r="A4300">
        <v>4331</v>
      </c>
      <c r="B4300" t="s">
        <v>506</v>
      </c>
      <c r="C4300" t="s">
        <v>15</v>
      </c>
      <c r="D4300" t="s">
        <v>16</v>
      </c>
      <c r="E4300">
        <v>2016</v>
      </c>
      <c r="F4300">
        <v>19000</v>
      </c>
      <c r="G4300" t="s">
        <v>27</v>
      </c>
      <c r="H4300" t="s">
        <v>18</v>
      </c>
      <c r="I4300" t="s">
        <v>19</v>
      </c>
      <c r="J4300">
        <v>1197</v>
      </c>
      <c r="K4300">
        <v>81.8</v>
      </c>
      <c r="L4300">
        <v>5</v>
      </c>
      <c r="M4300">
        <v>20.399999999999999</v>
      </c>
      <c r="N4300">
        <v>5.55</v>
      </c>
      <c r="P4300" t="str">
        <f t="shared" ref="P4300:P4363" si="408">IF(N4291&gt;15,C4291,"")</f>
        <v>Toyota</v>
      </c>
      <c r="Q4300" t="str">
        <f t="shared" ref="Q4300:Q4363" si="409">IF(M4291&gt;20,"good","bad")</f>
        <v>bad</v>
      </c>
      <c r="R4300" t="str">
        <f t="shared" ref="R4300:R4363" si="410">IF(AND(M4291&gt;20,N4291&gt;15),C4291,"")</f>
        <v/>
      </c>
      <c r="S4300" s="3" t="str">
        <f t="shared" ref="S4300:S4363" si="411">IF(OR(M4291&gt;20,N4291&gt;15),C4291,"")</f>
        <v>Toyota</v>
      </c>
      <c r="T4300" t="str">
        <f t="shared" ref="T4300:T4363" si="412">IF(NOT(N4291&gt;15),C4291,"")</f>
        <v/>
      </c>
      <c r="U4300" t="str">
        <f t="shared" ref="U4300:U4363" si="413">IF(N4291&gt;25,"A",IF(N4291&gt;20,"B",IF(N4291&gt;15,"C",IF(N4291&gt;10,"D","E"))))</f>
        <v>B</v>
      </c>
      <c r="V4300" t="str" cm="1">
        <f t="array" ref="V4300">_xlfn.IFS(N4291&gt;25,"A",N4291&gt;20,"B",N4291&gt;15,"C",N4291&gt;10,"D",N4291&lt;10,"E")</f>
        <v>B</v>
      </c>
    </row>
    <row r="4301" spans="1:22" x14ac:dyDescent="0.3">
      <c r="A4301">
        <v>4332</v>
      </c>
      <c r="B4301" t="s">
        <v>1507</v>
      </c>
      <c r="C4301" t="s">
        <v>21</v>
      </c>
      <c r="D4301" t="s">
        <v>16</v>
      </c>
      <c r="E4301">
        <v>2016</v>
      </c>
      <c r="F4301">
        <v>15000</v>
      </c>
      <c r="G4301" t="s">
        <v>27</v>
      </c>
      <c r="H4301" t="s">
        <v>32</v>
      </c>
      <c r="I4301" t="s">
        <v>19</v>
      </c>
      <c r="J4301">
        <v>1197</v>
      </c>
      <c r="K4301">
        <v>82</v>
      </c>
      <c r="L4301">
        <v>5</v>
      </c>
      <c r="M4301">
        <v>18.899999999999999</v>
      </c>
      <c r="N4301">
        <v>5.35</v>
      </c>
      <c r="P4301" t="str">
        <f t="shared" si="408"/>
        <v/>
      </c>
      <c r="Q4301" t="str">
        <f t="shared" si="409"/>
        <v>bad</v>
      </c>
      <c r="R4301" t="str">
        <f t="shared" si="410"/>
        <v/>
      </c>
      <c r="S4301" s="3" t="str">
        <f t="shared" si="411"/>
        <v/>
      </c>
      <c r="T4301" t="str">
        <f t="shared" si="412"/>
        <v>Maruti</v>
      </c>
      <c r="U4301" t="str">
        <f t="shared" si="413"/>
        <v>E</v>
      </c>
      <c r="V4301" t="str" cm="1">
        <f t="array" ref="V4301">_xlfn.IFS(N4292&gt;25,"A",N4292&gt;20,"B",N4292&gt;15,"C",N4292&gt;10,"D",N4292&lt;10,"E")</f>
        <v>E</v>
      </c>
    </row>
    <row r="4302" spans="1:22" x14ac:dyDescent="0.3">
      <c r="A4302">
        <v>4333</v>
      </c>
      <c r="B4302" t="s">
        <v>131</v>
      </c>
      <c r="C4302" t="s">
        <v>25</v>
      </c>
      <c r="D4302" t="s">
        <v>26</v>
      </c>
      <c r="E4302">
        <v>2016</v>
      </c>
      <c r="F4302">
        <v>37000</v>
      </c>
      <c r="G4302" t="s">
        <v>27</v>
      </c>
      <c r="H4302" t="s">
        <v>18</v>
      </c>
      <c r="I4302" t="s">
        <v>19</v>
      </c>
      <c r="J4302">
        <v>1198</v>
      </c>
      <c r="K4302">
        <v>86.7</v>
      </c>
      <c r="L4302">
        <v>5</v>
      </c>
      <c r="M4302">
        <v>17.8</v>
      </c>
      <c r="N4302">
        <v>5.25</v>
      </c>
      <c r="P4302" t="str">
        <f t="shared" si="408"/>
        <v/>
      </c>
      <c r="Q4302" t="str">
        <f t="shared" si="409"/>
        <v>good</v>
      </c>
      <c r="R4302" t="str">
        <f t="shared" si="410"/>
        <v/>
      </c>
      <c r="S4302" s="3" t="str">
        <f t="shared" si="411"/>
        <v>Honda</v>
      </c>
      <c r="T4302" t="str">
        <f t="shared" si="412"/>
        <v>Honda</v>
      </c>
      <c r="U4302" t="str">
        <f t="shared" si="413"/>
        <v>E</v>
      </c>
      <c r="V4302" t="str" cm="1">
        <f t="array" ref="V4302">_xlfn.IFS(N4293&gt;25,"A",N4293&gt;20,"B",N4293&gt;15,"C",N4293&gt;10,"D",N4293&lt;10,"E")</f>
        <v>E</v>
      </c>
    </row>
    <row r="4303" spans="1:22" x14ac:dyDescent="0.3">
      <c r="A4303">
        <v>4334</v>
      </c>
      <c r="B4303" t="s">
        <v>888</v>
      </c>
      <c r="C4303" t="s">
        <v>21</v>
      </c>
      <c r="D4303" t="s">
        <v>31</v>
      </c>
      <c r="E4303">
        <v>2017</v>
      </c>
      <c r="F4303">
        <v>38712</v>
      </c>
      <c r="G4303" t="s">
        <v>27</v>
      </c>
      <c r="H4303" t="s">
        <v>18</v>
      </c>
      <c r="I4303" t="s">
        <v>19</v>
      </c>
      <c r="J4303">
        <v>1197</v>
      </c>
      <c r="K4303">
        <v>81.86</v>
      </c>
      <c r="L4303">
        <v>5</v>
      </c>
      <c r="M4303">
        <v>18.899999999999999</v>
      </c>
      <c r="N4303">
        <v>5.87</v>
      </c>
      <c r="P4303" t="str">
        <f t="shared" si="408"/>
        <v/>
      </c>
      <c r="Q4303" t="str">
        <f t="shared" si="409"/>
        <v>bad</v>
      </c>
      <c r="R4303" t="str">
        <f t="shared" si="410"/>
        <v/>
      </c>
      <c r="S4303" s="3" t="str">
        <f t="shared" si="411"/>
        <v/>
      </c>
      <c r="T4303" t="str">
        <f t="shared" si="412"/>
        <v>Toyota</v>
      </c>
      <c r="U4303" t="str">
        <f t="shared" si="413"/>
        <v>E</v>
      </c>
      <c r="V4303" t="str" cm="1">
        <f t="array" ref="V4303">_xlfn.IFS(N4294&gt;25,"A",N4294&gt;20,"B",N4294&gt;15,"C",N4294&gt;10,"D",N4294&lt;10,"E")</f>
        <v>E</v>
      </c>
    </row>
    <row r="4304" spans="1:22" x14ac:dyDescent="0.3">
      <c r="A4304">
        <v>4335</v>
      </c>
      <c r="B4304" t="s">
        <v>42</v>
      </c>
      <c r="C4304" t="s">
        <v>43</v>
      </c>
      <c r="D4304" t="s">
        <v>47</v>
      </c>
      <c r="E4304">
        <v>2014</v>
      </c>
      <c r="F4304">
        <v>52400</v>
      </c>
      <c r="G4304" t="s">
        <v>23</v>
      </c>
      <c r="H4304" t="s">
        <v>18</v>
      </c>
      <c r="I4304" t="s">
        <v>19</v>
      </c>
      <c r="J4304">
        <v>1598</v>
      </c>
      <c r="K4304">
        <v>103.6</v>
      </c>
      <c r="L4304">
        <v>5</v>
      </c>
      <c r="M4304">
        <v>20.54</v>
      </c>
      <c r="N4304">
        <v>5.36</v>
      </c>
      <c r="P4304" t="str">
        <f t="shared" si="408"/>
        <v/>
      </c>
      <c r="Q4304" t="str">
        <f t="shared" si="409"/>
        <v>bad</v>
      </c>
      <c r="R4304" t="str">
        <f t="shared" si="410"/>
        <v/>
      </c>
      <c r="S4304" s="3" t="str">
        <f t="shared" si="411"/>
        <v/>
      </c>
      <c r="T4304" t="str">
        <f t="shared" si="412"/>
        <v>Honda</v>
      </c>
      <c r="U4304" t="str">
        <f t="shared" si="413"/>
        <v>E</v>
      </c>
      <c r="V4304" t="str" cm="1">
        <f t="array" ref="V4304">_xlfn.IFS(N4295&gt;25,"A",N4295&gt;20,"B",N4295&gt;15,"C",N4295&gt;10,"D",N4295&lt;10,"E")</f>
        <v>E</v>
      </c>
    </row>
    <row r="4305" spans="1:22" x14ac:dyDescent="0.3">
      <c r="A4305">
        <v>4336</v>
      </c>
      <c r="B4305" t="s">
        <v>438</v>
      </c>
      <c r="C4305" t="s">
        <v>15</v>
      </c>
      <c r="D4305" t="s">
        <v>63</v>
      </c>
      <c r="E4305">
        <v>2016</v>
      </c>
      <c r="F4305">
        <v>23988</v>
      </c>
      <c r="G4305" t="s">
        <v>23</v>
      </c>
      <c r="H4305" t="s">
        <v>18</v>
      </c>
      <c r="I4305" t="s">
        <v>19</v>
      </c>
      <c r="J4305">
        <v>1248</v>
      </c>
      <c r="K4305">
        <v>88.5</v>
      </c>
      <c r="L4305">
        <v>5</v>
      </c>
      <c r="M4305">
        <v>28.09</v>
      </c>
      <c r="N4305">
        <v>7.75</v>
      </c>
      <c r="P4305" t="str">
        <f t="shared" si="408"/>
        <v>BMW</v>
      </c>
      <c r="Q4305" t="str">
        <f t="shared" si="409"/>
        <v>good</v>
      </c>
      <c r="R4305" t="str">
        <f t="shared" si="410"/>
        <v>BMW</v>
      </c>
      <c r="S4305" s="3" t="str">
        <f t="shared" si="411"/>
        <v>BMW</v>
      </c>
      <c r="T4305" t="str">
        <f t="shared" si="412"/>
        <v/>
      </c>
      <c r="U4305" t="str">
        <f t="shared" si="413"/>
        <v>A</v>
      </c>
      <c r="V4305" t="str" cm="1">
        <f t="array" ref="V4305">_xlfn.IFS(N4296&gt;25,"A",N4296&gt;20,"B",N4296&gt;15,"C",N4296&gt;10,"D",N4296&lt;10,"E")</f>
        <v>A</v>
      </c>
    </row>
    <row r="4306" spans="1:22" x14ac:dyDescent="0.3">
      <c r="A4306">
        <v>4337</v>
      </c>
      <c r="B4306" t="s">
        <v>69</v>
      </c>
      <c r="C4306" t="s">
        <v>43</v>
      </c>
      <c r="D4306" t="s">
        <v>47</v>
      </c>
      <c r="E4306">
        <v>2014</v>
      </c>
      <c r="F4306">
        <v>32283</v>
      </c>
      <c r="G4306" t="s">
        <v>27</v>
      </c>
      <c r="H4306" t="s">
        <v>32</v>
      </c>
      <c r="I4306" t="s">
        <v>33</v>
      </c>
      <c r="J4306">
        <v>1598</v>
      </c>
      <c r="K4306">
        <v>103.6</v>
      </c>
      <c r="L4306">
        <v>5</v>
      </c>
      <c r="M4306">
        <v>14.4</v>
      </c>
      <c r="N4306">
        <v>5.41</v>
      </c>
      <c r="P4306" t="str">
        <f t="shared" si="408"/>
        <v/>
      </c>
      <c r="Q4306" t="str">
        <f t="shared" si="409"/>
        <v>good</v>
      </c>
      <c r="R4306" t="str">
        <f t="shared" si="410"/>
        <v/>
      </c>
      <c r="S4306" s="3" t="str">
        <f t="shared" si="411"/>
        <v>Maruti</v>
      </c>
      <c r="T4306" t="str">
        <f t="shared" si="412"/>
        <v>Maruti</v>
      </c>
      <c r="U4306" t="str">
        <f t="shared" si="413"/>
        <v>E</v>
      </c>
      <c r="V4306" t="str" cm="1">
        <f t="array" ref="V4306">_xlfn.IFS(N4297&gt;25,"A",N4297&gt;20,"B",N4297&gt;15,"C",N4297&gt;10,"D",N4297&lt;10,"E")</f>
        <v>E</v>
      </c>
    </row>
    <row r="4307" spans="1:22" x14ac:dyDescent="0.3">
      <c r="A4307">
        <v>4338</v>
      </c>
      <c r="B4307" t="s">
        <v>68</v>
      </c>
      <c r="C4307" t="s">
        <v>21</v>
      </c>
      <c r="D4307" t="s">
        <v>63</v>
      </c>
      <c r="E4307">
        <v>2010</v>
      </c>
      <c r="F4307">
        <v>52000</v>
      </c>
      <c r="G4307" t="s">
        <v>27</v>
      </c>
      <c r="H4307" t="s">
        <v>18</v>
      </c>
      <c r="I4307" t="s">
        <v>19</v>
      </c>
      <c r="J4307">
        <v>1197</v>
      </c>
      <c r="K4307">
        <v>80</v>
      </c>
      <c r="L4307">
        <v>5</v>
      </c>
      <c r="M4307">
        <v>18.5</v>
      </c>
      <c r="N4307">
        <v>3.65</v>
      </c>
      <c r="P4307" t="str">
        <f t="shared" si="408"/>
        <v/>
      </c>
      <c r="Q4307" t="str">
        <f t="shared" si="409"/>
        <v>good</v>
      </c>
      <c r="R4307" t="str">
        <f t="shared" si="410"/>
        <v/>
      </c>
      <c r="S4307" s="3" t="str">
        <f t="shared" si="411"/>
        <v>Mahindra</v>
      </c>
      <c r="T4307" t="str">
        <f t="shared" si="412"/>
        <v>Mahindra</v>
      </c>
      <c r="U4307" t="str">
        <f t="shared" si="413"/>
        <v>E</v>
      </c>
      <c r="V4307" t="str" cm="1">
        <f t="array" ref="V4307">_xlfn.IFS(N4298&gt;25,"A",N4298&gt;20,"B",N4298&gt;15,"C",N4298&gt;10,"D",N4298&lt;10,"E")</f>
        <v>E</v>
      </c>
    </row>
    <row r="4308" spans="1:22" x14ac:dyDescent="0.3">
      <c r="A4308">
        <v>4339</v>
      </c>
      <c r="B4308" t="s">
        <v>124</v>
      </c>
      <c r="C4308" t="s">
        <v>25</v>
      </c>
      <c r="D4308" t="s">
        <v>22</v>
      </c>
      <c r="E4308">
        <v>2016</v>
      </c>
      <c r="F4308">
        <v>32000</v>
      </c>
      <c r="G4308" t="s">
        <v>27</v>
      </c>
      <c r="H4308" t="s">
        <v>32</v>
      </c>
      <c r="I4308" t="s">
        <v>19</v>
      </c>
      <c r="J4308">
        <v>1198</v>
      </c>
      <c r="K4308">
        <v>86.8</v>
      </c>
      <c r="L4308">
        <v>5</v>
      </c>
      <c r="M4308">
        <v>16.5</v>
      </c>
      <c r="N4308">
        <v>5.25</v>
      </c>
      <c r="P4308" t="str">
        <f t="shared" si="408"/>
        <v/>
      </c>
      <c r="Q4308" t="str">
        <f t="shared" si="409"/>
        <v>bad</v>
      </c>
      <c r="R4308" t="str">
        <f t="shared" si="410"/>
        <v/>
      </c>
      <c r="S4308" s="3" t="str">
        <f t="shared" si="411"/>
        <v/>
      </c>
      <c r="T4308" t="str">
        <f t="shared" si="412"/>
        <v>Honda</v>
      </c>
      <c r="U4308" t="str">
        <f t="shared" si="413"/>
        <v>E</v>
      </c>
      <c r="V4308" t="str" cm="1">
        <f t="array" ref="V4308">_xlfn.IFS(N4299&gt;25,"A",N4299&gt;20,"B",N4299&gt;15,"C",N4299&gt;10,"D",N4299&lt;10,"E")</f>
        <v>E</v>
      </c>
    </row>
    <row r="4309" spans="1:22" x14ac:dyDescent="0.3">
      <c r="A4309">
        <v>4340</v>
      </c>
      <c r="B4309" t="s">
        <v>312</v>
      </c>
      <c r="C4309" t="s">
        <v>25</v>
      </c>
      <c r="D4309" t="s">
        <v>49</v>
      </c>
      <c r="E4309">
        <v>2014</v>
      </c>
      <c r="F4309">
        <v>39000</v>
      </c>
      <c r="G4309" t="s">
        <v>27</v>
      </c>
      <c r="H4309" t="s">
        <v>18</v>
      </c>
      <c r="I4309" t="s">
        <v>19</v>
      </c>
      <c r="J4309">
        <v>1497</v>
      </c>
      <c r="K4309">
        <v>117.3</v>
      </c>
      <c r="L4309">
        <v>5</v>
      </c>
      <c r="M4309">
        <v>17.399999999999999</v>
      </c>
      <c r="N4309">
        <v>6.25</v>
      </c>
      <c r="P4309" t="str">
        <f t="shared" si="408"/>
        <v/>
      </c>
      <c r="Q4309" t="str">
        <f t="shared" si="409"/>
        <v>good</v>
      </c>
      <c r="R4309" t="str">
        <f t="shared" si="410"/>
        <v/>
      </c>
      <c r="S4309" s="3" t="str">
        <f t="shared" si="411"/>
        <v>Maruti</v>
      </c>
      <c r="T4309" t="str">
        <f t="shared" si="412"/>
        <v>Maruti</v>
      </c>
      <c r="U4309" t="str">
        <f t="shared" si="413"/>
        <v>E</v>
      </c>
      <c r="V4309" t="str" cm="1">
        <f t="array" ref="V4309">_xlfn.IFS(N4300&gt;25,"A",N4300&gt;20,"B",N4300&gt;15,"C",N4300&gt;10,"D",N4300&lt;10,"E")</f>
        <v>E</v>
      </c>
    </row>
    <row r="4310" spans="1:22" x14ac:dyDescent="0.3">
      <c r="A4310">
        <v>4341</v>
      </c>
      <c r="B4310" t="s">
        <v>1199</v>
      </c>
      <c r="C4310" t="s">
        <v>45</v>
      </c>
      <c r="D4310" t="s">
        <v>31</v>
      </c>
      <c r="E4310">
        <v>2017</v>
      </c>
      <c r="F4310">
        <v>14149</v>
      </c>
      <c r="G4310" t="s">
        <v>27</v>
      </c>
      <c r="H4310" t="s">
        <v>18</v>
      </c>
      <c r="I4310" t="s">
        <v>19</v>
      </c>
      <c r="J4310">
        <v>624</v>
      </c>
      <c r="K4310">
        <v>37.479999999999997</v>
      </c>
      <c r="L4310">
        <v>4</v>
      </c>
      <c r="M4310">
        <v>23.9</v>
      </c>
      <c r="N4310">
        <v>3.47</v>
      </c>
      <c r="P4310" t="str">
        <f t="shared" si="408"/>
        <v/>
      </c>
      <c r="Q4310" t="str">
        <f t="shared" si="409"/>
        <v>bad</v>
      </c>
      <c r="R4310" t="str">
        <f t="shared" si="410"/>
        <v/>
      </c>
      <c r="S4310" s="3" t="str">
        <f t="shared" si="411"/>
        <v/>
      </c>
      <c r="T4310" t="str">
        <f t="shared" si="412"/>
        <v>Hyundai</v>
      </c>
      <c r="U4310" t="str">
        <f t="shared" si="413"/>
        <v>E</v>
      </c>
      <c r="V4310" t="str" cm="1">
        <f t="array" ref="V4310">_xlfn.IFS(N4301&gt;25,"A",N4301&gt;20,"B",N4301&gt;15,"C",N4301&gt;10,"D",N4301&lt;10,"E")</f>
        <v>E</v>
      </c>
    </row>
    <row r="4311" spans="1:22" x14ac:dyDescent="0.3">
      <c r="A4311">
        <v>4342</v>
      </c>
      <c r="B4311" t="s">
        <v>515</v>
      </c>
      <c r="C4311" t="s">
        <v>62</v>
      </c>
      <c r="D4311" t="s">
        <v>16</v>
      </c>
      <c r="E4311">
        <v>2006</v>
      </c>
      <c r="F4311">
        <v>103000</v>
      </c>
      <c r="G4311" t="s">
        <v>27</v>
      </c>
      <c r="H4311" t="s">
        <v>32</v>
      </c>
      <c r="I4311" t="s">
        <v>19</v>
      </c>
      <c r="J4311">
        <v>3498</v>
      </c>
      <c r="K4311">
        <v>364.9</v>
      </c>
      <c r="L4311">
        <v>5</v>
      </c>
      <c r="M4311">
        <v>10.130000000000001</v>
      </c>
      <c r="N4311">
        <v>8.85</v>
      </c>
      <c r="P4311" t="str">
        <f t="shared" si="408"/>
        <v/>
      </c>
      <c r="Q4311" t="str">
        <f t="shared" si="409"/>
        <v>bad</v>
      </c>
      <c r="R4311" t="str">
        <f t="shared" si="410"/>
        <v/>
      </c>
      <c r="S4311" s="3" t="str">
        <f t="shared" si="411"/>
        <v/>
      </c>
      <c r="T4311" t="str">
        <f t="shared" si="412"/>
        <v>Honda</v>
      </c>
      <c r="U4311" t="str">
        <f t="shared" si="413"/>
        <v>E</v>
      </c>
      <c r="V4311" t="str" cm="1">
        <f t="array" ref="V4311">_xlfn.IFS(N4302&gt;25,"A",N4302&gt;20,"B",N4302&gt;15,"C",N4302&gt;10,"D",N4302&lt;10,"E")</f>
        <v>E</v>
      </c>
    </row>
    <row r="4312" spans="1:22" x14ac:dyDescent="0.3">
      <c r="A4312">
        <v>4343</v>
      </c>
      <c r="B4312" t="s">
        <v>81</v>
      </c>
      <c r="C4312" t="s">
        <v>15</v>
      </c>
      <c r="D4312" t="s">
        <v>22</v>
      </c>
      <c r="E4312">
        <v>2004</v>
      </c>
      <c r="F4312">
        <v>82000</v>
      </c>
      <c r="G4312" t="s">
        <v>27</v>
      </c>
      <c r="H4312" t="s">
        <v>18</v>
      </c>
      <c r="I4312" t="s">
        <v>19</v>
      </c>
      <c r="J4312">
        <v>1061</v>
      </c>
      <c r="K4312">
        <v>64</v>
      </c>
      <c r="L4312">
        <v>5</v>
      </c>
      <c r="M4312">
        <v>14</v>
      </c>
      <c r="N4312">
        <v>0.85</v>
      </c>
      <c r="P4312" t="str">
        <f t="shared" si="408"/>
        <v/>
      </c>
      <c r="Q4312" t="str">
        <f t="shared" si="409"/>
        <v>bad</v>
      </c>
      <c r="R4312" t="str">
        <f t="shared" si="410"/>
        <v/>
      </c>
      <c r="S4312" s="3" t="str">
        <f t="shared" si="411"/>
        <v/>
      </c>
      <c r="T4312" t="str">
        <f t="shared" si="412"/>
        <v>Hyundai</v>
      </c>
      <c r="U4312" t="str">
        <f t="shared" si="413"/>
        <v>E</v>
      </c>
      <c r="V4312" t="str" cm="1">
        <f t="array" ref="V4312">_xlfn.IFS(N4303&gt;25,"A",N4303&gt;20,"B",N4303&gt;15,"C",N4303&gt;10,"D",N4303&lt;10,"E")</f>
        <v>E</v>
      </c>
    </row>
    <row r="4313" spans="1:22" x14ac:dyDescent="0.3">
      <c r="A4313">
        <v>4344</v>
      </c>
      <c r="B4313" t="s">
        <v>221</v>
      </c>
      <c r="C4313" t="s">
        <v>194</v>
      </c>
      <c r="D4313" t="s">
        <v>16</v>
      </c>
      <c r="E4313">
        <v>2015</v>
      </c>
      <c r="F4313">
        <v>34000</v>
      </c>
      <c r="G4313" t="s">
        <v>27</v>
      </c>
      <c r="H4313" t="s">
        <v>32</v>
      </c>
      <c r="I4313" t="s">
        <v>19</v>
      </c>
      <c r="J4313">
        <v>1798</v>
      </c>
      <c r="K4313">
        <v>157.75</v>
      </c>
      <c r="L4313">
        <v>5</v>
      </c>
      <c r="M4313">
        <v>13.7</v>
      </c>
      <c r="N4313">
        <v>13.65</v>
      </c>
      <c r="P4313" t="str">
        <f t="shared" si="408"/>
        <v/>
      </c>
      <c r="Q4313" t="str">
        <f t="shared" si="409"/>
        <v>good</v>
      </c>
      <c r="R4313" t="str">
        <f t="shared" si="410"/>
        <v/>
      </c>
      <c r="S4313" s="3" t="str">
        <f t="shared" si="411"/>
        <v>Volkswagen</v>
      </c>
      <c r="T4313" t="str">
        <f t="shared" si="412"/>
        <v>Volkswagen</v>
      </c>
      <c r="U4313" t="str">
        <f t="shared" si="413"/>
        <v>E</v>
      </c>
      <c r="V4313" t="str" cm="1">
        <f t="array" ref="V4313">_xlfn.IFS(N4304&gt;25,"A",N4304&gt;20,"B",N4304&gt;15,"C",N4304&gt;10,"D",N4304&lt;10,"E")</f>
        <v>E</v>
      </c>
    </row>
    <row r="4314" spans="1:22" x14ac:dyDescent="0.3">
      <c r="A4314">
        <v>4345</v>
      </c>
      <c r="B4314" t="s">
        <v>966</v>
      </c>
      <c r="C4314" t="s">
        <v>30</v>
      </c>
      <c r="D4314" t="s">
        <v>31</v>
      </c>
      <c r="E4314">
        <v>2016</v>
      </c>
      <c r="F4314">
        <v>45180</v>
      </c>
      <c r="G4314" t="s">
        <v>23</v>
      </c>
      <c r="H4314" t="s">
        <v>32</v>
      </c>
      <c r="I4314" t="s">
        <v>19</v>
      </c>
      <c r="J4314">
        <v>2967</v>
      </c>
      <c r="K4314">
        <v>241.4</v>
      </c>
      <c r="L4314">
        <v>7</v>
      </c>
      <c r="M4314">
        <v>12.07</v>
      </c>
      <c r="N4314">
        <v>50.22</v>
      </c>
      <c r="P4314" t="str">
        <f t="shared" si="408"/>
        <v/>
      </c>
      <c r="Q4314" t="str">
        <f t="shared" si="409"/>
        <v>good</v>
      </c>
      <c r="R4314" t="str">
        <f t="shared" si="410"/>
        <v/>
      </c>
      <c r="S4314" s="3" t="str">
        <f t="shared" si="411"/>
        <v>Maruti</v>
      </c>
      <c r="T4314" t="str">
        <f t="shared" si="412"/>
        <v>Maruti</v>
      </c>
      <c r="U4314" t="str">
        <f t="shared" si="413"/>
        <v>E</v>
      </c>
      <c r="V4314" t="str" cm="1">
        <f t="array" ref="V4314">_xlfn.IFS(N4305&gt;25,"A",N4305&gt;20,"B",N4305&gt;15,"C",N4305&gt;10,"D",N4305&lt;10,"E")</f>
        <v>E</v>
      </c>
    </row>
    <row r="4315" spans="1:22" x14ac:dyDescent="0.3">
      <c r="A4315">
        <v>4346</v>
      </c>
      <c r="B4315" t="s">
        <v>1655</v>
      </c>
      <c r="C4315" t="s">
        <v>15</v>
      </c>
      <c r="D4315" t="s">
        <v>93</v>
      </c>
      <c r="E4315">
        <v>2018</v>
      </c>
      <c r="F4315">
        <v>2000</v>
      </c>
      <c r="G4315" t="s">
        <v>27</v>
      </c>
      <c r="H4315" t="s">
        <v>18</v>
      </c>
      <c r="I4315" t="s">
        <v>19</v>
      </c>
      <c r="J4315">
        <v>1197</v>
      </c>
      <c r="K4315">
        <v>81.8</v>
      </c>
      <c r="L4315">
        <v>5</v>
      </c>
      <c r="M4315">
        <v>22</v>
      </c>
      <c r="N4315">
        <v>7.75</v>
      </c>
      <c r="P4315" t="str">
        <f t="shared" si="408"/>
        <v/>
      </c>
      <c r="Q4315" t="str">
        <f t="shared" si="409"/>
        <v>bad</v>
      </c>
      <c r="R4315" t="str">
        <f t="shared" si="410"/>
        <v/>
      </c>
      <c r="S4315" s="3" t="str">
        <f t="shared" si="411"/>
        <v/>
      </c>
      <c r="T4315" t="str">
        <f t="shared" si="412"/>
        <v>Volkswagen</v>
      </c>
      <c r="U4315" t="str">
        <f t="shared" si="413"/>
        <v>E</v>
      </c>
      <c r="V4315" t="str" cm="1">
        <f t="array" ref="V4315">_xlfn.IFS(N4306&gt;25,"A",N4306&gt;20,"B",N4306&gt;15,"C",N4306&gt;10,"D",N4306&lt;10,"E")</f>
        <v>E</v>
      </c>
    </row>
    <row r="4316" spans="1:22" x14ac:dyDescent="0.3">
      <c r="A4316">
        <v>4347</v>
      </c>
      <c r="B4316" t="s">
        <v>297</v>
      </c>
      <c r="C4316" t="s">
        <v>41</v>
      </c>
      <c r="D4316" t="s">
        <v>31</v>
      </c>
      <c r="E4316">
        <v>2011</v>
      </c>
      <c r="F4316">
        <v>82321</v>
      </c>
      <c r="G4316" t="s">
        <v>23</v>
      </c>
      <c r="H4316" t="s">
        <v>18</v>
      </c>
      <c r="I4316" t="s">
        <v>19</v>
      </c>
      <c r="J4316">
        <v>2494</v>
      </c>
      <c r="K4316">
        <v>102</v>
      </c>
      <c r="L4316">
        <v>7</v>
      </c>
      <c r="M4316">
        <v>12.8</v>
      </c>
      <c r="N4316">
        <v>10.050000000000001</v>
      </c>
      <c r="P4316" t="str">
        <f t="shared" si="408"/>
        <v/>
      </c>
      <c r="Q4316" t="str">
        <f t="shared" si="409"/>
        <v>bad</v>
      </c>
      <c r="R4316" t="str">
        <f t="shared" si="410"/>
        <v/>
      </c>
      <c r="S4316" s="3" t="str">
        <f t="shared" si="411"/>
        <v/>
      </c>
      <c r="T4316" t="str">
        <f t="shared" si="412"/>
        <v>Hyundai</v>
      </c>
      <c r="U4316" t="str">
        <f t="shared" si="413"/>
        <v>E</v>
      </c>
      <c r="V4316" t="str" cm="1">
        <f t="array" ref="V4316">_xlfn.IFS(N4307&gt;25,"A",N4307&gt;20,"B",N4307&gt;15,"C",N4307&gt;10,"D",N4307&lt;10,"E")</f>
        <v>E</v>
      </c>
    </row>
    <row r="4317" spans="1:22" x14ac:dyDescent="0.3">
      <c r="A4317">
        <v>4348</v>
      </c>
      <c r="B4317" t="s">
        <v>479</v>
      </c>
      <c r="C4317" t="s">
        <v>65</v>
      </c>
      <c r="D4317" t="s">
        <v>49</v>
      </c>
      <c r="E4317">
        <v>2011</v>
      </c>
      <c r="F4317">
        <v>7000</v>
      </c>
      <c r="G4317" t="s">
        <v>27</v>
      </c>
      <c r="H4317" t="s">
        <v>32</v>
      </c>
      <c r="I4317" t="s">
        <v>19</v>
      </c>
      <c r="J4317">
        <v>1995</v>
      </c>
      <c r="K4317">
        <v>154</v>
      </c>
      <c r="L4317">
        <v>5</v>
      </c>
      <c r="M4317">
        <v>12.05</v>
      </c>
      <c r="N4317">
        <v>9.75</v>
      </c>
      <c r="P4317" t="str">
        <f t="shared" si="408"/>
        <v/>
      </c>
      <c r="Q4317" t="str">
        <f t="shared" si="409"/>
        <v>bad</v>
      </c>
      <c r="R4317" t="str">
        <f t="shared" si="410"/>
        <v/>
      </c>
      <c r="S4317" s="3" t="str">
        <f t="shared" si="411"/>
        <v/>
      </c>
      <c r="T4317" t="str">
        <f t="shared" si="412"/>
        <v>Honda</v>
      </c>
      <c r="U4317" t="str">
        <f t="shared" si="413"/>
        <v>E</v>
      </c>
      <c r="V4317" t="str" cm="1">
        <f t="array" ref="V4317">_xlfn.IFS(N4308&gt;25,"A",N4308&gt;20,"B",N4308&gt;15,"C",N4308&gt;10,"D",N4308&lt;10,"E")</f>
        <v>E</v>
      </c>
    </row>
    <row r="4318" spans="1:22" x14ac:dyDescent="0.3">
      <c r="A4318">
        <v>4349</v>
      </c>
      <c r="B4318" t="s">
        <v>323</v>
      </c>
      <c r="C4318" t="s">
        <v>62</v>
      </c>
      <c r="D4318" t="s">
        <v>53</v>
      </c>
      <c r="E4318">
        <v>2015</v>
      </c>
      <c r="F4318">
        <v>27000</v>
      </c>
      <c r="G4318" t="s">
        <v>23</v>
      </c>
      <c r="H4318" t="s">
        <v>32</v>
      </c>
      <c r="I4318" t="s">
        <v>19</v>
      </c>
      <c r="J4318">
        <v>2143</v>
      </c>
      <c r="K4318">
        <v>136</v>
      </c>
      <c r="L4318">
        <v>5</v>
      </c>
      <c r="M4318">
        <v>17.899999999999999</v>
      </c>
      <c r="N4318">
        <v>23</v>
      </c>
      <c r="P4318" t="str">
        <f t="shared" si="408"/>
        <v/>
      </c>
      <c r="Q4318" t="str">
        <f t="shared" si="409"/>
        <v>bad</v>
      </c>
      <c r="R4318" t="str">
        <f t="shared" si="410"/>
        <v/>
      </c>
      <c r="S4318" s="3" t="str">
        <f t="shared" si="411"/>
        <v/>
      </c>
      <c r="T4318" t="str">
        <f t="shared" si="412"/>
        <v>Honda</v>
      </c>
      <c r="U4318" t="str">
        <f t="shared" si="413"/>
        <v>E</v>
      </c>
      <c r="V4318" t="str" cm="1">
        <f t="array" ref="V4318">_xlfn.IFS(N4309&gt;25,"A",N4309&gt;20,"B",N4309&gt;15,"C",N4309&gt;10,"D",N4309&lt;10,"E")</f>
        <v>E</v>
      </c>
    </row>
    <row r="4319" spans="1:22" x14ac:dyDescent="0.3">
      <c r="A4319">
        <v>4350</v>
      </c>
      <c r="B4319" t="s">
        <v>955</v>
      </c>
      <c r="C4319" t="s">
        <v>41</v>
      </c>
      <c r="D4319" t="s">
        <v>31</v>
      </c>
      <c r="E4319">
        <v>2019</v>
      </c>
      <c r="F4319">
        <v>31271</v>
      </c>
      <c r="G4319" t="s">
        <v>23</v>
      </c>
      <c r="H4319" t="s">
        <v>18</v>
      </c>
      <c r="I4319" t="s">
        <v>19</v>
      </c>
      <c r="J4319">
        <v>2393</v>
      </c>
      <c r="K4319">
        <v>147.80000000000001</v>
      </c>
      <c r="L4319">
        <v>8</v>
      </c>
      <c r="M4319">
        <v>13.68</v>
      </c>
      <c r="N4319">
        <v>21.42</v>
      </c>
      <c r="P4319" t="str">
        <f t="shared" si="408"/>
        <v/>
      </c>
      <c r="Q4319" t="str">
        <f t="shared" si="409"/>
        <v>good</v>
      </c>
      <c r="R4319" t="str">
        <f t="shared" si="410"/>
        <v/>
      </c>
      <c r="S4319" s="3" t="str">
        <f t="shared" si="411"/>
        <v>Tata</v>
      </c>
      <c r="T4319" t="str">
        <f t="shared" si="412"/>
        <v>Tata</v>
      </c>
      <c r="U4319" t="str">
        <f t="shared" si="413"/>
        <v>E</v>
      </c>
      <c r="V4319" t="str" cm="1">
        <f t="array" ref="V4319">_xlfn.IFS(N4310&gt;25,"A",N4310&gt;20,"B",N4310&gt;15,"C",N4310&gt;10,"D",N4310&lt;10,"E")</f>
        <v>E</v>
      </c>
    </row>
    <row r="4320" spans="1:22" x14ac:dyDescent="0.3">
      <c r="A4320">
        <v>4351</v>
      </c>
      <c r="B4320" t="s">
        <v>1656</v>
      </c>
      <c r="C4320" t="s">
        <v>15</v>
      </c>
      <c r="D4320" t="s">
        <v>39</v>
      </c>
      <c r="E4320">
        <v>2003</v>
      </c>
      <c r="F4320">
        <v>55000</v>
      </c>
      <c r="G4320" t="s">
        <v>27</v>
      </c>
      <c r="H4320" t="s">
        <v>18</v>
      </c>
      <c r="I4320" t="s">
        <v>102</v>
      </c>
      <c r="J4320">
        <v>1298</v>
      </c>
      <c r="K4320">
        <v>74</v>
      </c>
      <c r="L4320">
        <v>5</v>
      </c>
      <c r="M4320">
        <v>15.9</v>
      </c>
      <c r="N4320">
        <v>0.7</v>
      </c>
      <c r="P4320" t="str">
        <f t="shared" si="408"/>
        <v/>
      </c>
      <c r="Q4320" t="str">
        <f t="shared" si="409"/>
        <v>bad</v>
      </c>
      <c r="R4320" t="str">
        <f t="shared" si="410"/>
        <v/>
      </c>
      <c r="S4320" s="3" t="str">
        <f t="shared" si="411"/>
        <v/>
      </c>
      <c r="T4320" t="str">
        <f t="shared" si="412"/>
        <v>MercedesBenz</v>
      </c>
      <c r="U4320" t="str">
        <f t="shared" si="413"/>
        <v>E</v>
      </c>
      <c r="V4320" t="str" cm="1">
        <f t="array" ref="V4320">_xlfn.IFS(N4311&gt;25,"A",N4311&gt;20,"B",N4311&gt;15,"C",N4311&gt;10,"D",N4311&lt;10,"E")</f>
        <v>E</v>
      </c>
    </row>
    <row r="4321" spans="1:22" x14ac:dyDescent="0.3">
      <c r="A4321">
        <v>4352</v>
      </c>
      <c r="B4321" t="s">
        <v>50</v>
      </c>
      <c r="C4321" t="s">
        <v>15</v>
      </c>
      <c r="D4321" t="s">
        <v>53</v>
      </c>
      <c r="E4321">
        <v>2014</v>
      </c>
      <c r="F4321">
        <v>24000</v>
      </c>
      <c r="G4321" t="s">
        <v>23</v>
      </c>
      <c r="H4321" t="s">
        <v>18</v>
      </c>
      <c r="I4321" t="s">
        <v>19</v>
      </c>
      <c r="J4321">
        <v>1248</v>
      </c>
      <c r="K4321">
        <v>74</v>
      </c>
      <c r="L4321">
        <v>5</v>
      </c>
      <c r="M4321">
        <v>25.2</v>
      </c>
      <c r="N4321">
        <v>5.21</v>
      </c>
      <c r="P4321" t="str">
        <f t="shared" si="408"/>
        <v/>
      </c>
      <c r="Q4321" t="str">
        <f t="shared" si="409"/>
        <v>bad</v>
      </c>
      <c r="R4321" t="str">
        <f t="shared" si="410"/>
        <v/>
      </c>
      <c r="S4321" s="3" t="str">
        <f t="shared" si="411"/>
        <v/>
      </c>
      <c r="T4321" t="str">
        <f t="shared" si="412"/>
        <v>Maruti</v>
      </c>
      <c r="U4321" t="str">
        <f t="shared" si="413"/>
        <v>E</v>
      </c>
      <c r="V4321" t="str" cm="1">
        <f t="array" ref="V4321">_xlfn.IFS(N4312&gt;25,"A",N4312&gt;20,"B",N4312&gt;15,"C",N4312&gt;10,"D",N4312&lt;10,"E")</f>
        <v>E</v>
      </c>
    </row>
    <row r="4322" spans="1:22" x14ac:dyDescent="0.3">
      <c r="A4322">
        <v>4353</v>
      </c>
      <c r="B4322" t="s">
        <v>823</v>
      </c>
      <c r="C4322" t="s">
        <v>41</v>
      </c>
      <c r="D4322" t="s">
        <v>35</v>
      </c>
      <c r="E4322">
        <v>2009</v>
      </c>
      <c r="F4322">
        <v>147000</v>
      </c>
      <c r="G4322" t="s">
        <v>23</v>
      </c>
      <c r="H4322" t="s">
        <v>18</v>
      </c>
      <c r="I4322" t="s">
        <v>19</v>
      </c>
      <c r="J4322">
        <v>2494</v>
      </c>
      <c r="K4322">
        <v>100.6</v>
      </c>
      <c r="L4322">
        <v>7</v>
      </c>
      <c r="M4322">
        <v>12.99</v>
      </c>
      <c r="N4322">
        <v>7.5</v>
      </c>
      <c r="P4322" t="str">
        <f t="shared" si="408"/>
        <v/>
      </c>
      <c r="Q4322" t="str">
        <f t="shared" si="409"/>
        <v>bad</v>
      </c>
      <c r="R4322" t="str">
        <f t="shared" si="410"/>
        <v/>
      </c>
      <c r="S4322" s="3" t="str">
        <f t="shared" si="411"/>
        <v/>
      </c>
      <c r="T4322" t="str">
        <f t="shared" si="412"/>
        <v>Skoda</v>
      </c>
      <c r="U4322" t="str">
        <f t="shared" si="413"/>
        <v>D</v>
      </c>
      <c r="V4322" t="str" cm="1">
        <f t="array" ref="V4322">_xlfn.IFS(N4313&gt;25,"A",N4313&gt;20,"B",N4313&gt;15,"C",N4313&gt;10,"D",N4313&lt;10,"E")</f>
        <v>D</v>
      </c>
    </row>
    <row r="4323" spans="1:22" x14ac:dyDescent="0.3">
      <c r="A4323">
        <v>4354</v>
      </c>
      <c r="B4323" t="s">
        <v>494</v>
      </c>
      <c r="C4323" t="s">
        <v>41</v>
      </c>
      <c r="D4323" t="s">
        <v>53</v>
      </c>
      <c r="E4323">
        <v>2012</v>
      </c>
      <c r="F4323">
        <v>72351</v>
      </c>
      <c r="G4323" t="s">
        <v>23</v>
      </c>
      <c r="H4323" t="s">
        <v>18</v>
      </c>
      <c r="I4323" t="s">
        <v>19</v>
      </c>
      <c r="J4323">
        <v>1364</v>
      </c>
      <c r="K4323">
        <v>74</v>
      </c>
      <c r="L4323">
        <v>5</v>
      </c>
      <c r="M4323">
        <v>23.59</v>
      </c>
      <c r="N4323">
        <v>2.65</v>
      </c>
      <c r="P4323" t="str">
        <f t="shared" si="408"/>
        <v>Audi</v>
      </c>
      <c r="Q4323" t="str">
        <f t="shared" si="409"/>
        <v>bad</v>
      </c>
      <c r="R4323" t="str">
        <f t="shared" si="410"/>
        <v/>
      </c>
      <c r="S4323" s="3" t="str">
        <f t="shared" si="411"/>
        <v>Audi</v>
      </c>
      <c r="T4323" t="str">
        <f t="shared" si="412"/>
        <v/>
      </c>
      <c r="U4323" t="str">
        <f t="shared" si="413"/>
        <v>A</v>
      </c>
      <c r="V4323" t="str" cm="1">
        <f t="array" ref="V4323">_xlfn.IFS(N4314&gt;25,"A",N4314&gt;20,"B",N4314&gt;15,"C",N4314&gt;10,"D",N4314&lt;10,"E")</f>
        <v>A</v>
      </c>
    </row>
    <row r="4324" spans="1:22" x14ac:dyDescent="0.3">
      <c r="A4324">
        <v>4355</v>
      </c>
      <c r="B4324" t="s">
        <v>261</v>
      </c>
      <c r="C4324" t="s">
        <v>192</v>
      </c>
      <c r="D4324" t="s">
        <v>26</v>
      </c>
      <c r="E4324">
        <v>2010</v>
      </c>
      <c r="F4324">
        <v>115000</v>
      </c>
      <c r="G4324" t="s">
        <v>27</v>
      </c>
      <c r="H4324" t="s">
        <v>18</v>
      </c>
      <c r="I4324" t="s">
        <v>19</v>
      </c>
      <c r="J4324">
        <v>1199</v>
      </c>
      <c r="K4324">
        <v>79.400000000000006</v>
      </c>
      <c r="L4324">
        <v>5</v>
      </c>
      <c r="M4324">
        <v>18.600000000000001</v>
      </c>
      <c r="N4324">
        <v>1.75</v>
      </c>
      <c r="P4324" t="str">
        <f t="shared" si="408"/>
        <v/>
      </c>
      <c r="Q4324" t="str">
        <f t="shared" si="409"/>
        <v>good</v>
      </c>
      <c r="R4324" t="str">
        <f t="shared" si="410"/>
        <v/>
      </c>
      <c r="S4324" s="3" t="str">
        <f t="shared" si="411"/>
        <v>Maruti</v>
      </c>
      <c r="T4324" t="str">
        <f t="shared" si="412"/>
        <v>Maruti</v>
      </c>
      <c r="U4324" t="str">
        <f t="shared" si="413"/>
        <v>E</v>
      </c>
      <c r="V4324" t="str" cm="1">
        <f t="array" ref="V4324">_xlfn.IFS(N4315&gt;25,"A",N4315&gt;20,"B",N4315&gt;15,"C",N4315&gt;10,"D",N4315&lt;10,"E")</f>
        <v>E</v>
      </c>
    </row>
    <row r="4325" spans="1:22" x14ac:dyDescent="0.3">
      <c r="A4325">
        <v>4356</v>
      </c>
      <c r="B4325" t="s">
        <v>1099</v>
      </c>
      <c r="C4325" t="s">
        <v>110</v>
      </c>
      <c r="D4325" t="s">
        <v>39</v>
      </c>
      <c r="E4325">
        <v>2010</v>
      </c>
      <c r="F4325">
        <v>82000</v>
      </c>
      <c r="G4325" t="s">
        <v>23</v>
      </c>
      <c r="H4325" t="s">
        <v>18</v>
      </c>
      <c r="I4325" t="s">
        <v>33</v>
      </c>
      <c r="J4325">
        <v>1399</v>
      </c>
      <c r="K4325">
        <v>68</v>
      </c>
      <c r="L4325">
        <v>5</v>
      </c>
      <c r="M4325">
        <v>13.8</v>
      </c>
      <c r="N4325">
        <v>1</v>
      </c>
      <c r="P4325" t="str">
        <f t="shared" si="408"/>
        <v/>
      </c>
      <c r="Q4325" t="str">
        <f t="shared" si="409"/>
        <v>bad</v>
      </c>
      <c r="R4325" t="str">
        <f t="shared" si="410"/>
        <v/>
      </c>
      <c r="S4325" s="3" t="str">
        <f t="shared" si="411"/>
        <v/>
      </c>
      <c r="T4325" t="str">
        <f t="shared" si="412"/>
        <v>Toyota</v>
      </c>
      <c r="U4325" t="str">
        <f t="shared" si="413"/>
        <v>D</v>
      </c>
      <c r="V4325" t="str" cm="1">
        <f t="array" ref="V4325">_xlfn.IFS(N4316&gt;25,"A",N4316&gt;20,"B",N4316&gt;15,"C",N4316&gt;10,"D",N4316&lt;10,"E")</f>
        <v>D</v>
      </c>
    </row>
    <row r="4326" spans="1:22" x14ac:dyDescent="0.3">
      <c r="A4326">
        <v>4357</v>
      </c>
      <c r="B4326" t="s">
        <v>187</v>
      </c>
      <c r="C4326" t="s">
        <v>62</v>
      </c>
      <c r="D4326" t="s">
        <v>53</v>
      </c>
      <c r="E4326">
        <v>2016</v>
      </c>
      <c r="F4326">
        <v>20000</v>
      </c>
      <c r="G4326" t="s">
        <v>23</v>
      </c>
      <c r="H4326" t="s">
        <v>32</v>
      </c>
      <c r="I4326" t="s">
        <v>19</v>
      </c>
      <c r="J4326">
        <v>2143</v>
      </c>
      <c r="K4326">
        <v>170</v>
      </c>
      <c r="L4326">
        <v>5</v>
      </c>
      <c r="M4326">
        <v>19.27</v>
      </c>
      <c r="N4326">
        <v>33</v>
      </c>
      <c r="P4326" t="str">
        <f t="shared" si="408"/>
        <v/>
      </c>
      <c r="Q4326" t="str">
        <f t="shared" si="409"/>
        <v>bad</v>
      </c>
      <c r="R4326" t="str">
        <f t="shared" si="410"/>
        <v/>
      </c>
      <c r="S4326" s="3" t="str">
        <f t="shared" si="411"/>
        <v/>
      </c>
      <c r="T4326" t="str">
        <f t="shared" si="412"/>
        <v>BMW</v>
      </c>
      <c r="U4326" t="str">
        <f t="shared" si="413"/>
        <v>E</v>
      </c>
      <c r="V4326" t="str" cm="1">
        <f t="array" ref="V4326">_xlfn.IFS(N4317&gt;25,"A",N4317&gt;20,"B",N4317&gt;15,"C",N4317&gt;10,"D",N4317&lt;10,"E")</f>
        <v>E</v>
      </c>
    </row>
    <row r="4327" spans="1:22" x14ac:dyDescent="0.3">
      <c r="A4327">
        <v>4358</v>
      </c>
      <c r="B4327" t="s">
        <v>471</v>
      </c>
      <c r="C4327" t="s">
        <v>41</v>
      </c>
      <c r="D4327" t="s">
        <v>49</v>
      </c>
      <c r="E4327">
        <v>2011</v>
      </c>
      <c r="F4327">
        <v>45560</v>
      </c>
      <c r="G4327" t="s">
        <v>27</v>
      </c>
      <c r="H4327" t="s">
        <v>18</v>
      </c>
      <c r="I4327" t="s">
        <v>19</v>
      </c>
      <c r="J4327">
        <v>1496</v>
      </c>
      <c r="K4327">
        <v>88.73</v>
      </c>
      <c r="L4327">
        <v>5</v>
      </c>
      <c r="M4327">
        <v>17.600000000000001</v>
      </c>
      <c r="N4327">
        <v>2.2000000000000002</v>
      </c>
      <c r="P4327" t="str">
        <f t="shared" si="408"/>
        <v>MercedesBenz</v>
      </c>
      <c r="Q4327" t="str">
        <f t="shared" si="409"/>
        <v>bad</v>
      </c>
      <c r="R4327" t="str">
        <f t="shared" si="410"/>
        <v/>
      </c>
      <c r="S4327" s="3" t="str">
        <f t="shared" si="411"/>
        <v>MercedesBenz</v>
      </c>
      <c r="T4327" t="str">
        <f t="shared" si="412"/>
        <v/>
      </c>
      <c r="U4327" t="str">
        <f t="shared" si="413"/>
        <v>B</v>
      </c>
      <c r="V4327" t="str" cm="1">
        <f t="array" ref="V4327">_xlfn.IFS(N4318&gt;25,"A",N4318&gt;20,"B",N4318&gt;15,"C",N4318&gt;10,"D",N4318&lt;10,"E")</f>
        <v>B</v>
      </c>
    </row>
    <row r="4328" spans="1:22" x14ac:dyDescent="0.3">
      <c r="A4328">
        <v>4359</v>
      </c>
      <c r="B4328" t="s">
        <v>1657</v>
      </c>
      <c r="C4328" t="s">
        <v>41</v>
      </c>
      <c r="D4328" t="s">
        <v>47</v>
      </c>
      <c r="E4328">
        <v>2017</v>
      </c>
      <c r="F4328">
        <v>57539</v>
      </c>
      <c r="G4328" t="s">
        <v>23</v>
      </c>
      <c r="H4328" t="s">
        <v>18</v>
      </c>
      <c r="I4328" t="s">
        <v>19</v>
      </c>
      <c r="J4328">
        <v>2494</v>
      </c>
      <c r="K4328">
        <v>102</v>
      </c>
      <c r="L4328">
        <v>7</v>
      </c>
      <c r="M4328">
        <v>12.8</v>
      </c>
      <c r="N4328">
        <v>12.83</v>
      </c>
      <c r="P4328" t="str">
        <f t="shared" si="408"/>
        <v>Toyota</v>
      </c>
      <c r="Q4328" t="str">
        <f t="shared" si="409"/>
        <v>bad</v>
      </c>
      <c r="R4328" t="str">
        <f t="shared" si="410"/>
        <v/>
      </c>
      <c r="S4328" s="3" t="str">
        <f t="shared" si="411"/>
        <v>Toyota</v>
      </c>
      <c r="T4328" t="str">
        <f t="shared" si="412"/>
        <v/>
      </c>
      <c r="U4328" t="str">
        <f t="shared" si="413"/>
        <v>B</v>
      </c>
      <c r="V4328" t="str" cm="1">
        <f t="array" ref="V4328">_xlfn.IFS(N4319&gt;25,"A",N4319&gt;20,"B",N4319&gt;15,"C",N4319&gt;10,"D",N4319&lt;10,"E")</f>
        <v>B</v>
      </c>
    </row>
    <row r="4329" spans="1:22" x14ac:dyDescent="0.3">
      <c r="A4329">
        <v>4360</v>
      </c>
      <c r="B4329" t="s">
        <v>1249</v>
      </c>
      <c r="C4329" t="s">
        <v>65</v>
      </c>
      <c r="D4329" t="s">
        <v>47</v>
      </c>
      <c r="E4329">
        <v>2018</v>
      </c>
      <c r="F4329">
        <v>20004</v>
      </c>
      <c r="G4329" t="s">
        <v>23</v>
      </c>
      <c r="H4329" t="s">
        <v>32</v>
      </c>
      <c r="I4329" t="s">
        <v>19</v>
      </c>
      <c r="J4329">
        <v>2993</v>
      </c>
      <c r="K4329">
        <v>313</v>
      </c>
      <c r="L4329">
        <v>4</v>
      </c>
      <c r="M4329">
        <v>17.54</v>
      </c>
      <c r="N4329">
        <v>68.94</v>
      </c>
      <c r="P4329" t="str">
        <f t="shared" si="408"/>
        <v/>
      </c>
      <c r="Q4329" t="str">
        <f t="shared" si="409"/>
        <v>bad</v>
      </c>
      <c r="R4329" t="str">
        <f t="shared" si="410"/>
        <v/>
      </c>
      <c r="S4329" s="3" t="str">
        <f t="shared" si="411"/>
        <v/>
      </c>
      <c r="T4329" t="str">
        <f t="shared" si="412"/>
        <v>Maruti</v>
      </c>
      <c r="U4329" t="str">
        <f t="shared" si="413"/>
        <v>E</v>
      </c>
      <c r="V4329" t="str" cm="1">
        <f t="array" ref="V4329">_xlfn.IFS(N4320&gt;25,"A",N4320&gt;20,"B",N4320&gt;15,"C",N4320&gt;10,"D",N4320&lt;10,"E")</f>
        <v>E</v>
      </c>
    </row>
    <row r="4330" spans="1:22" x14ac:dyDescent="0.3">
      <c r="A4330">
        <v>4361</v>
      </c>
      <c r="B4330" t="s">
        <v>1256</v>
      </c>
      <c r="C4330" t="s">
        <v>194</v>
      </c>
      <c r="D4330" t="s">
        <v>16</v>
      </c>
      <c r="E4330">
        <v>2012</v>
      </c>
      <c r="F4330">
        <v>54500</v>
      </c>
      <c r="G4330" t="s">
        <v>23</v>
      </c>
      <c r="H4330" t="s">
        <v>18</v>
      </c>
      <c r="I4330" t="s">
        <v>19</v>
      </c>
      <c r="J4330">
        <v>1498</v>
      </c>
      <c r="K4330">
        <v>108.4</v>
      </c>
      <c r="L4330">
        <v>5</v>
      </c>
      <c r="M4330">
        <v>21.13</v>
      </c>
      <c r="N4330">
        <v>4.0999999999999996</v>
      </c>
      <c r="P4330" t="str">
        <f t="shared" si="408"/>
        <v/>
      </c>
      <c r="Q4330" t="str">
        <f t="shared" si="409"/>
        <v>good</v>
      </c>
      <c r="R4330" t="str">
        <f t="shared" si="410"/>
        <v/>
      </c>
      <c r="S4330" s="3" t="str">
        <f t="shared" si="411"/>
        <v>Maruti</v>
      </c>
      <c r="T4330" t="str">
        <f t="shared" si="412"/>
        <v>Maruti</v>
      </c>
      <c r="U4330" t="str">
        <f t="shared" si="413"/>
        <v>E</v>
      </c>
      <c r="V4330" t="str" cm="1">
        <f t="array" ref="V4330">_xlfn.IFS(N4321&gt;25,"A",N4321&gt;20,"B",N4321&gt;15,"C",N4321&gt;10,"D",N4321&lt;10,"E")</f>
        <v>E</v>
      </c>
    </row>
    <row r="4331" spans="1:22" x14ac:dyDescent="0.3">
      <c r="A4331">
        <v>4362</v>
      </c>
      <c r="B4331" t="s">
        <v>1277</v>
      </c>
      <c r="C4331" t="s">
        <v>21</v>
      </c>
      <c r="D4331" t="s">
        <v>39</v>
      </c>
      <c r="E4331">
        <v>2016</v>
      </c>
      <c r="F4331">
        <v>27886</v>
      </c>
      <c r="G4331" t="s">
        <v>27</v>
      </c>
      <c r="H4331" t="s">
        <v>18</v>
      </c>
      <c r="I4331" t="s">
        <v>19</v>
      </c>
      <c r="J4331">
        <v>814</v>
      </c>
      <c r="K4331">
        <v>55</v>
      </c>
      <c r="L4331">
        <v>5</v>
      </c>
      <c r="M4331">
        <v>22</v>
      </c>
      <c r="N4331">
        <v>2.85</v>
      </c>
      <c r="P4331" t="str">
        <f t="shared" si="408"/>
        <v/>
      </c>
      <c r="Q4331" t="str">
        <f t="shared" si="409"/>
        <v>bad</v>
      </c>
      <c r="R4331" t="str">
        <f t="shared" si="410"/>
        <v/>
      </c>
      <c r="S4331" s="3" t="str">
        <f t="shared" si="411"/>
        <v/>
      </c>
      <c r="T4331" t="str">
        <f t="shared" si="412"/>
        <v>Toyota</v>
      </c>
      <c r="U4331" t="str">
        <f t="shared" si="413"/>
        <v>E</v>
      </c>
      <c r="V4331" t="str" cm="1">
        <f t="array" ref="V4331">_xlfn.IFS(N4322&gt;25,"A",N4322&gt;20,"B",N4322&gt;15,"C",N4322&gt;10,"D",N4322&lt;10,"E")</f>
        <v>E</v>
      </c>
    </row>
    <row r="4332" spans="1:22" x14ac:dyDescent="0.3">
      <c r="A4332">
        <v>4363</v>
      </c>
      <c r="B4332" t="s">
        <v>453</v>
      </c>
      <c r="C4332" t="s">
        <v>25</v>
      </c>
      <c r="D4332" t="s">
        <v>16</v>
      </c>
      <c r="E4332">
        <v>2007</v>
      </c>
      <c r="F4332">
        <v>66000</v>
      </c>
      <c r="G4332" t="s">
        <v>27</v>
      </c>
      <c r="H4332" t="s">
        <v>32</v>
      </c>
      <c r="I4332" t="s">
        <v>19</v>
      </c>
      <c r="J4332">
        <v>2354</v>
      </c>
      <c r="K4332">
        <v>158.80000000000001</v>
      </c>
      <c r="L4332">
        <v>5</v>
      </c>
      <c r="M4332">
        <v>11.1</v>
      </c>
      <c r="N4332">
        <v>3.7</v>
      </c>
      <c r="P4332" t="str">
        <f t="shared" si="408"/>
        <v/>
      </c>
      <c r="Q4332" t="str">
        <f t="shared" si="409"/>
        <v>good</v>
      </c>
      <c r="R4332" t="str">
        <f t="shared" si="410"/>
        <v/>
      </c>
      <c r="S4332" s="3" t="str">
        <f t="shared" si="411"/>
        <v>Toyota</v>
      </c>
      <c r="T4332" t="str">
        <f t="shared" si="412"/>
        <v>Toyota</v>
      </c>
      <c r="U4332" t="str">
        <f t="shared" si="413"/>
        <v>E</v>
      </c>
      <c r="V4332" t="str" cm="1">
        <f t="array" ref="V4332">_xlfn.IFS(N4323&gt;25,"A",N4323&gt;20,"B",N4323&gt;15,"C",N4323&gt;10,"D",N4323&lt;10,"E")</f>
        <v>E</v>
      </c>
    </row>
    <row r="4333" spans="1:22" x14ac:dyDescent="0.3">
      <c r="A4333">
        <v>4364</v>
      </c>
      <c r="B4333" t="s">
        <v>1216</v>
      </c>
      <c r="C4333" t="s">
        <v>194</v>
      </c>
      <c r="D4333" t="s">
        <v>31</v>
      </c>
      <c r="E4333">
        <v>2013</v>
      </c>
      <c r="F4333">
        <v>72202</v>
      </c>
      <c r="G4333" t="s">
        <v>23</v>
      </c>
      <c r="H4333" t="s">
        <v>32</v>
      </c>
      <c r="I4333" t="s">
        <v>19</v>
      </c>
      <c r="J4333">
        <v>1968</v>
      </c>
      <c r="K4333">
        <v>138.1</v>
      </c>
      <c r="L4333">
        <v>5</v>
      </c>
      <c r="M4333">
        <v>20</v>
      </c>
      <c r="N4333">
        <v>9.06</v>
      </c>
      <c r="P4333" t="str">
        <f t="shared" si="408"/>
        <v/>
      </c>
      <c r="Q4333" t="str">
        <f t="shared" si="409"/>
        <v>bad</v>
      </c>
      <c r="R4333" t="str">
        <f t="shared" si="410"/>
        <v/>
      </c>
      <c r="S4333" s="3" t="str">
        <f t="shared" si="411"/>
        <v/>
      </c>
      <c r="T4333" t="str">
        <f t="shared" si="412"/>
        <v>Chevrolet</v>
      </c>
      <c r="U4333" t="str">
        <f t="shared" si="413"/>
        <v>E</v>
      </c>
      <c r="V4333" t="str" cm="1">
        <f t="array" ref="V4333">_xlfn.IFS(N4324&gt;25,"A",N4324&gt;20,"B",N4324&gt;15,"C",N4324&gt;10,"D",N4324&lt;10,"E")</f>
        <v>E</v>
      </c>
    </row>
    <row r="4334" spans="1:22" x14ac:dyDescent="0.3">
      <c r="A4334">
        <v>4365</v>
      </c>
      <c r="B4334" t="s">
        <v>1658</v>
      </c>
      <c r="C4334" t="s">
        <v>194</v>
      </c>
      <c r="D4334" t="s">
        <v>53</v>
      </c>
      <c r="E4334">
        <v>2011</v>
      </c>
      <c r="F4334">
        <v>70000</v>
      </c>
      <c r="G4334" t="s">
        <v>27</v>
      </c>
      <c r="H4334" t="s">
        <v>18</v>
      </c>
      <c r="I4334" t="s">
        <v>33</v>
      </c>
      <c r="J4334">
        <v>1798</v>
      </c>
      <c r="K4334">
        <v>157.80000000000001</v>
      </c>
      <c r="L4334">
        <v>5</v>
      </c>
      <c r="M4334">
        <v>13.4</v>
      </c>
      <c r="N4334">
        <v>4.75</v>
      </c>
      <c r="P4334" t="str">
        <f t="shared" si="408"/>
        <v/>
      </c>
      <c r="Q4334" t="str">
        <f t="shared" si="409"/>
        <v>bad</v>
      </c>
      <c r="R4334" t="str">
        <f t="shared" si="410"/>
        <v/>
      </c>
      <c r="S4334" s="3" t="str">
        <f t="shared" si="411"/>
        <v/>
      </c>
      <c r="T4334" t="str">
        <f t="shared" si="412"/>
        <v>Ford</v>
      </c>
      <c r="U4334" t="str">
        <f t="shared" si="413"/>
        <v>E</v>
      </c>
      <c r="V4334" t="str" cm="1">
        <f t="array" ref="V4334">_xlfn.IFS(N4325&gt;25,"A",N4325&gt;20,"B",N4325&gt;15,"C",N4325&gt;10,"D",N4325&lt;10,"E")</f>
        <v>E</v>
      </c>
    </row>
    <row r="4335" spans="1:22" x14ac:dyDescent="0.3">
      <c r="A4335">
        <v>4366</v>
      </c>
      <c r="B4335" t="s">
        <v>1659</v>
      </c>
      <c r="C4335" t="s">
        <v>25</v>
      </c>
      <c r="D4335" t="s">
        <v>39</v>
      </c>
      <c r="E4335">
        <v>2015</v>
      </c>
      <c r="F4335">
        <v>78233</v>
      </c>
      <c r="G4335" t="s">
        <v>23</v>
      </c>
      <c r="H4335" t="s">
        <v>18</v>
      </c>
      <c r="I4335" t="s">
        <v>19</v>
      </c>
      <c r="J4335">
        <v>1498</v>
      </c>
      <c r="K4335">
        <v>98.6</v>
      </c>
      <c r="L4335">
        <v>5</v>
      </c>
      <c r="M4335">
        <v>26</v>
      </c>
      <c r="N4335">
        <v>6.6</v>
      </c>
      <c r="P4335" t="str">
        <f t="shared" si="408"/>
        <v>MercedesBenz</v>
      </c>
      <c r="Q4335" t="str">
        <f t="shared" si="409"/>
        <v>bad</v>
      </c>
      <c r="R4335" t="str">
        <f t="shared" si="410"/>
        <v/>
      </c>
      <c r="S4335" s="3" t="str">
        <f t="shared" si="411"/>
        <v>MercedesBenz</v>
      </c>
      <c r="T4335" t="str">
        <f t="shared" si="412"/>
        <v/>
      </c>
      <c r="U4335" t="str">
        <f t="shared" si="413"/>
        <v>A</v>
      </c>
      <c r="V4335" t="str" cm="1">
        <f t="array" ref="V4335">_xlfn.IFS(N4326&gt;25,"A",N4326&gt;20,"B",N4326&gt;15,"C",N4326&gt;10,"D",N4326&lt;10,"E")</f>
        <v>A</v>
      </c>
    </row>
    <row r="4336" spans="1:22" x14ac:dyDescent="0.3">
      <c r="A4336">
        <v>4367</v>
      </c>
      <c r="B4336" t="s">
        <v>1660</v>
      </c>
      <c r="C4336" t="s">
        <v>45</v>
      </c>
      <c r="D4336" t="s">
        <v>26</v>
      </c>
      <c r="E4336">
        <v>2007</v>
      </c>
      <c r="F4336">
        <v>120203</v>
      </c>
      <c r="G4336" t="s">
        <v>23</v>
      </c>
      <c r="H4336" t="s">
        <v>18</v>
      </c>
      <c r="I4336" t="s">
        <v>33</v>
      </c>
      <c r="J4336">
        <v>2179</v>
      </c>
      <c r="K4336">
        <v>138</v>
      </c>
      <c r="L4336">
        <v>7</v>
      </c>
      <c r="M4336">
        <v>13.93</v>
      </c>
      <c r="N4336">
        <v>3.5</v>
      </c>
      <c r="P4336" t="str">
        <f t="shared" si="408"/>
        <v/>
      </c>
      <c r="Q4336" t="str">
        <f t="shared" si="409"/>
        <v>bad</v>
      </c>
      <c r="R4336" t="str">
        <f t="shared" si="410"/>
        <v/>
      </c>
      <c r="S4336" s="3" t="str">
        <f t="shared" si="411"/>
        <v/>
      </c>
      <c r="T4336" t="str">
        <f t="shared" si="412"/>
        <v>Toyota</v>
      </c>
      <c r="U4336" t="str">
        <f t="shared" si="413"/>
        <v>E</v>
      </c>
      <c r="V4336" t="str" cm="1">
        <f t="array" ref="V4336">_xlfn.IFS(N4327&gt;25,"A",N4327&gt;20,"B",N4327&gt;15,"C",N4327&gt;10,"D",N4327&lt;10,"E")</f>
        <v>E</v>
      </c>
    </row>
    <row r="4337" spans="1:22" x14ac:dyDescent="0.3">
      <c r="A4337">
        <v>4368</v>
      </c>
      <c r="B4337" t="s">
        <v>1410</v>
      </c>
      <c r="C4337" t="s">
        <v>15</v>
      </c>
      <c r="D4337" t="s">
        <v>22</v>
      </c>
      <c r="E4337">
        <v>2011</v>
      </c>
      <c r="F4337">
        <v>20575</v>
      </c>
      <c r="G4337" t="s">
        <v>27</v>
      </c>
      <c r="H4337" t="s">
        <v>18</v>
      </c>
      <c r="I4337" t="s">
        <v>19</v>
      </c>
      <c r="J4337">
        <v>998</v>
      </c>
      <c r="K4337">
        <v>67.099999999999994</v>
      </c>
      <c r="L4337">
        <v>5</v>
      </c>
      <c r="M4337">
        <v>19</v>
      </c>
      <c r="N4337">
        <v>2</v>
      </c>
      <c r="P4337" t="str">
        <f t="shared" si="408"/>
        <v/>
      </c>
      <c r="Q4337" t="str">
        <f t="shared" si="409"/>
        <v>bad</v>
      </c>
      <c r="R4337" t="str">
        <f t="shared" si="410"/>
        <v/>
      </c>
      <c r="S4337" s="3" t="str">
        <f t="shared" si="411"/>
        <v/>
      </c>
      <c r="T4337" t="str">
        <f t="shared" si="412"/>
        <v>Toyota</v>
      </c>
      <c r="U4337" t="str">
        <f t="shared" si="413"/>
        <v>D</v>
      </c>
      <c r="V4337" t="str" cm="1">
        <f t="array" ref="V4337">_xlfn.IFS(N4328&gt;25,"A",N4328&gt;20,"B",N4328&gt;15,"C",N4328&gt;10,"D",N4328&lt;10,"E")</f>
        <v>D</v>
      </c>
    </row>
    <row r="4338" spans="1:22" x14ac:dyDescent="0.3">
      <c r="A4338">
        <v>4369</v>
      </c>
      <c r="B4338" t="s">
        <v>1502</v>
      </c>
      <c r="C4338" t="s">
        <v>25</v>
      </c>
      <c r="D4338" t="s">
        <v>16</v>
      </c>
      <c r="E4338">
        <v>2013</v>
      </c>
      <c r="F4338">
        <v>39879</v>
      </c>
      <c r="G4338" t="s">
        <v>27</v>
      </c>
      <c r="H4338" t="s">
        <v>18</v>
      </c>
      <c r="I4338" t="s">
        <v>19</v>
      </c>
      <c r="J4338">
        <v>1198</v>
      </c>
      <c r="K4338">
        <v>86.7</v>
      </c>
      <c r="L4338">
        <v>5</v>
      </c>
      <c r="M4338">
        <v>17.8</v>
      </c>
      <c r="N4338">
        <v>3.89</v>
      </c>
      <c r="P4338" t="str">
        <f t="shared" si="408"/>
        <v>BMW</v>
      </c>
      <c r="Q4338" t="str">
        <f t="shared" si="409"/>
        <v>bad</v>
      </c>
      <c r="R4338" t="str">
        <f t="shared" si="410"/>
        <v/>
      </c>
      <c r="S4338" s="3" t="str">
        <f t="shared" si="411"/>
        <v>BMW</v>
      </c>
      <c r="T4338" t="str">
        <f t="shared" si="412"/>
        <v/>
      </c>
      <c r="U4338" t="str">
        <f t="shared" si="413"/>
        <v>A</v>
      </c>
      <c r="V4338" t="str" cm="1">
        <f t="array" ref="V4338">_xlfn.IFS(N4329&gt;25,"A",N4329&gt;20,"B",N4329&gt;15,"C",N4329&gt;10,"D",N4329&lt;10,"E")</f>
        <v>A</v>
      </c>
    </row>
    <row r="4339" spans="1:22" x14ac:dyDescent="0.3">
      <c r="A4339">
        <v>4370</v>
      </c>
      <c r="B4339" t="s">
        <v>1661</v>
      </c>
      <c r="C4339" t="s">
        <v>60</v>
      </c>
      <c r="D4339" t="s">
        <v>39</v>
      </c>
      <c r="E4339">
        <v>2017</v>
      </c>
      <c r="F4339">
        <v>31056</v>
      </c>
      <c r="G4339" t="s">
        <v>27</v>
      </c>
      <c r="H4339" t="s">
        <v>18</v>
      </c>
      <c r="I4339" t="s">
        <v>19</v>
      </c>
      <c r="J4339">
        <v>999</v>
      </c>
      <c r="K4339">
        <v>67</v>
      </c>
      <c r="L4339">
        <v>5</v>
      </c>
      <c r="M4339">
        <v>23.01</v>
      </c>
      <c r="N4339">
        <v>3.6</v>
      </c>
      <c r="P4339" t="str">
        <f t="shared" si="408"/>
        <v/>
      </c>
      <c r="Q4339" t="str">
        <f t="shared" si="409"/>
        <v>good</v>
      </c>
      <c r="R4339" t="str">
        <f t="shared" si="410"/>
        <v/>
      </c>
      <c r="S4339" s="3" t="str">
        <f t="shared" si="411"/>
        <v>Skoda</v>
      </c>
      <c r="T4339" t="str">
        <f t="shared" si="412"/>
        <v>Skoda</v>
      </c>
      <c r="U4339" t="str">
        <f t="shared" si="413"/>
        <v>E</v>
      </c>
      <c r="V4339" t="str" cm="1">
        <f t="array" ref="V4339">_xlfn.IFS(N4330&gt;25,"A",N4330&gt;20,"B",N4330&gt;15,"C",N4330&gt;10,"D",N4330&lt;10,"E")</f>
        <v>E</v>
      </c>
    </row>
    <row r="4340" spans="1:22" x14ac:dyDescent="0.3">
      <c r="A4340">
        <v>4371</v>
      </c>
      <c r="B4340" t="s">
        <v>1140</v>
      </c>
      <c r="C4340" t="s">
        <v>15</v>
      </c>
      <c r="D4340" t="s">
        <v>16</v>
      </c>
      <c r="E4340">
        <v>2015</v>
      </c>
      <c r="F4340">
        <v>50940</v>
      </c>
      <c r="G4340" t="s">
        <v>27</v>
      </c>
      <c r="H4340" t="s">
        <v>32</v>
      </c>
      <c r="I4340" t="s">
        <v>19</v>
      </c>
      <c r="J4340">
        <v>1373</v>
      </c>
      <c r="K4340">
        <v>91.1</v>
      </c>
      <c r="L4340">
        <v>5</v>
      </c>
      <c r="M4340">
        <v>19.12</v>
      </c>
      <c r="N4340">
        <v>6.95</v>
      </c>
      <c r="P4340" t="str">
        <f t="shared" si="408"/>
        <v/>
      </c>
      <c r="Q4340" t="str">
        <f t="shared" si="409"/>
        <v>good</v>
      </c>
      <c r="R4340" t="str">
        <f t="shared" si="410"/>
        <v/>
      </c>
      <c r="S4340" s="3" t="str">
        <f t="shared" si="411"/>
        <v>Hyundai</v>
      </c>
      <c r="T4340" t="str">
        <f t="shared" si="412"/>
        <v>Hyundai</v>
      </c>
      <c r="U4340" t="str">
        <f t="shared" si="413"/>
        <v>E</v>
      </c>
      <c r="V4340" t="str" cm="1">
        <f t="array" ref="V4340">_xlfn.IFS(N4331&gt;25,"A",N4331&gt;20,"B",N4331&gt;15,"C",N4331&gt;10,"D",N4331&lt;10,"E")</f>
        <v>E</v>
      </c>
    </row>
    <row r="4341" spans="1:22" x14ac:dyDescent="0.3">
      <c r="A4341">
        <v>4372</v>
      </c>
      <c r="B4341" t="s">
        <v>1501</v>
      </c>
      <c r="C4341" t="s">
        <v>21</v>
      </c>
      <c r="D4341" t="s">
        <v>31</v>
      </c>
      <c r="E4341">
        <v>2016</v>
      </c>
      <c r="F4341">
        <v>99362</v>
      </c>
      <c r="G4341" t="s">
        <v>23</v>
      </c>
      <c r="H4341" t="s">
        <v>18</v>
      </c>
      <c r="I4341" t="s">
        <v>19</v>
      </c>
      <c r="J4341">
        <v>1396</v>
      </c>
      <c r="K4341">
        <v>88.73</v>
      </c>
      <c r="L4341">
        <v>5</v>
      </c>
      <c r="M4341">
        <v>22.54</v>
      </c>
      <c r="N4341">
        <v>7.03</v>
      </c>
      <c r="P4341" t="str">
        <f t="shared" si="408"/>
        <v/>
      </c>
      <c r="Q4341" t="str">
        <f t="shared" si="409"/>
        <v>bad</v>
      </c>
      <c r="R4341" t="str">
        <f t="shared" si="410"/>
        <v/>
      </c>
      <c r="S4341" s="3" t="str">
        <f t="shared" si="411"/>
        <v/>
      </c>
      <c r="T4341" t="str">
        <f t="shared" si="412"/>
        <v>Honda</v>
      </c>
      <c r="U4341" t="str">
        <f t="shared" si="413"/>
        <v>E</v>
      </c>
      <c r="V4341" t="str" cm="1">
        <f t="array" ref="V4341">_xlfn.IFS(N4332&gt;25,"A",N4332&gt;20,"B",N4332&gt;15,"C",N4332&gt;10,"D",N4332&lt;10,"E")</f>
        <v>E</v>
      </c>
    </row>
    <row r="4342" spans="1:22" x14ac:dyDescent="0.3">
      <c r="A4342">
        <v>4373</v>
      </c>
      <c r="B4342" t="s">
        <v>281</v>
      </c>
      <c r="C4342" t="s">
        <v>41</v>
      </c>
      <c r="D4342" t="s">
        <v>93</v>
      </c>
      <c r="E4342">
        <v>2016</v>
      </c>
      <c r="F4342">
        <v>54000</v>
      </c>
      <c r="G4342" t="s">
        <v>23</v>
      </c>
      <c r="H4342" t="s">
        <v>18</v>
      </c>
      <c r="I4342" t="s">
        <v>19</v>
      </c>
      <c r="J4342">
        <v>2393</v>
      </c>
      <c r="K4342">
        <v>147.80000000000001</v>
      </c>
      <c r="L4342">
        <v>7</v>
      </c>
      <c r="M4342">
        <v>13.68</v>
      </c>
      <c r="N4342">
        <v>16.5</v>
      </c>
      <c r="P4342" t="str">
        <f t="shared" si="408"/>
        <v/>
      </c>
      <c r="Q4342" t="str">
        <f t="shared" si="409"/>
        <v>bad</v>
      </c>
      <c r="R4342" t="str">
        <f t="shared" si="410"/>
        <v/>
      </c>
      <c r="S4342" s="3" t="str">
        <f t="shared" si="411"/>
        <v/>
      </c>
      <c r="T4342" t="str">
        <f t="shared" si="412"/>
        <v>Skoda</v>
      </c>
      <c r="U4342" t="str">
        <f t="shared" si="413"/>
        <v>E</v>
      </c>
      <c r="V4342" t="str" cm="1">
        <f t="array" ref="V4342">_xlfn.IFS(N4333&gt;25,"A",N4333&gt;20,"B",N4333&gt;15,"C",N4333&gt;10,"D",N4333&lt;10,"E")</f>
        <v>E</v>
      </c>
    </row>
    <row r="4343" spans="1:22" x14ac:dyDescent="0.3">
      <c r="A4343">
        <v>4374</v>
      </c>
      <c r="B4343" t="s">
        <v>559</v>
      </c>
      <c r="C4343" t="s">
        <v>15</v>
      </c>
      <c r="D4343" t="s">
        <v>31</v>
      </c>
      <c r="E4343">
        <v>2016</v>
      </c>
      <c r="F4343">
        <v>54268</v>
      </c>
      <c r="G4343" t="s">
        <v>23</v>
      </c>
      <c r="H4343" t="s">
        <v>18</v>
      </c>
      <c r="I4343" t="s">
        <v>19</v>
      </c>
      <c r="J4343">
        <v>1248</v>
      </c>
      <c r="K4343">
        <v>88.5</v>
      </c>
      <c r="L4343">
        <v>5</v>
      </c>
      <c r="M4343">
        <v>28.09</v>
      </c>
      <c r="N4343">
        <v>7.67</v>
      </c>
      <c r="P4343" t="str">
        <f t="shared" si="408"/>
        <v/>
      </c>
      <c r="Q4343" t="str">
        <f t="shared" si="409"/>
        <v>bad</v>
      </c>
      <c r="R4343" t="str">
        <f t="shared" si="410"/>
        <v/>
      </c>
      <c r="S4343" s="3" t="str">
        <f t="shared" si="411"/>
        <v/>
      </c>
      <c r="T4343" t="str">
        <f t="shared" si="412"/>
        <v>Skoda</v>
      </c>
      <c r="U4343" t="str">
        <f t="shared" si="413"/>
        <v>E</v>
      </c>
      <c r="V4343" t="str" cm="1">
        <f t="array" ref="V4343">_xlfn.IFS(N4334&gt;25,"A",N4334&gt;20,"B",N4334&gt;15,"C",N4334&gt;10,"D",N4334&lt;10,"E")</f>
        <v>E</v>
      </c>
    </row>
    <row r="4344" spans="1:22" x14ac:dyDescent="0.3">
      <c r="A4344">
        <v>4375</v>
      </c>
      <c r="B4344" t="s">
        <v>393</v>
      </c>
      <c r="C4344" t="s">
        <v>156</v>
      </c>
      <c r="D4344" t="s">
        <v>31</v>
      </c>
      <c r="E4344">
        <v>2012</v>
      </c>
      <c r="F4344">
        <v>94521</v>
      </c>
      <c r="G4344" t="s">
        <v>23</v>
      </c>
      <c r="H4344" t="s">
        <v>32</v>
      </c>
      <c r="I4344" t="s">
        <v>19</v>
      </c>
      <c r="J4344">
        <v>2993</v>
      </c>
      <c r="K4344">
        <v>270.89999999999998</v>
      </c>
      <c r="L4344">
        <v>5</v>
      </c>
      <c r="M4344">
        <v>14.74</v>
      </c>
      <c r="N4344">
        <v>23.19</v>
      </c>
      <c r="P4344" t="str">
        <f t="shared" si="408"/>
        <v/>
      </c>
      <c r="Q4344" t="str">
        <f t="shared" si="409"/>
        <v>good</v>
      </c>
      <c r="R4344" t="str">
        <f t="shared" si="410"/>
        <v/>
      </c>
      <c r="S4344" s="3" t="str">
        <f t="shared" si="411"/>
        <v>Honda</v>
      </c>
      <c r="T4344" t="str">
        <f t="shared" si="412"/>
        <v>Honda</v>
      </c>
      <c r="U4344" t="str">
        <f t="shared" si="413"/>
        <v>E</v>
      </c>
      <c r="V4344" t="str" cm="1">
        <f t="array" ref="V4344">_xlfn.IFS(N4335&gt;25,"A",N4335&gt;20,"B",N4335&gt;15,"C",N4335&gt;10,"D",N4335&lt;10,"E")</f>
        <v>E</v>
      </c>
    </row>
    <row r="4345" spans="1:22" x14ac:dyDescent="0.3">
      <c r="A4345">
        <v>4376</v>
      </c>
      <c r="B4345" t="s">
        <v>534</v>
      </c>
      <c r="C4345" t="s">
        <v>21</v>
      </c>
      <c r="D4345" t="s">
        <v>47</v>
      </c>
      <c r="E4345">
        <v>2017</v>
      </c>
      <c r="F4345">
        <v>38932</v>
      </c>
      <c r="G4345" t="s">
        <v>27</v>
      </c>
      <c r="H4345" t="s">
        <v>18</v>
      </c>
      <c r="I4345" t="s">
        <v>19</v>
      </c>
      <c r="J4345">
        <v>1197</v>
      </c>
      <c r="K4345">
        <v>82</v>
      </c>
      <c r="L4345">
        <v>5</v>
      </c>
      <c r="M4345">
        <v>19.100000000000001</v>
      </c>
      <c r="N4345">
        <v>6.21</v>
      </c>
      <c r="P4345" t="str">
        <f t="shared" si="408"/>
        <v/>
      </c>
      <c r="Q4345" t="str">
        <f t="shared" si="409"/>
        <v>bad</v>
      </c>
      <c r="R4345" t="str">
        <f t="shared" si="410"/>
        <v/>
      </c>
      <c r="S4345" s="3" t="str">
        <f t="shared" si="411"/>
        <v/>
      </c>
      <c r="T4345" t="str">
        <f t="shared" si="412"/>
        <v>Tata</v>
      </c>
      <c r="U4345" t="str">
        <f t="shared" si="413"/>
        <v>E</v>
      </c>
      <c r="V4345" t="str" cm="1">
        <f t="array" ref="V4345">_xlfn.IFS(N4336&gt;25,"A",N4336&gt;20,"B",N4336&gt;15,"C",N4336&gt;10,"D",N4336&lt;10,"E")</f>
        <v>E</v>
      </c>
    </row>
    <row r="4346" spans="1:22" x14ac:dyDescent="0.3">
      <c r="A4346">
        <v>4377</v>
      </c>
      <c r="B4346" t="s">
        <v>1028</v>
      </c>
      <c r="C4346" t="s">
        <v>120</v>
      </c>
      <c r="D4346" t="s">
        <v>31</v>
      </c>
      <c r="E4346">
        <v>2015</v>
      </c>
      <c r="F4346">
        <v>60395</v>
      </c>
      <c r="G4346" t="s">
        <v>23</v>
      </c>
      <c r="H4346" t="s">
        <v>32</v>
      </c>
      <c r="I4346" t="s">
        <v>19</v>
      </c>
      <c r="J4346">
        <v>2967</v>
      </c>
      <c r="K4346">
        <v>245</v>
      </c>
      <c r="L4346">
        <v>5</v>
      </c>
      <c r="M4346">
        <v>16.12</v>
      </c>
      <c r="N4346">
        <v>45.82</v>
      </c>
      <c r="P4346" t="str">
        <f t="shared" si="408"/>
        <v/>
      </c>
      <c r="Q4346" t="str">
        <f t="shared" si="409"/>
        <v>bad</v>
      </c>
      <c r="R4346" t="str">
        <f t="shared" si="410"/>
        <v/>
      </c>
      <c r="S4346" s="3" t="str">
        <f t="shared" si="411"/>
        <v/>
      </c>
      <c r="T4346" t="str">
        <f t="shared" si="412"/>
        <v>Maruti</v>
      </c>
      <c r="U4346" t="str">
        <f t="shared" si="413"/>
        <v>E</v>
      </c>
      <c r="V4346" t="str" cm="1">
        <f t="array" ref="V4346">_xlfn.IFS(N4337&gt;25,"A",N4337&gt;20,"B",N4337&gt;15,"C",N4337&gt;10,"D",N4337&lt;10,"E")</f>
        <v>E</v>
      </c>
    </row>
    <row r="4347" spans="1:22" x14ac:dyDescent="0.3">
      <c r="A4347">
        <v>4378</v>
      </c>
      <c r="B4347" t="s">
        <v>95</v>
      </c>
      <c r="C4347" t="s">
        <v>21</v>
      </c>
      <c r="D4347" t="s">
        <v>16</v>
      </c>
      <c r="E4347">
        <v>2016</v>
      </c>
      <c r="F4347">
        <v>29000</v>
      </c>
      <c r="G4347" t="s">
        <v>23</v>
      </c>
      <c r="H4347" t="s">
        <v>18</v>
      </c>
      <c r="I4347" t="s">
        <v>19</v>
      </c>
      <c r="J4347">
        <v>1120</v>
      </c>
      <c r="K4347">
        <v>71</v>
      </c>
      <c r="L4347">
        <v>5</v>
      </c>
      <c r="M4347">
        <v>24.4</v>
      </c>
      <c r="N4347">
        <v>5.95</v>
      </c>
      <c r="P4347" t="str">
        <f t="shared" si="408"/>
        <v/>
      </c>
      <c r="Q4347" t="str">
        <f t="shared" si="409"/>
        <v>bad</v>
      </c>
      <c r="R4347" t="str">
        <f t="shared" si="410"/>
        <v/>
      </c>
      <c r="S4347" s="3" t="str">
        <f t="shared" si="411"/>
        <v/>
      </c>
      <c r="T4347" t="str">
        <f t="shared" si="412"/>
        <v>Honda</v>
      </c>
      <c r="U4347" t="str">
        <f t="shared" si="413"/>
        <v>E</v>
      </c>
      <c r="V4347" t="str" cm="1">
        <f t="array" ref="V4347">_xlfn.IFS(N4338&gt;25,"A",N4338&gt;20,"B",N4338&gt;15,"C",N4338&gt;10,"D",N4338&lt;10,"E")</f>
        <v>E</v>
      </c>
    </row>
    <row r="4348" spans="1:22" x14ac:dyDescent="0.3">
      <c r="A4348">
        <v>4379</v>
      </c>
      <c r="B4348" t="s">
        <v>114</v>
      </c>
      <c r="C4348" t="s">
        <v>30</v>
      </c>
      <c r="D4348" t="s">
        <v>53</v>
      </c>
      <c r="E4348">
        <v>2011</v>
      </c>
      <c r="F4348">
        <v>58000</v>
      </c>
      <c r="G4348" t="s">
        <v>23</v>
      </c>
      <c r="H4348" t="s">
        <v>32</v>
      </c>
      <c r="I4348" t="s">
        <v>19</v>
      </c>
      <c r="J4348">
        <v>1968</v>
      </c>
      <c r="K4348">
        <v>140</v>
      </c>
      <c r="L4348">
        <v>5</v>
      </c>
      <c r="M4348">
        <v>16.55</v>
      </c>
      <c r="N4348">
        <v>11</v>
      </c>
      <c r="P4348" t="str">
        <f t="shared" si="408"/>
        <v/>
      </c>
      <c r="Q4348" t="str">
        <f t="shared" si="409"/>
        <v>good</v>
      </c>
      <c r="R4348" t="str">
        <f t="shared" si="410"/>
        <v/>
      </c>
      <c r="S4348" s="3" t="str">
        <f t="shared" si="411"/>
        <v>Renault</v>
      </c>
      <c r="T4348" t="str">
        <f t="shared" si="412"/>
        <v>Renault</v>
      </c>
      <c r="U4348" t="str">
        <f t="shared" si="413"/>
        <v>E</v>
      </c>
      <c r="V4348" t="str" cm="1">
        <f t="array" ref="V4348">_xlfn.IFS(N4339&gt;25,"A",N4339&gt;20,"B",N4339&gt;15,"C",N4339&gt;10,"D",N4339&lt;10,"E")</f>
        <v>E</v>
      </c>
    </row>
    <row r="4349" spans="1:22" x14ac:dyDescent="0.3">
      <c r="A4349">
        <v>4380</v>
      </c>
      <c r="B4349" t="s">
        <v>1662</v>
      </c>
      <c r="C4349" t="s">
        <v>15</v>
      </c>
      <c r="D4349" t="s">
        <v>31</v>
      </c>
      <c r="E4349">
        <v>2016</v>
      </c>
      <c r="F4349">
        <v>60913</v>
      </c>
      <c r="G4349" t="s">
        <v>27</v>
      </c>
      <c r="H4349" t="s">
        <v>18</v>
      </c>
      <c r="I4349" t="s">
        <v>19</v>
      </c>
      <c r="J4349">
        <v>1373</v>
      </c>
      <c r="K4349">
        <v>91.1</v>
      </c>
      <c r="L4349">
        <v>5</v>
      </c>
      <c r="M4349">
        <v>20.73</v>
      </c>
      <c r="N4349">
        <v>7.19</v>
      </c>
      <c r="P4349" t="str">
        <f t="shared" si="408"/>
        <v/>
      </c>
      <c r="Q4349" t="str">
        <f t="shared" si="409"/>
        <v>bad</v>
      </c>
      <c r="R4349" t="str">
        <f t="shared" si="410"/>
        <v/>
      </c>
      <c r="S4349" s="3" t="str">
        <f t="shared" si="411"/>
        <v/>
      </c>
      <c r="T4349" t="str">
        <f t="shared" si="412"/>
        <v>Maruti</v>
      </c>
      <c r="U4349" t="str">
        <f t="shared" si="413"/>
        <v>E</v>
      </c>
      <c r="V4349" t="str" cm="1">
        <f t="array" ref="V4349">_xlfn.IFS(N4340&gt;25,"A",N4340&gt;20,"B",N4340&gt;15,"C",N4340&gt;10,"D",N4340&lt;10,"E")</f>
        <v>E</v>
      </c>
    </row>
    <row r="4350" spans="1:22" x14ac:dyDescent="0.3">
      <c r="A4350">
        <v>4381</v>
      </c>
      <c r="B4350" t="s">
        <v>1348</v>
      </c>
      <c r="C4350" t="s">
        <v>41</v>
      </c>
      <c r="D4350" t="s">
        <v>53</v>
      </c>
      <c r="E4350">
        <v>2011</v>
      </c>
      <c r="F4350">
        <v>65000</v>
      </c>
      <c r="G4350" t="s">
        <v>23</v>
      </c>
      <c r="H4350" t="s">
        <v>18</v>
      </c>
      <c r="I4350" t="s">
        <v>19</v>
      </c>
      <c r="J4350">
        <v>2494</v>
      </c>
      <c r="K4350">
        <v>102</v>
      </c>
      <c r="L4350">
        <v>8</v>
      </c>
      <c r="M4350">
        <v>12.8</v>
      </c>
      <c r="N4350">
        <v>6.4</v>
      </c>
      <c r="P4350" t="str">
        <f t="shared" si="408"/>
        <v/>
      </c>
      <c r="Q4350" t="str">
        <f t="shared" si="409"/>
        <v>good</v>
      </c>
      <c r="R4350" t="str">
        <f t="shared" si="410"/>
        <v/>
      </c>
      <c r="S4350" s="3" t="str">
        <f t="shared" si="411"/>
        <v>Hyundai</v>
      </c>
      <c r="T4350" t="str">
        <f t="shared" si="412"/>
        <v>Hyundai</v>
      </c>
      <c r="U4350" t="str">
        <f t="shared" si="413"/>
        <v>E</v>
      </c>
      <c r="V4350" t="str" cm="1">
        <f t="array" ref="V4350">_xlfn.IFS(N4341&gt;25,"A",N4341&gt;20,"B",N4341&gt;15,"C",N4341&gt;10,"D",N4341&lt;10,"E")</f>
        <v>E</v>
      </c>
    </row>
    <row r="4351" spans="1:22" x14ac:dyDescent="0.3">
      <c r="A4351">
        <v>4382</v>
      </c>
      <c r="B4351" t="s">
        <v>442</v>
      </c>
      <c r="C4351" t="s">
        <v>62</v>
      </c>
      <c r="D4351" t="s">
        <v>26</v>
      </c>
      <c r="E4351">
        <v>2015</v>
      </c>
      <c r="F4351">
        <v>26000</v>
      </c>
      <c r="G4351" t="s">
        <v>23</v>
      </c>
      <c r="H4351" t="s">
        <v>18</v>
      </c>
      <c r="I4351" t="s">
        <v>19</v>
      </c>
      <c r="J4351">
        <v>2148</v>
      </c>
      <c r="K4351">
        <v>170</v>
      </c>
      <c r="L4351">
        <v>5</v>
      </c>
      <c r="M4351">
        <v>15.8</v>
      </c>
      <c r="N4351">
        <v>26</v>
      </c>
      <c r="P4351" t="str">
        <f t="shared" si="408"/>
        <v>Toyota</v>
      </c>
      <c r="Q4351" t="str">
        <f t="shared" si="409"/>
        <v>bad</v>
      </c>
      <c r="R4351" t="str">
        <f t="shared" si="410"/>
        <v/>
      </c>
      <c r="S4351" s="3" t="str">
        <f t="shared" si="411"/>
        <v>Toyota</v>
      </c>
      <c r="T4351" t="str">
        <f t="shared" si="412"/>
        <v/>
      </c>
      <c r="U4351" t="str">
        <f t="shared" si="413"/>
        <v>C</v>
      </c>
      <c r="V4351" t="str" cm="1">
        <f t="array" ref="V4351">_xlfn.IFS(N4342&gt;25,"A",N4342&gt;20,"B",N4342&gt;15,"C",N4342&gt;10,"D",N4342&lt;10,"E")</f>
        <v>C</v>
      </c>
    </row>
    <row r="4352" spans="1:22" x14ac:dyDescent="0.3">
      <c r="A4352">
        <v>4383</v>
      </c>
      <c r="B4352" t="s">
        <v>296</v>
      </c>
      <c r="C4352" t="s">
        <v>21</v>
      </c>
      <c r="D4352" t="s">
        <v>35</v>
      </c>
      <c r="E4352">
        <v>2016</v>
      </c>
      <c r="F4352">
        <v>19947</v>
      </c>
      <c r="G4352" t="s">
        <v>27</v>
      </c>
      <c r="H4352" t="s">
        <v>18</v>
      </c>
      <c r="I4352" t="s">
        <v>19</v>
      </c>
      <c r="J4352">
        <v>1197</v>
      </c>
      <c r="K4352">
        <v>78.900000000000006</v>
      </c>
      <c r="L4352">
        <v>5</v>
      </c>
      <c r="M4352">
        <v>20.36</v>
      </c>
      <c r="N4352">
        <v>4.5</v>
      </c>
      <c r="P4352" t="str">
        <f t="shared" si="408"/>
        <v/>
      </c>
      <c r="Q4352" t="str">
        <f t="shared" si="409"/>
        <v>good</v>
      </c>
      <c r="R4352" t="str">
        <f t="shared" si="410"/>
        <v/>
      </c>
      <c r="S4352" s="3" t="str">
        <f t="shared" si="411"/>
        <v>Maruti</v>
      </c>
      <c r="T4352" t="str">
        <f t="shared" si="412"/>
        <v>Maruti</v>
      </c>
      <c r="U4352" t="str">
        <f t="shared" si="413"/>
        <v>E</v>
      </c>
      <c r="V4352" t="str" cm="1">
        <f t="array" ref="V4352">_xlfn.IFS(N4343&gt;25,"A",N4343&gt;20,"B",N4343&gt;15,"C",N4343&gt;10,"D",N4343&lt;10,"E")</f>
        <v>E</v>
      </c>
    </row>
    <row r="4353" spans="1:22" x14ac:dyDescent="0.3">
      <c r="A4353">
        <v>4384</v>
      </c>
      <c r="B4353" t="s">
        <v>122</v>
      </c>
      <c r="C4353" t="s">
        <v>21</v>
      </c>
      <c r="D4353" t="s">
        <v>26</v>
      </c>
      <c r="E4353">
        <v>2011</v>
      </c>
      <c r="F4353">
        <v>70816</v>
      </c>
      <c r="G4353" t="s">
        <v>27</v>
      </c>
      <c r="H4353" t="s">
        <v>32</v>
      </c>
      <c r="I4353" t="s">
        <v>19</v>
      </c>
      <c r="J4353">
        <v>1197</v>
      </c>
      <c r="K4353">
        <v>78.900000000000006</v>
      </c>
      <c r="L4353">
        <v>5</v>
      </c>
      <c r="M4353">
        <v>16.95</v>
      </c>
      <c r="N4353">
        <v>3.1</v>
      </c>
      <c r="P4353" t="str">
        <f t="shared" si="408"/>
        <v>Jaguar</v>
      </c>
      <c r="Q4353" t="str">
        <f t="shared" si="409"/>
        <v>bad</v>
      </c>
      <c r="R4353" t="str">
        <f t="shared" si="410"/>
        <v/>
      </c>
      <c r="S4353" s="3" t="str">
        <f t="shared" si="411"/>
        <v>Jaguar</v>
      </c>
      <c r="T4353" t="str">
        <f t="shared" si="412"/>
        <v/>
      </c>
      <c r="U4353" t="str">
        <f t="shared" si="413"/>
        <v>B</v>
      </c>
      <c r="V4353" t="str" cm="1">
        <f t="array" ref="V4353">_xlfn.IFS(N4344&gt;25,"A",N4344&gt;20,"B",N4344&gt;15,"C",N4344&gt;10,"D",N4344&lt;10,"E")</f>
        <v>B</v>
      </c>
    </row>
    <row r="4354" spans="1:22" x14ac:dyDescent="0.3">
      <c r="A4354">
        <v>4385</v>
      </c>
      <c r="B4354" t="s">
        <v>610</v>
      </c>
      <c r="C4354" t="s">
        <v>15</v>
      </c>
      <c r="D4354" t="s">
        <v>53</v>
      </c>
      <c r="E4354">
        <v>2015</v>
      </c>
      <c r="F4354">
        <v>54000</v>
      </c>
      <c r="G4354" t="s">
        <v>23</v>
      </c>
      <c r="H4354" t="s">
        <v>18</v>
      </c>
      <c r="I4354" t="s">
        <v>19</v>
      </c>
      <c r="J4354">
        <v>1248</v>
      </c>
      <c r="K4354">
        <v>74</v>
      </c>
      <c r="L4354">
        <v>5</v>
      </c>
      <c r="M4354">
        <v>27.39</v>
      </c>
      <c r="N4354">
        <v>5.95</v>
      </c>
      <c r="P4354" t="str">
        <f t="shared" si="408"/>
        <v/>
      </c>
      <c r="Q4354" t="str">
        <f t="shared" si="409"/>
        <v>bad</v>
      </c>
      <c r="R4354" t="str">
        <f t="shared" si="410"/>
        <v/>
      </c>
      <c r="S4354" s="3" t="str">
        <f t="shared" si="411"/>
        <v/>
      </c>
      <c r="T4354" t="str">
        <f t="shared" si="412"/>
        <v>Hyundai</v>
      </c>
      <c r="U4354" t="str">
        <f t="shared" si="413"/>
        <v>E</v>
      </c>
      <c r="V4354" t="str" cm="1">
        <f t="array" ref="V4354">_xlfn.IFS(N4345&gt;25,"A",N4345&gt;20,"B",N4345&gt;15,"C",N4345&gt;10,"D",N4345&lt;10,"E")</f>
        <v>E</v>
      </c>
    </row>
    <row r="4355" spans="1:22" x14ac:dyDescent="0.3">
      <c r="A4355">
        <v>4386</v>
      </c>
      <c r="B4355" t="s">
        <v>1663</v>
      </c>
      <c r="C4355" t="s">
        <v>15</v>
      </c>
      <c r="D4355" t="s">
        <v>53</v>
      </c>
      <c r="E4355">
        <v>2008</v>
      </c>
      <c r="F4355">
        <v>138000</v>
      </c>
      <c r="G4355" t="s">
        <v>27</v>
      </c>
      <c r="H4355" t="s">
        <v>18</v>
      </c>
      <c r="I4355" t="s">
        <v>19</v>
      </c>
      <c r="J4355">
        <v>1061</v>
      </c>
      <c r="K4355">
        <v>64</v>
      </c>
      <c r="L4355">
        <v>5</v>
      </c>
      <c r="M4355">
        <v>18.2</v>
      </c>
      <c r="N4355">
        <v>1.2</v>
      </c>
      <c r="P4355" t="str">
        <f t="shared" si="408"/>
        <v>Porsche</v>
      </c>
      <c r="Q4355" t="str">
        <f t="shared" si="409"/>
        <v>bad</v>
      </c>
      <c r="R4355" t="str">
        <f t="shared" si="410"/>
        <v/>
      </c>
      <c r="S4355" s="3" t="str">
        <f t="shared" si="411"/>
        <v>Porsche</v>
      </c>
      <c r="T4355" t="str">
        <f t="shared" si="412"/>
        <v/>
      </c>
      <c r="U4355" t="str">
        <f t="shared" si="413"/>
        <v>A</v>
      </c>
      <c r="V4355" t="str" cm="1">
        <f t="array" ref="V4355">_xlfn.IFS(N4346&gt;25,"A",N4346&gt;20,"B",N4346&gt;15,"C",N4346&gt;10,"D",N4346&lt;10,"E")</f>
        <v>A</v>
      </c>
    </row>
    <row r="4356" spans="1:22" x14ac:dyDescent="0.3">
      <c r="A4356">
        <v>4387</v>
      </c>
      <c r="B4356" t="s">
        <v>872</v>
      </c>
      <c r="C4356" t="s">
        <v>65</v>
      </c>
      <c r="D4356" t="s">
        <v>26</v>
      </c>
      <c r="E4356">
        <v>2014</v>
      </c>
      <c r="F4356">
        <v>35000</v>
      </c>
      <c r="G4356" t="s">
        <v>23</v>
      </c>
      <c r="H4356" t="s">
        <v>32</v>
      </c>
      <c r="I4356" t="s">
        <v>19</v>
      </c>
      <c r="J4356">
        <v>2993</v>
      </c>
      <c r="K4356">
        <v>258</v>
      </c>
      <c r="L4356">
        <v>5</v>
      </c>
      <c r="M4356">
        <v>16.46</v>
      </c>
      <c r="N4356">
        <v>52</v>
      </c>
      <c r="P4356" t="str">
        <f t="shared" si="408"/>
        <v/>
      </c>
      <c r="Q4356" t="str">
        <f t="shared" si="409"/>
        <v>good</v>
      </c>
      <c r="R4356" t="str">
        <f t="shared" si="410"/>
        <v/>
      </c>
      <c r="S4356" s="3" t="str">
        <f t="shared" si="411"/>
        <v>Hyundai</v>
      </c>
      <c r="T4356" t="str">
        <f t="shared" si="412"/>
        <v>Hyundai</v>
      </c>
      <c r="U4356" t="str">
        <f t="shared" si="413"/>
        <v>E</v>
      </c>
      <c r="V4356" t="str" cm="1">
        <f t="array" ref="V4356">_xlfn.IFS(N4347&gt;25,"A",N4347&gt;20,"B",N4347&gt;15,"C",N4347&gt;10,"D",N4347&lt;10,"E")</f>
        <v>E</v>
      </c>
    </row>
    <row r="4357" spans="1:22" x14ac:dyDescent="0.3">
      <c r="A4357">
        <v>4388</v>
      </c>
      <c r="B4357" t="s">
        <v>430</v>
      </c>
      <c r="C4357" t="s">
        <v>30</v>
      </c>
      <c r="D4357" t="s">
        <v>63</v>
      </c>
      <c r="E4357">
        <v>2015</v>
      </c>
      <c r="F4357">
        <v>50000</v>
      </c>
      <c r="G4357" t="s">
        <v>23</v>
      </c>
      <c r="H4357" t="s">
        <v>32</v>
      </c>
      <c r="I4357" t="s">
        <v>19</v>
      </c>
      <c r="J4357">
        <v>4134</v>
      </c>
      <c r="K4357">
        <v>335.2</v>
      </c>
      <c r="L4357">
        <v>7</v>
      </c>
      <c r="M4357">
        <v>11.33</v>
      </c>
      <c r="N4357">
        <v>48</v>
      </c>
      <c r="P4357" t="str">
        <f t="shared" si="408"/>
        <v/>
      </c>
      <c r="Q4357" t="str">
        <f t="shared" si="409"/>
        <v>bad</v>
      </c>
      <c r="R4357" t="str">
        <f t="shared" si="410"/>
        <v/>
      </c>
      <c r="S4357" s="3" t="str">
        <f t="shared" si="411"/>
        <v/>
      </c>
      <c r="T4357" t="str">
        <f t="shared" si="412"/>
        <v>Audi</v>
      </c>
      <c r="U4357" t="str">
        <f t="shared" si="413"/>
        <v>D</v>
      </c>
      <c r="V4357" t="str" cm="1">
        <f t="array" ref="V4357">_xlfn.IFS(N4348&gt;25,"A",N4348&gt;20,"B",N4348&gt;15,"C",N4348&gt;10,"D",N4348&lt;10,"E")</f>
        <v>D</v>
      </c>
    </row>
    <row r="4358" spans="1:22" x14ac:dyDescent="0.3">
      <c r="A4358">
        <v>4389</v>
      </c>
      <c r="B4358" t="s">
        <v>210</v>
      </c>
      <c r="C4358" t="s">
        <v>65</v>
      </c>
      <c r="D4358" t="s">
        <v>35</v>
      </c>
      <c r="E4358">
        <v>2011</v>
      </c>
      <c r="F4358">
        <v>124652</v>
      </c>
      <c r="G4358" t="s">
        <v>23</v>
      </c>
      <c r="H4358" t="s">
        <v>32</v>
      </c>
      <c r="I4358" t="s">
        <v>19</v>
      </c>
      <c r="J4358">
        <v>2993</v>
      </c>
      <c r="K4358">
        <v>245</v>
      </c>
      <c r="L4358">
        <v>5</v>
      </c>
      <c r="M4358">
        <v>11.7</v>
      </c>
      <c r="N4358">
        <v>21.99</v>
      </c>
      <c r="P4358" t="str">
        <f t="shared" si="408"/>
        <v/>
      </c>
      <c r="Q4358" t="str">
        <f t="shared" si="409"/>
        <v>good</v>
      </c>
      <c r="R4358" t="str">
        <f t="shared" si="410"/>
        <v/>
      </c>
      <c r="S4358" s="3" t="str">
        <f t="shared" si="411"/>
        <v>Maruti</v>
      </c>
      <c r="T4358" t="str">
        <f t="shared" si="412"/>
        <v>Maruti</v>
      </c>
      <c r="U4358" t="str">
        <f t="shared" si="413"/>
        <v>E</v>
      </c>
      <c r="V4358" t="str" cm="1">
        <f t="array" ref="V4358">_xlfn.IFS(N4349&gt;25,"A",N4349&gt;20,"B",N4349&gt;15,"C",N4349&gt;10,"D",N4349&lt;10,"E")</f>
        <v>E</v>
      </c>
    </row>
    <row r="4359" spans="1:22" x14ac:dyDescent="0.3">
      <c r="A4359">
        <v>4390</v>
      </c>
      <c r="B4359" t="s">
        <v>1664</v>
      </c>
      <c r="C4359" t="s">
        <v>15</v>
      </c>
      <c r="D4359" t="s">
        <v>35</v>
      </c>
      <c r="E4359">
        <v>2013</v>
      </c>
      <c r="F4359">
        <v>80264</v>
      </c>
      <c r="G4359" t="s">
        <v>27</v>
      </c>
      <c r="H4359" t="s">
        <v>18</v>
      </c>
      <c r="I4359" t="s">
        <v>19</v>
      </c>
      <c r="J4359">
        <v>1197</v>
      </c>
      <c r="K4359">
        <v>85.8</v>
      </c>
      <c r="L4359">
        <v>5</v>
      </c>
      <c r="M4359">
        <v>21.1</v>
      </c>
      <c r="N4359">
        <v>4.3</v>
      </c>
      <c r="P4359" t="str">
        <f t="shared" si="408"/>
        <v/>
      </c>
      <c r="Q4359" t="str">
        <f t="shared" si="409"/>
        <v>bad</v>
      </c>
      <c r="R4359" t="str">
        <f t="shared" si="410"/>
        <v/>
      </c>
      <c r="S4359" s="3" t="str">
        <f t="shared" si="411"/>
        <v/>
      </c>
      <c r="T4359" t="str">
        <f t="shared" si="412"/>
        <v>Toyota</v>
      </c>
      <c r="U4359" t="str">
        <f t="shared" si="413"/>
        <v>E</v>
      </c>
      <c r="V4359" t="str" cm="1">
        <f t="array" ref="V4359">_xlfn.IFS(N4350&gt;25,"A",N4350&gt;20,"B",N4350&gt;15,"C",N4350&gt;10,"D",N4350&lt;10,"E")</f>
        <v>E</v>
      </c>
    </row>
    <row r="4360" spans="1:22" x14ac:dyDescent="0.3">
      <c r="A4360">
        <v>4391</v>
      </c>
      <c r="B4360" t="s">
        <v>951</v>
      </c>
      <c r="C4360" t="s">
        <v>38</v>
      </c>
      <c r="D4360" t="s">
        <v>22</v>
      </c>
      <c r="E4360">
        <v>2013</v>
      </c>
      <c r="F4360">
        <v>125600</v>
      </c>
      <c r="G4360" t="s">
        <v>23</v>
      </c>
      <c r="H4360" t="s">
        <v>18</v>
      </c>
      <c r="I4360" t="s">
        <v>19</v>
      </c>
      <c r="J4360">
        <v>1461</v>
      </c>
      <c r="K4360">
        <v>84.8</v>
      </c>
      <c r="L4360">
        <v>5</v>
      </c>
      <c r="M4360">
        <v>21.64</v>
      </c>
      <c r="N4360">
        <v>3.75</v>
      </c>
      <c r="P4360" t="str">
        <f t="shared" si="408"/>
        <v>MercedesBenz</v>
      </c>
      <c r="Q4360" t="str">
        <f t="shared" si="409"/>
        <v>bad</v>
      </c>
      <c r="R4360" t="str">
        <f t="shared" si="410"/>
        <v/>
      </c>
      <c r="S4360" s="3" t="str">
        <f t="shared" si="411"/>
        <v>MercedesBenz</v>
      </c>
      <c r="T4360" t="str">
        <f t="shared" si="412"/>
        <v/>
      </c>
      <c r="U4360" t="str">
        <f t="shared" si="413"/>
        <v>A</v>
      </c>
      <c r="V4360" t="str" cm="1">
        <f t="array" ref="V4360">_xlfn.IFS(N4351&gt;25,"A",N4351&gt;20,"B",N4351&gt;15,"C",N4351&gt;10,"D",N4351&lt;10,"E")</f>
        <v>A</v>
      </c>
    </row>
    <row r="4361" spans="1:22" x14ac:dyDescent="0.3">
      <c r="A4361">
        <v>4392</v>
      </c>
      <c r="B4361" t="s">
        <v>1665</v>
      </c>
      <c r="C4361" t="s">
        <v>41</v>
      </c>
      <c r="D4361" t="s">
        <v>16</v>
      </c>
      <c r="E4361">
        <v>2015</v>
      </c>
      <c r="F4361">
        <v>49000</v>
      </c>
      <c r="G4361" t="s">
        <v>27</v>
      </c>
      <c r="H4361" t="s">
        <v>18</v>
      </c>
      <c r="I4361" t="s">
        <v>19</v>
      </c>
      <c r="J4361">
        <v>1798</v>
      </c>
      <c r="K4361">
        <v>138.03</v>
      </c>
      <c r="L4361">
        <v>5</v>
      </c>
      <c r="M4361">
        <v>14.28</v>
      </c>
      <c r="N4361">
        <v>8.9499999999999993</v>
      </c>
      <c r="P4361" t="str">
        <f t="shared" si="408"/>
        <v/>
      </c>
      <c r="Q4361" t="str">
        <f t="shared" si="409"/>
        <v>good</v>
      </c>
      <c r="R4361" t="str">
        <f t="shared" si="410"/>
        <v/>
      </c>
      <c r="S4361" s="3" t="str">
        <f t="shared" si="411"/>
        <v>Hyundai</v>
      </c>
      <c r="T4361" t="str">
        <f t="shared" si="412"/>
        <v>Hyundai</v>
      </c>
      <c r="U4361" t="str">
        <f t="shared" si="413"/>
        <v>E</v>
      </c>
      <c r="V4361" t="str" cm="1">
        <f t="array" ref="V4361">_xlfn.IFS(N4352&gt;25,"A",N4352&gt;20,"B",N4352&gt;15,"C",N4352&gt;10,"D",N4352&lt;10,"E")</f>
        <v>E</v>
      </c>
    </row>
    <row r="4362" spans="1:22" x14ac:dyDescent="0.3">
      <c r="A4362">
        <v>4393</v>
      </c>
      <c r="B4362" t="s">
        <v>1666</v>
      </c>
      <c r="C4362" t="s">
        <v>41</v>
      </c>
      <c r="D4362" t="s">
        <v>22</v>
      </c>
      <c r="E4362">
        <v>2012</v>
      </c>
      <c r="F4362">
        <v>111000</v>
      </c>
      <c r="G4362" t="s">
        <v>23</v>
      </c>
      <c r="H4362" t="s">
        <v>18</v>
      </c>
      <c r="I4362" t="s">
        <v>19</v>
      </c>
      <c r="J4362">
        <v>1364</v>
      </c>
      <c r="K4362">
        <v>67.099999999999994</v>
      </c>
      <c r="L4362">
        <v>5</v>
      </c>
      <c r="M4362">
        <v>23.59</v>
      </c>
      <c r="N4362">
        <v>4.75</v>
      </c>
      <c r="P4362" t="str">
        <f t="shared" si="408"/>
        <v/>
      </c>
      <c r="Q4362" t="str">
        <f t="shared" si="409"/>
        <v>bad</v>
      </c>
      <c r="R4362" t="str">
        <f t="shared" si="410"/>
        <v/>
      </c>
      <c r="S4362" s="3" t="str">
        <f t="shared" si="411"/>
        <v/>
      </c>
      <c r="T4362" t="str">
        <f t="shared" si="412"/>
        <v>Hyundai</v>
      </c>
      <c r="U4362" t="str">
        <f t="shared" si="413"/>
        <v>E</v>
      </c>
      <c r="V4362" t="str" cm="1">
        <f t="array" ref="V4362">_xlfn.IFS(N4353&gt;25,"A",N4353&gt;20,"B",N4353&gt;15,"C",N4353&gt;10,"D",N4353&lt;10,"E")</f>
        <v>E</v>
      </c>
    </row>
    <row r="4363" spans="1:22" x14ac:dyDescent="0.3">
      <c r="A4363">
        <v>4394</v>
      </c>
      <c r="B4363" t="s">
        <v>1430</v>
      </c>
      <c r="C4363" t="s">
        <v>41</v>
      </c>
      <c r="D4363" t="s">
        <v>31</v>
      </c>
      <c r="E4363">
        <v>2016</v>
      </c>
      <c r="F4363">
        <v>33690</v>
      </c>
      <c r="G4363" t="s">
        <v>27</v>
      </c>
      <c r="H4363" t="s">
        <v>18</v>
      </c>
      <c r="I4363" t="s">
        <v>19</v>
      </c>
      <c r="J4363">
        <v>1798</v>
      </c>
      <c r="K4363">
        <v>138.03</v>
      </c>
      <c r="L4363">
        <v>5</v>
      </c>
      <c r="M4363">
        <v>14.28</v>
      </c>
      <c r="N4363">
        <v>14.6</v>
      </c>
      <c r="P4363" t="str">
        <f t="shared" si="408"/>
        <v/>
      </c>
      <c r="Q4363" t="str">
        <f t="shared" si="409"/>
        <v>good</v>
      </c>
      <c r="R4363" t="str">
        <f t="shared" si="410"/>
        <v/>
      </c>
      <c r="S4363" s="3" t="str">
        <f t="shared" si="411"/>
        <v>Maruti</v>
      </c>
      <c r="T4363" t="str">
        <f t="shared" si="412"/>
        <v>Maruti</v>
      </c>
      <c r="U4363" t="str">
        <f t="shared" si="413"/>
        <v>E</v>
      </c>
      <c r="V4363" t="str" cm="1">
        <f t="array" ref="V4363">_xlfn.IFS(N4354&gt;25,"A",N4354&gt;20,"B",N4354&gt;15,"C",N4354&gt;10,"D",N4354&lt;10,"E")</f>
        <v>E</v>
      </c>
    </row>
    <row r="4364" spans="1:22" x14ac:dyDescent="0.3">
      <c r="A4364">
        <v>4395</v>
      </c>
      <c r="B4364" t="s">
        <v>216</v>
      </c>
      <c r="C4364" t="s">
        <v>30</v>
      </c>
      <c r="D4364" t="s">
        <v>16</v>
      </c>
      <c r="E4364">
        <v>2012</v>
      </c>
      <c r="F4364">
        <v>50000</v>
      </c>
      <c r="G4364" t="s">
        <v>23</v>
      </c>
      <c r="H4364" t="s">
        <v>32</v>
      </c>
      <c r="I4364" t="s">
        <v>19</v>
      </c>
      <c r="J4364">
        <v>1968</v>
      </c>
      <c r="K4364">
        <v>174.33</v>
      </c>
      <c r="L4364">
        <v>5</v>
      </c>
      <c r="M4364">
        <v>17.68</v>
      </c>
      <c r="N4364">
        <v>17.5</v>
      </c>
      <c r="P4364" t="str">
        <f t="shared" ref="P4364:P4427" si="414">IF(N4355&gt;15,C4355,"")</f>
        <v/>
      </c>
      <c r="Q4364" t="str">
        <f t="shared" ref="Q4364:Q4427" si="415">IF(M4355&gt;20,"good","bad")</f>
        <v>bad</v>
      </c>
      <c r="R4364" t="str">
        <f t="shared" ref="R4364:R4427" si="416">IF(AND(M4355&gt;20,N4355&gt;15),C4355,"")</f>
        <v/>
      </c>
      <c r="S4364" s="3" t="str">
        <f t="shared" ref="S4364:S4427" si="417">IF(OR(M4355&gt;20,N4355&gt;15),C4355,"")</f>
        <v/>
      </c>
      <c r="T4364" t="str">
        <f t="shared" ref="T4364:T4427" si="418">IF(NOT(N4355&gt;15),C4355,"")</f>
        <v>Maruti</v>
      </c>
      <c r="U4364" t="str">
        <f t="shared" ref="U4364:U4427" si="419">IF(N4355&gt;25,"A",IF(N4355&gt;20,"B",IF(N4355&gt;15,"C",IF(N4355&gt;10,"D","E"))))</f>
        <v>E</v>
      </c>
      <c r="V4364" t="str" cm="1">
        <f t="array" ref="V4364">_xlfn.IFS(N4355&gt;25,"A",N4355&gt;20,"B",N4355&gt;15,"C",N4355&gt;10,"D",N4355&lt;10,"E")</f>
        <v>E</v>
      </c>
    </row>
    <row r="4365" spans="1:22" x14ac:dyDescent="0.3">
      <c r="A4365">
        <v>4396</v>
      </c>
      <c r="B4365" t="s">
        <v>232</v>
      </c>
      <c r="C4365" t="s">
        <v>15</v>
      </c>
      <c r="D4365" t="s">
        <v>49</v>
      </c>
      <c r="E4365">
        <v>2012</v>
      </c>
      <c r="F4365">
        <v>38092</v>
      </c>
      <c r="G4365" t="s">
        <v>23</v>
      </c>
      <c r="H4365" t="s">
        <v>18</v>
      </c>
      <c r="I4365" t="s">
        <v>19</v>
      </c>
      <c r="J4365">
        <v>1248</v>
      </c>
      <c r="K4365">
        <v>88.8</v>
      </c>
      <c r="L4365">
        <v>7</v>
      </c>
      <c r="M4365">
        <v>20.77</v>
      </c>
      <c r="N4365">
        <v>5.2</v>
      </c>
      <c r="P4365" t="str">
        <f t="shared" si="414"/>
        <v>BMW</v>
      </c>
      <c r="Q4365" t="str">
        <f t="shared" si="415"/>
        <v>bad</v>
      </c>
      <c r="R4365" t="str">
        <f t="shared" si="416"/>
        <v/>
      </c>
      <c r="S4365" s="3" t="str">
        <f t="shared" si="417"/>
        <v>BMW</v>
      </c>
      <c r="T4365" t="str">
        <f t="shared" si="418"/>
        <v/>
      </c>
      <c r="U4365" t="str">
        <f t="shared" si="419"/>
        <v>A</v>
      </c>
      <c r="V4365" t="str" cm="1">
        <f t="array" ref="V4365">_xlfn.IFS(N4356&gt;25,"A",N4356&gt;20,"B",N4356&gt;15,"C",N4356&gt;10,"D",N4356&lt;10,"E")</f>
        <v>A</v>
      </c>
    </row>
    <row r="4366" spans="1:22" x14ac:dyDescent="0.3">
      <c r="A4366">
        <v>4397</v>
      </c>
      <c r="B4366" t="s">
        <v>101</v>
      </c>
      <c r="C4366" t="s">
        <v>21</v>
      </c>
      <c r="D4366" t="s">
        <v>31</v>
      </c>
      <c r="E4366">
        <v>2017</v>
      </c>
      <c r="F4366">
        <v>47774</v>
      </c>
      <c r="G4366" t="s">
        <v>27</v>
      </c>
      <c r="H4366" t="s">
        <v>18</v>
      </c>
      <c r="I4366" t="s">
        <v>19</v>
      </c>
      <c r="J4366">
        <v>1197</v>
      </c>
      <c r="K4366">
        <v>82</v>
      </c>
      <c r="L4366">
        <v>5</v>
      </c>
      <c r="M4366">
        <v>18.899999999999999</v>
      </c>
      <c r="N4366">
        <v>6.04</v>
      </c>
      <c r="P4366" t="str">
        <f t="shared" si="414"/>
        <v>Audi</v>
      </c>
      <c r="Q4366" t="str">
        <f t="shared" si="415"/>
        <v>bad</v>
      </c>
      <c r="R4366" t="str">
        <f t="shared" si="416"/>
        <v/>
      </c>
      <c r="S4366" s="3" t="str">
        <f t="shared" si="417"/>
        <v>Audi</v>
      </c>
      <c r="T4366" t="str">
        <f t="shared" si="418"/>
        <v/>
      </c>
      <c r="U4366" t="str">
        <f t="shared" si="419"/>
        <v>A</v>
      </c>
      <c r="V4366" t="str" cm="1">
        <f t="array" ref="V4366">_xlfn.IFS(N4357&gt;25,"A",N4357&gt;20,"B",N4357&gt;15,"C",N4357&gt;10,"D",N4357&lt;10,"E")</f>
        <v>A</v>
      </c>
    </row>
    <row r="4367" spans="1:22" x14ac:dyDescent="0.3">
      <c r="A4367">
        <v>4398</v>
      </c>
      <c r="B4367" t="s">
        <v>1280</v>
      </c>
      <c r="C4367" t="s">
        <v>45</v>
      </c>
      <c r="D4367" t="s">
        <v>26</v>
      </c>
      <c r="E4367">
        <v>2009</v>
      </c>
      <c r="F4367">
        <v>167000</v>
      </c>
      <c r="G4367" t="s">
        <v>23</v>
      </c>
      <c r="H4367" t="s">
        <v>18</v>
      </c>
      <c r="I4367" t="s">
        <v>33</v>
      </c>
      <c r="J4367">
        <v>1396</v>
      </c>
      <c r="K4367">
        <v>69</v>
      </c>
      <c r="L4367">
        <v>5</v>
      </c>
      <c r="M4367">
        <v>19.09</v>
      </c>
      <c r="N4367">
        <v>2.7</v>
      </c>
      <c r="P4367" t="str">
        <f t="shared" si="414"/>
        <v>BMW</v>
      </c>
      <c r="Q4367" t="str">
        <f t="shared" si="415"/>
        <v>bad</v>
      </c>
      <c r="R4367" t="str">
        <f t="shared" si="416"/>
        <v/>
      </c>
      <c r="S4367" s="3" t="str">
        <f t="shared" si="417"/>
        <v>BMW</v>
      </c>
      <c r="T4367" t="str">
        <f t="shared" si="418"/>
        <v/>
      </c>
      <c r="U4367" t="str">
        <f t="shared" si="419"/>
        <v>B</v>
      </c>
      <c r="V4367" t="str" cm="1">
        <f t="array" ref="V4367">_xlfn.IFS(N4358&gt;25,"A",N4358&gt;20,"B",N4358&gt;15,"C",N4358&gt;10,"D",N4358&lt;10,"E")</f>
        <v>B</v>
      </c>
    </row>
    <row r="4368" spans="1:22" x14ac:dyDescent="0.3">
      <c r="A4368">
        <v>4399</v>
      </c>
      <c r="B4368" t="s">
        <v>734</v>
      </c>
      <c r="C4368" t="s">
        <v>15</v>
      </c>
      <c r="D4368" t="s">
        <v>26</v>
      </c>
      <c r="E4368">
        <v>2019</v>
      </c>
      <c r="F4368">
        <v>65000</v>
      </c>
      <c r="G4368" t="s">
        <v>23</v>
      </c>
      <c r="H4368" t="s">
        <v>32</v>
      </c>
      <c r="I4368" t="s">
        <v>19</v>
      </c>
      <c r="J4368">
        <v>1248</v>
      </c>
      <c r="K4368">
        <v>74</v>
      </c>
      <c r="L4368">
        <v>5</v>
      </c>
      <c r="M4368">
        <v>26.59</v>
      </c>
      <c r="N4368">
        <v>6.75</v>
      </c>
      <c r="P4368" t="str">
        <f t="shared" si="414"/>
        <v/>
      </c>
      <c r="Q4368" t="str">
        <f t="shared" si="415"/>
        <v>good</v>
      </c>
      <c r="R4368" t="str">
        <f t="shared" si="416"/>
        <v/>
      </c>
      <c r="S4368" s="3" t="str">
        <f t="shared" si="417"/>
        <v>Maruti</v>
      </c>
      <c r="T4368" t="str">
        <f t="shared" si="418"/>
        <v>Maruti</v>
      </c>
      <c r="U4368" t="str">
        <f t="shared" si="419"/>
        <v>E</v>
      </c>
      <c r="V4368" t="str" cm="1">
        <f t="array" ref="V4368">_xlfn.IFS(N4359&gt;25,"A",N4359&gt;20,"B",N4359&gt;15,"C",N4359&gt;10,"D",N4359&lt;10,"E")</f>
        <v>E</v>
      </c>
    </row>
    <row r="4369" spans="1:22" x14ac:dyDescent="0.3">
      <c r="A4369">
        <v>4400</v>
      </c>
      <c r="B4369" t="s">
        <v>146</v>
      </c>
      <c r="C4369" t="s">
        <v>43</v>
      </c>
      <c r="D4369" t="s">
        <v>49</v>
      </c>
      <c r="E4369">
        <v>2011</v>
      </c>
      <c r="F4369">
        <v>46000</v>
      </c>
      <c r="G4369" t="s">
        <v>27</v>
      </c>
      <c r="H4369" t="s">
        <v>18</v>
      </c>
      <c r="I4369" t="s">
        <v>19</v>
      </c>
      <c r="J4369">
        <v>1598</v>
      </c>
      <c r="K4369">
        <v>103.5</v>
      </c>
      <c r="L4369">
        <v>5</v>
      </c>
      <c r="M4369">
        <v>15.26</v>
      </c>
      <c r="N4369">
        <v>2.35</v>
      </c>
      <c r="P4369" t="str">
        <f t="shared" si="414"/>
        <v/>
      </c>
      <c r="Q4369" t="str">
        <f t="shared" si="415"/>
        <v>good</v>
      </c>
      <c r="R4369" t="str">
        <f t="shared" si="416"/>
        <v/>
      </c>
      <c r="S4369" s="3" t="str">
        <f t="shared" si="417"/>
        <v>Nissan</v>
      </c>
      <c r="T4369" t="str">
        <f t="shared" si="418"/>
        <v>Nissan</v>
      </c>
      <c r="U4369" t="str">
        <f t="shared" si="419"/>
        <v>E</v>
      </c>
      <c r="V4369" t="str" cm="1">
        <f t="array" ref="V4369">_xlfn.IFS(N4360&gt;25,"A",N4360&gt;20,"B",N4360&gt;15,"C",N4360&gt;10,"D",N4360&lt;10,"E")</f>
        <v>E</v>
      </c>
    </row>
    <row r="4370" spans="1:22" x14ac:dyDescent="0.3">
      <c r="A4370">
        <v>4401</v>
      </c>
      <c r="B4370" t="s">
        <v>1667</v>
      </c>
      <c r="C4370" t="s">
        <v>45</v>
      </c>
      <c r="D4370" t="s">
        <v>35</v>
      </c>
      <c r="E4370">
        <v>2017</v>
      </c>
      <c r="F4370">
        <v>16500</v>
      </c>
      <c r="G4370" t="s">
        <v>27</v>
      </c>
      <c r="H4370" t="s">
        <v>18</v>
      </c>
      <c r="I4370" t="s">
        <v>19</v>
      </c>
      <c r="J4370">
        <v>1199</v>
      </c>
      <c r="K4370">
        <v>84</v>
      </c>
      <c r="L4370">
        <v>5</v>
      </c>
      <c r="M4370">
        <v>23.84</v>
      </c>
      <c r="N4370">
        <v>5</v>
      </c>
      <c r="P4370" t="str">
        <f t="shared" si="414"/>
        <v/>
      </c>
      <c r="Q4370" t="str">
        <f t="shared" si="415"/>
        <v>bad</v>
      </c>
      <c r="R4370" t="str">
        <f t="shared" si="416"/>
        <v/>
      </c>
      <c r="S4370" s="3" t="str">
        <f t="shared" si="417"/>
        <v/>
      </c>
      <c r="T4370" t="str">
        <f t="shared" si="418"/>
        <v>Toyota</v>
      </c>
      <c r="U4370" t="str">
        <f t="shared" si="419"/>
        <v>E</v>
      </c>
      <c r="V4370" t="str" cm="1">
        <f t="array" ref="V4370">_xlfn.IFS(N4361&gt;25,"A",N4361&gt;20,"B",N4361&gt;15,"C",N4361&gt;10,"D",N4361&lt;10,"E")</f>
        <v>E</v>
      </c>
    </row>
    <row r="4371" spans="1:22" x14ac:dyDescent="0.3">
      <c r="A4371">
        <v>4402</v>
      </c>
      <c r="B4371" t="s">
        <v>312</v>
      </c>
      <c r="C4371" t="s">
        <v>25</v>
      </c>
      <c r="D4371" t="s">
        <v>49</v>
      </c>
      <c r="E4371">
        <v>2016</v>
      </c>
      <c r="F4371">
        <v>39000</v>
      </c>
      <c r="G4371" t="s">
        <v>27</v>
      </c>
      <c r="H4371" t="s">
        <v>18</v>
      </c>
      <c r="I4371" t="s">
        <v>19</v>
      </c>
      <c r="J4371">
        <v>1497</v>
      </c>
      <c r="K4371">
        <v>117.3</v>
      </c>
      <c r="L4371">
        <v>5</v>
      </c>
      <c r="M4371">
        <v>17.8</v>
      </c>
      <c r="N4371">
        <v>6.95</v>
      </c>
      <c r="P4371" t="str">
        <f t="shared" si="414"/>
        <v/>
      </c>
      <c r="Q4371" t="str">
        <f t="shared" si="415"/>
        <v>good</v>
      </c>
      <c r="R4371" t="str">
        <f t="shared" si="416"/>
        <v/>
      </c>
      <c r="S4371" s="3" t="str">
        <f t="shared" si="417"/>
        <v>Toyota</v>
      </c>
      <c r="T4371" t="str">
        <f t="shared" si="418"/>
        <v>Toyota</v>
      </c>
      <c r="U4371" t="str">
        <f t="shared" si="419"/>
        <v>E</v>
      </c>
      <c r="V4371" t="str" cm="1">
        <f t="array" ref="V4371">_xlfn.IFS(N4362&gt;25,"A",N4362&gt;20,"B",N4362&gt;15,"C",N4362&gt;10,"D",N4362&lt;10,"E")</f>
        <v>E</v>
      </c>
    </row>
    <row r="4372" spans="1:22" x14ac:dyDescent="0.3">
      <c r="A4372">
        <v>4403</v>
      </c>
      <c r="B4372" t="s">
        <v>1309</v>
      </c>
      <c r="C4372" t="s">
        <v>25</v>
      </c>
      <c r="D4372" t="s">
        <v>39</v>
      </c>
      <c r="E4372">
        <v>2018</v>
      </c>
      <c r="F4372">
        <v>6000</v>
      </c>
      <c r="G4372" t="s">
        <v>27</v>
      </c>
      <c r="H4372" t="s">
        <v>18</v>
      </c>
      <c r="I4372" t="s">
        <v>19</v>
      </c>
      <c r="J4372">
        <v>1199</v>
      </c>
      <c r="K4372">
        <v>86.76</v>
      </c>
      <c r="L4372">
        <v>5</v>
      </c>
      <c r="M4372">
        <v>19.5</v>
      </c>
      <c r="N4372">
        <v>6.7</v>
      </c>
      <c r="P4372" t="str">
        <f t="shared" si="414"/>
        <v/>
      </c>
      <c r="Q4372" t="str">
        <f t="shared" si="415"/>
        <v>bad</v>
      </c>
      <c r="R4372" t="str">
        <f t="shared" si="416"/>
        <v/>
      </c>
      <c r="S4372" s="3" t="str">
        <f t="shared" si="417"/>
        <v/>
      </c>
      <c r="T4372" t="str">
        <f t="shared" si="418"/>
        <v>Toyota</v>
      </c>
      <c r="U4372" t="str">
        <f t="shared" si="419"/>
        <v>D</v>
      </c>
      <c r="V4372" t="str" cm="1">
        <f t="array" ref="V4372">_xlfn.IFS(N4363&gt;25,"A",N4363&gt;20,"B",N4363&gt;15,"C",N4363&gt;10,"D",N4363&lt;10,"E")</f>
        <v>D</v>
      </c>
    </row>
    <row r="4373" spans="1:22" x14ac:dyDescent="0.3">
      <c r="A4373">
        <v>4404</v>
      </c>
      <c r="B4373" t="s">
        <v>996</v>
      </c>
      <c r="C4373" t="s">
        <v>30</v>
      </c>
      <c r="D4373" t="s">
        <v>35</v>
      </c>
      <c r="E4373">
        <v>2015</v>
      </c>
      <c r="F4373">
        <v>60000</v>
      </c>
      <c r="G4373" t="s">
        <v>23</v>
      </c>
      <c r="H4373" t="s">
        <v>32</v>
      </c>
      <c r="I4373" t="s">
        <v>19</v>
      </c>
      <c r="J4373">
        <v>1968</v>
      </c>
      <c r="K4373">
        <v>174.33</v>
      </c>
      <c r="L4373">
        <v>5</v>
      </c>
      <c r="M4373">
        <v>17.11</v>
      </c>
      <c r="N4373">
        <v>25</v>
      </c>
      <c r="P4373" t="str">
        <f t="shared" si="414"/>
        <v>Audi</v>
      </c>
      <c r="Q4373" t="str">
        <f t="shared" si="415"/>
        <v>bad</v>
      </c>
      <c r="R4373" t="str">
        <f t="shared" si="416"/>
        <v/>
      </c>
      <c r="S4373" s="3" t="str">
        <f t="shared" si="417"/>
        <v>Audi</v>
      </c>
      <c r="T4373" t="str">
        <f t="shared" si="418"/>
        <v/>
      </c>
      <c r="U4373" t="str">
        <f t="shared" si="419"/>
        <v>C</v>
      </c>
      <c r="V4373" t="str" cm="1">
        <f t="array" ref="V4373">_xlfn.IFS(N4364&gt;25,"A",N4364&gt;20,"B",N4364&gt;15,"C",N4364&gt;10,"D",N4364&lt;10,"E")</f>
        <v>C</v>
      </c>
    </row>
    <row r="4374" spans="1:22" x14ac:dyDescent="0.3">
      <c r="A4374">
        <v>4405</v>
      </c>
      <c r="B4374" t="s">
        <v>69</v>
      </c>
      <c r="C4374" t="s">
        <v>43</v>
      </c>
      <c r="D4374" t="s">
        <v>26</v>
      </c>
      <c r="E4374">
        <v>2011</v>
      </c>
      <c r="F4374">
        <v>97320</v>
      </c>
      <c r="G4374" t="s">
        <v>27</v>
      </c>
      <c r="H4374" t="s">
        <v>32</v>
      </c>
      <c r="I4374" t="s">
        <v>19</v>
      </c>
      <c r="J4374">
        <v>1598</v>
      </c>
      <c r="K4374">
        <v>103.6</v>
      </c>
      <c r="L4374">
        <v>5</v>
      </c>
      <c r="M4374">
        <v>14.4</v>
      </c>
      <c r="N4374">
        <v>3.75</v>
      </c>
      <c r="P4374" t="str">
        <f t="shared" si="414"/>
        <v/>
      </c>
      <c r="Q4374" t="str">
        <f t="shared" si="415"/>
        <v>good</v>
      </c>
      <c r="R4374" t="str">
        <f t="shared" si="416"/>
        <v/>
      </c>
      <c r="S4374" s="3" t="str">
        <f t="shared" si="417"/>
        <v>Maruti</v>
      </c>
      <c r="T4374" t="str">
        <f t="shared" si="418"/>
        <v>Maruti</v>
      </c>
      <c r="U4374" t="str">
        <f t="shared" si="419"/>
        <v>E</v>
      </c>
      <c r="V4374" t="str" cm="1">
        <f t="array" ref="V4374">_xlfn.IFS(N4365&gt;25,"A",N4365&gt;20,"B",N4365&gt;15,"C",N4365&gt;10,"D",N4365&lt;10,"E")</f>
        <v>E</v>
      </c>
    </row>
    <row r="4375" spans="1:22" x14ac:dyDescent="0.3">
      <c r="A4375">
        <v>4406</v>
      </c>
      <c r="B4375" t="s">
        <v>327</v>
      </c>
      <c r="C4375" t="s">
        <v>43</v>
      </c>
      <c r="D4375" t="s">
        <v>26</v>
      </c>
      <c r="E4375">
        <v>2011</v>
      </c>
      <c r="F4375">
        <v>99807</v>
      </c>
      <c r="G4375" t="s">
        <v>23</v>
      </c>
      <c r="H4375" t="s">
        <v>18</v>
      </c>
      <c r="I4375" t="s">
        <v>19</v>
      </c>
      <c r="J4375">
        <v>1598</v>
      </c>
      <c r="K4375">
        <v>103.6</v>
      </c>
      <c r="L4375">
        <v>5</v>
      </c>
      <c r="M4375">
        <v>20.54</v>
      </c>
      <c r="N4375">
        <v>3.75</v>
      </c>
      <c r="P4375" t="str">
        <f t="shared" si="414"/>
        <v/>
      </c>
      <c r="Q4375" t="str">
        <f t="shared" si="415"/>
        <v>bad</v>
      </c>
      <c r="R4375" t="str">
        <f t="shared" si="416"/>
        <v/>
      </c>
      <c r="S4375" s="3" t="str">
        <f t="shared" si="417"/>
        <v/>
      </c>
      <c r="T4375" t="str">
        <f t="shared" si="418"/>
        <v>Hyundai</v>
      </c>
      <c r="U4375" t="str">
        <f t="shared" si="419"/>
        <v>E</v>
      </c>
      <c r="V4375" t="str" cm="1">
        <f t="array" ref="V4375">_xlfn.IFS(N4366&gt;25,"A",N4366&gt;20,"B",N4366&gt;15,"C",N4366&gt;10,"D",N4366&lt;10,"E")</f>
        <v>E</v>
      </c>
    </row>
    <row r="4376" spans="1:22" x14ac:dyDescent="0.3">
      <c r="A4376">
        <v>4407</v>
      </c>
      <c r="B4376" t="s">
        <v>304</v>
      </c>
      <c r="C4376" t="s">
        <v>25</v>
      </c>
      <c r="D4376" t="s">
        <v>22</v>
      </c>
      <c r="E4376">
        <v>2013</v>
      </c>
      <c r="F4376">
        <v>46000</v>
      </c>
      <c r="G4376" t="s">
        <v>27</v>
      </c>
      <c r="H4376" t="s">
        <v>18</v>
      </c>
      <c r="I4376" t="s">
        <v>19</v>
      </c>
      <c r="J4376">
        <v>1497</v>
      </c>
      <c r="K4376">
        <v>118</v>
      </c>
      <c r="L4376">
        <v>5</v>
      </c>
      <c r="M4376">
        <v>17</v>
      </c>
      <c r="N4376">
        <v>5.0999999999999996</v>
      </c>
      <c r="P4376" t="str">
        <f t="shared" si="414"/>
        <v/>
      </c>
      <c r="Q4376" t="str">
        <f t="shared" si="415"/>
        <v>bad</v>
      </c>
      <c r="R4376" t="str">
        <f t="shared" si="416"/>
        <v/>
      </c>
      <c r="S4376" s="3" t="str">
        <f t="shared" si="417"/>
        <v/>
      </c>
      <c r="T4376" t="str">
        <f t="shared" si="418"/>
        <v>Tata</v>
      </c>
      <c r="U4376" t="str">
        <f t="shared" si="419"/>
        <v>E</v>
      </c>
      <c r="V4376" t="str" cm="1">
        <f t="array" ref="V4376">_xlfn.IFS(N4367&gt;25,"A",N4367&gt;20,"B",N4367&gt;15,"C",N4367&gt;10,"D",N4367&lt;10,"E")</f>
        <v>E</v>
      </c>
    </row>
    <row r="4377" spans="1:22" x14ac:dyDescent="0.3">
      <c r="A4377">
        <v>4408</v>
      </c>
      <c r="B4377" t="s">
        <v>254</v>
      </c>
      <c r="C4377" t="s">
        <v>15</v>
      </c>
      <c r="D4377" t="s">
        <v>16</v>
      </c>
      <c r="E4377">
        <v>2010</v>
      </c>
      <c r="F4377">
        <v>12000</v>
      </c>
      <c r="G4377" t="s">
        <v>27</v>
      </c>
      <c r="H4377" t="s">
        <v>18</v>
      </c>
      <c r="I4377" t="s">
        <v>19</v>
      </c>
      <c r="J4377">
        <v>998</v>
      </c>
      <c r="K4377">
        <v>67.040000000000006</v>
      </c>
      <c r="L4377">
        <v>5</v>
      </c>
      <c r="M4377">
        <v>22.5</v>
      </c>
      <c r="N4377">
        <v>2.4500000000000002</v>
      </c>
      <c r="P4377" t="str">
        <f t="shared" si="414"/>
        <v/>
      </c>
      <c r="Q4377" t="str">
        <f t="shared" si="415"/>
        <v>good</v>
      </c>
      <c r="R4377" t="str">
        <f t="shared" si="416"/>
        <v/>
      </c>
      <c r="S4377" s="3" t="str">
        <f t="shared" si="417"/>
        <v>Maruti</v>
      </c>
      <c r="T4377" t="str">
        <f t="shared" si="418"/>
        <v>Maruti</v>
      </c>
      <c r="U4377" t="str">
        <f t="shared" si="419"/>
        <v>E</v>
      </c>
      <c r="V4377" t="str" cm="1">
        <f t="array" ref="V4377">_xlfn.IFS(N4368&gt;25,"A",N4368&gt;20,"B",N4368&gt;15,"C",N4368&gt;10,"D",N4368&lt;10,"E")</f>
        <v>E</v>
      </c>
    </row>
    <row r="4378" spans="1:22" x14ac:dyDescent="0.3">
      <c r="A4378">
        <v>4409</v>
      </c>
      <c r="B4378" t="s">
        <v>1668</v>
      </c>
      <c r="C4378" t="s">
        <v>194</v>
      </c>
      <c r="D4378" t="s">
        <v>49</v>
      </c>
      <c r="E4378">
        <v>2005</v>
      </c>
      <c r="F4378">
        <v>13002</v>
      </c>
      <c r="G4378" t="s">
        <v>27</v>
      </c>
      <c r="H4378" t="s">
        <v>32</v>
      </c>
      <c r="I4378" t="s">
        <v>19</v>
      </c>
      <c r="J4378">
        <v>2771</v>
      </c>
      <c r="K4378">
        <v>193.1</v>
      </c>
      <c r="L4378">
        <v>5</v>
      </c>
      <c r="M4378">
        <v>9.3000000000000007</v>
      </c>
      <c r="N4378">
        <v>3.25</v>
      </c>
      <c r="P4378" t="str">
        <f t="shared" si="414"/>
        <v/>
      </c>
      <c r="Q4378" t="str">
        <f t="shared" si="415"/>
        <v>bad</v>
      </c>
      <c r="R4378" t="str">
        <f t="shared" si="416"/>
        <v/>
      </c>
      <c r="S4378" s="3" t="str">
        <f t="shared" si="417"/>
        <v/>
      </c>
      <c r="T4378" t="str">
        <f t="shared" si="418"/>
        <v>Volkswagen</v>
      </c>
      <c r="U4378" t="str">
        <f t="shared" si="419"/>
        <v>E</v>
      </c>
      <c r="V4378" t="str" cm="1">
        <f t="array" ref="V4378">_xlfn.IFS(N4369&gt;25,"A",N4369&gt;20,"B",N4369&gt;15,"C",N4369&gt;10,"D",N4369&lt;10,"E")</f>
        <v>E</v>
      </c>
    </row>
    <row r="4379" spans="1:22" x14ac:dyDescent="0.3">
      <c r="A4379">
        <v>4410</v>
      </c>
      <c r="B4379" t="s">
        <v>956</v>
      </c>
      <c r="C4379" t="s">
        <v>25</v>
      </c>
      <c r="D4379" t="s">
        <v>49</v>
      </c>
      <c r="E4379">
        <v>2014</v>
      </c>
      <c r="F4379">
        <v>26000</v>
      </c>
      <c r="G4379" t="s">
        <v>23</v>
      </c>
      <c r="H4379" t="s">
        <v>18</v>
      </c>
      <c r="I4379" t="s">
        <v>19</v>
      </c>
      <c r="J4379">
        <v>1498</v>
      </c>
      <c r="K4379">
        <v>98.6</v>
      </c>
      <c r="L4379">
        <v>5</v>
      </c>
      <c r="M4379">
        <v>26</v>
      </c>
      <c r="N4379">
        <v>5.5</v>
      </c>
      <c r="P4379" t="str">
        <f t="shared" si="414"/>
        <v/>
      </c>
      <c r="Q4379" t="str">
        <f t="shared" si="415"/>
        <v>good</v>
      </c>
      <c r="R4379" t="str">
        <f t="shared" si="416"/>
        <v/>
      </c>
      <c r="S4379" s="3" t="str">
        <f t="shared" si="417"/>
        <v>Tata</v>
      </c>
      <c r="T4379" t="str">
        <f t="shared" si="418"/>
        <v>Tata</v>
      </c>
      <c r="U4379" t="str">
        <f t="shared" si="419"/>
        <v>E</v>
      </c>
      <c r="V4379" t="str" cm="1">
        <f t="array" ref="V4379">_xlfn.IFS(N4370&gt;25,"A",N4370&gt;20,"B",N4370&gt;15,"C",N4370&gt;10,"D",N4370&lt;10,"E")</f>
        <v>E</v>
      </c>
    </row>
    <row r="4380" spans="1:22" x14ac:dyDescent="0.3">
      <c r="A4380">
        <v>4411</v>
      </c>
      <c r="B4380" t="s">
        <v>14</v>
      </c>
      <c r="C4380" t="s">
        <v>15</v>
      </c>
      <c r="D4380" t="s">
        <v>47</v>
      </c>
      <c r="E4380">
        <v>2014</v>
      </c>
      <c r="F4380">
        <v>68365</v>
      </c>
      <c r="G4380" t="s">
        <v>17</v>
      </c>
      <c r="H4380" t="s">
        <v>18</v>
      </c>
      <c r="I4380" t="s">
        <v>19</v>
      </c>
      <c r="J4380">
        <v>998</v>
      </c>
      <c r="K4380">
        <v>58.16</v>
      </c>
      <c r="L4380">
        <v>5</v>
      </c>
      <c r="M4380">
        <v>26.6</v>
      </c>
      <c r="N4380">
        <v>3.77</v>
      </c>
      <c r="P4380" t="str">
        <f t="shared" si="414"/>
        <v/>
      </c>
      <c r="Q4380" t="str">
        <f t="shared" si="415"/>
        <v>bad</v>
      </c>
      <c r="R4380" t="str">
        <f t="shared" si="416"/>
        <v/>
      </c>
      <c r="S4380" s="3" t="str">
        <f t="shared" si="417"/>
        <v/>
      </c>
      <c r="T4380" t="str">
        <f t="shared" si="418"/>
        <v>Honda</v>
      </c>
      <c r="U4380" t="str">
        <f t="shared" si="419"/>
        <v>E</v>
      </c>
      <c r="V4380" t="str" cm="1">
        <f t="array" ref="V4380">_xlfn.IFS(N4371&gt;25,"A",N4371&gt;20,"B",N4371&gt;15,"C",N4371&gt;10,"D",N4371&lt;10,"E")</f>
        <v>E</v>
      </c>
    </row>
    <row r="4381" spans="1:22" x14ac:dyDescent="0.3">
      <c r="A4381">
        <v>4412</v>
      </c>
      <c r="B4381" t="s">
        <v>595</v>
      </c>
      <c r="C4381" t="s">
        <v>62</v>
      </c>
      <c r="D4381" t="s">
        <v>31</v>
      </c>
      <c r="E4381">
        <v>2016</v>
      </c>
      <c r="F4381">
        <v>27833</v>
      </c>
      <c r="G4381" t="s">
        <v>23</v>
      </c>
      <c r="H4381" t="s">
        <v>32</v>
      </c>
      <c r="I4381" t="s">
        <v>19</v>
      </c>
      <c r="J4381">
        <v>2987</v>
      </c>
      <c r="K4381">
        <v>165</v>
      </c>
      <c r="L4381">
        <v>5</v>
      </c>
      <c r="M4381">
        <v>0</v>
      </c>
      <c r="N4381">
        <v>49.24</v>
      </c>
      <c r="P4381" t="str">
        <f t="shared" si="414"/>
        <v/>
      </c>
      <c r="Q4381" t="str">
        <f t="shared" si="415"/>
        <v>bad</v>
      </c>
      <c r="R4381" t="str">
        <f t="shared" si="416"/>
        <v/>
      </c>
      <c r="S4381" s="3" t="str">
        <f t="shared" si="417"/>
        <v/>
      </c>
      <c r="T4381" t="str">
        <f t="shared" si="418"/>
        <v>Honda</v>
      </c>
      <c r="U4381" t="str">
        <f t="shared" si="419"/>
        <v>E</v>
      </c>
      <c r="V4381" t="str" cm="1">
        <f t="array" ref="V4381">_xlfn.IFS(N4372&gt;25,"A",N4372&gt;20,"B",N4372&gt;15,"C",N4372&gt;10,"D",N4372&lt;10,"E")</f>
        <v>E</v>
      </c>
    </row>
    <row r="4382" spans="1:22" x14ac:dyDescent="0.3">
      <c r="A4382">
        <v>4413</v>
      </c>
      <c r="B4382" t="s">
        <v>303</v>
      </c>
      <c r="C4382" t="s">
        <v>15</v>
      </c>
      <c r="D4382" t="s">
        <v>47</v>
      </c>
      <c r="E4382">
        <v>2016</v>
      </c>
      <c r="F4382">
        <v>51639</v>
      </c>
      <c r="G4382" t="s">
        <v>27</v>
      </c>
      <c r="H4382" t="s">
        <v>18</v>
      </c>
      <c r="I4382" t="s">
        <v>19</v>
      </c>
      <c r="J4382">
        <v>796</v>
      </c>
      <c r="K4382">
        <v>47.3</v>
      </c>
      <c r="L4382">
        <v>5</v>
      </c>
      <c r="M4382">
        <v>22.74</v>
      </c>
      <c r="N4382">
        <v>3.04</v>
      </c>
      <c r="P4382" t="str">
        <f t="shared" si="414"/>
        <v>Audi</v>
      </c>
      <c r="Q4382" t="str">
        <f t="shared" si="415"/>
        <v>bad</v>
      </c>
      <c r="R4382" t="str">
        <f t="shared" si="416"/>
        <v/>
      </c>
      <c r="S4382" s="3" t="str">
        <f t="shared" si="417"/>
        <v>Audi</v>
      </c>
      <c r="T4382" t="str">
        <f t="shared" si="418"/>
        <v/>
      </c>
      <c r="U4382" t="str">
        <f t="shared" si="419"/>
        <v>B</v>
      </c>
      <c r="V4382" t="str" cm="1">
        <f t="array" ref="V4382">_xlfn.IFS(N4373&gt;25,"A",N4373&gt;20,"B",N4373&gt;15,"C",N4373&gt;10,"D",N4373&lt;10,"E")</f>
        <v>B</v>
      </c>
    </row>
    <row r="4383" spans="1:22" x14ac:dyDescent="0.3">
      <c r="A4383">
        <v>4414</v>
      </c>
      <c r="B4383" t="s">
        <v>636</v>
      </c>
      <c r="C4383" t="s">
        <v>21</v>
      </c>
      <c r="D4383" t="s">
        <v>53</v>
      </c>
      <c r="E4383">
        <v>2015</v>
      </c>
      <c r="F4383">
        <v>21000</v>
      </c>
      <c r="G4383" t="s">
        <v>27</v>
      </c>
      <c r="H4383" t="s">
        <v>18</v>
      </c>
      <c r="I4383" t="s">
        <v>19</v>
      </c>
      <c r="J4383">
        <v>1197</v>
      </c>
      <c r="K4383">
        <v>81.83</v>
      </c>
      <c r="L4383">
        <v>5</v>
      </c>
      <c r="M4383">
        <v>18.600000000000001</v>
      </c>
      <c r="N4383">
        <v>4.9000000000000004</v>
      </c>
      <c r="P4383" t="str">
        <f t="shared" si="414"/>
        <v/>
      </c>
      <c r="Q4383" t="str">
        <f t="shared" si="415"/>
        <v>bad</v>
      </c>
      <c r="R4383" t="str">
        <f t="shared" si="416"/>
        <v/>
      </c>
      <c r="S4383" s="3" t="str">
        <f t="shared" si="417"/>
        <v/>
      </c>
      <c r="T4383" t="str">
        <f t="shared" si="418"/>
        <v>Volkswagen</v>
      </c>
      <c r="U4383" t="str">
        <f t="shared" si="419"/>
        <v>E</v>
      </c>
      <c r="V4383" t="str" cm="1">
        <f t="array" ref="V4383">_xlfn.IFS(N4374&gt;25,"A",N4374&gt;20,"B",N4374&gt;15,"C",N4374&gt;10,"D",N4374&lt;10,"E")</f>
        <v>E</v>
      </c>
    </row>
    <row r="4384" spans="1:22" x14ac:dyDescent="0.3">
      <c r="A4384">
        <v>4415</v>
      </c>
      <c r="B4384" t="s">
        <v>1039</v>
      </c>
      <c r="C4384" t="s">
        <v>110</v>
      </c>
      <c r="D4384" t="s">
        <v>63</v>
      </c>
      <c r="E4384">
        <v>2013</v>
      </c>
      <c r="F4384">
        <v>90000</v>
      </c>
      <c r="G4384" t="s">
        <v>23</v>
      </c>
      <c r="H4384" t="s">
        <v>18</v>
      </c>
      <c r="I4384" t="s">
        <v>19</v>
      </c>
      <c r="J4384">
        <v>1498</v>
      </c>
      <c r="K4384">
        <v>89.84</v>
      </c>
      <c r="L4384">
        <v>5</v>
      </c>
      <c r="M4384">
        <v>22.7</v>
      </c>
      <c r="N4384">
        <v>6.25</v>
      </c>
      <c r="P4384" t="str">
        <f t="shared" si="414"/>
        <v/>
      </c>
      <c r="Q4384" t="str">
        <f t="shared" si="415"/>
        <v>good</v>
      </c>
      <c r="R4384" t="str">
        <f t="shared" si="416"/>
        <v/>
      </c>
      <c r="S4384" s="3" t="str">
        <f t="shared" si="417"/>
        <v>Volkswagen</v>
      </c>
      <c r="T4384" t="str">
        <f t="shared" si="418"/>
        <v>Volkswagen</v>
      </c>
      <c r="U4384" t="str">
        <f t="shared" si="419"/>
        <v>E</v>
      </c>
      <c r="V4384" t="str" cm="1">
        <f t="array" ref="V4384">_xlfn.IFS(N4375&gt;25,"A",N4375&gt;20,"B",N4375&gt;15,"C",N4375&gt;10,"D",N4375&lt;10,"E")</f>
        <v>E</v>
      </c>
    </row>
    <row r="4385" spans="1:22" x14ac:dyDescent="0.3">
      <c r="A4385">
        <v>4416</v>
      </c>
      <c r="B4385" t="s">
        <v>1669</v>
      </c>
      <c r="C4385" t="s">
        <v>65</v>
      </c>
      <c r="D4385" t="s">
        <v>35</v>
      </c>
      <c r="E4385">
        <v>2015</v>
      </c>
      <c r="F4385">
        <v>36255</v>
      </c>
      <c r="G4385" t="s">
        <v>23</v>
      </c>
      <c r="H4385" t="s">
        <v>32</v>
      </c>
      <c r="I4385" t="s">
        <v>19</v>
      </c>
      <c r="J4385">
        <v>1995</v>
      </c>
      <c r="K4385">
        <v>184</v>
      </c>
      <c r="L4385">
        <v>5</v>
      </c>
      <c r="M4385">
        <v>19.59</v>
      </c>
      <c r="N4385">
        <v>33</v>
      </c>
      <c r="P4385" t="str">
        <f t="shared" si="414"/>
        <v/>
      </c>
      <c r="Q4385" t="str">
        <f t="shared" si="415"/>
        <v>bad</v>
      </c>
      <c r="R4385" t="str">
        <f t="shared" si="416"/>
        <v/>
      </c>
      <c r="S4385" s="3" t="str">
        <f t="shared" si="417"/>
        <v/>
      </c>
      <c r="T4385" t="str">
        <f t="shared" si="418"/>
        <v>Honda</v>
      </c>
      <c r="U4385" t="str">
        <f t="shared" si="419"/>
        <v>E</v>
      </c>
      <c r="V4385" t="str" cm="1">
        <f t="array" ref="V4385">_xlfn.IFS(N4376&gt;25,"A",N4376&gt;20,"B",N4376&gt;15,"C",N4376&gt;10,"D",N4376&lt;10,"E")</f>
        <v>E</v>
      </c>
    </row>
    <row r="4386" spans="1:22" x14ac:dyDescent="0.3">
      <c r="A4386">
        <v>4417</v>
      </c>
      <c r="B4386" t="s">
        <v>210</v>
      </c>
      <c r="C4386" t="s">
        <v>65</v>
      </c>
      <c r="D4386" t="s">
        <v>26</v>
      </c>
      <c r="E4386">
        <v>2011</v>
      </c>
      <c r="F4386">
        <v>58000</v>
      </c>
      <c r="G4386" t="s">
        <v>23</v>
      </c>
      <c r="H4386" t="s">
        <v>32</v>
      </c>
      <c r="I4386" t="s">
        <v>33</v>
      </c>
      <c r="J4386">
        <v>2993</v>
      </c>
      <c r="K4386">
        <v>245</v>
      </c>
      <c r="L4386">
        <v>5</v>
      </c>
      <c r="M4386">
        <v>11.7</v>
      </c>
      <c r="N4386">
        <v>27</v>
      </c>
      <c r="P4386" t="str">
        <f t="shared" si="414"/>
        <v/>
      </c>
      <c r="Q4386" t="str">
        <f t="shared" si="415"/>
        <v>good</v>
      </c>
      <c r="R4386" t="str">
        <f t="shared" si="416"/>
        <v/>
      </c>
      <c r="S4386" s="3" t="str">
        <f t="shared" si="417"/>
        <v>Maruti</v>
      </c>
      <c r="T4386" t="str">
        <f t="shared" si="418"/>
        <v>Maruti</v>
      </c>
      <c r="U4386" t="str">
        <f t="shared" si="419"/>
        <v>E</v>
      </c>
      <c r="V4386" t="str" cm="1">
        <f t="array" ref="V4386">_xlfn.IFS(N4377&gt;25,"A",N4377&gt;20,"B",N4377&gt;15,"C",N4377&gt;10,"D",N4377&lt;10,"E")</f>
        <v>E</v>
      </c>
    </row>
    <row r="4387" spans="1:22" x14ac:dyDescent="0.3">
      <c r="A4387">
        <v>4418</v>
      </c>
      <c r="B4387" t="s">
        <v>380</v>
      </c>
      <c r="C4387" t="s">
        <v>25</v>
      </c>
      <c r="D4387" t="s">
        <v>31</v>
      </c>
      <c r="E4387">
        <v>2014</v>
      </c>
      <c r="F4387">
        <v>48997</v>
      </c>
      <c r="G4387" t="s">
        <v>27</v>
      </c>
      <c r="H4387" t="s">
        <v>18</v>
      </c>
      <c r="I4387" t="s">
        <v>33</v>
      </c>
      <c r="J4387">
        <v>1198</v>
      </c>
      <c r="K4387">
        <v>86.7</v>
      </c>
      <c r="L4387">
        <v>5</v>
      </c>
      <c r="M4387">
        <v>18</v>
      </c>
      <c r="N4387">
        <v>5.21</v>
      </c>
      <c r="P4387" t="str">
        <f t="shared" si="414"/>
        <v/>
      </c>
      <c r="Q4387" t="str">
        <f t="shared" si="415"/>
        <v>bad</v>
      </c>
      <c r="R4387" t="str">
        <f t="shared" si="416"/>
        <v/>
      </c>
      <c r="S4387" s="3" t="str">
        <f t="shared" si="417"/>
        <v/>
      </c>
      <c r="T4387" t="str">
        <f t="shared" si="418"/>
        <v>Skoda</v>
      </c>
      <c r="U4387" t="str">
        <f t="shared" si="419"/>
        <v>E</v>
      </c>
      <c r="V4387" t="str" cm="1">
        <f t="array" ref="V4387">_xlfn.IFS(N4378&gt;25,"A",N4378&gt;20,"B",N4378&gt;15,"C",N4378&gt;10,"D",N4378&lt;10,"E")</f>
        <v>E</v>
      </c>
    </row>
    <row r="4388" spans="1:22" x14ac:dyDescent="0.3">
      <c r="A4388">
        <v>4419</v>
      </c>
      <c r="B4388" t="s">
        <v>1670</v>
      </c>
      <c r="C4388" t="s">
        <v>110</v>
      </c>
      <c r="D4388" t="s">
        <v>16</v>
      </c>
      <c r="E4388">
        <v>2014</v>
      </c>
      <c r="F4388">
        <v>31130</v>
      </c>
      <c r="G4388" t="s">
        <v>27</v>
      </c>
      <c r="H4388" t="s">
        <v>18</v>
      </c>
      <c r="I4388" t="s">
        <v>19</v>
      </c>
      <c r="J4388">
        <v>1499</v>
      </c>
      <c r="K4388">
        <v>110.4</v>
      </c>
      <c r="L4388">
        <v>5</v>
      </c>
      <c r="M4388">
        <v>15.85</v>
      </c>
      <c r="N4388">
        <v>5.75</v>
      </c>
      <c r="P4388" t="str">
        <f t="shared" si="414"/>
        <v/>
      </c>
      <c r="Q4388" t="str">
        <f t="shared" si="415"/>
        <v>good</v>
      </c>
      <c r="R4388" t="str">
        <f t="shared" si="416"/>
        <v/>
      </c>
      <c r="S4388" s="3" t="str">
        <f t="shared" si="417"/>
        <v>Honda</v>
      </c>
      <c r="T4388" t="str">
        <f t="shared" si="418"/>
        <v>Honda</v>
      </c>
      <c r="U4388" t="str">
        <f t="shared" si="419"/>
        <v>E</v>
      </c>
      <c r="V4388" t="str" cm="1">
        <f t="array" ref="V4388">_xlfn.IFS(N4379&gt;25,"A",N4379&gt;20,"B",N4379&gt;15,"C",N4379&gt;10,"D",N4379&lt;10,"E")</f>
        <v>E</v>
      </c>
    </row>
    <row r="4389" spans="1:22" x14ac:dyDescent="0.3">
      <c r="A4389">
        <v>4420</v>
      </c>
      <c r="B4389" t="s">
        <v>155</v>
      </c>
      <c r="C4389" t="s">
        <v>156</v>
      </c>
      <c r="D4389" t="s">
        <v>31</v>
      </c>
      <c r="E4389">
        <v>2012</v>
      </c>
      <c r="F4389">
        <v>75668</v>
      </c>
      <c r="G4389" t="s">
        <v>23</v>
      </c>
      <c r="H4389" t="s">
        <v>32</v>
      </c>
      <c r="I4389" t="s">
        <v>19</v>
      </c>
      <c r="J4389">
        <v>2993</v>
      </c>
      <c r="K4389">
        <v>270.89999999999998</v>
      </c>
      <c r="L4389">
        <v>5</v>
      </c>
      <c r="M4389">
        <v>14.74</v>
      </c>
      <c r="N4389">
        <v>16.579999999999998</v>
      </c>
      <c r="P4389" t="str">
        <f t="shared" si="414"/>
        <v/>
      </c>
      <c r="Q4389" t="str">
        <f t="shared" si="415"/>
        <v>good</v>
      </c>
      <c r="R4389" t="str">
        <f t="shared" si="416"/>
        <v/>
      </c>
      <c r="S4389" s="3" t="str">
        <f t="shared" si="417"/>
        <v>Maruti</v>
      </c>
      <c r="T4389" t="str">
        <f t="shared" si="418"/>
        <v>Maruti</v>
      </c>
      <c r="U4389" t="str">
        <f t="shared" si="419"/>
        <v>E</v>
      </c>
      <c r="V4389" t="str" cm="1">
        <f t="array" ref="V4389">_xlfn.IFS(N4380&gt;25,"A",N4380&gt;20,"B",N4380&gt;15,"C",N4380&gt;10,"D",N4380&lt;10,"E")</f>
        <v>E</v>
      </c>
    </row>
    <row r="4390" spans="1:22" x14ac:dyDescent="0.3">
      <c r="A4390">
        <v>4421</v>
      </c>
      <c r="B4390" t="s">
        <v>837</v>
      </c>
      <c r="C4390" t="s">
        <v>41</v>
      </c>
      <c r="D4390" t="s">
        <v>53</v>
      </c>
      <c r="E4390">
        <v>2015</v>
      </c>
      <c r="F4390">
        <v>12000</v>
      </c>
      <c r="G4390" t="s">
        <v>27</v>
      </c>
      <c r="H4390" t="s">
        <v>18</v>
      </c>
      <c r="I4390" t="s">
        <v>19</v>
      </c>
      <c r="J4390">
        <v>1798</v>
      </c>
      <c r="K4390">
        <v>138</v>
      </c>
      <c r="L4390">
        <v>5</v>
      </c>
      <c r="M4390">
        <v>14.53</v>
      </c>
      <c r="N4390">
        <v>11</v>
      </c>
      <c r="P4390" t="str">
        <f t="shared" si="414"/>
        <v>MercedesBenz</v>
      </c>
      <c r="Q4390" t="str">
        <f t="shared" si="415"/>
        <v>bad</v>
      </c>
      <c r="R4390" t="str">
        <f t="shared" si="416"/>
        <v/>
      </c>
      <c r="S4390" s="3" t="str">
        <f t="shared" si="417"/>
        <v>MercedesBenz</v>
      </c>
      <c r="T4390" t="str">
        <f t="shared" si="418"/>
        <v/>
      </c>
      <c r="U4390" t="str">
        <f t="shared" si="419"/>
        <v>A</v>
      </c>
      <c r="V4390" t="str" cm="1">
        <f t="array" ref="V4390">_xlfn.IFS(N4381&gt;25,"A",N4381&gt;20,"B",N4381&gt;15,"C",N4381&gt;10,"D",N4381&lt;10,"E")</f>
        <v>A</v>
      </c>
    </row>
    <row r="4391" spans="1:22" x14ac:dyDescent="0.3">
      <c r="A4391">
        <v>4422</v>
      </c>
      <c r="B4391" t="s">
        <v>296</v>
      </c>
      <c r="C4391" t="s">
        <v>21</v>
      </c>
      <c r="D4391" t="s">
        <v>22</v>
      </c>
      <c r="E4391">
        <v>2014</v>
      </c>
      <c r="F4391">
        <v>90000</v>
      </c>
      <c r="G4391" t="s">
        <v>27</v>
      </c>
      <c r="H4391" t="s">
        <v>18</v>
      </c>
      <c r="I4391" t="s">
        <v>33</v>
      </c>
      <c r="J4391">
        <v>1197</v>
      </c>
      <c r="K4391">
        <v>78.900000000000006</v>
      </c>
      <c r="L4391">
        <v>5</v>
      </c>
      <c r="M4391">
        <v>20.36</v>
      </c>
      <c r="N4391">
        <v>2.8</v>
      </c>
      <c r="P4391" t="str">
        <f t="shared" si="414"/>
        <v/>
      </c>
      <c r="Q4391" t="str">
        <f t="shared" si="415"/>
        <v>good</v>
      </c>
      <c r="R4391" t="str">
        <f t="shared" si="416"/>
        <v/>
      </c>
      <c r="S4391" s="3" t="str">
        <f t="shared" si="417"/>
        <v>Maruti</v>
      </c>
      <c r="T4391" t="str">
        <f t="shared" si="418"/>
        <v>Maruti</v>
      </c>
      <c r="U4391" t="str">
        <f t="shared" si="419"/>
        <v>E</v>
      </c>
      <c r="V4391" t="str" cm="1">
        <f t="array" ref="V4391">_xlfn.IFS(N4382&gt;25,"A",N4382&gt;20,"B",N4382&gt;15,"C",N4382&gt;10,"D",N4382&lt;10,"E")</f>
        <v>E</v>
      </c>
    </row>
    <row r="4392" spans="1:22" x14ac:dyDescent="0.3">
      <c r="A4392">
        <v>4423</v>
      </c>
      <c r="B4392" t="s">
        <v>1671</v>
      </c>
      <c r="C4392" t="s">
        <v>62</v>
      </c>
      <c r="D4392" t="s">
        <v>47</v>
      </c>
      <c r="E4392">
        <v>2019</v>
      </c>
      <c r="F4392">
        <v>17320</v>
      </c>
      <c r="G4392" t="s">
        <v>23</v>
      </c>
      <c r="H4392" t="s">
        <v>32</v>
      </c>
      <c r="I4392" t="s">
        <v>19</v>
      </c>
      <c r="J4392">
        <v>2148</v>
      </c>
      <c r="K4392">
        <v>170</v>
      </c>
      <c r="L4392">
        <v>5</v>
      </c>
      <c r="M4392">
        <v>15.8</v>
      </c>
      <c r="N4392">
        <v>37.99</v>
      </c>
      <c r="P4392" t="str">
        <f t="shared" si="414"/>
        <v/>
      </c>
      <c r="Q4392" t="str">
        <f t="shared" si="415"/>
        <v>bad</v>
      </c>
      <c r="R4392" t="str">
        <f t="shared" si="416"/>
        <v/>
      </c>
      <c r="S4392" s="3" t="str">
        <f t="shared" si="417"/>
        <v/>
      </c>
      <c r="T4392" t="str">
        <f t="shared" si="418"/>
        <v>Hyundai</v>
      </c>
      <c r="U4392" t="str">
        <f t="shared" si="419"/>
        <v>E</v>
      </c>
      <c r="V4392" t="str" cm="1">
        <f t="array" ref="V4392">_xlfn.IFS(N4383&gt;25,"A",N4383&gt;20,"B",N4383&gt;15,"C",N4383&gt;10,"D",N4383&lt;10,"E")</f>
        <v>E</v>
      </c>
    </row>
    <row r="4393" spans="1:22" x14ac:dyDescent="0.3">
      <c r="A4393">
        <v>4424</v>
      </c>
      <c r="B4393" t="s">
        <v>1388</v>
      </c>
      <c r="C4393" t="s">
        <v>194</v>
      </c>
      <c r="D4393" t="s">
        <v>53</v>
      </c>
      <c r="E4393">
        <v>2011</v>
      </c>
      <c r="F4393">
        <v>85000</v>
      </c>
      <c r="G4393" t="s">
        <v>23</v>
      </c>
      <c r="H4393" t="s">
        <v>18</v>
      </c>
      <c r="I4393" t="s">
        <v>33</v>
      </c>
      <c r="J4393">
        <v>1968</v>
      </c>
      <c r="K4393">
        <v>108.5</v>
      </c>
      <c r="L4393">
        <v>5</v>
      </c>
      <c r="M4393">
        <v>20</v>
      </c>
      <c r="N4393">
        <v>3.65</v>
      </c>
      <c r="P4393" t="str">
        <f t="shared" si="414"/>
        <v/>
      </c>
      <c r="Q4393" t="str">
        <f t="shared" si="415"/>
        <v>good</v>
      </c>
      <c r="R4393" t="str">
        <f t="shared" si="416"/>
        <v/>
      </c>
      <c r="S4393" s="3" t="str">
        <f t="shared" si="417"/>
        <v>Ford</v>
      </c>
      <c r="T4393" t="str">
        <f t="shared" si="418"/>
        <v>Ford</v>
      </c>
      <c r="U4393" t="str">
        <f t="shared" si="419"/>
        <v>E</v>
      </c>
      <c r="V4393" t="str" cm="1">
        <f t="array" ref="V4393">_xlfn.IFS(N4384&gt;25,"A",N4384&gt;20,"B",N4384&gt;15,"C",N4384&gt;10,"D",N4384&lt;10,"E")</f>
        <v>E</v>
      </c>
    </row>
    <row r="4394" spans="1:22" x14ac:dyDescent="0.3">
      <c r="A4394">
        <v>4425</v>
      </c>
      <c r="B4394" t="s">
        <v>1672</v>
      </c>
      <c r="C4394" t="s">
        <v>110</v>
      </c>
      <c r="D4394" t="s">
        <v>35</v>
      </c>
      <c r="E4394">
        <v>2007</v>
      </c>
      <c r="F4394">
        <v>130000</v>
      </c>
      <c r="G4394" t="s">
        <v>23</v>
      </c>
      <c r="H4394" t="s">
        <v>18</v>
      </c>
      <c r="I4394" t="s">
        <v>19</v>
      </c>
      <c r="J4394">
        <v>2499</v>
      </c>
      <c r="K4394">
        <v>141</v>
      </c>
      <c r="L4394">
        <v>7</v>
      </c>
      <c r="M4394">
        <v>13.1</v>
      </c>
      <c r="N4394">
        <v>6</v>
      </c>
      <c r="P4394" t="str">
        <f t="shared" si="414"/>
        <v>BMW</v>
      </c>
      <c r="Q4394" t="str">
        <f t="shared" si="415"/>
        <v>bad</v>
      </c>
      <c r="R4394" t="str">
        <f t="shared" si="416"/>
        <v/>
      </c>
      <c r="S4394" s="3" t="str">
        <f t="shared" si="417"/>
        <v>BMW</v>
      </c>
      <c r="T4394" t="str">
        <f t="shared" si="418"/>
        <v/>
      </c>
      <c r="U4394" t="str">
        <f t="shared" si="419"/>
        <v>A</v>
      </c>
      <c r="V4394" t="str" cm="1">
        <f t="array" ref="V4394">_xlfn.IFS(N4385&gt;25,"A",N4385&gt;20,"B",N4385&gt;15,"C",N4385&gt;10,"D",N4385&lt;10,"E")</f>
        <v>A</v>
      </c>
    </row>
    <row r="4395" spans="1:22" x14ac:dyDescent="0.3">
      <c r="A4395">
        <v>4426</v>
      </c>
      <c r="B4395" t="s">
        <v>1673</v>
      </c>
      <c r="C4395" t="s">
        <v>110</v>
      </c>
      <c r="D4395" t="s">
        <v>31</v>
      </c>
      <c r="E4395">
        <v>2013</v>
      </c>
      <c r="F4395">
        <v>60328</v>
      </c>
      <c r="G4395" t="s">
        <v>27</v>
      </c>
      <c r="H4395" t="s">
        <v>18</v>
      </c>
      <c r="I4395" t="s">
        <v>19</v>
      </c>
      <c r="J4395">
        <v>1196</v>
      </c>
      <c r="K4395">
        <v>70</v>
      </c>
      <c r="L4395">
        <v>5</v>
      </c>
      <c r="M4395">
        <v>15.6</v>
      </c>
      <c r="N4395">
        <v>4.54</v>
      </c>
      <c r="P4395" t="str">
        <f t="shared" si="414"/>
        <v>BMW</v>
      </c>
      <c r="Q4395" t="str">
        <f t="shared" si="415"/>
        <v>bad</v>
      </c>
      <c r="R4395" t="str">
        <f t="shared" si="416"/>
        <v/>
      </c>
      <c r="S4395" s="3" t="str">
        <f t="shared" si="417"/>
        <v>BMW</v>
      </c>
      <c r="T4395" t="str">
        <f t="shared" si="418"/>
        <v/>
      </c>
      <c r="U4395" t="str">
        <f t="shared" si="419"/>
        <v>A</v>
      </c>
      <c r="V4395" t="str" cm="1">
        <f t="array" ref="V4395">_xlfn.IFS(N4386&gt;25,"A",N4386&gt;20,"B",N4386&gt;15,"C",N4386&gt;10,"D",N4386&lt;10,"E")</f>
        <v>A</v>
      </c>
    </row>
    <row r="4396" spans="1:22" x14ac:dyDescent="0.3">
      <c r="A4396">
        <v>4427</v>
      </c>
      <c r="B4396" t="s">
        <v>380</v>
      </c>
      <c r="C4396" t="s">
        <v>25</v>
      </c>
      <c r="D4396" t="s">
        <v>47</v>
      </c>
      <c r="E4396">
        <v>2015</v>
      </c>
      <c r="F4396">
        <v>34327</v>
      </c>
      <c r="G4396" t="s">
        <v>27</v>
      </c>
      <c r="H4396" t="s">
        <v>18</v>
      </c>
      <c r="I4396" t="s">
        <v>19</v>
      </c>
      <c r="J4396">
        <v>1198</v>
      </c>
      <c r="K4396">
        <v>86.7</v>
      </c>
      <c r="L4396">
        <v>5</v>
      </c>
      <c r="M4396">
        <v>18</v>
      </c>
      <c r="N4396">
        <v>5.4</v>
      </c>
      <c r="P4396" t="str">
        <f t="shared" si="414"/>
        <v/>
      </c>
      <c r="Q4396" t="str">
        <f t="shared" si="415"/>
        <v>bad</v>
      </c>
      <c r="R4396" t="str">
        <f t="shared" si="416"/>
        <v/>
      </c>
      <c r="S4396" s="3" t="str">
        <f t="shared" si="417"/>
        <v/>
      </c>
      <c r="T4396" t="str">
        <f t="shared" si="418"/>
        <v>Honda</v>
      </c>
      <c r="U4396" t="str">
        <f t="shared" si="419"/>
        <v>E</v>
      </c>
      <c r="V4396" t="str" cm="1">
        <f t="array" ref="V4396">_xlfn.IFS(N4387&gt;25,"A",N4387&gt;20,"B",N4387&gt;15,"C",N4387&gt;10,"D",N4387&lt;10,"E")</f>
        <v>E</v>
      </c>
    </row>
    <row r="4397" spans="1:22" x14ac:dyDescent="0.3">
      <c r="A4397">
        <v>4428</v>
      </c>
      <c r="B4397" t="s">
        <v>1674</v>
      </c>
      <c r="C4397" t="s">
        <v>45</v>
      </c>
      <c r="D4397" t="s">
        <v>16</v>
      </c>
      <c r="E4397">
        <v>2014</v>
      </c>
      <c r="F4397">
        <v>75000</v>
      </c>
      <c r="G4397" t="s">
        <v>23</v>
      </c>
      <c r="H4397" t="s">
        <v>18</v>
      </c>
      <c r="I4397" t="s">
        <v>19</v>
      </c>
      <c r="J4397">
        <v>1405</v>
      </c>
      <c r="K4397">
        <v>70</v>
      </c>
      <c r="L4397">
        <v>5</v>
      </c>
      <c r="M4397">
        <v>19.100000000000001</v>
      </c>
      <c r="N4397">
        <v>3.3</v>
      </c>
      <c r="P4397" t="str">
        <f t="shared" si="414"/>
        <v/>
      </c>
      <c r="Q4397" t="str">
        <f t="shared" si="415"/>
        <v>bad</v>
      </c>
      <c r="R4397" t="str">
        <f t="shared" si="416"/>
        <v/>
      </c>
      <c r="S4397" s="3" t="str">
        <f t="shared" si="417"/>
        <v/>
      </c>
      <c r="T4397" t="str">
        <f t="shared" si="418"/>
        <v>Ford</v>
      </c>
      <c r="U4397" t="str">
        <f t="shared" si="419"/>
        <v>E</v>
      </c>
      <c r="V4397" t="str" cm="1">
        <f t="array" ref="V4397">_xlfn.IFS(N4388&gt;25,"A",N4388&gt;20,"B",N4388&gt;15,"C",N4388&gt;10,"D",N4388&lt;10,"E")</f>
        <v>E</v>
      </c>
    </row>
    <row r="4398" spans="1:22" x14ac:dyDescent="0.3">
      <c r="A4398">
        <v>4429</v>
      </c>
      <c r="B4398" t="s">
        <v>1675</v>
      </c>
      <c r="C4398" t="s">
        <v>165</v>
      </c>
      <c r="D4398" t="s">
        <v>35</v>
      </c>
      <c r="E4398">
        <v>2012</v>
      </c>
      <c r="F4398">
        <v>86000</v>
      </c>
      <c r="G4398" t="s">
        <v>23</v>
      </c>
      <c r="H4398" t="s">
        <v>32</v>
      </c>
      <c r="I4398" t="s">
        <v>33</v>
      </c>
      <c r="J4398">
        <v>1985</v>
      </c>
      <c r="K4398">
        <v>163</v>
      </c>
      <c r="L4398">
        <v>5</v>
      </c>
      <c r="M4398">
        <v>14.7</v>
      </c>
      <c r="N4398">
        <v>18.25</v>
      </c>
      <c r="P4398" t="str">
        <f t="shared" si="414"/>
        <v>Jaguar</v>
      </c>
      <c r="Q4398" t="str">
        <f t="shared" si="415"/>
        <v>bad</v>
      </c>
      <c r="R4398" t="str">
        <f t="shared" si="416"/>
        <v/>
      </c>
      <c r="S4398" s="3" t="str">
        <f t="shared" si="417"/>
        <v>Jaguar</v>
      </c>
      <c r="T4398" t="str">
        <f t="shared" si="418"/>
        <v/>
      </c>
      <c r="U4398" t="str">
        <f t="shared" si="419"/>
        <v>C</v>
      </c>
      <c r="V4398" t="str" cm="1">
        <f t="array" ref="V4398">_xlfn.IFS(N4389&gt;25,"A",N4389&gt;20,"B",N4389&gt;15,"C",N4389&gt;10,"D",N4389&lt;10,"E")</f>
        <v>C</v>
      </c>
    </row>
    <row r="4399" spans="1:22" x14ac:dyDescent="0.3">
      <c r="A4399">
        <v>4430</v>
      </c>
      <c r="B4399" t="s">
        <v>1676</v>
      </c>
      <c r="C4399" t="s">
        <v>150</v>
      </c>
      <c r="D4399" t="s">
        <v>63</v>
      </c>
      <c r="E4399">
        <v>2017</v>
      </c>
      <c r="F4399">
        <v>12000</v>
      </c>
      <c r="G4399" t="s">
        <v>27</v>
      </c>
      <c r="H4399" t="s">
        <v>18</v>
      </c>
      <c r="I4399" t="s">
        <v>19</v>
      </c>
      <c r="J4399">
        <v>799</v>
      </c>
      <c r="K4399">
        <v>53</v>
      </c>
      <c r="L4399">
        <v>5</v>
      </c>
      <c r="M4399">
        <v>22.7</v>
      </c>
      <c r="N4399">
        <v>3.1</v>
      </c>
      <c r="P4399" t="str">
        <f t="shared" si="414"/>
        <v/>
      </c>
      <c r="Q4399" t="str">
        <f t="shared" si="415"/>
        <v>bad</v>
      </c>
      <c r="R4399" t="str">
        <f t="shared" si="416"/>
        <v/>
      </c>
      <c r="S4399" s="3" t="str">
        <f t="shared" si="417"/>
        <v/>
      </c>
      <c r="T4399" t="str">
        <f t="shared" si="418"/>
        <v>Toyota</v>
      </c>
      <c r="U4399" t="str">
        <f t="shared" si="419"/>
        <v>D</v>
      </c>
      <c r="V4399" t="str" cm="1">
        <f t="array" ref="V4399">_xlfn.IFS(N4390&gt;25,"A",N4390&gt;20,"B",N4390&gt;15,"C",N4390&gt;10,"D",N4390&lt;10,"E")</f>
        <v>D</v>
      </c>
    </row>
    <row r="4400" spans="1:22" x14ac:dyDescent="0.3">
      <c r="A4400">
        <v>4431</v>
      </c>
      <c r="B4400" t="s">
        <v>410</v>
      </c>
      <c r="C4400" t="s">
        <v>21</v>
      </c>
      <c r="D4400" t="s">
        <v>47</v>
      </c>
      <c r="E4400">
        <v>2013</v>
      </c>
      <c r="F4400">
        <v>57759</v>
      </c>
      <c r="G4400" t="s">
        <v>27</v>
      </c>
      <c r="H4400" t="s">
        <v>18</v>
      </c>
      <c r="I4400" t="s">
        <v>19</v>
      </c>
      <c r="J4400">
        <v>814</v>
      </c>
      <c r="K4400">
        <v>55.2</v>
      </c>
      <c r="L4400">
        <v>5</v>
      </c>
      <c r="M4400">
        <v>21.1</v>
      </c>
      <c r="N4400">
        <v>3.84</v>
      </c>
      <c r="P4400" t="str">
        <f t="shared" si="414"/>
        <v/>
      </c>
      <c r="Q4400" t="str">
        <f t="shared" si="415"/>
        <v>good</v>
      </c>
      <c r="R4400" t="str">
        <f t="shared" si="416"/>
        <v/>
      </c>
      <c r="S4400" s="3" t="str">
        <f t="shared" si="417"/>
        <v>Hyundai</v>
      </c>
      <c r="T4400" t="str">
        <f t="shared" si="418"/>
        <v>Hyundai</v>
      </c>
      <c r="U4400" t="str">
        <f t="shared" si="419"/>
        <v>E</v>
      </c>
      <c r="V4400" t="str" cm="1">
        <f t="array" ref="V4400">_xlfn.IFS(N4391&gt;25,"A",N4391&gt;20,"B",N4391&gt;15,"C",N4391&gt;10,"D",N4391&lt;10,"E")</f>
        <v>E</v>
      </c>
    </row>
    <row r="4401" spans="1:22" x14ac:dyDescent="0.3">
      <c r="A4401">
        <v>4432</v>
      </c>
      <c r="B4401" t="s">
        <v>718</v>
      </c>
      <c r="C4401" t="s">
        <v>15</v>
      </c>
      <c r="D4401" t="s">
        <v>49</v>
      </c>
      <c r="E4401">
        <v>2016</v>
      </c>
      <c r="F4401">
        <v>24300</v>
      </c>
      <c r="G4401" t="s">
        <v>27</v>
      </c>
      <c r="H4401" t="s">
        <v>18</v>
      </c>
      <c r="I4401" t="s">
        <v>19</v>
      </c>
      <c r="J4401">
        <v>796</v>
      </c>
      <c r="K4401">
        <v>47.3</v>
      </c>
      <c r="L4401">
        <v>5</v>
      </c>
      <c r="M4401">
        <v>22.74</v>
      </c>
      <c r="N4401">
        <v>2.44</v>
      </c>
      <c r="P4401" t="str">
        <f t="shared" si="414"/>
        <v>MercedesBenz</v>
      </c>
      <c r="Q4401" t="str">
        <f t="shared" si="415"/>
        <v>bad</v>
      </c>
      <c r="R4401" t="str">
        <f t="shared" si="416"/>
        <v/>
      </c>
      <c r="S4401" s="3" t="str">
        <f t="shared" si="417"/>
        <v>MercedesBenz</v>
      </c>
      <c r="T4401" t="str">
        <f t="shared" si="418"/>
        <v/>
      </c>
      <c r="U4401" t="str">
        <f t="shared" si="419"/>
        <v>A</v>
      </c>
      <c r="V4401" t="str" cm="1">
        <f t="array" ref="V4401">_xlfn.IFS(N4392&gt;25,"A",N4392&gt;20,"B",N4392&gt;15,"C",N4392&gt;10,"D",N4392&lt;10,"E")</f>
        <v>A</v>
      </c>
    </row>
    <row r="4402" spans="1:22" x14ac:dyDescent="0.3">
      <c r="A4402">
        <v>4433</v>
      </c>
      <c r="B4402" t="s">
        <v>319</v>
      </c>
      <c r="C4402" t="s">
        <v>43</v>
      </c>
      <c r="D4402" t="s">
        <v>63</v>
      </c>
      <c r="E4402">
        <v>2011</v>
      </c>
      <c r="F4402">
        <v>66000</v>
      </c>
      <c r="G4402" t="s">
        <v>27</v>
      </c>
      <c r="H4402" t="s">
        <v>18</v>
      </c>
      <c r="I4402" t="s">
        <v>33</v>
      </c>
      <c r="J4402">
        <v>1198</v>
      </c>
      <c r="K4402">
        <v>73.900000000000006</v>
      </c>
      <c r="L4402">
        <v>5</v>
      </c>
      <c r="M4402">
        <v>16.47</v>
      </c>
      <c r="N4402">
        <v>3.6</v>
      </c>
      <c r="P4402" t="str">
        <f t="shared" si="414"/>
        <v/>
      </c>
      <c r="Q4402" t="str">
        <f t="shared" si="415"/>
        <v>bad</v>
      </c>
      <c r="R4402" t="str">
        <f t="shared" si="416"/>
        <v/>
      </c>
      <c r="S4402" s="3" t="str">
        <f t="shared" si="417"/>
        <v/>
      </c>
      <c r="T4402" t="str">
        <f t="shared" si="418"/>
        <v>Skoda</v>
      </c>
      <c r="U4402" t="str">
        <f t="shared" si="419"/>
        <v>E</v>
      </c>
      <c r="V4402" t="str" cm="1">
        <f t="array" ref="V4402">_xlfn.IFS(N4393&gt;25,"A",N4393&gt;20,"B",N4393&gt;15,"C",N4393&gt;10,"D",N4393&lt;10,"E")</f>
        <v>E</v>
      </c>
    </row>
    <row r="4403" spans="1:22" x14ac:dyDescent="0.3">
      <c r="A4403">
        <v>4434</v>
      </c>
      <c r="B4403" t="s">
        <v>105</v>
      </c>
      <c r="C4403" t="s">
        <v>21</v>
      </c>
      <c r="D4403" t="s">
        <v>16</v>
      </c>
      <c r="E4403">
        <v>2015</v>
      </c>
      <c r="F4403">
        <v>75915</v>
      </c>
      <c r="G4403" t="s">
        <v>27</v>
      </c>
      <c r="H4403" t="s">
        <v>18</v>
      </c>
      <c r="I4403" t="s">
        <v>19</v>
      </c>
      <c r="J4403">
        <v>1197</v>
      </c>
      <c r="K4403">
        <v>78.900000000000006</v>
      </c>
      <c r="L4403">
        <v>5</v>
      </c>
      <c r="M4403">
        <v>20.36</v>
      </c>
      <c r="N4403">
        <v>3.9</v>
      </c>
      <c r="P4403" t="str">
        <f t="shared" si="414"/>
        <v/>
      </c>
      <c r="Q4403" t="str">
        <f t="shared" si="415"/>
        <v>bad</v>
      </c>
      <c r="R4403" t="str">
        <f t="shared" si="416"/>
        <v/>
      </c>
      <c r="S4403" s="3" t="str">
        <f t="shared" si="417"/>
        <v/>
      </c>
      <c r="T4403" t="str">
        <f t="shared" si="418"/>
        <v>Ford</v>
      </c>
      <c r="U4403" t="str">
        <f t="shared" si="419"/>
        <v>E</v>
      </c>
      <c r="V4403" t="str" cm="1">
        <f t="array" ref="V4403">_xlfn.IFS(N4394&gt;25,"A",N4394&gt;20,"B",N4394&gt;15,"C",N4394&gt;10,"D",N4394&lt;10,"E")</f>
        <v>E</v>
      </c>
    </row>
    <row r="4404" spans="1:22" x14ac:dyDescent="0.3">
      <c r="A4404">
        <v>4435</v>
      </c>
      <c r="B4404" t="s">
        <v>997</v>
      </c>
      <c r="C4404" t="s">
        <v>38</v>
      </c>
      <c r="D4404" t="s">
        <v>26</v>
      </c>
      <c r="E4404">
        <v>2013</v>
      </c>
      <c r="F4404">
        <v>107000</v>
      </c>
      <c r="G4404" t="s">
        <v>27</v>
      </c>
      <c r="H4404" t="s">
        <v>18</v>
      </c>
      <c r="I4404" t="s">
        <v>33</v>
      </c>
      <c r="J4404">
        <v>1498</v>
      </c>
      <c r="K4404">
        <v>97.7</v>
      </c>
      <c r="L4404">
        <v>5</v>
      </c>
      <c r="M4404">
        <v>16.95</v>
      </c>
      <c r="N4404">
        <v>2.9</v>
      </c>
      <c r="P4404" t="str">
        <f t="shared" si="414"/>
        <v/>
      </c>
      <c r="Q4404" t="str">
        <f t="shared" si="415"/>
        <v>bad</v>
      </c>
      <c r="R4404" t="str">
        <f t="shared" si="416"/>
        <v/>
      </c>
      <c r="S4404" s="3" t="str">
        <f t="shared" si="417"/>
        <v/>
      </c>
      <c r="T4404" t="str">
        <f t="shared" si="418"/>
        <v>Ford</v>
      </c>
      <c r="U4404" t="str">
        <f t="shared" si="419"/>
        <v>E</v>
      </c>
      <c r="V4404" t="str" cm="1">
        <f t="array" ref="V4404">_xlfn.IFS(N4395&gt;25,"A",N4395&gt;20,"B",N4395&gt;15,"C",N4395&gt;10,"D",N4395&lt;10,"E")</f>
        <v>E</v>
      </c>
    </row>
    <row r="4405" spans="1:22" x14ac:dyDescent="0.3">
      <c r="A4405">
        <v>4436</v>
      </c>
      <c r="B4405" t="s">
        <v>76</v>
      </c>
      <c r="C4405" t="s">
        <v>41</v>
      </c>
      <c r="D4405" t="s">
        <v>26</v>
      </c>
      <c r="E4405">
        <v>2008</v>
      </c>
      <c r="F4405">
        <v>86000</v>
      </c>
      <c r="G4405" t="s">
        <v>27</v>
      </c>
      <c r="H4405" t="s">
        <v>18</v>
      </c>
      <c r="I4405" t="s">
        <v>33</v>
      </c>
      <c r="J4405">
        <v>1798</v>
      </c>
      <c r="K4405">
        <v>138.1</v>
      </c>
      <c r="L4405">
        <v>5</v>
      </c>
      <c r="M4405">
        <v>14.53</v>
      </c>
      <c r="N4405">
        <v>3.5</v>
      </c>
      <c r="P4405" t="str">
        <f t="shared" si="414"/>
        <v/>
      </c>
      <c r="Q4405" t="str">
        <f t="shared" si="415"/>
        <v>bad</v>
      </c>
      <c r="R4405" t="str">
        <f t="shared" si="416"/>
        <v/>
      </c>
      <c r="S4405" s="3" t="str">
        <f t="shared" si="417"/>
        <v/>
      </c>
      <c r="T4405" t="str">
        <f t="shared" si="418"/>
        <v>Honda</v>
      </c>
      <c r="U4405" t="str">
        <f t="shared" si="419"/>
        <v>E</v>
      </c>
      <c r="V4405" t="str" cm="1">
        <f t="array" ref="V4405">_xlfn.IFS(N4396&gt;25,"A",N4396&gt;20,"B",N4396&gt;15,"C",N4396&gt;10,"D",N4396&lt;10,"E")</f>
        <v>E</v>
      </c>
    </row>
    <row r="4406" spans="1:22" x14ac:dyDescent="0.3">
      <c r="A4406">
        <v>4437</v>
      </c>
      <c r="B4406" t="s">
        <v>1247</v>
      </c>
      <c r="C4406" t="s">
        <v>21</v>
      </c>
      <c r="D4406" t="s">
        <v>26</v>
      </c>
      <c r="E4406">
        <v>2009</v>
      </c>
      <c r="F4406">
        <v>160000</v>
      </c>
      <c r="G4406" t="s">
        <v>23</v>
      </c>
      <c r="H4406" t="s">
        <v>18</v>
      </c>
      <c r="I4406" t="s">
        <v>33</v>
      </c>
      <c r="J4406">
        <v>1493</v>
      </c>
      <c r="K4406">
        <v>110</v>
      </c>
      <c r="L4406">
        <v>5</v>
      </c>
      <c r="M4406">
        <v>18.100000000000001</v>
      </c>
      <c r="N4406">
        <v>3.5</v>
      </c>
      <c r="P4406" t="str">
        <f t="shared" si="414"/>
        <v/>
      </c>
      <c r="Q4406" t="str">
        <f t="shared" si="415"/>
        <v>bad</v>
      </c>
      <c r="R4406" t="str">
        <f t="shared" si="416"/>
        <v/>
      </c>
      <c r="S4406" s="3" t="str">
        <f t="shared" si="417"/>
        <v/>
      </c>
      <c r="T4406" t="str">
        <f t="shared" si="418"/>
        <v>Tata</v>
      </c>
      <c r="U4406" t="str">
        <f t="shared" si="419"/>
        <v>E</v>
      </c>
      <c r="V4406" t="str" cm="1">
        <f t="array" ref="V4406">_xlfn.IFS(N4397&gt;25,"A",N4397&gt;20,"B",N4397&gt;15,"C",N4397&gt;10,"D",N4397&lt;10,"E")</f>
        <v>E</v>
      </c>
    </row>
    <row r="4407" spans="1:22" x14ac:dyDescent="0.3">
      <c r="A4407">
        <v>4438</v>
      </c>
      <c r="B4407" t="s">
        <v>1543</v>
      </c>
      <c r="C4407" t="s">
        <v>15</v>
      </c>
      <c r="D4407" t="s">
        <v>39</v>
      </c>
      <c r="E4407">
        <v>2019</v>
      </c>
      <c r="F4407">
        <v>3000</v>
      </c>
      <c r="G4407" t="s">
        <v>27</v>
      </c>
      <c r="H4407" t="s">
        <v>18</v>
      </c>
      <c r="I4407" t="s">
        <v>19</v>
      </c>
      <c r="J4407">
        <v>796</v>
      </c>
      <c r="K4407">
        <v>47.3</v>
      </c>
      <c r="L4407">
        <v>5</v>
      </c>
      <c r="M4407">
        <v>24.7</v>
      </c>
      <c r="N4407">
        <v>3.5</v>
      </c>
      <c r="P4407" t="str">
        <f t="shared" si="414"/>
        <v>Volvo</v>
      </c>
      <c r="Q4407" t="str">
        <f t="shared" si="415"/>
        <v>bad</v>
      </c>
      <c r="R4407" t="str">
        <f t="shared" si="416"/>
        <v/>
      </c>
      <c r="S4407" s="3" t="str">
        <f t="shared" si="417"/>
        <v>Volvo</v>
      </c>
      <c r="T4407" t="str">
        <f t="shared" si="418"/>
        <v/>
      </c>
      <c r="U4407" t="str">
        <f t="shared" si="419"/>
        <v>C</v>
      </c>
      <c r="V4407" t="str" cm="1">
        <f t="array" ref="V4407">_xlfn.IFS(N4398&gt;25,"A",N4398&gt;20,"B",N4398&gt;15,"C",N4398&gt;10,"D",N4398&lt;10,"E")</f>
        <v>C</v>
      </c>
    </row>
    <row r="4408" spans="1:22" x14ac:dyDescent="0.3">
      <c r="A4408">
        <v>4439</v>
      </c>
      <c r="B4408" t="s">
        <v>269</v>
      </c>
      <c r="C4408" t="s">
        <v>21</v>
      </c>
      <c r="D4408" t="s">
        <v>35</v>
      </c>
      <c r="E4408">
        <v>2015</v>
      </c>
      <c r="F4408">
        <v>72495</v>
      </c>
      <c r="G4408" t="s">
        <v>23</v>
      </c>
      <c r="H4408" t="s">
        <v>18</v>
      </c>
      <c r="I4408" t="s">
        <v>19</v>
      </c>
      <c r="J4408">
        <v>1396</v>
      </c>
      <c r="K4408">
        <v>88.76</v>
      </c>
      <c r="L4408">
        <v>5</v>
      </c>
      <c r="M4408">
        <v>21.9</v>
      </c>
      <c r="N4408">
        <v>7</v>
      </c>
      <c r="P4408" t="str">
        <f t="shared" si="414"/>
        <v/>
      </c>
      <c r="Q4408" t="str">
        <f t="shared" si="415"/>
        <v>good</v>
      </c>
      <c r="R4408" t="str">
        <f t="shared" si="416"/>
        <v/>
      </c>
      <c r="S4408" s="3" t="str">
        <f t="shared" si="417"/>
        <v>Datsun</v>
      </c>
      <c r="T4408" t="str">
        <f t="shared" si="418"/>
        <v>Datsun</v>
      </c>
      <c r="U4408" t="str">
        <f t="shared" si="419"/>
        <v>E</v>
      </c>
      <c r="V4408" t="str" cm="1">
        <f t="array" ref="V4408">_xlfn.IFS(N4399&gt;25,"A",N4399&gt;20,"B",N4399&gt;15,"C",N4399&gt;10,"D",N4399&lt;10,"E")</f>
        <v>E</v>
      </c>
    </row>
    <row r="4409" spans="1:22" x14ac:dyDescent="0.3">
      <c r="A4409">
        <v>4440</v>
      </c>
      <c r="B4409" t="s">
        <v>1677</v>
      </c>
      <c r="C4409" t="s">
        <v>21</v>
      </c>
      <c r="D4409" t="s">
        <v>26</v>
      </c>
      <c r="E4409">
        <v>2016</v>
      </c>
      <c r="F4409">
        <v>33000</v>
      </c>
      <c r="G4409" t="s">
        <v>23</v>
      </c>
      <c r="H4409" t="s">
        <v>32</v>
      </c>
      <c r="I4409" t="s">
        <v>19</v>
      </c>
      <c r="J4409">
        <v>1582</v>
      </c>
      <c r="K4409">
        <v>126.2</v>
      </c>
      <c r="L4409">
        <v>5</v>
      </c>
      <c r="M4409">
        <v>19.079999999999998</v>
      </c>
      <c r="N4409">
        <v>8.6999999999999993</v>
      </c>
      <c r="P4409" t="str">
        <f t="shared" si="414"/>
        <v/>
      </c>
      <c r="Q4409" t="str">
        <f t="shared" si="415"/>
        <v>good</v>
      </c>
      <c r="R4409" t="str">
        <f t="shared" si="416"/>
        <v/>
      </c>
      <c r="S4409" s="3" t="str">
        <f t="shared" si="417"/>
        <v>Hyundai</v>
      </c>
      <c r="T4409" t="str">
        <f t="shared" si="418"/>
        <v>Hyundai</v>
      </c>
      <c r="U4409" t="str">
        <f t="shared" si="419"/>
        <v>E</v>
      </c>
      <c r="V4409" t="str" cm="1">
        <f t="array" ref="V4409">_xlfn.IFS(N4400&gt;25,"A",N4400&gt;20,"B",N4400&gt;15,"C",N4400&gt;10,"D",N4400&lt;10,"E")</f>
        <v>E</v>
      </c>
    </row>
    <row r="4410" spans="1:22" x14ac:dyDescent="0.3">
      <c r="A4410">
        <v>4441</v>
      </c>
      <c r="B4410" t="s">
        <v>305</v>
      </c>
      <c r="C4410" t="s">
        <v>30</v>
      </c>
      <c r="D4410" t="s">
        <v>35</v>
      </c>
      <c r="E4410">
        <v>2014</v>
      </c>
      <c r="F4410">
        <v>60000</v>
      </c>
      <c r="G4410" t="s">
        <v>23</v>
      </c>
      <c r="H4410" t="s">
        <v>32</v>
      </c>
      <c r="I4410" t="s">
        <v>19</v>
      </c>
      <c r="J4410">
        <v>2967</v>
      </c>
      <c r="K4410">
        <v>241.4</v>
      </c>
      <c r="L4410">
        <v>7</v>
      </c>
      <c r="M4410">
        <v>12.07</v>
      </c>
      <c r="N4410">
        <v>45</v>
      </c>
      <c r="P4410" t="str">
        <f t="shared" si="414"/>
        <v/>
      </c>
      <c r="Q4410" t="str">
        <f t="shared" si="415"/>
        <v>good</v>
      </c>
      <c r="R4410" t="str">
        <f t="shared" si="416"/>
        <v/>
      </c>
      <c r="S4410" s="3" t="str">
        <f t="shared" si="417"/>
        <v>Maruti</v>
      </c>
      <c r="T4410" t="str">
        <f t="shared" si="418"/>
        <v>Maruti</v>
      </c>
      <c r="U4410" t="str">
        <f t="shared" si="419"/>
        <v>E</v>
      </c>
      <c r="V4410" t="str" cm="1">
        <f t="array" ref="V4410">_xlfn.IFS(N4401&gt;25,"A",N4401&gt;20,"B",N4401&gt;15,"C",N4401&gt;10,"D",N4401&lt;10,"E")</f>
        <v>E</v>
      </c>
    </row>
    <row r="4411" spans="1:22" x14ac:dyDescent="0.3">
      <c r="A4411">
        <v>4442</v>
      </c>
      <c r="B4411" t="s">
        <v>113</v>
      </c>
      <c r="C4411" t="s">
        <v>45</v>
      </c>
      <c r="D4411" t="s">
        <v>35</v>
      </c>
      <c r="E4411">
        <v>2016</v>
      </c>
      <c r="F4411">
        <v>80103</v>
      </c>
      <c r="G4411" t="s">
        <v>23</v>
      </c>
      <c r="H4411" t="s">
        <v>18</v>
      </c>
      <c r="I4411" t="s">
        <v>19</v>
      </c>
      <c r="J4411">
        <v>1396</v>
      </c>
      <c r="K4411">
        <v>69</v>
      </c>
      <c r="L4411">
        <v>5</v>
      </c>
      <c r="M4411">
        <v>25</v>
      </c>
      <c r="N4411">
        <v>1.8</v>
      </c>
      <c r="P4411" t="str">
        <f t="shared" si="414"/>
        <v/>
      </c>
      <c r="Q4411" t="str">
        <f t="shared" si="415"/>
        <v>bad</v>
      </c>
      <c r="R4411" t="str">
        <f t="shared" si="416"/>
        <v/>
      </c>
      <c r="S4411" s="3" t="str">
        <f t="shared" si="417"/>
        <v/>
      </c>
      <c r="T4411" t="str">
        <f t="shared" si="418"/>
        <v>Volkswagen</v>
      </c>
      <c r="U4411" t="str">
        <f t="shared" si="419"/>
        <v>E</v>
      </c>
      <c r="V4411" t="str" cm="1">
        <f t="array" ref="V4411">_xlfn.IFS(N4402&gt;25,"A",N4402&gt;20,"B",N4402&gt;15,"C",N4402&gt;10,"D",N4402&lt;10,"E")</f>
        <v>E</v>
      </c>
    </row>
    <row r="4412" spans="1:22" x14ac:dyDescent="0.3">
      <c r="A4412">
        <v>4443</v>
      </c>
      <c r="B4412" t="s">
        <v>353</v>
      </c>
      <c r="C4412" t="s">
        <v>192</v>
      </c>
      <c r="D4412" t="s">
        <v>49</v>
      </c>
      <c r="E4412">
        <v>2007</v>
      </c>
      <c r="F4412">
        <v>42100</v>
      </c>
      <c r="G4412" t="s">
        <v>27</v>
      </c>
      <c r="H4412" t="s">
        <v>18</v>
      </c>
      <c r="I4412" t="s">
        <v>19</v>
      </c>
      <c r="J4412">
        <v>995</v>
      </c>
      <c r="K4412">
        <v>62</v>
      </c>
      <c r="L4412">
        <v>5</v>
      </c>
      <c r="M4412">
        <v>18</v>
      </c>
      <c r="N4412">
        <v>0.99</v>
      </c>
      <c r="P4412" t="str">
        <f t="shared" si="414"/>
        <v/>
      </c>
      <c r="Q4412" t="str">
        <f t="shared" si="415"/>
        <v>good</v>
      </c>
      <c r="R4412" t="str">
        <f t="shared" si="416"/>
        <v/>
      </c>
      <c r="S4412" s="3" t="str">
        <f t="shared" si="417"/>
        <v>Hyundai</v>
      </c>
      <c r="T4412" t="str">
        <f t="shared" si="418"/>
        <v>Hyundai</v>
      </c>
      <c r="U4412" t="str">
        <f t="shared" si="419"/>
        <v>E</v>
      </c>
      <c r="V4412" t="str" cm="1">
        <f t="array" ref="V4412">_xlfn.IFS(N4403&gt;25,"A",N4403&gt;20,"B",N4403&gt;15,"C",N4403&gt;10,"D",N4403&lt;10,"E")</f>
        <v>E</v>
      </c>
    </row>
    <row r="4413" spans="1:22" x14ac:dyDescent="0.3">
      <c r="A4413">
        <v>4444</v>
      </c>
      <c r="B4413" t="s">
        <v>794</v>
      </c>
      <c r="C4413" t="s">
        <v>21</v>
      </c>
      <c r="D4413" t="s">
        <v>49</v>
      </c>
      <c r="E4413">
        <v>2018</v>
      </c>
      <c r="F4413">
        <v>4500</v>
      </c>
      <c r="G4413" t="s">
        <v>27</v>
      </c>
      <c r="H4413" t="s">
        <v>18</v>
      </c>
      <c r="I4413" t="s">
        <v>19</v>
      </c>
      <c r="J4413">
        <v>1197</v>
      </c>
      <c r="K4413">
        <v>81.86</v>
      </c>
      <c r="L4413">
        <v>5</v>
      </c>
      <c r="M4413">
        <v>18.899999999999999</v>
      </c>
      <c r="N4413">
        <v>4.8</v>
      </c>
      <c r="P4413" t="str">
        <f t="shared" si="414"/>
        <v/>
      </c>
      <c r="Q4413" t="str">
        <f t="shared" si="415"/>
        <v>bad</v>
      </c>
      <c r="R4413" t="str">
        <f t="shared" si="416"/>
        <v/>
      </c>
      <c r="S4413" s="3" t="str">
        <f t="shared" si="417"/>
        <v/>
      </c>
      <c r="T4413" t="str">
        <f t="shared" si="418"/>
        <v>Nissan</v>
      </c>
      <c r="U4413" t="str">
        <f t="shared" si="419"/>
        <v>E</v>
      </c>
      <c r="V4413" t="str" cm="1">
        <f t="array" ref="V4413">_xlfn.IFS(N4404&gt;25,"A",N4404&gt;20,"B",N4404&gt;15,"C",N4404&gt;10,"D",N4404&lt;10,"E")</f>
        <v>E</v>
      </c>
    </row>
    <row r="4414" spans="1:22" x14ac:dyDescent="0.3">
      <c r="A4414">
        <v>4445</v>
      </c>
      <c r="B4414" t="s">
        <v>439</v>
      </c>
      <c r="C4414" t="s">
        <v>41</v>
      </c>
      <c r="D4414" t="s">
        <v>16</v>
      </c>
      <c r="E4414">
        <v>2014</v>
      </c>
      <c r="F4414">
        <v>97000</v>
      </c>
      <c r="G4414" t="s">
        <v>23</v>
      </c>
      <c r="H4414" t="s">
        <v>18</v>
      </c>
      <c r="I4414" t="s">
        <v>19</v>
      </c>
      <c r="J4414">
        <v>2982</v>
      </c>
      <c r="K4414">
        <v>169</v>
      </c>
      <c r="L4414">
        <v>7</v>
      </c>
      <c r="M4414">
        <v>12.55</v>
      </c>
      <c r="N4414">
        <v>17.95</v>
      </c>
      <c r="P4414" t="str">
        <f t="shared" si="414"/>
        <v/>
      </c>
      <c r="Q4414" t="str">
        <f t="shared" si="415"/>
        <v>bad</v>
      </c>
      <c r="R4414" t="str">
        <f t="shared" si="416"/>
        <v/>
      </c>
      <c r="S4414" s="3" t="str">
        <f t="shared" si="417"/>
        <v/>
      </c>
      <c r="T4414" t="str">
        <f t="shared" si="418"/>
        <v>Toyota</v>
      </c>
      <c r="U4414" t="str">
        <f t="shared" si="419"/>
        <v>E</v>
      </c>
      <c r="V4414" t="str" cm="1">
        <f t="array" ref="V4414">_xlfn.IFS(N4405&gt;25,"A",N4405&gt;20,"B",N4405&gt;15,"C",N4405&gt;10,"D",N4405&lt;10,"E")</f>
        <v>E</v>
      </c>
    </row>
    <row r="4415" spans="1:22" x14ac:dyDescent="0.3">
      <c r="A4415">
        <v>4447</v>
      </c>
      <c r="B4415" t="s">
        <v>215</v>
      </c>
      <c r="C4415" t="s">
        <v>21</v>
      </c>
      <c r="D4415" t="s">
        <v>47</v>
      </c>
      <c r="E4415">
        <v>2017</v>
      </c>
      <c r="F4415">
        <v>51223</v>
      </c>
      <c r="G4415" t="s">
        <v>27</v>
      </c>
      <c r="H4415" t="s">
        <v>18</v>
      </c>
      <c r="I4415" t="s">
        <v>19</v>
      </c>
      <c r="J4415">
        <v>1197</v>
      </c>
      <c r="K4415">
        <v>81.86</v>
      </c>
      <c r="L4415">
        <v>5</v>
      </c>
      <c r="M4415">
        <v>18.899999999999999</v>
      </c>
      <c r="N4415">
        <v>5.66</v>
      </c>
      <c r="P4415" t="str">
        <f t="shared" si="414"/>
        <v/>
      </c>
      <c r="Q4415" t="str">
        <f t="shared" si="415"/>
        <v>bad</v>
      </c>
      <c r="R4415" t="str">
        <f t="shared" si="416"/>
        <v/>
      </c>
      <c r="S4415" s="3" t="str">
        <f t="shared" si="417"/>
        <v/>
      </c>
      <c r="T4415" t="str">
        <f t="shared" si="418"/>
        <v>Hyundai</v>
      </c>
      <c r="U4415" t="str">
        <f t="shared" si="419"/>
        <v>E</v>
      </c>
      <c r="V4415" t="str" cm="1">
        <f t="array" ref="V4415">_xlfn.IFS(N4406&gt;25,"A",N4406&gt;20,"B",N4406&gt;15,"C",N4406&gt;10,"D",N4406&lt;10,"E")</f>
        <v>E</v>
      </c>
    </row>
    <row r="4416" spans="1:22" x14ac:dyDescent="0.3">
      <c r="A4416">
        <v>4448</v>
      </c>
      <c r="B4416" t="s">
        <v>304</v>
      </c>
      <c r="C4416" t="s">
        <v>25</v>
      </c>
      <c r="D4416" t="s">
        <v>53</v>
      </c>
      <c r="E4416">
        <v>2009</v>
      </c>
      <c r="F4416">
        <v>64000</v>
      </c>
      <c r="G4416" t="s">
        <v>27</v>
      </c>
      <c r="H4416" t="s">
        <v>18</v>
      </c>
      <c r="I4416" t="s">
        <v>19</v>
      </c>
      <c r="J4416">
        <v>1497</v>
      </c>
      <c r="K4416">
        <v>118</v>
      </c>
      <c r="L4416">
        <v>5</v>
      </c>
      <c r="M4416">
        <v>17</v>
      </c>
      <c r="N4416">
        <v>3.1</v>
      </c>
      <c r="P4416" t="str">
        <f t="shared" si="414"/>
        <v/>
      </c>
      <c r="Q4416" t="str">
        <f t="shared" si="415"/>
        <v>good</v>
      </c>
      <c r="R4416" t="str">
        <f t="shared" si="416"/>
        <v/>
      </c>
      <c r="S4416" s="3" t="str">
        <f t="shared" si="417"/>
        <v>Maruti</v>
      </c>
      <c r="T4416" t="str">
        <f t="shared" si="418"/>
        <v>Maruti</v>
      </c>
      <c r="U4416" t="str">
        <f t="shared" si="419"/>
        <v>E</v>
      </c>
      <c r="V4416" t="str" cm="1">
        <f t="array" ref="V4416">_xlfn.IFS(N4407&gt;25,"A",N4407&gt;20,"B",N4407&gt;15,"C",N4407&gt;10,"D",N4407&lt;10,"E")</f>
        <v>E</v>
      </c>
    </row>
    <row r="4417" spans="1:22" x14ac:dyDescent="0.3">
      <c r="A4417">
        <v>4449</v>
      </c>
      <c r="B4417" t="s">
        <v>922</v>
      </c>
      <c r="C4417" t="s">
        <v>21</v>
      </c>
      <c r="D4417" t="s">
        <v>47</v>
      </c>
      <c r="E4417">
        <v>2016</v>
      </c>
      <c r="F4417">
        <v>56911</v>
      </c>
      <c r="G4417" t="s">
        <v>27</v>
      </c>
      <c r="H4417" t="s">
        <v>18</v>
      </c>
      <c r="I4417" t="s">
        <v>19</v>
      </c>
      <c r="J4417">
        <v>1197</v>
      </c>
      <c r="K4417">
        <v>81.86</v>
      </c>
      <c r="L4417">
        <v>5</v>
      </c>
      <c r="M4417">
        <v>18.600000000000001</v>
      </c>
      <c r="N4417">
        <v>6.54</v>
      </c>
      <c r="P4417" t="str">
        <f t="shared" si="414"/>
        <v/>
      </c>
      <c r="Q4417" t="str">
        <f t="shared" si="415"/>
        <v>good</v>
      </c>
      <c r="R4417" t="str">
        <f t="shared" si="416"/>
        <v/>
      </c>
      <c r="S4417" s="3" t="str">
        <f t="shared" si="417"/>
        <v>Hyundai</v>
      </c>
      <c r="T4417" t="str">
        <f t="shared" si="418"/>
        <v>Hyundai</v>
      </c>
      <c r="U4417" t="str">
        <f t="shared" si="419"/>
        <v>E</v>
      </c>
      <c r="V4417" t="str" cm="1">
        <f t="array" ref="V4417">_xlfn.IFS(N4408&gt;25,"A",N4408&gt;20,"B",N4408&gt;15,"C",N4408&gt;10,"D",N4408&lt;10,"E")</f>
        <v>E</v>
      </c>
    </row>
    <row r="4418" spans="1:22" x14ac:dyDescent="0.3">
      <c r="A4418">
        <v>4450</v>
      </c>
      <c r="B4418" t="s">
        <v>1348</v>
      </c>
      <c r="C4418" t="s">
        <v>41</v>
      </c>
      <c r="D4418" t="s">
        <v>35</v>
      </c>
      <c r="E4418">
        <v>2015</v>
      </c>
      <c r="F4418">
        <v>147848</v>
      </c>
      <c r="G4418" t="s">
        <v>23</v>
      </c>
      <c r="H4418" t="s">
        <v>18</v>
      </c>
      <c r="I4418" t="s">
        <v>19</v>
      </c>
      <c r="J4418">
        <v>2494</v>
      </c>
      <c r="K4418">
        <v>102</v>
      </c>
      <c r="L4418">
        <v>8</v>
      </c>
      <c r="M4418">
        <v>12.8</v>
      </c>
      <c r="N4418">
        <v>13.2</v>
      </c>
      <c r="P4418" t="str">
        <f t="shared" si="414"/>
        <v/>
      </c>
      <c r="Q4418" t="str">
        <f t="shared" si="415"/>
        <v>bad</v>
      </c>
      <c r="R4418" t="str">
        <f t="shared" si="416"/>
        <v/>
      </c>
      <c r="S4418" s="3" t="str">
        <f t="shared" si="417"/>
        <v/>
      </c>
      <c r="T4418" t="str">
        <f t="shared" si="418"/>
        <v>Hyundai</v>
      </c>
      <c r="U4418" t="str">
        <f t="shared" si="419"/>
        <v>E</v>
      </c>
      <c r="V4418" t="str" cm="1">
        <f t="array" ref="V4418">_xlfn.IFS(N4409&gt;25,"A",N4409&gt;20,"B",N4409&gt;15,"C",N4409&gt;10,"D",N4409&lt;10,"E")</f>
        <v>E</v>
      </c>
    </row>
    <row r="4419" spans="1:22" x14ac:dyDescent="0.3">
      <c r="A4419">
        <v>4451</v>
      </c>
      <c r="B4419" t="s">
        <v>1678</v>
      </c>
      <c r="C4419" t="s">
        <v>110</v>
      </c>
      <c r="D4419" t="s">
        <v>47</v>
      </c>
      <c r="E4419">
        <v>2018</v>
      </c>
      <c r="F4419">
        <v>21290</v>
      </c>
      <c r="G4419" t="s">
        <v>27</v>
      </c>
      <c r="H4419" t="s">
        <v>32</v>
      </c>
      <c r="I4419" t="s">
        <v>19</v>
      </c>
      <c r="J4419">
        <v>4951</v>
      </c>
      <c r="K4419">
        <v>395</v>
      </c>
      <c r="L4419">
        <v>4</v>
      </c>
      <c r="M4419">
        <v>13</v>
      </c>
      <c r="N4419">
        <v>56.8</v>
      </c>
      <c r="P4419" t="str">
        <f t="shared" si="414"/>
        <v>Audi</v>
      </c>
      <c r="Q4419" t="str">
        <f t="shared" si="415"/>
        <v>bad</v>
      </c>
      <c r="R4419" t="str">
        <f t="shared" si="416"/>
        <v/>
      </c>
      <c r="S4419" s="3" t="str">
        <f t="shared" si="417"/>
        <v>Audi</v>
      </c>
      <c r="T4419" t="str">
        <f t="shared" si="418"/>
        <v/>
      </c>
      <c r="U4419" t="str">
        <f t="shared" si="419"/>
        <v>A</v>
      </c>
      <c r="V4419" t="str" cm="1">
        <f t="array" ref="V4419">_xlfn.IFS(N4410&gt;25,"A",N4410&gt;20,"B",N4410&gt;15,"C",N4410&gt;10,"D",N4410&lt;10,"E")</f>
        <v>A</v>
      </c>
    </row>
    <row r="4420" spans="1:22" x14ac:dyDescent="0.3">
      <c r="A4420">
        <v>4452</v>
      </c>
      <c r="B4420" t="s">
        <v>265</v>
      </c>
      <c r="C4420" t="s">
        <v>41</v>
      </c>
      <c r="D4420" t="s">
        <v>47</v>
      </c>
      <c r="E4420">
        <v>2019</v>
      </c>
      <c r="F4420">
        <v>14076</v>
      </c>
      <c r="G4420" t="s">
        <v>23</v>
      </c>
      <c r="H4420" t="s">
        <v>32</v>
      </c>
      <c r="I4420" t="s">
        <v>19</v>
      </c>
      <c r="J4420">
        <v>2755</v>
      </c>
      <c r="K4420">
        <v>171.5</v>
      </c>
      <c r="L4420">
        <v>7</v>
      </c>
      <c r="M4420">
        <v>11.36</v>
      </c>
      <c r="N4420">
        <v>19.399999999999999</v>
      </c>
      <c r="P4420" t="str">
        <f t="shared" si="414"/>
        <v/>
      </c>
      <c r="Q4420" t="str">
        <f t="shared" si="415"/>
        <v>good</v>
      </c>
      <c r="R4420" t="str">
        <f t="shared" si="416"/>
        <v/>
      </c>
      <c r="S4420" s="3" t="str">
        <f t="shared" si="417"/>
        <v>Tata</v>
      </c>
      <c r="T4420" t="str">
        <f t="shared" si="418"/>
        <v>Tata</v>
      </c>
      <c r="U4420" t="str">
        <f t="shared" si="419"/>
        <v>E</v>
      </c>
      <c r="V4420" t="str" cm="1">
        <f t="array" ref="V4420">_xlfn.IFS(N4411&gt;25,"A",N4411&gt;20,"B",N4411&gt;15,"C",N4411&gt;10,"D",N4411&lt;10,"E")</f>
        <v>E</v>
      </c>
    </row>
    <row r="4421" spans="1:22" x14ac:dyDescent="0.3">
      <c r="A4421">
        <v>4453</v>
      </c>
      <c r="B4421" t="s">
        <v>1663</v>
      </c>
      <c r="C4421" t="s">
        <v>15</v>
      </c>
      <c r="D4421" t="s">
        <v>93</v>
      </c>
      <c r="E4421">
        <v>2007</v>
      </c>
      <c r="F4421">
        <v>75180</v>
      </c>
      <c r="G4421" t="s">
        <v>27</v>
      </c>
      <c r="H4421" t="s">
        <v>18</v>
      </c>
      <c r="I4421" t="s">
        <v>19</v>
      </c>
      <c r="J4421">
        <v>1061</v>
      </c>
      <c r="K4421">
        <v>64</v>
      </c>
      <c r="L4421">
        <v>5</v>
      </c>
      <c r="M4421">
        <v>18.2</v>
      </c>
      <c r="N4421">
        <v>1.65</v>
      </c>
      <c r="P4421" t="str">
        <f t="shared" si="414"/>
        <v/>
      </c>
      <c r="Q4421" t="str">
        <f t="shared" si="415"/>
        <v>bad</v>
      </c>
      <c r="R4421" t="str">
        <f t="shared" si="416"/>
        <v/>
      </c>
      <c r="S4421" s="3" t="str">
        <f t="shared" si="417"/>
        <v/>
      </c>
      <c r="T4421" t="str">
        <f t="shared" si="418"/>
        <v>Chevrolet</v>
      </c>
      <c r="U4421" t="str">
        <f t="shared" si="419"/>
        <v>E</v>
      </c>
      <c r="V4421" t="str" cm="1">
        <f t="array" ref="V4421">_xlfn.IFS(N4412&gt;25,"A",N4412&gt;20,"B",N4412&gt;15,"C",N4412&gt;10,"D",N4412&lt;10,"E")</f>
        <v>E</v>
      </c>
    </row>
    <row r="4422" spans="1:22" x14ac:dyDescent="0.3">
      <c r="A4422">
        <v>4454</v>
      </c>
      <c r="B4422" t="s">
        <v>263</v>
      </c>
      <c r="C4422" t="s">
        <v>15</v>
      </c>
      <c r="D4422" t="s">
        <v>39</v>
      </c>
      <c r="E4422">
        <v>2013</v>
      </c>
      <c r="F4422">
        <v>92000</v>
      </c>
      <c r="G4422" t="s">
        <v>23</v>
      </c>
      <c r="H4422" t="s">
        <v>18</v>
      </c>
      <c r="I4422" t="s">
        <v>33</v>
      </c>
      <c r="J4422">
        <v>1248</v>
      </c>
      <c r="K4422">
        <v>74</v>
      </c>
      <c r="L4422">
        <v>5</v>
      </c>
      <c r="M4422">
        <v>22.9</v>
      </c>
      <c r="N4422">
        <v>4.3499999999999996</v>
      </c>
      <c r="P4422" t="str">
        <f t="shared" si="414"/>
        <v/>
      </c>
      <c r="Q4422" t="str">
        <f t="shared" si="415"/>
        <v>bad</v>
      </c>
      <c r="R4422" t="str">
        <f t="shared" si="416"/>
        <v/>
      </c>
      <c r="S4422" s="3" t="str">
        <f t="shared" si="417"/>
        <v/>
      </c>
      <c r="T4422" t="str">
        <f t="shared" si="418"/>
        <v>Hyundai</v>
      </c>
      <c r="U4422" t="str">
        <f t="shared" si="419"/>
        <v>E</v>
      </c>
      <c r="V4422" t="str" cm="1">
        <f t="array" ref="V4422">_xlfn.IFS(N4413&gt;25,"A",N4413&gt;20,"B",N4413&gt;15,"C",N4413&gt;10,"D",N4413&lt;10,"E")</f>
        <v>E</v>
      </c>
    </row>
    <row r="4423" spans="1:22" x14ac:dyDescent="0.3">
      <c r="A4423">
        <v>4455</v>
      </c>
      <c r="B4423" t="s">
        <v>793</v>
      </c>
      <c r="C4423" t="s">
        <v>294</v>
      </c>
      <c r="D4423" t="s">
        <v>35</v>
      </c>
      <c r="E4423">
        <v>2015</v>
      </c>
      <c r="F4423">
        <v>57266</v>
      </c>
      <c r="G4423" t="s">
        <v>23</v>
      </c>
      <c r="H4423" t="s">
        <v>18</v>
      </c>
      <c r="I4423" t="s">
        <v>19</v>
      </c>
      <c r="J4423">
        <v>1248</v>
      </c>
      <c r="K4423">
        <v>91.72</v>
      </c>
      <c r="L4423">
        <v>5</v>
      </c>
      <c r="M4423">
        <v>20.5</v>
      </c>
      <c r="N4423">
        <v>6.5</v>
      </c>
      <c r="P4423" t="str">
        <f t="shared" si="414"/>
        <v>Toyota</v>
      </c>
      <c r="Q4423" t="str">
        <f t="shared" si="415"/>
        <v>bad</v>
      </c>
      <c r="R4423" t="str">
        <f t="shared" si="416"/>
        <v/>
      </c>
      <c r="S4423" s="3" t="str">
        <f t="shared" si="417"/>
        <v>Toyota</v>
      </c>
      <c r="T4423" t="str">
        <f t="shared" si="418"/>
        <v/>
      </c>
      <c r="U4423" t="str">
        <f t="shared" si="419"/>
        <v>C</v>
      </c>
      <c r="V4423" t="str" cm="1">
        <f t="array" ref="V4423">_xlfn.IFS(N4414&gt;25,"A",N4414&gt;20,"B",N4414&gt;15,"C",N4414&gt;10,"D",N4414&lt;10,"E")</f>
        <v>C</v>
      </c>
    </row>
    <row r="4424" spans="1:22" x14ac:dyDescent="0.3">
      <c r="A4424">
        <v>4456</v>
      </c>
      <c r="B4424" t="s">
        <v>107</v>
      </c>
      <c r="C4424" t="s">
        <v>15</v>
      </c>
      <c r="D4424" t="s">
        <v>53</v>
      </c>
      <c r="E4424">
        <v>2007</v>
      </c>
      <c r="F4424">
        <v>64000</v>
      </c>
      <c r="G4424" t="s">
        <v>27</v>
      </c>
      <c r="H4424" t="s">
        <v>18</v>
      </c>
      <c r="I4424" t="s">
        <v>19</v>
      </c>
      <c r="J4424">
        <v>998</v>
      </c>
      <c r="K4424">
        <v>67.099999999999994</v>
      </c>
      <c r="L4424">
        <v>5</v>
      </c>
      <c r="M4424">
        <v>18.2</v>
      </c>
      <c r="N4424">
        <v>1.1100000000000001</v>
      </c>
      <c r="P4424" t="str">
        <f t="shared" si="414"/>
        <v/>
      </c>
      <c r="Q4424" t="str">
        <f t="shared" si="415"/>
        <v>bad</v>
      </c>
      <c r="R4424" t="str">
        <f t="shared" si="416"/>
        <v/>
      </c>
      <c r="S4424" s="3" t="str">
        <f t="shared" si="417"/>
        <v/>
      </c>
      <c r="T4424" t="str">
        <f t="shared" si="418"/>
        <v>Hyundai</v>
      </c>
      <c r="U4424" t="str">
        <f t="shared" si="419"/>
        <v>E</v>
      </c>
      <c r="V4424" t="str" cm="1">
        <f t="array" ref="V4424">_xlfn.IFS(N4415&gt;25,"A",N4415&gt;20,"B",N4415&gt;15,"C",N4415&gt;10,"D",N4415&lt;10,"E")</f>
        <v>E</v>
      </c>
    </row>
    <row r="4425" spans="1:22" x14ac:dyDescent="0.3">
      <c r="A4425">
        <v>4457</v>
      </c>
      <c r="B4425" t="s">
        <v>235</v>
      </c>
      <c r="C4425" t="s">
        <v>60</v>
      </c>
      <c r="D4425" t="s">
        <v>16</v>
      </c>
      <c r="E4425">
        <v>2013</v>
      </c>
      <c r="F4425">
        <v>41000</v>
      </c>
      <c r="G4425" t="s">
        <v>23</v>
      </c>
      <c r="H4425" t="s">
        <v>18</v>
      </c>
      <c r="I4425" t="s">
        <v>19</v>
      </c>
      <c r="J4425">
        <v>1461</v>
      </c>
      <c r="K4425">
        <v>83.8</v>
      </c>
      <c r="L4425">
        <v>5</v>
      </c>
      <c r="M4425">
        <v>19.87</v>
      </c>
      <c r="N4425">
        <v>5.5</v>
      </c>
      <c r="P4425" t="str">
        <f t="shared" si="414"/>
        <v/>
      </c>
      <c r="Q4425" t="str">
        <f t="shared" si="415"/>
        <v>bad</v>
      </c>
      <c r="R4425" t="str">
        <f t="shared" si="416"/>
        <v/>
      </c>
      <c r="S4425" s="3" t="str">
        <f t="shared" si="417"/>
        <v/>
      </c>
      <c r="T4425" t="str">
        <f t="shared" si="418"/>
        <v>Honda</v>
      </c>
      <c r="U4425" t="str">
        <f t="shared" si="419"/>
        <v>E</v>
      </c>
      <c r="V4425" t="str" cm="1">
        <f t="array" ref="V4425">_xlfn.IFS(N4416&gt;25,"A",N4416&gt;20,"B",N4416&gt;15,"C",N4416&gt;10,"D",N4416&lt;10,"E")</f>
        <v>E</v>
      </c>
    </row>
    <row r="4426" spans="1:22" x14ac:dyDescent="0.3">
      <c r="A4426">
        <v>4458</v>
      </c>
      <c r="B4426" t="s">
        <v>1334</v>
      </c>
      <c r="C4426" t="s">
        <v>56</v>
      </c>
      <c r="D4426" t="s">
        <v>53</v>
      </c>
      <c r="E4426">
        <v>2012</v>
      </c>
      <c r="F4426">
        <v>45999</v>
      </c>
      <c r="G4426" t="s">
        <v>23</v>
      </c>
      <c r="H4426" t="s">
        <v>18</v>
      </c>
      <c r="I4426" t="s">
        <v>19</v>
      </c>
      <c r="J4426">
        <v>2835</v>
      </c>
      <c r="K4426">
        <v>107.2</v>
      </c>
      <c r="L4426">
        <v>6</v>
      </c>
      <c r="M4426">
        <v>10.5</v>
      </c>
      <c r="N4426">
        <v>11</v>
      </c>
      <c r="P4426" t="str">
        <f t="shared" si="414"/>
        <v/>
      </c>
      <c r="Q4426" t="str">
        <f t="shared" si="415"/>
        <v>bad</v>
      </c>
      <c r="R4426" t="str">
        <f t="shared" si="416"/>
        <v/>
      </c>
      <c r="S4426" s="3" t="str">
        <f t="shared" si="417"/>
        <v/>
      </c>
      <c r="T4426" t="str">
        <f t="shared" si="418"/>
        <v>Hyundai</v>
      </c>
      <c r="U4426" t="str">
        <f t="shared" si="419"/>
        <v>E</v>
      </c>
      <c r="V4426" t="str" cm="1">
        <f t="array" ref="V4426">_xlfn.IFS(N4417&gt;25,"A",N4417&gt;20,"B",N4417&gt;15,"C",N4417&gt;10,"D",N4417&lt;10,"E")</f>
        <v>E</v>
      </c>
    </row>
    <row r="4427" spans="1:22" x14ac:dyDescent="0.3">
      <c r="A4427">
        <v>4459</v>
      </c>
      <c r="B4427" t="s">
        <v>324</v>
      </c>
      <c r="C4427" t="s">
        <v>15</v>
      </c>
      <c r="D4427" t="s">
        <v>22</v>
      </c>
      <c r="E4427">
        <v>2015</v>
      </c>
      <c r="F4427">
        <v>50000</v>
      </c>
      <c r="G4427" t="s">
        <v>27</v>
      </c>
      <c r="H4427" t="s">
        <v>32</v>
      </c>
      <c r="I4427" t="s">
        <v>19</v>
      </c>
      <c r="J4427">
        <v>998</v>
      </c>
      <c r="K4427">
        <v>67.040000000000006</v>
      </c>
      <c r="L4427">
        <v>5</v>
      </c>
      <c r="M4427">
        <v>23.1</v>
      </c>
      <c r="N4427">
        <v>3.9</v>
      </c>
      <c r="P4427" t="str">
        <f t="shared" si="414"/>
        <v/>
      </c>
      <c r="Q4427" t="str">
        <f t="shared" si="415"/>
        <v>bad</v>
      </c>
      <c r="R4427" t="str">
        <f t="shared" si="416"/>
        <v/>
      </c>
      <c r="S4427" s="3" t="str">
        <f t="shared" si="417"/>
        <v/>
      </c>
      <c r="T4427" t="str">
        <f t="shared" si="418"/>
        <v>Toyota</v>
      </c>
      <c r="U4427" t="str">
        <f t="shared" si="419"/>
        <v>D</v>
      </c>
      <c r="V4427" t="str" cm="1">
        <f t="array" ref="V4427">_xlfn.IFS(N4418&gt;25,"A",N4418&gt;20,"B",N4418&gt;15,"C",N4418&gt;10,"D",N4418&lt;10,"E")</f>
        <v>D</v>
      </c>
    </row>
    <row r="4428" spans="1:22" x14ac:dyDescent="0.3">
      <c r="A4428">
        <v>4460</v>
      </c>
      <c r="B4428" t="s">
        <v>1679</v>
      </c>
      <c r="C4428" t="s">
        <v>45</v>
      </c>
      <c r="D4428" t="s">
        <v>22</v>
      </c>
      <c r="E4428">
        <v>2013</v>
      </c>
      <c r="F4428">
        <v>70000</v>
      </c>
      <c r="G4428" t="s">
        <v>23</v>
      </c>
      <c r="H4428" t="s">
        <v>18</v>
      </c>
      <c r="I4428" t="s">
        <v>19</v>
      </c>
      <c r="J4428">
        <v>1405</v>
      </c>
      <c r="K4428">
        <v>48.21</v>
      </c>
      <c r="L4428">
        <v>5</v>
      </c>
      <c r="M4428">
        <v>17.88</v>
      </c>
      <c r="N4428">
        <v>1.8</v>
      </c>
      <c r="P4428" t="str">
        <f t="shared" ref="P4428:P4491" si="420">IF(N4419&gt;15,C4419,"")</f>
        <v>Ford</v>
      </c>
      <c r="Q4428" t="str">
        <f t="shared" ref="Q4428:Q4491" si="421">IF(M4419&gt;20,"good","bad")</f>
        <v>bad</v>
      </c>
      <c r="R4428" t="str">
        <f t="shared" ref="R4428:R4491" si="422">IF(AND(M4419&gt;20,N4419&gt;15),C4419,"")</f>
        <v/>
      </c>
      <c r="S4428" s="3" t="str">
        <f t="shared" ref="S4428:S4491" si="423">IF(OR(M4419&gt;20,N4419&gt;15),C4419,"")</f>
        <v>Ford</v>
      </c>
      <c r="T4428" t="str">
        <f t="shared" ref="T4428:T4491" si="424">IF(NOT(N4419&gt;15),C4419,"")</f>
        <v/>
      </c>
      <c r="U4428" t="str">
        <f t="shared" ref="U4428:U4491" si="425">IF(N4419&gt;25,"A",IF(N4419&gt;20,"B",IF(N4419&gt;15,"C",IF(N4419&gt;10,"D","E"))))</f>
        <v>A</v>
      </c>
      <c r="V4428" t="str" cm="1">
        <f t="array" ref="V4428">_xlfn.IFS(N4419&gt;25,"A",N4419&gt;20,"B",N4419&gt;15,"C",N4419&gt;10,"D",N4419&lt;10,"E")</f>
        <v>A</v>
      </c>
    </row>
    <row r="4429" spans="1:22" x14ac:dyDescent="0.3">
      <c r="A4429">
        <v>4461</v>
      </c>
      <c r="B4429" t="s">
        <v>922</v>
      </c>
      <c r="C4429" t="s">
        <v>21</v>
      </c>
      <c r="D4429" t="s">
        <v>47</v>
      </c>
      <c r="E4429">
        <v>2016</v>
      </c>
      <c r="F4429">
        <v>37540</v>
      </c>
      <c r="G4429" t="s">
        <v>27</v>
      </c>
      <c r="H4429" t="s">
        <v>18</v>
      </c>
      <c r="I4429" t="s">
        <v>19</v>
      </c>
      <c r="J4429">
        <v>1197</v>
      </c>
      <c r="K4429">
        <v>81.86</v>
      </c>
      <c r="L4429">
        <v>5</v>
      </c>
      <c r="M4429">
        <v>18.600000000000001</v>
      </c>
      <c r="N4429">
        <v>6.22</v>
      </c>
      <c r="P4429" t="str">
        <f t="shared" si="420"/>
        <v>Toyota</v>
      </c>
      <c r="Q4429" t="str">
        <f t="shared" si="421"/>
        <v>bad</v>
      </c>
      <c r="R4429" t="str">
        <f t="shared" si="422"/>
        <v/>
      </c>
      <c r="S4429" s="3" t="str">
        <f t="shared" si="423"/>
        <v>Toyota</v>
      </c>
      <c r="T4429" t="str">
        <f t="shared" si="424"/>
        <v/>
      </c>
      <c r="U4429" t="str">
        <f t="shared" si="425"/>
        <v>C</v>
      </c>
      <c r="V4429" t="str" cm="1">
        <f t="array" ref="V4429">_xlfn.IFS(N4420&gt;25,"A",N4420&gt;20,"B",N4420&gt;15,"C",N4420&gt;10,"D",N4420&lt;10,"E")</f>
        <v>C</v>
      </c>
    </row>
    <row r="4430" spans="1:22" x14ac:dyDescent="0.3">
      <c r="A4430">
        <v>4462</v>
      </c>
      <c r="B4430" t="s">
        <v>324</v>
      </c>
      <c r="C4430" t="s">
        <v>15</v>
      </c>
      <c r="D4430" t="s">
        <v>35</v>
      </c>
      <c r="E4430">
        <v>2014</v>
      </c>
      <c r="F4430">
        <v>44000</v>
      </c>
      <c r="G4430" t="s">
        <v>27</v>
      </c>
      <c r="H4430" t="s">
        <v>32</v>
      </c>
      <c r="I4430" t="s">
        <v>19</v>
      </c>
      <c r="J4430">
        <v>998</v>
      </c>
      <c r="K4430">
        <v>67.040000000000006</v>
      </c>
      <c r="L4430">
        <v>5</v>
      </c>
      <c r="M4430">
        <v>23.1</v>
      </c>
      <c r="N4430">
        <v>4.3</v>
      </c>
      <c r="P4430" t="str">
        <f t="shared" si="420"/>
        <v/>
      </c>
      <c r="Q4430" t="str">
        <f t="shared" si="421"/>
        <v>bad</v>
      </c>
      <c r="R4430" t="str">
        <f t="shared" si="422"/>
        <v/>
      </c>
      <c r="S4430" s="3" t="str">
        <f t="shared" si="423"/>
        <v/>
      </c>
      <c r="T4430" t="str">
        <f t="shared" si="424"/>
        <v>Maruti</v>
      </c>
      <c r="U4430" t="str">
        <f t="shared" si="425"/>
        <v>E</v>
      </c>
      <c r="V4430" t="str" cm="1">
        <f t="array" ref="V4430">_xlfn.IFS(N4421&gt;25,"A",N4421&gt;20,"B",N4421&gt;15,"C",N4421&gt;10,"D",N4421&lt;10,"E")</f>
        <v>E</v>
      </c>
    </row>
    <row r="4431" spans="1:22" x14ac:dyDescent="0.3">
      <c r="A4431">
        <v>4463</v>
      </c>
      <c r="B4431" t="s">
        <v>215</v>
      </c>
      <c r="C4431" t="s">
        <v>21</v>
      </c>
      <c r="D4431" t="s">
        <v>35</v>
      </c>
      <c r="E4431">
        <v>2017</v>
      </c>
      <c r="F4431">
        <v>22500</v>
      </c>
      <c r="G4431" t="s">
        <v>27</v>
      </c>
      <c r="H4431" t="s">
        <v>18</v>
      </c>
      <c r="I4431" t="s">
        <v>19</v>
      </c>
      <c r="J4431">
        <v>1197</v>
      </c>
      <c r="K4431">
        <v>81.86</v>
      </c>
      <c r="L4431">
        <v>5</v>
      </c>
      <c r="M4431">
        <v>18.899999999999999</v>
      </c>
      <c r="N4431">
        <v>5.99</v>
      </c>
      <c r="P4431" t="str">
        <f t="shared" si="420"/>
        <v/>
      </c>
      <c r="Q4431" t="str">
        <f t="shared" si="421"/>
        <v>good</v>
      </c>
      <c r="R4431" t="str">
        <f t="shared" si="422"/>
        <v/>
      </c>
      <c r="S4431" s="3" t="str">
        <f t="shared" si="423"/>
        <v>Maruti</v>
      </c>
      <c r="T4431" t="str">
        <f t="shared" si="424"/>
        <v>Maruti</v>
      </c>
      <c r="U4431" t="str">
        <f t="shared" si="425"/>
        <v>E</v>
      </c>
      <c r="V4431" t="str" cm="1">
        <f t="array" ref="V4431">_xlfn.IFS(N4422&gt;25,"A",N4422&gt;20,"B",N4422&gt;15,"C",N4422&gt;10,"D",N4422&lt;10,"E")</f>
        <v>E</v>
      </c>
    </row>
    <row r="4432" spans="1:22" x14ac:dyDescent="0.3">
      <c r="A4432">
        <v>4464</v>
      </c>
      <c r="B4432" t="s">
        <v>268</v>
      </c>
      <c r="C4432" t="s">
        <v>21</v>
      </c>
      <c r="D4432" t="s">
        <v>53</v>
      </c>
      <c r="E4432">
        <v>2017</v>
      </c>
      <c r="F4432">
        <v>17431</v>
      </c>
      <c r="G4432" t="s">
        <v>27</v>
      </c>
      <c r="H4432" t="s">
        <v>18</v>
      </c>
      <c r="I4432" t="s">
        <v>19</v>
      </c>
      <c r="J4432">
        <v>1197</v>
      </c>
      <c r="K4432">
        <v>81.83</v>
      </c>
      <c r="L4432">
        <v>5</v>
      </c>
      <c r="M4432">
        <v>18.600000000000001</v>
      </c>
      <c r="N4432">
        <v>6</v>
      </c>
      <c r="P4432" t="str">
        <f t="shared" si="420"/>
        <v/>
      </c>
      <c r="Q4432" t="str">
        <f t="shared" si="421"/>
        <v>good</v>
      </c>
      <c r="R4432" t="str">
        <f t="shared" si="422"/>
        <v/>
      </c>
      <c r="S4432" s="3" t="str">
        <f t="shared" si="423"/>
        <v>Fiat</v>
      </c>
      <c r="T4432" t="str">
        <f t="shared" si="424"/>
        <v>Fiat</v>
      </c>
      <c r="U4432" t="str">
        <f t="shared" si="425"/>
        <v>E</v>
      </c>
      <c r="V4432" t="str" cm="1">
        <f t="array" ref="V4432">_xlfn.IFS(N4423&gt;25,"A",N4423&gt;20,"B",N4423&gt;15,"C",N4423&gt;10,"D",N4423&lt;10,"E")</f>
        <v>E</v>
      </c>
    </row>
    <row r="4433" spans="1:22" x14ac:dyDescent="0.3">
      <c r="A4433">
        <v>4465</v>
      </c>
      <c r="B4433" t="s">
        <v>307</v>
      </c>
      <c r="C4433" t="s">
        <v>21</v>
      </c>
      <c r="D4433" t="s">
        <v>53</v>
      </c>
      <c r="E4433">
        <v>2014</v>
      </c>
      <c r="F4433">
        <v>61566</v>
      </c>
      <c r="G4433" t="s">
        <v>27</v>
      </c>
      <c r="H4433" t="s">
        <v>18</v>
      </c>
      <c r="I4433" t="s">
        <v>19</v>
      </c>
      <c r="J4433">
        <v>1591</v>
      </c>
      <c r="K4433">
        <v>121.3</v>
      </c>
      <c r="L4433">
        <v>5</v>
      </c>
      <c r="M4433">
        <v>17.100000000000001</v>
      </c>
      <c r="N4433">
        <v>5.85</v>
      </c>
      <c r="P4433" t="str">
        <f t="shared" si="420"/>
        <v/>
      </c>
      <c r="Q4433" t="str">
        <f t="shared" si="421"/>
        <v>bad</v>
      </c>
      <c r="R4433" t="str">
        <f t="shared" si="422"/>
        <v/>
      </c>
      <c r="S4433" s="3" t="str">
        <f t="shared" si="423"/>
        <v/>
      </c>
      <c r="T4433" t="str">
        <f t="shared" si="424"/>
        <v>Maruti</v>
      </c>
      <c r="U4433" t="str">
        <f t="shared" si="425"/>
        <v>E</v>
      </c>
      <c r="V4433" t="str" cm="1">
        <f t="array" ref="V4433">_xlfn.IFS(N4424&gt;25,"A",N4424&gt;20,"B",N4424&gt;15,"C",N4424&gt;10,"D",N4424&lt;10,"E")</f>
        <v>E</v>
      </c>
    </row>
    <row r="4434" spans="1:22" x14ac:dyDescent="0.3">
      <c r="A4434">
        <v>4466</v>
      </c>
      <c r="B4434" t="s">
        <v>589</v>
      </c>
      <c r="C4434" t="s">
        <v>52</v>
      </c>
      <c r="D4434" t="s">
        <v>47</v>
      </c>
      <c r="E4434">
        <v>2014</v>
      </c>
      <c r="F4434">
        <v>61730</v>
      </c>
      <c r="G4434" t="s">
        <v>23</v>
      </c>
      <c r="H4434" t="s">
        <v>32</v>
      </c>
      <c r="I4434" t="s">
        <v>19</v>
      </c>
      <c r="J4434">
        <v>2179</v>
      </c>
      <c r="K4434">
        <v>147.51</v>
      </c>
      <c r="L4434">
        <v>5</v>
      </c>
      <c r="M4434">
        <v>12.39</v>
      </c>
      <c r="N4434">
        <v>19.940000000000001</v>
      </c>
      <c r="P4434" t="str">
        <f t="shared" si="420"/>
        <v/>
      </c>
      <c r="Q4434" t="str">
        <f t="shared" si="421"/>
        <v>bad</v>
      </c>
      <c r="R4434" t="str">
        <f t="shared" si="422"/>
        <v/>
      </c>
      <c r="S4434" s="3" t="str">
        <f t="shared" si="423"/>
        <v/>
      </c>
      <c r="T4434" t="str">
        <f t="shared" si="424"/>
        <v>Renault</v>
      </c>
      <c r="U4434" t="str">
        <f t="shared" si="425"/>
        <v>E</v>
      </c>
      <c r="V4434" t="str" cm="1">
        <f t="array" ref="V4434">_xlfn.IFS(N4425&gt;25,"A",N4425&gt;20,"B",N4425&gt;15,"C",N4425&gt;10,"D",N4425&lt;10,"E")</f>
        <v>E</v>
      </c>
    </row>
    <row r="4435" spans="1:22" x14ac:dyDescent="0.3">
      <c r="A4435">
        <v>4467</v>
      </c>
      <c r="B4435" t="s">
        <v>805</v>
      </c>
      <c r="C4435" t="s">
        <v>15</v>
      </c>
      <c r="D4435" t="s">
        <v>26</v>
      </c>
      <c r="E4435">
        <v>2009</v>
      </c>
      <c r="F4435">
        <v>68000</v>
      </c>
      <c r="G4435" t="s">
        <v>27</v>
      </c>
      <c r="H4435" t="s">
        <v>18</v>
      </c>
      <c r="I4435" t="s">
        <v>19</v>
      </c>
      <c r="J4435">
        <v>1298</v>
      </c>
      <c r="K4435">
        <v>88.2</v>
      </c>
      <c r="L4435">
        <v>5</v>
      </c>
      <c r="M4435">
        <v>16.100000000000001</v>
      </c>
      <c r="N4435">
        <v>2.9</v>
      </c>
      <c r="P4435" t="str">
        <f t="shared" si="420"/>
        <v/>
      </c>
      <c r="Q4435" t="str">
        <f t="shared" si="421"/>
        <v>bad</v>
      </c>
      <c r="R4435" t="str">
        <f t="shared" si="422"/>
        <v/>
      </c>
      <c r="S4435" s="3" t="str">
        <f t="shared" si="423"/>
        <v/>
      </c>
      <c r="T4435" t="str">
        <f t="shared" si="424"/>
        <v>Mitsubishi</v>
      </c>
      <c r="U4435" t="str">
        <f t="shared" si="425"/>
        <v>D</v>
      </c>
      <c r="V4435" t="str" cm="1">
        <f t="array" ref="V4435">_xlfn.IFS(N4426&gt;25,"A",N4426&gt;20,"B",N4426&gt;15,"C",N4426&gt;10,"D",N4426&lt;10,"E")</f>
        <v>D</v>
      </c>
    </row>
    <row r="4436" spans="1:22" x14ac:dyDescent="0.3">
      <c r="A4436">
        <v>4468</v>
      </c>
      <c r="B4436" t="s">
        <v>131</v>
      </c>
      <c r="C4436" t="s">
        <v>25</v>
      </c>
      <c r="D4436" t="s">
        <v>16</v>
      </c>
      <c r="E4436">
        <v>2014</v>
      </c>
      <c r="F4436">
        <v>29000</v>
      </c>
      <c r="G4436" t="s">
        <v>27</v>
      </c>
      <c r="H4436" t="s">
        <v>18</v>
      </c>
      <c r="I4436" t="s">
        <v>19</v>
      </c>
      <c r="J4436">
        <v>1198</v>
      </c>
      <c r="K4436">
        <v>86.7</v>
      </c>
      <c r="L4436">
        <v>5</v>
      </c>
      <c r="M4436">
        <v>18</v>
      </c>
      <c r="N4436">
        <v>4.25</v>
      </c>
      <c r="P4436" t="str">
        <f t="shared" si="420"/>
        <v/>
      </c>
      <c r="Q4436" t="str">
        <f t="shared" si="421"/>
        <v>good</v>
      </c>
      <c r="R4436" t="str">
        <f t="shared" si="422"/>
        <v/>
      </c>
      <c r="S4436" s="3" t="str">
        <f t="shared" si="423"/>
        <v>Maruti</v>
      </c>
      <c r="T4436" t="str">
        <f t="shared" si="424"/>
        <v>Maruti</v>
      </c>
      <c r="U4436" t="str">
        <f t="shared" si="425"/>
        <v>E</v>
      </c>
      <c r="V4436" t="str" cm="1">
        <f t="array" ref="V4436">_xlfn.IFS(N4427&gt;25,"A",N4427&gt;20,"B",N4427&gt;15,"C",N4427&gt;10,"D",N4427&lt;10,"E")</f>
        <v>E</v>
      </c>
    </row>
    <row r="4437" spans="1:22" x14ac:dyDescent="0.3">
      <c r="A4437">
        <v>4469</v>
      </c>
      <c r="B4437" t="s">
        <v>786</v>
      </c>
      <c r="C4437" t="s">
        <v>41</v>
      </c>
      <c r="D4437" t="s">
        <v>35</v>
      </c>
      <c r="E4437">
        <v>2010</v>
      </c>
      <c r="F4437">
        <v>156210</v>
      </c>
      <c r="G4437" t="s">
        <v>23</v>
      </c>
      <c r="H4437" t="s">
        <v>18</v>
      </c>
      <c r="I4437" t="s">
        <v>19</v>
      </c>
      <c r="J4437">
        <v>1364</v>
      </c>
      <c r="K4437">
        <v>87.2</v>
      </c>
      <c r="L4437">
        <v>5</v>
      </c>
      <c r="M4437">
        <v>21.43</v>
      </c>
      <c r="N4437">
        <v>5.99</v>
      </c>
      <c r="P4437" t="str">
        <f t="shared" si="420"/>
        <v/>
      </c>
      <c r="Q4437" t="str">
        <f t="shared" si="421"/>
        <v>bad</v>
      </c>
      <c r="R4437" t="str">
        <f t="shared" si="422"/>
        <v/>
      </c>
      <c r="S4437" s="3" t="str">
        <f t="shared" si="423"/>
        <v/>
      </c>
      <c r="T4437" t="str">
        <f t="shared" si="424"/>
        <v>Tata</v>
      </c>
      <c r="U4437" t="str">
        <f t="shared" si="425"/>
        <v>E</v>
      </c>
      <c r="V4437" t="str" cm="1">
        <f t="array" ref="V4437">_xlfn.IFS(N4428&gt;25,"A",N4428&gt;20,"B",N4428&gt;15,"C",N4428&gt;10,"D",N4428&lt;10,"E")</f>
        <v>E</v>
      </c>
    </row>
    <row r="4438" spans="1:22" x14ac:dyDescent="0.3">
      <c r="A4438">
        <v>4470</v>
      </c>
      <c r="B4438" t="s">
        <v>244</v>
      </c>
      <c r="C4438" t="s">
        <v>25</v>
      </c>
      <c r="D4438" t="s">
        <v>49</v>
      </c>
      <c r="E4438">
        <v>2013</v>
      </c>
      <c r="F4438">
        <v>46500</v>
      </c>
      <c r="G4438" t="s">
        <v>23</v>
      </c>
      <c r="H4438" t="s">
        <v>18</v>
      </c>
      <c r="I4438" t="s">
        <v>19</v>
      </c>
      <c r="J4438">
        <v>1498</v>
      </c>
      <c r="K4438">
        <v>98.6</v>
      </c>
      <c r="L4438">
        <v>5</v>
      </c>
      <c r="M4438">
        <v>27.4</v>
      </c>
      <c r="N4438">
        <v>3.3</v>
      </c>
      <c r="P4438" t="str">
        <f t="shared" si="420"/>
        <v/>
      </c>
      <c r="Q4438" t="str">
        <f t="shared" si="421"/>
        <v>bad</v>
      </c>
      <c r="R4438" t="str">
        <f t="shared" si="422"/>
        <v/>
      </c>
      <c r="S4438" s="3" t="str">
        <f t="shared" si="423"/>
        <v/>
      </c>
      <c r="T4438" t="str">
        <f t="shared" si="424"/>
        <v>Hyundai</v>
      </c>
      <c r="U4438" t="str">
        <f t="shared" si="425"/>
        <v>E</v>
      </c>
      <c r="V4438" t="str" cm="1">
        <f t="array" ref="V4438">_xlfn.IFS(N4429&gt;25,"A",N4429&gt;20,"B",N4429&gt;15,"C",N4429&gt;10,"D",N4429&lt;10,"E")</f>
        <v>E</v>
      </c>
    </row>
    <row r="4439" spans="1:22" x14ac:dyDescent="0.3">
      <c r="A4439">
        <v>4471</v>
      </c>
      <c r="B4439" t="s">
        <v>657</v>
      </c>
      <c r="C4439" t="s">
        <v>30</v>
      </c>
      <c r="D4439" t="s">
        <v>31</v>
      </c>
      <c r="E4439">
        <v>2009</v>
      </c>
      <c r="F4439">
        <v>52830</v>
      </c>
      <c r="G4439" t="s">
        <v>23</v>
      </c>
      <c r="H4439" t="s">
        <v>32</v>
      </c>
      <c r="I4439" t="s">
        <v>33</v>
      </c>
      <c r="J4439">
        <v>2967</v>
      </c>
      <c r="K4439">
        <v>241.38</v>
      </c>
      <c r="L4439">
        <v>5</v>
      </c>
      <c r="M4439">
        <v>16.77</v>
      </c>
      <c r="N4439">
        <v>8.08</v>
      </c>
      <c r="P4439" t="str">
        <f t="shared" si="420"/>
        <v/>
      </c>
      <c r="Q4439" t="str">
        <f t="shared" si="421"/>
        <v>good</v>
      </c>
      <c r="R4439" t="str">
        <f t="shared" si="422"/>
        <v/>
      </c>
      <c r="S4439" s="3" t="str">
        <f t="shared" si="423"/>
        <v>Maruti</v>
      </c>
      <c r="T4439" t="str">
        <f t="shared" si="424"/>
        <v>Maruti</v>
      </c>
      <c r="U4439" t="str">
        <f t="shared" si="425"/>
        <v>E</v>
      </c>
      <c r="V4439" t="str" cm="1">
        <f t="array" ref="V4439">_xlfn.IFS(N4430&gt;25,"A",N4430&gt;20,"B",N4430&gt;15,"C",N4430&gt;10,"D",N4430&lt;10,"E")</f>
        <v>E</v>
      </c>
    </row>
    <row r="4440" spans="1:22" x14ac:dyDescent="0.3">
      <c r="A4440">
        <v>4472</v>
      </c>
      <c r="B4440" t="s">
        <v>257</v>
      </c>
      <c r="C4440" t="s">
        <v>15</v>
      </c>
      <c r="D4440" t="s">
        <v>39</v>
      </c>
      <c r="E4440">
        <v>2017</v>
      </c>
      <c r="F4440">
        <v>39867</v>
      </c>
      <c r="G4440" t="s">
        <v>27</v>
      </c>
      <c r="H4440" t="s">
        <v>18</v>
      </c>
      <c r="I4440" t="s">
        <v>19</v>
      </c>
      <c r="J4440">
        <v>998</v>
      </c>
      <c r="K4440">
        <v>67.040000000000006</v>
      </c>
      <c r="L4440">
        <v>5</v>
      </c>
      <c r="M4440">
        <v>22.5</v>
      </c>
      <c r="N4440">
        <v>4.5</v>
      </c>
      <c r="P4440" t="str">
        <f t="shared" si="420"/>
        <v/>
      </c>
      <c r="Q4440" t="str">
        <f t="shared" si="421"/>
        <v>bad</v>
      </c>
      <c r="R4440" t="str">
        <f t="shared" si="422"/>
        <v/>
      </c>
      <c r="S4440" s="3" t="str">
        <f t="shared" si="423"/>
        <v/>
      </c>
      <c r="T4440" t="str">
        <f t="shared" si="424"/>
        <v>Hyundai</v>
      </c>
      <c r="U4440" t="str">
        <f t="shared" si="425"/>
        <v>E</v>
      </c>
      <c r="V4440" t="str" cm="1">
        <f t="array" ref="V4440">_xlfn.IFS(N4431&gt;25,"A",N4431&gt;20,"B",N4431&gt;15,"C",N4431&gt;10,"D",N4431&lt;10,"E")</f>
        <v>E</v>
      </c>
    </row>
    <row r="4441" spans="1:22" x14ac:dyDescent="0.3">
      <c r="A4441">
        <v>4473</v>
      </c>
      <c r="B4441" t="s">
        <v>1680</v>
      </c>
      <c r="C4441" t="s">
        <v>25</v>
      </c>
      <c r="D4441" t="s">
        <v>35</v>
      </c>
      <c r="E4441">
        <v>2014</v>
      </c>
      <c r="F4441">
        <v>58972</v>
      </c>
      <c r="G4441" t="s">
        <v>23</v>
      </c>
      <c r="H4441" t="s">
        <v>18</v>
      </c>
      <c r="I4441" t="s">
        <v>19</v>
      </c>
      <c r="J4441">
        <v>1498</v>
      </c>
      <c r="K4441">
        <v>98.6</v>
      </c>
      <c r="L4441">
        <v>7</v>
      </c>
      <c r="M4441">
        <v>24.2</v>
      </c>
      <c r="N4441">
        <v>6.5</v>
      </c>
      <c r="P4441" t="str">
        <f t="shared" si="420"/>
        <v/>
      </c>
      <c r="Q4441" t="str">
        <f t="shared" si="421"/>
        <v>bad</v>
      </c>
      <c r="R4441" t="str">
        <f t="shared" si="422"/>
        <v/>
      </c>
      <c r="S4441" s="3" t="str">
        <f t="shared" si="423"/>
        <v/>
      </c>
      <c r="T4441" t="str">
        <f t="shared" si="424"/>
        <v>Hyundai</v>
      </c>
      <c r="U4441" t="str">
        <f t="shared" si="425"/>
        <v>E</v>
      </c>
      <c r="V4441" t="str" cm="1">
        <f t="array" ref="V4441">_xlfn.IFS(N4432&gt;25,"A",N4432&gt;20,"B",N4432&gt;15,"C",N4432&gt;10,"D",N4432&lt;10,"E")</f>
        <v>E</v>
      </c>
    </row>
    <row r="4442" spans="1:22" x14ac:dyDescent="0.3">
      <c r="A4442">
        <v>4474</v>
      </c>
      <c r="B4442" t="s">
        <v>1600</v>
      </c>
      <c r="C4442" t="s">
        <v>25</v>
      </c>
      <c r="D4442" t="s">
        <v>63</v>
      </c>
      <c r="E4442">
        <v>2006</v>
      </c>
      <c r="F4442">
        <v>66000</v>
      </c>
      <c r="G4442" t="s">
        <v>27</v>
      </c>
      <c r="H4442" t="s">
        <v>32</v>
      </c>
      <c r="I4442" t="s">
        <v>33</v>
      </c>
      <c r="J4442">
        <v>2354</v>
      </c>
      <c r="K4442">
        <v>152</v>
      </c>
      <c r="L4442">
        <v>5</v>
      </c>
      <c r="M4442">
        <v>10.1</v>
      </c>
      <c r="N4442">
        <v>3.9</v>
      </c>
      <c r="P4442" t="str">
        <f t="shared" si="420"/>
        <v/>
      </c>
      <c r="Q4442" t="str">
        <f t="shared" si="421"/>
        <v>bad</v>
      </c>
      <c r="R4442" t="str">
        <f t="shared" si="422"/>
        <v/>
      </c>
      <c r="S4442" s="3" t="str">
        <f t="shared" si="423"/>
        <v/>
      </c>
      <c r="T4442" t="str">
        <f t="shared" si="424"/>
        <v>Hyundai</v>
      </c>
      <c r="U4442" t="str">
        <f t="shared" si="425"/>
        <v>E</v>
      </c>
      <c r="V4442" t="str" cm="1">
        <f t="array" ref="V4442">_xlfn.IFS(N4433&gt;25,"A",N4433&gt;20,"B",N4433&gt;15,"C",N4433&gt;10,"D",N4433&lt;10,"E")</f>
        <v>E</v>
      </c>
    </row>
    <row r="4443" spans="1:22" x14ac:dyDescent="0.3">
      <c r="A4443">
        <v>4475</v>
      </c>
      <c r="B4443" t="s">
        <v>307</v>
      </c>
      <c r="C4443" t="s">
        <v>21</v>
      </c>
      <c r="D4443" t="s">
        <v>53</v>
      </c>
      <c r="E4443">
        <v>2013</v>
      </c>
      <c r="F4443">
        <v>52000</v>
      </c>
      <c r="G4443" t="s">
        <v>27</v>
      </c>
      <c r="H4443" t="s">
        <v>18</v>
      </c>
      <c r="I4443" t="s">
        <v>19</v>
      </c>
      <c r="J4443">
        <v>1591</v>
      </c>
      <c r="K4443">
        <v>121.3</v>
      </c>
      <c r="L4443">
        <v>5</v>
      </c>
      <c r="M4443">
        <v>17.100000000000001</v>
      </c>
      <c r="N4443">
        <v>5.25</v>
      </c>
      <c r="P4443" t="str">
        <f t="shared" si="420"/>
        <v>Land</v>
      </c>
      <c r="Q4443" t="str">
        <f t="shared" si="421"/>
        <v>bad</v>
      </c>
      <c r="R4443" t="str">
        <f t="shared" si="422"/>
        <v/>
      </c>
      <c r="S4443" s="3" t="str">
        <f t="shared" si="423"/>
        <v>Land</v>
      </c>
      <c r="T4443" t="str">
        <f t="shared" si="424"/>
        <v/>
      </c>
      <c r="U4443" t="str">
        <f t="shared" si="425"/>
        <v>C</v>
      </c>
      <c r="V4443" t="str" cm="1">
        <f t="array" ref="V4443">_xlfn.IFS(N4434&gt;25,"A",N4434&gt;20,"B",N4434&gt;15,"C",N4434&gt;10,"D",N4434&lt;10,"E")</f>
        <v>C</v>
      </c>
    </row>
    <row r="4444" spans="1:22" x14ac:dyDescent="0.3">
      <c r="A4444">
        <v>4476</v>
      </c>
      <c r="B4444" t="s">
        <v>266</v>
      </c>
      <c r="C4444" t="s">
        <v>21</v>
      </c>
      <c r="D4444" t="s">
        <v>63</v>
      </c>
      <c r="E4444">
        <v>2014</v>
      </c>
      <c r="F4444">
        <v>58000</v>
      </c>
      <c r="G4444" t="s">
        <v>23</v>
      </c>
      <c r="H4444" t="s">
        <v>32</v>
      </c>
      <c r="I4444" t="s">
        <v>19</v>
      </c>
      <c r="J4444">
        <v>2199</v>
      </c>
      <c r="K4444">
        <v>194.3</v>
      </c>
      <c r="L4444">
        <v>7</v>
      </c>
      <c r="M4444">
        <v>11.72</v>
      </c>
      <c r="N4444">
        <v>17</v>
      </c>
      <c r="P4444" t="str">
        <f t="shared" si="420"/>
        <v/>
      </c>
      <c r="Q4444" t="str">
        <f t="shared" si="421"/>
        <v>bad</v>
      </c>
      <c r="R4444" t="str">
        <f t="shared" si="422"/>
        <v/>
      </c>
      <c r="S4444" s="3" t="str">
        <f t="shared" si="423"/>
        <v/>
      </c>
      <c r="T4444" t="str">
        <f t="shared" si="424"/>
        <v>Maruti</v>
      </c>
      <c r="U4444" t="str">
        <f t="shared" si="425"/>
        <v>E</v>
      </c>
      <c r="V4444" t="str" cm="1">
        <f t="array" ref="V4444">_xlfn.IFS(N4435&gt;25,"A",N4435&gt;20,"B",N4435&gt;15,"C",N4435&gt;10,"D",N4435&lt;10,"E")</f>
        <v>E</v>
      </c>
    </row>
    <row r="4445" spans="1:22" x14ac:dyDescent="0.3">
      <c r="A4445">
        <v>4477</v>
      </c>
      <c r="B4445" t="s">
        <v>342</v>
      </c>
      <c r="C4445" t="s">
        <v>21</v>
      </c>
      <c r="D4445" t="s">
        <v>93</v>
      </c>
      <c r="E4445">
        <v>2012</v>
      </c>
      <c r="F4445">
        <v>58000</v>
      </c>
      <c r="G4445" t="s">
        <v>27</v>
      </c>
      <c r="H4445" t="s">
        <v>32</v>
      </c>
      <c r="I4445" t="s">
        <v>19</v>
      </c>
      <c r="J4445">
        <v>1197</v>
      </c>
      <c r="K4445">
        <v>78.900000000000006</v>
      </c>
      <c r="L4445">
        <v>5</v>
      </c>
      <c r="M4445">
        <v>16.95</v>
      </c>
      <c r="N4445">
        <v>3.5</v>
      </c>
      <c r="P4445" t="str">
        <f t="shared" si="420"/>
        <v/>
      </c>
      <c r="Q4445" t="str">
        <f t="shared" si="421"/>
        <v>bad</v>
      </c>
      <c r="R4445" t="str">
        <f t="shared" si="422"/>
        <v/>
      </c>
      <c r="S4445" s="3" t="str">
        <f t="shared" si="423"/>
        <v/>
      </c>
      <c r="T4445" t="str">
        <f t="shared" si="424"/>
        <v>Honda</v>
      </c>
      <c r="U4445" t="str">
        <f t="shared" si="425"/>
        <v>E</v>
      </c>
      <c r="V4445" t="str" cm="1">
        <f t="array" ref="V4445">_xlfn.IFS(N4436&gt;25,"A",N4436&gt;20,"B",N4436&gt;15,"C",N4436&gt;10,"D",N4436&lt;10,"E")</f>
        <v>E</v>
      </c>
    </row>
    <row r="4446" spans="1:22" x14ac:dyDescent="0.3">
      <c r="A4446">
        <v>4478</v>
      </c>
      <c r="B4446" t="s">
        <v>1681</v>
      </c>
      <c r="C4446" t="s">
        <v>110</v>
      </c>
      <c r="D4446" t="s">
        <v>35</v>
      </c>
      <c r="E4446">
        <v>2008</v>
      </c>
      <c r="F4446">
        <v>75000</v>
      </c>
      <c r="G4446" t="s">
        <v>23</v>
      </c>
      <c r="H4446" t="s">
        <v>18</v>
      </c>
      <c r="I4446" t="s">
        <v>33</v>
      </c>
      <c r="J4446">
        <v>1399</v>
      </c>
      <c r="K4446">
        <v>68</v>
      </c>
      <c r="L4446">
        <v>5</v>
      </c>
      <c r="M4446">
        <v>17.7</v>
      </c>
      <c r="N4446">
        <v>3</v>
      </c>
      <c r="P4446" t="str">
        <f t="shared" si="420"/>
        <v/>
      </c>
      <c r="Q4446" t="str">
        <f t="shared" si="421"/>
        <v>good</v>
      </c>
      <c r="R4446" t="str">
        <f t="shared" si="422"/>
        <v/>
      </c>
      <c r="S4446" s="3" t="str">
        <f t="shared" si="423"/>
        <v>Toyota</v>
      </c>
      <c r="T4446" t="str">
        <f t="shared" si="424"/>
        <v>Toyota</v>
      </c>
      <c r="U4446" t="str">
        <f t="shared" si="425"/>
        <v>E</v>
      </c>
      <c r="V4446" t="str" cm="1">
        <f t="array" ref="V4446">_xlfn.IFS(N4437&gt;25,"A",N4437&gt;20,"B",N4437&gt;15,"C",N4437&gt;10,"D",N4437&lt;10,"E")</f>
        <v>E</v>
      </c>
    </row>
    <row r="4447" spans="1:22" x14ac:dyDescent="0.3">
      <c r="A4447">
        <v>4479</v>
      </c>
      <c r="B4447" t="s">
        <v>296</v>
      </c>
      <c r="C4447" t="s">
        <v>21</v>
      </c>
      <c r="D4447" t="s">
        <v>31</v>
      </c>
      <c r="E4447">
        <v>2015</v>
      </c>
      <c r="F4447">
        <v>41008</v>
      </c>
      <c r="G4447" t="s">
        <v>27</v>
      </c>
      <c r="H4447" t="s">
        <v>18</v>
      </c>
      <c r="I4447" t="s">
        <v>33</v>
      </c>
      <c r="J4447">
        <v>1197</v>
      </c>
      <c r="K4447">
        <v>78.900000000000006</v>
      </c>
      <c r="L4447">
        <v>5</v>
      </c>
      <c r="M4447">
        <v>20.36</v>
      </c>
      <c r="N4447">
        <v>4.87</v>
      </c>
      <c r="P4447" t="str">
        <f t="shared" si="420"/>
        <v/>
      </c>
      <c r="Q4447" t="str">
        <f t="shared" si="421"/>
        <v>good</v>
      </c>
      <c r="R4447" t="str">
        <f t="shared" si="422"/>
        <v/>
      </c>
      <c r="S4447" s="3" t="str">
        <f t="shared" si="423"/>
        <v>Honda</v>
      </c>
      <c r="T4447" t="str">
        <f t="shared" si="424"/>
        <v>Honda</v>
      </c>
      <c r="U4447" t="str">
        <f t="shared" si="425"/>
        <v>E</v>
      </c>
      <c r="V4447" t="str" cm="1">
        <f t="array" ref="V4447">_xlfn.IFS(N4438&gt;25,"A",N4438&gt;20,"B",N4438&gt;15,"C",N4438&gt;10,"D",N4438&lt;10,"E")</f>
        <v>E</v>
      </c>
    </row>
    <row r="4448" spans="1:22" x14ac:dyDescent="0.3">
      <c r="A4448">
        <v>4480</v>
      </c>
      <c r="B4448" t="s">
        <v>1682</v>
      </c>
      <c r="C4448" t="s">
        <v>21</v>
      </c>
      <c r="D4448" t="s">
        <v>39</v>
      </c>
      <c r="E4448">
        <v>2014</v>
      </c>
      <c r="F4448">
        <v>65000</v>
      </c>
      <c r="G4448" t="s">
        <v>23</v>
      </c>
      <c r="H4448" t="s">
        <v>18</v>
      </c>
      <c r="I4448" t="s">
        <v>19</v>
      </c>
      <c r="J4448">
        <v>1120</v>
      </c>
      <c r="K4448">
        <v>71</v>
      </c>
      <c r="L4448">
        <v>5</v>
      </c>
      <c r="M4448">
        <v>24.4</v>
      </c>
      <c r="N4448">
        <v>6</v>
      </c>
      <c r="P4448" t="str">
        <f t="shared" si="420"/>
        <v/>
      </c>
      <c r="Q4448" t="str">
        <f t="shared" si="421"/>
        <v>bad</v>
      </c>
      <c r="R4448" t="str">
        <f t="shared" si="422"/>
        <v/>
      </c>
      <c r="S4448" s="3" t="str">
        <f t="shared" si="423"/>
        <v/>
      </c>
      <c r="T4448" t="str">
        <f t="shared" si="424"/>
        <v>Audi</v>
      </c>
      <c r="U4448" t="str">
        <f t="shared" si="425"/>
        <v>E</v>
      </c>
      <c r="V4448" t="str" cm="1">
        <f t="array" ref="V4448">_xlfn.IFS(N4439&gt;25,"A",N4439&gt;20,"B",N4439&gt;15,"C",N4439&gt;10,"D",N4439&lt;10,"E")</f>
        <v>E</v>
      </c>
    </row>
    <row r="4449" spans="1:22" x14ac:dyDescent="0.3">
      <c r="A4449">
        <v>4481</v>
      </c>
      <c r="B4449" t="s">
        <v>1683</v>
      </c>
      <c r="C4449" t="s">
        <v>194</v>
      </c>
      <c r="D4449" t="s">
        <v>16</v>
      </c>
      <c r="E4449">
        <v>2015</v>
      </c>
      <c r="F4449">
        <v>19000</v>
      </c>
      <c r="G4449" t="s">
        <v>23</v>
      </c>
      <c r="H4449" t="s">
        <v>32</v>
      </c>
      <c r="I4449" t="s">
        <v>19</v>
      </c>
      <c r="J4449">
        <v>1968</v>
      </c>
      <c r="K4449">
        <v>174.5</v>
      </c>
      <c r="L4449">
        <v>5</v>
      </c>
      <c r="M4449">
        <v>18.190000000000001</v>
      </c>
      <c r="N4449">
        <v>15.5</v>
      </c>
      <c r="P4449" t="str">
        <f t="shared" si="420"/>
        <v/>
      </c>
      <c r="Q4449" t="str">
        <f t="shared" si="421"/>
        <v>good</v>
      </c>
      <c r="R4449" t="str">
        <f t="shared" si="422"/>
        <v/>
      </c>
      <c r="S4449" s="3" t="str">
        <f t="shared" si="423"/>
        <v>Maruti</v>
      </c>
      <c r="T4449" t="str">
        <f t="shared" si="424"/>
        <v>Maruti</v>
      </c>
      <c r="U4449" t="str">
        <f t="shared" si="425"/>
        <v>E</v>
      </c>
      <c r="V4449" t="str" cm="1">
        <f t="array" ref="V4449">_xlfn.IFS(N4440&gt;25,"A",N4440&gt;20,"B",N4440&gt;15,"C",N4440&gt;10,"D",N4440&lt;10,"E")</f>
        <v>E</v>
      </c>
    </row>
    <row r="4450" spans="1:22" x14ac:dyDescent="0.3">
      <c r="A4450">
        <v>4482</v>
      </c>
      <c r="B4450" t="s">
        <v>869</v>
      </c>
      <c r="C4450" t="s">
        <v>110</v>
      </c>
      <c r="D4450" t="s">
        <v>22</v>
      </c>
      <c r="E4450">
        <v>2008</v>
      </c>
      <c r="F4450">
        <v>74000</v>
      </c>
      <c r="G4450" t="s">
        <v>27</v>
      </c>
      <c r="H4450" t="s">
        <v>18</v>
      </c>
      <c r="I4450" t="s">
        <v>33</v>
      </c>
      <c r="J4450">
        <v>1388</v>
      </c>
      <c r="K4450">
        <v>68</v>
      </c>
      <c r="L4450">
        <v>5</v>
      </c>
      <c r="M4450">
        <v>16.600000000000001</v>
      </c>
      <c r="N4450">
        <v>1.6</v>
      </c>
      <c r="P4450" t="str">
        <f t="shared" si="420"/>
        <v/>
      </c>
      <c r="Q4450" t="str">
        <f t="shared" si="421"/>
        <v>good</v>
      </c>
      <c r="R4450" t="str">
        <f t="shared" si="422"/>
        <v/>
      </c>
      <c r="S4450" s="3" t="str">
        <f t="shared" si="423"/>
        <v>Honda</v>
      </c>
      <c r="T4450" t="str">
        <f t="shared" si="424"/>
        <v>Honda</v>
      </c>
      <c r="U4450" t="str">
        <f t="shared" si="425"/>
        <v>E</v>
      </c>
      <c r="V4450" t="str" cm="1">
        <f t="array" ref="V4450">_xlfn.IFS(N4441&gt;25,"A",N4441&gt;20,"B",N4441&gt;15,"C",N4441&gt;10,"D",N4441&lt;10,"E")</f>
        <v>E</v>
      </c>
    </row>
    <row r="4451" spans="1:22" x14ac:dyDescent="0.3">
      <c r="A4451">
        <v>4483</v>
      </c>
      <c r="B4451" t="s">
        <v>1159</v>
      </c>
      <c r="C4451" t="s">
        <v>15</v>
      </c>
      <c r="D4451" t="s">
        <v>22</v>
      </c>
      <c r="E4451">
        <v>2017</v>
      </c>
      <c r="F4451">
        <v>33000</v>
      </c>
      <c r="G4451" t="s">
        <v>27</v>
      </c>
      <c r="H4451" t="s">
        <v>32</v>
      </c>
      <c r="I4451" t="s">
        <v>19</v>
      </c>
      <c r="J4451">
        <v>1197</v>
      </c>
      <c r="K4451">
        <v>83.1</v>
      </c>
      <c r="L4451">
        <v>5</v>
      </c>
      <c r="M4451">
        <v>21.4</v>
      </c>
      <c r="N4451">
        <v>7.25</v>
      </c>
      <c r="P4451" t="str">
        <f t="shared" si="420"/>
        <v/>
      </c>
      <c r="Q4451" t="str">
        <f t="shared" si="421"/>
        <v>bad</v>
      </c>
      <c r="R4451" t="str">
        <f t="shared" si="422"/>
        <v/>
      </c>
      <c r="S4451" s="3" t="str">
        <f t="shared" si="423"/>
        <v/>
      </c>
      <c r="T4451" t="str">
        <f t="shared" si="424"/>
        <v>Honda</v>
      </c>
      <c r="U4451" t="str">
        <f t="shared" si="425"/>
        <v>E</v>
      </c>
      <c r="V4451" t="str" cm="1">
        <f t="array" ref="V4451">_xlfn.IFS(N4442&gt;25,"A",N4442&gt;20,"B",N4442&gt;15,"C",N4442&gt;10,"D",N4442&lt;10,"E")</f>
        <v>E</v>
      </c>
    </row>
    <row r="4452" spans="1:22" x14ac:dyDescent="0.3">
      <c r="A4452">
        <v>4484</v>
      </c>
      <c r="B4452" t="s">
        <v>661</v>
      </c>
      <c r="C4452" t="s">
        <v>194</v>
      </c>
      <c r="D4452" t="s">
        <v>16</v>
      </c>
      <c r="E4452">
        <v>2010</v>
      </c>
      <c r="F4452">
        <v>95000</v>
      </c>
      <c r="G4452" t="s">
        <v>23</v>
      </c>
      <c r="H4452" t="s">
        <v>18</v>
      </c>
      <c r="I4452" t="s">
        <v>33</v>
      </c>
      <c r="J4452">
        <v>1896</v>
      </c>
      <c r="K4452">
        <v>105</v>
      </c>
      <c r="L4452">
        <v>5</v>
      </c>
      <c r="M4452">
        <v>17</v>
      </c>
      <c r="N4452">
        <v>3.25</v>
      </c>
      <c r="P4452" t="str">
        <f t="shared" si="420"/>
        <v/>
      </c>
      <c r="Q4452" t="str">
        <f t="shared" si="421"/>
        <v>bad</v>
      </c>
      <c r="R4452" t="str">
        <f t="shared" si="422"/>
        <v/>
      </c>
      <c r="S4452" s="3" t="str">
        <f t="shared" si="423"/>
        <v/>
      </c>
      <c r="T4452" t="str">
        <f t="shared" si="424"/>
        <v>Hyundai</v>
      </c>
      <c r="U4452" t="str">
        <f t="shared" si="425"/>
        <v>E</v>
      </c>
      <c r="V4452" t="str" cm="1">
        <f t="array" ref="V4452">_xlfn.IFS(N4443&gt;25,"A",N4443&gt;20,"B",N4443&gt;15,"C",N4443&gt;10,"D",N4443&lt;10,"E")</f>
        <v>E</v>
      </c>
    </row>
    <row r="4453" spans="1:22" x14ac:dyDescent="0.3">
      <c r="A4453">
        <v>4485</v>
      </c>
      <c r="B4453" t="s">
        <v>666</v>
      </c>
      <c r="C4453" t="s">
        <v>43</v>
      </c>
      <c r="D4453" t="s">
        <v>49</v>
      </c>
      <c r="E4453">
        <v>2012</v>
      </c>
      <c r="F4453">
        <v>34000</v>
      </c>
      <c r="G4453" t="s">
        <v>23</v>
      </c>
      <c r="H4453" t="s">
        <v>18</v>
      </c>
      <c r="I4453" t="s">
        <v>19</v>
      </c>
      <c r="J4453">
        <v>1498</v>
      </c>
      <c r="K4453">
        <v>108.5</v>
      </c>
      <c r="L4453">
        <v>5</v>
      </c>
      <c r="M4453">
        <v>20.64</v>
      </c>
      <c r="N4453">
        <v>3.4</v>
      </c>
      <c r="P4453" t="str">
        <f t="shared" si="420"/>
        <v>Hyundai</v>
      </c>
      <c r="Q4453" t="str">
        <f t="shared" si="421"/>
        <v>bad</v>
      </c>
      <c r="R4453" t="str">
        <f t="shared" si="422"/>
        <v/>
      </c>
      <c r="S4453" s="3" t="str">
        <f t="shared" si="423"/>
        <v>Hyundai</v>
      </c>
      <c r="T4453" t="str">
        <f t="shared" si="424"/>
        <v/>
      </c>
      <c r="U4453" t="str">
        <f t="shared" si="425"/>
        <v>C</v>
      </c>
      <c r="V4453" t="str" cm="1">
        <f t="array" ref="V4453">_xlfn.IFS(N4444&gt;25,"A",N4444&gt;20,"B",N4444&gt;15,"C",N4444&gt;10,"D",N4444&lt;10,"E")</f>
        <v>C</v>
      </c>
    </row>
    <row r="4454" spans="1:22" x14ac:dyDescent="0.3">
      <c r="A4454">
        <v>4486</v>
      </c>
      <c r="B4454" t="s">
        <v>305</v>
      </c>
      <c r="C4454" t="s">
        <v>30</v>
      </c>
      <c r="D4454" t="s">
        <v>31</v>
      </c>
      <c r="E4454">
        <v>2014</v>
      </c>
      <c r="F4454">
        <v>102865</v>
      </c>
      <c r="G4454" t="s">
        <v>23</v>
      </c>
      <c r="H4454" t="s">
        <v>32</v>
      </c>
      <c r="I4454" t="s">
        <v>19</v>
      </c>
      <c r="J4454">
        <v>2967</v>
      </c>
      <c r="K4454">
        <v>241.4</v>
      </c>
      <c r="L4454">
        <v>7</v>
      </c>
      <c r="M4454">
        <v>12.07</v>
      </c>
      <c r="N4454">
        <v>30.5</v>
      </c>
      <c r="P4454" t="str">
        <f t="shared" si="420"/>
        <v/>
      </c>
      <c r="Q4454" t="str">
        <f t="shared" si="421"/>
        <v>bad</v>
      </c>
      <c r="R4454" t="str">
        <f t="shared" si="422"/>
        <v/>
      </c>
      <c r="S4454" s="3" t="str">
        <f t="shared" si="423"/>
        <v/>
      </c>
      <c r="T4454" t="str">
        <f t="shared" si="424"/>
        <v>Hyundai</v>
      </c>
      <c r="U4454" t="str">
        <f t="shared" si="425"/>
        <v>E</v>
      </c>
      <c r="V4454" t="str" cm="1">
        <f t="array" ref="V4454">_xlfn.IFS(N4445&gt;25,"A",N4445&gt;20,"B",N4445&gt;15,"C",N4445&gt;10,"D",N4445&lt;10,"E")</f>
        <v>E</v>
      </c>
    </row>
    <row r="4455" spans="1:22" x14ac:dyDescent="0.3">
      <c r="A4455">
        <v>4487</v>
      </c>
      <c r="B4455" t="s">
        <v>1084</v>
      </c>
      <c r="C4455" t="s">
        <v>21</v>
      </c>
      <c r="D4455" t="s">
        <v>47</v>
      </c>
      <c r="E4455">
        <v>2016</v>
      </c>
      <c r="F4455">
        <v>52378</v>
      </c>
      <c r="G4455" t="s">
        <v>27</v>
      </c>
      <c r="H4455" t="s">
        <v>18</v>
      </c>
      <c r="I4455" t="s">
        <v>19</v>
      </c>
      <c r="J4455">
        <v>1591</v>
      </c>
      <c r="K4455">
        <v>121.3</v>
      </c>
      <c r="L4455">
        <v>5</v>
      </c>
      <c r="M4455">
        <v>17</v>
      </c>
      <c r="N4455">
        <v>7.97</v>
      </c>
      <c r="P4455" t="str">
        <f t="shared" si="420"/>
        <v/>
      </c>
      <c r="Q4455" t="str">
        <f t="shared" si="421"/>
        <v>bad</v>
      </c>
      <c r="R4455" t="str">
        <f t="shared" si="422"/>
        <v/>
      </c>
      <c r="S4455" s="3" t="str">
        <f t="shared" si="423"/>
        <v/>
      </c>
      <c r="T4455" t="str">
        <f t="shared" si="424"/>
        <v>Ford</v>
      </c>
      <c r="U4455" t="str">
        <f t="shared" si="425"/>
        <v>E</v>
      </c>
      <c r="V4455" t="str" cm="1">
        <f t="array" ref="V4455">_xlfn.IFS(N4446&gt;25,"A",N4446&gt;20,"B",N4446&gt;15,"C",N4446&gt;10,"D",N4446&lt;10,"E")</f>
        <v>E</v>
      </c>
    </row>
    <row r="4456" spans="1:22" x14ac:dyDescent="0.3">
      <c r="A4456">
        <v>4488</v>
      </c>
      <c r="B4456" t="s">
        <v>395</v>
      </c>
      <c r="C4456" t="s">
        <v>62</v>
      </c>
      <c r="D4456" t="s">
        <v>53</v>
      </c>
      <c r="E4456">
        <v>2012</v>
      </c>
      <c r="F4456">
        <v>38000</v>
      </c>
      <c r="G4456" t="s">
        <v>23</v>
      </c>
      <c r="H4456" t="s">
        <v>32</v>
      </c>
      <c r="I4456" t="s">
        <v>19</v>
      </c>
      <c r="J4456">
        <v>2143</v>
      </c>
      <c r="K4456">
        <v>170</v>
      </c>
      <c r="L4456">
        <v>5</v>
      </c>
      <c r="M4456">
        <v>14.84</v>
      </c>
      <c r="N4456">
        <v>13.51</v>
      </c>
      <c r="P4456" t="str">
        <f t="shared" si="420"/>
        <v/>
      </c>
      <c r="Q4456" t="str">
        <f t="shared" si="421"/>
        <v>good</v>
      </c>
      <c r="R4456" t="str">
        <f t="shared" si="422"/>
        <v/>
      </c>
      <c r="S4456" s="3" t="str">
        <f t="shared" si="423"/>
        <v>Hyundai</v>
      </c>
      <c r="T4456" t="str">
        <f t="shared" si="424"/>
        <v>Hyundai</v>
      </c>
      <c r="U4456" t="str">
        <f t="shared" si="425"/>
        <v>E</v>
      </c>
      <c r="V4456" t="str" cm="1">
        <f t="array" ref="V4456">_xlfn.IFS(N4447&gt;25,"A",N4447&gt;20,"B",N4447&gt;15,"C",N4447&gt;10,"D",N4447&lt;10,"E")</f>
        <v>E</v>
      </c>
    </row>
    <row r="4457" spans="1:22" x14ac:dyDescent="0.3">
      <c r="A4457">
        <v>4489</v>
      </c>
      <c r="B4457" t="s">
        <v>57</v>
      </c>
      <c r="C4457" t="s">
        <v>25</v>
      </c>
      <c r="D4457" t="s">
        <v>47</v>
      </c>
      <c r="E4457">
        <v>2015</v>
      </c>
      <c r="F4457">
        <v>60334</v>
      </c>
      <c r="G4457" t="s">
        <v>23</v>
      </c>
      <c r="H4457" t="s">
        <v>18</v>
      </c>
      <c r="I4457" t="s">
        <v>19</v>
      </c>
      <c r="J4457">
        <v>1498</v>
      </c>
      <c r="K4457">
        <v>98.6</v>
      </c>
      <c r="L4457">
        <v>5</v>
      </c>
      <c r="M4457">
        <v>25.8</v>
      </c>
      <c r="N4457">
        <v>5.43</v>
      </c>
      <c r="P4457" t="str">
        <f t="shared" si="420"/>
        <v/>
      </c>
      <c r="Q4457" t="str">
        <f t="shared" si="421"/>
        <v>good</v>
      </c>
      <c r="R4457" t="str">
        <f t="shared" si="422"/>
        <v/>
      </c>
      <c r="S4457" s="3" t="str">
        <f t="shared" si="423"/>
        <v>Hyundai</v>
      </c>
      <c r="T4457" t="str">
        <f t="shared" si="424"/>
        <v>Hyundai</v>
      </c>
      <c r="U4457" t="str">
        <f t="shared" si="425"/>
        <v>E</v>
      </c>
      <c r="V4457" t="str" cm="1">
        <f t="array" ref="V4457">_xlfn.IFS(N4448&gt;25,"A",N4448&gt;20,"B",N4448&gt;15,"C",N4448&gt;10,"D",N4448&lt;10,"E")</f>
        <v>E</v>
      </c>
    </row>
    <row r="4458" spans="1:22" x14ac:dyDescent="0.3">
      <c r="A4458">
        <v>4490</v>
      </c>
      <c r="B4458" t="s">
        <v>1684</v>
      </c>
      <c r="C4458" t="s">
        <v>110</v>
      </c>
      <c r="D4458" t="s">
        <v>26</v>
      </c>
      <c r="E4458">
        <v>2010</v>
      </c>
      <c r="F4458">
        <v>107000</v>
      </c>
      <c r="G4458" t="s">
        <v>27</v>
      </c>
      <c r="H4458" t="s">
        <v>18</v>
      </c>
      <c r="I4458" t="s">
        <v>19</v>
      </c>
      <c r="J4458">
        <v>1388</v>
      </c>
      <c r="K4458">
        <v>68</v>
      </c>
      <c r="L4458">
        <v>5</v>
      </c>
      <c r="M4458">
        <v>16.600000000000001</v>
      </c>
      <c r="N4458">
        <v>2.6</v>
      </c>
      <c r="P4458" t="str">
        <f t="shared" si="420"/>
        <v>Skoda</v>
      </c>
      <c r="Q4458" t="str">
        <f t="shared" si="421"/>
        <v>bad</v>
      </c>
      <c r="R4458" t="str">
        <f t="shared" si="422"/>
        <v/>
      </c>
      <c r="S4458" s="3" t="str">
        <f t="shared" si="423"/>
        <v>Skoda</v>
      </c>
      <c r="T4458" t="str">
        <f t="shared" si="424"/>
        <v/>
      </c>
      <c r="U4458" t="str">
        <f t="shared" si="425"/>
        <v>C</v>
      </c>
      <c r="V4458" t="str" cm="1">
        <f t="array" ref="V4458">_xlfn.IFS(N4449&gt;25,"A",N4449&gt;20,"B",N4449&gt;15,"C",N4449&gt;10,"D",N4449&lt;10,"E")</f>
        <v>C</v>
      </c>
    </row>
    <row r="4459" spans="1:22" x14ac:dyDescent="0.3">
      <c r="A4459">
        <v>4491</v>
      </c>
      <c r="B4459" t="s">
        <v>89</v>
      </c>
      <c r="C4459" t="s">
        <v>21</v>
      </c>
      <c r="D4459" t="s">
        <v>63</v>
      </c>
      <c r="E4459">
        <v>2013</v>
      </c>
      <c r="F4459">
        <v>445000</v>
      </c>
      <c r="G4459" t="s">
        <v>27</v>
      </c>
      <c r="H4459" t="s">
        <v>18</v>
      </c>
      <c r="I4459" t="s">
        <v>19</v>
      </c>
      <c r="J4459">
        <v>1197</v>
      </c>
      <c r="K4459">
        <v>82.9</v>
      </c>
      <c r="L4459">
        <v>5</v>
      </c>
      <c r="M4459">
        <v>18.5</v>
      </c>
      <c r="N4459">
        <v>4.45</v>
      </c>
      <c r="P4459" t="str">
        <f t="shared" si="420"/>
        <v/>
      </c>
      <c r="Q4459" t="str">
        <f t="shared" si="421"/>
        <v>bad</v>
      </c>
      <c r="R4459" t="str">
        <f t="shared" si="422"/>
        <v/>
      </c>
      <c r="S4459" s="3" t="str">
        <f t="shared" si="423"/>
        <v/>
      </c>
      <c r="T4459" t="str">
        <f t="shared" si="424"/>
        <v>Ford</v>
      </c>
      <c r="U4459" t="str">
        <f t="shared" si="425"/>
        <v>E</v>
      </c>
      <c r="V4459" t="str" cm="1">
        <f t="array" ref="V4459">_xlfn.IFS(N4450&gt;25,"A",N4450&gt;20,"B",N4450&gt;15,"C",N4450&gt;10,"D",N4450&lt;10,"E")</f>
        <v>E</v>
      </c>
    </row>
    <row r="4460" spans="1:22" x14ac:dyDescent="0.3">
      <c r="A4460">
        <v>4492</v>
      </c>
      <c r="B4460" t="s">
        <v>303</v>
      </c>
      <c r="C4460" t="s">
        <v>15</v>
      </c>
      <c r="D4460" t="s">
        <v>49</v>
      </c>
      <c r="E4460">
        <v>2017</v>
      </c>
      <c r="F4460">
        <v>2196</v>
      </c>
      <c r="G4460" t="s">
        <v>27</v>
      </c>
      <c r="H4460" t="s">
        <v>18</v>
      </c>
      <c r="I4460" t="s">
        <v>19</v>
      </c>
      <c r="J4460">
        <v>796</v>
      </c>
      <c r="K4460">
        <v>47.3</v>
      </c>
      <c r="L4460">
        <v>5</v>
      </c>
      <c r="M4460">
        <v>22.74</v>
      </c>
      <c r="N4460">
        <v>2.75</v>
      </c>
      <c r="P4460" t="str">
        <f t="shared" si="420"/>
        <v/>
      </c>
      <c r="Q4460" t="str">
        <f t="shared" si="421"/>
        <v>good</v>
      </c>
      <c r="R4460" t="str">
        <f t="shared" si="422"/>
        <v/>
      </c>
      <c r="S4460" s="3" t="str">
        <f t="shared" si="423"/>
        <v>Maruti</v>
      </c>
      <c r="T4460" t="str">
        <f t="shared" si="424"/>
        <v>Maruti</v>
      </c>
      <c r="U4460" t="str">
        <f t="shared" si="425"/>
        <v>E</v>
      </c>
      <c r="V4460" t="str" cm="1">
        <f t="array" ref="V4460">_xlfn.IFS(N4451&gt;25,"A",N4451&gt;20,"B",N4451&gt;15,"C",N4451&gt;10,"D",N4451&lt;10,"E")</f>
        <v>E</v>
      </c>
    </row>
    <row r="4461" spans="1:22" x14ac:dyDescent="0.3">
      <c r="A4461">
        <v>4493</v>
      </c>
      <c r="B4461" t="s">
        <v>1685</v>
      </c>
      <c r="C4461" t="s">
        <v>65</v>
      </c>
      <c r="D4461" t="s">
        <v>49</v>
      </c>
      <c r="E4461">
        <v>2010</v>
      </c>
      <c r="F4461">
        <v>24000</v>
      </c>
      <c r="G4461" t="s">
        <v>27</v>
      </c>
      <c r="H4461" t="s">
        <v>32</v>
      </c>
      <c r="I4461" t="s">
        <v>19</v>
      </c>
      <c r="J4461">
        <v>2996</v>
      </c>
      <c r="K4461">
        <v>258</v>
      </c>
      <c r="L4461">
        <v>5</v>
      </c>
      <c r="M4461">
        <v>10.6</v>
      </c>
      <c r="N4461">
        <v>8.75</v>
      </c>
      <c r="P4461" t="str">
        <f t="shared" si="420"/>
        <v/>
      </c>
      <c r="Q4461" t="str">
        <f t="shared" si="421"/>
        <v>bad</v>
      </c>
      <c r="R4461" t="str">
        <f t="shared" si="422"/>
        <v/>
      </c>
      <c r="S4461" s="3" t="str">
        <f t="shared" si="423"/>
        <v/>
      </c>
      <c r="T4461" t="str">
        <f t="shared" si="424"/>
        <v>Skoda</v>
      </c>
      <c r="U4461" t="str">
        <f t="shared" si="425"/>
        <v>E</v>
      </c>
      <c r="V4461" t="str" cm="1">
        <f t="array" ref="V4461">_xlfn.IFS(N4452&gt;25,"A",N4452&gt;20,"B",N4452&gt;15,"C",N4452&gt;10,"D",N4452&lt;10,"E")</f>
        <v>E</v>
      </c>
    </row>
    <row r="4462" spans="1:22" x14ac:dyDescent="0.3">
      <c r="A4462">
        <v>4494</v>
      </c>
      <c r="B4462" t="s">
        <v>1686</v>
      </c>
      <c r="C4462" t="s">
        <v>294</v>
      </c>
      <c r="D4462" t="s">
        <v>31</v>
      </c>
      <c r="E4462">
        <v>2015</v>
      </c>
      <c r="F4462">
        <v>44846</v>
      </c>
      <c r="G4462" t="s">
        <v>27</v>
      </c>
      <c r="H4462" t="s">
        <v>18</v>
      </c>
      <c r="I4462" t="s">
        <v>33</v>
      </c>
      <c r="J4462">
        <v>1368</v>
      </c>
      <c r="K4462">
        <v>88.7</v>
      </c>
      <c r="L4462">
        <v>5</v>
      </c>
      <c r="M4462">
        <v>14.6</v>
      </c>
      <c r="N4462">
        <v>5.41</v>
      </c>
      <c r="P4462" t="str">
        <f t="shared" si="420"/>
        <v/>
      </c>
      <c r="Q4462" t="str">
        <f t="shared" si="421"/>
        <v>good</v>
      </c>
      <c r="R4462" t="str">
        <f t="shared" si="422"/>
        <v/>
      </c>
      <c r="S4462" s="3" t="str">
        <f t="shared" si="423"/>
        <v>Volkswagen</v>
      </c>
      <c r="T4462" t="str">
        <f t="shared" si="424"/>
        <v>Volkswagen</v>
      </c>
      <c r="U4462" t="str">
        <f t="shared" si="425"/>
        <v>E</v>
      </c>
      <c r="V4462" t="str" cm="1">
        <f t="array" ref="V4462">_xlfn.IFS(N4453&gt;25,"A",N4453&gt;20,"B",N4453&gt;15,"C",N4453&gt;10,"D",N4453&lt;10,"E")</f>
        <v>E</v>
      </c>
    </row>
    <row r="4463" spans="1:22" x14ac:dyDescent="0.3">
      <c r="A4463">
        <v>4495</v>
      </c>
      <c r="B4463" t="s">
        <v>950</v>
      </c>
      <c r="C4463" t="s">
        <v>15</v>
      </c>
      <c r="D4463" t="s">
        <v>47</v>
      </c>
      <c r="E4463">
        <v>2018</v>
      </c>
      <c r="F4463">
        <v>64035</v>
      </c>
      <c r="G4463" t="s">
        <v>23</v>
      </c>
      <c r="H4463" t="s">
        <v>32</v>
      </c>
      <c r="I4463" t="s">
        <v>19</v>
      </c>
      <c r="J4463">
        <v>1248</v>
      </c>
      <c r="K4463">
        <v>73.75</v>
      </c>
      <c r="L4463">
        <v>5</v>
      </c>
      <c r="M4463">
        <v>28.4</v>
      </c>
      <c r="N4463">
        <v>8.5500000000000007</v>
      </c>
      <c r="P4463" t="str">
        <f t="shared" si="420"/>
        <v>Audi</v>
      </c>
      <c r="Q4463" t="str">
        <f t="shared" si="421"/>
        <v>bad</v>
      </c>
      <c r="R4463" t="str">
        <f t="shared" si="422"/>
        <v/>
      </c>
      <c r="S4463" s="3" t="str">
        <f t="shared" si="423"/>
        <v>Audi</v>
      </c>
      <c r="T4463" t="str">
        <f t="shared" si="424"/>
        <v/>
      </c>
      <c r="U4463" t="str">
        <f t="shared" si="425"/>
        <v>A</v>
      </c>
      <c r="V4463" t="str" cm="1">
        <f t="array" ref="V4463">_xlfn.IFS(N4454&gt;25,"A",N4454&gt;20,"B",N4454&gt;15,"C",N4454&gt;10,"D",N4454&lt;10,"E")</f>
        <v>A</v>
      </c>
    </row>
    <row r="4464" spans="1:22" x14ac:dyDescent="0.3">
      <c r="A4464">
        <v>4496</v>
      </c>
      <c r="B4464" t="s">
        <v>492</v>
      </c>
      <c r="C4464" t="s">
        <v>78</v>
      </c>
      <c r="D4464" t="s">
        <v>16</v>
      </c>
      <c r="E4464">
        <v>2014</v>
      </c>
      <c r="F4464">
        <v>45600</v>
      </c>
      <c r="G4464" t="s">
        <v>23</v>
      </c>
      <c r="H4464" t="s">
        <v>18</v>
      </c>
      <c r="I4464" t="s">
        <v>19</v>
      </c>
      <c r="J4464">
        <v>2179</v>
      </c>
      <c r="K4464">
        <v>140</v>
      </c>
      <c r="L4464">
        <v>7</v>
      </c>
      <c r="M4464">
        <v>15.1</v>
      </c>
      <c r="N4464">
        <v>8.25</v>
      </c>
      <c r="P4464" t="str">
        <f t="shared" si="420"/>
        <v/>
      </c>
      <c r="Q4464" t="str">
        <f t="shared" si="421"/>
        <v>bad</v>
      </c>
      <c r="R4464" t="str">
        <f t="shared" si="422"/>
        <v/>
      </c>
      <c r="S4464" s="3" t="str">
        <f t="shared" si="423"/>
        <v/>
      </c>
      <c r="T4464" t="str">
        <f t="shared" si="424"/>
        <v>Hyundai</v>
      </c>
      <c r="U4464" t="str">
        <f t="shared" si="425"/>
        <v>E</v>
      </c>
      <c r="V4464" t="str" cm="1">
        <f t="array" ref="V4464">_xlfn.IFS(N4455&gt;25,"A",N4455&gt;20,"B",N4455&gt;15,"C",N4455&gt;10,"D",N4455&lt;10,"E")</f>
        <v>E</v>
      </c>
    </row>
    <row r="4465" spans="1:22" x14ac:dyDescent="0.3">
      <c r="A4465">
        <v>4497</v>
      </c>
      <c r="B4465" t="s">
        <v>1687</v>
      </c>
      <c r="C4465" t="s">
        <v>165</v>
      </c>
      <c r="D4465" t="s">
        <v>47</v>
      </c>
      <c r="E4465">
        <v>2014</v>
      </c>
      <c r="F4465">
        <v>102001</v>
      </c>
      <c r="G4465" t="s">
        <v>23</v>
      </c>
      <c r="H4465" t="s">
        <v>32</v>
      </c>
      <c r="I4465" t="s">
        <v>19</v>
      </c>
      <c r="J4465">
        <v>2400</v>
      </c>
      <c r="K4465">
        <v>200</v>
      </c>
      <c r="L4465">
        <v>7</v>
      </c>
      <c r="M4465">
        <v>11.1</v>
      </c>
      <c r="N4465">
        <v>23.58</v>
      </c>
      <c r="P4465" t="str">
        <f t="shared" si="420"/>
        <v/>
      </c>
      <c r="Q4465" t="str">
        <f t="shared" si="421"/>
        <v>bad</v>
      </c>
      <c r="R4465" t="str">
        <f t="shared" si="422"/>
        <v/>
      </c>
      <c r="S4465" s="3" t="str">
        <f t="shared" si="423"/>
        <v/>
      </c>
      <c r="T4465" t="str">
        <f t="shared" si="424"/>
        <v>MercedesBenz</v>
      </c>
      <c r="U4465" t="str">
        <f t="shared" si="425"/>
        <v>D</v>
      </c>
      <c r="V4465" t="str" cm="1">
        <f t="array" ref="V4465">_xlfn.IFS(N4456&gt;25,"A",N4456&gt;20,"B",N4456&gt;15,"C",N4456&gt;10,"D",N4456&lt;10,"E")</f>
        <v>D</v>
      </c>
    </row>
    <row r="4466" spans="1:22" x14ac:dyDescent="0.3">
      <c r="A4466">
        <v>4498</v>
      </c>
      <c r="B4466" t="s">
        <v>136</v>
      </c>
      <c r="C4466" t="s">
        <v>21</v>
      </c>
      <c r="D4466" t="s">
        <v>31</v>
      </c>
      <c r="E4466">
        <v>2014</v>
      </c>
      <c r="F4466">
        <v>47439</v>
      </c>
      <c r="G4466" t="s">
        <v>27</v>
      </c>
      <c r="H4466" t="s">
        <v>18</v>
      </c>
      <c r="I4466" t="s">
        <v>19</v>
      </c>
      <c r="J4466">
        <v>1197</v>
      </c>
      <c r="K4466">
        <v>78.900000000000006</v>
      </c>
      <c r="L4466">
        <v>5</v>
      </c>
      <c r="M4466">
        <v>20.36</v>
      </c>
      <c r="N4466">
        <v>4.49</v>
      </c>
      <c r="P4466" t="str">
        <f t="shared" si="420"/>
        <v/>
      </c>
      <c r="Q4466" t="str">
        <f t="shared" si="421"/>
        <v>good</v>
      </c>
      <c r="R4466" t="str">
        <f t="shared" si="422"/>
        <v/>
      </c>
      <c r="S4466" s="3" t="str">
        <f t="shared" si="423"/>
        <v>Honda</v>
      </c>
      <c r="T4466" t="str">
        <f t="shared" si="424"/>
        <v>Honda</v>
      </c>
      <c r="U4466" t="str">
        <f t="shared" si="425"/>
        <v>E</v>
      </c>
      <c r="V4466" t="str" cm="1">
        <f t="array" ref="V4466">_xlfn.IFS(N4457&gt;25,"A",N4457&gt;20,"B",N4457&gt;15,"C",N4457&gt;10,"D",N4457&lt;10,"E")</f>
        <v>E</v>
      </c>
    </row>
    <row r="4467" spans="1:22" x14ac:dyDescent="0.3">
      <c r="A4467">
        <v>4499</v>
      </c>
      <c r="B4467" t="s">
        <v>190</v>
      </c>
      <c r="C4467" t="s">
        <v>41</v>
      </c>
      <c r="D4467" t="s">
        <v>35</v>
      </c>
      <c r="E4467">
        <v>2010</v>
      </c>
      <c r="F4467">
        <v>193254</v>
      </c>
      <c r="G4467" t="s">
        <v>23</v>
      </c>
      <c r="H4467" t="s">
        <v>18</v>
      </c>
      <c r="I4467" t="s">
        <v>19</v>
      </c>
      <c r="J4467">
        <v>2982</v>
      </c>
      <c r="K4467">
        <v>171</v>
      </c>
      <c r="L4467">
        <v>7</v>
      </c>
      <c r="M4467">
        <v>11.5</v>
      </c>
      <c r="N4467">
        <v>12.99</v>
      </c>
      <c r="P4467" t="str">
        <f t="shared" si="420"/>
        <v/>
      </c>
      <c r="Q4467" t="str">
        <f t="shared" si="421"/>
        <v>bad</v>
      </c>
      <c r="R4467" t="str">
        <f t="shared" si="422"/>
        <v/>
      </c>
      <c r="S4467" s="3" t="str">
        <f t="shared" si="423"/>
        <v/>
      </c>
      <c r="T4467" t="str">
        <f t="shared" si="424"/>
        <v>Ford</v>
      </c>
      <c r="U4467" t="str">
        <f t="shared" si="425"/>
        <v>E</v>
      </c>
      <c r="V4467" t="str" cm="1">
        <f t="array" ref="V4467">_xlfn.IFS(N4458&gt;25,"A",N4458&gt;20,"B",N4458&gt;15,"C",N4458&gt;10,"D",N4458&lt;10,"E")</f>
        <v>E</v>
      </c>
    </row>
    <row r="4468" spans="1:22" x14ac:dyDescent="0.3">
      <c r="A4468">
        <v>4500</v>
      </c>
      <c r="B4468" t="s">
        <v>173</v>
      </c>
      <c r="C4468" t="s">
        <v>45</v>
      </c>
      <c r="D4468" t="s">
        <v>63</v>
      </c>
      <c r="E4468">
        <v>2016</v>
      </c>
      <c r="F4468">
        <v>29000</v>
      </c>
      <c r="G4468" t="s">
        <v>27</v>
      </c>
      <c r="H4468" t="s">
        <v>32</v>
      </c>
      <c r="I4468" t="s">
        <v>19</v>
      </c>
      <c r="J4468">
        <v>624</v>
      </c>
      <c r="K4468">
        <v>37.479999999999997</v>
      </c>
      <c r="L4468">
        <v>4</v>
      </c>
      <c r="M4468">
        <v>21.9</v>
      </c>
      <c r="N4468">
        <v>2.8</v>
      </c>
      <c r="P4468" t="str">
        <f t="shared" si="420"/>
        <v/>
      </c>
      <c r="Q4468" t="str">
        <f t="shared" si="421"/>
        <v>bad</v>
      </c>
      <c r="R4468" t="str">
        <f t="shared" si="422"/>
        <v/>
      </c>
      <c r="S4468" s="3" t="str">
        <f t="shared" si="423"/>
        <v/>
      </c>
      <c r="T4468" t="str">
        <f t="shared" si="424"/>
        <v>Hyundai</v>
      </c>
      <c r="U4468" t="str">
        <f t="shared" si="425"/>
        <v>E</v>
      </c>
      <c r="V4468" t="str" cm="1">
        <f t="array" ref="V4468">_xlfn.IFS(N4459&gt;25,"A",N4459&gt;20,"B",N4459&gt;15,"C",N4459&gt;10,"D",N4459&lt;10,"E")</f>
        <v>E</v>
      </c>
    </row>
    <row r="4469" spans="1:22" x14ac:dyDescent="0.3">
      <c r="A4469">
        <v>4501</v>
      </c>
      <c r="B4469" t="s">
        <v>225</v>
      </c>
      <c r="C4469" t="s">
        <v>60</v>
      </c>
      <c r="D4469" t="s">
        <v>31</v>
      </c>
      <c r="E4469">
        <v>2016</v>
      </c>
      <c r="F4469">
        <v>51681</v>
      </c>
      <c r="G4469" t="s">
        <v>23</v>
      </c>
      <c r="H4469" t="s">
        <v>18</v>
      </c>
      <c r="I4469" t="s">
        <v>19</v>
      </c>
      <c r="J4469">
        <v>1461</v>
      </c>
      <c r="K4469">
        <v>108.5</v>
      </c>
      <c r="L4469">
        <v>8</v>
      </c>
      <c r="M4469">
        <v>19.98</v>
      </c>
      <c r="N4469">
        <v>8.43</v>
      </c>
      <c r="P4469" t="str">
        <f t="shared" si="420"/>
        <v/>
      </c>
      <c r="Q4469" t="str">
        <f t="shared" si="421"/>
        <v>good</v>
      </c>
      <c r="R4469" t="str">
        <f t="shared" si="422"/>
        <v/>
      </c>
      <c r="S4469" s="3" t="str">
        <f t="shared" si="423"/>
        <v>Maruti</v>
      </c>
      <c r="T4469" t="str">
        <f t="shared" si="424"/>
        <v>Maruti</v>
      </c>
      <c r="U4469" t="str">
        <f t="shared" si="425"/>
        <v>E</v>
      </c>
      <c r="V4469" t="str" cm="1">
        <f t="array" ref="V4469">_xlfn.IFS(N4460&gt;25,"A",N4460&gt;20,"B",N4460&gt;15,"C",N4460&gt;10,"D",N4460&lt;10,"E")</f>
        <v>E</v>
      </c>
    </row>
    <row r="4470" spans="1:22" x14ac:dyDescent="0.3">
      <c r="A4470">
        <v>4502</v>
      </c>
      <c r="B4470" t="s">
        <v>368</v>
      </c>
      <c r="C4470" t="s">
        <v>30</v>
      </c>
      <c r="D4470" t="s">
        <v>35</v>
      </c>
      <c r="E4470">
        <v>2015</v>
      </c>
      <c r="F4470">
        <v>50000</v>
      </c>
      <c r="G4470" t="s">
        <v>23</v>
      </c>
      <c r="H4470" t="s">
        <v>32</v>
      </c>
      <c r="I4470" t="s">
        <v>19</v>
      </c>
      <c r="J4470">
        <v>2967</v>
      </c>
      <c r="K4470">
        <v>241.4</v>
      </c>
      <c r="L4470">
        <v>7</v>
      </c>
      <c r="M4470">
        <v>12.07</v>
      </c>
      <c r="N4470">
        <v>47.5</v>
      </c>
      <c r="P4470" t="str">
        <f t="shared" si="420"/>
        <v/>
      </c>
      <c r="Q4470" t="str">
        <f t="shared" si="421"/>
        <v>bad</v>
      </c>
      <c r="R4470" t="str">
        <f t="shared" si="422"/>
        <v/>
      </c>
      <c r="S4470" s="3" t="str">
        <f t="shared" si="423"/>
        <v/>
      </c>
      <c r="T4470" t="str">
        <f t="shared" si="424"/>
        <v>BMW</v>
      </c>
      <c r="U4470" t="str">
        <f t="shared" si="425"/>
        <v>E</v>
      </c>
      <c r="V4470" t="str" cm="1">
        <f t="array" ref="V4470">_xlfn.IFS(N4461&gt;25,"A",N4461&gt;20,"B",N4461&gt;15,"C",N4461&gt;10,"D",N4461&lt;10,"E")</f>
        <v>E</v>
      </c>
    </row>
    <row r="4471" spans="1:22" x14ac:dyDescent="0.3">
      <c r="A4471">
        <v>4503</v>
      </c>
      <c r="B4471" t="s">
        <v>484</v>
      </c>
      <c r="C4471" t="s">
        <v>25</v>
      </c>
      <c r="D4471" t="s">
        <v>16</v>
      </c>
      <c r="E4471">
        <v>2016</v>
      </c>
      <c r="F4471">
        <v>42666</v>
      </c>
      <c r="G4471" t="s">
        <v>27</v>
      </c>
      <c r="H4471" t="s">
        <v>32</v>
      </c>
      <c r="I4471" t="s">
        <v>19</v>
      </c>
      <c r="J4471">
        <v>1497</v>
      </c>
      <c r="K4471">
        <v>117.3</v>
      </c>
      <c r="L4471">
        <v>5</v>
      </c>
      <c r="M4471">
        <v>18</v>
      </c>
      <c r="N4471">
        <v>8.9499999999999993</v>
      </c>
      <c r="P4471" t="str">
        <f t="shared" si="420"/>
        <v/>
      </c>
      <c r="Q4471" t="str">
        <f t="shared" si="421"/>
        <v>bad</v>
      </c>
      <c r="R4471" t="str">
        <f t="shared" si="422"/>
        <v/>
      </c>
      <c r="S4471" s="3" t="str">
        <f t="shared" si="423"/>
        <v/>
      </c>
      <c r="T4471" t="str">
        <f t="shared" si="424"/>
        <v>Fiat</v>
      </c>
      <c r="U4471" t="str">
        <f t="shared" si="425"/>
        <v>E</v>
      </c>
      <c r="V4471" t="str" cm="1">
        <f t="array" ref="V4471">_xlfn.IFS(N4462&gt;25,"A",N4462&gt;20,"B",N4462&gt;15,"C",N4462&gt;10,"D",N4462&lt;10,"E")</f>
        <v>E</v>
      </c>
    </row>
    <row r="4472" spans="1:22" x14ac:dyDescent="0.3">
      <c r="A4472">
        <v>4504</v>
      </c>
      <c r="B4472" t="s">
        <v>432</v>
      </c>
      <c r="C4472" t="s">
        <v>60</v>
      </c>
      <c r="D4472" t="s">
        <v>39</v>
      </c>
      <c r="E4472">
        <v>2013</v>
      </c>
      <c r="F4472">
        <v>65000</v>
      </c>
      <c r="G4472" t="s">
        <v>23</v>
      </c>
      <c r="H4472" t="s">
        <v>18</v>
      </c>
      <c r="I4472" t="s">
        <v>33</v>
      </c>
      <c r="J4472">
        <v>1461</v>
      </c>
      <c r="K4472">
        <v>108.45</v>
      </c>
      <c r="L4472">
        <v>5</v>
      </c>
      <c r="M4472">
        <v>19.010000000000002</v>
      </c>
      <c r="N4472">
        <v>5.5</v>
      </c>
      <c r="P4472" t="str">
        <f t="shared" si="420"/>
        <v/>
      </c>
      <c r="Q4472" t="str">
        <f t="shared" si="421"/>
        <v>good</v>
      </c>
      <c r="R4472" t="str">
        <f t="shared" si="422"/>
        <v/>
      </c>
      <c r="S4472" s="3" t="str">
        <f t="shared" si="423"/>
        <v>Maruti</v>
      </c>
      <c r="T4472" t="str">
        <f t="shared" si="424"/>
        <v>Maruti</v>
      </c>
      <c r="U4472" t="str">
        <f t="shared" si="425"/>
        <v>E</v>
      </c>
      <c r="V4472" t="str" cm="1">
        <f t="array" ref="V4472">_xlfn.IFS(N4463&gt;25,"A",N4463&gt;20,"B",N4463&gt;15,"C",N4463&gt;10,"D",N4463&lt;10,"E")</f>
        <v>E</v>
      </c>
    </row>
    <row r="4473" spans="1:22" x14ac:dyDescent="0.3">
      <c r="A4473">
        <v>4505</v>
      </c>
      <c r="B4473" t="s">
        <v>1502</v>
      </c>
      <c r="C4473" t="s">
        <v>25</v>
      </c>
      <c r="D4473" t="s">
        <v>39</v>
      </c>
      <c r="E4473">
        <v>2014</v>
      </c>
      <c r="F4473">
        <v>18776</v>
      </c>
      <c r="G4473" t="s">
        <v>27</v>
      </c>
      <c r="H4473" t="s">
        <v>18</v>
      </c>
      <c r="I4473" t="s">
        <v>19</v>
      </c>
      <c r="J4473">
        <v>1198</v>
      </c>
      <c r="K4473">
        <v>86.7</v>
      </c>
      <c r="L4473">
        <v>5</v>
      </c>
      <c r="M4473">
        <v>17.8</v>
      </c>
      <c r="N4473">
        <v>4.75</v>
      </c>
      <c r="P4473" t="str">
        <f t="shared" si="420"/>
        <v/>
      </c>
      <c r="Q4473" t="str">
        <f t="shared" si="421"/>
        <v>bad</v>
      </c>
      <c r="R4473" t="str">
        <f t="shared" si="422"/>
        <v/>
      </c>
      <c r="S4473" s="3" t="str">
        <f t="shared" si="423"/>
        <v/>
      </c>
      <c r="T4473" t="str">
        <f t="shared" si="424"/>
        <v>Mahindra</v>
      </c>
      <c r="U4473" t="str">
        <f t="shared" si="425"/>
        <v>E</v>
      </c>
      <c r="V4473" t="str" cm="1">
        <f t="array" ref="V4473">_xlfn.IFS(N4464&gt;25,"A",N4464&gt;20,"B",N4464&gt;15,"C",N4464&gt;10,"D",N4464&lt;10,"E")</f>
        <v>E</v>
      </c>
    </row>
    <row r="4474" spans="1:22" x14ac:dyDescent="0.3">
      <c r="A4474">
        <v>4506</v>
      </c>
      <c r="B4474" t="s">
        <v>380</v>
      </c>
      <c r="C4474" t="s">
        <v>25</v>
      </c>
      <c r="D4474" t="s">
        <v>39</v>
      </c>
      <c r="E4474">
        <v>2016</v>
      </c>
      <c r="F4474">
        <v>6714</v>
      </c>
      <c r="G4474" t="s">
        <v>27</v>
      </c>
      <c r="H4474" t="s">
        <v>18</v>
      </c>
      <c r="I4474" t="s">
        <v>19</v>
      </c>
      <c r="J4474">
        <v>1198</v>
      </c>
      <c r="K4474">
        <v>86.7</v>
      </c>
      <c r="L4474">
        <v>5</v>
      </c>
      <c r="M4474">
        <v>18</v>
      </c>
      <c r="N4474">
        <v>4.75</v>
      </c>
      <c r="P4474" t="str">
        <f t="shared" si="420"/>
        <v>Volvo</v>
      </c>
      <c r="Q4474" t="str">
        <f t="shared" si="421"/>
        <v>bad</v>
      </c>
      <c r="R4474" t="str">
        <f t="shared" si="422"/>
        <v/>
      </c>
      <c r="S4474" s="3" t="str">
        <f t="shared" si="423"/>
        <v>Volvo</v>
      </c>
      <c r="T4474" t="str">
        <f t="shared" si="424"/>
        <v/>
      </c>
      <c r="U4474" t="str">
        <f t="shared" si="425"/>
        <v>B</v>
      </c>
      <c r="V4474" t="str" cm="1">
        <f t="array" ref="V4474">_xlfn.IFS(N4465&gt;25,"A",N4465&gt;20,"B",N4465&gt;15,"C",N4465&gt;10,"D",N4465&lt;10,"E")</f>
        <v>B</v>
      </c>
    </row>
    <row r="4475" spans="1:22" x14ac:dyDescent="0.3">
      <c r="A4475">
        <v>4507</v>
      </c>
      <c r="B4475" t="s">
        <v>1688</v>
      </c>
      <c r="C4475" t="s">
        <v>65</v>
      </c>
      <c r="D4475" t="s">
        <v>22</v>
      </c>
      <c r="E4475">
        <v>2009</v>
      </c>
      <c r="F4475">
        <v>40000</v>
      </c>
      <c r="G4475" t="s">
        <v>27</v>
      </c>
      <c r="H4475" t="s">
        <v>32</v>
      </c>
      <c r="I4475" t="s">
        <v>33</v>
      </c>
      <c r="J4475">
        <v>1995</v>
      </c>
      <c r="K4475">
        <v>154</v>
      </c>
      <c r="L4475">
        <v>5</v>
      </c>
      <c r="M4475">
        <v>12.05</v>
      </c>
      <c r="N4475">
        <v>9.5</v>
      </c>
      <c r="P4475" t="str">
        <f t="shared" si="420"/>
        <v/>
      </c>
      <c r="Q4475" t="str">
        <f t="shared" si="421"/>
        <v>good</v>
      </c>
      <c r="R4475" t="str">
        <f t="shared" si="422"/>
        <v/>
      </c>
      <c r="S4475" s="3" t="str">
        <f t="shared" si="423"/>
        <v>Hyundai</v>
      </c>
      <c r="T4475" t="str">
        <f t="shared" si="424"/>
        <v>Hyundai</v>
      </c>
      <c r="U4475" t="str">
        <f t="shared" si="425"/>
        <v>E</v>
      </c>
      <c r="V4475" t="str" cm="1">
        <f t="array" ref="V4475">_xlfn.IFS(N4466&gt;25,"A",N4466&gt;20,"B",N4466&gt;15,"C",N4466&gt;10,"D",N4466&lt;10,"E")</f>
        <v>E</v>
      </c>
    </row>
    <row r="4476" spans="1:22" x14ac:dyDescent="0.3">
      <c r="A4476">
        <v>4508</v>
      </c>
      <c r="B4476" t="s">
        <v>383</v>
      </c>
      <c r="C4476" t="s">
        <v>15</v>
      </c>
      <c r="D4476" t="s">
        <v>31</v>
      </c>
      <c r="E4476">
        <v>2011</v>
      </c>
      <c r="F4476">
        <v>88539</v>
      </c>
      <c r="G4476" t="s">
        <v>23</v>
      </c>
      <c r="H4476" t="s">
        <v>18</v>
      </c>
      <c r="I4476" t="s">
        <v>19</v>
      </c>
      <c r="J4476">
        <v>1248</v>
      </c>
      <c r="K4476">
        <v>73.94</v>
      </c>
      <c r="L4476">
        <v>5</v>
      </c>
      <c r="M4476">
        <v>23.2</v>
      </c>
      <c r="N4476">
        <v>3.77</v>
      </c>
      <c r="P4476" t="str">
        <f t="shared" si="420"/>
        <v/>
      </c>
      <c r="Q4476" t="str">
        <f t="shared" si="421"/>
        <v>bad</v>
      </c>
      <c r="R4476" t="str">
        <f t="shared" si="422"/>
        <v/>
      </c>
      <c r="S4476" s="3" t="str">
        <f t="shared" si="423"/>
        <v/>
      </c>
      <c r="T4476" t="str">
        <f t="shared" si="424"/>
        <v>Toyota</v>
      </c>
      <c r="U4476" t="str">
        <f t="shared" si="425"/>
        <v>D</v>
      </c>
      <c r="V4476" t="str" cm="1">
        <f t="array" ref="V4476">_xlfn.IFS(N4467&gt;25,"A",N4467&gt;20,"B",N4467&gt;15,"C",N4467&gt;10,"D",N4467&lt;10,"E")</f>
        <v>D</v>
      </c>
    </row>
    <row r="4477" spans="1:22" x14ac:dyDescent="0.3">
      <c r="A4477">
        <v>4509</v>
      </c>
      <c r="B4477" t="s">
        <v>304</v>
      </c>
      <c r="C4477" t="s">
        <v>25</v>
      </c>
      <c r="D4477" t="s">
        <v>53</v>
      </c>
      <c r="E4477">
        <v>2012</v>
      </c>
      <c r="F4477">
        <v>65055</v>
      </c>
      <c r="G4477" t="s">
        <v>27</v>
      </c>
      <c r="H4477" t="s">
        <v>18</v>
      </c>
      <c r="I4477" t="s">
        <v>33</v>
      </c>
      <c r="J4477">
        <v>1497</v>
      </c>
      <c r="K4477">
        <v>118</v>
      </c>
      <c r="L4477">
        <v>5</v>
      </c>
      <c r="M4477">
        <v>17</v>
      </c>
      <c r="N4477">
        <v>4.25</v>
      </c>
      <c r="P4477" t="str">
        <f t="shared" si="420"/>
        <v/>
      </c>
      <c r="Q4477" t="str">
        <f t="shared" si="421"/>
        <v>good</v>
      </c>
      <c r="R4477" t="str">
        <f t="shared" si="422"/>
        <v/>
      </c>
      <c r="S4477" s="3" t="str">
        <f t="shared" si="423"/>
        <v>Tata</v>
      </c>
      <c r="T4477" t="str">
        <f t="shared" si="424"/>
        <v>Tata</v>
      </c>
      <c r="U4477" t="str">
        <f t="shared" si="425"/>
        <v>E</v>
      </c>
      <c r="V4477" t="str" cm="1">
        <f t="array" ref="V4477">_xlfn.IFS(N4468&gt;25,"A",N4468&gt;20,"B",N4468&gt;15,"C",N4468&gt;10,"D",N4468&lt;10,"E")</f>
        <v>E</v>
      </c>
    </row>
    <row r="4478" spans="1:22" x14ac:dyDescent="0.3">
      <c r="A4478">
        <v>4510</v>
      </c>
      <c r="B4478" t="s">
        <v>739</v>
      </c>
      <c r="C4478" t="s">
        <v>65</v>
      </c>
      <c r="D4478" t="s">
        <v>16</v>
      </c>
      <c r="E4478">
        <v>2014</v>
      </c>
      <c r="F4478">
        <v>23000</v>
      </c>
      <c r="G4478" t="s">
        <v>23</v>
      </c>
      <c r="H4478" t="s">
        <v>32</v>
      </c>
      <c r="I4478" t="s">
        <v>19</v>
      </c>
      <c r="J4478">
        <v>1995</v>
      </c>
      <c r="K4478">
        <v>184</v>
      </c>
      <c r="L4478">
        <v>5</v>
      </c>
      <c r="M4478">
        <v>18.88</v>
      </c>
      <c r="N4478">
        <v>19.899999999999999</v>
      </c>
      <c r="P4478" t="str">
        <f t="shared" si="420"/>
        <v/>
      </c>
      <c r="Q4478" t="str">
        <f t="shared" si="421"/>
        <v>bad</v>
      </c>
      <c r="R4478" t="str">
        <f t="shared" si="422"/>
        <v/>
      </c>
      <c r="S4478" s="3" t="str">
        <f t="shared" si="423"/>
        <v/>
      </c>
      <c r="T4478" t="str">
        <f t="shared" si="424"/>
        <v>Renault</v>
      </c>
      <c r="U4478" t="str">
        <f t="shared" si="425"/>
        <v>E</v>
      </c>
      <c r="V4478" t="str" cm="1">
        <f t="array" ref="V4478">_xlfn.IFS(N4469&gt;25,"A",N4469&gt;20,"B",N4469&gt;15,"C",N4469&gt;10,"D",N4469&lt;10,"E")</f>
        <v>E</v>
      </c>
    </row>
    <row r="4479" spans="1:22" x14ac:dyDescent="0.3">
      <c r="A4479">
        <v>4511</v>
      </c>
      <c r="B4479" t="s">
        <v>1689</v>
      </c>
      <c r="C4479" t="s">
        <v>43</v>
      </c>
      <c r="D4479" t="s">
        <v>26</v>
      </c>
      <c r="E4479">
        <v>2009</v>
      </c>
      <c r="F4479">
        <v>60000</v>
      </c>
      <c r="G4479" t="s">
        <v>23</v>
      </c>
      <c r="H4479" t="s">
        <v>18</v>
      </c>
      <c r="I4479" t="s">
        <v>19</v>
      </c>
      <c r="J4479">
        <v>1896</v>
      </c>
      <c r="K4479">
        <v>105</v>
      </c>
      <c r="L4479">
        <v>5</v>
      </c>
      <c r="M4479">
        <v>15</v>
      </c>
      <c r="N4479">
        <v>4</v>
      </c>
      <c r="P4479" t="str">
        <f t="shared" si="420"/>
        <v>Audi</v>
      </c>
      <c r="Q4479" t="str">
        <f t="shared" si="421"/>
        <v>bad</v>
      </c>
      <c r="R4479" t="str">
        <f t="shared" si="422"/>
        <v/>
      </c>
      <c r="S4479" s="3" t="str">
        <f t="shared" si="423"/>
        <v>Audi</v>
      </c>
      <c r="T4479" t="str">
        <f t="shared" si="424"/>
        <v/>
      </c>
      <c r="U4479" t="str">
        <f t="shared" si="425"/>
        <v>A</v>
      </c>
      <c r="V4479" t="str" cm="1">
        <f t="array" ref="V4479">_xlfn.IFS(N4470&gt;25,"A",N4470&gt;20,"B",N4470&gt;15,"C",N4470&gt;10,"D",N4470&lt;10,"E")</f>
        <v>A</v>
      </c>
    </row>
    <row r="4480" spans="1:22" x14ac:dyDescent="0.3">
      <c r="A4480">
        <v>4512</v>
      </c>
      <c r="B4480" t="s">
        <v>1426</v>
      </c>
      <c r="C4480" t="s">
        <v>15</v>
      </c>
      <c r="D4480" t="s">
        <v>47</v>
      </c>
      <c r="E4480">
        <v>2013</v>
      </c>
      <c r="F4480">
        <v>59350</v>
      </c>
      <c r="G4480" t="s">
        <v>27</v>
      </c>
      <c r="H4480" t="s">
        <v>18</v>
      </c>
      <c r="I4480" t="s">
        <v>19</v>
      </c>
      <c r="J4480">
        <v>1197</v>
      </c>
      <c r="K4480">
        <v>85.8</v>
      </c>
      <c r="L4480">
        <v>5</v>
      </c>
      <c r="M4480">
        <v>19.100000000000001</v>
      </c>
      <c r="N4480">
        <v>4.16</v>
      </c>
      <c r="P4480" t="str">
        <f t="shared" si="420"/>
        <v/>
      </c>
      <c r="Q4480" t="str">
        <f t="shared" si="421"/>
        <v>bad</v>
      </c>
      <c r="R4480" t="str">
        <f t="shared" si="422"/>
        <v/>
      </c>
      <c r="S4480" s="3" t="str">
        <f t="shared" si="423"/>
        <v/>
      </c>
      <c r="T4480" t="str">
        <f t="shared" si="424"/>
        <v>Honda</v>
      </c>
      <c r="U4480" t="str">
        <f t="shared" si="425"/>
        <v>E</v>
      </c>
      <c r="V4480" t="str" cm="1">
        <f t="array" ref="V4480">_xlfn.IFS(N4471&gt;25,"A",N4471&gt;20,"B",N4471&gt;15,"C",N4471&gt;10,"D",N4471&lt;10,"E")</f>
        <v>E</v>
      </c>
    </row>
    <row r="4481" spans="1:22" x14ac:dyDescent="0.3">
      <c r="A4481">
        <v>4513</v>
      </c>
      <c r="B4481" t="s">
        <v>520</v>
      </c>
      <c r="C4481" t="s">
        <v>156</v>
      </c>
      <c r="D4481" t="s">
        <v>63</v>
      </c>
      <c r="E4481">
        <v>2015</v>
      </c>
      <c r="F4481">
        <v>19000</v>
      </c>
      <c r="G4481" t="s">
        <v>23</v>
      </c>
      <c r="H4481" t="s">
        <v>32</v>
      </c>
      <c r="I4481" t="s">
        <v>33</v>
      </c>
      <c r="J4481">
        <v>2179</v>
      </c>
      <c r="K4481">
        <v>187.7</v>
      </c>
      <c r="L4481">
        <v>5</v>
      </c>
      <c r="M4481">
        <v>16.36</v>
      </c>
      <c r="N4481">
        <v>38</v>
      </c>
      <c r="P4481" t="str">
        <f t="shared" si="420"/>
        <v/>
      </c>
      <c r="Q4481" t="str">
        <f t="shared" si="421"/>
        <v>bad</v>
      </c>
      <c r="R4481" t="str">
        <f t="shared" si="422"/>
        <v/>
      </c>
      <c r="S4481" s="3" t="str">
        <f t="shared" si="423"/>
        <v/>
      </c>
      <c r="T4481" t="str">
        <f t="shared" si="424"/>
        <v>Renault</v>
      </c>
      <c r="U4481" t="str">
        <f t="shared" si="425"/>
        <v>E</v>
      </c>
      <c r="V4481" t="str" cm="1">
        <f t="array" ref="V4481">_xlfn.IFS(N4472&gt;25,"A",N4472&gt;20,"B",N4472&gt;15,"C",N4472&gt;10,"D",N4472&lt;10,"E")</f>
        <v>E</v>
      </c>
    </row>
    <row r="4482" spans="1:22" x14ac:dyDescent="0.3">
      <c r="A4482">
        <v>4514</v>
      </c>
      <c r="B4482" t="s">
        <v>1466</v>
      </c>
      <c r="C4482" t="s">
        <v>21</v>
      </c>
      <c r="D4482" t="s">
        <v>47</v>
      </c>
      <c r="E4482">
        <v>2016</v>
      </c>
      <c r="F4482">
        <v>45560</v>
      </c>
      <c r="G4482" t="s">
        <v>27</v>
      </c>
      <c r="H4482" t="s">
        <v>32</v>
      </c>
      <c r="I4482" t="s">
        <v>19</v>
      </c>
      <c r="J4482">
        <v>1197</v>
      </c>
      <c r="K4482">
        <v>82</v>
      </c>
      <c r="L4482">
        <v>5</v>
      </c>
      <c r="M4482">
        <v>16.899999999999999</v>
      </c>
      <c r="N4482">
        <v>6.34</v>
      </c>
      <c r="P4482" t="str">
        <f t="shared" si="420"/>
        <v/>
      </c>
      <c r="Q4482" t="str">
        <f t="shared" si="421"/>
        <v>bad</v>
      </c>
      <c r="R4482" t="str">
        <f t="shared" si="422"/>
        <v/>
      </c>
      <c r="S4482" s="3" t="str">
        <f t="shared" si="423"/>
        <v/>
      </c>
      <c r="T4482" t="str">
        <f t="shared" si="424"/>
        <v>Honda</v>
      </c>
      <c r="U4482" t="str">
        <f t="shared" si="425"/>
        <v>E</v>
      </c>
      <c r="V4482" t="str" cm="1">
        <f t="array" ref="V4482">_xlfn.IFS(N4473&gt;25,"A",N4473&gt;20,"B",N4473&gt;15,"C",N4473&gt;10,"D",N4473&lt;10,"E")</f>
        <v>E</v>
      </c>
    </row>
    <row r="4483" spans="1:22" x14ac:dyDescent="0.3">
      <c r="A4483">
        <v>4515</v>
      </c>
      <c r="B4483" t="s">
        <v>664</v>
      </c>
      <c r="C4483" t="s">
        <v>41</v>
      </c>
      <c r="D4483" t="s">
        <v>22</v>
      </c>
      <c r="E4483">
        <v>2009</v>
      </c>
      <c r="F4483">
        <v>118000</v>
      </c>
      <c r="G4483" t="s">
        <v>23</v>
      </c>
      <c r="H4483" t="s">
        <v>18</v>
      </c>
      <c r="I4483" t="s">
        <v>19</v>
      </c>
      <c r="J4483">
        <v>2494</v>
      </c>
      <c r="K4483">
        <v>102</v>
      </c>
      <c r="L4483">
        <v>8</v>
      </c>
      <c r="M4483">
        <v>12.8</v>
      </c>
      <c r="N4483">
        <v>4.5</v>
      </c>
      <c r="P4483" t="str">
        <f t="shared" si="420"/>
        <v/>
      </c>
      <c r="Q4483" t="str">
        <f t="shared" si="421"/>
        <v>bad</v>
      </c>
      <c r="R4483" t="str">
        <f t="shared" si="422"/>
        <v/>
      </c>
      <c r="S4483" s="3" t="str">
        <f t="shared" si="423"/>
        <v/>
      </c>
      <c r="T4483" t="str">
        <f t="shared" si="424"/>
        <v>Honda</v>
      </c>
      <c r="U4483" t="str">
        <f t="shared" si="425"/>
        <v>E</v>
      </c>
      <c r="V4483" t="str" cm="1">
        <f t="array" ref="V4483">_xlfn.IFS(N4474&gt;25,"A",N4474&gt;20,"B",N4474&gt;15,"C",N4474&gt;10,"D",N4474&lt;10,"E")</f>
        <v>E</v>
      </c>
    </row>
    <row r="4484" spans="1:22" x14ac:dyDescent="0.3">
      <c r="A4484">
        <v>4516</v>
      </c>
      <c r="B4484" t="s">
        <v>688</v>
      </c>
      <c r="C4484" t="s">
        <v>15</v>
      </c>
      <c r="D4484" t="s">
        <v>26</v>
      </c>
      <c r="E4484">
        <v>2016</v>
      </c>
      <c r="F4484">
        <v>55000</v>
      </c>
      <c r="G4484" t="s">
        <v>27</v>
      </c>
      <c r="H4484" t="s">
        <v>18</v>
      </c>
      <c r="I4484" t="s">
        <v>19</v>
      </c>
      <c r="J4484">
        <v>1196</v>
      </c>
      <c r="K4484">
        <v>73</v>
      </c>
      <c r="L4484">
        <v>7</v>
      </c>
      <c r="M4484">
        <v>15.1</v>
      </c>
      <c r="N4484">
        <v>3.75</v>
      </c>
      <c r="P4484" t="str">
        <f t="shared" si="420"/>
        <v/>
      </c>
      <c r="Q4484" t="str">
        <f t="shared" si="421"/>
        <v>bad</v>
      </c>
      <c r="R4484" t="str">
        <f t="shared" si="422"/>
        <v/>
      </c>
      <c r="S4484" s="3" t="str">
        <f t="shared" si="423"/>
        <v/>
      </c>
      <c r="T4484" t="str">
        <f t="shared" si="424"/>
        <v>BMW</v>
      </c>
      <c r="U4484" t="str">
        <f t="shared" si="425"/>
        <v>E</v>
      </c>
      <c r="V4484" t="str" cm="1">
        <f t="array" ref="V4484">_xlfn.IFS(N4475&gt;25,"A",N4475&gt;20,"B",N4475&gt;15,"C",N4475&gt;10,"D",N4475&lt;10,"E")</f>
        <v>E</v>
      </c>
    </row>
    <row r="4485" spans="1:22" x14ac:dyDescent="0.3">
      <c r="A4485">
        <v>4517</v>
      </c>
      <c r="B4485" t="s">
        <v>29</v>
      </c>
      <c r="C4485" t="s">
        <v>30</v>
      </c>
      <c r="D4485" t="s">
        <v>53</v>
      </c>
      <c r="E4485">
        <v>2012</v>
      </c>
      <c r="F4485">
        <v>60000</v>
      </c>
      <c r="G4485" t="s">
        <v>23</v>
      </c>
      <c r="H4485" t="s">
        <v>32</v>
      </c>
      <c r="I4485" t="s">
        <v>33</v>
      </c>
      <c r="J4485">
        <v>1968</v>
      </c>
      <c r="K4485">
        <v>140.80000000000001</v>
      </c>
      <c r="L4485">
        <v>5</v>
      </c>
      <c r="M4485">
        <v>15.2</v>
      </c>
      <c r="N4485">
        <v>10.199999999999999</v>
      </c>
      <c r="P4485" t="str">
        <f t="shared" si="420"/>
        <v/>
      </c>
      <c r="Q4485" t="str">
        <f t="shared" si="421"/>
        <v>good</v>
      </c>
      <c r="R4485" t="str">
        <f t="shared" si="422"/>
        <v/>
      </c>
      <c r="S4485" s="3" t="str">
        <f t="shared" si="423"/>
        <v>Maruti</v>
      </c>
      <c r="T4485" t="str">
        <f t="shared" si="424"/>
        <v>Maruti</v>
      </c>
      <c r="U4485" t="str">
        <f t="shared" si="425"/>
        <v>E</v>
      </c>
      <c r="V4485" t="str" cm="1">
        <f t="array" ref="V4485">_xlfn.IFS(N4476&gt;25,"A",N4476&gt;20,"B",N4476&gt;15,"C",N4476&gt;10,"D",N4476&lt;10,"E")</f>
        <v>E</v>
      </c>
    </row>
    <row r="4486" spans="1:22" x14ac:dyDescent="0.3">
      <c r="A4486">
        <v>4518</v>
      </c>
      <c r="B4486" t="s">
        <v>664</v>
      </c>
      <c r="C4486" t="s">
        <v>41</v>
      </c>
      <c r="D4486" t="s">
        <v>26</v>
      </c>
      <c r="E4486">
        <v>2007</v>
      </c>
      <c r="F4486">
        <v>145000</v>
      </c>
      <c r="G4486" t="s">
        <v>23</v>
      </c>
      <c r="H4486" t="s">
        <v>18</v>
      </c>
      <c r="I4486" t="s">
        <v>19</v>
      </c>
      <c r="J4486">
        <v>2494</v>
      </c>
      <c r="K4486">
        <v>102</v>
      </c>
      <c r="L4486">
        <v>8</v>
      </c>
      <c r="M4486">
        <v>12.8</v>
      </c>
      <c r="N4486">
        <v>5</v>
      </c>
      <c r="P4486" t="str">
        <f t="shared" si="420"/>
        <v/>
      </c>
      <c r="Q4486" t="str">
        <f t="shared" si="421"/>
        <v>bad</v>
      </c>
      <c r="R4486" t="str">
        <f t="shared" si="422"/>
        <v/>
      </c>
      <c r="S4486" s="3" t="str">
        <f t="shared" si="423"/>
        <v/>
      </c>
      <c r="T4486" t="str">
        <f t="shared" si="424"/>
        <v>Honda</v>
      </c>
      <c r="U4486" t="str">
        <f t="shared" si="425"/>
        <v>E</v>
      </c>
      <c r="V4486" t="str" cm="1">
        <f t="array" ref="V4486">_xlfn.IFS(N4477&gt;25,"A",N4477&gt;20,"B",N4477&gt;15,"C",N4477&gt;10,"D",N4477&lt;10,"E")</f>
        <v>E</v>
      </c>
    </row>
    <row r="4487" spans="1:22" x14ac:dyDescent="0.3">
      <c r="A4487">
        <v>4519</v>
      </c>
      <c r="B4487" t="s">
        <v>1690</v>
      </c>
      <c r="C4487" t="s">
        <v>15</v>
      </c>
      <c r="D4487" t="s">
        <v>16</v>
      </c>
      <c r="E4487">
        <v>2008</v>
      </c>
      <c r="F4487">
        <v>46810</v>
      </c>
      <c r="G4487" t="s">
        <v>27</v>
      </c>
      <c r="H4487" t="s">
        <v>18</v>
      </c>
      <c r="I4487" t="s">
        <v>19</v>
      </c>
      <c r="J4487">
        <v>1995</v>
      </c>
      <c r="K4487">
        <v>163.5</v>
      </c>
      <c r="L4487">
        <v>5</v>
      </c>
      <c r="M4487">
        <v>9.8000000000000007</v>
      </c>
      <c r="N4487">
        <v>3.95</v>
      </c>
      <c r="P4487" t="str">
        <f t="shared" si="420"/>
        <v>BMW</v>
      </c>
      <c r="Q4487" t="str">
        <f t="shared" si="421"/>
        <v>bad</v>
      </c>
      <c r="R4487" t="str">
        <f t="shared" si="422"/>
        <v/>
      </c>
      <c r="S4487" s="3" t="str">
        <f t="shared" si="423"/>
        <v>BMW</v>
      </c>
      <c r="T4487" t="str">
        <f t="shared" si="424"/>
        <v/>
      </c>
      <c r="U4487" t="str">
        <f t="shared" si="425"/>
        <v>C</v>
      </c>
      <c r="V4487" t="str" cm="1">
        <f t="array" ref="V4487">_xlfn.IFS(N4478&gt;25,"A",N4478&gt;20,"B",N4478&gt;15,"C",N4478&gt;10,"D",N4478&lt;10,"E")</f>
        <v>C</v>
      </c>
    </row>
    <row r="4488" spans="1:22" x14ac:dyDescent="0.3">
      <c r="A4488">
        <v>4520</v>
      </c>
      <c r="B4488" t="s">
        <v>1042</v>
      </c>
      <c r="C4488" t="s">
        <v>43</v>
      </c>
      <c r="D4488" t="s">
        <v>31</v>
      </c>
      <c r="E4488">
        <v>2016</v>
      </c>
      <c r="F4488">
        <v>62767</v>
      </c>
      <c r="G4488" t="s">
        <v>23</v>
      </c>
      <c r="H4488" t="s">
        <v>18</v>
      </c>
      <c r="I4488" t="s">
        <v>19</v>
      </c>
      <c r="J4488">
        <v>1498</v>
      </c>
      <c r="K4488">
        <v>103.2</v>
      </c>
      <c r="L4488">
        <v>5</v>
      </c>
      <c r="M4488">
        <v>20.34</v>
      </c>
      <c r="N4488">
        <v>9.75</v>
      </c>
      <c r="P4488" t="str">
        <f t="shared" si="420"/>
        <v/>
      </c>
      <c r="Q4488" t="str">
        <f t="shared" si="421"/>
        <v>bad</v>
      </c>
      <c r="R4488" t="str">
        <f t="shared" si="422"/>
        <v/>
      </c>
      <c r="S4488" s="3" t="str">
        <f t="shared" si="423"/>
        <v/>
      </c>
      <c r="T4488" t="str">
        <f t="shared" si="424"/>
        <v>Volkswagen</v>
      </c>
      <c r="U4488" t="str">
        <f t="shared" si="425"/>
        <v>E</v>
      </c>
      <c r="V4488" t="str" cm="1">
        <f t="array" ref="V4488">_xlfn.IFS(N4479&gt;25,"A",N4479&gt;20,"B",N4479&gt;15,"C",N4479&gt;10,"D",N4479&lt;10,"E")</f>
        <v>E</v>
      </c>
    </row>
    <row r="4489" spans="1:22" x14ac:dyDescent="0.3">
      <c r="A4489">
        <v>4521</v>
      </c>
      <c r="B4489" t="s">
        <v>922</v>
      </c>
      <c r="C4489" t="s">
        <v>21</v>
      </c>
      <c r="D4489" t="s">
        <v>47</v>
      </c>
      <c r="E4489">
        <v>2018</v>
      </c>
      <c r="F4489">
        <v>18553</v>
      </c>
      <c r="G4489" t="s">
        <v>27</v>
      </c>
      <c r="H4489" t="s">
        <v>18</v>
      </c>
      <c r="I4489" t="s">
        <v>19</v>
      </c>
      <c r="J4489">
        <v>1197</v>
      </c>
      <c r="K4489">
        <v>81.86</v>
      </c>
      <c r="L4489">
        <v>5</v>
      </c>
      <c r="M4489">
        <v>18.600000000000001</v>
      </c>
      <c r="N4489">
        <v>7.93</v>
      </c>
      <c r="P4489" t="str">
        <f t="shared" si="420"/>
        <v/>
      </c>
      <c r="Q4489" t="str">
        <f t="shared" si="421"/>
        <v>bad</v>
      </c>
      <c r="R4489" t="str">
        <f t="shared" si="422"/>
        <v/>
      </c>
      <c r="S4489" s="3" t="str">
        <f t="shared" si="423"/>
        <v/>
      </c>
      <c r="T4489" t="str">
        <f t="shared" si="424"/>
        <v>Maruti</v>
      </c>
      <c r="U4489" t="str">
        <f t="shared" si="425"/>
        <v>E</v>
      </c>
      <c r="V4489" t="str" cm="1">
        <f t="array" ref="V4489">_xlfn.IFS(N4480&gt;25,"A",N4480&gt;20,"B",N4480&gt;15,"C",N4480&gt;10,"D",N4480&lt;10,"E")</f>
        <v>E</v>
      </c>
    </row>
    <row r="4490" spans="1:22" x14ac:dyDescent="0.3">
      <c r="A4490">
        <v>4522</v>
      </c>
      <c r="B4490" t="s">
        <v>359</v>
      </c>
      <c r="C4490" t="s">
        <v>110</v>
      </c>
      <c r="D4490" t="s">
        <v>35</v>
      </c>
      <c r="E4490">
        <v>2011</v>
      </c>
      <c r="F4490">
        <v>143143</v>
      </c>
      <c r="G4490" t="s">
        <v>23</v>
      </c>
      <c r="H4490" t="s">
        <v>18</v>
      </c>
      <c r="I4490" t="s">
        <v>19</v>
      </c>
      <c r="J4490">
        <v>1399</v>
      </c>
      <c r="K4490">
        <v>67</v>
      </c>
      <c r="L4490">
        <v>5</v>
      </c>
      <c r="M4490">
        <v>17.8</v>
      </c>
      <c r="N4490">
        <v>2.1</v>
      </c>
      <c r="P4490" t="str">
        <f t="shared" si="420"/>
        <v>Jaguar</v>
      </c>
      <c r="Q4490" t="str">
        <f t="shared" si="421"/>
        <v>bad</v>
      </c>
      <c r="R4490" t="str">
        <f t="shared" si="422"/>
        <v/>
      </c>
      <c r="S4490" s="3" t="str">
        <f t="shared" si="423"/>
        <v>Jaguar</v>
      </c>
      <c r="T4490" t="str">
        <f t="shared" si="424"/>
        <v/>
      </c>
      <c r="U4490" t="str">
        <f t="shared" si="425"/>
        <v>A</v>
      </c>
      <c r="V4490" t="str" cm="1">
        <f t="array" ref="V4490">_xlfn.IFS(N4481&gt;25,"A",N4481&gt;20,"B",N4481&gt;15,"C",N4481&gt;10,"D",N4481&lt;10,"E")</f>
        <v>A</v>
      </c>
    </row>
    <row r="4491" spans="1:22" x14ac:dyDescent="0.3">
      <c r="A4491">
        <v>4523</v>
      </c>
      <c r="B4491" t="s">
        <v>55</v>
      </c>
      <c r="C4491" t="s">
        <v>56</v>
      </c>
      <c r="D4491" t="s">
        <v>31</v>
      </c>
      <c r="E4491">
        <v>2015</v>
      </c>
      <c r="F4491">
        <v>53497</v>
      </c>
      <c r="G4491" t="s">
        <v>23</v>
      </c>
      <c r="H4491" t="s">
        <v>18</v>
      </c>
      <c r="I4491" t="s">
        <v>19</v>
      </c>
      <c r="J4491">
        <v>2477</v>
      </c>
      <c r="K4491">
        <v>175.56</v>
      </c>
      <c r="L4491">
        <v>7</v>
      </c>
      <c r="M4491">
        <v>13.5</v>
      </c>
      <c r="N4491">
        <v>16.420000000000002</v>
      </c>
      <c r="P4491" t="str">
        <f t="shared" si="420"/>
        <v/>
      </c>
      <c r="Q4491" t="str">
        <f t="shared" si="421"/>
        <v>bad</v>
      </c>
      <c r="R4491" t="str">
        <f t="shared" si="422"/>
        <v/>
      </c>
      <c r="S4491" s="3" t="str">
        <f t="shared" si="423"/>
        <v/>
      </c>
      <c r="T4491" t="str">
        <f t="shared" si="424"/>
        <v>Hyundai</v>
      </c>
      <c r="U4491" t="str">
        <f t="shared" si="425"/>
        <v>E</v>
      </c>
      <c r="V4491" t="str" cm="1">
        <f t="array" ref="V4491">_xlfn.IFS(N4482&gt;25,"A",N4482&gt;20,"B",N4482&gt;15,"C",N4482&gt;10,"D",N4482&lt;10,"E")</f>
        <v>E</v>
      </c>
    </row>
    <row r="4492" spans="1:22" x14ac:dyDescent="0.3">
      <c r="A4492">
        <v>4524</v>
      </c>
      <c r="B4492" t="s">
        <v>480</v>
      </c>
      <c r="C4492" t="s">
        <v>21</v>
      </c>
      <c r="D4492" t="s">
        <v>63</v>
      </c>
      <c r="E4492">
        <v>2011</v>
      </c>
      <c r="F4492">
        <v>148000</v>
      </c>
      <c r="G4492" t="s">
        <v>23</v>
      </c>
      <c r="H4492" t="s">
        <v>18</v>
      </c>
      <c r="I4492" t="s">
        <v>33</v>
      </c>
      <c r="J4492">
        <v>2199</v>
      </c>
      <c r="K4492">
        <v>194.3</v>
      </c>
      <c r="L4492">
        <v>7</v>
      </c>
      <c r="M4492">
        <v>14.66</v>
      </c>
      <c r="N4492">
        <v>8.9</v>
      </c>
      <c r="P4492" t="str">
        <f t="shared" ref="P4492:P4555" si="426">IF(N4483&gt;15,C4483,"")</f>
        <v/>
      </c>
      <c r="Q4492" t="str">
        <f t="shared" ref="Q4492:Q4555" si="427">IF(M4483&gt;20,"good","bad")</f>
        <v>bad</v>
      </c>
      <c r="R4492" t="str">
        <f t="shared" ref="R4492:R4555" si="428">IF(AND(M4483&gt;20,N4483&gt;15),C4483,"")</f>
        <v/>
      </c>
      <c r="S4492" s="3" t="str">
        <f t="shared" ref="S4492:S4555" si="429">IF(OR(M4483&gt;20,N4483&gt;15),C4483,"")</f>
        <v/>
      </c>
      <c r="T4492" t="str">
        <f t="shared" ref="T4492:T4555" si="430">IF(NOT(N4483&gt;15),C4483,"")</f>
        <v>Toyota</v>
      </c>
      <c r="U4492" t="str">
        <f t="shared" ref="U4492:U4555" si="431">IF(N4483&gt;25,"A",IF(N4483&gt;20,"B",IF(N4483&gt;15,"C",IF(N4483&gt;10,"D","E"))))</f>
        <v>E</v>
      </c>
      <c r="V4492" t="str" cm="1">
        <f t="array" ref="V4492">_xlfn.IFS(N4483&gt;25,"A",N4483&gt;20,"B",N4483&gt;15,"C",N4483&gt;10,"D",N4483&lt;10,"E")</f>
        <v>E</v>
      </c>
    </row>
    <row r="4493" spans="1:22" x14ac:dyDescent="0.3">
      <c r="A4493">
        <v>4525</v>
      </c>
      <c r="B4493" t="s">
        <v>141</v>
      </c>
      <c r="C4493" t="s">
        <v>78</v>
      </c>
      <c r="D4493" t="s">
        <v>22</v>
      </c>
      <c r="E4493">
        <v>2012</v>
      </c>
      <c r="F4493">
        <v>95000</v>
      </c>
      <c r="G4493" t="s">
        <v>23</v>
      </c>
      <c r="H4493" t="s">
        <v>18</v>
      </c>
      <c r="I4493" t="s">
        <v>19</v>
      </c>
      <c r="J4493">
        <v>2179</v>
      </c>
      <c r="K4493">
        <v>140</v>
      </c>
      <c r="L4493">
        <v>7</v>
      </c>
      <c r="M4493">
        <v>15.1</v>
      </c>
      <c r="N4493">
        <v>7.21</v>
      </c>
      <c r="P4493" t="str">
        <f t="shared" si="426"/>
        <v/>
      </c>
      <c r="Q4493" t="str">
        <f t="shared" si="427"/>
        <v>bad</v>
      </c>
      <c r="R4493" t="str">
        <f t="shared" si="428"/>
        <v/>
      </c>
      <c r="S4493" s="3" t="str">
        <f t="shared" si="429"/>
        <v/>
      </c>
      <c r="T4493" t="str">
        <f t="shared" si="430"/>
        <v>Maruti</v>
      </c>
      <c r="U4493" t="str">
        <f t="shared" si="431"/>
        <v>E</v>
      </c>
      <c r="V4493" t="str" cm="1">
        <f t="array" ref="V4493">_xlfn.IFS(N4484&gt;25,"A",N4484&gt;20,"B",N4484&gt;15,"C",N4484&gt;10,"D",N4484&lt;10,"E")</f>
        <v>E</v>
      </c>
    </row>
    <row r="4494" spans="1:22" x14ac:dyDescent="0.3">
      <c r="A4494">
        <v>4526</v>
      </c>
      <c r="B4494" t="s">
        <v>627</v>
      </c>
      <c r="C4494" t="s">
        <v>41</v>
      </c>
      <c r="D4494" t="s">
        <v>26</v>
      </c>
      <c r="E4494">
        <v>2015</v>
      </c>
      <c r="F4494">
        <v>100000</v>
      </c>
      <c r="G4494" t="s">
        <v>23</v>
      </c>
      <c r="H4494" t="s">
        <v>18</v>
      </c>
      <c r="I4494" t="s">
        <v>19</v>
      </c>
      <c r="J4494">
        <v>2494</v>
      </c>
      <c r="K4494">
        <v>102</v>
      </c>
      <c r="L4494">
        <v>8</v>
      </c>
      <c r="M4494">
        <v>12.8</v>
      </c>
      <c r="N4494">
        <v>13.5</v>
      </c>
      <c r="P4494" t="str">
        <f t="shared" si="426"/>
        <v/>
      </c>
      <c r="Q4494" t="str">
        <f t="shared" si="427"/>
        <v>bad</v>
      </c>
      <c r="R4494" t="str">
        <f t="shared" si="428"/>
        <v/>
      </c>
      <c r="S4494" s="3" t="str">
        <f t="shared" si="429"/>
        <v/>
      </c>
      <c r="T4494" t="str">
        <f t="shared" si="430"/>
        <v>Audi</v>
      </c>
      <c r="U4494" t="str">
        <f t="shared" si="431"/>
        <v>D</v>
      </c>
      <c r="V4494" t="str" cm="1">
        <f t="array" ref="V4494">_xlfn.IFS(N4485&gt;25,"A",N4485&gt;20,"B",N4485&gt;15,"C",N4485&gt;10,"D",N4485&lt;10,"E")</f>
        <v>D</v>
      </c>
    </row>
    <row r="4495" spans="1:22" x14ac:dyDescent="0.3">
      <c r="A4495">
        <v>4527</v>
      </c>
      <c r="B4495" t="s">
        <v>287</v>
      </c>
      <c r="C4495" t="s">
        <v>62</v>
      </c>
      <c r="D4495" t="s">
        <v>26</v>
      </c>
      <c r="E4495">
        <v>2016</v>
      </c>
      <c r="F4495">
        <v>29000</v>
      </c>
      <c r="G4495" t="s">
        <v>23</v>
      </c>
      <c r="H4495" t="s">
        <v>32</v>
      </c>
      <c r="I4495" t="s">
        <v>19</v>
      </c>
      <c r="J4495">
        <v>2987</v>
      </c>
      <c r="K4495">
        <v>254.79</v>
      </c>
      <c r="L4495">
        <v>5</v>
      </c>
      <c r="M4495">
        <v>11.57</v>
      </c>
      <c r="N4495">
        <v>65</v>
      </c>
      <c r="P4495" t="str">
        <f t="shared" si="426"/>
        <v/>
      </c>
      <c r="Q4495" t="str">
        <f t="shared" si="427"/>
        <v>bad</v>
      </c>
      <c r="R4495" t="str">
        <f t="shared" si="428"/>
        <v/>
      </c>
      <c r="S4495" s="3" t="str">
        <f t="shared" si="429"/>
        <v/>
      </c>
      <c r="T4495" t="str">
        <f t="shared" si="430"/>
        <v>Toyota</v>
      </c>
      <c r="U4495" t="str">
        <f t="shared" si="431"/>
        <v>E</v>
      </c>
      <c r="V4495" t="str" cm="1">
        <f t="array" ref="V4495">_xlfn.IFS(N4486&gt;25,"A",N4486&gt;20,"B",N4486&gt;15,"C",N4486&gt;10,"D",N4486&lt;10,"E")</f>
        <v>E</v>
      </c>
    </row>
    <row r="4496" spans="1:22" x14ac:dyDescent="0.3">
      <c r="A4496">
        <v>4528</v>
      </c>
      <c r="B4496" t="s">
        <v>1327</v>
      </c>
      <c r="C4496" t="s">
        <v>78</v>
      </c>
      <c r="D4496" t="s">
        <v>63</v>
      </c>
      <c r="E4496">
        <v>2014</v>
      </c>
      <c r="F4496">
        <v>87000</v>
      </c>
      <c r="G4496" t="s">
        <v>23</v>
      </c>
      <c r="H4496" t="s">
        <v>18</v>
      </c>
      <c r="I4496" t="s">
        <v>19</v>
      </c>
      <c r="J4496">
        <v>2179</v>
      </c>
      <c r="K4496">
        <v>120</v>
      </c>
      <c r="L4496">
        <v>7</v>
      </c>
      <c r="M4496">
        <v>12.05</v>
      </c>
      <c r="N4496">
        <v>7.4</v>
      </c>
      <c r="P4496" t="str">
        <f t="shared" si="426"/>
        <v/>
      </c>
      <c r="Q4496" t="str">
        <f t="shared" si="427"/>
        <v>bad</v>
      </c>
      <c r="R4496" t="str">
        <f t="shared" si="428"/>
        <v/>
      </c>
      <c r="S4496" s="3" t="str">
        <f t="shared" si="429"/>
        <v/>
      </c>
      <c r="T4496" t="str">
        <f t="shared" si="430"/>
        <v>Maruti</v>
      </c>
      <c r="U4496" t="str">
        <f t="shared" si="431"/>
        <v>E</v>
      </c>
      <c r="V4496" t="str" cm="1">
        <f t="array" ref="V4496">_xlfn.IFS(N4487&gt;25,"A",N4487&gt;20,"B",N4487&gt;15,"C",N4487&gt;10,"D",N4487&lt;10,"E")</f>
        <v>E</v>
      </c>
    </row>
    <row r="4497" spans="1:22" x14ac:dyDescent="0.3">
      <c r="A4497">
        <v>4529</v>
      </c>
      <c r="B4497" t="s">
        <v>892</v>
      </c>
      <c r="C4497" t="s">
        <v>25</v>
      </c>
      <c r="D4497" t="s">
        <v>47</v>
      </c>
      <c r="E4497">
        <v>2014</v>
      </c>
      <c r="F4497">
        <v>56838</v>
      </c>
      <c r="G4497" t="s">
        <v>27</v>
      </c>
      <c r="H4497" t="s">
        <v>32</v>
      </c>
      <c r="I4497" t="s">
        <v>19</v>
      </c>
      <c r="J4497">
        <v>1497</v>
      </c>
      <c r="K4497">
        <v>118</v>
      </c>
      <c r="L4497">
        <v>5</v>
      </c>
      <c r="M4497">
        <v>16.8</v>
      </c>
      <c r="N4497">
        <v>5.15</v>
      </c>
      <c r="P4497" t="str">
        <f t="shared" si="426"/>
        <v/>
      </c>
      <c r="Q4497" t="str">
        <f t="shared" si="427"/>
        <v>good</v>
      </c>
      <c r="R4497" t="str">
        <f t="shared" si="428"/>
        <v/>
      </c>
      <c r="S4497" s="3" t="str">
        <f t="shared" si="429"/>
        <v>Volkswagen</v>
      </c>
      <c r="T4497" t="str">
        <f t="shared" si="430"/>
        <v>Volkswagen</v>
      </c>
      <c r="U4497" t="str">
        <f t="shared" si="431"/>
        <v>E</v>
      </c>
      <c r="V4497" t="str" cm="1">
        <f t="array" ref="V4497">_xlfn.IFS(N4488&gt;25,"A",N4488&gt;20,"B",N4488&gt;15,"C",N4488&gt;10,"D",N4488&lt;10,"E")</f>
        <v>E</v>
      </c>
    </row>
    <row r="4498" spans="1:22" x14ac:dyDescent="0.3">
      <c r="A4498">
        <v>4530</v>
      </c>
      <c r="B4498" t="s">
        <v>387</v>
      </c>
      <c r="C4498" t="s">
        <v>62</v>
      </c>
      <c r="D4498" t="s">
        <v>22</v>
      </c>
      <c r="E4498">
        <v>2013</v>
      </c>
      <c r="F4498">
        <v>100000</v>
      </c>
      <c r="G4498" t="s">
        <v>23</v>
      </c>
      <c r="H4498" t="s">
        <v>32</v>
      </c>
      <c r="I4498" t="s">
        <v>19</v>
      </c>
      <c r="J4498">
        <v>2987</v>
      </c>
      <c r="K4498">
        <v>224</v>
      </c>
      <c r="L4498">
        <v>7</v>
      </c>
      <c r="M4498">
        <v>12</v>
      </c>
      <c r="N4498">
        <v>32</v>
      </c>
      <c r="P4498" t="str">
        <f t="shared" si="426"/>
        <v/>
      </c>
      <c r="Q4498" t="str">
        <f t="shared" si="427"/>
        <v>bad</v>
      </c>
      <c r="R4498" t="str">
        <f t="shared" si="428"/>
        <v/>
      </c>
      <c r="S4498" s="3" t="str">
        <f t="shared" si="429"/>
        <v/>
      </c>
      <c r="T4498" t="str">
        <f t="shared" si="430"/>
        <v>Hyundai</v>
      </c>
      <c r="U4498" t="str">
        <f t="shared" si="431"/>
        <v>E</v>
      </c>
      <c r="V4498" t="str" cm="1">
        <f t="array" ref="V4498">_xlfn.IFS(N4489&gt;25,"A",N4489&gt;20,"B",N4489&gt;15,"C",N4489&gt;10,"D",N4489&lt;10,"E")</f>
        <v>E</v>
      </c>
    </row>
    <row r="4499" spans="1:22" x14ac:dyDescent="0.3">
      <c r="A4499">
        <v>4531</v>
      </c>
      <c r="B4499" t="s">
        <v>304</v>
      </c>
      <c r="C4499" t="s">
        <v>25</v>
      </c>
      <c r="D4499" t="s">
        <v>49</v>
      </c>
      <c r="E4499">
        <v>2011</v>
      </c>
      <c r="F4499">
        <v>125000</v>
      </c>
      <c r="G4499" t="s">
        <v>27</v>
      </c>
      <c r="H4499" t="s">
        <v>18</v>
      </c>
      <c r="I4499" t="s">
        <v>19</v>
      </c>
      <c r="J4499">
        <v>1497</v>
      </c>
      <c r="K4499">
        <v>118</v>
      </c>
      <c r="L4499">
        <v>5</v>
      </c>
      <c r="M4499">
        <v>17</v>
      </c>
      <c r="N4499">
        <v>3.25</v>
      </c>
      <c r="P4499" t="str">
        <f t="shared" si="426"/>
        <v/>
      </c>
      <c r="Q4499" t="str">
        <f t="shared" si="427"/>
        <v>bad</v>
      </c>
      <c r="R4499" t="str">
        <f t="shared" si="428"/>
        <v/>
      </c>
      <c r="S4499" s="3" t="str">
        <f t="shared" si="429"/>
        <v/>
      </c>
      <c r="T4499" t="str">
        <f t="shared" si="430"/>
        <v>Ford</v>
      </c>
      <c r="U4499" t="str">
        <f t="shared" si="431"/>
        <v>E</v>
      </c>
      <c r="V4499" t="str" cm="1">
        <f t="array" ref="V4499">_xlfn.IFS(N4490&gt;25,"A",N4490&gt;20,"B",N4490&gt;15,"C",N4490&gt;10,"D",N4490&lt;10,"E")</f>
        <v>E</v>
      </c>
    </row>
    <row r="4500" spans="1:22" x14ac:dyDescent="0.3">
      <c r="A4500">
        <v>4532</v>
      </c>
      <c r="B4500" t="s">
        <v>1036</v>
      </c>
      <c r="C4500" t="s">
        <v>15</v>
      </c>
      <c r="D4500" t="s">
        <v>49</v>
      </c>
      <c r="E4500">
        <v>2017</v>
      </c>
      <c r="F4500">
        <v>17000</v>
      </c>
      <c r="G4500" t="s">
        <v>27</v>
      </c>
      <c r="H4500" t="s">
        <v>32</v>
      </c>
      <c r="I4500" t="s">
        <v>19</v>
      </c>
      <c r="J4500">
        <v>998</v>
      </c>
      <c r="K4500">
        <v>67</v>
      </c>
      <c r="L4500">
        <v>5</v>
      </c>
      <c r="M4500">
        <v>22.5</v>
      </c>
      <c r="N4500">
        <v>3.95</v>
      </c>
      <c r="P4500" t="str">
        <f t="shared" si="426"/>
        <v>Mitsubishi</v>
      </c>
      <c r="Q4500" t="str">
        <f t="shared" si="427"/>
        <v>bad</v>
      </c>
      <c r="R4500" t="str">
        <f t="shared" si="428"/>
        <v/>
      </c>
      <c r="S4500" s="3" t="str">
        <f t="shared" si="429"/>
        <v>Mitsubishi</v>
      </c>
      <c r="T4500" t="str">
        <f t="shared" si="430"/>
        <v/>
      </c>
      <c r="U4500" t="str">
        <f t="shared" si="431"/>
        <v>C</v>
      </c>
      <c r="V4500" t="str" cm="1">
        <f t="array" ref="V4500">_xlfn.IFS(N4491&gt;25,"A",N4491&gt;20,"B",N4491&gt;15,"C",N4491&gt;10,"D",N4491&lt;10,"E")</f>
        <v>C</v>
      </c>
    </row>
    <row r="4501" spans="1:22" x14ac:dyDescent="0.3">
      <c r="A4501">
        <v>4533</v>
      </c>
      <c r="B4501" t="s">
        <v>1691</v>
      </c>
      <c r="C4501" t="s">
        <v>45</v>
      </c>
      <c r="D4501" t="s">
        <v>22</v>
      </c>
      <c r="E4501">
        <v>2013</v>
      </c>
      <c r="F4501">
        <v>70000</v>
      </c>
      <c r="G4501" t="s">
        <v>27</v>
      </c>
      <c r="H4501" t="s">
        <v>18</v>
      </c>
      <c r="I4501" t="s">
        <v>33</v>
      </c>
      <c r="J4501">
        <v>1193</v>
      </c>
      <c r="K4501">
        <v>65</v>
      </c>
      <c r="L4501">
        <v>5</v>
      </c>
      <c r="M4501">
        <v>15.4</v>
      </c>
      <c r="N4501">
        <v>1.5</v>
      </c>
      <c r="P4501" t="str">
        <f t="shared" si="426"/>
        <v/>
      </c>
      <c r="Q4501" t="str">
        <f t="shared" si="427"/>
        <v>bad</v>
      </c>
      <c r="R4501" t="str">
        <f t="shared" si="428"/>
        <v/>
      </c>
      <c r="S4501" s="3" t="str">
        <f t="shared" si="429"/>
        <v/>
      </c>
      <c r="T4501" t="str">
        <f t="shared" si="430"/>
        <v>Hyundai</v>
      </c>
      <c r="U4501" t="str">
        <f t="shared" si="431"/>
        <v>E</v>
      </c>
      <c r="V4501" t="str" cm="1">
        <f t="array" ref="V4501">_xlfn.IFS(N4492&gt;25,"A",N4492&gt;20,"B",N4492&gt;15,"C",N4492&gt;10,"D",N4492&lt;10,"E")</f>
        <v>E</v>
      </c>
    </row>
    <row r="4502" spans="1:22" x14ac:dyDescent="0.3">
      <c r="A4502">
        <v>4534</v>
      </c>
      <c r="B4502" t="s">
        <v>1692</v>
      </c>
      <c r="C4502" t="s">
        <v>21</v>
      </c>
      <c r="D4502" t="s">
        <v>22</v>
      </c>
      <c r="E4502">
        <v>2010</v>
      </c>
      <c r="F4502">
        <v>50000</v>
      </c>
      <c r="G4502" t="s">
        <v>27</v>
      </c>
      <c r="H4502" t="s">
        <v>18</v>
      </c>
      <c r="I4502" t="s">
        <v>33</v>
      </c>
      <c r="J4502">
        <v>1197</v>
      </c>
      <c r="K4502">
        <v>80</v>
      </c>
      <c r="L4502">
        <v>5</v>
      </c>
      <c r="M4502">
        <v>17</v>
      </c>
      <c r="N4502">
        <v>3</v>
      </c>
      <c r="P4502" t="str">
        <f t="shared" si="426"/>
        <v/>
      </c>
      <c r="Q4502" t="str">
        <f t="shared" si="427"/>
        <v>bad</v>
      </c>
      <c r="R4502" t="str">
        <f t="shared" si="428"/>
        <v/>
      </c>
      <c r="S4502" s="3" t="str">
        <f t="shared" si="429"/>
        <v/>
      </c>
      <c r="T4502" t="str">
        <f t="shared" si="430"/>
        <v>Mahindra</v>
      </c>
      <c r="U4502" t="str">
        <f t="shared" si="431"/>
        <v>E</v>
      </c>
      <c r="V4502" t="str" cm="1">
        <f t="array" ref="V4502">_xlfn.IFS(N4493&gt;25,"A",N4493&gt;20,"B",N4493&gt;15,"C",N4493&gt;10,"D",N4493&lt;10,"E")</f>
        <v>E</v>
      </c>
    </row>
    <row r="4503" spans="1:22" x14ac:dyDescent="0.3">
      <c r="A4503">
        <v>4535</v>
      </c>
      <c r="B4503" t="s">
        <v>1693</v>
      </c>
      <c r="C4503" t="s">
        <v>25</v>
      </c>
      <c r="D4503" t="s">
        <v>49</v>
      </c>
      <c r="E4503">
        <v>2010</v>
      </c>
      <c r="F4503">
        <v>39800</v>
      </c>
      <c r="G4503" t="s">
        <v>27</v>
      </c>
      <c r="H4503" t="s">
        <v>18</v>
      </c>
      <c r="I4503" t="s">
        <v>19</v>
      </c>
      <c r="J4503">
        <v>1198</v>
      </c>
      <c r="K4503">
        <v>90</v>
      </c>
      <c r="L4503">
        <v>5</v>
      </c>
      <c r="M4503">
        <v>16</v>
      </c>
      <c r="N4503">
        <v>1.99</v>
      </c>
      <c r="P4503" t="str">
        <f t="shared" si="426"/>
        <v/>
      </c>
      <c r="Q4503" t="str">
        <f t="shared" si="427"/>
        <v>bad</v>
      </c>
      <c r="R4503" t="str">
        <f t="shared" si="428"/>
        <v/>
      </c>
      <c r="S4503" s="3" t="str">
        <f t="shared" si="429"/>
        <v/>
      </c>
      <c r="T4503" t="str">
        <f t="shared" si="430"/>
        <v>Toyota</v>
      </c>
      <c r="U4503" t="str">
        <f t="shared" si="431"/>
        <v>D</v>
      </c>
      <c r="V4503" t="str" cm="1">
        <f t="array" ref="V4503">_xlfn.IFS(N4494&gt;25,"A",N4494&gt;20,"B",N4494&gt;15,"C",N4494&gt;10,"D",N4494&lt;10,"E")</f>
        <v>D</v>
      </c>
    </row>
    <row r="4504" spans="1:22" x14ac:dyDescent="0.3">
      <c r="A4504">
        <v>4536</v>
      </c>
      <c r="B4504" t="s">
        <v>736</v>
      </c>
      <c r="C4504" t="s">
        <v>15</v>
      </c>
      <c r="D4504" t="s">
        <v>49</v>
      </c>
      <c r="E4504">
        <v>2010</v>
      </c>
      <c r="F4504">
        <v>60000</v>
      </c>
      <c r="G4504" t="s">
        <v>27</v>
      </c>
      <c r="H4504" t="s">
        <v>18</v>
      </c>
      <c r="I4504" t="s">
        <v>19</v>
      </c>
      <c r="J4504">
        <v>998</v>
      </c>
      <c r="K4504">
        <v>66.099999999999994</v>
      </c>
      <c r="L4504">
        <v>5</v>
      </c>
      <c r="M4504">
        <v>19</v>
      </c>
      <c r="N4504">
        <v>1.35</v>
      </c>
      <c r="P4504" t="str">
        <f t="shared" si="426"/>
        <v>MercedesBenz</v>
      </c>
      <c r="Q4504" t="str">
        <f t="shared" si="427"/>
        <v>bad</v>
      </c>
      <c r="R4504" t="str">
        <f t="shared" si="428"/>
        <v/>
      </c>
      <c r="S4504" s="3" t="str">
        <f t="shared" si="429"/>
        <v>MercedesBenz</v>
      </c>
      <c r="T4504" t="str">
        <f t="shared" si="430"/>
        <v/>
      </c>
      <c r="U4504" t="str">
        <f t="shared" si="431"/>
        <v>A</v>
      </c>
      <c r="V4504" t="str" cm="1">
        <f t="array" ref="V4504">_xlfn.IFS(N4495&gt;25,"A",N4495&gt;20,"B",N4495&gt;15,"C",N4495&gt;10,"D",N4495&lt;10,"E")</f>
        <v>A</v>
      </c>
    </row>
    <row r="4505" spans="1:22" x14ac:dyDescent="0.3">
      <c r="A4505">
        <v>4537</v>
      </c>
      <c r="B4505" t="s">
        <v>554</v>
      </c>
      <c r="C4505" t="s">
        <v>65</v>
      </c>
      <c r="D4505" t="s">
        <v>35</v>
      </c>
      <c r="E4505">
        <v>2009</v>
      </c>
      <c r="F4505">
        <v>58000</v>
      </c>
      <c r="G4505" t="s">
        <v>23</v>
      </c>
      <c r="H4505" t="s">
        <v>32</v>
      </c>
      <c r="I4505" t="s">
        <v>19</v>
      </c>
      <c r="J4505">
        <v>1995</v>
      </c>
      <c r="K4505">
        <v>181</v>
      </c>
      <c r="L4505">
        <v>5</v>
      </c>
      <c r="M4505">
        <v>16.07</v>
      </c>
      <c r="N4505">
        <v>13.5</v>
      </c>
      <c r="P4505" t="str">
        <f t="shared" si="426"/>
        <v/>
      </c>
      <c r="Q4505" t="str">
        <f t="shared" si="427"/>
        <v>bad</v>
      </c>
      <c r="R4505" t="str">
        <f t="shared" si="428"/>
        <v/>
      </c>
      <c r="S4505" s="3" t="str">
        <f t="shared" si="429"/>
        <v/>
      </c>
      <c r="T4505" t="str">
        <f t="shared" si="430"/>
        <v>Mahindra</v>
      </c>
      <c r="U4505" t="str">
        <f t="shared" si="431"/>
        <v>E</v>
      </c>
      <c r="V4505" t="str" cm="1">
        <f t="array" ref="V4505">_xlfn.IFS(N4496&gt;25,"A",N4496&gt;20,"B",N4496&gt;15,"C",N4496&gt;10,"D",N4496&lt;10,"E")</f>
        <v>E</v>
      </c>
    </row>
    <row r="4506" spans="1:22" x14ac:dyDescent="0.3">
      <c r="A4506">
        <v>4538</v>
      </c>
      <c r="B4506" t="s">
        <v>976</v>
      </c>
      <c r="C4506" t="s">
        <v>194</v>
      </c>
      <c r="D4506" t="s">
        <v>35</v>
      </c>
      <c r="E4506">
        <v>2010</v>
      </c>
      <c r="F4506">
        <v>110009</v>
      </c>
      <c r="G4506" t="s">
        <v>23</v>
      </c>
      <c r="H4506" t="s">
        <v>18</v>
      </c>
      <c r="I4506" t="s">
        <v>19</v>
      </c>
      <c r="J4506">
        <v>1968</v>
      </c>
      <c r="K4506">
        <v>138.08000000000001</v>
      </c>
      <c r="L4506">
        <v>5</v>
      </c>
      <c r="M4506">
        <v>17.670000000000002</v>
      </c>
      <c r="N4506">
        <v>6.99</v>
      </c>
      <c r="P4506" t="str">
        <f t="shared" si="426"/>
        <v/>
      </c>
      <c r="Q4506" t="str">
        <f t="shared" si="427"/>
        <v>bad</v>
      </c>
      <c r="R4506" t="str">
        <f t="shared" si="428"/>
        <v/>
      </c>
      <c r="S4506" s="3" t="str">
        <f t="shared" si="429"/>
        <v/>
      </c>
      <c r="T4506" t="str">
        <f t="shared" si="430"/>
        <v>Honda</v>
      </c>
      <c r="U4506" t="str">
        <f t="shared" si="431"/>
        <v>E</v>
      </c>
      <c r="V4506" t="str" cm="1">
        <f t="array" ref="V4506">_xlfn.IFS(N4497&gt;25,"A",N4497&gt;20,"B",N4497&gt;15,"C",N4497&gt;10,"D",N4497&lt;10,"E")</f>
        <v>E</v>
      </c>
    </row>
    <row r="4507" spans="1:22" x14ac:dyDescent="0.3">
      <c r="A4507">
        <v>4539</v>
      </c>
      <c r="B4507" t="s">
        <v>603</v>
      </c>
      <c r="C4507" t="s">
        <v>38</v>
      </c>
      <c r="D4507" t="s">
        <v>35</v>
      </c>
      <c r="E4507">
        <v>2013</v>
      </c>
      <c r="F4507">
        <v>85000</v>
      </c>
      <c r="G4507" t="s">
        <v>23</v>
      </c>
      <c r="H4507" t="s">
        <v>18</v>
      </c>
      <c r="I4507" t="s">
        <v>19</v>
      </c>
      <c r="J4507">
        <v>1461</v>
      </c>
      <c r="K4507">
        <v>108.5</v>
      </c>
      <c r="L4507">
        <v>5</v>
      </c>
      <c r="M4507">
        <v>19.010000000000002</v>
      </c>
      <c r="N4507">
        <v>8.5</v>
      </c>
      <c r="P4507" t="str">
        <f t="shared" si="426"/>
        <v>MercedesBenz</v>
      </c>
      <c r="Q4507" t="str">
        <f t="shared" si="427"/>
        <v>bad</v>
      </c>
      <c r="R4507" t="str">
        <f t="shared" si="428"/>
        <v/>
      </c>
      <c r="S4507" s="3" t="str">
        <f t="shared" si="429"/>
        <v>MercedesBenz</v>
      </c>
      <c r="T4507" t="str">
        <f t="shared" si="430"/>
        <v/>
      </c>
      <c r="U4507" t="str">
        <f t="shared" si="431"/>
        <v>A</v>
      </c>
      <c r="V4507" t="str" cm="1">
        <f t="array" ref="V4507">_xlfn.IFS(N4498&gt;25,"A",N4498&gt;20,"B",N4498&gt;15,"C",N4498&gt;10,"D",N4498&lt;10,"E")</f>
        <v>A</v>
      </c>
    </row>
    <row r="4508" spans="1:22" x14ac:dyDescent="0.3">
      <c r="A4508">
        <v>4540</v>
      </c>
      <c r="B4508" t="s">
        <v>262</v>
      </c>
      <c r="C4508" t="s">
        <v>43</v>
      </c>
      <c r="D4508" t="s">
        <v>22</v>
      </c>
      <c r="E4508">
        <v>2010</v>
      </c>
      <c r="F4508">
        <v>84000</v>
      </c>
      <c r="G4508" t="s">
        <v>23</v>
      </c>
      <c r="H4508" t="s">
        <v>18</v>
      </c>
      <c r="I4508" t="s">
        <v>33</v>
      </c>
      <c r="J4508">
        <v>1199</v>
      </c>
      <c r="K4508">
        <v>73.900000000000006</v>
      </c>
      <c r="L4508">
        <v>5</v>
      </c>
      <c r="M4508">
        <v>22.07</v>
      </c>
      <c r="N4508">
        <v>2.89</v>
      </c>
      <c r="P4508" t="str">
        <f t="shared" si="426"/>
        <v/>
      </c>
      <c r="Q4508" t="str">
        <f t="shared" si="427"/>
        <v>bad</v>
      </c>
      <c r="R4508" t="str">
        <f t="shared" si="428"/>
        <v/>
      </c>
      <c r="S4508" s="3" t="str">
        <f t="shared" si="429"/>
        <v/>
      </c>
      <c r="T4508" t="str">
        <f t="shared" si="430"/>
        <v>Honda</v>
      </c>
      <c r="U4508" t="str">
        <f t="shared" si="431"/>
        <v>E</v>
      </c>
      <c r="V4508" t="str" cm="1">
        <f t="array" ref="V4508">_xlfn.IFS(N4499&gt;25,"A",N4499&gt;20,"B",N4499&gt;15,"C",N4499&gt;10,"D",N4499&lt;10,"E")</f>
        <v>E</v>
      </c>
    </row>
    <row r="4509" spans="1:22" x14ac:dyDescent="0.3">
      <c r="A4509">
        <v>4541</v>
      </c>
      <c r="B4509" t="s">
        <v>64</v>
      </c>
      <c r="C4509" t="s">
        <v>65</v>
      </c>
      <c r="D4509" t="s">
        <v>16</v>
      </c>
      <c r="E4509">
        <v>2011</v>
      </c>
      <c r="F4509">
        <v>51000</v>
      </c>
      <c r="G4509" t="s">
        <v>23</v>
      </c>
      <c r="H4509" t="s">
        <v>32</v>
      </c>
      <c r="I4509" t="s">
        <v>19</v>
      </c>
      <c r="J4509">
        <v>1995</v>
      </c>
      <c r="K4509">
        <v>190</v>
      </c>
      <c r="L4509">
        <v>5</v>
      </c>
      <c r="M4509">
        <v>22.69</v>
      </c>
      <c r="N4509">
        <v>10.5</v>
      </c>
      <c r="P4509" t="str">
        <f t="shared" si="426"/>
        <v/>
      </c>
      <c r="Q4509" t="str">
        <f t="shared" si="427"/>
        <v>good</v>
      </c>
      <c r="R4509" t="str">
        <f t="shared" si="428"/>
        <v/>
      </c>
      <c r="S4509" s="3" t="str">
        <f t="shared" si="429"/>
        <v>Maruti</v>
      </c>
      <c r="T4509" t="str">
        <f t="shared" si="430"/>
        <v>Maruti</v>
      </c>
      <c r="U4509" t="str">
        <f t="shared" si="431"/>
        <v>E</v>
      </c>
      <c r="V4509" t="str" cm="1">
        <f t="array" ref="V4509">_xlfn.IFS(N4500&gt;25,"A",N4500&gt;20,"B",N4500&gt;15,"C",N4500&gt;10,"D",N4500&lt;10,"E")</f>
        <v>E</v>
      </c>
    </row>
    <row r="4510" spans="1:22" x14ac:dyDescent="0.3">
      <c r="A4510">
        <v>4542</v>
      </c>
      <c r="B4510" t="s">
        <v>997</v>
      </c>
      <c r="C4510" t="s">
        <v>38</v>
      </c>
      <c r="D4510" t="s">
        <v>47</v>
      </c>
      <c r="E4510">
        <v>2013</v>
      </c>
      <c r="F4510">
        <v>68880</v>
      </c>
      <c r="G4510" t="s">
        <v>27</v>
      </c>
      <c r="H4510" t="s">
        <v>18</v>
      </c>
      <c r="I4510" t="s">
        <v>19</v>
      </c>
      <c r="J4510">
        <v>1498</v>
      </c>
      <c r="K4510">
        <v>97.7</v>
      </c>
      <c r="L4510">
        <v>5</v>
      </c>
      <c r="M4510">
        <v>16.95</v>
      </c>
      <c r="N4510">
        <v>3.97</v>
      </c>
      <c r="P4510" t="str">
        <f t="shared" si="426"/>
        <v/>
      </c>
      <c r="Q4510" t="str">
        <f t="shared" si="427"/>
        <v>bad</v>
      </c>
      <c r="R4510" t="str">
        <f t="shared" si="428"/>
        <v/>
      </c>
      <c r="S4510" s="3" t="str">
        <f t="shared" si="429"/>
        <v/>
      </c>
      <c r="T4510" t="str">
        <f t="shared" si="430"/>
        <v>Tata</v>
      </c>
      <c r="U4510" t="str">
        <f t="shared" si="431"/>
        <v>E</v>
      </c>
      <c r="V4510" t="str" cm="1">
        <f t="array" ref="V4510">_xlfn.IFS(N4501&gt;25,"A",N4501&gt;20,"B",N4501&gt;15,"C",N4501&gt;10,"D",N4501&lt;10,"E")</f>
        <v>E</v>
      </c>
    </row>
    <row r="4511" spans="1:22" x14ac:dyDescent="0.3">
      <c r="A4511">
        <v>4543</v>
      </c>
      <c r="B4511" t="s">
        <v>583</v>
      </c>
      <c r="C4511" t="s">
        <v>15</v>
      </c>
      <c r="D4511" t="s">
        <v>26</v>
      </c>
      <c r="E4511">
        <v>2017</v>
      </c>
      <c r="F4511">
        <v>5500</v>
      </c>
      <c r="G4511" t="s">
        <v>27</v>
      </c>
      <c r="H4511" t="s">
        <v>32</v>
      </c>
      <c r="I4511" t="s">
        <v>19</v>
      </c>
      <c r="J4511">
        <v>998</v>
      </c>
      <c r="K4511">
        <v>67.099999999999994</v>
      </c>
      <c r="L4511">
        <v>5</v>
      </c>
      <c r="M4511">
        <v>24.07</v>
      </c>
      <c r="N4511">
        <v>4.25</v>
      </c>
      <c r="P4511" t="str">
        <f t="shared" si="426"/>
        <v/>
      </c>
      <c r="Q4511" t="str">
        <f t="shared" si="427"/>
        <v>bad</v>
      </c>
      <c r="R4511" t="str">
        <f t="shared" si="428"/>
        <v/>
      </c>
      <c r="S4511" s="3" t="str">
        <f t="shared" si="429"/>
        <v/>
      </c>
      <c r="T4511" t="str">
        <f t="shared" si="430"/>
        <v>Hyundai</v>
      </c>
      <c r="U4511" t="str">
        <f t="shared" si="431"/>
        <v>E</v>
      </c>
      <c r="V4511" t="str" cm="1">
        <f t="array" ref="V4511">_xlfn.IFS(N4502&gt;25,"A",N4502&gt;20,"B",N4502&gt;15,"C",N4502&gt;10,"D",N4502&lt;10,"E")</f>
        <v>E</v>
      </c>
    </row>
    <row r="4512" spans="1:22" x14ac:dyDescent="0.3">
      <c r="A4512">
        <v>4544</v>
      </c>
      <c r="B4512" t="s">
        <v>1694</v>
      </c>
      <c r="C4512" t="s">
        <v>15</v>
      </c>
      <c r="D4512" t="s">
        <v>31</v>
      </c>
      <c r="E4512">
        <v>2016</v>
      </c>
      <c r="F4512">
        <v>40052</v>
      </c>
      <c r="G4512" t="s">
        <v>27</v>
      </c>
      <c r="H4512" t="s">
        <v>18</v>
      </c>
      <c r="I4512" t="s">
        <v>19</v>
      </c>
      <c r="J4512">
        <v>1197</v>
      </c>
      <c r="K4512">
        <v>85.8</v>
      </c>
      <c r="L4512">
        <v>5</v>
      </c>
      <c r="M4512">
        <v>21.1</v>
      </c>
      <c r="N4512">
        <v>6.17</v>
      </c>
      <c r="P4512" t="str">
        <f t="shared" si="426"/>
        <v/>
      </c>
      <c r="Q4512" t="str">
        <f t="shared" si="427"/>
        <v>bad</v>
      </c>
      <c r="R4512" t="str">
        <f t="shared" si="428"/>
        <v/>
      </c>
      <c r="S4512" s="3" t="str">
        <f t="shared" si="429"/>
        <v/>
      </c>
      <c r="T4512" t="str">
        <f t="shared" si="430"/>
        <v>Honda</v>
      </c>
      <c r="U4512" t="str">
        <f t="shared" si="431"/>
        <v>E</v>
      </c>
      <c r="V4512" t="str" cm="1">
        <f t="array" ref="V4512">_xlfn.IFS(N4503&gt;25,"A",N4503&gt;20,"B",N4503&gt;15,"C",N4503&gt;10,"D",N4503&lt;10,"E")</f>
        <v>E</v>
      </c>
    </row>
    <row r="4513" spans="1:22" x14ac:dyDescent="0.3">
      <c r="A4513">
        <v>4545</v>
      </c>
      <c r="B4513" t="s">
        <v>424</v>
      </c>
      <c r="C4513" t="s">
        <v>30</v>
      </c>
      <c r="D4513" t="s">
        <v>31</v>
      </c>
      <c r="E4513">
        <v>2016</v>
      </c>
      <c r="F4513">
        <v>47293</v>
      </c>
      <c r="G4513" t="s">
        <v>23</v>
      </c>
      <c r="H4513" t="s">
        <v>32</v>
      </c>
      <c r="I4513" t="s">
        <v>19</v>
      </c>
      <c r="J4513">
        <v>1968</v>
      </c>
      <c r="K4513">
        <v>174.3</v>
      </c>
      <c r="L4513">
        <v>5</v>
      </c>
      <c r="M4513">
        <v>14.16</v>
      </c>
      <c r="N4513">
        <v>38.72</v>
      </c>
      <c r="P4513" t="str">
        <f t="shared" si="426"/>
        <v/>
      </c>
      <c r="Q4513" t="str">
        <f t="shared" si="427"/>
        <v>bad</v>
      </c>
      <c r="R4513" t="str">
        <f t="shared" si="428"/>
        <v/>
      </c>
      <c r="S4513" s="3" t="str">
        <f t="shared" si="429"/>
        <v/>
      </c>
      <c r="T4513" t="str">
        <f t="shared" si="430"/>
        <v>Maruti</v>
      </c>
      <c r="U4513" t="str">
        <f t="shared" si="431"/>
        <v>E</v>
      </c>
      <c r="V4513" t="str" cm="1">
        <f t="array" ref="V4513">_xlfn.IFS(N4504&gt;25,"A",N4504&gt;20,"B",N4504&gt;15,"C",N4504&gt;10,"D",N4504&lt;10,"E")</f>
        <v>E</v>
      </c>
    </row>
    <row r="4514" spans="1:22" x14ac:dyDescent="0.3">
      <c r="A4514">
        <v>4546</v>
      </c>
      <c r="B4514" t="s">
        <v>569</v>
      </c>
      <c r="C4514" t="s">
        <v>21</v>
      </c>
      <c r="D4514" t="s">
        <v>35</v>
      </c>
      <c r="E4514">
        <v>2013</v>
      </c>
      <c r="F4514">
        <v>79663</v>
      </c>
      <c r="G4514" t="s">
        <v>23</v>
      </c>
      <c r="H4514" t="s">
        <v>18</v>
      </c>
      <c r="I4514" t="s">
        <v>19</v>
      </c>
      <c r="J4514">
        <v>1493</v>
      </c>
      <c r="K4514">
        <v>110</v>
      </c>
      <c r="L4514">
        <v>5</v>
      </c>
      <c r="M4514">
        <v>16.8</v>
      </c>
      <c r="N4514">
        <v>6.5</v>
      </c>
      <c r="P4514" t="str">
        <f t="shared" si="426"/>
        <v/>
      </c>
      <c r="Q4514" t="str">
        <f t="shared" si="427"/>
        <v>bad</v>
      </c>
      <c r="R4514" t="str">
        <f t="shared" si="428"/>
        <v/>
      </c>
      <c r="S4514" s="3" t="str">
        <f t="shared" si="429"/>
        <v/>
      </c>
      <c r="T4514" t="str">
        <f t="shared" si="430"/>
        <v>BMW</v>
      </c>
      <c r="U4514" t="str">
        <f t="shared" si="431"/>
        <v>D</v>
      </c>
      <c r="V4514" t="str" cm="1">
        <f t="array" ref="V4514">_xlfn.IFS(N4505&gt;25,"A",N4505&gt;20,"B",N4505&gt;15,"C",N4505&gt;10,"D",N4505&lt;10,"E")</f>
        <v>D</v>
      </c>
    </row>
    <row r="4515" spans="1:22" x14ac:dyDescent="0.3">
      <c r="A4515">
        <v>4547</v>
      </c>
      <c r="B4515" t="s">
        <v>57</v>
      </c>
      <c r="C4515" t="s">
        <v>25</v>
      </c>
      <c r="D4515" t="s">
        <v>39</v>
      </c>
      <c r="E4515">
        <v>2013</v>
      </c>
      <c r="F4515">
        <v>63000</v>
      </c>
      <c r="G4515" t="s">
        <v>23</v>
      </c>
      <c r="H4515" t="s">
        <v>18</v>
      </c>
      <c r="I4515" t="s">
        <v>33</v>
      </c>
      <c r="J4515">
        <v>1498</v>
      </c>
      <c r="K4515">
        <v>98.6</v>
      </c>
      <c r="L4515">
        <v>5</v>
      </c>
      <c r="M4515">
        <v>25.8</v>
      </c>
      <c r="N4515">
        <v>4.25</v>
      </c>
      <c r="P4515" t="str">
        <f t="shared" si="426"/>
        <v/>
      </c>
      <c r="Q4515" t="str">
        <f t="shared" si="427"/>
        <v>bad</v>
      </c>
      <c r="R4515" t="str">
        <f t="shared" si="428"/>
        <v/>
      </c>
      <c r="S4515" s="3" t="str">
        <f t="shared" si="429"/>
        <v/>
      </c>
      <c r="T4515" t="str">
        <f t="shared" si="430"/>
        <v>Skoda</v>
      </c>
      <c r="U4515" t="str">
        <f t="shared" si="431"/>
        <v>E</v>
      </c>
      <c r="V4515" t="str" cm="1">
        <f t="array" ref="V4515">_xlfn.IFS(N4506&gt;25,"A",N4506&gt;20,"B",N4506&gt;15,"C",N4506&gt;10,"D",N4506&lt;10,"E")</f>
        <v>E</v>
      </c>
    </row>
    <row r="4516" spans="1:22" x14ac:dyDescent="0.3">
      <c r="A4516">
        <v>4548</v>
      </c>
      <c r="B4516" t="s">
        <v>956</v>
      </c>
      <c r="C4516" t="s">
        <v>25</v>
      </c>
      <c r="D4516" t="s">
        <v>49</v>
      </c>
      <c r="E4516">
        <v>2014</v>
      </c>
      <c r="F4516">
        <v>45000</v>
      </c>
      <c r="G4516" t="s">
        <v>23</v>
      </c>
      <c r="H4516" t="s">
        <v>18</v>
      </c>
      <c r="I4516" t="s">
        <v>19</v>
      </c>
      <c r="J4516">
        <v>1498</v>
      </c>
      <c r="K4516">
        <v>98.6</v>
      </c>
      <c r="L4516">
        <v>5</v>
      </c>
      <c r="M4516">
        <v>26</v>
      </c>
      <c r="N4516">
        <v>4.75</v>
      </c>
      <c r="P4516" t="str">
        <f t="shared" si="426"/>
        <v/>
      </c>
      <c r="Q4516" t="str">
        <f t="shared" si="427"/>
        <v>bad</v>
      </c>
      <c r="R4516" t="str">
        <f t="shared" si="428"/>
        <v/>
      </c>
      <c r="S4516" s="3" t="str">
        <f t="shared" si="429"/>
        <v/>
      </c>
      <c r="T4516" t="str">
        <f t="shared" si="430"/>
        <v>Nissan</v>
      </c>
      <c r="U4516" t="str">
        <f t="shared" si="431"/>
        <v>E</v>
      </c>
      <c r="V4516" t="str" cm="1">
        <f t="array" ref="V4516">_xlfn.IFS(N4507&gt;25,"A",N4507&gt;20,"B",N4507&gt;15,"C",N4507&gt;10,"D",N4507&lt;10,"E")</f>
        <v>E</v>
      </c>
    </row>
    <row r="4517" spans="1:22" x14ac:dyDescent="0.3">
      <c r="A4517">
        <v>4549</v>
      </c>
      <c r="B4517" t="s">
        <v>1695</v>
      </c>
      <c r="C4517" t="s">
        <v>41</v>
      </c>
      <c r="D4517" t="s">
        <v>47</v>
      </c>
      <c r="E4517">
        <v>2014</v>
      </c>
      <c r="F4517">
        <v>56501</v>
      </c>
      <c r="G4517" t="s">
        <v>23</v>
      </c>
      <c r="H4517" t="s">
        <v>32</v>
      </c>
      <c r="I4517" t="s">
        <v>19</v>
      </c>
      <c r="J4517">
        <v>2755</v>
      </c>
      <c r="K4517">
        <v>174.5</v>
      </c>
      <c r="L4517">
        <v>7</v>
      </c>
      <c r="M4517">
        <v>12.9</v>
      </c>
      <c r="N4517">
        <v>17.71</v>
      </c>
      <c r="P4517" t="str">
        <f t="shared" si="426"/>
        <v/>
      </c>
      <c r="Q4517" t="str">
        <f t="shared" si="427"/>
        <v>good</v>
      </c>
      <c r="R4517" t="str">
        <f t="shared" si="428"/>
        <v/>
      </c>
      <c r="S4517" s="3" t="str">
        <f t="shared" si="429"/>
        <v>Volkswagen</v>
      </c>
      <c r="T4517" t="str">
        <f t="shared" si="430"/>
        <v>Volkswagen</v>
      </c>
      <c r="U4517" t="str">
        <f t="shared" si="431"/>
        <v>E</v>
      </c>
      <c r="V4517" t="str" cm="1">
        <f t="array" ref="V4517">_xlfn.IFS(N4508&gt;25,"A",N4508&gt;20,"B",N4508&gt;15,"C",N4508&gt;10,"D",N4508&lt;10,"E")</f>
        <v>E</v>
      </c>
    </row>
    <row r="4518" spans="1:22" x14ac:dyDescent="0.3">
      <c r="A4518">
        <v>4550</v>
      </c>
      <c r="B4518" t="s">
        <v>1042</v>
      </c>
      <c r="C4518" t="s">
        <v>43</v>
      </c>
      <c r="D4518" t="s">
        <v>39</v>
      </c>
      <c r="E4518">
        <v>2015</v>
      </c>
      <c r="F4518">
        <v>58000</v>
      </c>
      <c r="G4518" t="s">
        <v>23</v>
      </c>
      <c r="H4518" t="s">
        <v>18</v>
      </c>
      <c r="I4518" t="s">
        <v>19</v>
      </c>
      <c r="J4518">
        <v>1498</v>
      </c>
      <c r="K4518">
        <v>103.2</v>
      </c>
      <c r="L4518">
        <v>5</v>
      </c>
      <c r="M4518">
        <v>20.34</v>
      </c>
      <c r="N4518">
        <v>5.85</v>
      </c>
      <c r="P4518" t="str">
        <f t="shared" si="426"/>
        <v/>
      </c>
      <c r="Q4518" t="str">
        <f t="shared" si="427"/>
        <v>good</v>
      </c>
      <c r="R4518" t="str">
        <f t="shared" si="428"/>
        <v/>
      </c>
      <c r="S4518" s="3" t="str">
        <f t="shared" si="429"/>
        <v>BMW</v>
      </c>
      <c r="T4518" t="str">
        <f t="shared" si="430"/>
        <v>BMW</v>
      </c>
      <c r="U4518" t="str">
        <f t="shared" si="431"/>
        <v>D</v>
      </c>
      <c r="V4518" t="str" cm="1">
        <f t="array" ref="V4518">_xlfn.IFS(N4509&gt;25,"A",N4509&gt;20,"B",N4509&gt;15,"C",N4509&gt;10,"D",N4509&lt;10,"E")</f>
        <v>D</v>
      </c>
    </row>
    <row r="4519" spans="1:22" x14ac:dyDescent="0.3">
      <c r="A4519">
        <v>4551</v>
      </c>
      <c r="B4519" t="s">
        <v>223</v>
      </c>
      <c r="C4519" t="s">
        <v>65</v>
      </c>
      <c r="D4519" t="s">
        <v>31</v>
      </c>
      <c r="E4519">
        <v>2011</v>
      </c>
      <c r="F4519">
        <v>51602</v>
      </c>
      <c r="G4519" t="s">
        <v>23</v>
      </c>
      <c r="H4519" t="s">
        <v>32</v>
      </c>
      <c r="I4519" t="s">
        <v>19</v>
      </c>
      <c r="J4519">
        <v>1995</v>
      </c>
      <c r="K4519">
        <v>190</v>
      </c>
      <c r="L4519">
        <v>5</v>
      </c>
      <c r="M4519">
        <v>22.48</v>
      </c>
      <c r="N4519">
        <v>17.27</v>
      </c>
      <c r="P4519" t="str">
        <f t="shared" si="426"/>
        <v/>
      </c>
      <c r="Q4519" t="str">
        <f t="shared" si="427"/>
        <v>bad</v>
      </c>
      <c r="R4519" t="str">
        <f t="shared" si="428"/>
        <v/>
      </c>
      <c r="S4519" s="3" t="str">
        <f t="shared" si="429"/>
        <v/>
      </c>
      <c r="T4519" t="str">
        <f t="shared" si="430"/>
        <v>Nissan</v>
      </c>
      <c r="U4519" t="str">
        <f t="shared" si="431"/>
        <v>E</v>
      </c>
      <c r="V4519" t="str" cm="1">
        <f t="array" ref="V4519">_xlfn.IFS(N4510&gt;25,"A",N4510&gt;20,"B",N4510&gt;15,"C",N4510&gt;10,"D",N4510&lt;10,"E")</f>
        <v>E</v>
      </c>
    </row>
    <row r="4520" spans="1:22" x14ac:dyDescent="0.3">
      <c r="A4520">
        <v>4552</v>
      </c>
      <c r="B4520" t="s">
        <v>384</v>
      </c>
      <c r="C4520" t="s">
        <v>65</v>
      </c>
      <c r="D4520" t="s">
        <v>35</v>
      </c>
      <c r="E4520">
        <v>2007</v>
      </c>
      <c r="F4520">
        <v>74199</v>
      </c>
      <c r="G4520" t="s">
        <v>23</v>
      </c>
      <c r="H4520" t="s">
        <v>32</v>
      </c>
      <c r="I4520" t="s">
        <v>19</v>
      </c>
      <c r="J4520">
        <v>1995</v>
      </c>
      <c r="K4520">
        <v>181</v>
      </c>
      <c r="L4520">
        <v>5</v>
      </c>
      <c r="M4520">
        <v>16.07</v>
      </c>
      <c r="N4520">
        <v>9.25</v>
      </c>
      <c r="P4520" t="str">
        <f t="shared" si="426"/>
        <v/>
      </c>
      <c r="Q4520" t="str">
        <f t="shared" si="427"/>
        <v>good</v>
      </c>
      <c r="R4520" t="str">
        <f t="shared" si="428"/>
        <v/>
      </c>
      <c r="S4520" s="3" t="str">
        <f t="shared" si="429"/>
        <v>Maruti</v>
      </c>
      <c r="T4520" t="str">
        <f t="shared" si="430"/>
        <v>Maruti</v>
      </c>
      <c r="U4520" t="str">
        <f t="shared" si="431"/>
        <v>E</v>
      </c>
      <c r="V4520" t="str" cm="1">
        <f t="array" ref="V4520">_xlfn.IFS(N4511&gt;25,"A",N4511&gt;20,"B",N4511&gt;15,"C",N4511&gt;10,"D",N4511&lt;10,"E")</f>
        <v>E</v>
      </c>
    </row>
    <row r="4521" spans="1:22" x14ac:dyDescent="0.3">
      <c r="A4521">
        <v>4553</v>
      </c>
      <c r="B4521" t="s">
        <v>420</v>
      </c>
      <c r="C4521" t="s">
        <v>21</v>
      </c>
      <c r="D4521" t="s">
        <v>93</v>
      </c>
      <c r="E4521">
        <v>2017</v>
      </c>
      <c r="F4521">
        <v>25000</v>
      </c>
      <c r="G4521" t="s">
        <v>27</v>
      </c>
      <c r="H4521" t="s">
        <v>32</v>
      </c>
      <c r="I4521" t="s">
        <v>19</v>
      </c>
      <c r="J4521">
        <v>1591</v>
      </c>
      <c r="K4521">
        <v>121.3</v>
      </c>
      <c r="L4521">
        <v>5</v>
      </c>
      <c r="M4521">
        <v>13</v>
      </c>
      <c r="N4521">
        <v>12.75</v>
      </c>
      <c r="P4521" t="str">
        <f t="shared" si="426"/>
        <v/>
      </c>
      <c r="Q4521" t="str">
        <f t="shared" si="427"/>
        <v>good</v>
      </c>
      <c r="R4521" t="str">
        <f t="shared" si="428"/>
        <v/>
      </c>
      <c r="S4521" s="3" t="str">
        <f t="shared" si="429"/>
        <v>Maruti</v>
      </c>
      <c r="T4521" t="str">
        <f t="shared" si="430"/>
        <v>Maruti</v>
      </c>
      <c r="U4521" t="str">
        <f t="shared" si="431"/>
        <v>E</v>
      </c>
      <c r="V4521" t="str" cm="1">
        <f t="array" ref="V4521">_xlfn.IFS(N4512&gt;25,"A",N4512&gt;20,"B",N4512&gt;15,"C",N4512&gt;10,"D",N4512&lt;10,"E")</f>
        <v>E</v>
      </c>
    </row>
    <row r="4522" spans="1:22" x14ac:dyDescent="0.3">
      <c r="A4522">
        <v>4554</v>
      </c>
      <c r="B4522" t="s">
        <v>197</v>
      </c>
      <c r="C4522" t="s">
        <v>65</v>
      </c>
      <c r="D4522" t="s">
        <v>22</v>
      </c>
      <c r="E4522">
        <v>2016</v>
      </c>
      <c r="F4522">
        <v>70000</v>
      </c>
      <c r="G4522" t="s">
        <v>23</v>
      </c>
      <c r="H4522" t="s">
        <v>32</v>
      </c>
      <c r="I4522" t="s">
        <v>33</v>
      </c>
      <c r="J4522">
        <v>1995</v>
      </c>
      <c r="K4522">
        <v>190</v>
      </c>
      <c r="L4522">
        <v>5</v>
      </c>
      <c r="M4522">
        <v>21.76</v>
      </c>
      <c r="N4522">
        <v>27</v>
      </c>
      <c r="P4522" t="str">
        <f t="shared" si="426"/>
        <v>Audi</v>
      </c>
      <c r="Q4522" t="str">
        <f t="shared" si="427"/>
        <v>bad</v>
      </c>
      <c r="R4522" t="str">
        <f t="shared" si="428"/>
        <v/>
      </c>
      <c r="S4522" s="3" t="str">
        <f t="shared" si="429"/>
        <v>Audi</v>
      </c>
      <c r="T4522" t="str">
        <f t="shared" si="430"/>
        <v/>
      </c>
      <c r="U4522" t="str">
        <f t="shared" si="431"/>
        <v>A</v>
      </c>
      <c r="V4522" t="str" cm="1">
        <f t="array" ref="V4522">_xlfn.IFS(N4513&gt;25,"A",N4513&gt;20,"B",N4513&gt;15,"C",N4513&gt;10,"D",N4513&lt;10,"E")</f>
        <v>A</v>
      </c>
    </row>
    <row r="4523" spans="1:22" x14ac:dyDescent="0.3">
      <c r="A4523">
        <v>4555</v>
      </c>
      <c r="B4523" t="s">
        <v>61</v>
      </c>
      <c r="C4523" t="s">
        <v>62</v>
      </c>
      <c r="D4523" t="s">
        <v>63</v>
      </c>
      <c r="E4523">
        <v>2013</v>
      </c>
      <c r="F4523">
        <v>25000</v>
      </c>
      <c r="G4523" t="s">
        <v>23</v>
      </c>
      <c r="H4523" t="s">
        <v>32</v>
      </c>
      <c r="I4523" t="s">
        <v>33</v>
      </c>
      <c r="J4523">
        <v>2143</v>
      </c>
      <c r="K4523">
        <v>167.62</v>
      </c>
      <c r="L4523">
        <v>5</v>
      </c>
      <c r="M4523">
        <v>14.84</v>
      </c>
      <c r="N4523">
        <v>21</v>
      </c>
      <c r="P4523" t="str">
        <f t="shared" si="426"/>
        <v/>
      </c>
      <c r="Q4523" t="str">
        <f t="shared" si="427"/>
        <v>bad</v>
      </c>
      <c r="R4523" t="str">
        <f t="shared" si="428"/>
        <v/>
      </c>
      <c r="S4523" s="3" t="str">
        <f t="shared" si="429"/>
        <v/>
      </c>
      <c r="T4523" t="str">
        <f t="shared" si="430"/>
        <v>Hyundai</v>
      </c>
      <c r="U4523" t="str">
        <f t="shared" si="431"/>
        <v>E</v>
      </c>
      <c r="V4523" t="str" cm="1">
        <f t="array" ref="V4523">_xlfn.IFS(N4514&gt;25,"A",N4514&gt;20,"B",N4514&gt;15,"C",N4514&gt;10,"D",N4514&lt;10,"E")</f>
        <v>E</v>
      </c>
    </row>
    <row r="4524" spans="1:22" x14ac:dyDescent="0.3">
      <c r="A4524">
        <v>4556</v>
      </c>
      <c r="B4524" t="s">
        <v>502</v>
      </c>
      <c r="C4524" t="s">
        <v>15</v>
      </c>
      <c r="D4524" t="s">
        <v>35</v>
      </c>
      <c r="E4524">
        <v>2017</v>
      </c>
      <c r="F4524">
        <v>22000</v>
      </c>
      <c r="G4524" t="s">
        <v>23</v>
      </c>
      <c r="H4524" t="s">
        <v>18</v>
      </c>
      <c r="I4524" t="s">
        <v>19</v>
      </c>
      <c r="J4524">
        <v>1248</v>
      </c>
      <c r="K4524">
        <v>74</v>
      </c>
      <c r="L4524">
        <v>5</v>
      </c>
      <c r="M4524">
        <v>26.59</v>
      </c>
      <c r="N4524">
        <v>7.95</v>
      </c>
      <c r="P4524" t="str">
        <f t="shared" si="426"/>
        <v/>
      </c>
      <c r="Q4524" t="str">
        <f t="shared" si="427"/>
        <v>good</v>
      </c>
      <c r="R4524" t="str">
        <f t="shared" si="428"/>
        <v/>
      </c>
      <c r="S4524" s="3" t="str">
        <f t="shared" si="429"/>
        <v>Honda</v>
      </c>
      <c r="T4524" t="str">
        <f t="shared" si="430"/>
        <v>Honda</v>
      </c>
      <c r="U4524" t="str">
        <f t="shared" si="431"/>
        <v>E</v>
      </c>
      <c r="V4524" t="str" cm="1">
        <f t="array" ref="V4524">_xlfn.IFS(N4515&gt;25,"A",N4515&gt;20,"B",N4515&gt;15,"C",N4515&gt;10,"D",N4515&lt;10,"E")</f>
        <v>E</v>
      </c>
    </row>
    <row r="4525" spans="1:22" x14ac:dyDescent="0.3">
      <c r="A4525">
        <v>4557</v>
      </c>
      <c r="B4525" t="s">
        <v>1573</v>
      </c>
      <c r="C4525" t="s">
        <v>15</v>
      </c>
      <c r="D4525" t="s">
        <v>35</v>
      </c>
      <c r="E4525">
        <v>2015</v>
      </c>
      <c r="F4525">
        <v>47020</v>
      </c>
      <c r="G4525" t="s">
        <v>27</v>
      </c>
      <c r="H4525" t="s">
        <v>18</v>
      </c>
      <c r="I4525" t="s">
        <v>33</v>
      </c>
      <c r="J4525">
        <v>998</v>
      </c>
      <c r="K4525">
        <v>67.040000000000006</v>
      </c>
      <c r="L4525">
        <v>5</v>
      </c>
      <c r="M4525">
        <v>23.1</v>
      </c>
      <c r="N4525">
        <v>4.5</v>
      </c>
      <c r="P4525" t="str">
        <f t="shared" si="426"/>
        <v/>
      </c>
      <c r="Q4525" t="str">
        <f t="shared" si="427"/>
        <v>good</v>
      </c>
      <c r="R4525" t="str">
        <f t="shared" si="428"/>
        <v/>
      </c>
      <c r="S4525" s="3" t="str">
        <f t="shared" si="429"/>
        <v>Honda</v>
      </c>
      <c r="T4525" t="str">
        <f t="shared" si="430"/>
        <v>Honda</v>
      </c>
      <c r="U4525" t="str">
        <f t="shared" si="431"/>
        <v>E</v>
      </c>
      <c r="V4525" t="str" cm="1">
        <f t="array" ref="V4525">_xlfn.IFS(N4516&gt;25,"A",N4516&gt;20,"B",N4516&gt;15,"C",N4516&gt;10,"D",N4516&lt;10,"E")</f>
        <v>E</v>
      </c>
    </row>
    <row r="4526" spans="1:22" x14ac:dyDescent="0.3">
      <c r="A4526">
        <v>4558</v>
      </c>
      <c r="B4526" t="s">
        <v>1013</v>
      </c>
      <c r="C4526" t="s">
        <v>65</v>
      </c>
      <c r="D4526" t="s">
        <v>16</v>
      </c>
      <c r="E4526">
        <v>2017</v>
      </c>
      <c r="F4526">
        <v>8000</v>
      </c>
      <c r="G4526" t="s">
        <v>23</v>
      </c>
      <c r="H4526" t="s">
        <v>32</v>
      </c>
      <c r="I4526" t="s">
        <v>19</v>
      </c>
      <c r="J4526">
        <v>1995</v>
      </c>
      <c r="K4526">
        <v>187.74</v>
      </c>
      <c r="L4526">
        <v>5</v>
      </c>
      <c r="M4526">
        <v>19.59</v>
      </c>
      <c r="N4526">
        <v>33.75</v>
      </c>
      <c r="P4526" t="str">
        <f t="shared" si="426"/>
        <v>Toyota</v>
      </c>
      <c r="Q4526" t="str">
        <f t="shared" si="427"/>
        <v>bad</v>
      </c>
      <c r="R4526" t="str">
        <f t="shared" si="428"/>
        <v/>
      </c>
      <c r="S4526" s="3" t="str">
        <f t="shared" si="429"/>
        <v>Toyota</v>
      </c>
      <c r="T4526" t="str">
        <f t="shared" si="430"/>
        <v/>
      </c>
      <c r="U4526" t="str">
        <f t="shared" si="431"/>
        <v>C</v>
      </c>
      <c r="V4526" t="str" cm="1">
        <f t="array" ref="V4526">_xlfn.IFS(N4517&gt;25,"A",N4517&gt;20,"B",N4517&gt;15,"C",N4517&gt;10,"D",N4517&lt;10,"E")</f>
        <v>C</v>
      </c>
    </row>
    <row r="4527" spans="1:22" x14ac:dyDescent="0.3">
      <c r="A4527">
        <v>4559</v>
      </c>
      <c r="B4527" t="s">
        <v>430</v>
      </c>
      <c r="C4527" t="s">
        <v>30</v>
      </c>
      <c r="D4527" t="s">
        <v>53</v>
      </c>
      <c r="E4527">
        <v>2010</v>
      </c>
      <c r="F4527">
        <v>73000</v>
      </c>
      <c r="G4527" t="s">
        <v>23</v>
      </c>
      <c r="H4527" t="s">
        <v>32</v>
      </c>
      <c r="I4527" t="s">
        <v>19</v>
      </c>
      <c r="J4527">
        <v>4134</v>
      </c>
      <c r="K4527">
        <v>335.2</v>
      </c>
      <c r="L4527">
        <v>7</v>
      </c>
      <c r="M4527">
        <v>11.33</v>
      </c>
      <c r="N4527">
        <v>17.510000000000002</v>
      </c>
      <c r="P4527" t="str">
        <f t="shared" si="426"/>
        <v/>
      </c>
      <c r="Q4527" t="str">
        <f t="shared" si="427"/>
        <v>good</v>
      </c>
      <c r="R4527" t="str">
        <f t="shared" si="428"/>
        <v/>
      </c>
      <c r="S4527" s="3" t="str">
        <f t="shared" si="429"/>
        <v>Volkswagen</v>
      </c>
      <c r="T4527" t="str">
        <f t="shared" si="430"/>
        <v>Volkswagen</v>
      </c>
      <c r="U4527" t="str">
        <f t="shared" si="431"/>
        <v>E</v>
      </c>
      <c r="V4527" t="str" cm="1">
        <f t="array" ref="V4527">_xlfn.IFS(N4518&gt;25,"A",N4518&gt;20,"B",N4518&gt;15,"C",N4518&gt;10,"D",N4518&lt;10,"E")</f>
        <v>E</v>
      </c>
    </row>
    <row r="4528" spans="1:22" x14ac:dyDescent="0.3">
      <c r="A4528">
        <v>4560</v>
      </c>
      <c r="B4528" t="s">
        <v>24</v>
      </c>
      <c r="C4528" t="s">
        <v>25</v>
      </c>
      <c r="D4528" t="s">
        <v>47</v>
      </c>
      <c r="E4528">
        <v>2017</v>
      </c>
      <c r="F4528">
        <v>36973</v>
      </c>
      <c r="G4528" t="s">
        <v>27</v>
      </c>
      <c r="H4528" t="s">
        <v>18</v>
      </c>
      <c r="I4528" t="s">
        <v>19</v>
      </c>
      <c r="J4528">
        <v>1199</v>
      </c>
      <c r="K4528">
        <v>88.7</v>
      </c>
      <c r="L4528">
        <v>5</v>
      </c>
      <c r="M4528">
        <v>18.2</v>
      </c>
      <c r="N4528">
        <v>6.8</v>
      </c>
      <c r="P4528" t="str">
        <f t="shared" si="426"/>
        <v>BMW</v>
      </c>
      <c r="Q4528" t="str">
        <f t="shared" si="427"/>
        <v>good</v>
      </c>
      <c r="R4528" t="str">
        <f t="shared" si="428"/>
        <v>BMW</v>
      </c>
      <c r="S4528" s="3" t="str">
        <f t="shared" si="429"/>
        <v>BMW</v>
      </c>
      <c r="T4528" t="str">
        <f t="shared" si="430"/>
        <v/>
      </c>
      <c r="U4528" t="str">
        <f t="shared" si="431"/>
        <v>C</v>
      </c>
      <c r="V4528" t="str" cm="1">
        <f t="array" ref="V4528">_xlfn.IFS(N4519&gt;25,"A",N4519&gt;20,"B",N4519&gt;15,"C",N4519&gt;10,"D",N4519&lt;10,"E")</f>
        <v>C</v>
      </c>
    </row>
    <row r="4529" spans="1:22" x14ac:dyDescent="0.3">
      <c r="A4529">
        <v>4561</v>
      </c>
      <c r="B4529" t="s">
        <v>1696</v>
      </c>
      <c r="C4529" t="s">
        <v>45</v>
      </c>
      <c r="D4529" t="s">
        <v>31</v>
      </c>
      <c r="E4529">
        <v>2014</v>
      </c>
      <c r="F4529">
        <v>42083</v>
      </c>
      <c r="G4529" t="s">
        <v>27</v>
      </c>
      <c r="H4529" t="s">
        <v>18</v>
      </c>
      <c r="I4529" t="s">
        <v>19</v>
      </c>
      <c r="J4529">
        <v>624</v>
      </c>
      <c r="K4529">
        <v>37.479999999999997</v>
      </c>
      <c r="L4529">
        <v>4</v>
      </c>
      <c r="M4529">
        <v>25.4</v>
      </c>
      <c r="N4529">
        <v>1.68</v>
      </c>
      <c r="P4529" t="str">
        <f t="shared" si="426"/>
        <v/>
      </c>
      <c r="Q4529" t="str">
        <f t="shared" si="427"/>
        <v>bad</v>
      </c>
      <c r="R4529" t="str">
        <f t="shared" si="428"/>
        <v/>
      </c>
      <c r="S4529" s="3" t="str">
        <f t="shared" si="429"/>
        <v/>
      </c>
      <c r="T4529" t="str">
        <f t="shared" si="430"/>
        <v>BMW</v>
      </c>
      <c r="U4529" t="str">
        <f t="shared" si="431"/>
        <v>E</v>
      </c>
      <c r="V4529" t="str" cm="1">
        <f t="array" ref="V4529">_xlfn.IFS(N4520&gt;25,"A",N4520&gt;20,"B",N4520&gt;15,"C",N4520&gt;10,"D",N4520&lt;10,"E")</f>
        <v>E</v>
      </c>
    </row>
    <row r="4530" spans="1:22" x14ac:dyDescent="0.3">
      <c r="A4530">
        <v>4562</v>
      </c>
      <c r="B4530" t="s">
        <v>363</v>
      </c>
      <c r="C4530" t="s">
        <v>15</v>
      </c>
      <c r="D4530" t="s">
        <v>26</v>
      </c>
      <c r="E4530">
        <v>2016</v>
      </c>
      <c r="F4530">
        <v>61000</v>
      </c>
      <c r="G4530" t="s">
        <v>27</v>
      </c>
      <c r="H4530" t="s">
        <v>18</v>
      </c>
      <c r="I4530" t="s">
        <v>19</v>
      </c>
      <c r="J4530">
        <v>796</v>
      </c>
      <c r="K4530">
        <v>47.3</v>
      </c>
      <c r="L4530">
        <v>5</v>
      </c>
      <c r="M4530">
        <v>24.7</v>
      </c>
      <c r="N4530">
        <v>2.9</v>
      </c>
      <c r="P4530" t="str">
        <f t="shared" si="426"/>
        <v/>
      </c>
      <c r="Q4530" t="str">
        <f t="shared" si="427"/>
        <v>bad</v>
      </c>
      <c r="R4530" t="str">
        <f t="shared" si="428"/>
        <v/>
      </c>
      <c r="S4530" s="3" t="str">
        <f t="shared" si="429"/>
        <v/>
      </c>
      <c r="T4530" t="str">
        <f t="shared" si="430"/>
        <v>Hyundai</v>
      </c>
      <c r="U4530" t="str">
        <f t="shared" si="431"/>
        <v>D</v>
      </c>
      <c r="V4530" t="str" cm="1">
        <f t="array" ref="V4530">_xlfn.IFS(N4521&gt;25,"A",N4521&gt;20,"B",N4521&gt;15,"C",N4521&gt;10,"D",N4521&lt;10,"E")</f>
        <v>D</v>
      </c>
    </row>
    <row r="4531" spans="1:22" x14ac:dyDescent="0.3">
      <c r="A4531">
        <v>4563</v>
      </c>
      <c r="B4531" t="s">
        <v>257</v>
      </c>
      <c r="C4531" t="s">
        <v>15</v>
      </c>
      <c r="D4531" t="s">
        <v>16</v>
      </c>
      <c r="E4531">
        <v>2014</v>
      </c>
      <c r="F4531">
        <v>43628</v>
      </c>
      <c r="G4531" t="s">
        <v>27</v>
      </c>
      <c r="H4531" t="s">
        <v>18</v>
      </c>
      <c r="I4531" t="s">
        <v>19</v>
      </c>
      <c r="J4531">
        <v>998</v>
      </c>
      <c r="K4531">
        <v>67.040000000000006</v>
      </c>
      <c r="L4531">
        <v>5</v>
      </c>
      <c r="M4531">
        <v>22.5</v>
      </c>
      <c r="N4531">
        <v>3.16</v>
      </c>
      <c r="P4531" t="str">
        <f t="shared" si="426"/>
        <v>BMW</v>
      </c>
      <c r="Q4531" t="str">
        <f t="shared" si="427"/>
        <v>good</v>
      </c>
      <c r="R4531" t="str">
        <f t="shared" si="428"/>
        <v>BMW</v>
      </c>
      <c r="S4531" s="3" t="str">
        <f t="shared" si="429"/>
        <v>BMW</v>
      </c>
      <c r="T4531" t="str">
        <f t="shared" si="430"/>
        <v/>
      </c>
      <c r="U4531" t="str">
        <f t="shared" si="431"/>
        <v>A</v>
      </c>
      <c r="V4531" t="str" cm="1">
        <f t="array" ref="V4531">_xlfn.IFS(N4522&gt;25,"A",N4522&gt;20,"B",N4522&gt;15,"C",N4522&gt;10,"D",N4522&lt;10,"E")</f>
        <v>A</v>
      </c>
    </row>
    <row r="4532" spans="1:22" x14ac:dyDescent="0.3">
      <c r="A4532">
        <v>4564</v>
      </c>
      <c r="B4532" t="s">
        <v>374</v>
      </c>
      <c r="C4532" t="s">
        <v>21</v>
      </c>
      <c r="D4532" t="s">
        <v>39</v>
      </c>
      <c r="E4532">
        <v>2014</v>
      </c>
      <c r="F4532">
        <v>60000</v>
      </c>
      <c r="G4532" t="s">
        <v>23</v>
      </c>
      <c r="H4532" t="s">
        <v>18</v>
      </c>
      <c r="I4532" t="s">
        <v>19</v>
      </c>
      <c r="J4532">
        <v>1120</v>
      </c>
      <c r="K4532">
        <v>71</v>
      </c>
      <c r="L4532">
        <v>5</v>
      </c>
      <c r="M4532">
        <v>24.4</v>
      </c>
      <c r="N4532">
        <v>3.9</v>
      </c>
      <c r="P4532" t="str">
        <f t="shared" si="426"/>
        <v>MercedesBenz</v>
      </c>
      <c r="Q4532" t="str">
        <f t="shared" si="427"/>
        <v>bad</v>
      </c>
      <c r="R4532" t="str">
        <f t="shared" si="428"/>
        <v/>
      </c>
      <c r="S4532" s="3" t="str">
        <f t="shared" si="429"/>
        <v>MercedesBenz</v>
      </c>
      <c r="T4532" t="str">
        <f t="shared" si="430"/>
        <v/>
      </c>
      <c r="U4532" t="str">
        <f t="shared" si="431"/>
        <v>B</v>
      </c>
      <c r="V4532" t="str" cm="1">
        <f t="array" ref="V4532">_xlfn.IFS(N4523&gt;25,"A",N4523&gt;20,"B",N4523&gt;15,"C",N4523&gt;10,"D",N4523&lt;10,"E")</f>
        <v>B</v>
      </c>
    </row>
    <row r="4533" spans="1:22" x14ac:dyDescent="0.3">
      <c r="A4533">
        <v>4565</v>
      </c>
      <c r="B4533" t="s">
        <v>261</v>
      </c>
      <c r="C4533" t="s">
        <v>192</v>
      </c>
      <c r="D4533" t="s">
        <v>53</v>
      </c>
      <c r="E4533">
        <v>2010</v>
      </c>
      <c r="F4533">
        <v>54000</v>
      </c>
      <c r="G4533" t="s">
        <v>27</v>
      </c>
      <c r="H4533" t="s">
        <v>18</v>
      </c>
      <c r="I4533" t="s">
        <v>33</v>
      </c>
      <c r="J4533">
        <v>1199</v>
      </c>
      <c r="K4533">
        <v>76.8</v>
      </c>
      <c r="L4533">
        <v>5</v>
      </c>
      <c r="M4533">
        <v>17.8</v>
      </c>
      <c r="N4533">
        <v>1.95</v>
      </c>
      <c r="P4533" t="str">
        <f t="shared" si="426"/>
        <v/>
      </c>
      <c r="Q4533" t="str">
        <f t="shared" si="427"/>
        <v>good</v>
      </c>
      <c r="R4533" t="str">
        <f t="shared" si="428"/>
        <v/>
      </c>
      <c r="S4533" s="3" t="str">
        <f t="shared" si="429"/>
        <v>Maruti</v>
      </c>
      <c r="T4533" t="str">
        <f t="shared" si="430"/>
        <v>Maruti</v>
      </c>
      <c r="U4533" t="str">
        <f t="shared" si="431"/>
        <v>E</v>
      </c>
      <c r="V4533" t="str" cm="1">
        <f t="array" ref="V4533">_xlfn.IFS(N4524&gt;25,"A",N4524&gt;20,"B",N4524&gt;15,"C",N4524&gt;10,"D",N4524&lt;10,"E")</f>
        <v>E</v>
      </c>
    </row>
    <row r="4534" spans="1:22" x14ac:dyDescent="0.3">
      <c r="A4534">
        <v>4566</v>
      </c>
      <c r="B4534" t="s">
        <v>501</v>
      </c>
      <c r="C4534" t="s">
        <v>156</v>
      </c>
      <c r="D4534" t="s">
        <v>47</v>
      </c>
      <c r="E4534">
        <v>2015</v>
      </c>
      <c r="F4534">
        <v>27001</v>
      </c>
      <c r="G4534" t="s">
        <v>23</v>
      </c>
      <c r="H4534" t="s">
        <v>32</v>
      </c>
      <c r="I4534" t="s">
        <v>19</v>
      </c>
      <c r="J4534">
        <v>2179</v>
      </c>
      <c r="K4534">
        <v>187.7</v>
      </c>
      <c r="L4534">
        <v>5</v>
      </c>
      <c r="M4534">
        <v>16.36</v>
      </c>
      <c r="N4534">
        <v>26.52</v>
      </c>
      <c r="P4534" t="str">
        <f t="shared" si="426"/>
        <v/>
      </c>
      <c r="Q4534" t="str">
        <f t="shared" si="427"/>
        <v>good</v>
      </c>
      <c r="R4534" t="str">
        <f t="shared" si="428"/>
        <v/>
      </c>
      <c r="S4534" s="3" t="str">
        <f t="shared" si="429"/>
        <v>Maruti</v>
      </c>
      <c r="T4534" t="str">
        <f t="shared" si="430"/>
        <v>Maruti</v>
      </c>
      <c r="U4534" t="str">
        <f t="shared" si="431"/>
        <v>E</v>
      </c>
      <c r="V4534" t="str" cm="1">
        <f t="array" ref="V4534">_xlfn.IFS(N4525&gt;25,"A",N4525&gt;20,"B",N4525&gt;15,"C",N4525&gt;10,"D",N4525&lt;10,"E")</f>
        <v>E</v>
      </c>
    </row>
    <row r="4535" spans="1:22" x14ac:dyDescent="0.3">
      <c r="A4535">
        <v>4567</v>
      </c>
      <c r="B4535" t="s">
        <v>967</v>
      </c>
      <c r="C4535" t="s">
        <v>43</v>
      </c>
      <c r="D4535" t="s">
        <v>26</v>
      </c>
      <c r="E4535">
        <v>2010</v>
      </c>
      <c r="F4535">
        <v>52000</v>
      </c>
      <c r="G4535" t="s">
        <v>23</v>
      </c>
      <c r="H4535" t="s">
        <v>32</v>
      </c>
      <c r="I4535" t="s">
        <v>19</v>
      </c>
      <c r="J4535">
        <v>1968</v>
      </c>
      <c r="K4535">
        <v>167.7</v>
      </c>
      <c r="L4535">
        <v>5</v>
      </c>
      <c r="M4535">
        <v>18.329999999999998</v>
      </c>
      <c r="N4535">
        <v>9</v>
      </c>
      <c r="P4535" t="str">
        <f t="shared" si="426"/>
        <v>BMW</v>
      </c>
      <c r="Q4535" t="str">
        <f t="shared" si="427"/>
        <v>bad</v>
      </c>
      <c r="R4535" t="str">
        <f t="shared" si="428"/>
        <v/>
      </c>
      <c r="S4535" s="3" t="str">
        <f t="shared" si="429"/>
        <v>BMW</v>
      </c>
      <c r="T4535" t="str">
        <f t="shared" si="430"/>
        <v/>
      </c>
      <c r="U4535" t="str">
        <f t="shared" si="431"/>
        <v>A</v>
      </c>
      <c r="V4535" t="str" cm="1">
        <f t="array" ref="V4535">_xlfn.IFS(N4526&gt;25,"A",N4526&gt;20,"B",N4526&gt;15,"C",N4526&gt;10,"D",N4526&lt;10,"E")</f>
        <v>A</v>
      </c>
    </row>
    <row r="4536" spans="1:22" x14ac:dyDescent="0.3">
      <c r="A4536">
        <v>4568</v>
      </c>
      <c r="B4536" t="s">
        <v>219</v>
      </c>
      <c r="C4536" t="s">
        <v>21</v>
      </c>
      <c r="D4536" t="s">
        <v>35</v>
      </c>
      <c r="E4536">
        <v>2012</v>
      </c>
      <c r="F4536">
        <v>80000</v>
      </c>
      <c r="G4536" t="s">
        <v>23</v>
      </c>
      <c r="H4536" t="s">
        <v>18</v>
      </c>
      <c r="I4536" t="s">
        <v>19</v>
      </c>
      <c r="J4536">
        <v>1396</v>
      </c>
      <c r="K4536">
        <v>88.76</v>
      </c>
      <c r="L4536">
        <v>5</v>
      </c>
      <c r="M4536">
        <v>21.27</v>
      </c>
      <c r="N4536">
        <v>4.5</v>
      </c>
      <c r="P4536" t="str">
        <f t="shared" si="426"/>
        <v>Audi</v>
      </c>
      <c r="Q4536" t="str">
        <f t="shared" si="427"/>
        <v>bad</v>
      </c>
      <c r="R4536" t="str">
        <f t="shared" si="428"/>
        <v/>
      </c>
      <c r="S4536" s="3" t="str">
        <f t="shared" si="429"/>
        <v>Audi</v>
      </c>
      <c r="T4536" t="str">
        <f t="shared" si="430"/>
        <v/>
      </c>
      <c r="U4536" t="str">
        <f t="shared" si="431"/>
        <v>C</v>
      </c>
      <c r="V4536" t="str" cm="1">
        <f t="array" ref="V4536">_xlfn.IFS(N4527&gt;25,"A",N4527&gt;20,"B",N4527&gt;15,"C",N4527&gt;10,"D",N4527&lt;10,"E")</f>
        <v>C</v>
      </c>
    </row>
    <row r="4537" spans="1:22" x14ac:dyDescent="0.3">
      <c r="A4537">
        <v>4569</v>
      </c>
      <c r="B4537" t="s">
        <v>1334</v>
      </c>
      <c r="C4537" t="s">
        <v>56</v>
      </c>
      <c r="D4537" t="s">
        <v>26</v>
      </c>
      <c r="E4537">
        <v>2008</v>
      </c>
      <c r="F4537">
        <v>160000</v>
      </c>
      <c r="G4537" t="s">
        <v>23</v>
      </c>
      <c r="H4537" t="s">
        <v>18</v>
      </c>
      <c r="I4537" t="s">
        <v>19</v>
      </c>
      <c r="J4537">
        <v>2835</v>
      </c>
      <c r="K4537">
        <v>107.2</v>
      </c>
      <c r="L4537">
        <v>6</v>
      </c>
      <c r="M4537">
        <v>10.5</v>
      </c>
      <c r="N4537">
        <v>8.75</v>
      </c>
      <c r="P4537" t="str">
        <f t="shared" si="426"/>
        <v/>
      </c>
      <c r="Q4537" t="str">
        <f t="shared" si="427"/>
        <v>bad</v>
      </c>
      <c r="R4537" t="str">
        <f t="shared" si="428"/>
        <v/>
      </c>
      <c r="S4537" s="3" t="str">
        <f t="shared" si="429"/>
        <v/>
      </c>
      <c r="T4537" t="str">
        <f t="shared" si="430"/>
        <v>Honda</v>
      </c>
      <c r="U4537" t="str">
        <f t="shared" si="431"/>
        <v>E</v>
      </c>
      <c r="V4537" t="str" cm="1">
        <f t="array" ref="V4537">_xlfn.IFS(N4528&gt;25,"A",N4528&gt;20,"B",N4528&gt;15,"C",N4528&gt;10,"D",N4528&lt;10,"E")</f>
        <v>E</v>
      </c>
    </row>
    <row r="4538" spans="1:22" x14ac:dyDescent="0.3">
      <c r="A4538">
        <v>4570</v>
      </c>
      <c r="B4538" t="s">
        <v>1094</v>
      </c>
      <c r="C4538" t="s">
        <v>15</v>
      </c>
      <c r="D4538" t="s">
        <v>26</v>
      </c>
      <c r="E4538">
        <v>2018</v>
      </c>
      <c r="F4538">
        <v>3300</v>
      </c>
      <c r="G4538" t="s">
        <v>23</v>
      </c>
      <c r="H4538" t="s">
        <v>32</v>
      </c>
      <c r="I4538" t="s">
        <v>19</v>
      </c>
      <c r="J4538">
        <v>1248</v>
      </c>
      <c r="K4538">
        <v>88.5</v>
      </c>
      <c r="L4538">
        <v>5</v>
      </c>
      <c r="M4538">
        <v>24.3</v>
      </c>
      <c r="N4538">
        <v>11.5</v>
      </c>
      <c r="P4538" t="str">
        <f t="shared" si="426"/>
        <v/>
      </c>
      <c r="Q4538" t="str">
        <f t="shared" si="427"/>
        <v>good</v>
      </c>
      <c r="R4538" t="str">
        <f t="shared" si="428"/>
        <v/>
      </c>
      <c r="S4538" s="3" t="str">
        <f t="shared" si="429"/>
        <v>Tata</v>
      </c>
      <c r="T4538" t="str">
        <f t="shared" si="430"/>
        <v>Tata</v>
      </c>
      <c r="U4538" t="str">
        <f t="shared" si="431"/>
        <v>E</v>
      </c>
      <c r="V4538" t="str" cm="1">
        <f t="array" ref="V4538">_xlfn.IFS(N4529&gt;25,"A",N4529&gt;20,"B",N4529&gt;15,"C",N4529&gt;10,"D",N4529&lt;10,"E")</f>
        <v>E</v>
      </c>
    </row>
    <row r="4539" spans="1:22" x14ac:dyDescent="0.3">
      <c r="A4539">
        <v>4571</v>
      </c>
      <c r="B4539" t="s">
        <v>320</v>
      </c>
      <c r="C4539" t="s">
        <v>15</v>
      </c>
      <c r="D4539" t="s">
        <v>53</v>
      </c>
      <c r="E4539">
        <v>2016</v>
      </c>
      <c r="F4539">
        <v>35027</v>
      </c>
      <c r="G4539" t="s">
        <v>27</v>
      </c>
      <c r="H4539" t="s">
        <v>18</v>
      </c>
      <c r="I4539" t="s">
        <v>19</v>
      </c>
      <c r="J4539">
        <v>998</v>
      </c>
      <c r="K4539">
        <v>67.099999999999994</v>
      </c>
      <c r="L4539">
        <v>5</v>
      </c>
      <c r="M4539">
        <v>24.07</v>
      </c>
      <c r="N4539">
        <v>3</v>
      </c>
      <c r="P4539" t="str">
        <f t="shared" si="426"/>
        <v/>
      </c>
      <c r="Q4539" t="str">
        <f t="shared" si="427"/>
        <v>good</v>
      </c>
      <c r="R4539" t="str">
        <f t="shared" si="428"/>
        <v/>
      </c>
      <c r="S4539" s="3" t="str">
        <f t="shared" si="429"/>
        <v>Maruti</v>
      </c>
      <c r="T4539" t="str">
        <f t="shared" si="430"/>
        <v>Maruti</v>
      </c>
      <c r="U4539" t="str">
        <f t="shared" si="431"/>
        <v>E</v>
      </c>
      <c r="V4539" t="str" cm="1">
        <f t="array" ref="V4539">_xlfn.IFS(N4530&gt;25,"A",N4530&gt;20,"B",N4530&gt;15,"C",N4530&gt;10,"D",N4530&lt;10,"E")</f>
        <v>E</v>
      </c>
    </row>
    <row r="4540" spans="1:22" x14ac:dyDescent="0.3">
      <c r="A4540">
        <v>4572</v>
      </c>
      <c r="B4540" t="s">
        <v>201</v>
      </c>
      <c r="C4540" t="s">
        <v>21</v>
      </c>
      <c r="D4540" t="s">
        <v>31</v>
      </c>
      <c r="E4540">
        <v>2015</v>
      </c>
      <c r="F4540">
        <v>26568</v>
      </c>
      <c r="G4540" t="s">
        <v>27</v>
      </c>
      <c r="H4540" t="s">
        <v>18</v>
      </c>
      <c r="I4540" t="s">
        <v>19</v>
      </c>
      <c r="J4540">
        <v>814</v>
      </c>
      <c r="K4540">
        <v>55.2</v>
      </c>
      <c r="L4540">
        <v>5</v>
      </c>
      <c r="M4540">
        <v>21.1</v>
      </c>
      <c r="N4540">
        <v>3.79</v>
      </c>
      <c r="P4540" t="str">
        <f t="shared" si="426"/>
        <v/>
      </c>
      <c r="Q4540" t="str">
        <f t="shared" si="427"/>
        <v>good</v>
      </c>
      <c r="R4540" t="str">
        <f t="shared" si="428"/>
        <v/>
      </c>
      <c r="S4540" s="3" t="str">
        <f t="shared" si="429"/>
        <v>Maruti</v>
      </c>
      <c r="T4540" t="str">
        <f t="shared" si="430"/>
        <v>Maruti</v>
      </c>
      <c r="U4540" t="str">
        <f t="shared" si="431"/>
        <v>E</v>
      </c>
      <c r="V4540" t="str" cm="1">
        <f t="array" ref="V4540">_xlfn.IFS(N4531&gt;25,"A",N4531&gt;20,"B",N4531&gt;15,"C",N4531&gt;10,"D",N4531&lt;10,"E")</f>
        <v>E</v>
      </c>
    </row>
    <row r="4541" spans="1:22" x14ac:dyDescent="0.3">
      <c r="A4541">
        <v>4573</v>
      </c>
      <c r="B4541" t="s">
        <v>792</v>
      </c>
      <c r="C4541" t="s">
        <v>15</v>
      </c>
      <c r="D4541" t="s">
        <v>93</v>
      </c>
      <c r="E4541">
        <v>2015</v>
      </c>
      <c r="F4541">
        <v>59000</v>
      </c>
      <c r="G4541" t="s">
        <v>23</v>
      </c>
      <c r="H4541" t="s">
        <v>18</v>
      </c>
      <c r="I4541" t="s">
        <v>19</v>
      </c>
      <c r="J4541">
        <v>1248</v>
      </c>
      <c r="K4541">
        <v>88.5</v>
      </c>
      <c r="L4541">
        <v>5</v>
      </c>
      <c r="M4541">
        <v>28.09</v>
      </c>
      <c r="N4541">
        <v>6</v>
      </c>
      <c r="P4541" t="str">
        <f t="shared" si="426"/>
        <v/>
      </c>
      <c r="Q4541" t="str">
        <f t="shared" si="427"/>
        <v>good</v>
      </c>
      <c r="R4541" t="str">
        <f t="shared" si="428"/>
        <v/>
      </c>
      <c r="S4541" s="3" t="str">
        <f t="shared" si="429"/>
        <v>Hyundai</v>
      </c>
      <c r="T4541" t="str">
        <f t="shared" si="430"/>
        <v>Hyundai</v>
      </c>
      <c r="U4541" t="str">
        <f t="shared" si="431"/>
        <v>E</v>
      </c>
      <c r="V4541" t="str" cm="1">
        <f t="array" ref="V4541">_xlfn.IFS(N4532&gt;25,"A",N4532&gt;20,"B",N4532&gt;15,"C",N4532&gt;10,"D",N4532&lt;10,"E")</f>
        <v>E</v>
      </c>
    </row>
    <row r="4542" spans="1:22" x14ac:dyDescent="0.3">
      <c r="A4542">
        <v>4574</v>
      </c>
      <c r="B4542" t="s">
        <v>20</v>
      </c>
      <c r="C4542" t="s">
        <v>21</v>
      </c>
      <c r="D4542" t="s">
        <v>63</v>
      </c>
      <c r="E4542">
        <v>2016</v>
      </c>
      <c r="F4542">
        <v>51000</v>
      </c>
      <c r="G4542" t="s">
        <v>23</v>
      </c>
      <c r="H4542" t="s">
        <v>18</v>
      </c>
      <c r="I4542" t="s">
        <v>19</v>
      </c>
      <c r="J4542">
        <v>1582</v>
      </c>
      <c r="K4542">
        <v>126.2</v>
      </c>
      <c r="L4542">
        <v>5</v>
      </c>
      <c r="M4542">
        <v>19.670000000000002</v>
      </c>
      <c r="N4542">
        <v>13.25</v>
      </c>
      <c r="P4542" t="str">
        <f t="shared" si="426"/>
        <v/>
      </c>
      <c r="Q4542" t="str">
        <f t="shared" si="427"/>
        <v>bad</v>
      </c>
      <c r="R4542" t="str">
        <f t="shared" si="428"/>
        <v/>
      </c>
      <c r="S4542" s="3" t="str">
        <f t="shared" si="429"/>
        <v/>
      </c>
      <c r="T4542" t="str">
        <f t="shared" si="430"/>
        <v>Chevrolet</v>
      </c>
      <c r="U4542" t="str">
        <f t="shared" si="431"/>
        <v>E</v>
      </c>
      <c r="V4542" t="str" cm="1">
        <f t="array" ref="V4542">_xlfn.IFS(N4533&gt;25,"A",N4533&gt;20,"B",N4533&gt;15,"C",N4533&gt;10,"D",N4533&lt;10,"E")</f>
        <v>E</v>
      </c>
    </row>
    <row r="4543" spans="1:22" x14ac:dyDescent="0.3">
      <c r="A4543">
        <v>4575</v>
      </c>
      <c r="B4543" t="s">
        <v>1697</v>
      </c>
      <c r="C4543" t="s">
        <v>194</v>
      </c>
      <c r="D4543" t="s">
        <v>53</v>
      </c>
      <c r="E4543">
        <v>2012</v>
      </c>
      <c r="F4543">
        <v>56400</v>
      </c>
      <c r="G4543" t="s">
        <v>23</v>
      </c>
      <c r="H4543" t="s">
        <v>32</v>
      </c>
      <c r="I4543" t="s">
        <v>19</v>
      </c>
      <c r="J4543">
        <v>1968</v>
      </c>
      <c r="K4543">
        <v>138.1</v>
      </c>
      <c r="L4543">
        <v>5</v>
      </c>
      <c r="M4543">
        <v>17.2</v>
      </c>
      <c r="N4543">
        <v>8</v>
      </c>
      <c r="P4543" t="str">
        <f t="shared" si="426"/>
        <v>Jaguar</v>
      </c>
      <c r="Q4543" t="str">
        <f t="shared" si="427"/>
        <v>bad</v>
      </c>
      <c r="R4543" t="str">
        <f t="shared" si="428"/>
        <v/>
      </c>
      <c r="S4543" s="3" t="str">
        <f t="shared" si="429"/>
        <v>Jaguar</v>
      </c>
      <c r="T4543" t="str">
        <f t="shared" si="430"/>
        <v/>
      </c>
      <c r="U4543" t="str">
        <f t="shared" si="431"/>
        <v>A</v>
      </c>
      <c r="V4543" t="str" cm="1">
        <f t="array" ref="V4543">_xlfn.IFS(N4534&gt;25,"A",N4534&gt;20,"B",N4534&gt;15,"C",N4534&gt;10,"D",N4534&lt;10,"E")</f>
        <v>A</v>
      </c>
    </row>
    <row r="4544" spans="1:22" x14ac:dyDescent="0.3">
      <c r="A4544">
        <v>4576</v>
      </c>
      <c r="B4544" t="s">
        <v>497</v>
      </c>
      <c r="C4544" t="s">
        <v>43</v>
      </c>
      <c r="D4544" t="s">
        <v>35</v>
      </c>
      <c r="E4544">
        <v>2015</v>
      </c>
      <c r="F4544">
        <v>80000</v>
      </c>
      <c r="G4544" t="s">
        <v>23</v>
      </c>
      <c r="H4544" t="s">
        <v>18</v>
      </c>
      <c r="I4544" t="s">
        <v>19</v>
      </c>
      <c r="J4544">
        <v>1498</v>
      </c>
      <c r="K4544">
        <v>88.8</v>
      </c>
      <c r="L4544">
        <v>5</v>
      </c>
      <c r="M4544">
        <v>20.14</v>
      </c>
      <c r="N4544">
        <v>5.8</v>
      </c>
      <c r="P4544" t="str">
        <f t="shared" si="426"/>
        <v/>
      </c>
      <c r="Q4544" t="str">
        <f t="shared" si="427"/>
        <v>bad</v>
      </c>
      <c r="R4544" t="str">
        <f t="shared" si="428"/>
        <v/>
      </c>
      <c r="S4544" s="3" t="str">
        <f t="shared" si="429"/>
        <v/>
      </c>
      <c r="T4544" t="str">
        <f t="shared" si="430"/>
        <v>Volkswagen</v>
      </c>
      <c r="U4544" t="str">
        <f t="shared" si="431"/>
        <v>E</v>
      </c>
      <c r="V4544" t="str" cm="1">
        <f t="array" ref="V4544">_xlfn.IFS(N4535&gt;25,"A",N4535&gt;20,"B",N4535&gt;15,"C",N4535&gt;10,"D",N4535&lt;10,"E")</f>
        <v>E</v>
      </c>
    </row>
    <row r="4545" spans="1:22" x14ac:dyDescent="0.3">
      <c r="A4545">
        <v>4578</v>
      </c>
      <c r="B4545" t="s">
        <v>163</v>
      </c>
      <c r="C4545" t="s">
        <v>41</v>
      </c>
      <c r="D4545" t="s">
        <v>35</v>
      </c>
      <c r="E4545">
        <v>2013</v>
      </c>
      <c r="F4545">
        <v>107000</v>
      </c>
      <c r="G4545" t="s">
        <v>23</v>
      </c>
      <c r="H4545" t="s">
        <v>18</v>
      </c>
      <c r="I4545" t="s">
        <v>33</v>
      </c>
      <c r="J4545">
        <v>2494</v>
      </c>
      <c r="K4545">
        <v>100.6</v>
      </c>
      <c r="L4545">
        <v>7</v>
      </c>
      <c r="M4545">
        <v>12.99</v>
      </c>
      <c r="N4545">
        <v>13.5</v>
      </c>
      <c r="P4545" t="str">
        <f t="shared" si="426"/>
        <v/>
      </c>
      <c r="Q4545" t="str">
        <f t="shared" si="427"/>
        <v>good</v>
      </c>
      <c r="R4545" t="str">
        <f t="shared" si="428"/>
        <v/>
      </c>
      <c r="S4545" s="3" t="str">
        <f t="shared" si="429"/>
        <v>Hyundai</v>
      </c>
      <c r="T4545" t="str">
        <f t="shared" si="430"/>
        <v>Hyundai</v>
      </c>
      <c r="U4545" t="str">
        <f t="shared" si="431"/>
        <v>E</v>
      </c>
      <c r="V4545" t="str" cm="1">
        <f t="array" ref="V4545">_xlfn.IFS(N4536&gt;25,"A",N4536&gt;20,"B",N4536&gt;15,"C",N4536&gt;10,"D",N4536&lt;10,"E")</f>
        <v>E</v>
      </c>
    </row>
    <row r="4546" spans="1:22" x14ac:dyDescent="0.3">
      <c r="A4546">
        <v>4579</v>
      </c>
      <c r="B4546" t="s">
        <v>647</v>
      </c>
      <c r="C4546" t="s">
        <v>62</v>
      </c>
      <c r="D4546" t="s">
        <v>22</v>
      </c>
      <c r="E4546">
        <v>2014</v>
      </c>
      <c r="F4546">
        <v>100000</v>
      </c>
      <c r="G4546" t="s">
        <v>23</v>
      </c>
      <c r="H4546" t="s">
        <v>32</v>
      </c>
      <c r="I4546" t="s">
        <v>19</v>
      </c>
      <c r="J4546">
        <v>2143</v>
      </c>
      <c r="K4546">
        <v>203</v>
      </c>
      <c r="L4546">
        <v>5</v>
      </c>
      <c r="M4546">
        <v>14.21</v>
      </c>
      <c r="N4546">
        <v>25</v>
      </c>
      <c r="P4546" t="str">
        <f t="shared" si="426"/>
        <v/>
      </c>
      <c r="Q4546" t="str">
        <f t="shared" si="427"/>
        <v>bad</v>
      </c>
      <c r="R4546" t="str">
        <f t="shared" si="428"/>
        <v/>
      </c>
      <c r="S4546" s="3" t="str">
        <f t="shared" si="429"/>
        <v/>
      </c>
      <c r="T4546" t="str">
        <f t="shared" si="430"/>
        <v>Mitsubishi</v>
      </c>
      <c r="U4546" t="str">
        <f t="shared" si="431"/>
        <v>E</v>
      </c>
      <c r="V4546" t="str" cm="1">
        <f t="array" ref="V4546">_xlfn.IFS(N4537&gt;25,"A",N4537&gt;20,"B",N4537&gt;15,"C",N4537&gt;10,"D",N4537&lt;10,"E")</f>
        <v>E</v>
      </c>
    </row>
    <row r="4547" spans="1:22" x14ac:dyDescent="0.3">
      <c r="A4547">
        <v>4580</v>
      </c>
      <c r="B4547" t="s">
        <v>497</v>
      </c>
      <c r="C4547" t="s">
        <v>43</v>
      </c>
      <c r="D4547" t="s">
        <v>47</v>
      </c>
      <c r="E4547">
        <v>2016</v>
      </c>
      <c r="F4547">
        <v>59998</v>
      </c>
      <c r="G4547" t="s">
        <v>23</v>
      </c>
      <c r="H4547" t="s">
        <v>18</v>
      </c>
      <c r="I4547" t="s">
        <v>19</v>
      </c>
      <c r="J4547">
        <v>1498</v>
      </c>
      <c r="K4547">
        <v>88.8</v>
      </c>
      <c r="L4547">
        <v>5</v>
      </c>
      <c r="M4547">
        <v>20.14</v>
      </c>
      <c r="N4547">
        <v>5.49</v>
      </c>
      <c r="P4547" t="str">
        <f t="shared" si="426"/>
        <v/>
      </c>
      <c r="Q4547" t="str">
        <f t="shared" si="427"/>
        <v>good</v>
      </c>
      <c r="R4547" t="str">
        <f t="shared" si="428"/>
        <v/>
      </c>
      <c r="S4547" s="3" t="str">
        <f t="shared" si="429"/>
        <v>Maruti</v>
      </c>
      <c r="T4547" t="str">
        <f t="shared" si="430"/>
        <v>Maruti</v>
      </c>
      <c r="U4547" t="str">
        <f t="shared" si="431"/>
        <v>D</v>
      </c>
      <c r="V4547" t="str" cm="1">
        <f t="array" ref="V4547">_xlfn.IFS(N4538&gt;25,"A",N4538&gt;20,"B",N4538&gt;15,"C",N4538&gt;10,"D",N4538&lt;10,"E")</f>
        <v>D</v>
      </c>
    </row>
    <row r="4548" spans="1:22" x14ac:dyDescent="0.3">
      <c r="A4548">
        <v>4581</v>
      </c>
      <c r="B4548" t="s">
        <v>690</v>
      </c>
      <c r="C4548" t="s">
        <v>30</v>
      </c>
      <c r="D4548" t="s">
        <v>35</v>
      </c>
      <c r="E4548">
        <v>2013</v>
      </c>
      <c r="F4548">
        <v>105000</v>
      </c>
      <c r="G4548" t="s">
        <v>23</v>
      </c>
      <c r="H4548" t="s">
        <v>32</v>
      </c>
      <c r="I4548" t="s">
        <v>19</v>
      </c>
      <c r="J4548">
        <v>1968</v>
      </c>
      <c r="K4548">
        <v>150</v>
      </c>
      <c r="L4548">
        <v>5</v>
      </c>
      <c r="M4548">
        <v>17.32</v>
      </c>
      <c r="N4548">
        <v>19</v>
      </c>
      <c r="P4548" t="str">
        <f t="shared" si="426"/>
        <v/>
      </c>
      <c r="Q4548" t="str">
        <f t="shared" si="427"/>
        <v>good</v>
      </c>
      <c r="R4548" t="str">
        <f t="shared" si="428"/>
        <v/>
      </c>
      <c r="S4548" s="3" t="str">
        <f t="shared" si="429"/>
        <v>Maruti</v>
      </c>
      <c r="T4548" t="str">
        <f t="shared" si="430"/>
        <v>Maruti</v>
      </c>
      <c r="U4548" t="str">
        <f t="shared" si="431"/>
        <v>E</v>
      </c>
      <c r="V4548" t="str" cm="1">
        <f t="array" ref="V4548">_xlfn.IFS(N4539&gt;25,"A",N4539&gt;20,"B",N4539&gt;15,"C",N4539&gt;10,"D",N4539&lt;10,"E")</f>
        <v>E</v>
      </c>
    </row>
    <row r="4549" spans="1:22" x14ac:dyDescent="0.3">
      <c r="A4549">
        <v>4582</v>
      </c>
      <c r="B4549" t="s">
        <v>68</v>
      </c>
      <c r="C4549" t="s">
        <v>21</v>
      </c>
      <c r="D4549" t="s">
        <v>49</v>
      </c>
      <c r="E4549">
        <v>2011</v>
      </c>
      <c r="F4549">
        <v>36000</v>
      </c>
      <c r="G4549" t="s">
        <v>27</v>
      </c>
      <c r="H4549" t="s">
        <v>18</v>
      </c>
      <c r="I4549" t="s">
        <v>19</v>
      </c>
      <c r="J4549">
        <v>1197</v>
      </c>
      <c r="K4549">
        <v>80</v>
      </c>
      <c r="L4549">
        <v>5</v>
      </c>
      <c r="M4549">
        <v>18.5</v>
      </c>
      <c r="N4549">
        <v>2.5</v>
      </c>
      <c r="P4549" t="str">
        <f t="shared" si="426"/>
        <v/>
      </c>
      <c r="Q4549" t="str">
        <f t="shared" si="427"/>
        <v>good</v>
      </c>
      <c r="R4549" t="str">
        <f t="shared" si="428"/>
        <v/>
      </c>
      <c r="S4549" s="3" t="str">
        <f t="shared" si="429"/>
        <v>Hyundai</v>
      </c>
      <c r="T4549" t="str">
        <f t="shared" si="430"/>
        <v>Hyundai</v>
      </c>
      <c r="U4549" t="str">
        <f t="shared" si="431"/>
        <v>E</v>
      </c>
      <c r="V4549" t="str" cm="1">
        <f t="array" ref="V4549">_xlfn.IFS(N4540&gt;25,"A",N4540&gt;20,"B",N4540&gt;15,"C",N4540&gt;10,"D",N4540&lt;10,"E")</f>
        <v>E</v>
      </c>
    </row>
    <row r="4550" spans="1:22" x14ac:dyDescent="0.3">
      <c r="A4550">
        <v>4583</v>
      </c>
      <c r="B4550" t="s">
        <v>1571</v>
      </c>
      <c r="C4550" t="s">
        <v>21</v>
      </c>
      <c r="D4550" t="s">
        <v>49</v>
      </c>
      <c r="E4550">
        <v>2015</v>
      </c>
      <c r="F4550">
        <v>24350</v>
      </c>
      <c r="G4550" t="s">
        <v>27</v>
      </c>
      <c r="H4550" t="s">
        <v>18</v>
      </c>
      <c r="I4550" t="s">
        <v>33</v>
      </c>
      <c r="J4550">
        <v>1086</v>
      </c>
      <c r="K4550">
        <v>68.05</v>
      </c>
      <c r="L4550">
        <v>5</v>
      </c>
      <c r="M4550">
        <v>19.809999999999999</v>
      </c>
      <c r="N4550">
        <v>3</v>
      </c>
      <c r="P4550" t="str">
        <f t="shared" si="426"/>
        <v/>
      </c>
      <c r="Q4550" t="str">
        <f t="shared" si="427"/>
        <v>good</v>
      </c>
      <c r="R4550" t="str">
        <f t="shared" si="428"/>
        <v/>
      </c>
      <c r="S4550" s="3" t="str">
        <f t="shared" si="429"/>
        <v>Maruti</v>
      </c>
      <c r="T4550" t="str">
        <f t="shared" si="430"/>
        <v>Maruti</v>
      </c>
      <c r="U4550" t="str">
        <f t="shared" si="431"/>
        <v>E</v>
      </c>
      <c r="V4550" t="str" cm="1">
        <f t="array" ref="V4550">_xlfn.IFS(N4541&gt;25,"A",N4541&gt;20,"B",N4541&gt;15,"C",N4541&gt;10,"D",N4541&lt;10,"E")</f>
        <v>E</v>
      </c>
    </row>
    <row r="4551" spans="1:22" x14ac:dyDescent="0.3">
      <c r="A4551">
        <v>4584</v>
      </c>
      <c r="B4551" t="s">
        <v>1698</v>
      </c>
      <c r="C4551" t="s">
        <v>45</v>
      </c>
      <c r="D4551" t="s">
        <v>47</v>
      </c>
      <c r="E4551">
        <v>2018</v>
      </c>
      <c r="F4551">
        <v>28973</v>
      </c>
      <c r="G4551" t="s">
        <v>23</v>
      </c>
      <c r="H4551" t="s">
        <v>18</v>
      </c>
      <c r="I4551" t="s">
        <v>19</v>
      </c>
      <c r="J4551">
        <v>1047</v>
      </c>
      <c r="K4551">
        <v>69</v>
      </c>
      <c r="L4551">
        <v>5</v>
      </c>
      <c r="M4551">
        <v>24.7</v>
      </c>
      <c r="N4551">
        <v>6.64</v>
      </c>
      <c r="P4551" t="str">
        <f t="shared" si="426"/>
        <v/>
      </c>
      <c r="Q4551" t="str">
        <f t="shared" si="427"/>
        <v>bad</v>
      </c>
      <c r="R4551" t="str">
        <f t="shared" si="428"/>
        <v/>
      </c>
      <c r="S4551" s="3" t="str">
        <f t="shared" si="429"/>
        <v/>
      </c>
      <c r="T4551" t="str">
        <f t="shared" si="430"/>
        <v>Hyundai</v>
      </c>
      <c r="U4551" t="str">
        <f t="shared" si="431"/>
        <v>D</v>
      </c>
      <c r="V4551" t="str" cm="1">
        <f t="array" ref="V4551">_xlfn.IFS(N4542&gt;25,"A",N4542&gt;20,"B",N4542&gt;15,"C",N4542&gt;10,"D",N4542&lt;10,"E")</f>
        <v>D</v>
      </c>
    </row>
    <row r="4552" spans="1:22" x14ac:dyDescent="0.3">
      <c r="A4552">
        <v>4585</v>
      </c>
      <c r="B4552" t="s">
        <v>784</v>
      </c>
      <c r="C4552" t="s">
        <v>21</v>
      </c>
      <c r="D4552" t="s">
        <v>47</v>
      </c>
      <c r="E4552">
        <v>2017</v>
      </c>
      <c r="F4552">
        <v>8243</v>
      </c>
      <c r="G4552" t="s">
        <v>27</v>
      </c>
      <c r="H4552" t="s">
        <v>18</v>
      </c>
      <c r="I4552" t="s">
        <v>19</v>
      </c>
      <c r="J4552">
        <v>814</v>
      </c>
      <c r="K4552">
        <v>55.2</v>
      </c>
      <c r="L4552">
        <v>5</v>
      </c>
      <c r="M4552">
        <v>21.1</v>
      </c>
      <c r="N4552">
        <v>3.21</v>
      </c>
      <c r="P4552" t="str">
        <f t="shared" si="426"/>
        <v/>
      </c>
      <c r="Q4552" t="str">
        <f t="shared" si="427"/>
        <v>bad</v>
      </c>
      <c r="R4552" t="str">
        <f t="shared" si="428"/>
        <v/>
      </c>
      <c r="S4552" s="3" t="str">
        <f t="shared" si="429"/>
        <v/>
      </c>
      <c r="T4552" t="str">
        <f t="shared" si="430"/>
        <v>Skoda</v>
      </c>
      <c r="U4552" t="str">
        <f t="shared" si="431"/>
        <v>E</v>
      </c>
      <c r="V4552" t="str" cm="1">
        <f t="array" ref="V4552">_xlfn.IFS(N4543&gt;25,"A",N4543&gt;20,"B",N4543&gt;15,"C",N4543&gt;10,"D",N4543&lt;10,"E")</f>
        <v>E</v>
      </c>
    </row>
    <row r="4553" spans="1:22" x14ac:dyDescent="0.3">
      <c r="A4553">
        <v>4586</v>
      </c>
      <c r="B4553" t="s">
        <v>437</v>
      </c>
      <c r="C4553" t="s">
        <v>21</v>
      </c>
      <c r="D4553" t="s">
        <v>26</v>
      </c>
      <c r="E4553">
        <v>2009</v>
      </c>
      <c r="F4553">
        <v>136642</v>
      </c>
      <c r="G4553" t="s">
        <v>27</v>
      </c>
      <c r="H4553" t="s">
        <v>18</v>
      </c>
      <c r="I4553" t="s">
        <v>33</v>
      </c>
      <c r="J4553">
        <v>1086</v>
      </c>
      <c r="K4553">
        <v>62.1</v>
      </c>
      <c r="L4553">
        <v>5</v>
      </c>
      <c r="M4553">
        <v>17.920000000000002</v>
      </c>
      <c r="N4553">
        <v>1.55</v>
      </c>
      <c r="P4553" t="str">
        <f t="shared" si="426"/>
        <v/>
      </c>
      <c r="Q4553" t="str">
        <f t="shared" si="427"/>
        <v>good</v>
      </c>
      <c r="R4553" t="str">
        <f t="shared" si="428"/>
        <v/>
      </c>
      <c r="S4553" s="3" t="str">
        <f t="shared" si="429"/>
        <v>Volkswagen</v>
      </c>
      <c r="T4553" t="str">
        <f t="shared" si="430"/>
        <v>Volkswagen</v>
      </c>
      <c r="U4553" t="str">
        <f t="shared" si="431"/>
        <v>E</v>
      </c>
      <c r="V4553" t="str" cm="1">
        <f t="array" ref="V4553">_xlfn.IFS(N4544&gt;25,"A",N4544&gt;20,"B",N4544&gt;15,"C",N4544&gt;10,"D",N4544&lt;10,"E")</f>
        <v>E</v>
      </c>
    </row>
    <row r="4554" spans="1:22" x14ac:dyDescent="0.3">
      <c r="A4554">
        <v>4587</v>
      </c>
      <c r="B4554" t="s">
        <v>437</v>
      </c>
      <c r="C4554" t="s">
        <v>21</v>
      </c>
      <c r="D4554" t="s">
        <v>35</v>
      </c>
      <c r="E4554">
        <v>2011</v>
      </c>
      <c r="F4554">
        <v>60000</v>
      </c>
      <c r="G4554" t="s">
        <v>27</v>
      </c>
      <c r="H4554" t="s">
        <v>18</v>
      </c>
      <c r="I4554" t="s">
        <v>19</v>
      </c>
      <c r="J4554">
        <v>1086</v>
      </c>
      <c r="K4554">
        <v>62.1</v>
      </c>
      <c r="L4554">
        <v>5</v>
      </c>
      <c r="M4554">
        <v>17.920000000000002</v>
      </c>
      <c r="N4554">
        <v>2.59</v>
      </c>
      <c r="P4554" t="str">
        <f t="shared" si="426"/>
        <v/>
      </c>
      <c r="Q4554" t="str">
        <f t="shared" si="427"/>
        <v>bad</v>
      </c>
      <c r="R4554" t="str">
        <f t="shared" si="428"/>
        <v/>
      </c>
      <c r="S4554" s="3" t="str">
        <f t="shared" si="429"/>
        <v/>
      </c>
      <c r="T4554" t="str">
        <f t="shared" si="430"/>
        <v>Toyota</v>
      </c>
      <c r="U4554" t="str">
        <f t="shared" si="431"/>
        <v>D</v>
      </c>
      <c r="V4554" t="str" cm="1">
        <f t="array" ref="V4554">_xlfn.IFS(N4545&gt;25,"A",N4545&gt;20,"B",N4545&gt;15,"C",N4545&gt;10,"D",N4545&lt;10,"E")</f>
        <v>D</v>
      </c>
    </row>
    <row r="4555" spans="1:22" x14ac:dyDescent="0.3">
      <c r="A4555">
        <v>4588</v>
      </c>
      <c r="B4555" t="s">
        <v>1699</v>
      </c>
      <c r="C4555" t="s">
        <v>78</v>
      </c>
      <c r="D4555" t="s">
        <v>26</v>
      </c>
      <c r="E4555">
        <v>2008</v>
      </c>
      <c r="F4555">
        <v>100000</v>
      </c>
      <c r="G4555" t="s">
        <v>23</v>
      </c>
      <c r="H4555" t="s">
        <v>18</v>
      </c>
      <c r="I4555" t="s">
        <v>33</v>
      </c>
      <c r="J4555">
        <v>2609</v>
      </c>
      <c r="K4555">
        <v>120</v>
      </c>
      <c r="L4555">
        <v>8</v>
      </c>
      <c r="M4555">
        <v>12.7</v>
      </c>
      <c r="N4555">
        <v>4</v>
      </c>
      <c r="P4555" t="str">
        <f t="shared" si="426"/>
        <v>MercedesBenz</v>
      </c>
      <c r="Q4555" t="str">
        <f t="shared" si="427"/>
        <v>bad</v>
      </c>
      <c r="R4555" t="str">
        <f t="shared" si="428"/>
        <v/>
      </c>
      <c r="S4555" s="3" t="str">
        <f t="shared" si="429"/>
        <v>MercedesBenz</v>
      </c>
      <c r="T4555" t="str">
        <f t="shared" si="430"/>
        <v/>
      </c>
      <c r="U4555" t="str">
        <f t="shared" si="431"/>
        <v>B</v>
      </c>
      <c r="V4555" t="str" cm="1">
        <f t="array" ref="V4555">_xlfn.IFS(N4546&gt;25,"A",N4546&gt;20,"B",N4546&gt;15,"C",N4546&gt;10,"D",N4546&lt;10,"E")</f>
        <v>B</v>
      </c>
    </row>
    <row r="4556" spans="1:22" x14ac:dyDescent="0.3">
      <c r="A4556">
        <v>4589</v>
      </c>
      <c r="B4556" t="s">
        <v>826</v>
      </c>
      <c r="C4556" t="s">
        <v>25</v>
      </c>
      <c r="D4556" t="s">
        <v>39</v>
      </c>
      <c r="E4556">
        <v>2010</v>
      </c>
      <c r="F4556">
        <v>48689</v>
      </c>
      <c r="G4556" t="s">
        <v>27</v>
      </c>
      <c r="H4556" t="s">
        <v>18</v>
      </c>
      <c r="I4556" t="s">
        <v>19</v>
      </c>
      <c r="J4556">
        <v>1497</v>
      </c>
      <c r="K4556">
        <v>117.3</v>
      </c>
      <c r="L4556">
        <v>5</v>
      </c>
      <c r="M4556">
        <v>17.399999999999999</v>
      </c>
      <c r="N4556">
        <v>3.87</v>
      </c>
      <c r="P4556" t="str">
        <f t="shared" ref="P4556:P4619" si="432">IF(N4547&gt;15,C4547,"")</f>
        <v/>
      </c>
      <c r="Q4556" t="str">
        <f t="shared" ref="Q4556:Q4619" si="433">IF(M4547&gt;20,"good","bad")</f>
        <v>good</v>
      </c>
      <c r="R4556" t="str">
        <f t="shared" ref="R4556:R4619" si="434">IF(AND(M4547&gt;20,N4547&gt;15),C4547,"")</f>
        <v/>
      </c>
      <c r="S4556" s="3" t="str">
        <f t="shared" ref="S4556:S4619" si="435">IF(OR(M4547&gt;20,N4547&gt;15),C4547,"")</f>
        <v>Volkswagen</v>
      </c>
      <c r="T4556" t="str">
        <f t="shared" ref="T4556:T4619" si="436">IF(NOT(N4547&gt;15),C4547,"")</f>
        <v>Volkswagen</v>
      </c>
      <c r="U4556" t="str">
        <f t="shared" ref="U4556:U4619" si="437">IF(N4547&gt;25,"A",IF(N4547&gt;20,"B",IF(N4547&gt;15,"C",IF(N4547&gt;10,"D","E"))))</f>
        <v>E</v>
      </c>
      <c r="V4556" t="str" cm="1">
        <f t="array" ref="V4556">_xlfn.IFS(N4547&gt;25,"A",N4547&gt;20,"B",N4547&gt;15,"C",N4547&gt;10,"D",N4547&lt;10,"E")</f>
        <v>E</v>
      </c>
    </row>
    <row r="4557" spans="1:22" x14ac:dyDescent="0.3">
      <c r="A4557">
        <v>4590</v>
      </c>
      <c r="B4557" t="s">
        <v>535</v>
      </c>
      <c r="C4557" t="s">
        <v>15</v>
      </c>
      <c r="D4557" t="s">
        <v>63</v>
      </c>
      <c r="E4557">
        <v>2017</v>
      </c>
      <c r="F4557">
        <v>45000</v>
      </c>
      <c r="G4557" t="s">
        <v>23</v>
      </c>
      <c r="H4557" t="s">
        <v>18</v>
      </c>
      <c r="I4557" t="s">
        <v>19</v>
      </c>
      <c r="J4557">
        <v>1248</v>
      </c>
      <c r="K4557">
        <v>88.5</v>
      </c>
      <c r="L4557">
        <v>5</v>
      </c>
      <c r="M4557">
        <v>24.3</v>
      </c>
      <c r="N4557">
        <v>9.75</v>
      </c>
      <c r="P4557" t="str">
        <f t="shared" si="432"/>
        <v>Audi</v>
      </c>
      <c r="Q4557" t="str">
        <f t="shared" si="433"/>
        <v>bad</v>
      </c>
      <c r="R4557" t="str">
        <f t="shared" si="434"/>
        <v/>
      </c>
      <c r="S4557" s="3" t="str">
        <f t="shared" si="435"/>
        <v>Audi</v>
      </c>
      <c r="T4557" t="str">
        <f t="shared" si="436"/>
        <v/>
      </c>
      <c r="U4557" t="str">
        <f t="shared" si="437"/>
        <v>C</v>
      </c>
      <c r="V4557" t="str" cm="1">
        <f t="array" ref="V4557">_xlfn.IFS(N4548&gt;25,"A",N4548&gt;20,"B",N4548&gt;15,"C",N4548&gt;10,"D",N4548&lt;10,"E")</f>
        <v>C</v>
      </c>
    </row>
    <row r="4558" spans="1:22" x14ac:dyDescent="0.3">
      <c r="A4558">
        <v>4591</v>
      </c>
      <c r="B4558" t="s">
        <v>1700</v>
      </c>
      <c r="C4558" t="s">
        <v>30</v>
      </c>
      <c r="D4558" t="s">
        <v>47</v>
      </c>
      <c r="E4558">
        <v>2019</v>
      </c>
      <c r="F4558">
        <v>38163</v>
      </c>
      <c r="G4558" t="s">
        <v>23</v>
      </c>
      <c r="H4558" t="s">
        <v>32</v>
      </c>
      <c r="I4558" t="s">
        <v>19</v>
      </c>
      <c r="J4558">
        <v>1968</v>
      </c>
      <c r="K4558">
        <v>174.33</v>
      </c>
      <c r="L4558">
        <v>5</v>
      </c>
      <c r="M4558">
        <v>17.11</v>
      </c>
      <c r="N4558">
        <v>32.909999999999997</v>
      </c>
      <c r="P4558" t="str">
        <f t="shared" si="432"/>
        <v/>
      </c>
      <c r="Q4558" t="str">
        <f t="shared" si="433"/>
        <v>bad</v>
      </c>
      <c r="R4558" t="str">
        <f t="shared" si="434"/>
        <v/>
      </c>
      <c r="S4558" s="3" t="str">
        <f t="shared" si="435"/>
        <v/>
      </c>
      <c r="T4558" t="str">
        <f t="shared" si="436"/>
        <v>Hyundai</v>
      </c>
      <c r="U4558" t="str">
        <f t="shared" si="437"/>
        <v>E</v>
      </c>
      <c r="V4558" t="str" cm="1">
        <f t="array" ref="V4558">_xlfn.IFS(N4549&gt;25,"A",N4549&gt;20,"B",N4549&gt;15,"C",N4549&gt;10,"D",N4549&lt;10,"E")</f>
        <v>E</v>
      </c>
    </row>
    <row r="4559" spans="1:22" x14ac:dyDescent="0.3">
      <c r="A4559">
        <v>4592</v>
      </c>
      <c r="B4559" t="s">
        <v>647</v>
      </c>
      <c r="C4559" t="s">
        <v>62</v>
      </c>
      <c r="D4559" t="s">
        <v>26</v>
      </c>
      <c r="E4559">
        <v>2011</v>
      </c>
      <c r="F4559">
        <v>43800</v>
      </c>
      <c r="G4559" t="s">
        <v>23</v>
      </c>
      <c r="H4559" t="s">
        <v>32</v>
      </c>
      <c r="I4559" t="s">
        <v>33</v>
      </c>
      <c r="J4559">
        <v>2143</v>
      </c>
      <c r="K4559">
        <v>203</v>
      </c>
      <c r="L4559">
        <v>5</v>
      </c>
      <c r="M4559">
        <v>14.21</v>
      </c>
      <c r="N4559">
        <v>16.75</v>
      </c>
      <c r="P4559" t="str">
        <f t="shared" si="432"/>
        <v/>
      </c>
      <c r="Q4559" t="str">
        <f t="shared" si="433"/>
        <v>bad</v>
      </c>
      <c r="R4559" t="str">
        <f t="shared" si="434"/>
        <v/>
      </c>
      <c r="S4559" s="3" t="str">
        <f t="shared" si="435"/>
        <v/>
      </c>
      <c r="T4559" t="str">
        <f t="shared" si="436"/>
        <v>Hyundai</v>
      </c>
      <c r="U4559" t="str">
        <f t="shared" si="437"/>
        <v>E</v>
      </c>
      <c r="V4559" t="str" cm="1">
        <f t="array" ref="V4559">_xlfn.IFS(N4550&gt;25,"A",N4550&gt;20,"B",N4550&gt;15,"C",N4550&gt;10,"D",N4550&lt;10,"E")</f>
        <v>E</v>
      </c>
    </row>
    <row r="4560" spans="1:22" x14ac:dyDescent="0.3">
      <c r="A4560">
        <v>4593</v>
      </c>
      <c r="B4560" t="s">
        <v>1701</v>
      </c>
      <c r="C4560" t="s">
        <v>25</v>
      </c>
      <c r="D4560" t="s">
        <v>39</v>
      </c>
      <c r="E4560">
        <v>2007</v>
      </c>
      <c r="F4560">
        <v>92000</v>
      </c>
      <c r="G4560" t="s">
        <v>27</v>
      </c>
      <c r="H4560" t="s">
        <v>18</v>
      </c>
      <c r="I4560" t="s">
        <v>19</v>
      </c>
      <c r="J4560">
        <v>1799</v>
      </c>
      <c r="K4560">
        <v>130</v>
      </c>
      <c r="L4560">
        <v>5</v>
      </c>
      <c r="M4560">
        <v>13.5</v>
      </c>
      <c r="N4560">
        <v>1.9</v>
      </c>
      <c r="P4560" t="str">
        <f t="shared" si="432"/>
        <v/>
      </c>
      <c r="Q4560" t="str">
        <f t="shared" si="433"/>
        <v>good</v>
      </c>
      <c r="R4560" t="str">
        <f t="shared" si="434"/>
        <v/>
      </c>
      <c r="S4560" s="3" t="str">
        <f t="shared" si="435"/>
        <v>Tata</v>
      </c>
      <c r="T4560" t="str">
        <f t="shared" si="436"/>
        <v>Tata</v>
      </c>
      <c r="U4560" t="str">
        <f t="shared" si="437"/>
        <v>E</v>
      </c>
      <c r="V4560" t="str" cm="1">
        <f t="array" ref="V4560">_xlfn.IFS(N4551&gt;25,"A",N4551&gt;20,"B",N4551&gt;15,"C",N4551&gt;10,"D",N4551&lt;10,"E")</f>
        <v>E</v>
      </c>
    </row>
    <row r="4561" spans="1:22" x14ac:dyDescent="0.3">
      <c r="A4561">
        <v>4594</v>
      </c>
      <c r="B4561" t="s">
        <v>636</v>
      </c>
      <c r="C4561" t="s">
        <v>21</v>
      </c>
      <c r="D4561" t="s">
        <v>47</v>
      </c>
      <c r="E4561">
        <v>2017</v>
      </c>
      <c r="F4561">
        <v>14064</v>
      </c>
      <c r="G4561" t="s">
        <v>27</v>
      </c>
      <c r="H4561" t="s">
        <v>18</v>
      </c>
      <c r="I4561" t="s">
        <v>19</v>
      </c>
      <c r="J4561">
        <v>1197</v>
      </c>
      <c r="K4561">
        <v>81.83</v>
      </c>
      <c r="L4561">
        <v>5</v>
      </c>
      <c r="M4561">
        <v>18.600000000000001</v>
      </c>
      <c r="N4561">
        <v>6.59</v>
      </c>
      <c r="P4561" t="str">
        <f t="shared" si="432"/>
        <v/>
      </c>
      <c r="Q4561" t="str">
        <f t="shared" si="433"/>
        <v>good</v>
      </c>
      <c r="R4561" t="str">
        <f t="shared" si="434"/>
        <v/>
      </c>
      <c r="S4561" s="3" t="str">
        <f t="shared" si="435"/>
        <v>Hyundai</v>
      </c>
      <c r="T4561" t="str">
        <f t="shared" si="436"/>
        <v>Hyundai</v>
      </c>
      <c r="U4561" t="str">
        <f t="shared" si="437"/>
        <v>E</v>
      </c>
      <c r="V4561" t="str" cm="1">
        <f t="array" ref="V4561">_xlfn.IFS(N4552&gt;25,"A",N4552&gt;20,"B",N4552&gt;15,"C",N4552&gt;10,"D",N4552&lt;10,"E")</f>
        <v>E</v>
      </c>
    </row>
    <row r="4562" spans="1:22" x14ac:dyDescent="0.3">
      <c r="A4562">
        <v>4595</v>
      </c>
      <c r="B4562" t="s">
        <v>429</v>
      </c>
      <c r="C4562" t="s">
        <v>30</v>
      </c>
      <c r="D4562" t="s">
        <v>31</v>
      </c>
      <c r="E4562">
        <v>2017</v>
      </c>
      <c r="F4562">
        <v>42366</v>
      </c>
      <c r="G4562" t="s">
        <v>23</v>
      </c>
      <c r="H4562" t="s">
        <v>32</v>
      </c>
      <c r="I4562" t="s">
        <v>19</v>
      </c>
      <c r="J4562">
        <v>1968</v>
      </c>
      <c r="K4562">
        <v>174.33</v>
      </c>
      <c r="L4562">
        <v>5</v>
      </c>
      <c r="M4562">
        <v>15.73</v>
      </c>
      <c r="N4562">
        <v>31.93</v>
      </c>
      <c r="P4562" t="str">
        <f t="shared" si="432"/>
        <v/>
      </c>
      <c r="Q4562" t="str">
        <f t="shared" si="433"/>
        <v>bad</v>
      </c>
      <c r="R4562" t="str">
        <f t="shared" si="434"/>
        <v/>
      </c>
      <c r="S4562" s="3" t="str">
        <f t="shared" si="435"/>
        <v/>
      </c>
      <c r="T4562" t="str">
        <f t="shared" si="436"/>
        <v>Hyundai</v>
      </c>
      <c r="U4562" t="str">
        <f t="shared" si="437"/>
        <v>E</v>
      </c>
      <c r="V4562" t="str" cm="1">
        <f t="array" ref="V4562">_xlfn.IFS(N4553&gt;25,"A",N4553&gt;20,"B",N4553&gt;15,"C",N4553&gt;10,"D",N4553&lt;10,"E")</f>
        <v>E</v>
      </c>
    </row>
    <row r="4563" spans="1:22" x14ac:dyDescent="0.3">
      <c r="A4563">
        <v>4596</v>
      </c>
      <c r="B4563" t="s">
        <v>670</v>
      </c>
      <c r="C4563" t="s">
        <v>25</v>
      </c>
      <c r="D4563" t="s">
        <v>39</v>
      </c>
      <c r="E4563">
        <v>2014</v>
      </c>
      <c r="F4563">
        <v>76551</v>
      </c>
      <c r="G4563" t="s">
        <v>23</v>
      </c>
      <c r="H4563" t="s">
        <v>18</v>
      </c>
      <c r="I4563" t="s">
        <v>19</v>
      </c>
      <c r="J4563">
        <v>1498</v>
      </c>
      <c r="K4563">
        <v>98.6</v>
      </c>
      <c r="L4563">
        <v>5</v>
      </c>
      <c r="M4563">
        <v>25.1</v>
      </c>
      <c r="N4563">
        <v>7.25</v>
      </c>
      <c r="P4563" t="str">
        <f t="shared" si="432"/>
        <v/>
      </c>
      <c r="Q4563" t="str">
        <f t="shared" si="433"/>
        <v>bad</v>
      </c>
      <c r="R4563" t="str">
        <f t="shared" si="434"/>
        <v/>
      </c>
      <c r="S4563" s="3" t="str">
        <f t="shared" si="435"/>
        <v/>
      </c>
      <c r="T4563" t="str">
        <f t="shared" si="436"/>
        <v>Hyundai</v>
      </c>
      <c r="U4563" t="str">
        <f t="shared" si="437"/>
        <v>E</v>
      </c>
      <c r="V4563" t="str" cm="1">
        <f t="array" ref="V4563">_xlfn.IFS(N4554&gt;25,"A",N4554&gt;20,"B",N4554&gt;15,"C",N4554&gt;10,"D",N4554&lt;10,"E")</f>
        <v>E</v>
      </c>
    </row>
    <row r="4564" spans="1:22" x14ac:dyDescent="0.3">
      <c r="A4564">
        <v>4597</v>
      </c>
      <c r="B4564" t="s">
        <v>901</v>
      </c>
      <c r="C4564" t="s">
        <v>21</v>
      </c>
      <c r="D4564" t="s">
        <v>22</v>
      </c>
      <c r="E4564">
        <v>2008</v>
      </c>
      <c r="F4564">
        <v>72672</v>
      </c>
      <c r="G4564" t="s">
        <v>27</v>
      </c>
      <c r="H4564" t="s">
        <v>18</v>
      </c>
      <c r="I4564" t="s">
        <v>19</v>
      </c>
      <c r="J4564">
        <v>1086</v>
      </c>
      <c r="K4564">
        <v>68.05</v>
      </c>
      <c r="L4564">
        <v>5</v>
      </c>
      <c r="M4564">
        <v>19.809999999999999</v>
      </c>
      <c r="N4564">
        <v>1.9</v>
      </c>
      <c r="P4564" t="str">
        <f t="shared" si="432"/>
        <v/>
      </c>
      <c r="Q4564" t="str">
        <f t="shared" si="433"/>
        <v>bad</v>
      </c>
      <c r="R4564" t="str">
        <f t="shared" si="434"/>
        <v/>
      </c>
      <c r="S4564" s="3" t="str">
        <f t="shared" si="435"/>
        <v/>
      </c>
      <c r="T4564" t="str">
        <f t="shared" si="436"/>
        <v>Mahindra</v>
      </c>
      <c r="U4564" t="str">
        <f t="shared" si="437"/>
        <v>E</v>
      </c>
      <c r="V4564" t="str" cm="1">
        <f t="array" ref="V4564">_xlfn.IFS(N4555&gt;25,"A",N4555&gt;20,"B",N4555&gt;15,"C",N4555&gt;10,"D",N4555&lt;10,"E")</f>
        <v>E</v>
      </c>
    </row>
    <row r="4565" spans="1:22" x14ac:dyDescent="0.3">
      <c r="A4565">
        <v>4598</v>
      </c>
      <c r="B4565" t="s">
        <v>50</v>
      </c>
      <c r="C4565" t="s">
        <v>15</v>
      </c>
      <c r="D4565" t="s">
        <v>49</v>
      </c>
      <c r="E4565">
        <v>2015</v>
      </c>
      <c r="F4565">
        <v>45000</v>
      </c>
      <c r="G4565" t="s">
        <v>23</v>
      </c>
      <c r="H4565" t="s">
        <v>18</v>
      </c>
      <c r="I4565" t="s">
        <v>19</v>
      </c>
      <c r="J4565">
        <v>1248</v>
      </c>
      <c r="K4565">
        <v>74</v>
      </c>
      <c r="L4565">
        <v>5</v>
      </c>
      <c r="M4565">
        <v>25.2</v>
      </c>
      <c r="N4565">
        <v>3.55</v>
      </c>
      <c r="P4565" t="str">
        <f t="shared" si="432"/>
        <v/>
      </c>
      <c r="Q4565" t="str">
        <f t="shared" si="433"/>
        <v>bad</v>
      </c>
      <c r="R4565" t="str">
        <f t="shared" si="434"/>
        <v/>
      </c>
      <c r="S4565" s="3" t="str">
        <f t="shared" si="435"/>
        <v/>
      </c>
      <c r="T4565" t="str">
        <f t="shared" si="436"/>
        <v>Honda</v>
      </c>
      <c r="U4565" t="str">
        <f t="shared" si="437"/>
        <v>E</v>
      </c>
      <c r="V4565" t="str" cm="1">
        <f t="array" ref="V4565">_xlfn.IFS(N4556&gt;25,"A",N4556&gt;20,"B",N4556&gt;15,"C",N4556&gt;10,"D",N4556&lt;10,"E")</f>
        <v>E</v>
      </c>
    </row>
    <row r="4566" spans="1:22" x14ac:dyDescent="0.3">
      <c r="A4566">
        <v>4599</v>
      </c>
      <c r="B4566" t="s">
        <v>1021</v>
      </c>
      <c r="C4566" t="s">
        <v>110</v>
      </c>
      <c r="D4566" t="s">
        <v>35</v>
      </c>
      <c r="E4566">
        <v>2012</v>
      </c>
      <c r="F4566">
        <v>91696</v>
      </c>
      <c r="G4566" t="s">
        <v>23</v>
      </c>
      <c r="H4566" t="s">
        <v>32</v>
      </c>
      <c r="I4566" t="s">
        <v>19</v>
      </c>
      <c r="J4566">
        <v>2953</v>
      </c>
      <c r="K4566">
        <v>153.86000000000001</v>
      </c>
      <c r="L4566">
        <v>7</v>
      </c>
      <c r="M4566">
        <v>11.4</v>
      </c>
      <c r="N4566">
        <v>9.25</v>
      </c>
      <c r="P4566" t="str">
        <f t="shared" si="432"/>
        <v/>
      </c>
      <c r="Q4566" t="str">
        <f t="shared" si="433"/>
        <v>good</v>
      </c>
      <c r="R4566" t="str">
        <f t="shared" si="434"/>
        <v/>
      </c>
      <c r="S4566" s="3" t="str">
        <f t="shared" si="435"/>
        <v>Maruti</v>
      </c>
      <c r="T4566" t="str">
        <f t="shared" si="436"/>
        <v>Maruti</v>
      </c>
      <c r="U4566" t="str">
        <f t="shared" si="437"/>
        <v>E</v>
      </c>
      <c r="V4566" t="str" cm="1">
        <f t="array" ref="V4566">_xlfn.IFS(N4557&gt;25,"A",N4557&gt;20,"B",N4557&gt;15,"C",N4557&gt;10,"D",N4557&lt;10,"E")</f>
        <v>E</v>
      </c>
    </row>
    <row r="4567" spans="1:22" x14ac:dyDescent="0.3">
      <c r="A4567">
        <v>4600</v>
      </c>
      <c r="B4567" t="s">
        <v>576</v>
      </c>
      <c r="C4567" t="s">
        <v>110</v>
      </c>
      <c r="D4567" t="s">
        <v>47</v>
      </c>
      <c r="E4567">
        <v>2009</v>
      </c>
      <c r="F4567">
        <v>66484</v>
      </c>
      <c r="G4567" t="s">
        <v>27</v>
      </c>
      <c r="H4567" t="s">
        <v>18</v>
      </c>
      <c r="I4567" t="s">
        <v>19</v>
      </c>
      <c r="J4567">
        <v>1299</v>
      </c>
      <c r="K4567">
        <v>70</v>
      </c>
      <c r="L4567">
        <v>5</v>
      </c>
      <c r="M4567">
        <v>13.8</v>
      </c>
      <c r="N4567">
        <v>1.65</v>
      </c>
      <c r="P4567" t="str">
        <f t="shared" si="432"/>
        <v>Audi</v>
      </c>
      <c r="Q4567" t="str">
        <f t="shared" si="433"/>
        <v>bad</v>
      </c>
      <c r="R4567" t="str">
        <f t="shared" si="434"/>
        <v/>
      </c>
      <c r="S4567" s="3" t="str">
        <f t="shared" si="435"/>
        <v>Audi</v>
      </c>
      <c r="T4567" t="str">
        <f t="shared" si="436"/>
        <v/>
      </c>
      <c r="U4567" t="str">
        <f t="shared" si="437"/>
        <v>A</v>
      </c>
      <c r="V4567" t="str" cm="1">
        <f t="array" ref="V4567">_xlfn.IFS(N4558&gt;25,"A",N4558&gt;20,"B",N4558&gt;15,"C",N4558&gt;10,"D",N4558&lt;10,"E")</f>
        <v>A</v>
      </c>
    </row>
    <row r="4568" spans="1:22" x14ac:dyDescent="0.3">
      <c r="A4568">
        <v>4601</v>
      </c>
      <c r="B4568" t="s">
        <v>489</v>
      </c>
      <c r="C4568" t="s">
        <v>65</v>
      </c>
      <c r="D4568" t="s">
        <v>31</v>
      </c>
      <c r="E4568">
        <v>2019</v>
      </c>
      <c r="F4568">
        <v>15456</v>
      </c>
      <c r="G4568" t="s">
        <v>23</v>
      </c>
      <c r="H4568" t="s">
        <v>32</v>
      </c>
      <c r="I4568" t="s">
        <v>19</v>
      </c>
      <c r="J4568">
        <v>1995</v>
      </c>
      <c r="K4568">
        <v>190</v>
      </c>
      <c r="L4568">
        <v>5</v>
      </c>
      <c r="M4568">
        <v>20.68</v>
      </c>
      <c r="N4568">
        <v>36.64</v>
      </c>
      <c r="P4568" t="str">
        <f t="shared" si="432"/>
        <v>MercedesBenz</v>
      </c>
      <c r="Q4568" t="str">
        <f t="shared" si="433"/>
        <v>bad</v>
      </c>
      <c r="R4568" t="str">
        <f t="shared" si="434"/>
        <v/>
      </c>
      <c r="S4568" s="3" t="str">
        <f t="shared" si="435"/>
        <v>MercedesBenz</v>
      </c>
      <c r="T4568" t="str">
        <f t="shared" si="436"/>
        <v/>
      </c>
      <c r="U4568" t="str">
        <f t="shared" si="437"/>
        <v>C</v>
      </c>
      <c r="V4568" t="str" cm="1">
        <f t="array" ref="V4568">_xlfn.IFS(N4559&gt;25,"A",N4559&gt;20,"B",N4559&gt;15,"C",N4559&gt;10,"D",N4559&lt;10,"E")</f>
        <v>C</v>
      </c>
    </row>
    <row r="4569" spans="1:22" x14ac:dyDescent="0.3">
      <c r="A4569">
        <v>4602</v>
      </c>
      <c r="B4569" t="s">
        <v>1702</v>
      </c>
      <c r="C4569" t="s">
        <v>62</v>
      </c>
      <c r="D4569" t="s">
        <v>16</v>
      </c>
      <c r="E4569">
        <v>2011</v>
      </c>
      <c r="F4569">
        <v>55000</v>
      </c>
      <c r="G4569" t="s">
        <v>23</v>
      </c>
      <c r="H4569" t="s">
        <v>32</v>
      </c>
      <c r="I4569" t="s">
        <v>33</v>
      </c>
      <c r="J4569">
        <v>2143</v>
      </c>
      <c r="K4569">
        <v>203</v>
      </c>
      <c r="L4569">
        <v>5</v>
      </c>
      <c r="M4569">
        <v>14.21</v>
      </c>
      <c r="N4569">
        <v>16</v>
      </c>
      <c r="P4569" t="str">
        <f t="shared" si="432"/>
        <v/>
      </c>
      <c r="Q4569" t="str">
        <f t="shared" si="433"/>
        <v>bad</v>
      </c>
      <c r="R4569" t="str">
        <f t="shared" si="434"/>
        <v/>
      </c>
      <c r="S4569" s="3" t="str">
        <f t="shared" si="435"/>
        <v/>
      </c>
      <c r="T4569" t="str">
        <f t="shared" si="436"/>
        <v>Honda</v>
      </c>
      <c r="U4569" t="str">
        <f t="shared" si="437"/>
        <v>E</v>
      </c>
      <c r="V4569" t="str" cm="1">
        <f t="array" ref="V4569">_xlfn.IFS(N4560&gt;25,"A",N4560&gt;20,"B",N4560&gt;15,"C",N4560&gt;10,"D",N4560&lt;10,"E")</f>
        <v>E</v>
      </c>
    </row>
    <row r="4570" spans="1:22" x14ac:dyDescent="0.3">
      <c r="A4570">
        <v>4603</v>
      </c>
      <c r="B4570" t="s">
        <v>415</v>
      </c>
      <c r="C4570" t="s">
        <v>15</v>
      </c>
      <c r="D4570" t="s">
        <v>47</v>
      </c>
      <c r="E4570">
        <v>2019</v>
      </c>
      <c r="F4570">
        <v>21112</v>
      </c>
      <c r="G4570" t="s">
        <v>17</v>
      </c>
      <c r="H4570" t="s">
        <v>18</v>
      </c>
      <c r="I4570" t="s">
        <v>19</v>
      </c>
      <c r="J4570">
        <v>1196</v>
      </c>
      <c r="K4570">
        <v>73</v>
      </c>
      <c r="L4570">
        <v>5</v>
      </c>
      <c r="M4570">
        <v>15.1</v>
      </c>
      <c r="N4570">
        <v>5.38</v>
      </c>
      <c r="P4570" t="str">
        <f t="shared" si="432"/>
        <v/>
      </c>
      <c r="Q4570" t="str">
        <f t="shared" si="433"/>
        <v>bad</v>
      </c>
      <c r="R4570" t="str">
        <f t="shared" si="434"/>
        <v/>
      </c>
      <c r="S4570" s="3" t="str">
        <f t="shared" si="435"/>
        <v/>
      </c>
      <c r="T4570" t="str">
        <f t="shared" si="436"/>
        <v>Hyundai</v>
      </c>
      <c r="U4570" t="str">
        <f t="shared" si="437"/>
        <v>E</v>
      </c>
      <c r="V4570" t="str" cm="1">
        <f t="array" ref="V4570">_xlfn.IFS(N4561&gt;25,"A",N4561&gt;20,"B",N4561&gt;15,"C",N4561&gt;10,"D",N4561&lt;10,"E")</f>
        <v>E</v>
      </c>
    </row>
    <row r="4571" spans="1:22" x14ac:dyDescent="0.3">
      <c r="A4571">
        <v>4605</v>
      </c>
      <c r="B4571" t="s">
        <v>57</v>
      </c>
      <c r="C4571" t="s">
        <v>25</v>
      </c>
      <c r="D4571" t="s">
        <v>93</v>
      </c>
      <c r="E4571">
        <v>2014</v>
      </c>
      <c r="F4571">
        <v>61297</v>
      </c>
      <c r="G4571" t="s">
        <v>23</v>
      </c>
      <c r="H4571" t="s">
        <v>18</v>
      </c>
      <c r="I4571" t="s">
        <v>19</v>
      </c>
      <c r="J4571">
        <v>1498</v>
      </c>
      <c r="K4571">
        <v>98.6</v>
      </c>
      <c r="L4571">
        <v>5</v>
      </c>
      <c r="M4571">
        <v>25.8</v>
      </c>
      <c r="N4571">
        <v>4.3499999999999996</v>
      </c>
      <c r="P4571" t="str">
        <f t="shared" si="432"/>
        <v>Audi</v>
      </c>
      <c r="Q4571" t="str">
        <f t="shared" si="433"/>
        <v>bad</v>
      </c>
      <c r="R4571" t="str">
        <f t="shared" si="434"/>
        <v/>
      </c>
      <c r="S4571" s="3" t="str">
        <f t="shared" si="435"/>
        <v>Audi</v>
      </c>
      <c r="T4571" t="str">
        <f t="shared" si="436"/>
        <v/>
      </c>
      <c r="U4571" t="str">
        <f t="shared" si="437"/>
        <v>A</v>
      </c>
      <c r="V4571" t="str" cm="1">
        <f t="array" ref="V4571">_xlfn.IFS(N4562&gt;25,"A",N4562&gt;20,"B",N4562&gt;15,"C",N4562&gt;10,"D",N4562&lt;10,"E")</f>
        <v>A</v>
      </c>
    </row>
    <row r="4572" spans="1:22" x14ac:dyDescent="0.3">
      <c r="A4572">
        <v>4606</v>
      </c>
      <c r="B4572" t="s">
        <v>667</v>
      </c>
      <c r="C4572" t="s">
        <v>15</v>
      </c>
      <c r="D4572" t="s">
        <v>35</v>
      </c>
      <c r="E4572">
        <v>2006</v>
      </c>
      <c r="F4572">
        <v>80000</v>
      </c>
      <c r="G4572" t="s">
        <v>27</v>
      </c>
      <c r="H4572" t="s">
        <v>18</v>
      </c>
      <c r="I4572" t="s">
        <v>33</v>
      </c>
      <c r="J4572">
        <v>993</v>
      </c>
      <c r="K4572">
        <v>60</v>
      </c>
      <c r="L4572">
        <v>5</v>
      </c>
      <c r="M4572">
        <v>17.3</v>
      </c>
      <c r="N4572">
        <v>1.2</v>
      </c>
      <c r="P4572" t="str">
        <f t="shared" si="432"/>
        <v/>
      </c>
      <c r="Q4572" t="str">
        <f t="shared" si="433"/>
        <v>good</v>
      </c>
      <c r="R4572" t="str">
        <f t="shared" si="434"/>
        <v/>
      </c>
      <c r="S4572" s="3" t="str">
        <f t="shared" si="435"/>
        <v>Honda</v>
      </c>
      <c r="T4572" t="str">
        <f t="shared" si="436"/>
        <v>Honda</v>
      </c>
      <c r="U4572" t="str">
        <f t="shared" si="437"/>
        <v>E</v>
      </c>
      <c r="V4572" t="str" cm="1">
        <f t="array" ref="V4572">_xlfn.IFS(N4563&gt;25,"A",N4563&gt;20,"B",N4563&gt;15,"C",N4563&gt;10,"D",N4563&lt;10,"E")</f>
        <v>E</v>
      </c>
    </row>
    <row r="4573" spans="1:22" x14ac:dyDescent="0.3">
      <c r="A4573">
        <v>4607</v>
      </c>
      <c r="B4573" t="s">
        <v>1045</v>
      </c>
      <c r="C4573" t="s">
        <v>21</v>
      </c>
      <c r="D4573" t="s">
        <v>39</v>
      </c>
      <c r="E4573">
        <v>2013</v>
      </c>
      <c r="F4573">
        <v>59000</v>
      </c>
      <c r="G4573" t="s">
        <v>27</v>
      </c>
      <c r="H4573" t="s">
        <v>18</v>
      </c>
      <c r="I4573" t="s">
        <v>33</v>
      </c>
      <c r="J4573">
        <v>1197</v>
      </c>
      <c r="K4573">
        <v>80</v>
      </c>
      <c r="L4573">
        <v>5</v>
      </c>
      <c r="M4573">
        <v>18.5</v>
      </c>
      <c r="N4573">
        <v>4.0999999999999996</v>
      </c>
      <c r="P4573" t="str">
        <f t="shared" si="432"/>
        <v/>
      </c>
      <c r="Q4573" t="str">
        <f t="shared" si="433"/>
        <v>bad</v>
      </c>
      <c r="R4573" t="str">
        <f t="shared" si="434"/>
        <v/>
      </c>
      <c r="S4573" s="3" t="str">
        <f t="shared" si="435"/>
        <v/>
      </c>
      <c r="T4573" t="str">
        <f t="shared" si="436"/>
        <v>Hyundai</v>
      </c>
      <c r="U4573" t="str">
        <f t="shared" si="437"/>
        <v>E</v>
      </c>
      <c r="V4573" t="str" cm="1">
        <f t="array" ref="V4573">_xlfn.IFS(N4564&gt;25,"A",N4564&gt;20,"B",N4564&gt;15,"C",N4564&gt;10,"D",N4564&lt;10,"E")</f>
        <v>E</v>
      </c>
    </row>
    <row r="4574" spans="1:22" x14ac:dyDescent="0.3">
      <c r="A4574">
        <v>4608</v>
      </c>
      <c r="B4574" t="s">
        <v>365</v>
      </c>
      <c r="C4574" t="s">
        <v>65</v>
      </c>
      <c r="D4574" t="s">
        <v>26</v>
      </c>
      <c r="E4574">
        <v>2009</v>
      </c>
      <c r="F4574">
        <v>150000</v>
      </c>
      <c r="G4574" t="s">
        <v>23</v>
      </c>
      <c r="H4574" t="s">
        <v>32</v>
      </c>
      <c r="I4574" t="s">
        <v>19</v>
      </c>
      <c r="J4574">
        <v>2993</v>
      </c>
      <c r="K4574">
        <v>235</v>
      </c>
      <c r="L4574">
        <v>5</v>
      </c>
      <c r="M4574">
        <v>11</v>
      </c>
      <c r="N4574">
        <v>18.75</v>
      </c>
      <c r="P4574" t="str">
        <f t="shared" si="432"/>
        <v/>
      </c>
      <c r="Q4574" t="str">
        <f t="shared" si="433"/>
        <v>good</v>
      </c>
      <c r="R4574" t="str">
        <f t="shared" si="434"/>
        <v/>
      </c>
      <c r="S4574" s="3" t="str">
        <f t="shared" si="435"/>
        <v>Maruti</v>
      </c>
      <c r="T4574" t="str">
        <f t="shared" si="436"/>
        <v>Maruti</v>
      </c>
      <c r="U4574" t="str">
        <f t="shared" si="437"/>
        <v>E</v>
      </c>
      <c r="V4574" t="str" cm="1">
        <f t="array" ref="V4574">_xlfn.IFS(N4565&gt;25,"A",N4565&gt;20,"B",N4565&gt;15,"C",N4565&gt;10,"D",N4565&lt;10,"E")</f>
        <v>E</v>
      </c>
    </row>
    <row r="4575" spans="1:22" x14ac:dyDescent="0.3">
      <c r="A4575">
        <v>4609</v>
      </c>
      <c r="B4575" t="s">
        <v>20</v>
      </c>
      <c r="C4575" t="s">
        <v>21</v>
      </c>
      <c r="D4575" t="s">
        <v>31</v>
      </c>
      <c r="E4575">
        <v>2017</v>
      </c>
      <c r="F4575">
        <v>60083</v>
      </c>
      <c r="G4575" t="s">
        <v>23</v>
      </c>
      <c r="H4575" t="s">
        <v>18</v>
      </c>
      <c r="I4575" t="s">
        <v>19</v>
      </c>
      <c r="J4575">
        <v>1582</v>
      </c>
      <c r="K4575">
        <v>126.2</v>
      </c>
      <c r="L4575">
        <v>5</v>
      </c>
      <c r="M4575">
        <v>19.670000000000002</v>
      </c>
      <c r="N4575">
        <v>13.78</v>
      </c>
      <c r="P4575" t="str">
        <f t="shared" si="432"/>
        <v/>
      </c>
      <c r="Q4575" t="str">
        <f t="shared" si="433"/>
        <v>bad</v>
      </c>
      <c r="R4575" t="str">
        <f t="shared" si="434"/>
        <v/>
      </c>
      <c r="S4575" s="3" t="str">
        <f t="shared" si="435"/>
        <v/>
      </c>
      <c r="T4575" t="str">
        <f t="shared" si="436"/>
        <v>Ford</v>
      </c>
      <c r="U4575" t="str">
        <f t="shared" si="437"/>
        <v>E</v>
      </c>
      <c r="V4575" t="str" cm="1">
        <f t="array" ref="V4575">_xlfn.IFS(N4566&gt;25,"A",N4566&gt;20,"B",N4566&gt;15,"C",N4566&gt;10,"D",N4566&lt;10,"E")</f>
        <v>E</v>
      </c>
    </row>
    <row r="4576" spans="1:22" x14ac:dyDescent="0.3">
      <c r="A4576">
        <v>4610</v>
      </c>
      <c r="B4576" t="s">
        <v>763</v>
      </c>
      <c r="C4576" t="s">
        <v>15</v>
      </c>
      <c r="D4576" t="s">
        <v>49</v>
      </c>
      <c r="E4576">
        <v>2016</v>
      </c>
      <c r="F4576">
        <v>85450</v>
      </c>
      <c r="G4576" t="s">
        <v>23</v>
      </c>
      <c r="H4576" t="s">
        <v>18</v>
      </c>
      <c r="I4576" t="s">
        <v>19</v>
      </c>
      <c r="J4576">
        <v>1248</v>
      </c>
      <c r="K4576">
        <v>74</v>
      </c>
      <c r="L4576">
        <v>5</v>
      </c>
      <c r="M4576">
        <v>26.59</v>
      </c>
      <c r="N4576">
        <v>4</v>
      </c>
      <c r="P4576" t="str">
        <f t="shared" si="432"/>
        <v/>
      </c>
      <c r="Q4576" t="str">
        <f t="shared" si="433"/>
        <v>bad</v>
      </c>
      <c r="R4576" t="str">
        <f t="shared" si="434"/>
        <v/>
      </c>
      <c r="S4576" s="3" t="str">
        <f t="shared" si="435"/>
        <v/>
      </c>
      <c r="T4576" t="str">
        <f t="shared" si="436"/>
        <v>Ford</v>
      </c>
      <c r="U4576" t="str">
        <f t="shared" si="437"/>
        <v>E</v>
      </c>
      <c r="V4576" t="str" cm="1">
        <f t="array" ref="V4576">_xlfn.IFS(N4567&gt;25,"A",N4567&gt;20,"B",N4567&gt;15,"C",N4567&gt;10,"D",N4567&lt;10,"E")</f>
        <v>E</v>
      </c>
    </row>
    <row r="4577" spans="1:22" x14ac:dyDescent="0.3">
      <c r="A4577">
        <v>4611</v>
      </c>
      <c r="B4577" t="s">
        <v>100</v>
      </c>
      <c r="C4577" t="s">
        <v>15</v>
      </c>
      <c r="D4577" t="s">
        <v>39</v>
      </c>
      <c r="E4577">
        <v>2013</v>
      </c>
      <c r="F4577">
        <v>88000</v>
      </c>
      <c r="G4577" t="s">
        <v>23</v>
      </c>
      <c r="H4577" t="s">
        <v>18</v>
      </c>
      <c r="I4577" t="s">
        <v>19</v>
      </c>
      <c r="J4577">
        <v>1248</v>
      </c>
      <c r="K4577">
        <v>74</v>
      </c>
      <c r="L4577">
        <v>5</v>
      </c>
      <c r="M4577">
        <v>22.9</v>
      </c>
      <c r="N4577">
        <v>4.33</v>
      </c>
      <c r="P4577" t="str">
        <f t="shared" si="432"/>
        <v>BMW</v>
      </c>
      <c r="Q4577" t="str">
        <f t="shared" si="433"/>
        <v>good</v>
      </c>
      <c r="R4577" t="str">
        <f t="shared" si="434"/>
        <v>BMW</v>
      </c>
      <c r="S4577" s="3" t="str">
        <f t="shared" si="435"/>
        <v>BMW</v>
      </c>
      <c r="T4577" t="str">
        <f t="shared" si="436"/>
        <v/>
      </c>
      <c r="U4577" t="str">
        <f t="shared" si="437"/>
        <v>A</v>
      </c>
      <c r="V4577" t="str" cm="1">
        <f t="array" ref="V4577">_xlfn.IFS(N4568&gt;25,"A",N4568&gt;20,"B",N4568&gt;15,"C",N4568&gt;10,"D",N4568&lt;10,"E")</f>
        <v>A</v>
      </c>
    </row>
    <row r="4578" spans="1:22" x14ac:dyDescent="0.3">
      <c r="A4578">
        <v>4612</v>
      </c>
      <c r="B4578" t="s">
        <v>1703</v>
      </c>
      <c r="C4578" t="s">
        <v>21</v>
      </c>
      <c r="D4578" t="s">
        <v>47</v>
      </c>
      <c r="E4578">
        <v>2015</v>
      </c>
      <c r="F4578">
        <v>81828</v>
      </c>
      <c r="G4578" t="s">
        <v>23</v>
      </c>
      <c r="H4578" t="s">
        <v>18</v>
      </c>
      <c r="I4578" t="s">
        <v>19</v>
      </c>
      <c r="J4578">
        <v>1186</v>
      </c>
      <c r="K4578">
        <v>73.97</v>
      </c>
      <c r="L4578">
        <v>5</v>
      </c>
      <c r="M4578">
        <v>24</v>
      </c>
      <c r="N4578">
        <v>5.43</v>
      </c>
      <c r="P4578" t="str">
        <f t="shared" si="432"/>
        <v>MercedesBenz</v>
      </c>
      <c r="Q4578" t="str">
        <f t="shared" si="433"/>
        <v>bad</v>
      </c>
      <c r="R4578" t="str">
        <f t="shared" si="434"/>
        <v/>
      </c>
      <c r="S4578" s="3" t="str">
        <f t="shared" si="435"/>
        <v>MercedesBenz</v>
      </c>
      <c r="T4578" t="str">
        <f t="shared" si="436"/>
        <v/>
      </c>
      <c r="U4578" t="str">
        <f t="shared" si="437"/>
        <v>C</v>
      </c>
      <c r="V4578" t="str" cm="1">
        <f t="array" ref="V4578">_xlfn.IFS(N4569&gt;25,"A",N4569&gt;20,"B",N4569&gt;15,"C",N4569&gt;10,"D",N4569&lt;10,"E")</f>
        <v>C</v>
      </c>
    </row>
    <row r="4579" spans="1:22" x14ac:dyDescent="0.3">
      <c r="A4579">
        <v>4613</v>
      </c>
      <c r="B4579" t="s">
        <v>623</v>
      </c>
      <c r="C4579" t="s">
        <v>110</v>
      </c>
      <c r="D4579" t="s">
        <v>16</v>
      </c>
      <c r="E4579">
        <v>2016</v>
      </c>
      <c r="F4579">
        <v>18000</v>
      </c>
      <c r="G4579" t="s">
        <v>27</v>
      </c>
      <c r="H4579" t="s">
        <v>18</v>
      </c>
      <c r="I4579" t="s">
        <v>19</v>
      </c>
      <c r="J4579">
        <v>1196</v>
      </c>
      <c r="K4579">
        <v>86.8</v>
      </c>
      <c r="L4579">
        <v>5</v>
      </c>
      <c r="M4579">
        <v>18.16</v>
      </c>
      <c r="N4579">
        <v>4.9000000000000004</v>
      </c>
      <c r="P4579" t="str">
        <f t="shared" si="432"/>
        <v/>
      </c>
      <c r="Q4579" t="str">
        <f t="shared" si="433"/>
        <v>bad</v>
      </c>
      <c r="R4579" t="str">
        <f t="shared" si="434"/>
        <v/>
      </c>
      <c r="S4579" s="3" t="str">
        <f t="shared" si="435"/>
        <v/>
      </c>
      <c r="T4579" t="str">
        <f t="shared" si="436"/>
        <v>Maruti</v>
      </c>
      <c r="U4579" t="str">
        <f t="shared" si="437"/>
        <v>E</v>
      </c>
      <c r="V4579" t="str" cm="1">
        <f t="array" ref="V4579">_xlfn.IFS(N4570&gt;25,"A",N4570&gt;20,"B",N4570&gt;15,"C",N4570&gt;10,"D",N4570&lt;10,"E")</f>
        <v>E</v>
      </c>
    </row>
    <row r="4580" spans="1:22" x14ac:dyDescent="0.3">
      <c r="A4580">
        <v>4614</v>
      </c>
      <c r="B4580" t="s">
        <v>1335</v>
      </c>
      <c r="C4580" t="s">
        <v>65</v>
      </c>
      <c r="D4580" t="s">
        <v>26</v>
      </c>
      <c r="E4580">
        <v>2017</v>
      </c>
      <c r="F4580">
        <v>15000</v>
      </c>
      <c r="G4580" t="s">
        <v>23</v>
      </c>
      <c r="H4580" t="s">
        <v>32</v>
      </c>
      <c r="I4580" t="s">
        <v>19</v>
      </c>
      <c r="J4580">
        <v>2993</v>
      </c>
      <c r="K4580">
        <v>258</v>
      </c>
      <c r="L4580">
        <v>5</v>
      </c>
      <c r="M4580">
        <v>15.97</v>
      </c>
      <c r="N4580">
        <v>70</v>
      </c>
      <c r="P4580" t="str">
        <f t="shared" si="432"/>
        <v/>
      </c>
      <c r="Q4580" t="str">
        <f t="shared" si="433"/>
        <v>good</v>
      </c>
      <c r="R4580" t="str">
        <f t="shared" si="434"/>
        <v/>
      </c>
      <c r="S4580" s="3" t="str">
        <f t="shared" si="435"/>
        <v>Honda</v>
      </c>
      <c r="T4580" t="str">
        <f t="shared" si="436"/>
        <v>Honda</v>
      </c>
      <c r="U4580" t="str">
        <f t="shared" si="437"/>
        <v>E</v>
      </c>
      <c r="V4580" t="str" cm="1">
        <f t="array" ref="V4580">_xlfn.IFS(N4571&gt;25,"A",N4571&gt;20,"B",N4571&gt;15,"C",N4571&gt;10,"D",N4571&lt;10,"E")</f>
        <v>E</v>
      </c>
    </row>
    <row r="4581" spans="1:22" x14ac:dyDescent="0.3">
      <c r="A4581">
        <v>4615</v>
      </c>
      <c r="B4581" t="s">
        <v>1704</v>
      </c>
      <c r="C4581" t="s">
        <v>62</v>
      </c>
      <c r="D4581" t="s">
        <v>49</v>
      </c>
      <c r="E4581">
        <v>2016</v>
      </c>
      <c r="F4581">
        <v>34000</v>
      </c>
      <c r="G4581" t="s">
        <v>23</v>
      </c>
      <c r="H4581" t="s">
        <v>32</v>
      </c>
      <c r="I4581" t="s">
        <v>19</v>
      </c>
      <c r="J4581">
        <v>2143</v>
      </c>
      <c r="K4581">
        <v>167.62</v>
      </c>
      <c r="L4581">
        <v>5</v>
      </c>
      <c r="M4581">
        <v>11.78</v>
      </c>
      <c r="N4581">
        <v>25.5</v>
      </c>
      <c r="P4581" t="str">
        <f t="shared" si="432"/>
        <v/>
      </c>
      <c r="Q4581" t="str">
        <f t="shared" si="433"/>
        <v>bad</v>
      </c>
      <c r="R4581" t="str">
        <f t="shared" si="434"/>
        <v/>
      </c>
      <c r="S4581" s="3" t="str">
        <f t="shared" si="435"/>
        <v/>
      </c>
      <c r="T4581" t="str">
        <f t="shared" si="436"/>
        <v>Maruti</v>
      </c>
      <c r="U4581" t="str">
        <f t="shared" si="437"/>
        <v>E</v>
      </c>
      <c r="V4581" t="str" cm="1">
        <f t="array" ref="V4581">_xlfn.IFS(N4572&gt;25,"A",N4572&gt;20,"B",N4572&gt;15,"C",N4572&gt;10,"D",N4572&lt;10,"E")</f>
        <v>E</v>
      </c>
    </row>
    <row r="4582" spans="1:22" x14ac:dyDescent="0.3">
      <c r="A4582">
        <v>4616</v>
      </c>
      <c r="B4582" t="s">
        <v>367</v>
      </c>
      <c r="C4582" t="s">
        <v>21</v>
      </c>
      <c r="D4582" t="s">
        <v>93</v>
      </c>
      <c r="E4582">
        <v>2015</v>
      </c>
      <c r="F4582">
        <v>46000</v>
      </c>
      <c r="G4582" t="s">
        <v>27</v>
      </c>
      <c r="H4582" t="s">
        <v>32</v>
      </c>
      <c r="I4582" t="s">
        <v>19</v>
      </c>
      <c r="J4582">
        <v>1197</v>
      </c>
      <c r="K4582">
        <v>82</v>
      </c>
      <c r="L4582">
        <v>5</v>
      </c>
      <c r="M4582">
        <v>18.899999999999999</v>
      </c>
      <c r="N4582">
        <v>5.0999999999999996</v>
      </c>
      <c r="P4582" t="str">
        <f t="shared" si="432"/>
        <v/>
      </c>
      <c r="Q4582" t="str">
        <f t="shared" si="433"/>
        <v>bad</v>
      </c>
      <c r="R4582" t="str">
        <f t="shared" si="434"/>
        <v/>
      </c>
      <c r="S4582" s="3" t="str">
        <f t="shared" si="435"/>
        <v/>
      </c>
      <c r="T4582" t="str">
        <f t="shared" si="436"/>
        <v>Hyundai</v>
      </c>
      <c r="U4582" t="str">
        <f t="shared" si="437"/>
        <v>E</v>
      </c>
      <c r="V4582" t="str" cm="1">
        <f t="array" ref="V4582">_xlfn.IFS(N4573&gt;25,"A",N4573&gt;20,"B",N4573&gt;15,"C",N4573&gt;10,"D",N4573&lt;10,"E")</f>
        <v>E</v>
      </c>
    </row>
    <row r="4583" spans="1:22" x14ac:dyDescent="0.3">
      <c r="A4583">
        <v>4617</v>
      </c>
      <c r="B4583" t="s">
        <v>528</v>
      </c>
      <c r="C4583" t="s">
        <v>21</v>
      </c>
      <c r="D4583" t="s">
        <v>35</v>
      </c>
      <c r="E4583">
        <v>2013</v>
      </c>
      <c r="F4583">
        <v>48158</v>
      </c>
      <c r="G4583" t="s">
        <v>23</v>
      </c>
      <c r="H4583" t="s">
        <v>18</v>
      </c>
      <c r="I4583" t="s">
        <v>19</v>
      </c>
      <c r="J4583">
        <v>1582</v>
      </c>
      <c r="K4583">
        <v>126.32</v>
      </c>
      <c r="L4583">
        <v>5</v>
      </c>
      <c r="M4583">
        <v>22.32</v>
      </c>
      <c r="N4583">
        <v>6.7</v>
      </c>
      <c r="P4583" t="str">
        <f t="shared" si="432"/>
        <v>BMW</v>
      </c>
      <c r="Q4583" t="str">
        <f t="shared" si="433"/>
        <v>bad</v>
      </c>
      <c r="R4583" t="str">
        <f t="shared" si="434"/>
        <v/>
      </c>
      <c r="S4583" s="3" t="str">
        <f t="shared" si="435"/>
        <v>BMW</v>
      </c>
      <c r="T4583" t="str">
        <f t="shared" si="436"/>
        <v/>
      </c>
      <c r="U4583" t="str">
        <f t="shared" si="437"/>
        <v>C</v>
      </c>
      <c r="V4583" t="str" cm="1">
        <f t="array" ref="V4583">_xlfn.IFS(N4574&gt;25,"A",N4574&gt;20,"B",N4574&gt;15,"C",N4574&gt;10,"D",N4574&lt;10,"E")</f>
        <v>C</v>
      </c>
    </row>
    <row r="4584" spans="1:22" x14ac:dyDescent="0.3">
      <c r="A4584">
        <v>4618</v>
      </c>
      <c r="B4584" t="s">
        <v>392</v>
      </c>
      <c r="C4584" t="s">
        <v>65</v>
      </c>
      <c r="D4584" t="s">
        <v>35</v>
      </c>
      <c r="E4584">
        <v>2013</v>
      </c>
      <c r="F4584">
        <v>93000</v>
      </c>
      <c r="G4584" t="s">
        <v>23</v>
      </c>
      <c r="H4584" t="s">
        <v>32</v>
      </c>
      <c r="I4584" t="s">
        <v>19</v>
      </c>
      <c r="J4584">
        <v>2993</v>
      </c>
      <c r="K4584">
        <v>218</v>
      </c>
      <c r="L4584">
        <v>5</v>
      </c>
      <c r="M4584">
        <v>16.73</v>
      </c>
      <c r="N4584">
        <v>26.5</v>
      </c>
      <c r="P4584" t="str">
        <f t="shared" si="432"/>
        <v/>
      </c>
      <c r="Q4584" t="str">
        <f t="shared" si="433"/>
        <v>bad</v>
      </c>
      <c r="R4584" t="str">
        <f t="shared" si="434"/>
        <v/>
      </c>
      <c r="S4584" s="3" t="str">
        <f t="shared" si="435"/>
        <v/>
      </c>
      <c r="T4584" t="str">
        <f t="shared" si="436"/>
        <v>Hyundai</v>
      </c>
      <c r="U4584" t="str">
        <f t="shared" si="437"/>
        <v>D</v>
      </c>
      <c r="V4584" t="str" cm="1">
        <f t="array" ref="V4584">_xlfn.IFS(N4575&gt;25,"A",N4575&gt;20,"B",N4575&gt;15,"C",N4575&gt;10,"D",N4575&lt;10,"E")</f>
        <v>D</v>
      </c>
    </row>
    <row r="4585" spans="1:22" x14ac:dyDescent="0.3">
      <c r="A4585">
        <v>4619</v>
      </c>
      <c r="B4585" t="s">
        <v>450</v>
      </c>
      <c r="C4585" t="s">
        <v>38</v>
      </c>
      <c r="D4585" t="s">
        <v>93</v>
      </c>
      <c r="E4585">
        <v>2013</v>
      </c>
      <c r="F4585">
        <v>71007</v>
      </c>
      <c r="G4585" t="s">
        <v>23</v>
      </c>
      <c r="H4585" t="s">
        <v>18</v>
      </c>
      <c r="I4585" t="s">
        <v>19</v>
      </c>
      <c r="J4585">
        <v>1461</v>
      </c>
      <c r="K4585">
        <v>63.1</v>
      </c>
      <c r="L4585">
        <v>5</v>
      </c>
      <c r="M4585">
        <v>23.08</v>
      </c>
      <c r="N4585">
        <v>3.9</v>
      </c>
      <c r="P4585" t="str">
        <f t="shared" si="432"/>
        <v/>
      </c>
      <c r="Q4585" t="str">
        <f t="shared" si="433"/>
        <v>good</v>
      </c>
      <c r="R4585" t="str">
        <f t="shared" si="434"/>
        <v/>
      </c>
      <c r="S4585" s="3" t="str">
        <f t="shared" si="435"/>
        <v>Maruti</v>
      </c>
      <c r="T4585" t="str">
        <f t="shared" si="436"/>
        <v>Maruti</v>
      </c>
      <c r="U4585" t="str">
        <f t="shared" si="437"/>
        <v>E</v>
      </c>
      <c r="V4585" t="str" cm="1">
        <f t="array" ref="V4585">_xlfn.IFS(N4576&gt;25,"A",N4576&gt;20,"B",N4576&gt;15,"C",N4576&gt;10,"D",N4576&lt;10,"E")</f>
        <v>E</v>
      </c>
    </row>
    <row r="4586" spans="1:22" x14ac:dyDescent="0.3">
      <c r="A4586">
        <v>4620</v>
      </c>
      <c r="B4586" t="s">
        <v>460</v>
      </c>
      <c r="C4586" t="s">
        <v>15</v>
      </c>
      <c r="D4586" t="s">
        <v>22</v>
      </c>
      <c r="E4586">
        <v>2010</v>
      </c>
      <c r="F4586">
        <v>63067</v>
      </c>
      <c r="G4586" t="s">
        <v>27</v>
      </c>
      <c r="H4586" t="s">
        <v>18</v>
      </c>
      <c r="I4586" t="s">
        <v>33</v>
      </c>
      <c r="J4586">
        <v>1586</v>
      </c>
      <c r="K4586">
        <v>103.3</v>
      </c>
      <c r="L4586">
        <v>5</v>
      </c>
      <c r="M4586">
        <v>15.5</v>
      </c>
      <c r="N4586">
        <v>2.7</v>
      </c>
      <c r="P4586" t="str">
        <f t="shared" si="432"/>
        <v/>
      </c>
      <c r="Q4586" t="str">
        <f t="shared" si="433"/>
        <v>good</v>
      </c>
      <c r="R4586" t="str">
        <f t="shared" si="434"/>
        <v/>
      </c>
      <c r="S4586" s="3" t="str">
        <f t="shared" si="435"/>
        <v>Maruti</v>
      </c>
      <c r="T4586" t="str">
        <f t="shared" si="436"/>
        <v>Maruti</v>
      </c>
      <c r="U4586" t="str">
        <f t="shared" si="437"/>
        <v>E</v>
      </c>
      <c r="V4586" t="str" cm="1">
        <f t="array" ref="V4586">_xlfn.IFS(N4577&gt;25,"A",N4577&gt;20,"B",N4577&gt;15,"C",N4577&gt;10,"D",N4577&lt;10,"E")</f>
        <v>E</v>
      </c>
    </row>
    <row r="4587" spans="1:22" x14ac:dyDescent="0.3">
      <c r="A4587">
        <v>4621</v>
      </c>
      <c r="B4587" t="s">
        <v>1450</v>
      </c>
      <c r="C4587" t="s">
        <v>45</v>
      </c>
      <c r="D4587" t="s">
        <v>35</v>
      </c>
      <c r="E4587">
        <v>2011</v>
      </c>
      <c r="F4587">
        <v>70259</v>
      </c>
      <c r="G4587" t="s">
        <v>23</v>
      </c>
      <c r="H4587" t="s">
        <v>18</v>
      </c>
      <c r="I4587" t="s">
        <v>19</v>
      </c>
      <c r="J4587">
        <v>1248</v>
      </c>
      <c r="K4587">
        <v>88.8</v>
      </c>
      <c r="L4587">
        <v>5</v>
      </c>
      <c r="M4587">
        <v>21.12</v>
      </c>
      <c r="N4587">
        <v>2.95</v>
      </c>
      <c r="P4587" t="str">
        <f t="shared" si="432"/>
        <v/>
      </c>
      <c r="Q4587" t="str">
        <f t="shared" si="433"/>
        <v>good</v>
      </c>
      <c r="R4587" t="str">
        <f t="shared" si="434"/>
        <v/>
      </c>
      <c r="S4587" s="3" t="str">
        <f t="shared" si="435"/>
        <v>Hyundai</v>
      </c>
      <c r="T4587" t="str">
        <f t="shared" si="436"/>
        <v>Hyundai</v>
      </c>
      <c r="U4587" t="str">
        <f t="shared" si="437"/>
        <v>E</v>
      </c>
      <c r="V4587" t="str" cm="1">
        <f t="array" ref="V4587">_xlfn.IFS(N4578&gt;25,"A",N4578&gt;20,"B",N4578&gt;15,"C",N4578&gt;10,"D",N4578&lt;10,"E")</f>
        <v>E</v>
      </c>
    </row>
    <row r="4588" spans="1:22" x14ac:dyDescent="0.3">
      <c r="A4588">
        <v>4622</v>
      </c>
      <c r="B4588" t="s">
        <v>114</v>
      </c>
      <c r="C4588" t="s">
        <v>30</v>
      </c>
      <c r="D4588" t="s">
        <v>93</v>
      </c>
      <c r="E4588">
        <v>2015</v>
      </c>
      <c r="F4588">
        <v>13000</v>
      </c>
      <c r="G4588" t="s">
        <v>23</v>
      </c>
      <c r="H4588" t="s">
        <v>32</v>
      </c>
      <c r="I4588" t="s">
        <v>19</v>
      </c>
      <c r="J4588">
        <v>1968</v>
      </c>
      <c r="K4588">
        <v>140</v>
      </c>
      <c r="L4588">
        <v>5</v>
      </c>
      <c r="M4588">
        <v>16.55</v>
      </c>
      <c r="N4588">
        <v>23</v>
      </c>
      <c r="P4588" t="str">
        <f t="shared" si="432"/>
        <v/>
      </c>
      <c r="Q4588" t="str">
        <f t="shared" si="433"/>
        <v>bad</v>
      </c>
      <c r="R4588" t="str">
        <f t="shared" si="434"/>
        <v/>
      </c>
      <c r="S4588" s="3" t="str">
        <f t="shared" si="435"/>
        <v/>
      </c>
      <c r="T4588" t="str">
        <f t="shared" si="436"/>
        <v>Ford</v>
      </c>
      <c r="U4588" t="str">
        <f t="shared" si="437"/>
        <v>E</v>
      </c>
      <c r="V4588" t="str" cm="1">
        <f t="array" ref="V4588">_xlfn.IFS(N4579&gt;25,"A",N4579&gt;20,"B",N4579&gt;15,"C",N4579&gt;10,"D",N4579&lt;10,"E")</f>
        <v>E</v>
      </c>
    </row>
    <row r="4589" spans="1:22" x14ac:dyDescent="0.3">
      <c r="A4589">
        <v>4623</v>
      </c>
      <c r="B4589" t="s">
        <v>99</v>
      </c>
      <c r="C4589" t="s">
        <v>15</v>
      </c>
      <c r="D4589" t="s">
        <v>22</v>
      </c>
      <c r="E4589">
        <v>2009</v>
      </c>
      <c r="F4589">
        <v>140000</v>
      </c>
      <c r="G4589" t="s">
        <v>23</v>
      </c>
      <c r="H4589" t="s">
        <v>18</v>
      </c>
      <c r="I4589" t="s">
        <v>33</v>
      </c>
      <c r="J4589">
        <v>1248</v>
      </c>
      <c r="K4589">
        <v>75</v>
      </c>
      <c r="L4589">
        <v>5</v>
      </c>
      <c r="M4589">
        <v>17.8</v>
      </c>
      <c r="N4589">
        <v>2.4900000000000002</v>
      </c>
      <c r="P4589" t="str">
        <f t="shared" si="432"/>
        <v>BMW</v>
      </c>
      <c r="Q4589" t="str">
        <f t="shared" si="433"/>
        <v>bad</v>
      </c>
      <c r="R4589" t="str">
        <f t="shared" si="434"/>
        <v/>
      </c>
      <c r="S4589" s="3" t="str">
        <f t="shared" si="435"/>
        <v>BMW</v>
      </c>
      <c r="T4589" t="str">
        <f t="shared" si="436"/>
        <v/>
      </c>
      <c r="U4589" t="str">
        <f t="shared" si="437"/>
        <v>A</v>
      </c>
      <c r="V4589" t="str" cm="1">
        <f t="array" ref="V4589">_xlfn.IFS(N4580&gt;25,"A",N4580&gt;20,"B",N4580&gt;15,"C",N4580&gt;10,"D",N4580&lt;10,"E")</f>
        <v>A</v>
      </c>
    </row>
    <row r="4590" spans="1:22" x14ac:dyDescent="0.3">
      <c r="A4590">
        <v>4624</v>
      </c>
      <c r="B4590" t="s">
        <v>518</v>
      </c>
      <c r="C4590" t="s">
        <v>15</v>
      </c>
      <c r="D4590" t="s">
        <v>39</v>
      </c>
      <c r="E4590">
        <v>2015</v>
      </c>
      <c r="F4590">
        <v>130000</v>
      </c>
      <c r="G4590" t="s">
        <v>23</v>
      </c>
      <c r="H4590" t="s">
        <v>18</v>
      </c>
      <c r="I4590" t="s">
        <v>19</v>
      </c>
      <c r="J4590">
        <v>1248</v>
      </c>
      <c r="K4590">
        <v>74</v>
      </c>
      <c r="L4590">
        <v>5</v>
      </c>
      <c r="M4590">
        <v>25.2</v>
      </c>
      <c r="N4590">
        <v>4.5</v>
      </c>
      <c r="P4590" t="str">
        <f t="shared" si="432"/>
        <v>MercedesBenz</v>
      </c>
      <c r="Q4590" t="str">
        <f t="shared" si="433"/>
        <v>bad</v>
      </c>
      <c r="R4590" t="str">
        <f t="shared" si="434"/>
        <v/>
      </c>
      <c r="S4590" s="3" t="str">
        <f t="shared" si="435"/>
        <v>MercedesBenz</v>
      </c>
      <c r="T4590" t="str">
        <f t="shared" si="436"/>
        <v/>
      </c>
      <c r="U4590" t="str">
        <f t="shared" si="437"/>
        <v>A</v>
      </c>
      <c r="V4590" t="str" cm="1">
        <f t="array" ref="V4590">_xlfn.IFS(N4581&gt;25,"A",N4581&gt;20,"B",N4581&gt;15,"C",N4581&gt;10,"D",N4581&lt;10,"E")</f>
        <v>A</v>
      </c>
    </row>
    <row r="4591" spans="1:22" x14ac:dyDescent="0.3">
      <c r="A4591">
        <v>4625</v>
      </c>
      <c r="B4591" t="s">
        <v>1705</v>
      </c>
      <c r="C4591" t="s">
        <v>41</v>
      </c>
      <c r="D4591" t="s">
        <v>53</v>
      </c>
      <c r="E4591">
        <v>2011</v>
      </c>
      <c r="F4591">
        <v>89401</v>
      </c>
      <c r="G4591" t="s">
        <v>23</v>
      </c>
      <c r="H4591" t="s">
        <v>18</v>
      </c>
      <c r="I4591" t="s">
        <v>19</v>
      </c>
      <c r="J4591">
        <v>1364</v>
      </c>
      <c r="K4591">
        <v>87.2</v>
      </c>
      <c r="L4591">
        <v>5</v>
      </c>
      <c r="M4591">
        <v>21.43</v>
      </c>
      <c r="N4591">
        <v>4.5</v>
      </c>
      <c r="P4591" t="str">
        <f t="shared" si="432"/>
        <v/>
      </c>
      <c r="Q4591" t="str">
        <f t="shared" si="433"/>
        <v>bad</v>
      </c>
      <c r="R4591" t="str">
        <f t="shared" si="434"/>
        <v/>
      </c>
      <c r="S4591" s="3" t="str">
        <f t="shared" si="435"/>
        <v/>
      </c>
      <c r="T4591" t="str">
        <f t="shared" si="436"/>
        <v>Hyundai</v>
      </c>
      <c r="U4591" t="str">
        <f t="shared" si="437"/>
        <v>E</v>
      </c>
      <c r="V4591" t="str" cm="1">
        <f t="array" ref="V4591">_xlfn.IFS(N4582&gt;25,"A",N4582&gt;20,"B",N4582&gt;15,"C",N4582&gt;10,"D",N4582&lt;10,"E")</f>
        <v>E</v>
      </c>
    </row>
    <row r="4592" spans="1:22" x14ac:dyDescent="0.3">
      <c r="A4592">
        <v>4626</v>
      </c>
      <c r="B4592" t="s">
        <v>730</v>
      </c>
      <c r="C4592" t="s">
        <v>25</v>
      </c>
      <c r="D4592" t="s">
        <v>35</v>
      </c>
      <c r="E4592">
        <v>2015</v>
      </c>
      <c r="F4592">
        <v>67000</v>
      </c>
      <c r="G4592" t="s">
        <v>23</v>
      </c>
      <c r="H4592" t="s">
        <v>18</v>
      </c>
      <c r="I4592" t="s">
        <v>19</v>
      </c>
      <c r="J4592">
        <v>1498</v>
      </c>
      <c r="K4592">
        <v>98.6</v>
      </c>
      <c r="L4592">
        <v>5</v>
      </c>
      <c r="M4592">
        <v>27.3</v>
      </c>
      <c r="N4592">
        <v>6.9</v>
      </c>
      <c r="P4592" t="str">
        <f t="shared" si="432"/>
        <v/>
      </c>
      <c r="Q4592" t="str">
        <f t="shared" si="433"/>
        <v>good</v>
      </c>
      <c r="R4592" t="str">
        <f t="shared" si="434"/>
        <v/>
      </c>
      <c r="S4592" s="3" t="str">
        <f t="shared" si="435"/>
        <v>Hyundai</v>
      </c>
      <c r="T4592" t="str">
        <f t="shared" si="436"/>
        <v>Hyundai</v>
      </c>
      <c r="U4592" t="str">
        <f t="shared" si="437"/>
        <v>E</v>
      </c>
      <c r="V4592" t="str" cm="1">
        <f t="array" ref="V4592">_xlfn.IFS(N4583&gt;25,"A",N4583&gt;20,"B",N4583&gt;15,"C",N4583&gt;10,"D",N4583&lt;10,"E")</f>
        <v>E</v>
      </c>
    </row>
    <row r="4593" spans="1:22" x14ac:dyDescent="0.3">
      <c r="A4593">
        <v>4627</v>
      </c>
      <c r="B4593" t="s">
        <v>1706</v>
      </c>
      <c r="C4593" t="s">
        <v>65</v>
      </c>
      <c r="D4593" t="s">
        <v>47</v>
      </c>
      <c r="E4593">
        <v>2010</v>
      </c>
      <c r="F4593">
        <v>65329</v>
      </c>
      <c r="G4593" t="s">
        <v>27</v>
      </c>
      <c r="H4593" t="s">
        <v>32</v>
      </c>
      <c r="I4593" t="s">
        <v>19</v>
      </c>
      <c r="J4593">
        <v>4395</v>
      </c>
      <c r="K4593">
        <v>450</v>
      </c>
      <c r="L4593" t="s">
        <v>1707</v>
      </c>
      <c r="M4593">
        <v>7.94</v>
      </c>
      <c r="N4593">
        <v>20.72</v>
      </c>
      <c r="P4593" t="str">
        <f t="shared" si="432"/>
        <v>BMW</v>
      </c>
      <c r="Q4593" t="str">
        <f t="shared" si="433"/>
        <v>bad</v>
      </c>
      <c r="R4593" t="str">
        <f t="shared" si="434"/>
        <v/>
      </c>
      <c r="S4593" s="3" t="str">
        <f t="shared" si="435"/>
        <v>BMW</v>
      </c>
      <c r="T4593" t="str">
        <f t="shared" si="436"/>
        <v/>
      </c>
      <c r="U4593" t="str">
        <f t="shared" si="437"/>
        <v>A</v>
      </c>
      <c r="V4593" t="str" cm="1">
        <f t="array" ref="V4593">_xlfn.IFS(N4584&gt;25,"A",N4584&gt;20,"B",N4584&gt;15,"C",N4584&gt;10,"D",N4584&lt;10,"E")</f>
        <v>A</v>
      </c>
    </row>
    <row r="4594" spans="1:22" x14ac:dyDescent="0.3">
      <c r="A4594">
        <v>4628</v>
      </c>
      <c r="B4594" t="s">
        <v>1708</v>
      </c>
      <c r="C4594" t="s">
        <v>194</v>
      </c>
      <c r="D4594" t="s">
        <v>39</v>
      </c>
      <c r="E4594">
        <v>2010</v>
      </c>
      <c r="F4594">
        <v>72000</v>
      </c>
      <c r="G4594" t="s">
        <v>27</v>
      </c>
      <c r="H4594" t="s">
        <v>18</v>
      </c>
      <c r="I4594" t="s">
        <v>19</v>
      </c>
      <c r="J4594">
        <v>1198</v>
      </c>
      <c r="K4594">
        <v>73.900000000000006</v>
      </c>
      <c r="L4594">
        <v>5</v>
      </c>
      <c r="M4594">
        <v>16.25</v>
      </c>
      <c r="N4594">
        <v>2.21</v>
      </c>
      <c r="P4594" t="str">
        <f t="shared" si="432"/>
        <v/>
      </c>
      <c r="Q4594" t="str">
        <f t="shared" si="433"/>
        <v>good</v>
      </c>
      <c r="R4594" t="str">
        <f t="shared" si="434"/>
        <v/>
      </c>
      <c r="S4594" s="3" t="str">
        <f t="shared" si="435"/>
        <v>Nissan</v>
      </c>
      <c r="T4594" t="str">
        <f t="shared" si="436"/>
        <v>Nissan</v>
      </c>
      <c r="U4594" t="str">
        <f t="shared" si="437"/>
        <v>E</v>
      </c>
      <c r="V4594" t="str" cm="1">
        <f t="array" ref="V4594">_xlfn.IFS(N4585&gt;25,"A",N4585&gt;20,"B",N4585&gt;15,"C",N4585&gt;10,"D",N4585&lt;10,"E")</f>
        <v>E</v>
      </c>
    </row>
    <row r="4595" spans="1:22" x14ac:dyDescent="0.3">
      <c r="A4595">
        <v>4629</v>
      </c>
      <c r="B4595" t="s">
        <v>1709</v>
      </c>
      <c r="C4595" t="s">
        <v>294</v>
      </c>
      <c r="D4595" t="s">
        <v>39</v>
      </c>
      <c r="E4595">
        <v>2001</v>
      </c>
      <c r="F4595">
        <v>70000</v>
      </c>
      <c r="G4595" t="s">
        <v>27</v>
      </c>
      <c r="H4595" t="s">
        <v>18</v>
      </c>
      <c r="I4595" t="s">
        <v>102</v>
      </c>
      <c r="J4595">
        <v>1242</v>
      </c>
      <c r="K4595">
        <v>74</v>
      </c>
      <c r="L4595">
        <v>5</v>
      </c>
      <c r="M4595">
        <v>0</v>
      </c>
      <c r="N4595">
        <v>0.55000000000000004</v>
      </c>
      <c r="P4595" t="str">
        <f t="shared" si="432"/>
        <v/>
      </c>
      <c r="Q4595" t="str">
        <f t="shared" si="433"/>
        <v>bad</v>
      </c>
      <c r="R4595" t="str">
        <f t="shared" si="434"/>
        <v/>
      </c>
      <c r="S4595" s="3" t="str">
        <f t="shared" si="435"/>
        <v/>
      </c>
      <c r="T4595" t="str">
        <f t="shared" si="436"/>
        <v>Maruti</v>
      </c>
      <c r="U4595" t="str">
        <f t="shared" si="437"/>
        <v>E</v>
      </c>
      <c r="V4595" t="str" cm="1">
        <f t="array" ref="V4595">_xlfn.IFS(N4586&gt;25,"A",N4586&gt;20,"B",N4586&gt;15,"C",N4586&gt;10,"D",N4586&lt;10,"E")</f>
        <v>E</v>
      </c>
    </row>
    <row r="4596" spans="1:22" x14ac:dyDescent="0.3">
      <c r="A4596">
        <v>4630</v>
      </c>
      <c r="B4596" t="s">
        <v>821</v>
      </c>
      <c r="C4596" t="s">
        <v>52</v>
      </c>
      <c r="D4596" t="s">
        <v>16</v>
      </c>
      <c r="E4596">
        <v>2011</v>
      </c>
      <c r="F4596">
        <v>82000</v>
      </c>
      <c r="G4596" t="s">
        <v>23</v>
      </c>
      <c r="H4596" t="s">
        <v>32</v>
      </c>
      <c r="I4596" t="s">
        <v>33</v>
      </c>
      <c r="J4596">
        <v>2179</v>
      </c>
      <c r="K4596">
        <v>187.74</v>
      </c>
      <c r="L4596">
        <v>5</v>
      </c>
      <c r="M4596">
        <v>12.35</v>
      </c>
      <c r="N4596">
        <v>13.9</v>
      </c>
      <c r="P4596" t="str">
        <f t="shared" si="432"/>
        <v/>
      </c>
      <c r="Q4596" t="str">
        <f t="shared" si="433"/>
        <v>good</v>
      </c>
      <c r="R4596" t="str">
        <f t="shared" si="434"/>
        <v/>
      </c>
      <c r="S4596" s="3" t="str">
        <f t="shared" si="435"/>
        <v>Tata</v>
      </c>
      <c r="T4596" t="str">
        <f t="shared" si="436"/>
        <v>Tata</v>
      </c>
      <c r="U4596" t="str">
        <f t="shared" si="437"/>
        <v>E</v>
      </c>
      <c r="V4596" t="str" cm="1">
        <f t="array" ref="V4596">_xlfn.IFS(N4587&gt;25,"A",N4587&gt;20,"B",N4587&gt;15,"C",N4587&gt;10,"D",N4587&lt;10,"E")</f>
        <v>E</v>
      </c>
    </row>
    <row r="4597" spans="1:22" x14ac:dyDescent="0.3">
      <c r="A4597">
        <v>4631</v>
      </c>
      <c r="B4597" t="s">
        <v>1710</v>
      </c>
      <c r="C4597" t="s">
        <v>110</v>
      </c>
      <c r="D4597" t="s">
        <v>22</v>
      </c>
      <c r="E4597">
        <v>2010</v>
      </c>
      <c r="F4597">
        <v>85000</v>
      </c>
      <c r="G4597" t="s">
        <v>27</v>
      </c>
      <c r="H4597" t="s">
        <v>18</v>
      </c>
      <c r="I4597" t="s">
        <v>19</v>
      </c>
      <c r="J4597">
        <v>1596</v>
      </c>
      <c r="K4597">
        <v>101</v>
      </c>
      <c r="L4597">
        <v>5</v>
      </c>
      <c r="M4597">
        <v>15.3</v>
      </c>
      <c r="N4597">
        <v>1.46</v>
      </c>
      <c r="P4597" t="str">
        <f t="shared" si="432"/>
        <v>Audi</v>
      </c>
      <c r="Q4597" t="str">
        <f t="shared" si="433"/>
        <v>bad</v>
      </c>
      <c r="R4597" t="str">
        <f t="shared" si="434"/>
        <v/>
      </c>
      <c r="S4597" s="3" t="str">
        <f t="shared" si="435"/>
        <v>Audi</v>
      </c>
      <c r="T4597" t="str">
        <f t="shared" si="436"/>
        <v/>
      </c>
      <c r="U4597" t="str">
        <f t="shared" si="437"/>
        <v>B</v>
      </c>
      <c r="V4597" t="str" cm="1">
        <f t="array" ref="V4597">_xlfn.IFS(N4588&gt;25,"A",N4588&gt;20,"B",N4588&gt;15,"C",N4588&gt;10,"D",N4588&lt;10,"E")</f>
        <v>B</v>
      </c>
    </row>
    <row r="4598" spans="1:22" x14ac:dyDescent="0.3">
      <c r="A4598">
        <v>4632</v>
      </c>
      <c r="B4598" t="s">
        <v>1121</v>
      </c>
      <c r="C4598" t="s">
        <v>21</v>
      </c>
      <c r="D4598" t="s">
        <v>22</v>
      </c>
      <c r="E4598">
        <v>2012</v>
      </c>
      <c r="F4598">
        <v>83000</v>
      </c>
      <c r="G4598" t="s">
        <v>23</v>
      </c>
      <c r="H4598" t="s">
        <v>32</v>
      </c>
      <c r="I4598" t="s">
        <v>19</v>
      </c>
      <c r="J4598">
        <v>1582</v>
      </c>
      <c r="K4598">
        <v>126.32</v>
      </c>
      <c r="L4598">
        <v>5</v>
      </c>
      <c r="M4598">
        <v>19.079999999999998</v>
      </c>
      <c r="N4598">
        <v>6</v>
      </c>
      <c r="P4598" t="str">
        <f t="shared" si="432"/>
        <v/>
      </c>
      <c r="Q4598" t="str">
        <f t="shared" si="433"/>
        <v>bad</v>
      </c>
      <c r="R4598" t="str">
        <f t="shared" si="434"/>
        <v/>
      </c>
      <c r="S4598" s="3" t="str">
        <f t="shared" si="435"/>
        <v/>
      </c>
      <c r="T4598" t="str">
        <f t="shared" si="436"/>
        <v>Maruti</v>
      </c>
      <c r="U4598" t="str">
        <f t="shared" si="437"/>
        <v>E</v>
      </c>
      <c r="V4598" t="str" cm="1">
        <f t="array" ref="V4598">_xlfn.IFS(N4589&gt;25,"A",N4589&gt;20,"B",N4589&gt;15,"C",N4589&gt;10,"D",N4589&lt;10,"E")</f>
        <v>E</v>
      </c>
    </row>
    <row r="4599" spans="1:22" x14ac:dyDescent="0.3">
      <c r="A4599">
        <v>4633</v>
      </c>
      <c r="B4599" t="s">
        <v>671</v>
      </c>
      <c r="C4599" t="s">
        <v>60</v>
      </c>
      <c r="D4599" t="s">
        <v>39</v>
      </c>
      <c r="E4599">
        <v>2016</v>
      </c>
      <c r="F4599">
        <v>26000</v>
      </c>
      <c r="G4599" t="s">
        <v>27</v>
      </c>
      <c r="H4599" t="s">
        <v>18</v>
      </c>
      <c r="I4599" t="s">
        <v>19</v>
      </c>
      <c r="J4599">
        <v>999</v>
      </c>
      <c r="K4599">
        <v>67</v>
      </c>
      <c r="L4599">
        <v>5</v>
      </c>
      <c r="M4599">
        <v>21.7</v>
      </c>
      <c r="N4599">
        <v>3</v>
      </c>
      <c r="P4599" t="str">
        <f t="shared" si="432"/>
        <v/>
      </c>
      <c r="Q4599" t="str">
        <f t="shared" si="433"/>
        <v>good</v>
      </c>
      <c r="R4599" t="str">
        <f t="shared" si="434"/>
        <v/>
      </c>
      <c r="S4599" s="3" t="str">
        <f t="shared" si="435"/>
        <v>Maruti</v>
      </c>
      <c r="T4599" t="str">
        <f t="shared" si="436"/>
        <v>Maruti</v>
      </c>
      <c r="U4599" t="str">
        <f t="shared" si="437"/>
        <v>E</v>
      </c>
      <c r="V4599" t="str" cm="1">
        <f t="array" ref="V4599">_xlfn.IFS(N4590&gt;25,"A",N4590&gt;20,"B",N4590&gt;15,"C",N4590&gt;10,"D",N4590&lt;10,"E")</f>
        <v>E</v>
      </c>
    </row>
    <row r="4600" spans="1:22" x14ac:dyDescent="0.3">
      <c r="A4600">
        <v>4634</v>
      </c>
      <c r="B4600" t="s">
        <v>1711</v>
      </c>
      <c r="C4600" t="s">
        <v>45</v>
      </c>
      <c r="D4600" t="s">
        <v>53</v>
      </c>
      <c r="E4600">
        <v>2012</v>
      </c>
      <c r="F4600">
        <v>27000</v>
      </c>
      <c r="G4600" t="s">
        <v>23</v>
      </c>
      <c r="H4600" t="s">
        <v>18</v>
      </c>
      <c r="I4600" t="s">
        <v>19</v>
      </c>
      <c r="J4600">
        <v>1248</v>
      </c>
      <c r="K4600">
        <v>88.8</v>
      </c>
      <c r="L4600">
        <v>5</v>
      </c>
      <c r="M4600">
        <v>22.3</v>
      </c>
      <c r="N4600">
        <v>3.5</v>
      </c>
      <c r="P4600" t="str">
        <f t="shared" si="432"/>
        <v/>
      </c>
      <c r="Q4600" t="str">
        <f t="shared" si="433"/>
        <v>good</v>
      </c>
      <c r="R4600" t="str">
        <f t="shared" si="434"/>
        <v/>
      </c>
      <c r="S4600" s="3" t="str">
        <f t="shared" si="435"/>
        <v>Toyota</v>
      </c>
      <c r="T4600" t="str">
        <f t="shared" si="436"/>
        <v>Toyota</v>
      </c>
      <c r="U4600" t="str">
        <f t="shared" si="437"/>
        <v>E</v>
      </c>
      <c r="V4600" t="str" cm="1">
        <f t="array" ref="V4600">_xlfn.IFS(N4591&gt;25,"A",N4591&gt;20,"B",N4591&gt;15,"C",N4591&gt;10,"D",N4591&lt;10,"E")</f>
        <v>E</v>
      </c>
    </row>
    <row r="4601" spans="1:22" x14ac:dyDescent="0.3">
      <c r="A4601">
        <v>4635</v>
      </c>
      <c r="B4601" t="s">
        <v>1712</v>
      </c>
      <c r="C4601" t="s">
        <v>21</v>
      </c>
      <c r="D4601" t="s">
        <v>47</v>
      </c>
      <c r="E4601">
        <v>2018</v>
      </c>
      <c r="F4601">
        <v>37746</v>
      </c>
      <c r="G4601" t="s">
        <v>23</v>
      </c>
      <c r="H4601" t="s">
        <v>18</v>
      </c>
      <c r="I4601" t="s">
        <v>19</v>
      </c>
      <c r="J4601">
        <v>1396</v>
      </c>
      <c r="K4601">
        <v>88.73</v>
      </c>
      <c r="L4601">
        <v>5</v>
      </c>
      <c r="M4601">
        <v>21.19</v>
      </c>
      <c r="N4601">
        <v>7.59</v>
      </c>
      <c r="P4601" t="str">
        <f t="shared" si="432"/>
        <v/>
      </c>
      <c r="Q4601" t="str">
        <f t="shared" si="433"/>
        <v>good</v>
      </c>
      <c r="R4601" t="str">
        <f t="shared" si="434"/>
        <v/>
      </c>
      <c r="S4601" s="3" t="str">
        <f t="shared" si="435"/>
        <v>Honda</v>
      </c>
      <c r="T4601" t="str">
        <f t="shared" si="436"/>
        <v>Honda</v>
      </c>
      <c r="U4601" t="str">
        <f t="shared" si="437"/>
        <v>E</v>
      </c>
      <c r="V4601" t="str" cm="1">
        <f t="array" ref="V4601">_xlfn.IFS(N4592&gt;25,"A",N4592&gt;20,"B",N4592&gt;15,"C",N4592&gt;10,"D",N4592&lt;10,"E")</f>
        <v>E</v>
      </c>
    </row>
    <row r="4602" spans="1:22" x14ac:dyDescent="0.3">
      <c r="A4602">
        <v>4636</v>
      </c>
      <c r="B4602" t="s">
        <v>880</v>
      </c>
      <c r="C4602" t="s">
        <v>15</v>
      </c>
      <c r="D4602" t="s">
        <v>16</v>
      </c>
      <c r="E4602">
        <v>2009</v>
      </c>
      <c r="F4602">
        <v>63274</v>
      </c>
      <c r="G4602" t="s">
        <v>27</v>
      </c>
      <c r="H4602" t="s">
        <v>18</v>
      </c>
      <c r="I4602" t="s">
        <v>33</v>
      </c>
      <c r="J4602">
        <v>1586</v>
      </c>
      <c r="K4602">
        <v>104.68</v>
      </c>
      <c r="L4602">
        <v>5</v>
      </c>
      <c r="M4602">
        <v>15</v>
      </c>
      <c r="N4602">
        <v>1.99</v>
      </c>
      <c r="P4602" t="str">
        <f t="shared" si="432"/>
        <v>BMW</v>
      </c>
      <c r="Q4602" t="str">
        <f t="shared" si="433"/>
        <v>bad</v>
      </c>
      <c r="R4602" t="str">
        <f t="shared" si="434"/>
        <v/>
      </c>
      <c r="S4602" s="3" t="str">
        <f t="shared" si="435"/>
        <v>BMW</v>
      </c>
      <c r="T4602" t="str">
        <f t="shared" si="436"/>
        <v/>
      </c>
      <c r="U4602" t="str">
        <f t="shared" si="437"/>
        <v>B</v>
      </c>
      <c r="V4602" t="str" cm="1">
        <f t="array" ref="V4602">_xlfn.IFS(N4593&gt;25,"A",N4593&gt;20,"B",N4593&gt;15,"C",N4593&gt;10,"D",N4593&lt;10,"E")</f>
        <v>B</v>
      </c>
    </row>
    <row r="4603" spans="1:22" x14ac:dyDescent="0.3">
      <c r="A4603">
        <v>4637</v>
      </c>
      <c r="B4603" t="s">
        <v>104</v>
      </c>
      <c r="C4603" t="s">
        <v>60</v>
      </c>
      <c r="D4603" t="s">
        <v>35</v>
      </c>
      <c r="E4603">
        <v>2016</v>
      </c>
      <c r="F4603">
        <v>25000</v>
      </c>
      <c r="G4603" t="s">
        <v>27</v>
      </c>
      <c r="H4603" t="s">
        <v>18</v>
      </c>
      <c r="I4603" t="s">
        <v>19</v>
      </c>
      <c r="J4603">
        <v>799</v>
      </c>
      <c r="K4603">
        <v>53.3</v>
      </c>
      <c r="L4603">
        <v>5</v>
      </c>
      <c r="M4603">
        <v>25.17</v>
      </c>
      <c r="N4603">
        <v>3.8</v>
      </c>
      <c r="P4603" t="str">
        <f t="shared" si="432"/>
        <v/>
      </c>
      <c r="Q4603" t="str">
        <f t="shared" si="433"/>
        <v>bad</v>
      </c>
      <c r="R4603" t="str">
        <f t="shared" si="434"/>
        <v/>
      </c>
      <c r="S4603" s="3" t="str">
        <f t="shared" si="435"/>
        <v/>
      </c>
      <c r="T4603" t="str">
        <f t="shared" si="436"/>
        <v>Skoda</v>
      </c>
      <c r="U4603" t="str">
        <f t="shared" si="437"/>
        <v>E</v>
      </c>
      <c r="V4603" t="str" cm="1">
        <f t="array" ref="V4603">_xlfn.IFS(N4594&gt;25,"A",N4594&gt;20,"B",N4594&gt;15,"C",N4594&gt;10,"D",N4594&lt;10,"E")</f>
        <v>E</v>
      </c>
    </row>
    <row r="4604" spans="1:22" x14ac:dyDescent="0.3">
      <c r="A4604">
        <v>4638</v>
      </c>
      <c r="B4604" t="s">
        <v>1555</v>
      </c>
      <c r="C4604" t="s">
        <v>78</v>
      </c>
      <c r="D4604" t="s">
        <v>63</v>
      </c>
      <c r="E4604">
        <v>2013</v>
      </c>
      <c r="F4604">
        <v>197000</v>
      </c>
      <c r="G4604" t="s">
        <v>23</v>
      </c>
      <c r="H4604" t="s">
        <v>18</v>
      </c>
      <c r="I4604" t="s">
        <v>19</v>
      </c>
      <c r="J4604">
        <v>2498</v>
      </c>
      <c r="K4604">
        <v>112</v>
      </c>
      <c r="L4604">
        <v>7</v>
      </c>
      <c r="M4604">
        <v>11.68</v>
      </c>
      <c r="N4604">
        <v>4</v>
      </c>
      <c r="P4604" t="str">
        <f t="shared" si="432"/>
        <v/>
      </c>
      <c r="Q4604" t="str">
        <f t="shared" si="433"/>
        <v>bad</v>
      </c>
      <c r="R4604" t="str">
        <f t="shared" si="434"/>
        <v/>
      </c>
      <c r="S4604" s="3" t="str">
        <f t="shared" si="435"/>
        <v/>
      </c>
      <c r="T4604" t="str">
        <f t="shared" si="436"/>
        <v>Fiat</v>
      </c>
      <c r="U4604" t="str">
        <f t="shared" si="437"/>
        <v>E</v>
      </c>
      <c r="V4604" t="str" cm="1">
        <f t="array" ref="V4604">_xlfn.IFS(N4595&gt;25,"A",N4595&gt;20,"B",N4595&gt;15,"C",N4595&gt;10,"D",N4595&lt;10,"E")</f>
        <v>E</v>
      </c>
    </row>
    <row r="4605" spans="1:22" x14ac:dyDescent="0.3">
      <c r="A4605">
        <v>4639</v>
      </c>
      <c r="B4605" t="s">
        <v>350</v>
      </c>
      <c r="C4605" t="s">
        <v>21</v>
      </c>
      <c r="D4605" t="s">
        <v>63</v>
      </c>
      <c r="E4605">
        <v>2013</v>
      </c>
      <c r="F4605">
        <v>45010</v>
      </c>
      <c r="G4605" t="s">
        <v>27</v>
      </c>
      <c r="H4605" t="s">
        <v>18</v>
      </c>
      <c r="I4605" t="s">
        <v>33</v>
      </c>
      <c r="J4605">
        <v>814</v>
      </c>
      <c r="K4605">
        <v>55.2</v>
      </c>
      <c r="L4605">
        <v>5</v>
      </c>
      <c r="M4605">
        <v>21.1</v>
      </c>
      <c r="N4605">
        <v>2.95</v>
      </c>
      <c r="P4605" t="str">
        <f t="shared" si="432"/>
        <v/>
      </c>
      <c r="Q4605" t="str">
        <f t="shared" si="433"/>
        <v>bad</v>
      </c>
      <c r="R4605" t="str">
        <f t="shared" si="434"/>
        <v/>
      </c>
      <c r="S4605" s="3" t="str">
        <f t="shared" si="435"/>
        <v/>
      </c>
      <c r="T4605" t="str">
        <f t="shared" si="436"/>
        <v>Land</v>
      </c>
      <c r="U4605" t="str">
        <f t="shared" si="437"/>
        <v>D</v>
      </c>
      <c r="V4605" t="str" cm="1">
        <f t="array" ref="V4605">_xlfn.IFS(N4596&gt;25,"A",N4596&gt;20,"B",N4596&gt;15,"C",N4596&gt;10,"D",N4596&lt;10,"E")</f>
        <v>D</v>
      </c>
    </row>
    <row r="4606" spans="1:22" x14ac:dyDescent="0.3">
      <c r="A4606">
        <v>4640</v>
      </c>
      <c r="B4606" t="s">
        <v>253</v>
      </c>
      <c r="C4606" t="s">
        <v>25</v>
      </c>
      <c r="D4606" t="s">
        <v>53</v>
      </c>
      <c r="E4606">
        <v>2013</v>
      </c>
      <c r="F4606">
        <v>75348</v>
      </c>
      <c r="G4606" t="s">
        <v>23</v>
      </c>
      <c r="H4606" t="s">
        <v>18</v>
      </c>
      <c r="I4606" t="s">
        <v>19</v>
      </c>
      <c r="J4606">
        <v>1498</v>
      </c>
      <c r="K4606">
        <v>98.6</v>
      </c>
      <c r="L4606">
        <v>5</v>
      </c>
      <c r="M4606">
        <v>25.8</v>
      </c>
      <c r="N4606">
        <v>3.75</v>
      </c>
      <c r="P4606" t="str">
        <f t="shared" si="432"/>
        <v/>
      </c>
      <c r="Q4606" t="str">
        <f t="shared" si="433"/>
        <v>bad</v>
      </c>
      <c r="R4606" t="str">
        <f t="shared" si="434"/>
        <v/>
      </c>
      <c r="S4606" s="3" t="str">
        <f t="shared" si="435"/>
        <v/>
      </c>
      <c r="T4606" t="str">
        <f t="shared" si="436"/>
        <v>Ford</v>
      </c>
      <c r="U4606" t="str">
        <f t="shared" si="437"/>
        <v>E</v>
      </c>
      <c r="V4606" t="str" cm="1">
        <f t="array" ref="V4606">_xlfn.IFS(N4597&gt;25,"A",N4597&gt;20,"B",N4597&gt;15,"C",N4597&gt;10,"D",N4597&lt;10,"E")</f>
        <v>E</v>
      </c>
    </row>
    <row r="4607" spans="1:22" x14ac:dyDescent="0.3">
      <c r="A4607">
        <v>4641</v>
      </c>
      <c r="B4607" t="s">
        <v>143</v>
      </c>
      <c r="C4607" t="s">
        <v>43</v>
      </c>
      <c r="D4607" t="s">
        <v>49</v>
      </c>
      <c r="E4607">
        <v>2010</v>
      </c>
      <c r="F4607">
        <v>90110</v>
      </c>
      <c r="G4607" t="s">
        <v>23</v>
      </c>
      <c r="H4607" t="s">
        <v>18</v>
      </c>
      <c r="I4607" t="s">
        <v>19</v>
      </c>
      <c r="J4607">
        <v>1199</v>
      </c>
      <c r="K4607">
        <v>73.900000000000006</v>
      </c>
      <c r="L4607">
        <v>5</v>
      </c>
      <c r="M4607">
        <v>22.07</v>
      </c>
      <c r="N4607">
        <v>2.5</v>
      </c>
      <c r="P4607" t="str">
        <f t="shared" si="432"/>
        <v/>
      </c>
      <c r="Q4607" t="str">
        <f t="shared" si="433"/>
        <v>bad</v>
      </c>
      <c r="R4607" t="str">
        <f t="shared" si="434"/>
        <v/>
      </c>
      <c r="S4607" s="3" t="str">
        <f t="shared" si="435"/>
        <v/>
      </c>
      <c r="T4607" t="str">
        <f t="shared" si="436"/>
        <v>Hyundai</v>
      </c>
      <c r="U4607" t="str">
        <f t="shared" si="437"/>
        <v>E</v>
      </c>
      <c r="V4607" t="str" cm="1">
        <f t="array" ref="V4607">_xlfn.IFS(N4598&gt;25,"A",N4598&gt;20,"B",N4598&gt;15,"C",N4598&gt;10,"D",N4598&lt;10,"E")</f>
        <v>E</v>
      </c>
    </row>
    <row r="4608" spans="1:22" x14ac:dyDescent="0.3">
      <c r="A4608">
        <v>4642</v>
      </c>
      <c r="B4608" t="s">
        <v>348</v>
      </c>
      <c r="C4608" t="s">
        <v>25</v>
      </c>
      <c r="D4608" t="s">
        <v>22</v>
      </c>
      <c r="E4608">
        <v>2011</v>
      </c>
      <c r="F4608">
        <v>102013</v>
      </c>
      <c r="G4608" t="s">
        <v>27</v>
      </c>
      <c r="H4608" t="s">
        <v>18</v>
      </c>
      <c r="I4608" t="s">
        <v>19</v>
      </c>
      <c r="J4608">
        <v>1497</v>
      </c>
      <c r="K4608">
        <v>118</v>
      </c>
      <c r="L4608">
        <v>5</v>
      </c>
      <c r="M4608">
        <v>17</v>
      </c>
      <c r="N4608">
        <v>3.75</v>
      </c>
      <c r="P4608" t="str">
        <f t="shared" si="432"/>
        <v/>
      </c>
      <c r="Q4608" t="str">
        <f t="shared" si="433"/>
        <v>good</v>
      </c>
      <c r="R4608" t="str">
        <f t="shared" si="434"/>
        <v/>
      </c>
      <c r="S4608" s="3" t="str">
        <f t="shared" si="435"/>
        <v>Renault</v>
      </c>
      <c r="T4608" t="str">
        <f t="shared" si="436"/>
        <v>Renault</v>
      </c>
      <c r="U4608" t="str">
        <f t="shared" si="437"/>
        <v>E</v>
      </c>
      <c r="V4608" t="str" cm="1">
        <f t="array" ref="V4608">_xlfn.IFS(N4599&gt;25,"A",N4599&gt;20,"B",N4599&gt;15,"C",N4599&gt;10,"D",N4599&lt;10,"E")</f>
        <v>E</v>
      </c>
    </row>
    <row r="4609" spans="1:22" x14ac:dyDescent="0.3">
      <c r="A4609">
        <v>4643</v>
      </c>
      <c r="B4609" t="s">
        <v>514</v>
      </c>
      <c r="C4609" t="s">
        <v>41</v>
      </c>
      <c r="D4609" t="s">
        <v>22</v>
      </c>
      <c r="E4609">
        <v>2015</v>
      </c>
      <c r="F4609">
        <v>36000</v>
      </c>
      <c r="G4609" t="s">
        <v>23</v>
      </c>
      <c r="H4609" t="s">
        <v>32</v>
      </c>
      <c r="I4609" t="s">
        <v>19</v>
      </c>
      <c r="J4609">
        <v>2982</v>
      </c>
      <c r="K4609">
        <v>168.5</v>
      </c>
      <c r="L4609">
        <v>7</v>
      </c>
      <c r="M4609">
        <v>12.55</v>
      </c>
      <c r="N4609">
        <v>22</v>
      </c>
      <c r="P4609" t="str">
        <f t="shared" si="432"/>
        <v/>
      </c>
      <c r="Q4609" t="str">
        <f t="shared" si="433"/>
        <v>good</v>
      </c>
      <c r="R4609" t="str">
        <f t="shared" si="434"/>
        <v/>
      </c>
      <c r="S4609" s="3" t="str">
        <f t="shared" si="435"/>
        <v>Tata</v>
      </c>
      <c r="T4609" t="str">
        <f t="shared" si="436"/>
        <v>Tata</v>
      </c>
      <c r="U4609" t="str">
        <f t="shared" si="437"/>
        <v>E</v>
      </c>
      <c r="V4609" t="str" cm="1">
        <f t="array" ref="V4609">_xlfn.IFS(N4600&gt;25,"A",N4600&gt;20,"B",N4600&gt;15,"C",N4600&gt;10,"D",N4600&lt;10,"E")</f>
        <v>E</v>
      </c>
    </row>
    <row r="4610" spans="1:22" x14ac:dyDescent="0.3">
      <c r="A4610">
        <v>4644</v>
      </c>
      <c r="B4610" t="s">
        <v>1035</v>
      </c>
      <c r="C4610" t="s">
        <v>25</v>
      </c>
      <c r="D4610" t="s">
        <v>47</v>
      </c>
      <c r="E4610">
        <v>2017</v>
      </c>
      <c r="F4610">
        <v>37578</v>
      </c>
      <c r="G4610" t="s">
        <v>27</v>
      </c>
      <c r="H4610" t="s">
        <v>18</v>
      </c>
      <c r="I4610" t="s">
        <v>19</v>
      </c>
      <c r="J4610">
        <v>1198</v>
      </c>
      <c r="K4610">
        <v>86.7</v>
      </c>
      <c r="L4610">
        <v>5</v>
      </c>
      <c r="M4610">
        <v>18</v>
      </c>
      <c r="N4610">
        <v>6.14</v>
      </c>
      <c r="P4610" t="str">
        <f t="shared" si="432"/>
        <v/>
      </c>
      <c r="Q4610" t="str">
        <f t="shared" si="433"/>
        <v>good</v>
      </c>
      <c r="R4610" t="str">
        <f t="shared" si="434"/>
        <v/>
      </c>
      <c r="S4610" s="3" t="str">
        <f t="shared" si="435"/>
        <v>Hyundai</v>
      </c>
      <c r="T4610" t="str">
        <f t="shared" si="436"/>
        <v>Hyundai</v>
      </c>
      <c r="U4610" t="str">
        <f t="shared" si="437"/>
        <v>E</v>
      </c>
      <c r="V4610" t="str" cm="1">
        <f t="array" ref="V4610">_xlfn.IFS(N4601&gt;25,"A",N4601&gt;20,"B",N4601&gt;15,"C",N4601&gt;10,"D",N4601&lt;10,"E")</f>
        <v>E</v>
      </c>
    </row>
    <row r="4611" spans="1:22" x14ac:dyDescent="0.3">
      <c r="A4611">
        <v>4645</v>
      </c>
      <c r="B4611" t="s">
        <v>185</v>
      </c>
      <c r="C4611" t="s">
        <v>65</v>
      </c>
      <c r="D4611" t="s">
        <v>22</v>
      </c>
      <c r="E4611">
        <v>2015</v>
      </c>
      <c r="F4611">
        <v>46001</v>
      </c>
      <c r="G4611" t="s">
        <v>23</v>
      </c>
      <c r="H4611" t="s">
        <v>32</v>
      </c>
      <c r="I4611" t="s">
        <v>19</v>
      </c>
      <c r="J4611">
        <v>1995</v>
      </c>
      <c r="K4611">
        <v>143</v>
      </c>
      <c r="L4611">
        <v>5</v>
      </c>
      <c r="M4611">
        <v>20.58</v>
      </c>
      <c r="N4611">
        <v>16</v>
      </c>
      <c r="P4611" t="str">
        <f t="shared" si="432"/>
        <v/>
      </c>
      <c r="Q4611" t="str">
        <f t="shared" si="433"/>
        <v>bad</v>
      </c>
      <c r="R4611" t="str">
        <f t="shared" si="434"/>
        <v/>
      </c>
      <c r="S4611" s="3" t="str">
        <f t="shared" si="435"/>
        <v/>
      </c>
      <c r="T4611" t="str">
        <f t="shared" si="436"/>
        <v>Maruti</v>
      </c>
      <c r="U4611" t="str">
        <f t="shared" si="437"/>
        <v>E</v>
      </c>
      <c r="V4611" t="str" cm="1">
        <f t="array" ref="V4611">_xlfn.IFS(N4602&gt;25,"A",N4602&gt;20,"B",N4602&gt;15,"C",N4602&gt;10,"D",N4602&lt;10,"E")</f>
        <v>E</v>
      </c>
    </row>
    <row r="4612" spans="1:22" x14ac:dyDescent="0.3">
      <c r="A4612">
        <v>4646</v>
      </c>
      <c r="B4612" t="s">
        <v>324</v>
      </c>
      <c r="C4612" t="s">
        <v>15</v>
      </c>
      <c r="D4612" t="s">
        <v>35</v>
      </c>
      <c r="E4612">
        <v>2014</v>
      </c>
      <c r="F4612">
        <v>46559</v>
      </c>
      <c r="G4612" t="s">
        <v>27</v>
      </c>
      <c r="H4612" t="s">
        <v>32</v>
      </c>
      <c r="I4612" t="s">
        <v>19</v>
      </c>
      <c r="J4612">
        <v>998</v>
      </c>
      <c r="K4612">
        <v>67.040000000000006</v>
      </c>
      <c r="L4612">
        <v>5</v>
      </c>
      <c r="M4612">
        <v>23.1</v>
      </c>
      <c r="N4612">
        <v>3.75</v>
      </c>
      <c r="P4612" t="str">
        <f t="shared" si="432"/>
        <v/>
      </c>
      <c r="Q4612" t="str">
        <f t="shared" si="433"/>
        <v>good</v>
      </c>
      <c r="R4612" t="str">
        <f t="shared" si="434"/>
        <v/>
      </c>
      <c r="S4612" s="3" t="str">
        <f t="shared" si="435"/>
        <v>Renault</v>
      </c>
      <c r="T4612" t="str">
        <f t="shared" si="436"/>
        <v>Renault</v>
      </c>
      <c r="U4612" t="str">
        <f t="shared" si="437"/>
        <v>E</v>
      </c>
      <c r="V4612" t="str" cm="1">
        <f t="array" ref="V4612">_xlfn.IFS(N4603&gt;25,"A",N4603&gt;20,"B",N4603&gt;15,"C",N4603&gt;10,"D",N4603&lt;10,"E")</f>
        <v>E</v>
      </c>
    </row>
    <row r="4613" spans="1:22" x14ac:dyDescent="0.3">
      <c r="A4613">
        <v>4647</v>
      </c>
      <c r="B4613" t="s">
        <v>1238</v>
      </c>
      <c r="C4613" t="s">
        <v>41</v>
      </c>
      <c r="D4613" t="s">
        <v>16</v>
      </c>
      <c r="E4613">
        <v>2015</v>
      </c>
      <c r="F4613">
        <v>48000</v>
      </c>
      <c r="G4613" t="s">
        <v>23</v>
      </c>
      <c r="H4613" t="s">
        <v>18</v>
      </c>
      <c r="I4613" t="s">
        <v>19</v>
      </c>
      <c r="J4613">
        <v>2494</v>
      </c>
      <c r="K4613">
        <v>100.6</v>
      </c>
      <c r="L4613">
        <v>8</v>
      </c>
      <c r="M4613">
        <v>12.99</v>
      </c>
      <c r="N4613">
        <v>11.75</v>
      </c>
      <c r="P4613" t="str">
        <f t="shared" si="432"/>
        <v/>
      </c>
      <c r="Q4613" t="str">
        <f t="shared" si="433"/>
        <v>bad</v>
      </c>
      <c r="R4613" t="str">
        <f t="shared" si="434"/>
        <v/>
      </c>
      <c r="S4613" s="3" t="str">
        <f t="shared" si="435"/>
        <v/>
      </c>
      <c r="T4613" t="str">
        <f t="shared" si="436"/>
        <v>Mahindra</v>
      </c>
      <c r="U4613" t="str">
        <f t="shared" si="437"/>
        <v>E</v>
      </c>
      <c r="V4613" t="str" cm="1">
        <f t="array" ref="V4613">_xlfn.IFS(N4604&gt;25,"A",N4604&gt;20,"B",N4604&gt;15,"C",N4604&gt;10,"D",N4604&lt;10,"E")</f>
        <v>E</v>
      </c>
    </row>
    <row r="4614" spans="1:22" x14ac:dyDescent="0.3">
      <c r="A4614">
        <v>4648</v>
      </c>
      <c r="B4614" t="s">
        <v>501</v>
      </c>
      <c r="C4614" t="s">
        <v>156</v>
      </c>
      <c r="D4614" t="s">
        <v>22</v>
      </c>
      <c r="E4614">
        <v>2013</v>
      </c>
      <c r="F4614">
        <v>46000</v>
      </c>
      <c r="G4614" t="s">
        <v>23</v>
      </c>
      <c r="H4614" t="s">
        <v>32</v>
      </c>
      <c r="I4614" t="s">
        <v>33</v>
      </c>
      <c r="J4614">
        <v>2179</v>
      </c>
      <c r="K4614">
        <v>187.7</v>
      </c>
      <c r="L4614">
        <v>5</v>
      </c>
      <c r="M4614">
        <v>16.36</v>
      </c>
      <c r="N4614">
        <v>24</v>
      </c>
      <c r="P4614" t="str">
        <f t="shared" si="432"/>
        <v/>
      </c>
      <c r="Q4614" t="str">
        <f t="shared" si="433"/>
        <v>good</v>
      </c>
      <c r="R4614" t="str">
        <f t="shared" si="434"/>
        <v/>
      </c>
      <c r="S4614" s="3" t="str">
        <f t="shared" si="435"/>
        <v>Hyundai</v>
      </c>
      <c r="T4614" t="str">
        <f t="shared" si="436"/>
        <v>Hyundai</v>
      </c>
      <c r="U4614" t="str">
        <f t="shared" si="437"/>
        <v>E</v>
      </c>
      <c r="V4614" t="str" cm="1">
        <f t="array" ref="V4614">_xlfn.IFS(N4605&gt;25,"A",N4605&gt;20,"B",N4605&gt;15,"C",N4605&gt;10,"D",N4605&lt;10,"E")</f>
        <v>E</v>
      </c>
    </row>
    <row r="4615" spans="1:22" x14ac:dyDescent="0.3">
      <c r="A4615">
        <v>4649</v>
      </c>
      <c r="B4615" t="s">
        <v>72</v>
      </c>
      <c r="C4615" t="s">
        <v>25</v>
      </c>
      <c r="D4615" t="s">
        <v>35</v>
      </c>
      <c r="E4615">
        <v>2017</v>
      </c>
      <c r="F4615">
        <v>15000</v>
      </c>
      <c r="G4615" t="s">
        <v>27</v>
      </c>
      <c r="H4615" t="s">
        <v>18</v>
      </c>
      <c r="I4615" t="s">
        <v>19</v>
      </c>
      <c r="J4615">
        <v>1199</v>
      </c>
      <c r="K4615">
        <v>88.7</v>
      </c>
      <c r="L4615">
        <v>5</v>
      </c>
      <c r="M4615">
        <v>17.5</v>
      </c>
      <c r="N4615">
        <v>8.9</v>
      </c>
      <c r="P4615" t="str">
        <f t="shared" si="432"/>
        <v/>
      </c>
      <c r="Q4615" t="str">
        <f t="shared" si="433"/>
        <v>good</v>
      </c>
      <c r="R4615" t="str">
        <f t="shared" si="434"/>
        <v/>
      </c>
      <c r="S4615" s="3" t="str">
        <f t="shared" si="435"/>
        <v>Honda</v>
      </c>
      <c r="T4615" t="str">
        <f t="shared" si="436"/>
        <v>Honda</v>
      </c>
      <c r="U4615" t="str">
        <f t="shared" si="437"/>
        <v>E</v>
      </c>
      <c r="V4615" t="str" cm="1">
        <f t="array" ref="V4615">_xlfn.IFS(N4606&gt;25,"A",N4606&gt;20,"B",N4606&gt;15,"C",N4606&gt;10,"D",N4606&lt;10,"E")</f>
        <v>E</v>
      </c>
    </row>
    <row r="4616" spans="1:22" x14ac:dyDescent="0.3">
      <c r="A4616">
        <v>4650</v>
      </c>
      <c r="B4616" t="s">
        <v>272</v>
      </c>
      <c r="C4616" t="s">
        <v>65</v>
      </c>
      <c r="D4616" t="s">
        <v>26</v>
      </c>
      <c r="E4616">
        <v>2012</v>
      </c>
      <c r="F4616">
        <v>85000</v>
      </c>
      <c r="G4616" t="s">
        <v>23</v>
      </c>
      <c r="H4616" t="s">
        <v>32</v>
      </c>
      <c r="I4616" t="s">
        <v>102</v>
      </c>
      <c r="J4616">
        <v>1995</v>
      </c>
      <c r="K4616">
        <v>184</v>
      </c>
      <c r="L4616">
        <v>5</v>
      </c>
      <c r="M4616">
        <v>17.05</v>
      </c>
      <c r="N4616">
        <v>10</v>
      </c>
      <c r="P4616" t="str">
        <f t="shared" si="432"/>
        <v/>
      </c>
      <c r="Q4616" t="str">
        <f t="shared" si="433"/>
        <v>good</v>
      </c>
      <c r="R4616" t="str">
        <f t="shared" si="434"/>
        <v/>
      </c>
      <c r="S4616" s="3" t="str">
        <f t="shared" si="435"/>
        <v>Volkswagen</v>
      </c>
      <c r="T4616" t="str">
        <f t="shared" si="436"/>
        <v>Volkswagen</v>
      </c>
      <c r="U4616" t="str">
        <f t="shared" si="437"/>
        <v>E</v>
      </c>
      <c r="V4616" t="str" cm="1">
        <f t="array" ref="V4616">_xlfn.IFS(N4607&gt;25,"A",N4607&gt;20,"B",N4607&gt;15,"C",N4607&gt;10,"D",N4607&lt;10,"E")</f>
        <v>E</v>
      </c>
    </row>
    <row r="4617" spans="1:22" x14ac:dyDescent="0.3">
      <c r="A4617">
        <v>4651</v>
      </c>
      <c r="B4617" t="s">
        <v>1168</v>
      </c>
      <c r="C4617" t="s">
        <v>194</v>
      </c>
      <c r="D4617" t="s">
        <v>16</v>
      </c>
      <c r="E4617">
        <v>2014</v>
      </c>
      <c r="F4617">
        <v>32000</v>
      </c>
      <c r="G4617" t="s">
        <v>27</v>
      </c>
      <c r="H4617" t="s">
        <v>32</v>
      </c>
      <c r="I4617" t="s">
        <v>19</v>
      </c>
      <c r="J4617">
        <v>1598</v>
      </c>
      <c r="K4617">
        <v>103.5</v>
      </c>
      <c r="L4617">
        <v>5</v>
      </c>
      <c r="M4617">
        <v>14.3</v>
      </c>
      <c r="N4617">
        <v>5.55</v>
      </c>
      <c r="P4617" t="str">
        <f t="shared" si="432"/>
        <v/>
      </c>
      <c r="Q4617" t="str">
        <f t="shared" si="433"/>
        <v>bad</v>
      </c>
      <c r="R4617" t="str">
        <f t="shared" si="434"/>
        <v/>
      </c>
      <c r="S4617" s="3" t="str">
        <f t="shared" si="435"/>
        <v/>
      </c>
      <c r="T4617" t="str">
        <f t="shared" si="436"/>
        <v>Honda</v>
      </c>
      <c r="U4617" t="str">
        <f t="shared" si="437"/>
        <v>E</v>
      </c>
      <c r="V4617" t="str" cm="1">
        <f t="array" ref="V4617">_xlfn.IFS(N4608&gt;25,"A",N4608&gt;20,"B",N4608&gt;15,"C",N4608&gt;10,"D",N4608&lt;10,"E")</f>
        <v>E</v>
      </c>
    </row>
    <row r="4618" spans="1:22" x14ac:dyDescent="0.3">
      <c r="A4618">
        <v>4652</v>
      </c>
      <c r="B4618" t="s">
        <v>421</v>
      </c>
      <c r="C4618" t="s">
        <v>43</v>
      </c>
      <c r="D4618" t="s">
        <v>47</v>
      </c>
      <c r="E4618">
        <v>2012</v>
      </c>
      <c r="F4618">
        <v>60818</v>
      </c>
      <c r="G4618" t="s">
        <v>27</v>
      </c>
      <c r="H4618" t="s">
        <v>18</v>
      </c>
      <c r="I4618" t="s">
        <v>19</v>
      </c>
      <c r="J4618">
        <v>1598</v>
      </c>
      <c r="K4618">
        <v>103.5</v>
      </c>
      <c r="L4618">
        <v>5</v>
      </c>
      <c r="M4618">
        <v>16.09</v>
      </c>
      <c r="N4618">
        <v>3.59</v>
      </c>
      <c r="P4618" t="str">
        <f t="shared" si="432"/>
        <v>Toyota</v>
      </c>
      <c r="Q4618" t="str">
        <f t="shared" si="433"/>
        <v>bad</v>
      </c>
      <c r="R4618" t="str">
        <f t="shared" si="434"/>
        <v/>
      </c>
      <c r="S4618" s="3" t="str">
        <f t="shared" si="435"/>
        <v>Toyota</v>
      </c>
      <c r="T4618" t="str">
        <f t="shared" si="436"/>
        <v/>
      </c>
      <c r="U4618" t="str">
        <f t="shared" si="437"/>
        <v>B</v>
      </c>
      <c r="V4618" t="str" cm="1">
        <f t="array" ref="V4618">_xlfn.IFS(N4609&gt;25,"A",N4609&gt;20,"B",N4609&gt;15,"C",N4609&gt;10,"D",N4609&lt;10,"E")</f>
        <v>B</v>
      </c>
    </row>
    <row r="4619" spans="1:22" x14ac:dyDescent="0.3">
      <c r="A4619">
        <v>4653</v>
      </c>
      <c r="B4619" t="s">
        <v>1713</v>
      </c>
      <c r="C4619" t="s">
        <v>110</v>
      </c>
      <c r="D4619" t="s">
        <v>31</v>
      </c>
      <c r="E4619">
        <v>2019</v>
      </c>
      <c r="F4619">
        <v>35188</v>
      </c>
      <c r="G4619" t="s">
        <v>23</v>
      </c>
      <c r="H4619" t="s">
        <v>18</v>
      </c>
      <c r="I4619" t="s">
        <v>19</v>
      </c>
      <c r="J4619">
        <v>1498</v>
      </c>
      <c r="K4619">
        <v>98.59</v>
      </c>
      <c r="L4619">
        <v>5</v>
      </c>
      <c r="M4619">
        <v>22.77</v>
      </c>
      <c r="N4619">
        <v>11.13</v>
      </c>
      <c r="P4619" t="str">
        <f t="shared" si="432"/>
        <v/>
      </c>
      <c r="Q4619" t="str">
        <f t="shared" si="433"/>
        <v>bad</v>
      </c>
      <c r="R4619" t="str">
        <f t="shared" si="434"/>
        <v/>
      </c>
      <c r="S4619" s="3" t="str">
        <f t="shared" si="435"/>
        <v/>
      </c>
      <c r="T4619" t="str">
        <f t="shared" si="436"/>
        <v>Honda</v>
      </c>
      <c r="U4619" t="str">
        <f t="shared" si="437"/>
        <v>E</v>
      </c>
      <c r="V4619" t="str" cm="1">
        <f t="array" ref="V4619">_xlfn.IFS(N4610&gt;25,"A",N4610&gt;20,"B",N4610&gt;15,"C",N4610&gt;10,"D",N4610&lt;10,"E")</f>
        <v>E</v>
      </c>
    </row>
    <row r="4620" spans="1:22" x14ac:dyDescent="0.3">
      <c r="A4620">
        <v>4654</v>
      </c>
      <c r="B4620" t="s">
        <v>492</v>
      </c>
      <c r="C4620" t="s">
        <v>78</v>
      </c>
      <c r="D4620" t="s">
        <v>39</v>
      </c>
      <c r="E4620">
        <v>2012</v>
      </c>
      <c r="F4620">
        <v>110000</v>
      </c>
      <c r="G4620" t="s">
        <v>23</v>
      </c>
      <c r="H4620" t="s">
        <v>18</v>
      </c>
      <c r="I4620" t="s">
        <v>19</v>
      </c>
      <c r="J4620">
        <v>2179</v>
      </c>
      <c r="K4620">
        <v>140</v>
      </c>
      <c r="L4620">
        <v>7</v>
      </c>
      <c r="M4620">
        <v>15.1</v>
      </c>
      <c r="N4620">
        <v>7.2</v>
      </c>
      <c r="P4620" t="str">
        <f t="shared" ref="P4620:P4683" si="438">IF(N4611&gt;15,C4611,"")</f>
        <v>BMW</v>
      </c>
      <c r="Q4620" t="str">
        <f t="shared" ref="Q4620:Q4683" si="439">IF(M4611&gt;20,"good","bad")</f>
        <v>good</v>
      </c>
      <c r="R4620" t="str">
        <f t="shared" ref="R4620:R4683" si="440">IF(AND(M4611&gt;20,N4611&gt;15),C4611,"")</f>
        <v>BMW</v>
      </c>
      <c r="S4620" s="3" t="str">
        <f t="shared" ref="S4620:S4683" si="441">IF(OR(M4611&gt;20,N4611&gt;15),C4611,"")</f>
        <v>BMW</v>
      </c>
      <c r="T4620" t="str">
        <f t="shared" ref="T4620:T4683" si="442">IF(NOT(N4611&gt;15),C4611,"")</f>
        <v/>
      </c>
      <c r="U4620" t="str">
        <f t="shared" ref="U4620:U4683" si="443">IF(N4611&gt;25,"A",IF(N4611&gt;20,"B",IF(N4611&gt;15,"C",IF(N4611&gt;10,"D","E"))))</f>
        <v>C</v>
      </c>
      <c r="V4620" t="str" cm="1">
        <f t="array" ref="V4620">_xlfn.IFS(N4611&gt;25,"A",N4611&gt;20,"B",N4611&gt;15,"C",N4611&gt;10,"D",N4611&lt;10,"E")</f>
        <v>C</v>
      </c>
    </row>
    <row r="4621" spans="1:22" x14ac:dyDescent="0.3">
      <c r="A4621">
        <v>4655</v>
      </c>
      <c r="B4621" t="s">
        <v>1246</v>
      </c>
      <c r="C4621" t="s">
        <v>110</v>
      </c>
      <c r="D4621" t="s">
        <v>16</v>
      </c>
      <c r="E4621">
        <v>2014</v>
      </c>
      <c r="F4621">
        <v>61000</v>
      </c>
      <c r="G4621" t="s">
        <v>23</v>
      </c>
      <c r="H4621" t="s">
        <v>18</v>
      </c>
      <c r="I4621" t="s">
        <v>19</v>
      </c>
      <c r="J4621">
        <v>1388</v>
      </c>
      <c r="K4621">
        <v>67</v>
      </c>
      <c r="L4621">
        <v>5</v>
      </c>
      <c r="M4621">
        <v>18.600000000000001</v>
      </c>
      <c r="N4621">
        <v>2.98</v>
      </c>
      <c r="P4621" t="str">
        <f t="shared" si="438"/>
        <v/>
      </c>
      <c r="Q4621" t="str">
        <f t="shared" si="439"/>
        <v>good</v>
      </c>
      <c r="R4621" t="str">
        <f t="shared" si="440"/>
        <v/>
      </c>
      <c r="S4621" s="3" t="str">
        <f t="shared" si="441"/>
        <v>Maruti</v>
      </c>
      <c r="T4621" t="str">
        <f t="shared" si="442"/>
        <v>Maruti</v>
      </c>
      <c r="U4621" t="str">
        <f t="shared" si="443"/>
        <v>E</v>
      </c>
      <c r="V4621" t="str" cm="1">
        <f t="array" ref="V4621">_xlfn.IFS(N4612&gt;25,"A",N4612&gt;20,"B",N4612&gt;15,"C",N4612&gt;10,"D",N4612&lt;10,"E")</f>
        <v>E</v>
      </c>
    </row>
    <row r="4622" spans="1:22" x14ac:dyDescent="0.3">
      <c r="A4622">
        <v>4656</v>
      </c>
      <c r="B4622" t="s">
        <v>437</v>
      </c>
      <c r="C4622" t="s">
        <v>21</v>
      </c>
      <c r="D4622" t="s">
        <v>22</v>
      </c>
      <c r="E4622">
        <v>2010</v>
      </c>
      <c r="F4622">
        <v>75000</v>
      </c>
      <c r="G4622" t="s">
        <v>27</v>
      </c>
      <c r="H4622" t="s">
        <v>18</v>
      </c>
      <c r="I4622" t="s">
        <v>33</v>
      </c>
      <c r="J4622">
        <v>1086</v>
      </c>
      <c r="K4622">
        <v>62.1</v>
      </c>
      <c r="L4622">
        <v>5</v>
      </c>
      <c r="M4622">
        <v>17.920000000000002</v>
      </c>
      <c r="N4622">
        <v>1.7</v>
      </c>
      <c r="P4622" t="str">
        <f t="shared" si="438"/>
        <v/>
      </c>
      <c r="Q4622" t="str">
        <f t="shared" si="439"/>
        <v>bad</v>
      </c>
      <c r="R4622" t="str">
        <f t="shared" si="440"/>
        <v/>
      </c>
      <c r="S4622" s="3" t="str">
        <f t="shared" si="441"/>
        <v/>
      </c>
      <c r="T4622" t="str">
        <f t="shared" si="442"/>
        <v>Toyota</v>
      </c>
      <c r="U4622" t="str">
        <f t="shared" si="443"/>
        <v>D</v>
      </c>
      <c r="V4622" t="str" cm="1">
        <f t="array" ref="V4622">_xlfn.IFS(N4613&gt;25,"A",N4613&gt;20,"B",N4613&gt;15,"C",N4613&gt;10,"D",N4613&lt;10,"E")</f>
        <v>D</v>
      </c>
    </row>
    <row r="4623" spans="1:22" x14ac:dyDescent="0.3">
      <c r="A4623">
        <v>4657</v>
      </c>
      <c r="B4623" t="s">
        <v>387</v>
      </c>
      <c r="C4623" t="s">
        <v>62</v>
      </c>
      <c r="D4623" t="s">
        <v>53</v>
      </c>
      <c r="E4623">
        <v>2015</v>
      </c>
      <c r="F4623">
        <v>55000</v>
      </c>
      <c r="G4623" t="s">
        <v>23</v>
      </c>
      <c r="H4623" t="s">
        <v>32</v>
      </c>
      <c r="I4623" t="s">
        <v>19</v>
      </c>
      <c r="J4623">
        <v>2987</v>
      </c>
      <c r="K4623">
        <v>224</v>
      </c>
      <c r="L4623">
        <v>7</v>
      </c>
      <c r="M4623">
        <v>12</v>
      </c>
      <c r="N4623">
        <v>52</v>
      </c>
      <c r="P4623" t="str">
        <f t="shared" si="438"/>
        <v>Jaguar</v>
      </c>
      <c r="Q4623" t="str">
        <f t="shared" si="439"/>
        <v>bad</v>
      </c>
      <c r="R4623" t="str">
        <f t="shared" si="440"/>
        <v/>
      </c>
      <c r="S4623" s="3" t="str">
        <f t="shared" si="441"/>
        <v>Jaguar</v>
      </c>
      <c r="T4623" t="str">
        <f t="shared" si="442"/>
        <v/>
      </c>
      <c r="U4623" t="str">
        <f t="shared" si="443"/>
        <v>B</v>
      </c>
      <c r="V4623" t="str" cm="1">
        <f t="array" ref="V4623">_xlfn.IFS(N4614&gt;25,"A",N4614&gt;20,"B",N4614&gt;15,"C",N4614&gt;10,"D",N4614&lt;10,"E")</f>
        <v>B</v>
      </c>
    </row>
    <row r="4624" spans="1:22" x14ac:dyDescent="0.3">
      <c r="A4624">
        <v>4658</v>
      </c>
      <c r="B4624" t="s">
        <v>1714</v>
      </c>
      <c r="C4624" t="s">
        <v>15</v>
      </c>
      <c r="D4624" t="s">
        <v>22</v>
      </c>
      <c r="E4624">
        <v>2003</v>
      </c>
      <c r="F4624">
        <v>69966</v>
      </c>
      <c r="G4624" t="s">
        <v>27</v>
      </c>
      <c r="H4624" t="s">
        <v>18</v>
      </c>
      <c r="I4624" t="s">
        <v>19</v>
      </c>
      <c r="J4624">
        <v>796</v>
      </c>
      <c r="K4624">
        <v>46.3</v>
      </c>
      <c r="L4624">
        <v>5</v>
      </c>
      <c r="M4624">
        <v>19.7</v>
      </c>
      <c r="N4624">
        <v>0.95</v>
      </c>
      <c r="P4624" t="str">
        <f t="shared" si="438"/>
        <v/>
      </c>
      <c r="Q4624" t="str">
        <f t="shared" si="439"/>
        <v>bad</v>
      </c>
      <c r="R4624" t="str">
        <f t="shared" si="440"/>
        <v/>
      </c>
      <c r="S4624" s="3" t="str">
        <f t="shared" si="441"/>
        <v/>
      </c>
      <c r="T4624" t="str">
        <f t="shared" si="442"/>
        <v>Honda</v>
      </c>
      <c r="U4624" t="str">
        <f t="shared" si="443"/>
        <v>E</v>
      </c>
      <c r="V4624" t="str" cm="1">
        <f t="array" ref="V4624">_xlfn.IFS(N4615&gt;25,"A",N4615&gt;20,"B",N4615&gt;15,"C",N4615&gt;10,"D",N4615&lt;10,"E")</f>
        <v>E</v>
      </c>
    </row>
    <row r="4625" spans="1:22" x14ac:dyDescent="0.3">
      <c r="A4625">
        <v>4659</v>
      </c>
      <c r="B4625" t="s">
        <v>377</v>
      </c>
      <c r="C4625" t="s">
        <v>25</v>
      </c>
      <c r="D4625" t="s">
        <v>16</v>
      </c>
      <c r="E4625">
        <v>2016</v>
      </c>
      <c r="F4625">
        <v>42000</v>
      </c>
      <c r="G4625" t="s">
        <v>27</v>
      </c>
      <c r="H4625" t="s">
        <v>18</v>
      </c>
      <c r="I4625" t="s">
        <v>19</v>
      </c>
      <c r="J4625">
        <v>1497</v>
      </c>
      <c r="K4625">
        <v>117.3</v>
      </c>
      <c r="L4625">
        <v>5</v>
      </c>
      <c r="M4625">
        <v>17.8</v>
      </c>
      <c r="N4625">
        <v>9.25</v>
      </c>
      <c r="P4625" t="str">
        <f t="shared" si="438"/>
        <v/>
      </c>
      <c r="Q4625" t="str">
        <f t="shared" si="439"/>
        <v>bad</v>
      </c>
      <c r="R4625" t="str">
        <f t="shared" si="440"/>
        <v/>
      </c>
      <c r="S4625" s="3" t="str">
        <f t="shared" si="441"/>
        <v/>
      </c>
      <c r="T4625" t="str">
        <f t="shared" si="442"/>
        <v>BMW</v>
      </c>
      <c r="U4625" t="str">
        <f t="shared" si="443"/>
        <v>E</v>
      </c>
      <c r="V4625" t="e" cm="1">
        <f t="array" ref="V4625">_xlfn.IFS(N4616&gt;25,"A",N4616&gt;20,"B",N4616&gt;15,"C",N4616&gt;10,"D",N4616&lt;10,"E")</f>
        <v>#N/A</v>
      </c>
    </row>
    <row r="4626" spans="1:22" x14ac:dyDescent="0.3">
      <c r="A4626">
        <v>4660</v>
      </c>
      <c r="B4626" t="s">
        <v>1136</v>
      </c>
      <c r="C4626" t="s">
        <v>21</v>
      </c>
      <c r="D4626" t="s">
        <v>63</v>
      </c>
      <c r="E4626">
        <v>2014</v>
      </c>
      <c r="F4626">
        <v>48000</v>
      </c>
      <c r="G4626" t="s">
        <v>23</v>
      </c>
      <c r="H4626" t="s">
        <v>32</v>
      </c>
      <c r="I4626" t="s">
        <v>19</v>
      </c>
      <c r="J4626">
        <v>2199</v>
      </c>
      <c r="K4626">
        <v>194.3</v>
      </c>
      <c r="L4626">
        <v>7</v>
      </c>
      <c r="M4626">
        <v>13.01</v>
      </c>
      <c r="N4626">
        <v>16.25</v>
      </c>
      <c r="P4626" t="str">
        <f t="shared" si="438"/>
        <v/>
      </c>
      <c r="Q4626" t="str">
        <f t="shared" si="439"/>
        <v>bad</v>
      </c>
      <c r="R4626" t="str">
        <f t="shared" si="440"/>
        <v/>
      </c>
      <c r="S4626" s="3" t="str">
        <f t="shared" si="441"/>
        <v/>
      </c>
      <c r="T4626" t="str">
        <f t="shared" si="442"/>
        <v>Skoda</v>
      </c>
      <c r="U4626" t="str">
        <f t="shared" si="443"/>
        <v>E</v>
      </c>
      <c r="V4626" t="str" cm="1">
        <f t="array" ref="V4626">_xlfn.IFS(N4617&gt;25,"A",N4617&gt;20,"B",N4617&gt;15,"C",N4617&gt;10,"D",N4617&lt;10,"E")</f>
        <v>E</v>
      </c>
    </row>
    <row r="4627" spans="1:22" x14ac:dyDescent="0.3">
      <c r="A4627">
        <v>4661</v>
      </c>
      <c r="B4627" t="s">
        <v>323</v>
      </c>
      <c r="C4627" t="s">
        <v>62</v>
      </c>
      <c r="D4627" t="s">
        <v>49</v>
      </c>
      <c r="E4627">
        <v>2015</v>
      </c>
      <c r="F4627">
        <v>35000</v>
      </c>
      <c r="G4627" t="s">
        <v>23</v>
      </c>
      <c r="H4627" t="s">
        <v>32</v>
      </c>
      <c r="I4627" t="s">
        <v>19</v>
      </c>
      <c r="J4627">
        <v>2143</v>
      </c>
      <c r="K4627">
        <v>136</v>
      </c>
      <c r="L4627">
        <v>5</v>
      </c>
      <c r="M4627">
        <v>17.899999999999999</v>
      </c>
      <c r="N4627">
        <v>20.99</v>
      </c>
      <c r="P4627" t="str">
        <f t="shared" si="438"/>
        <v/>
      </c>
      <c r="Q4627" t="str">
        <f t="shared" si="439"/>
        <v>bad</v>
      </c>
      <c r="R4627" t="str">
        <f t="shared" si="440"/>
        <v/>
      </c>
      <c r="S4627" s="3" t="str">
        <f t="shared" si="441"/>
        <v/>
      </c>
      <c r="T4627" t="str">
        <f t="shared" si="442"/>
        <v>Volkswagen</v>
      </c>
      <c r="U4627" t="str">
        <f t="shared" si="443"/>
        <v>E</v>
      </c>
      <c r="V4627" t="str" cm="1">
        <f t="array" ref="V4627">_xlfn.IFS(N4618&gt;25,"A",N4618&gt;20,"B",N4618&gt;15,"C",N4618&gt;10,"D",N4618&lt;10,"E")</f>
        <v>E</v>
      </c>
    </row>
    <row r="4628" spans="1:22" x14ac:dyDescent="0.3">
      <c r="A4628">
        <v>4662</v>
      </c>
      <c r="B4628" t="s">
        <v>1348</v>
      </c>
      <c r="C4628" t="s">
        <v>41</v>
      </c>
      <c r="D4628" t="s">
        <v>26</v>
      </c>
      <c r="E4628">
        <v>2005</v>
      </c>
      <c r="F4628">
        <v>128000</v>
      </c>
      <c r="G4628" t="s">
        <v>23</v>
      </c>
      <c r="H4628" t="s">
        <v>18</v>
      </c>
      <c r="I4628" t="s">
        <v>33</v>
      </c>
      <c r="J4628">
        <v>2494</v>
      </c>
      <c r="K4628">
        <v>102</v>
      </c>
      <c r="L4628">
        <v>8</v>
      </c>
      <c r="M4628">
        <v>12.8</v>
      </c>
      <c r="N4628">
        <v>4.25</v>
      </c>
      <c r="P4628" t="str">
        <f t="shared" si="438"/>
        <v/>
      </c>
      <c r="Q4628" t="str">
        <f t="shared" si="439"/>
        <v>good</v>
      </c>
      <c r="R4628" t="str">
        <f t="shared" si="440"/>
        <v/>
      </c>
      <c r="S4628" s="3" t="str">
        <f t="shared" si="441"/>
        <v>Ford</v>
      </c>
      <c r="T4628" t="str">
        <f t="shared" si="442"/>
        <v>Ford</v>
      </c>
      <c r="U4628" t="str">
        <f t="shared" si="443"/>
        <v>D</v>
      </c>
      <c r="V4628" t="str" cm="1">
        <f t="array" ref="V4628">_xlfn.IFS(N4619&gt;25,"A",N4619&gt;20,"B",N4619&gt;15,"C",N4619&gt;10,"D",N4619&lt;10,"E")</f>
        <v>D</v>
      </c>
    </row>
    <row r="4629" spans="1:22" x14ac:dyDescent="0.3">
      <c r="A4629">
        <v>4663</v>
      </c>
      <c r="B4629" t="s">
        <v>384</v>
      </c>
      <c r="C4629" t="s">
        <v>65</v>
      </c>
      <c r="D4629" t="s">
        <v>63</v>
      </c>
      <c r="E4629">
        <v>2008</v>
      </c>
      <c r="F4629">
        <v>78000</v>
      </c>
      <c r="G4629" t="s">
        <v>23</v>
      </c>
      <c r="H4629" t="s">
        <v>32</v>
      </c>
      <c r="I4629" t="s">
        <v>33</v>
      </c>
      <c r="J4629">
        <v>1995</v>
      </c>
      <c r="K4629">
        <v>181</v>
      </c>
      <c r="L4629">
        <v>5</v>
      </c>
      <c r="M4629">
        <v>16.07</v>
      </c>
      <c r="N4629">
        <v>7.2</v>
      </c>
      <c r="P4629" t="str">
        <f t="shared" si="438"/>
        <v/>
      </c>
      <c r="Q4629" t="str">
        <f t="shared" si="439"/>
        <v>bad</v>
      </c>
      <c r="R4629" t="str">
        <f t="shared" si="440"/>
        <v/>
      </c>
      <c r="S4629" s="3" t="str">
        <f t="shared" si="441"/>
        <v/>
      </c>
      <c r="T4629" t="str">
        <f t="shared" si="442"/>
        <v>Mahindra</v>
      </c>
      <c r="U4629" t="str">
        <f t="shared" si="443"/>
        <v>E</v>
      </c>
      <c r="V4629" t="str" cm="1">
        <f t="array" ref="V4629">_xlfn.IFS(N4620&gt;25,"A",N4620&gt;20,"B",N4620&gt;15,"C",N4620&gt;10,"D",N4620&lt;10,"E")</f>
        <v>E</v>
      </c>
    </row>
    <row r="4630" spans="1:22" x14ac:dyDescent="0.3">
      <c r="A4630">
        <v>4664</v>
      </c>
      <c r="B4630" t="s">
        <v>506</v>
      </c>
      <c r="C4630" t="s">
        <v>15</v>
      </c>
      <c r="D4630" t="s">
        <v>35</v>
      </c>
      <c r="E4630">
        <v>2011</v>
      </c>
      <c r="F4630">
        <v>53080</v>
      </c>
      <c r="G4630" t="s">
        <v>27</v>
      </c>
      <c r="H4630" t="s">
        <v>18</v>
      </c>
      <c r="I4630" t="s">
        <v>19</v>
      </c>
      <c r="J4630">
        <v>1197</v>
      </c>
      <c r="K4630">
        <v>85.8</v>
      </c>
      <c r="L4630">
        <v>5</v>
      </c>
      <c r="M4630">
        <v>18.600000000000001</v>
      </c>
      <c r="N4630">
        <v>4.4000000000000004</v>
      </c>
      <c r="P4630" t="str">
        <f t="shared" si="438"/>
        <v/>
      </c>
      <c r="Q4630" t="str">
        <f t="shared" si="439"/>
        <v>bad</v>
      </c>
      <c r="R4630" t="str">
        <f t="shared" si="440"/>
        <v/>
      </c>
      <c r="S4630" s="3" t="str">
        <f t="shared" si="441"/>
        <v/>
      </c>
      <c r="T4630" t="str">
        <f t="shared" si="442"/>
        <v>Ford</v>
      </c>
      <c r="U4630" t="str">
        <f t="shared" si="443"/>
        <v>E</v>
      </c>
      <c r="V4630" t="str" cm="1">
        <f t="array" ref="V4630">_xlfn.IFS(N4621&gt;25,"A",N4621&gt;20,"B",N4621&gt;15,"C",N4621&gt;10,"D",N4621&lt;10,"E")</f>
        <v>E</v>
      </c>
    </row>
    <row r="4631" spans="1:22" x14ac:dyDescent="0.3">
      <c r="A4631">
        <v>4665</v>
      </c>
      <c r="B4631" t="s">
        <v>615</v>
      </c>
      <c r="C4631" t="s">
        <v>43</v>
      </c>
      <c r="D4631" t="s">
        <v>22</v>
      </c>
      <c r="E4631">
        <v>2011</v>
      </c>
      <c r="F4631">
        <v>66000</v>
      </c>
      <c r="G4631" t="s">
        <v>27</v>
      </c>
      <c r="H4631" t="s">
        <v>18</v>
      </c>
      <c r="I4631" t="s">
        <v>33</v>
      </c>
      <c r="J4631">
        <v>1598</v>
      </c>
      <c r="K4631">
        <v>103.6</v>
      </c>
      <c r="L4631">
        <v>5</v>
      </c>
      <c r="M4631">
        <v>15.04</v>
      </c>
      <c r="N4631">
        <v>4.25</v>
      </c>
      <c r="P4631" t="str">
        <f t="shared" si="438"/>
        <v/>
      </c>
      <c r="Q4631" t="str">
        <f t="shared" si="439"/>
        <v>bad</v>
      </c>
      <c r="R4631" t="str">
        <f t="shared" si="440"/>
        <v/>
      </c>
      <c r="S4631" s="3" t="str">
        <f t="shared" si="441"/>
        <v/>
      </c>
      <c r="T4631" t="str">
        <f t="shared" si="442"/>
        <v>Hyundai</v>
      </c>
      <c r="U4631" t="str">
        <f t="shared" si="443"/>
        <v>E</v>
      </c>
      <c r="V4631" t="str" cm="1">
        <f t="array" ref="V4631">_xlfn.IFS(N4622&gt;25,"A",N4622&gt;20,"B",N4622&gt;15,"C",N4622&gt;10,"D",N4622&lt;10,"E")</f>
        <v>E</v>
      </c>
    </row>
    <row r="4632" spans="1:22" x14ac:dyDescent="0.3">
      <c r="A4632">
        <v>4666</v>
      </c>
      <c r="B4632" t="s">
        <v>456</v>
      </c>
      <c r="C4632" t="s">
        <v>15</v>
      </c>
      <c r="D4632" t="s">
        <v>93</v>
      </c>
      <c r="E4632">
        <v>2012</v>
      </c>
      <c r="F4632">
        <v>25000</v>
      </c>
      <c r="G4632" t="s">
        <v>27</v>
      </c>
      <c r="H4632" t="s">
        <v>18</v>
      </c>
      <c r="I4632" t="s">
        <v>19</v>
      </c>
      <c r="J4632">
        <v>1373</v>
      </c>
      <c r="K4632">
        <v>93.7</v>
      </c>
      <c r="L4632">
        <v>7</v>
      </c>
      <c r="M4632">
        <v>16.02</v>
      </c>
      <c r="N4632">
        <v>5.35</v>
      </c>
      <c r="P4632" t="str">
        <f t="shared" si="438"/>
        <v>MercedesBenz</v>
      </c>
      <c r="Q4632" t="str">
        <f t="shared" si="439"/>
        <v>bad</v>
      </c>
      <c r="R4632" t="str">
        <f t="shared" si="440"/>
        <v/>
      </c>
      <c r="S4632" s="3" t="str">
        <f t="shared" si="441"/>
        <v>MercedesBenz</v>
      </c>
      <c r="T4632" t="str">
        <f t="shared" si="442"/>
        <v/>
      </c>
      <c r="U4632" t="str">
        <f t="shared" si="443"/>
        <v>A</v>
      </c>
      <c r="V4632" t="str" cm="1">
        <f t="array" ref="V4632">_xlfn.IFS(N4623&gt;25,"A",N4623&gt;20,"B",N4623&gt;15,"C",N4623&gt;10,"D",N4623&lt;10,"E")</f>
        <v>A</v>
      </c>
    </row>
    <row r="4633" spans="1:22" x14ac:dyDescent="0.3">
      <c r="A4633">
        <v>4667</v>
      </c>
      <c r="B4633" t="s">
        <v>367</v>
      </c>
      <c r="C4633" t="s">
        <v>21</v>
      </c>
      <c r="D4633" t="s">
        <v>31</v>
      </c>
      <c r="E4633">
        <v>2016</v>
      </c>
      <c r="F4633">
        <v>36139</v>
      </c>
      <c r="G4633" t="s">
        <v>27</v>
      </c>
      <c r="H4633" t="s">
        <v>32</v>
      </c>
      <c r="I4633" t="s">
        <v>33</v>
      </c>
      <c r="J4633">
        <v>1197</v>
      </c>
      <c r="K4633">
        <v>82</v>
      </c>
      <c r="L4633">
        <v>5</v>
      </c>
      <c r="M4633">
        <v>18.899999999999999</v>
      </c>
      <c r="N4633">
        <v>6.3</v>
      </c>
      <c r="P4633" t="str">
        <f t="shared" si="438"/>
        <v/>
      </c>
      <c r="Q4633" t="str">
        <f t="shared" si="439"/>
        <v>bad</v>
      </c>
      <c r="R4633" t="str">
        <f t="shared" si="440"/>
        <v/>
      </c>
      <c r="S4633" s="3" t="str">
        <f t="shared" si="441"/>
        <v/>
      </c>
      <c r="T4633" t="str">
        <f t="shared" si="442"/>
        <v>Maruti</v>
      </c>
      <c r="U4633" t="str">
        <f t="shared" si="443"/>
        <v>E</v>
      </c>
      <c r="V4633" t="str" cm="1">
        <f t="array" ref="V4633">_xlfn.IFS(N4624&gt;25,"A",N4624&gt;20,"B",N4624&gt;15,"C",N4624&gt;10,"D",N4624&lt;10,"E")</f>
        <v>E</v>
      </c>
    </row>
    <row r="4634" spans="1:22" x14ac:dyDescent="0.3">
      <c r="A4634">
        <v>4668</v>
      </c>
      <c r="B4634" t="s">
        <v>290</v>
      </c>
      <c r="C4634" t="s">
        <v>21</v>
      </c>
      <c r="D4634" t="s">
        <v>53</v>
      </c>
      <c r="E4634">
        <v>2017</v>
      </c>
      <c r="F4634">
        <v>44000</v>
      </c>
      <c r="G4634" t="s">
        <v>23</v>
      </c>
      <c r="H4634" t="s">
        <v>18</v>
      </c>
      <c r="I4634" t="s">
        <v>19</v>
      </c>
      <c r="J4634">
        <v>1582</v>
      </c>
      <c r="K4634">
        <v>126.2</v>
      </c>
      <c r="L4634">
        <v>5</v>
      </c>
      <c r="M4634">
        <v>19.670000000000002</v>
      </c>
      <c r="N4634">
        <v>12.5</v>
      </c>
      <c r="P4634" t="str">
        <f t="shared" si="438"/>
        <v/>
      </c>
      <c r="Q4634" t="str">
        <f t="shared" si="439"/>
        <v>bad</v>
      </c>
      <c r="R4634" t="str">
        <f t="shared" si="440"/>
        <v/>
      </c>
      <c r="S4634" s="3" t="str">
        <f t="shared" si="441"/>
        <v/>
      </c>
      <c r="T4634" t="str">
        <f t="shared" si="442"/>
        <v>Honda</v>
      </c>
      <c r="U4634" t="str">
        <f t="shared" si="443"/>
        <v>E</v>
      </c>
      <c r="V4634" t="str" cm="1">
        <f t="array" ref="V4634">_xlfn.IFS(N4625&gt;25,"A",N4625&gt;20,"B",N4625&gt;15,"C",N4625&gt;10,"D",N4625&lt;10,"E")</f>
        <v>E</v>
      </c>
    </row>
    <row r="4635" spans="1:22" x14ac:dyDescent="0.3">
      <c r="A4635">
        <v>4669</v>
      </c>
      <c r="B4635" t="s">
        <v>657</v>
      </c>
      <c r="C4635" t="s">
        <v>30</v>
      </c>
      <c r="D4635" t="s">
        <v>93</v>
      </c>
      <c r="E4635">
        <v>2008</v>
      </c>
      <c r="F4635">
        <v>50000</v>
      </c>
      <c r="G4635" t="s">
        <v>23</v>
      </c>
      <c r="H4635" t="s">
        <v>32</v>
      </c>
      <c r="I4635" t="s">
        <v>33</v>
      </c>
      <c r="J4635">
        <v>2967</v>
      </c>
      <c r="K4635">
        <v>241.38</v>
      </c>
      <c r="L4635">
        <v>5</v>
      </c>
      <c r="M4635">
        <v>16.77</v>
      </c>
      <c r="N4635">
        <v>7.5</v>
      </c>
      <c r="P4635" t="str">
        <f t="shared" si="438"/>
        <v>Hyundai</v>
      </c>
      <c r="Q4635" t="str">
        <f t="shared" si="439"/>
        <v>bad</v>
      </c>
      <c r="R4635" t="str">
        <f t="shared" si="440"/>
        <v/>
      </c>
      <c r="S4635" s="3" t="str">
        <f t="shared" si="441"/>
        <v>Hyundai</v>
      </c>
      <c r="T4635" t="str">
        <f t="shared" si="442"/>
        <v/>
      </c>
      <c r="U4635" t="str">
        <f t="shared" si="443"/>
        <v>C</v>
      </c>
      <c r="V4635" t="str" cm="1">
        <f t="array" ref="V4635">_xlfn.IFS(N4626&gt;25,"A",N4626&gt;20,"B",N4626&gt;15,"C",N4626&gt;10,"D",N4626&lt;10,"E")</f>
        <v>C</v>
      </c>
    </row>
    <row r="4636" spans="1:22" x14ac:dyDescent="0.3">
      <c r="A4636">
        <v>4670</v>
      </c>
      <c r="B4636" t="s">
        <v>1212</v>
      </c>
      <c r="C4636" t="s">
        <v>78</v>
      </c>
      <c r="D4636" t="s">
        <v>53</v>
      </c>
      <c r="E4636">
        <v>2016</v>
      </c>
      <c r="F4636">
        <v>81177</v>
      </c>
      <c r="G4636" t="s">
        <v>23</v>
      </c>
      <c r="H4636" t="s">
        <v>18</v>
      </c>
      <c r="I4636" t="s">
        <v>19</v>
      </c>
      <c r="J4636">
        <v>1997</v>
      </c>
      <c r="K4636">
        <v>140</v>
      </c>
      <c r="L4636">
        <v>7</v>
      </c>
      <c r="M4636">
        <v>16</v>
      </c>
      <c r="N4636">
        <v>11.25</v>
      </c>
      <c r="P4636" t="str">
        <f t="shared" si="438"/>
        <v>MercedesBenz</v>
      </c>
      <c r="Q4636" t="str">
        <f t="shared" si="439"/>
        <v>bad</v>
      </c>
      <c r="R4636" t="str">
        <f t="shared" si="440"/>
        <v/>
      </c>
      <c r="S4636" s="3" t="str">
        <f t="shared" si="441"/>
        <v>MercedesBenz</v>
      </c>
      <c r="T4636" t="str">
        <f t="shared" si="442"/>
        <v/>
      </c>
      <c r="U4636" t="str">
        <f t="shared" si="443"/>
        <v>B</v>
      </c>
      <c r="V4636" t="str" cm="1">
        <f t="array" ref="V4636">_xlfn.IFS(N4627&gt;25,"A",N4627&gt;20,"B",N4627&gt;15,"C",N4627&gt;10,"D",N4627&lt;10,"E")</f>
        <v>B</v>
      </c>
    </row>
    <row r="4637" spans="1:22" x14ac:dyDescent="0.3">
      <c r="A4637">
        <v>4671</v>
      </c>
      <c r="B4637" t="s">
        <v>808</v>
      </c>
      <c r="C4637" t="s">
        <v>110</v>
      </c>
      <c r="D4637" t="s">
        <v>16</v>
      </c>
      <c r="E4637">
        <v>2016</v>
      </c>
      <c r="F4637">
        <v>26000</v>
      </c>
      <c r="G4637" t="s">
        <v>27</v>
      </c>
      <c r="H4637" t="s">
        <v>32</v>
      </c>
      <c r="I4637" t="s">
        <v>19</v>
      </c>
      <c r="J4637">
        <v>1499</v>
      </c>
      <c r="K4637">
        <v>110.4</v>
      </c>
      <c r="L4637">
        <v>5</v>
      </c>
      <c r="M4637">
        <v>16.05</v>
      </c>
      <c r="N4637">
        <v>7.65</v>
      </c>
      <c r="P4637" t="str">
        <f t="shared" si="438"/>
        <v/>
      </c>
      <c r="Q4637" t="str">
        <f t="shared" si="439"/>
        <v>bad</v>
      </c>
      <c r="R4637" t="str">
        <f t="shared" si="440"/>
        <v/>
      </c>
      <c r="S4637" s="3" t="str">
        <f t="shared" si="441"/>
        <v/>
      </c>
      <c r="T4637" t="str">
        <f t="shared" si="442"/>
        <v>Toyota</v>
      </c>
      <c r="U4637" t="str">
        <f t="shared" si="443"/>
        <v>E</v>
      </c>
      <c r="V4637" t="str" cm="1">
        <f t="array" ref="V4637">_xlfn.IFS(N4628&gt;25,"A",N4628&gt;20,"B",N4628&gt;15,"C",N4628&gt;10,"D",N4628&lt;10,"E")</f>
        <v>E</v>
      </c>
    </row>
    <row r="4638" spans="1:22" x14ac:dyDescent="0.3">
      <c r="A4638">
        <v>4672</v>
      </c>
      <c r="B4638" t="s">
        <v>374</v>
      </c>
      <c r="C4638" t="s">
        <v>21</v>
      </c>
      <c r="D4638" t="s">
        <v>16</v>
      </c>
      <c r="E4638">
        <v>2016</v>
      </c>
      <c r="F4638">
        <v>100000</v>
      </c>
      <c r="G4638" t="s">
        <v>23</v>
      </c>
      <c r="H4638" t="s">
        <v>18</v>
      </c>
      <c r="I4638" t="s">
        <v>19</v>
      </c>
      <c r="J4638">
        <v>1120</v>
      </c>
      <c r="K4638">
        <v>71</v>
      </c>
      <c r="L4638">
        <v>5</v>
      </c>
      <c r="M4638">
        <v>24.4</v>
      </c>
      <c r="N4638">
        <v>4.5</v>
      </c>
      <c r="P4638" t="str">
        <f t="shared" si="438"/>
        <v/>
      </c>
      <c r="Q4638" t="str">
        <f t="shared" si="439"/>
        <v>bad</v>
      </c>
      <c r="R4638" t="str">
        <f t="shared" si="440"/>
        <v/>
      </c>
      <c r="S4638" s="3" t="str">
        <f t="shared" si="441"/>
        <v/>
      </c>
      <c r="T4638" t="str">
        <f t="shared" si="442"/>
        <v>BMW</v>
      </c>
      <c r="U4638" t="str">
        <f t="shared" si="443"/>
        <v>E</v>
      </c>
      <c r="V4638" t="str" cm="1">
        <f t="array" ref="V4638">_xlfn.IFS(N4629&gt;25,"A",N4629&gt;20,"B",N4629&gt;15,"C",N4629&gt;10,"D",N4629&lt;10,"E")</f>
        <v>E</v>
      </c>
    </row>
    <row r="4639" spans="1:22" x14ac:dyDescent="0.3">
      <c r="A4639">
        <v>4673</v>
      </c>
      <c r="B4639" t="s">
        <v>177</v>
      </c>
      <c r="C4639" t="s">
        <v>43</v>
      </c>
      <c r="D4639" t="s">
        <v>35</v>
      </c>
      <c r="E4639">
        <v>2014</v>
      </c>
      <c r="F4639">
        <v>75000</v>
      </c>
      <c r="G4639" t="s">
        <v>23</v>
      </c>
      <c r="H4639" t="s">
        <v>32</v>
      </c>
      <c r="I4639" t="s">
        <v>19</v>
      </c>
      <c r="J4639">
        <v>1498</v>
      </c>
      <c r="K4639">
        <v>103.2</v>
      </c>
      <c r="L4639">
        <v>5</v>
      </c>
      <c r="M4639">
        <v>21.21</v>
      </c>
      <c r="N4639">
        <v>7.5</v>
      </c>
      <c r="P4639" t="str">
        <f t="shared" si="438"/>
        <v/>
      </c>
      <c r="Q4639" t="str">
        <f t="shared" si="439"/>
        <v>bad</v>
      </c>
      <c r="R4639" t="str">
        <f t="shared" si="440"/>
        <v/>
      </c>
      <c r="S4639" s="3" t="str">
        <f t="shared" si="441"/>
        <v/>
      </c>
      <c r="T4639" t="str">
        <f t="shared" si="442"/>
        <v>Maruti</v>
      </c>
      <c r="U4639" t="str">
        <f t="shared" si="443"/>
        <v>E</v>
      </c>
      <c r="V4639" t="str" cm="1">
        <f t="array" ref="V4639">_xlfn.IFS(N4630&gt;25,"A",N4630&gt;20,"B",N4630&gt;15,"C",N4630&gt;10,"D",N4630&lt;10,"E")</f>
        <v>E</v>
      </c>
    </row>
    <row r="4640" spans="1:22" x14ac:dyDescent="0.3">
      <c r="A4640">
        <v>4674</v>
      </c>
      <c r="B4640" t="s">
        <v>1623</v>
      </c>
      <c r="C4640" t="s">
        <v>62</v>
      </c>
      <c r="D4640" t="s">
        <v>47</v>
      </c>
      <c r="E4640">
        <v>2004</v>
      </c>
      <c r="F4640">
        <v>119859</v>
      </c>
      <c r="G4640" t="s">
        <v>27</v>
      </c>
      <c r="H4640" t="s">
        <v>32</v>
      </c>
      <c r="I4640" t="s">
        <v>19</v>
      </c>
      <c r="J4640">
        <v>2987</v>
      </c>
      <c r="K4640">
        <v>210</v>
      </c>
      <c r="L4640">
        <v>5</v>
      </c>
      <c r="M4640">
        <v>13</v>
      </c>
      <c r="N4640">
        <v>7.1</v>
      </c>
      <c r="P4640" t="str">
        <f t="shared" si="438"/>
        <v/>
      </c>
      <c r="Q4640" t="str">
        <f t="shared" si="439"/>
        <v>bad</v>
      </c>
      <c r="R4640" t="str">
        <f t="shared" si="440"/>
        <v/>
      </c>
      <c r="S4640" s="3" t="str">
        <f t="shared" si="441"/>
        <v/>
      </c>
      <c r="T4640" t="str">
        <f t="shared" si="442"/>
        <v>Volkswagen</v>
      </c>
      <c r="U4640" t="str">
        <f t="shared" si="443"/>
        <v>E</v>
      </c>
      <c r="V4640" t="str" cm="1">
        <f t="array" ref="V4640">_xlfn.IFS(N4631&gt;25,"A",N4631&gt;20,"B",N4631&gt;15,"C",N4631&gt;10,"D",N4631&lt;10,"E")</f>
        <v>E</v>
      </c>
    </row>
    <row r="4641" spans="1:22" x14ac:dyDescent="0.3">
      <c r="A4641">
        <v>4675</v>
      </c>
      <c r="B4641" t="s">
        <v>233</v>
      </c>
      <c r="C4641" t="s">
        <v>21</v>
      </c>
      <c r="D4641" t="s">
        <v>16</v>
      </c>
      <c r="E4641">
        <v>2010</v>
      </c>
      <c r="F4641">
        <v>55980</v>
      </c>
      <c r="G4641" t="s">
        <v>27</v>
      </c>
      <c r="H4641" t="s">
        <v>18</v>
      </c>
      <c r="I4641" t="s">
        <v>19</v>
      </c>
      <c r="J4641">
        <v>1197</v>
      </c>
      <c r="K4641">
        <v>78.900000000000006</v>
      </c>
      <c r="L4641">
        <v>5</v>
      </c>
      <c r="M4641">
        <v>20.36</v>
      </c>
      <c r="N4641">
        <v>2.25</v>
      </c>
      <c r="P4641" t="str">
        <f t="shared" si="438"/>
        <v/>
      </c>
      <c r="Q4641" t="str">
        <f t="shared" si="439"/>
        <v>bad</v>
      </c>
      <c r="R4641" t="str">
        <f t="shared" si="440"/>
        <v/>
      </c>
      <c r="S4641" s="3" t="str">
        <f t="shared" si="441"/>
        <v/>
      </c>
      <c r="T4641" t="str">
        <f t="shared" si="442"/>
        <v>Maruti</v>
      </c>
      <c r="U4641" t="str">
        <f t="shared" si="443"/>
        <v>E</v>
      </c>
      <c r="V4641" t="str" cm="1">
        <f t="array" ref="V4641">_xlfn.IFS(N4632&gt;25,"A",N4632&gt;20,"B",N4632&gt;15,"C",N4632&gt;10,"D",N4632&lt;10,"E")</f>
        <v>E</v>
      </c>
    </row>
    <row r="4642" spans="1:22" x14ac:dyDescent="0.3">
      <c r="A4642">
        <v>4676</v>
      </c>
      <c r="B4642" t="s">
        <v>1700</v>
      </c>
      <c r="C4642" t="s">
        <v>30</v>
      </c>
      <c r="D4642" t="s">
        <v>35</v>
      </c>
      <c r="E4642">
        <v>2015</v>
      </c>
      <c r="F4642">
        <v>30000</v>
      </c>
      <c r="G4642" t="s">
        <v>23</v>
      </c>
      <c r="H4642" t="s">
        <v>32</v>
      </c>
      <c r="I4642" t="s">
        <v>19</v>
      </c>
      <c r="J4642">
        <v>1968</v>
      </c>
      <c r="K4642">
        <v>174.33</v>
      </c>
      <c r="L4642">
        <v>5</v>
      </c>
      <c r="M4642">
        <v>17.11</v>
      </c>
      <c r="N4642">
        <v>27</v>
      </c>
      <c r="P4642" t="str">
        <f t="shared" si="438"/>
        <v/>
      </c>
      <c r="Q4642" t="str">
        <f t="shared" si="439"/>
        <v>bad</v>
      </c>
      <c r="R4642" t="str">
        <f t="shared" si="440"/>
        <v/>
      </c>
      <c r="S4642" s="3" t="str">
        <f t="shared" si="441"/>
        <v/>
      </c>
      <c r="T4642" t="str">
        <f t="shared" si="442"/>
        <v>Hyundai</v>
      </c>
      <c r="U4642" t="str">
        <f t="shared" si="443"/>
        <v>E</v>
      </c>
      <c r="V4642" t="str" cm="1">
        <f t="array" ref="V4642">_xlfn.IFS(N4633&gt;25,"A",N4633&gt;20,"B",N4633&gt;15,"C",N4633&gt;10,"D",N4633&lt;10,"E")</f>
        <v>E</v>
      </c>
    </row>
    <row r="4643" spans="1:22" x14ac:dyDescent="0.3">
      <c r="A4643">
        <v>4677</v>
      </c>
      <c r="B4643" t="s">
        <v>269</v>
      </c>
      <c r="C4643" t="s">
        <v>21</v>
      </c>
      <c r="D4643" t="s">
        <v>22</v>
      </c>
      <c r="E4643">
        <v>2012</v>
      </c>
      <c r="F4643">
        <v>49700</v>
      </c>
      <c r="G4643" t="s">
        <v>23</v>
      </c>
      <c r="H4643" t="s">
        <v>18</v>
      </c>
      <c r="I4643" t="s">
        <v>33</v>
      </c>
      <c r="J4643">
        <v>1396</v>
      </c>
      <c r="K4643">
        <v>88.76</v>
      </c>
      <c r="L4643">
        <v>5</v>
      </c>
      <c r="M4643">
        <v>21.9</v>
      </c>
      <c r="N4643">
        <v>4.18</v>
      </c>
      <c r="P4643" t="str">
        <f t="shared" si="438"/>
        <v/>
      </c>
      <c r="Q4643" t="str">
        <f t="shared" si="439"/>
        <v>bad</v>
      </c>
      <c r="R4643" t="str">
        <f t="shared" si="440"/>
        <v/>
      </c>
      <c r="S4643" s="3" t="str">
        <f t="shared" si="441"/>
        <v/>
      </c>
      <c r="T4643" t="str">
        <f t="shared" si="442"/>
        <v>Hyundai</v>
      </c>
      <c r="U4643" t="str">
        <f t="shared" si="443"/>
        <v>D</v>
      </c>
      <c r="V4643" t="str" cm="1">
        <f t="array" ref="V4643">_xlfn.IFS(N4634&gt;25,"A",N4634&gt;20,"B",N4634&gt;15,"C",N4634&gt;10,"D",N4634&lt;10,"E")</f>
        <v>D</v>
      </c>
    </row>
    <row r="4644" spans="1:22" x14ac:dyDescent="0.3">
      <c r="A4644">
        <v>4678</v>
      </c>
      <c r="B4644" t="s">
        <v>1506</v>
      </c>
      <c r="C4644" t="s">
        <v>21</v>
      </c>
      <c r="D4644" t="s">
        <v>26</v>
      </c>
      <c r="E4644">
        <v>2013</v>
      </c>
      <c r="F4644">
        <v>79000</v>
      </c>
      <c r="G4644" t="s">
        <v>23</v>
      </c>
      <c r="H4644" t="s">
        <v>18</v>
      </c>
      <c r="I4644" t="s">
        <v>19</v>
      </c>
      <c r="J4644">
        <v>1396</v>
      </c>
      <c r="K4644">
        <v>88.7</v>
      </c>
      <c r="L4644">
        <v>5</v>
      </c>
      <c r="M4644">
        <v>23.5</v>
      </c>
      <c r="N4644">
        <v>6.5</v>
      </c>
      <c r="P4644" t="str">
        <f t="shared" si="438"/>
        <v/>
      </c>
      <c r="Q4644" t="str">
        <f t="shared" si="439"/>
        <v>bad</v>
      </c>
      <c r="R4644" t="str">
        <f t="shared" si="440"/>
        <v/>
      </c>
      <c r="S4644" s="3" t="str">
        <f t="shared" si="441"/>
        <v/>
      </c>
      <c r="T4644" t="str">
        <f t="shared" si="442"/>
        <v>Audi</v>
      </c>
      <c r="U4644" t="str">
        <f t="shared" si="443"/>
        <v>E</v>
      </c>
      <c r="V4644" t="str" cm="1">
        <f t="array" ref="V4644">_xlfn.IFS(N4635&gt;25,"A",N4635&gt;20,"B",N4635&gt;15,"C",N4635&gt;10,"D",N4635&lt;10,"E")</f>
        <v>E</v>
      </c>
    </row>
    <row r="4645" spans="1:22" x14ac:dyDescent="0.3">
      <c r="A4645">
        <v>4679</v>
      </c>
      <c r="B4645" t="s">
        <v>348</v>
      </c>
      <c r="C4645" t="s">
        <v>25</v>
      </c>
      <c r="D4645" t="s">
        <v>53</v>
      </c>
      <c r="E4645">
        <v>2010</v>
      </c>
      <c r="F4645">
        <v>65100</v>
      </c>
      <c r="G4645" t="s">
        <v>27</v>
      </c>
      <c r="H4645" t="s">
        <v>18</v>
      </c>
      <c r="I4645" t="s">
        <v>19</v>
      </c>
      <c r="J4645">
        <v>1497</v>
      </c>
      <c r="K4645">
        <v>118</v>
      </c>
      <c r="L4645">
        <v>5</v>
      </c>
      <c r="M4645">
        <v>17</v>
      </c>
      <c r="N4645">
        <v>3.15</v>
      </c>
      <c r="P4645" t="str">
        <f t="shared" si="438"/>
        <v/>
      </c>
      <c r="Q4645" t="str">
        <f t="shared" si="439"/>
        <v>bad</v>
      </c>
      <c r="R4645" t="str">
        <f t="shared" si="440"/>
        <v/>
      </c>
      <c r="S4645" s="3" t="str">
        <f t="shared" si="441"/>
        <v/>
      </c>
      <c r="T4645" t="str">
        <f t="shared" si="442"/>
        <v>Mahindra</v>
      </c>
      <c r="U4645" t="str">
        <f t="shared" si="443"/>
        <v>D</v>
      </c>
      <c r="V4645" t="str" cm="1">
        <f t="array" ref="V4645">_xlfn.IFS(N4636&gt;25,"A",N4636&gt;20,"B",N4636&gt;15,"C",N4636&gt;10,"D",N4636&lt;10,"E")</f>
        <v>D</v>
      </c>
    </row>
    <row r="4646" spans="1:22" x14ac:dyDescent="0.3">
      <c r="A4646">
        <v>4680</v>
      </c>
      <c r="B4646" t="s">
        <v>28</v>
      </c>
      <c r="C4646" t="s">
        <v>15</v>
      </c>
      <c r="D4646" t="s">
        <v>22</v>
      </c>
      <c r="E4646">
        <v>2016</v>
      </c>
      <c r="F4646">
        <v>54161</v>
      </c>
      <c r="G4646" t="s">
        <v>23</v>
      </c>
      <c r="H4646" t="s">
        <v>18</v>
      </c>
      <c r="I4646" t="s">
        <v>19</v>
      </c>
      <c r="J4646">
        <v>1248</v>
      </c>
      <c r="K4646">
        <v>88.5</v>
      </c>
      <c r="L4646">
        <v>7</v>
      </c>
      <c r="M4646">
        <v>25.47</v>
      </c>
      <c r="N4646">
        <v>7.64</v>
      </c>
      <c r="P4646" t="str">
        <f t="shared" si="438"/>
        <v/>
      </c>
      <c r="Q4646" t="str">
        <f t="shared" si="439"/>
        <v>bad</v>
      </c>
      <c r="R4646" t="str">
        <f t="shared" si="440"/>
        <v/>
      </c>
      <c r="S4646" s="3" t="str">
        <f t="shared" si="441"/>
        <v/>
      </c>
      <c r="T4646" t="str">
        <f t="shared" si="442"/>
        <v>Ford</v>
      </c>
      <c r="U4646" t="str">
        <f t="shared" si="443"/>
        <v>E</v>
      </c>
      <c r="V4646" t="str" cm="1">
        <f t="array" ref="V4646">_xlfn.IFS(N4637&gt;25,"A",N4637&gt;20,"B",N4637&gt;15,"C",N4637&gt;10,"D",N4637&lt;10,"E")</f>
        <v>E</v>
      </c>
    </row>
    <row r="4647" spans="1:22" x14ac:dyDescent="0.3">
      <c r="A4647">
        <v>4681</v>
      </c>
      <c r="B4647" t="s">
        <v>1714</v>
      </c>
      <c r="C4647" t="s">
        <v>15</v>
      </c>
      <c r="D4647" t="s">
        <v>35</v>
      </c>
      <c r="E4647">
        <v>2011</v>
      </c>
      <c r="F4647">
        <v>28619</v>
      </c>
      <c r="G4647" t="s">
        <v>27</v>
      </c>
      <c r="H4647" t="s">
        <v>18</v>
      </c>
      <c r="I4647" t="s">
        <v>19</v>
      </c>
      <c r="J4647">
        <v>796</v>
      </c>
      <c r="K4647">
        <v>46.3</v>
      </c>
      <c r="L4647">
        <v>5</v>
      </c>
      <c r="M4647">
        <v>19.7</v>
      </c>
      <c r="N4647">
        <v>2.4</v>
      </c>
      <c r="P4647" t="str">
        <f t="shared" si="438"/>
        <v/>
      </c>
      <c r="Q4647" t="str">
        <f t="shared" si="439"/>
        <v>good</v>
      </c>
      <c r="R4647" t="str">
        <f t="shared" si="440"/>
        <v/>
      </c>
      <c r="S4647" s="3" t="str">
        <f t="shared" si="441"/>
        <v>Hyundai</v>
      </c>
      <c r="T4647" t="str">
        <f t="shared" si="442"/>
        <v>Hyundai</v>
      </c>
      <c r="U4647" t="str">
        <f t="shared" si="443"/>
        <v>E</v>
      </c>
      <c r="V4647" t="str" cm="1">
        <f t="array" ref="V4647">_xlfn.IFS(N4638&gt;25,"A",N4638&gt;20,"B",N4638&gt;15,"C",N4638&gt;10,"D",N4638&lt;10,"E")</f>
        <v>E</v>
      </c>
    </row>
    <row r="4648" spans="1:22" x14ac:dyDescent="0.3">
      <c r="A4648">
        <v>4682</v>
      </c>
      <c r="B4648" t="s">
        <v>247</v>
      </c>
      <c r="C4648" t="s">
        <v>15</v>
      </c>
      <c r="D4648" t="s">
        <v>16</v>
      </c>
      <c r="E4648">
        <v>2016</v>
      </c>
      <c r="F4648">
        <v>9000</v>
      </c>
      <c r="G4648" t="s">
        <v>27</v>
      </c>
      <c r="H4648" t="s">
        <v>32</v>
      </c>
      <c r="I4648" t="s">
        <v>19</v>
      </c>
      <c r="J4648">
        <v>998</v>
      </c>
      <c r="K4648">
        <v>67</v>
      </c>
      <c r="L4648">
        <v>5</v>
      </c>
      <c r="M4648">
        <v>20.51</v>
      </c>
      <c r="N4648">
        <v>4.25</v>
      </c>
      <c r="P4648" t="str">
        <f t="shared" si="438"/>
        <v/>
      </c>
      <c r="Q4648" t="str">
        <f t="shared" si="439"/>
        <v>good</v>
      </c>
      <c r="R4648" t="str">
        <f t="shared" si="440"/>
        <v/>
      </c>
      <c r="S4648" s="3" t="str">
        <f t="shared" si="441"/>
        <v>Volkswagen</v>
      </c>
      <c r="T4648" t="str">
        <f t="shared" si="442"/>
        <v>Volkswagen</v>
      </c>
      <c r="U4648" t="str">
        <f t="shared" si="443"/>
        <v>E</v>
      </c>
      <c r="V4648" t="str" cm="1">
        <f t="array" ref="V4648">_xlfn.IFS(N4639&gt;25,"A",N4639&gt;20,"B",N4639&gt;15,"C",N4639&gt;10,"D",N4639&lt;10,"E")</f>
        <v>E</v>
      </c>
    </row>
    <row r="4649" spans="1:22" x14ac:dyDescent="0.3">
      <c r="A4649">
        <v>4683</v>
      </c>
      <c r="B4649" t="s">
        <v>1715</v>
      </c>
      <c r="C4649" t="s">
        <v>21</v>
      </c>
      <c r="D4649" t="s">
        <v>47</v>
      </c>
      <c r="E4649">
        <v>2016</v>
      </c>
      <c r="F4649">
        <v>42876</v>
      </c>
      <c r="G4649" t="s">
        <v>23</v>
      </c>
      <c r="H4649" t="s">
        <v>32</v>
      </c>
      <c r="I4649" t="s">
        <v>19</v>
      </c>
      <c r="J4649">
        <v>1582</v>
      </c>
      <c r="K4649">
        <v>126.2</v>
      </c>
      <c r="L4649">
        <v>5</v>
      </c>
      <c r="M4649">
        <v>19.079999999999998</v>
      </c>
      <c r="N4649">
        <v>9.31</v>
      </c>
      <c r="P4649" t="str">
        <f t="shared" si="438"/>
        <v/>
      </c>
      <c r="Q4649" t="str">
        <f t="shared" si="439"/>
        <v>bad</v>
      </c>
      <c r="R4649" t="str">
        <f t="shared" si="440"/>
        <v/>
      </c>
      <c r="S4649" s="3" t="str">
        <f t="shared" si="441"/>
        <v/>
      </c>
      <c r="T4649" t="str">
        <f t="shared" si="442"/>
        <v>MercedesBenz</v>
      </c>
      <c r="U4649" t="str">
        <f t="shared" si="443"/>
        <v>E</v>
      </c>
      <c r="V4649" t="str" cm="1">
        <f t="array" ref="V4649">_xlfn.IFS(N4640&gt;25,"A",N4640&gt;20,"B",N4640&gt;15,"C",N4640&gt;10,"D",N4640&lt;10,"E")</f>
        <v>E</v>
      </c>
    </row>
    <row r="4650" spans="1:22" x14ac:dyDescent="0.3">
      <c r="A4650">
        <v>4684</v>
      </c>
      <c r="B4650" t="s">
        <v>184</v>
      </c>
      <c r="C4650" t="s">
        <v>15</v>
      </c>
      <c r="D4650" t="s">
        <v>63</v>
      </c>
      <c r="E4650">
        <v>2011</v>
      </c>
      <c r="F4650">
        <v>64000</v>
      </c>
      <c r="G4650" t="s">
        <v>27</v>
      </c>
      <c r="H4650" t="s">
        <v>18</v>
      </c>
      <c r="I4650" t="s">
        <v>19</v>
      </c>
      <c r="J4650">
        <v>796</v>
      </c>
      <c r="K4650">
        <v>46.3</v>
      </c>
      <c r="L4650">
        <v>5</v>
      </c>
      <c r="M4650">
        <v>19.7</v>
      </c>
      <c r="N4650">
        <v>2.39</v>
      </c>
      <c r="P4650" t="str">
        <f t="shared" si="438"/>
        <v/>
      </c>
      <c r="Q4650" t="str">
        <f t="shared" si="439"/>
        <v>good</v>
      </c>
      <c r="R4650" t="str">
        <f t="shared" si="440"/>
        <v/>
      </c>
      <c r="S4650" s="3" t="str">
        <f t="shared" si="441"/>
        <v>Hyundai</v>
      </c>
      <c r="T4650" t="str">
        <f t="shared" si="442"/>
        <v>Hyundai</v>
      </c>
      <c r="U4650" t="str">
        <f t="shared" si="443"/>
        <v>E</v>
      </c>
      <c r="V4650" t="str" cm="1">
        <f t="array" ref="V4650">_xlfn.IFS(N4641&gt;25,"A",N4641&gt;20,"B",N4641&gt;15,"C",N4641&gt;10,"D",N4641&lt;10,"E")</f>
        <v>E</v>
      </c>
    </row>
    <row r="4651" spans="1:22" x14ac:dyDescent="0.3">
      <c r="A4651">
        <v>4685</v>
      </c>
      <c r="B4651" t="s">
        <v>421</v>
      </c>
      <c r="C4651" t="s">
        <v>43</v>
      </c>
      <c r="D4651" t="s">
        <v>47</v>
      </c>
      <c r="E4651">
        <v>2018</v>
      </c>
      <c r="F4651">
        <v>20488</v>
      </c>
      <c r="G4651" t="s">
        <v>27</v>
      </c>
      <c r="H4651" t="s">
        <v>18</v>
      </c>
      <c r="I4651" t="s">
        <v>33</v>
      </c>
      <c r="J4651">
        <v>1598</v>
      </c>
      <c r="K4651">
        <v>103.5</v>
      </c>
      <c r="L4651">
        <v>5</v>
      </c>
      <c r="M4651">
        <v>16.09</v>
      </c>
      <c r="N4651">
        <v>7.64</v>
      </c>
      <c r="P4651" t="str">
        <f t="shared" si="438"/>
        <v>Audi</v>
      </c>
      <c r="Q4651" t="str">
        <f t="shared" si="439"/>
        <v>bad</v>
      </c>
      <c r="R4651" t="str">
        <f t="shared" si="440"/>
        <v/>
      </c>
      <c r="S4651" s="3" t="str">
        <f t="shared" si="441"/>
        <v>Audi</v>
      </c>
      <c r="T4651" t="str">
        <f t="shared" si="442"/>
        <v/>
      </c>
      <c r="U4651" t="str">
        <f t="shared" si="443"/>
        <v>A</v>
      </c>
      <c r="V4651" t="str" cm="1">
        <f t="array" ref="V4651">_xlfn.IFS(N4642&gt;25,"A",N4642&gt;20,"B",N4642&gt;15,"C",N4642&gt;10,"D",N4642&lt;10,"E")</f>
        <v>A</v>
      </c>
    </row>
    <row r="4652" spans="1:22" x14ac:dyDescent="0.3">
      <c r="A4652">
        <v>4686</v>
      </c>
      <c r="B4652" t="s">
        <v>931</v>
      </c>
      <c r="C4652" t="s">
        <v>15</v>
      </c>
      <c r="D4652" t="s">
        <v>53</v>
      </c>
      <c r="E4652">
        <v>2016</v>
      </c>
      <c r="F4652">
        <v>21000</v>
      </c>
      <c r="G4652" t="s">
        <v>27</v>
      </c>
      <c r="H4652" t="s">
        <v>18</v>
      </c>
      <c r="I4652" t="s">
        <v>19</v>
      </c>
      <c r="J4652">
        <v>1197</v>
      </c>
      <c r="K4652">
        <v>83.1</v>
      </c>
      <c r="L4652">
        <v>5</v>
      </c>
      <c r="M4652">
        <v>21.4</v>
      </c>
      <c r="N4652">
        <v>6.21</v>
      </c>
      <c r="P4652" t="str">
        <f t="shared" si="438"/>
        <v/>
      </c>
      <c r="Q4652" t="str">
        <f t="shared" si="439"/>
        <v>good</v>
      </c>
      <c r="R4652" t="str">
        <f t="shared" si="440"/>
        <v/>
      </c>
      <c r="S4652" s="3" t="str">
        <f t="shared" si="441"/>
        <v>Hyundai</v>
      </c>
      <c r="T4652" t="str">
        <f t="shared" si="442"/>
        <v>Hyundai</v>
      </c>
      <c r="U4652" t="str">
        <f t="shared" si="443"/>
        <v>E</v>
      </c>
      <c r="V4652" t="str" cm="1">
        <f t="array" ref="V4652">_xlfn.IFS(N4643&gt;25,"A",N4643&gt;20,"B",N4643&gt;15,"C",N4643&gt;10,"D",N4643&lt;10,"E")</f>
        <v>E</v>
      </c>
    </row>
    <row r="4653" spans="1:22" x14ac:dyDescent="0.3">
      <c r="A4653">
        <v>4687</v>
      </c>
      <c r="B4653" t="s">
        <v>54</v>
      </c>
      <c r="C4653" t="s">
        <v>52</v>
      </c>
      <c r="D4653" t="s">
        <v>39</v>
      </c>
      <c r="E4653">
        <v>2012</v>
      </c>
      <c r="F4653">
        <v>119203</v>
      </c>
      <c r="G4653" t="s">
        <v>23</v>
      </c>
      <c r="H4653" t="s">
        <v>32</v>
      </c>
      <c r="I4653" t="s">
        <v>19</v>
      </c>
      <c r="J4653">
        <v>2179</v>
      </c>
      <c r="K4653">
        <v>115</v>
      </c>
      <c r="L4653">
        <v>5</v>
      </c>
      <c r="M4653">
        <v>0</v>
      </c>
      <c r="N4653">
        <v>16.5</v>
      </c>
      <c r="P4653" t="str">
        <f t="shared" si="438"/>
        <v/>
      </c>
      <c r="Q4653" t="str">
        <f t="shared" si="439"/>
        <v>good</v>
      </c>
      <c r="R4653" t="str">
        <f t="shared" si="440"/>
        <v/>
      </c>
      <c r="S4653" s="3" t="str">
        <f t="shared" si="441"/>
        <v>Hyundai</v>
      </c>
      <c r="T4653" t="str">
        <f t="shared" si="442"/>
        <v>Hyundai</v>
      </c>
      <c r="U4653" t="str">
        <f t="shared" si="443"/>
        <v>E</v>
      </c>
      <c r="V4653" t="str" cm="1">
        <f t="array" ref="V4653">_xlfn.IFS(N4644&gt;25,"A",N4644&gt;20,"B",N4644&gt;15,"C",N4644&gt;10,"D",N4644&lt;10,"E")</f>
        <v>E</v>
      </c>
    </row>
    <row r="4654" spans="1:22" x14ac:dyDescent="0.3">
      <c r="A4654">
        <v>4688</v>
      </c>
      <c r="B4654" t="s">
        <v>662</v>
      </c>
      <c r="C4654" t="s">
        <v>25</v>
      </c>
      <c r="D4654" t="s">
        <v>47</v>
      </c>
      <c r="E4654">
        <v>2011</v>
      </c>
      <c r="F4654">
        <v>55987</v>
      </c>
      <c r="G4654" t="s">
        <v>27</v>
      </c>
      <c r="H4654" t="s">
        <v>32</v>
      </c>
      <c r="I4654" t="s">
        <v>19</v>
      </c>
      <c r="J4654">
        <v>1997</v>
      </c>
      <c r="K4654">
        <v>153.86000000000001</v>
      </c>
      <c r="L4654">
        <v>5</v>
      </c>
      <c r="M4654">
        <v>13.7</v>
      </c>
      <c r="N4654">
        <v>8.2200000000000006</v>
      </c>
      <c r="P4654" t="str">
        <f t="shared" si="438"/>
        <v/>
      </c>
      <c r="Q4654" t="str">
        <f t="shared" si="439"/>
        <v>bad</v>
      </c>
      <c r="R4654" t="str">
        <f t="shared" si="440"/>
        <v/>
      </c>
      <c r="S4654" s="3" t="str">
        <f t="shared" si="441"/>
        <v/>
      </c>
      <c r="T4654" t="str">
        <f t="shared" si="442"/>
        <v>Honda</v>
      </c>
      <c r="U4654" t="str">
        <f t="shared" si="443"/>
        <v>E</v>
      </c>
      <c r="V4654" t="str" cm="1">
        <f t="array" ref="V4654">_xlfn.IFS(N4645&gt;25,"A",N4645&gt;20,"B",N4645&gt;15,"C",N4645&gt;10,"D",N4645&lt;10,"E")</f>
        <v>E</v>
      </c>
    </row>
    <row r="4655" spans="1:22" x14ac:dyDescent="0.3">
      <c r="A4655">
        <v>4689</v>
      </c>
      <c r="B4655" t="s">
        <v>851</v>
      </c>
      <c r="C4655" t="s">
        <v>41</v>
      </c>
      <c r="D4655" t="s">
        <v>31</v>
      </c>
      <c r="E4655">
        <v>2017</v>
      </c>
      <c r="F4655">
        <v>72668</v>
      </c>
      <c r="G4655" t="s">
        <v>23</v>
      </c>
      <c r="H4655" t="s">
        <v>18</v>
      </c>
      <c r="I4655" t="s">
        <v>19</v>
      </c>
      <c r="J4655">
        <v>2755</v>
      </c>
      <c r="K4655">
        <v>174.5</v>
      </c>
      <c r="L4655">
        <v>7</v>
      </c>
      <c r="M4655">
        <v>14.24</v>
      </c>
      <c r="N4655">
        <v>28.85</v>
      </c>
      <c r="P4655" t="str">
        <f t="shared" si="438"/>
        <v/>
      </c>
      <c r="Q4655" t="str">
        <f t="shared" si="439"/>
        <v>good</v>
      </c>
      <c r="R4655" t="str">
        <f t="shared" si="440"/>
        <v/>
      </c>
      <c r="S4655" s="3" t="str">
        <f t="shared" si="441"/>
        <v>Maruti</v>
      </c>
      <c r="T4655" t="str">
        <f t="shared" si="442"/>
        <v>Maruti</v>
      </c>
      <c r="U4655" t="str">
        <f t="shared" si="443"/>
        <v>E</v>
      </c>
      <c r="V4655" t="str" cm="1">
        <f t="array" ref="V4655">_xlfn.IFS(N4646&gt;25,"A",N4646&gt;20,"B",N4646&gt;15,"C",N4646&gt;10,"D",N4646&lt;10,"E")</f>
        <v>E</v>
      </c>
    </row>
    <row r="4656" spans="1:22" x14ac:dyDescent="0.3">
      <c r="A4656">
        <v>4690</v>
      </c>
      <c r="B4656" t="s">
        <v>1376</v>
      </c>
      <c r="C4656" t="s">
        <v>25</v>
      </c>
      <c r="D4656" t="s">
        <v>16</v>
      </c>
      <c r="E4656">
        <v>2015</v>
      </c>
      <c r="F4656">
        <v>32000</v>
      </c>
      <c r="G4656" t="s">
        <v>27</v>
      </c>
      <c r="H4656" t="s">
        <v>32</v>
      </c>
      <c r="I4656" t="s">
        <v>19</v>
      </c>
      <c r="J4656">
        <v>1497</v>
      </c>
      <c r="K4656">
        <v>116.3</v>
      </c>
      <c r="L4656">
        <v>5</v>
      </c>
      <c r="M4656">
        <v>15.6</v>
      </c>
      <c r="N4656">
        <v>8.5</v>
      </c>
      <c r="P4656" t="str">
        <f t="shared" si="438"/>
        <v/>
      </c>
      <c r="Q4656" t="str">
        <f t="shared" si="439"/>
        <v>bad</v>
      </c>
      <c r="R4656" t="str">
        <f t="shared" si="440"/>
        <v/>
      </c>
      <c r="S4656" s="3" t="str">
        <f t="shared" si="441"/>
        <v/>
      </c>
      <c r="T4656" t="str">
        <f t="shared" si="442"/>
        <v>Maruti</v>
      </c>
      <c r="U4656" t="str">
        <f t="shared" si="443"/>
        <v>E</v>
      </c>
      <c r="V4656" t="str" cm="1">
        <f t="array" ref="V4656">_xlfn.IFS(N4647&gt;25,"A",N4647&gt;20,"B",N4647&gt;15,"C",N4647&gt;10,"D",N4647&lt;10,"E")</f>
        <v>E</v>
      </c>
    </row>
    <row r="4657" spans="1:22" x14ac:dyDescent="0.3">
      <c r="A4657">
        <v>4691</v>
      </c>
      <c r="B4657" t="s">
        <v>1716</v>
      </c>
      <c r="C4657" t="s">
        <v>62</v>
      </c>
      <c r="D4657" t="s">
        <v>63</v>
      </c>
      <c r="E4657">
        <v>2014</v>
      </c>
      <c r="F4657">
        <v>3000</v>
      </c>
      <c r="G4657" t="s">
        <v>27</v>
      </c>
      <c r="H4657" t="s">
        <v>32</v>
      </c>
      <c r="I4657" t="s">
        <v>33</v>
      </c>
      <c r="J4657">
        <v>5461</v>
      </c>
      <c r="K4657">
        <v>421</v>
      </c>
      <c r="L4657">
        <v>2</v>
      </c>
      <c r="M4657">
        <v>12</v>
      </c>
      <c r="N4657">
        <v>90</v>
      </c>
      <c r="P4657" t="str">
        <f t="shared" si="438"/>
        <v/>
      </c>
      <c r="Q4657" t="str">
        <f t="shared" si="439"/>
        <v>good</v>
      </c>
      <c r="R4657" t="str">
        <f t="shared" si="440"/>
        <v/>
      </c>
      <c r="S4657" s="3" t="str">
        <f t="shared" si="441"/>
        <v>Maruti</v>
      </c>
      <c r="T4657" t="str">
        <f t="shared" si="442"/>
        <v>Maruti</v>
      </c>
      <c r="U4657" t="str">
        <f t="shared" si="443"/>
        <v>E</v>
      </c>
      <c r="V4657" t="str" cm="1">
        <f t="array" ref="V4657">_xlfn.IFS(N4648&gt;25,"A",N4648&gt;20,"B",N4648&gt;15,"C",N4648&gt;10,"D",N4648&lt;10,"E")</f>
        <v>E</v>
      </c>
    </row>
    <row r="4658" spans="1:22" x14ac:dyDescent="0.3">
      <c r="A4658">
        <v>4692</v>
      </c>
      <c r="B4658" t="s">
        <v>826</v>
      </c>
      <c r="C4658" t="s">
        <v>25</v>
      </c>
      <c r="D4658" t="s">
        <v>16</v>
      </c>
      <c r="E4658">
        <v>2015</v>
      </c>
      <c r="F4658">
        <v>10400</v>
      </c>
      <c r="G4658" t="s">
        <v>27</v>
      </c>
      <c r="H4658" t="s">
        <v>18</v>
      </c>
      <c r="I4658" t="s">
        <v>19</v>
      </c>
      <c r="J4658">
        <v>1497</v>
      </c>
      <c r="K4658">
        <v>117.3</v>
      </c>
      <c r="L4658">
        <v>5</v>
      </c>
      <c r="M4658">
        <v>17.399999999999999</v>
      </c>
      <c r="N4658">
        <v>6.51</v>
      </c>
      <c r="P4658" t="str">
        <f t="shared" si="438"/>
        <v/>
      </c>
      <c r="Q4658" t="str">
        <f t="shared" si="439"/>
        <v>bad</v>
      </c>
      <c r="R4658" t="str">
        <f t="shared" si="440"/>
        <v/>
      </c>
      <c r="S4658" s="3" t="str">
        <f t="shared" si="441"/>
        <v/>
      </c>
      <c r="T4658" t="str">
        <f t="shared" si="442"/>
        <v>Hyundai</v>
      </c>
      <c r="U4658" t="str">
        <f t="shared" si="443"/>
        <v>E</v>
      </c>
      <c r="V4658" t="str" cm="1">
        <f t="array" ref="V4658">_xlfn.IFS(N4649&gt;25,"A",N4649&gt;20,"B",N4649&gt;15,"C",N4649&gt;10,"D",N4649&lt;10,"E")</f>
        <v>E</v>
      </c>
    </row>
    <row r="4659" spans="1:22" x14ac:dyDescent="0.3">
      <c r="A4659">
        <v>4693</v>
      </c>
      <c r="B4659" t="s">
        <v>100</v>
      </c>
      <c r="C4659" t="s">
        <v>15</v>
      </c>
      <c r="D4659" t="s">
        <v>16</v>
      </c>
      <c r="E4659">
        <v>2013</v>
      </c>
      <c r="F4659">
        <v>35000</v>
      </c>
      <c r="G4659" t="s">
        <v>23</v>
      </c>
      <c r="H4659" t="s">
        <v>18</v>
      </c>
      <c r="I4659" t="s">
        <v>19</v>
      </c>
      <c r="J4659">
        <v>1248</v>
      </c>
      <c r="K4659">
        <v>74</v>
      </c>
      <c r="L4659">
        <v>5</v>
      </c>
      <c r="M4659">
        <v>22.9</v>
      </c>
      <c r="N4659">
        <v>4.6500000000000004</v>
      </c>
      <c r="P4659" t="str">
        <f t="shared" si="438"/>
        <v/>
      </c>
      <c r="Q4659" t="str">
        <f t="shared" si="439"/>
        <v>bad</v>
      </c>
      <c r="R4659" t="str">
        <f t="shared" si="440"/>
        <v/>
      </c>
      <c r="S4659" s="3" t="str">
        <f t="shared" si="441"/>
        <v/>
      </c>
      <c r="T4659" t="str">
        <f t="shared" si="442"/>
        <v>Maruti</v>
      </c>
      <c r="U4659" t="str">
        <f t="shared" si="443"/>
        <v>E</v>
      </c>
      <c r="V4659" t="str" cm="1">
        <f t="array" ref="V4659">_xlfn.IFS(N4650&gt;25,"A",N4650&gt;20,"B",N4650&gt;15,"C",N4650&gt;10,"D",N4650&lt;10,"E")</f>
        <v>E</v>
      </c>
    </row>
    <row r="4660" spans="1:22" x14ac:dyDescent="0.3">
      <c r="A4660">
        <v>4694</v>
      </c>
      <c r="B4660" t="s">
        <v>876</v>
      </c>
      <c r="C4660" t="s">
        <v>41</v>
      </c>
      <c r="D4660" t="s">
        <v>47</v>
      </c>
      <c r="E4660">
        <v>2013</v>
      </c>
      <c r="F4660">
        <v>55101</v>
      </c>
      <c r="G4660" t="s">
        <v>27</v>
      </c>
      <c r="H4660" t="s">
        <v>32</v>
      </c>
      <c r="I4660" t="s">
        <v>19</v>
      </c>
      <c r="J4660">
        <v>1794</v>
      </c>
      <c r="K4660">
        <v>138.1</v>
      </c>
      <c r="L4660">
        <v>5</v>
      </c>
      <c r="M4660">
        <v>14.53</v>
      </c>
      <c r="N4660">
        <v>8.4</v>
      </c>
      <c r="P4660" t="str">
        <f t="shared" si="438"/>
        <v/>
      </c>
      <c r="Q4660" t="str">
        <f t="shared" si="439"/>
        <v>bad</v>
      </c>
      <c r="R4660" t="str">
        <f t="shared" si="440"/>
        <v/>
      </c>
      <c r="S4660" s="3" t="str">
        <f t="shared" si="441"/>
        <v/>
      </c>
      <c r="T4660" t="str">
        <f t="shared" si="442"/>
        <v>Volkswagen</v>
      </c>
      <c r="U4660" t="str">
        <f t="shared" si="443"/>
        <v>E</v>
      </c>
      <c r="V4660" t="str" cm="1">
        <f t="array" ref="V4660">_xlfn.IFS(N4651&gt;25,"A",N4651&gt;20,"B",N4651&gt;15,"C",N4651&gt;10,"D",N4651&lt;10,"E")</f>
        <v>E</v>
      </c>
    </row>
    <row r="4661" spans="1:22" x14ac:dyDescent="0.3">
      <c r="A4661">
        <v>4695</v>
      </c>
      <c r="B4661" t="s">
        <v>1717</v>
      </c>
      <c r="C4661" t="s">
        <v>41</v>
      </c>
      <c r="D4661" t="s">
        <v>63</v>
      </c>
      <c r="E4661">
        <v>2014</v>
      </c>
      <c r="F4661">
        <v>57464</v>
      </c>
      <c r="G4661" t="s">
        <v>23</v>
      </c>
      <c r="H4661" t="s">
        <v>18</v>
      </c>
      <c r="I4661" t="s">
        <v>19</v>
      </c>
      <c r="J4661">
        <v>1364</v>
      </c>
      <c r="K4661">
        <v>67.06</v>
      </c>
      <c r="L4661">
        <v>5</v>
      </c>
      <c r="M4661">
        <v>23.59</v>
      </c>
      <c r="N4661">
        <v>5.75</v>
      </c>
      <c r="P4661" t="str">
        <f t="shared" si="438"/>
        <v/>
      </c>
      <c r="Q4661" t="str">
        <f t="shared" si="439"/>
        <v>good</v>
      </c>
      <c r="R4661" t="str">
        <f t="shared" si="440"/>
        <v/>
      </c>
      <c r="S4661" s="3" t="str">
        <f t="shared" si="441"/>
        <v>Maruti</v>
      </c>
      <c r="T4661" t="str">
        <f t="shared" si="442"/>
        <v>Maruti</v>
      </c>
      <c r="U4661" t="str">
        <f t="shared" si="443"/>
        <v>E</v>
      </c>
      <c r="V4661" t="str" cm="1">
        <f t="array" ref="V4661">_xlfn.IFS(N4652&gt;25,"A",N4652&gt;20,"B",N4652&gt;15,"C",N4652&gt;10,"D",N4652&lt;10,"E")</f>
        <v>E</v>
      </c>
    </row>
    <row r="4662" spans="1:22" x14ac:dyDescent="0.3">
      <c r="A4662">
        <v>4696</v>
      </c>
      <c r="B4662" t="s">
        <v>1718</v>
      </c>
      <c r="C4662" t="s">
        <v>15</v>
      </c>
      <c r="D4662" t="s">
        <v>39</v>
      </c>
      <c r="E4662">
        <v>2006</v>
      </c>
      <c r="F4662">
        <v>110000</v>
      </c>
      <c r="G4662" t="s">
        <v>27</v>
      </c>
      <c r="H4662" t="s">
        <v>18</v>
      </c>
      <c r="I4662" t="s">
        <v>19</v>
      </c>
      <c r="J4662">
        <v>998</v>
      </c>
      <c r="K4662">
        <v>67.099999999999994</v>
      </c>
      <c r="L4662">
        <v>5</v>
      </c>
      <c r="M4662">
        <v>18.899999999999999</v>
      </c>
      <c r="N4662">
        <v>1.1100000000000001</v>
      </c>
      <c r="P4662" t="str">
        <f t="shared" si="438"/>
        <v>Land</v>
      </c>
      <c r="Q4662" t="str">
        <f t="shared" si="439"/>
        <v>bad</v>
      </c>
      <c r="R4662" t="str">
        <f t="shared" si="440"/>
        <v/>
      </c>
      <c r="S4662" s="3" t="str">
        <f t="shared" si="441"/>
        <v>Land</v>
      </c>
      <c r="T4662" t="str">
        <f t="shared" si="442"/>
        <v/>
      </c>
      <c r="U4662" t="str">
        <f t="shared" si="443"/>
        <v>C</v>
      </c>
      <c r="V4662" t="str" cm="1">
        <f t="array" ref="V4662">_xlfn.IFS(N4653&gt;25,"A",N4653&gt;20,"B",N4653&gt;15,"C",N4653&gt;10,"D",N4653&lt;10,"E")</f>
        <v>C</v>
      </c>
    </row>
    <row r="4663" spans="1:22" x14ac:dyDescent="0.3">
      <c r="A4663">
        <v>4698</v>
      </c>
      <c r="B4663" t="s">
        <v>1719</v>
      </c>
      <c r="C4663" t="s">
        <v>62</v>
      </c>
      <c r="D4663" t="s">
        <v>16</v>
      </c>
      <c r="E4663">
        <v>2014</v>
      </c>
      <c r="F4663">
        <v>72000</v>
      </c>
      <c r="G4663" t="s">
        <v>27</v>
      </c>
      <c r="H4663" t="s">
        <v>32</v>
      </c>
      <c r="I4663" t="s">
        <v>19</v>
      </c>
      <c r="J4663">
        <v>1991</v>
      </c>
      <c r="K4663">
        <v>184</v>
      </c>
      <c r="L4663">
        <v>5</v>
      </c>
      <c r="M4663">
        <v>12</v>
      </c>
      <c r="N4663">
        <v>17.25</v>
      </c>
      <c r="P4663" t="str">
        <f t="shared" si="438"/>
        <v/>
      </c>
      <c r="Q4663" t="str">
        <f t="shared" si="439"/>
        <v>bad</v>
      </c>
      <c r="R4663" t="str">
        <f t="shared" si="440"/>
        <v/>
      </c>
      <c r="S4663" s="3" t="str">
        <f t="shared" si="441"/>
        <v/>
      </c>
      <c r="T4663" t="str">
        <f t="shared" si="442"/>
        <v>Honda</v>
      </c>
      <c r="U4663" t="str">
        <f t="shared" si="443"/>
        <v>E</v>
      </c>
      <c r="V4663" t="str" cm="1">
        <f t="array" ref="V4663">_xlfn.IFS(N4654&gt;25,"A",N4654&gt;20,"B",N4654&gt;15,"C",N4654&gt;10,"D",N4654&lt;10,"E")</f>
        <v>E</v>
      </c>
    </row>
    <row r="4664" spans="1:22" x14ac:dyDescent="0.3">
      <c r="A4664">
        <v>4699</v>
      </c>
      <c r="B4664" t="s">
        <v>1720</v>
      </c>
      <c r="C4664" t="s">
        <v>156</v>
      </c>
      <c r="D4664" t="s">
        <v>53</v>
      </c>
      <c r="E4664">
        <v>2012</v>
      </c>
      <c r="F4664">
        <v>16000</v>
      </c>
      <c r="G4664" t="s">
        <v>23</v>
      </c>
      <c r="H4664" t="s">
        <v>32</v>
      </c>
      <c r="I4664" t="s">
        <v>19</v>
      </c>
      <c r="J4664">
        <v>2179</v>
      </c>
      <c r="K4664">
        <v>187.7</v>
      </c>
      <c r="L4664">
        <v>5</v>
      </c>
      <c r="M4664">
        <v>16.36</v>
      </c>
      <c r="N4664">
        <v>32</v>
      </c>
      <c r="P4664" t="str">
        <f t="shared" si="438"/>
        <v>Toyota</v>
      </c>
      <c r="Q4664" t="str">
        <f t="shared" si="439"/>
        <v>bad</v>
      </c>
      <c r="R4664" t="str">
        <f t="shared" si="440"/>
        <v/>
      </c>
      <c r="S4664" s="3" t="str">
        <f t="shared" si="441"/>
        <v>Toyota</v>
      </c>
      <c r="T4664" t="str">
        <f t="shared" si="442"/>
        <v/>
      </c>
      <c r="U4664" t="str">
        <f t="shared" si="443"/>
        <v>A</v>
      </c>
      <c r="V4664" t="str" cm="1">
        <f t="array" ref="V4664">_xlfn.IFS(N4655&gt;25,"A",N4655&gt;20,"B",N4655&gt;15,"C",N4655&gt;10,"D",N4655&lt;10,"E")</f>
        <v>A</v>
      </c>
    </row>
    <row r="4665" spans="1:22" x14ac:dyDescent="0.3">
      <c r="A4665">
        <v>4700</v>
      </c>
      <c r="B4665" t="s">
        <v>1043</v>
      </c>
      <c r="C4665" t="s">
        <v>21</v>
      </c>
      <c r="D4665" t="s">
        <v>47</v>
      </c>
      <c r="E4665">
        <v>2011</v>
      </c>
      <c r="F4665">
        <v>62020</v>
      </c>
      <c r="G4665" t="s">
        <v>27</v>
      </c>
      <c r="H4665" t="s">
        <v>18</v>
      </c>
      <c r="I4665" t="s">
        <v>19</v>
      </c>
      <c r="J4665">
        <v>1197</v>
      </c>
      <c r="K4665">
        <v>80</v>
      </c>
      <c r="L4665">
        <v>5</v>
      </c>
      <c r="M4665">
        <v>17</v>
      </c>
      <c r="N4665">
        <v>3.45</v>
      </c>
      <c r="P4665" t="str">
        <f t="shared" si="438"/>
        <v/>
      </c>
      <c r="Q4665" t="str">
        <f t="shared" si="439"/>
        <v>bad</v>
      </c>
      <c r="R4665" t="str">
        <f t="shared" si="440"/>
        <v/>
      </c>
      <c r="S4665" s="3" t="str">
        <f t="shared" si="441"/>
        <v/>
      </c>
      <c r="T4665" t="str">
        <f t="shared" si="442"/>
        <v>Honda</v>
      </c>
      <c r="U4665" t="str">
        <f t="shared" si="443"/>
        <v>E</v>
      </c>
      <c r="V4665" t="str" cm="1">
        <f t="array" ref="V4665">_xlfn.IFS(N4656&gt;25,"A",N4656&gt;20,"B",N4656&gt;15,"C",N4656&gt;10,"D",N4656&lt;10,"E")</f>
        <v>E</v>
      </c>
    </row>
    <row r="4666" spans="1:22" x14ac:dyDescent="0.3">
      <c r="A4666">
        <v>4701</v>
      </c>
      <c r="B4666" t="s">
        <v>589</v>
      </c>
      <c r="C4666" t="s">
        <v>52</v>
      </c>
      <c r="D4666" t="s">
        <v>22</v>
      </c>
      <c r="E4666">
        <v>2014</v>
      </c>
      <c r="F4666">
        <v>85000</v>
      </c>
      <c r="G4666" t="s">
        <v>23</v>
      </c>
      <c r="H4666" t="s">
        <v>32</v>
      </c>
      <c r="I4666" t="s">
        <v>33</v>
      </c>
      <c r="J4666">
        <v>2179</v>
      </c>
      <c r="K4666">
        <v>147.51</v>
      </c>
      <c r="L4666">
        <v>5</v>
      </c>
      <c r="M4666">
        <v>12.39</v>
      </c>
      <c r="N4666">
        <v>23</v>
      </c>
      <c r="P4666" t="str">
        <f t="shared" si="438"/>
        <v>MercedesBenz</v>
      </c>
      <c r="Q4666" t="str">
        <f t="shared" si="439"/>
        <v>bad</v>
      </c>
      <c r="R4666" t="str">
        <f t="shared" si="440"/>
        <v/>
      </c>
      <c r="S4666" s="3" t="str">
        <f t="shared" si="441"/>
        <v>MercedesBenz</v>
      </c>
      <c r="T4666" t="str">
        <f t="shared" si="442"/>
        <v/>
      </c>
      <c r="U4666" t="str">
        <f t="shared" si="443"/>
        <v>A</v>
      </c>
      <c r="V4666" t="str" cm="1">
        <f t="array" ref="V4666">_xlfn.IFS(N4657&gt;25,"A",N4657&gt;20,"B",N4657&gt;15,"C",N4657&gt;10,"D",N4657&lt;10,"E")</f>
        <v>A</v>
      </c>
    </row>
    <row r="4667" spans="1:22" x14ac:dyDescent="0.3">
      <c r="A4667">
        <v>4702</v>
      </c>
      <c r="B4667" t="s">
        <v>1489</v>
      </c>
      <c r="C4667" t="s">
        <v>21</v>
      </c>
      <c r="D4667" t="s">
        <v>47</v>
      </c>
      <c r="E4667">
        <v>2018</v>
      </c>
      <c r="F4667">
        <v>14223</v>
      </c>
      <c r="G4667" t="s">
        <v>27</v>
      </c>
      <c r="H4667" t="s">
        <v>18</v>
      </c>
      <c r="I4667" t="s">
        <v>19</v>
      </c>
      <c r="J4667">
        <v>1197</v>
      </c>
      <c r="K4667">
        <v>81.86</v>
      </c>
      <c r="L4667">
        <v>5</v>
      </c>
      <c r="M4667">
        <v>18.600000000000001</v>
      </c>
      <c r="N4667">
        <v>7.32</v>
      </c>
      <c r="P4667" t="str">
        <f t="shared" si="438"/>
        <v/>
      </c>
      <c r="Q4667" t="str">
        <f t="shared" si="439"/>
        <v>bad</v>
      </c>
      <c r="R4667" t="str">
        <f t="shared" si="440"/>
        <v/>
      </c>
      <c r="S4667" s="3" t="str">
        <f t="shared" si="441"/>
        <v/>
      </c>
      <c r="T4667" t="str">
        <f t="shared" si="442"/>
        <v>Honda</v>
      </c>
      <c r="U4667" t="str">
        <f t="shared" si="443"/>
        <v>E</v>
      </c>
      <c r="V4667" t="str" cm="1">
        <f t="array" ref="V4667">_xlfn.IFS(N4658&gt;25,"A",N4658&gt;20,"B",N4658&gt;15,"C",N4658&gt;10,"D",N4658&lt;10,"E")</f>
        <v>E</v>
      </c>
    </row>
    <row r="4668" spans="1:22" x14ac:dyDescent="0.3">
      <c r="A4668">
        <v>4703</v>
      </c>
      <c r="B4668" t="s">
        <v>380</v>
      </c>
      <c r="C4668" t="s">
        <v>25</v>
      </c>
      <c r="D4668" t="s">
        <v>39</v>
      </c>
      <c r="E4668">
        <v>2014</v>
      </c>
      <c r="F4668">
        <v>41210</v>
      </c>
      <c r="G4668" t="s">
        <v>27</v>
      </c>
      <c r="H4668" t="s">
        <v>18</v>
      </c>
      <c r="I4668" t="s">
        <v>19</v>
      </c>
      <c r="J4668">
        <v>1198</v>
      </c>
      <c r="K4668">
        <v>86.7</v>
      </c>
      <c r="L4668">
        <v>5</v>
      </c>
      <c r="M4668">
        <v>18</v>
      </c>
      <c r="N4668">
        <v>4.4000000000000004</v>
      </c>
      <c r="P4668" t="str">
        <f t="shared" si="438"/>
        <v/>
      </c>
      <c r="Q4668" t="str">
        <f t="shared" si="439"/>
        <v>good</v>
      </c>
      <c r="R4668" t="str">
        <f t="shared" si="440"/>
        <v/>
      </c>
      <c r="S4668" s="3" t="str">
        <f t="shared" si="441"/>
        <v>Maruti</v>
      </c>
      <c r="T4668" t="str">
        <f t="shared" si="442"/>
        <v>Maruti</v>
      </c>
      <c r="U4668" t="str">
        <f t="shared" si="443"/>
        <v>E</v>
      </c>
      <c r="V4668" t="str" cm="1">
        <f t="array" ref="V4668">_xlfn.IFS(N4659&gt;25,"A",N4659&gt;20,"B",N4659&gt;15,"C",N4659&gt;10,"D",N4659&lt;10,"E")</f>
        <v>E</v>
      </c>
    </row>
    <row r="4669" spans="1:22" x14ac:dyDescent="0.3">
      <c r="A4669">
        <v>4704</v>
      </c>
      <c r="B4669" t="s">
        <v>595</v>
      </c>
      <c r="C4669" t="s">
        <v>62</v>
      </c>
      <c r="D4669" t="s">
        <v>63</v>
      </c>
      <c r="E4669">
        <v>2015</v>
      </c>
      <c r="F4669">
        <v>20000</v>
      </c>
      <c r="G4669" t="s">
        <v>23</v>
      </c>
      <c r="H4669" t="s">
        <v>32</v>
      </c>
      <c r="I4669" t="s">
        <v>19</v>
      </c>
      <c r="J4669">
        <v>2987</v>
      </c>
      <c r="K4669">
        <v>165</v>
      </c>
      <c r="L4669">
        <v>5</v>
      </c>
      <c r="M4669">
        <v>0</v>
      </c>
      <c r="N4669">
        <v>47.35</v>
      </c>
      <c r="P4669" t="str">
        <f t="shared" si="438"/>
        <v/>
      </c>
      <c r="Q4669" t="str">
        <f t="shared" si="439"/>
        <v>bad</v>
      </c>
      <c r="R4669" t="str">
        <f t="shared" si="440"/>
        <v/>
      </c>
      <c r="S4669" s="3" t="str">
        <f t="shared" si="441"/>
        <v/>
      </c>
      <c r="T4669" t="str">
        <f t="shared" si="442"/>
        <v>Toyota</v>
      </c>
      <c r="U4669" t="str">
        <f t="shared" si="443"/>
        <v>E</v>
      </c>
      <c r="V4669" t="str" cm="1">
        <f t="array" ref="V4669">_xlfn.IFS(N4660&gt;25,"A",N4660&gt;20,"B",N4660&gt;15,"C",N4660&gt;10,"D",N4660&lt;10,"E")</f>
        <v>E</v>
      </c>
    </row>
    <row r="4670" spans="1:22" x14ac:dyDescent="0.3">
      <c r="A4670">
        <v>4705</v>
      </c>
      <c r="B4670" t="s">
        <v>718</v>
      </c>
      <c r="C4670" t="s">
        <v>15</v>
      </c>
      <c r="D4670" t="s">
        <v>31</v>
      </c>
      <c r="E4670">
        <v>2016</v>
      </c>
      <c r="F4670">
        <v>18043</v>
      </c>
      <c r="G4670" t="s">
        <v>27</v>
      </c>
      <c r="H4670" t="s">
        <v>18</v>
      </c>
      <c r="I4670" t="s">
        <v>19</v>
      </c>
      <c r="J4670">
        <v>796</v>
      </c>
      <c r="K4670">
        <v>47.3</v>
      </c>
      <c r="L4670">
        <v>5</v>
      </c>
      <c r="M4670">
        <v>22.74</v>
      </c>
      <c r="N4670">
        <v>4.12</v>
      </c>
      <c r="P4670" t="str">
        <f t="shared" si="438"/>
        <v/>
      </c>
      <c r="Q4670" t="str">
        <f t="shared" si="439"/>
        <v>good</v>
      </c>
      <c r="R4670" t="str">
        <f t="shared" si="440"/>
        <v/>
      </c>
      <c r="S4670" s="3" t="str">
        <f t="shared" si="441"/>
        <v>Toyota</v>
      </c>
      <c r="T4670" t="str">
        <f t="shared" si="442"/>
        <v>Toyota</v>
      </c>
      <c r="U4670" t="str">
        <f t="shared" si="443"/>
        <v>E</v>
      </c>
      <c r="V4670" t="str" cm="1">
        <f t="array" ref="V4670">_xlfn.IFS(N4661&gt;25,"A",N4661&gt;20,"B",N4661&gt;15,"C",N4661&gt;10,"D",N4661&lt;10,"E")</f>
        <v>E</v>
      </c>
    </row>
    <row r="4671" spans="1:22" x14ac:dyDescent="0.3">
      <c r="A4671">
        <v>4706</v>
      </c>
      <c r="B4671" t="s">
        <v>158</v>
      </c>
      <c r="C4671" t="s">
        <v>41</v>
      </c>
      <c r="D4671" t="s">
        <v>26</v>
      </c>
      <c r="E4671">
        <v>2016</v>
      </c>
      <c r="F4671">
        <v>80000</v>
      </c>
      <c r="G4671" t="s">
        <v>23</v>
      </c>
      <c r="H4671" t="s">
        <v>32</v>
      </c>
      <c r="I4671" t="s">
        <v>19</v>
      </c>
      <c r="J4671">
        <v>2755</v>
      </c>
      <c r="K4671">
        <v>171.5</v>
      </c>
      <c r="L4671">
        <v>7</v>
      </c>
      <c r="M4671">
        <v>11.36</v>
      </c>
      <c r="N4671">
        <v>19.5</v>
      </c>
      <c r="P4671" t="str">
        <f t="shared" si="438"/>
        <v/>
      </c>
      <c r="Q4671" t="str">
        <f t="shared" si="439"/>
        <v>bad</v>
      </c>
      <c r="R4671" t="str">
        <f t="shared" si="440"/>
        <v/>
      </c>
      <c r="S4671" s="3" t="str">
        <f t="shared" si="441"/>
        <v/>
      </c>
      <c r="T4671" t="str">
        <f t="shared" si="442"/>
        <v>Maruti</v>
      </c>
      <c r="U4671" t="str">
        <f t="shared" si="443"/>
        <v>E</v>
      </c>
      <c r="V4671" t="str" cm="1">
        <f t="array" ref="V4671">_xlfn.IFS(N4662&gt;25,"A",N4662&gt;20,"B",N4662&gt;15,"C",N4662&gt;10,"D",N4662&lt;10,"E")</f>
        <v>E</v>
      </c>
    </row>
    <row r="4672" spans="1:22" x14ac:dyDescent="0.3">
      <c r="A4672">
        <v>4707</v>
      </c>
      <c r="B4672" t="s">
        <v>367</v>
      </c>
      <c r="C4672" t="s">
        <v>21</v>
      </c>
      <c r="D4672" t="s">
        <v>35</v>
      </c>
      <c r="E4672">
        <v>2016</v>
      </c>
      <c r="F4672">
        <v>21000</v>
      </c>
      <c r="G4672" t="s">
        <v>27</v>
      </c>
      <c r="H4672" t="s">
        <v>32</v>
      </c>
      <c r="I4672" t="s">
        <v>19</v>
      </c>
      <c r="J4672">
        <v>1197</v>
      </c>
      <c r="K4672">
        <v>82</v>
      </c>
      <c r="L4672">
        <v>5</v>
      </c>
      <c r="M4672">
        <v>18.899999999999999</v>
      </c>
      <c r="N4672">
        <v>6.2</v>
      </c>
      <c r="P4672" t="str">
        <f t="shared" si="438"/>
        <v>MercedesBenz</v>
      </c>
      <c r="Q4672" t="str">
        <f t="shared" si="439"/>
        <v>bad</v>
      </c>
      <c r="R4672" t="str">
        <f t="shared" si="440"/>
        <v/>
      </c>
      <c r="S4672" s="3" t="str">
        <f t="shared" si="441"/>
        <v>MercedesBenz</v>
      </c>
      <c r="T4672" t="str">
        <f t="shared" si="442"/>
        <v/>
      </c>
      <c r="U4672" t="str">
        <f t="shared" si="443"/>
        <v>C</v>
      </c>
      <c r="V4672" t="str" cm="1">
        <f t="array" ref="V4672">_xlfn.IFS(N4663&gt;25,"A",N4663&gt;20,"B",N4663&gt;15,"C",N4663&gt;10,"D",N4663&lt;10,"E")</f>
        <v>C</v>
      </c>
    </row>
    <row r="4673" spans="1:22" x14ac:dyDescent="0.3">
      <c r="A4673">
        <v>4708</v>
      </c>
      <c r="B4673" t="s">
        <v>295</v>
      </c>
      <c r="C4673" t="s">
        <v>65</v>
      </c>
      <c r="D4673" t="s">
        <v>63</v>
      </c>
      <c r="E4673">
        <v>2016</v>
      </c>
      <c r="F4673">
        <v>49000</v>
      </c>
      <c r="G4673" t="s">
        <v>23</v>
      </c>
      <c r="H4673" t="s">
        <v>32</v>
      </c>
      <c r="I4673" t="s">
        <v>19</v>
      </c>
      <c r="J4673">
        <v>2993</v>
      </c>
      <c r="K4673">
        <v>258</v>
      </c>
      <c r="L4673">
        <v>5</v>
      </c>
      <c r="M4673">
        <v>16.55</v>
      </c>
      <c r="N4673">
        <v>45</v>
      </c>
      <c r="P4673" t="str">
        <f t="shared" si="438"/>
        <v>Jaguar</v>
      </c>
      <c r="Q4673" t="str">
        <f t="shared" si="439"/>
        <v>bad</v>
      </c>
      <c r="R4673" t="str">
        <f t="shared" si="440"/>
        <v/>
      </c>
      <c r="S4673" s="3" t="str">
        <f t="shared" si="441"/>
        <v>Jaguar</v>
      </c>
      <c r="T4673" t="str">
        <f t="shared" si="442"/>
        <v/>
      </c>
      <c r="U4673" t="str">
        <f t="shared" si="443"/>
        <v>A</v>
      </c>
      <c r="V4673" t="str" cm="1">
        <f t="array" ref="V4673">_xlfn.IFS(N4664&gt;25,"A",N4664&gt;20,"B",N4664&gt;15,"C",N4664&gt;10,"D",N4664&lt;10,"E")</f>
        <v>A</v>
      </c>
    </row>
    <row r="4674" spans="1:22" x14ac:dyDescent="0.3">
      <c r="A4674">
        <v>4709</v>
      </c>
      <c r="B4674" t="s">
        <v>1721</v>
      </c>
      <c r="C4674" t="s">
        <v>15</v>
      </c>
      <c r="D4674" t="s">
        <v>35</v>
      </c>
      <c r="E4674">
        <v>1998</v>
      </c>
      <c r="F4674">
        <v>104000</v>
      </c>
      <c r="G4674" t="s">
        <v>27</v>
      </c>
      <c r="H4674" t="s">
        <v>18</v>
      </c>
      <c r="I4674" t="s">
        <v>33</v>
      </c>
      <c r="J4674">
        <v>970</v>
      </c>
      <c r="K4674">
        <v>74</v>
      </c>
      <c r="L4674">
        <v>5</v>
      </c>
      <c r="M4674">
        <v>15</v>
      </c>
      <c r="N4674">
        <v>0.85</v>
      </c>
      <c r="P4674" t="str">
        <f t="shared" si="438"/>
        <v/>
      </c>
      <c r="Q4674" t="str">
        <f t="shared" si="439"/>
        <v>bad</v>
      </c>
      <c r="R4674" t="str">
        <f t="shared" si="440"/>
        <v/>
      </c>
      <c r="S4674" s="3" t="str">
        <f t="shared" si="441"/>
        <v/>
      </c>
      <c r="T4674" t="str">
        <f t="shared" si="442"/>
        <v>Hyundai</v>
      </c>
      <c r="U4674" t="str">
        <f t="shared" si="443"/>
        <v>E</v>
      </c>
      <c r="V4674" t="str" cm="1">
        <f t="array" ref="V4674">_xlfn.IFS(N4665&gt;25,"A",N4665&gt;20,"B",N4665&gt;15,"C",N4665&gt;10,"D",N4665&lt;10,"E")</f>
        <v>E</v>
      </c>
    </row>
    <row r="4675" spans="1:22" x14ac:dyDescent="0.3">
      <c r="A4675">
        <v>4710</v>
      </c>
      <c r="B4675" t="s">
        <v>1045</v>
      </c>
      <c r="C4675" t="s">
        <v>21</v>
      </c>
      <c r="D4675" t="s">
        <v>26</v>
      </c>
      <c r="E4675">
        <v>2010</v>
      </c>
      <c r="F4675">
        <v>95000</v>
      </c>
      <c r="G4675" t="s">
        <v>27</v>
      </c>
      <c r="H4675" t="s">
        <v>18</v>
      </c>
      <c r="I4675" t="s">
        <v>33</v>
      </c>
      <c r="J4675">
        <v>1197</v>
      </c>
      <c r="K4675">
        <v>80</v>
      </c>
      <c r="L4675">
        <v>5</v>
      </c>
      <c r="M4675">
        <v>18.5</v>
      </c>
      <c r="N4675">
        <v>2.8</v>
      </c>
      <c r="P4675" t="str">
        <f t="shared" si="438"/>
        <v>Land</v>
      </c>
      <c r="Q4675" t="str">
        <f t="shared" si="439"/>
        <v>bad</v>
      </c>
      <c r="R4675" t="str">
        <f t="shared" si="440"/>
        <v/>
      </c>
      <c r="S4675" s="3" t="str">
        <f t="shared" si="441"/>
        <v>Land</v>
      </c>
      <c r="T4675" t="str">
        <f t="shared" si="442"/>
        <v/>
      </c>
      <c r="U4675" t="str">
        <f t="shared" si="443"/>
        <v>B</v>
      </c>
      <c r="V4675" t="str" cm="1">
        <f t="array" ref="V4675">_xlfn.IFS(N4666&gt;25,"A",N4666&gt;20,"B",N4666&gt;15,"C",N4666&gt;10,"D",N4666&lt;10,"E")</f>
        <v>B</v>
      </c>
    </row>
    <row r="4676" spans="1:22" x14ac:dyDescent="0.3">
      <c r="A4676">
        <v>4711</v>
      </c>
      <c r="B4676" t="s">
        <v>367</v>
      </c>
      <c r="C4676" t="s">
        <v>21</v>
      </c>
      <c r="D4676" t="s">
        <v>22</v>
      </c>
      <c r="E4676">
        <v>2015</v>
      </c>
      <c r="F4676">
        <v>32000</v>
      </c>
      <c r="G4676" t="s">
        <v>27</v>
      </c>
      <c r="H4676" t="s">
        <v>32</v>
      </c>
      <c r="I4676" t="s">
        <v>19</v>
      </c>
      <c r="J4676">
        <v>1197</v>
      </c>
      <c r="K4676">
        <v>82</v>
      </c>
      <c r="L4676">
        <v>5</v>
      </c>
      <c r="M4676">
        <v>18.899999999999999</v>
      </c>
      <c r="N4676">
        <v>4.8</v>
      </c>
      <c r="P4676" t="str">
        <f t="shared" si="438"/>
        <v/>
      </c>
      <c r="Q4676" t="str">
        <f t="shared" si="439"/>
        <v>bad</v>
      </c>
      <c r="R4676" t="str">
        <f t="shared" si="440"/>
        <v/>
      </c>
      <c r="S4676" s="3" t="str">
        <f t="shared" si="441"/>
        <v/>
      </c>
      <c r="T4676" t="str">
        <f t="shared" si="442"/>
        <v>Hyundai</v>
      </c>
      <c r="U4676" t="str">
        <f t="shared" si="443"/>
        <v>E</v>
      </c>
      <c r="V4676" t="str" cm="1">
        <f t="array" ref="V4676">_xlfn.IFS(N4667&gt;25,"A",N4667&gt;20,"B",N4667&gt;15,"C",N4667&gt;10,"D",N4667&lt;10,"E")</f>
        <v>E</v>
      </c>
    </row>
    <row r="4677" spans="1:22" x14ac:dyDescent="0.3">
      <c r="A4677">
        <v>4713</v>
      </c>
      <c r="B4677" t="s">
        <v>1722</v>
      </c>
      <c r="C4677" t="s">
        <v>110</v>
      </c>
      <c r="D4677" t="s">
        <v>35</v>
      </c>
      <c r="E4677">
        <v>2014</v>
      </c>
      <c r="F4677">
        <v>122800</v>
      </c>
      <c r="G4677" t="s">
        <v>23</v>
      </c>
      <c r="H4677" t="s">
        <v>18</v>
      </c>
      <c r="I4677" t="s">
        <v>19</v>
      </c>
      <c r="J4677">
        <v>1498</v>
      </c>
      <c r="K4677">
        <v>89.75</v>
      </c>
      <c r="L4677">
        <v>5</v>
      </c>
      <c r="M4677">
        <v>25.01</v>
      </c>
      <c r="N4677">
        <v>5.65</v>
      </c>
      <c r="P4677" t="str">
        <f t="shared" si="438"/>
        <v/>
      </c>
      <c r="Q4677" t="str">
        <f t="shared" si="439"/>
        <v>bad</v>
      </c>
      <c r="R4677" t="str">
        <f t="shared" si="440"/>
        <v/>
      </c>
      <c r="S4677" s="3" t="str">
        <f t="shared" si="441"/>
        <v/>
      </c>
      <c r="T4677" t="str">
        <f t="shared" si="442"/>
        <v>Honda</v>
      </c>
      <c r="U4677" t="str">
        <f t="shared" si="443"/>
        <v>E</v>
      </c>
      <c r="V4677" t="str" cm="1">
        <f t="array" ref="V4677">_xlfn.IFS(N4668&gt;25,"A",N4668&gt;20,"B",N4668&gt;15,"C",N4668&gt;10,"D",N4668&lt;10,"E")</f>
        <v>E</v>
      </c>
    </row>
    <row r="4678" spans="1:22" x14ac:dyDescent="0.3">
      <c r="A4678">
        <v>4714</v>
      </c>
      <c r="B4678" t="s">
        <v>1096</v>
      </c>
      <c r="C4678" t="s">
        <v>62</v>
      </c>
      <c r="D4678" t="s">
        <v>93</v>
      </c>
      <c r="E4678">
        <v>2011</v>
      </c>
      <c r="F4678">
        <v>78000</v>
      </c>
      <c r="G4678" t="s">
        <v>23</v>
      </c>
      <c r="H4678" t="s">
        <v>18</v>
      </c>
      <c r="I4678" t="s">
        <v>33</v>
      </c>
      <c r="J4678">
        <v>2148</v>
      </c>
      <c r="K4678">
        <v>74</v>
      </c>
      <c r="L4678">
        <v>5</v>
      </c>
      <c r="M4678">
        <v>15</v>
      </c>
      <c r="N4678">
        <v>14.5</v>
      </c>
      <c r="P4678" t="str">
        <f t="shared" si="438"/>
        <v>MercedesBenz</v>
      </c>
      <c r="Q4678" t="str">
        <f t="shared" si="439"/>
        <v>bad</v>
      </c>
      <c r="R4678" t="str">
        <f t="shared" si="440"/>
        <v/>
      </c>
      <c r="S4678" s="3" t="str">
        <f t="shared" si="441"/>
        <v>MercedesBenz</v>
      </c>
      <c r="T4678" t="str">
        <f t="shared" si="442"/>
        <v/>
      </c>
      <c r="U4678" t="str">
        <f t="shared" si="443"/>
        <v>A</v>
      </c>
      <c r="V4678" t="str" cm="1">
        <f t="array" ref="V4678">_xlfn.IFS(N4669&gt;25,"A",N4669&gt;20,"B",N4669&gt;15,"C",N4669&gt;10,"D",N4669&lt;10,"E")</f>
        <v>A</v>
      </c>
    </row>
    <row r="4679" spans="1:22" x14ac:dyDescent="0.3">
      <c r="A4679">
        <v>4715</v>
      </c>
      <c r="B4679" t="s">
        <v>502</v>
      </c>
      <c r="C4679" t="s">
        <v>15</v>
      </c>
      <c r="D4679" t="s">
        <v>93</v>
      </c>
      <c r="E4679">
        <v>2015</v>
      </c>
      <c r="F4679">
        <v>69000</v>
      </c>
      <c r="G4679" t="s">
        <v>23</v>
      </c>
      <c r="H4679" t="s">
        <v>18</v>
      </c>
      <c r="I4679" t="s">
        <v>19</v>
      </c>
      <c r="J4679">
        <v>1248</v>
      </c>
      <c r="K4679">
        <v>74</v>
      </c>
      <c r="L4679">
        <v>5</v>
      </c>
      <c r="M4679">
        <v>26.59</v>
      </c>
      <c r="N4679">
        <v>5.9</v>
      </c>
      <c r="P4679" t="str">
        <f t="shared" si="438"/>
        <v/>
      </c>
      <c r="Q4679" t="str">
        <f t="shared" si="439"/>
        <v>good</v>
      </c>
      <c r="R4679" t="str">
        <f t="shared" si="440"/>
        <v/>
      </c>
      <c r="S4679" s="3" t="str">
        <f t="shared" si="441"/>
        <v>Maruti</v>
      </c>
      <c r="T4679" t="str">
        <f t="shared" si="442"/>
        <v>Maruti</v>
      </c>
      <c r="U4679" t="str">
        <f t="shared" si="443"/>
        <v>E</v>
      </c>
      <c r="V4679" t="str" cm="1">
        <f t="array" ref="V4679">_xlfn.IFS(N4670&gt;25,"A",N4670&gt;20,"B",N4670&gt;15,"C",N4670&gt;10,"D",N4670&lt;10,"E")</f>
        <v>E</v>
      </c>
    </row>
    <row r="4680" spans="1:22" x14ac:dyDescent="0.3">
      <c r="A4680">
        <v>4716</v>
      </c>
      <c r="B4680" t="s">
        <v>1666</v>
      </c>
      <c r="C4680" t="s">
        <v>41</v>
      </c>
      <c r="D4680" t="s">
        <v>22</v>
      </c>
      <c r="E4680">
        <v>2015</v>
      </c>
      <c r="F4680">
        <v>65000</v>
      </c>
      <c r="G4680" t="s">
        <v>23</v>
      </c>
      <c r="H4680" t="s">
        <v>18</v>
      </c>
      <c r="I4680" t="s">
        <v>33</v>
      </c>
      <c r="J4680">
        <v>1364</v>
      </c>
      <c r="K4680">
        <v>67.040000000000006</v>
      </c>
      <c r="L4680">
        <v>5</v>
      </c>
      <c r="M4680">
        <v>23.59</v>
      </c>
      <c r="N4680">
        <v>5</v>
      </c>
      <c r="P4680" t="str">
        <f t="shared" si="438"/>
        <v>Toyota</v>
      </c>
      <c r="Q4680" t="str">
        <f t="shared" si="439"/>
        <v>bad</v>
      </c>
      <c r="R4680" t="str">
        <f t="shared" si="440"/>
        <v/>
      </c>
      <c r="S4680" s="3" t="str">
        <f t="shared" si="441"/>
        <v>Toyota</v>
      </c>
      <c r="T4680" t="str">
        <f t="shared" si="442"/>
        <v/>
      </c>
      <c r="U4680" t="str">
        <f t="shared" si="443"/>
        <v>C</v>
      </c>
      <c r="V4680" t="str" cm="1">
        <f t="array" ref="V4680">_xlfn.IFS(N4671&gt;25,"A",N4671&gt;20,"B",N4671&gt;15,"C",N4671&gt;10,"D",N4671&lt;10,"E")</f>
        <v>C</v>
      </c>
    </row>
    <row r="4681" spans="1:22" x14ac:dyDescent="0.3">
      <c r="A4681">
        <v>4717</v>
      </c>
      <c r="B4681" t="s">
        <v>717</v>
      </c>
      <c r="C4681" t="s">
        <v>21</v>
      </c>
      <c r="D4681" t="s">
        <v>93</v>
      </c>
      <c r="E4681">
        <v>2015</v>
      </c>
      <c r="F4681">
        <v>23000</v>
      </c>
      <c r="G4681" t="s">
        <v>27</v>
      </c>
      <c r="H4681" t="s">
        <v>18</v>
      </c>
      <c r="I4681" t="s">
        <v>19</v>
      </c>
      <c r="J4681">
        <v>1197</v>
      </c>
      <c r="K4681">
        <v>82</v>
      </c>
      <c r="L4681">
        <v>5</v>
      </c>
      <c r="M4681">
        <v>19.100000000000001</v>
      </c>
      <c r="N4681">
        <v>4.9000000000000004</v>
      </c>
      <c r="P4681" t="str">
        <f t="shared" si="438"/>
        <v/>
      </c>
      <c r="Q4681" t="str">
        <f t="shared" si="439"/>
        <v>bad</v>
      </c>
      <c r="R4681" t="str">
        <f t="shared" si="440"/>
        <v/>
      </c>
      <c r="S4681" s="3" t="str">
        <f t="shared" si="441"/>
        <v/>
      </c>
      <c r="T4681" t="str">
        <f t="shared" si="442"/>
        <v>Hyundai</v>
      </c>
      <c r="U4681" t="str">
        <f t="shared" si="443"/>
        <v>E</v>
      </c>
      <c r="V4681" t="str" cm="1">
        <f t="array" ref="V4681">_xlfn.IFS(N4672&gt;25,"A",N4672&gt;20,"B",N4672&gt;15,"C",N4672&gt;10,"D",N4672&lt;10,"E")</f>
        <v>E</v>
      </c>
    </row>
    <row r="4682" spans="1:22" x14ac:dyDescent="0.3">
      <c r="A4682">
        <v>4718</v>
      </c>
      <c r="B4682" t="s">
        <v>493</v>
      </c>
      <c r="C4682" t="s">
        <v>25</v>
      </c>
      <c r="D4682" t="s">
        <v>93</v>
      </c>
      <c r="E4682">
        <v>2009</v>
      </c>
      <c r="F4682">
        <v>70000</v>
      </c>
      <c r="G4682" t="s">
        <v>27</v>
      </c>
      <c r="H4682" t="s">
        <v>18</v>
      </c>
      <c r="I4682" t="s">
        <v>19</v>
      </c>
      <c r="J4682">
        <v>1799</v>
      </c>
      <c r="K4682">
        <v>130</v>
      </c>
      <c r="L4682">
        <v>5</v>
      </c>
      <c r="M4682">
        <v>13.5</v>
      </c>
      <c r="N4682">
        <v>4.25</v>
      </c>
      <c r="P4682" t="str">
        <f t="shared" si="438"/>
        <v>BMW</v>
      </c>
      <c r="Q4682" t="str">
        <f t="shared" si="439"/>
        <v>bad</v>
      </c>
      <c r="R4682" t="str">
        <f t="shared" si="440"/>
        <v/>
      </c>
      <c r="S4682" s="3" t="str">
        <f t="shared" si="441"/>
        <v>BMW</v>
      </c>
      <c r="T4682" t="str">
        <f t="shared" si="442"/>
        <v/>
      </c>
      <c r="U4682" t="str">
        <f t="shared" si="443"/>
        <v>A</v>
      </c>
      <c r="V4682" t="str" cm="1">
        <f t="array" ref="V4682">_xlfn.IFS(N4673&gt;25,"A",N4673&gt;20,"B",N4673&gt;15,"C",N4673&gt;10,"D",N4673&lt;10,"E")</f>
        <v>A</v>
      </c>
    </row>
    <row r="4683" spans="1:22" x14ac:dyDescent="0.3">
      <c r="A4683">
        <v>4719</v>
      </c>
      <c r="B4683" t="s">
        <v>1238</v>
      </c>
      <c r="C4683" t="s">
        <v>41</v>
      </c>
      <c r="D4683" t="s">
        <v>26</v>
      </c>
      <c r="E4683">
        <v>2014</v>
      </c>
      <c r="F4683">
        <v>250000</v>
      </c>
      <c r="G4683" t="s">
        <v>23</v>
      </c>
      <c r="H4683" t="s">
        <v>18</v>
      </c>
      <c r="I4683" t="s">
        <v>19</v>
      </c>
      <c r="J4683">
        <v>2494</v>
      </c>
      <c r="K4683">
        <v>100.6</v>
      </c>
      <c r="L4683">
        <v>8</v>
      </c>
      <c r="M4683">
        <v>12.99</v>
      </c>
      <c r="N4683">
        <v>10.9</v>
      </c>
      <c r="P4683" t="str">
        <f t="shared" si="438"/>
        <v/>
      </c>
      <c r="Q4683" t="str">
        <f t="shared" si="439"/>
        <v>bad</v>
      </c>
      <c r="R4683" t="str">
        <f t="shared" si="440"/>
        <v/>
      </c>
      <c r="S4683" s="3" t="str">
        <f t="shared" si="441"/>
        <v/>
      </c>
      <c r="T4683" t="str">
        <f t="shared" si="442"/>
        <v>Maruti</v>
      </c>
      <c r="U4683" t="str">
        <f t="shared" si="443"/>
        <v>E</v>
      </c>
      <c r="V4683" t="str" cm="1">
        <f t="array" ref="V4683">_xlfn.IFS(N4674&gt;25,"A",N4674&gt;20,"B",N4674&gt;15,"C",N4674&gt;10,"D",N4674&lt;10,"E")</f>
        <v>E</v>
      </c>
    </row>
    <row r="4684" spans="1:22" x14ac:dyDescent="0.3">
      <c r="A4684">
        <v>4720</v>
      </c>
      <c r="B4684" t="s">
        <v>399</v>
      </c>
      <c r="C4684" t="s">
        <v>21</v>
      </c>
      <c r="D4684" t="s">
        <v>53</v>
      </c>
      <c r="E4684">
        <v>2012</v>
      </c>
      <c r="F4684">
        <v>56000</v>
      </c>
      <c r="G4684" t="s">
        <v>27</v>
      </c>
      <c r="H4684" t="s">
        <v>18</v>
      </c>
      <c r="I4684" t="s">
        <v>19</v>
      </c>
      <c r="J4684">
        <v>1495</v>
      </c>
      <c r="K4684">
        <v>94</v>
      </c>
      <c r="L4684">
        <v>5</v>
      </c>
      <c r="M4684">
        <v>13.2</v>
      </c>
      <c r="N4684">
        <v>2.4500000000000002</v>
      </c>
      <c r="P4684" t="str">
        <f t="shared" ref="P4684:P4747" si="444">IF(N4675&gt;15,C4675,"")</f>
        <v/>
      </c>
      <c r="Q4684" t="str">
        <f t="shared" ref="Q4684:Q4747" si="445">IF(M4675&gt;20,"good","bad")</f>
        <v>bad</v>
      </c>
      <c r="R4684" t="str">
        <f t="shared" ref="R4684:R4747" si="446">IF(AND(M4675&gt;20,N4675&gt;15),C4675,"")</f>
        <v/>
      </c>
      <c r="S4684" s="3" t="str">
        <f t="shared" ref="S4684:S4747" si="447">IF(OR(M4675&gt;20,N4675&gt;15),C4675,"")</f>
        <v/>
      </c>
      <c r="T4684" t="str">
        <f t="shared" ref="T4684:T4747" si="448">IF(NOT(N4675&gt;15),C4675,"")</f>
        <v>Hyundai</v>
      </c>
      <c r="U4684" t="str">
        <f t="shared" ref="U4684:U4747" si="449">IF(N4675&gt;25,"A",IF(N4675&gt;20,"B",IF(N4675&gt;15,"C",IF(N4675&gt;10,"D","E"))))</f>
        <v>E</v>
      </c>
      <c r="V4684" t="str" cm="1">
        <f t="array" ref="V4684">_xlfn.IFS(N4675&gt;25,"A",N4675&gt;20,"B",N4675&gt;15,"C",N4675&gt;10,"D",N4675&lt;10,"E")</f>
        <v>E</v>
      </c>
    </row>
    <row r="4685" spans="1:22" x14ac:dyDescent="0.3">
      <c r="A4685">
        <v>4721</v>
      </c>
      <c r="B4685" t="s">
        <v>303</v>
      </c>
      <c r="C4685" t="s">
        <v>15</v>
      </c>
      <c r="D4685" t="s">
        <v>22</v>
      </c>
      <c r="E4685">
        <v>2013</v>
      </c>
      <c r="F4685">
        <v>30000</v>
      </c>
      <c r="G4685" t="s">
        <v>27</v>
      </c>
      <c r="H4685" t="s">
        <v>18</v>
      </c>
      <c r="I4685" t="s">
        <v>19</v>
      </c>
      <c r="J4685">
        <v>796</v>
      </c>
      <c r="K4685">
        <v>47.3</v>
      </c>
      <c r="L4685">
        <v>5</v>
      </c>
      <c r="M4685">
        <v>22.74</v>
      </c>
      <c r="N4685">
        <v>2.5</v>
      </c>
      <c r="P4685" t="str">
        <f t="shared" si="444"/>
        <v/>
      </c>
      <c r="Q4685" t="str">
        <f t="shared" si="445"/>
        <v>bad</v>
      </c>
      <c r="R4685" t="str">
        <f t="shared" si="446"/>
        <v/>
      </c>
      <c r="S4685" s="3" t="str">
        <f t="shared" si="447"/>
        <v/>
      </c>
      <c r="T4685" t="str">
        <f t="shared" si="448"/>
        <v>Hyundai</v>
      </c>
      <c r="U4685" t="str">
        <f t="shared" si="449"/>
        <v>E</v>
      </c>
      <c r="V4685" t="str" cm="1">
        <f t="array" ref="V4685">_xlfn.IFS(N4676&gt;25,"A",N4676&gt;20,"B",N4676&gt;15,"C",N4676&gt;10,"D",N4676&lt;10,"E")</f>
        <v>E</v>
      </c>
    </row>
    <row r="4686" spans="1:22" x14ac:dyDescent="0.3">
      <c r="A4686">
        <v>4722</v>
      </c>
      <c r="B4686" t="s">
        <v>1723</v>
      </c>
      <c r="C4686" t="s">
        <v>62</v>
      </c>
      <c r="D4686" t="s">
        <v>49</v>
      </c>
      <c r="E4686">
        <v>2010</v>
      </c>
      <c r="F4686">
        <v>35000</v>
      </c>
      <c r="G4686" t="s">
        <v>27</v>
      </c>
      <c r="H4686" t="s">
        <v>32</v>
      </c>
      <c r="I4686" t="s">
        <v>19</v>
      </c>
      <c r="J4686">
        <v>5461</v>
      </c>
      <c r="K4686">
        <v>387.3</v>
      </c>
      <c r="L4686">
        <v>2</v>
      </c>
      <c r="M4686">
        <v>8.1</v>
      </c>
      <c r="N4686">
        <v>29.5</v>
      </c>
      <c r="P4686" t="str">
        <f t="shared" si="444"/>
        <v/>
      </c>
      <c r="Q4686" t="str">
        <f t="shared" si="445"/>
        <v>good</v>
      </c>
      <c r="R4686" t="str">
        <f t="shared" si="446"/>
        <v/>
      </c>
      <c r="S4686" s="3" t="str">
        <f t="shared" si="447"/>
        <v>Ford</v>
      </c>
      <c r="T4686" t="str">
        <f t="shared" si="448"/>
        <v>Ford</v>
      </c>
      <c r="U4686" t="str">
        <f t="shared" si="449"/>
        <v>E</v>
      </c>
      <c r="V4686" t="str" cm="1">
        <f t="array" ref="V4686">_xlfn.IFS(N4677&gt;25,"A",N4677&gt;20,"B",N4677&gt;15,"C",N4677&gt;10,"D",N4677&lt;10,"E")</f>
        <v>E</v>
      </c>
    </row>
    <row r="4687" spans="1:22" x14ac:dyDescent="0.3">
      <c r="A4687">
        <v>4723</v>
      </c>
      <c r="B4687" t="s">
        <v>140</v>
      </c>
      <c r="C4687" t="s">
        <v>110</v>
      </c>
      <c r="D4687" t="s">
        <v>39</v>
      </c>
      <c r="E4687">
        <v>2013</v>
      </c>
      <c r="F4687">
        <v>92250</v>
      </c>
      <c r="G4687" t="s">
        <v>23</v>
      </c>
      <c r="H4687" t="s">
        <v>18</v>
      </c>
      <c r="I4687" t="s">
        <v>33</v>
      </c>
      <c r="J4687">
        <v>1498</v>
      </c>
      <c r="K4687">
        <v>89.84</v>
      </c>
      <c r="L4687">
        <v>5</v>
      </c>
      <c r="M4687">
        <v>22.7</v>
      </c>
      <c r="N4687">
        <v>5.75</v>
      </c>
      <c r="P4687" t="str">
        <f t="shared" si="444"/>
        <v/>
      </c>
      <c r="Q4687" t="str">
        <f t="shared" si="445"/>
        <v>bad</v>
      </c>
      <c r="R4687" t="str">
        <f t="shared" si="446"/>
        <v/>
      </c>
      <c r="S4687" s="3" t="str">
        <f t="shared" si="447"/>
        <v/>
      </c>
      <c r="T4687" t="str">
        <f t="shared" si="448"/>
        <v>MercedesBenz</v>
      </c>
      <c r="U4687" t="str">
        <f t="shared" si="449"/>
        <v>D</v>
      </c>
      <c r="V4687" t="str" cm="1">
        <f t="array" ref="V4687">_xlfn.IFS(N4678&gt;25,"A",N4678&gt;20,"B",N4678&gt;15,"C",N4678&gt;10,"D",N4678&lt;10,"E")</f>
        <v>D</v>
      </c>
    </row>
    <row r="4688" spans="1:22" x14ac:dyDescent="0.3">
      <c r="A4688">
        <v>4724</v>
      </c>
      <c r="B4688" t="s">
        <v>1724</v>
      </c>
      <c r="C4688" t="s">
        <v>21</v>
      </c>
      <c r="D4688" t="s">
        <v>22</v>
      </c>
      <c r="E4688">
        <v>2018</v>
      </c>
      <c r="F4688">
        <v>40000</v>
      </c>
      <c r="G4688" t="s">
        <v>27</v>
      </c>
      <c r="H4688" t="s">
        <v>18</v>
      </c>
      <c r="I4688" t="s">
        <v>19</v>
      </c>
      <c r="J4688">
        <v>1197</v>
      </c>
      <c r="K4688">
        <v>81.86</v>
      </c>
      <c r="L4688">
        <v>5</v>
      </c>
      <c r="M4688">
        <v>20.14</v>
      </c>
      <c r="N4688">
        <v>5</v>
      </c>
      <c r="P4688" t="str">
        <f t="shared" si="444"/>
        <v/>
      </c>
      <c r="Q4688" t="str">
        <f t="shared" si="445"/>
        <v>good</v>
      </c>
      <c r="R4688" t="str">
        <f t="shared" si="446"/>
        <v/>
      </c>
      <c r="S4688" s="3" t="str">
        <f t="shared" si="447"/>
        <v>Maruti</v>
      </c>
      <c r="T4688" t="str">
        <f t="shared" si="448"/>
        <v>Maruti</v>
      </c>
      <c r="U4688" t="str">
        <f t="shared" si="449"/>
        <v>E</v>
      </c>
      <c r="V4688" t="str" cm="1">
        <f t="array" ref="V4688">_xlfn.IFS(N4679&gt;25,"A",N4679&gt;20,"B",N4679&gt;15,"C",N4679&gt;10,"D",N4679&lt;10,"E")</f>
        <v>E</v>
      </c>
    </row>
    <row r="4689" spans="1:22" x14ac:dyDescent="0.3">
      <c r="A4689">
        <v>4725</v>
      </c>
      <c r="B4689" t="s">
        <v>1725</v>
      </c>
      <c r="C4689" t="s">
        <v>194</v>
      </c>
      <c r="D4689" t="s">
        <v>47</v>
      </c>
      <c r="E4689">
        <v>2014</v>
      </c>
      <c r="F4689">
        <v>96848</v>
      </c>
      <c r="G4689" t="s">
        <v>27</v>
      </c>
      <c r="H4689" t="s">
        <v>32</v>
      </c>
      <c r="I4689" t="s">
        <v>19</v>
      </c>
      <c r="J4689">
        <v>1598</v>
      </c>
      <c r="K4689">
        <v>103.6</v>
      </c>
      <c r="L4689">
        <v>5</v>
      </c>
      <c r="M4689">
        <v>14.3</v>
      </c>
      <c r="N4689">
        <v>4.62</v>
      </c>
      <c r="P4689" t="str">
        <f t="shared" si="444"/>
        <v/>
      </c>
      <c r="Q4689" t="str">
        <f t="shared" si="445"/>
        <v>good</v>
      </c>
      <c r="R4689" t="str">
        <f t="shared" si="446"/>
        <v/>
      </c>
      <c r="S4689" s="3" t="str">
        <f t="shared" si="447"/>
        <v>Toyota</v>
      </c>
      <c r="T4689" t="str">
        <f t="shared" si="448"/>
        <v>Toyota</v>
      </c>
      <c r="U4689" t="str">
        <f t="shared" si="449"/>
        <v>E</v>
      </c>
      <c r="V4689" t="str" cm="1">
        <f t="array" ref="V4689">_xlfn.IFS(N4680&gt;25,"A",N4680&gt;20,"B",N4680&gt;15,"C",N4680&gt;10,"D",N4680&lt;10,"E")</f>
        <v>E</v>
      </c>
    </row>
    <row r="4690" spans="1:22" x14ac:dyDescent="0.3">
      <c r="A4690">
        <v>4726</v>
      </c>
      <c r="B4690" t="s">
        <v>241</v>
      </c>
      <c r="C4690" t="s">
        <v>30</v>
      </c>
      <c r="D4690" t="s">
        <v>53</v>
      </c>
      <c r="E4690">
        <v>2016</v>
      </c>
      <c r="F4690">
        <v>42000</v>
      </c>
      <c r="G4690" t="s">
        <v>23</v>
      </c>
      <c r="H4690" t="s">
        <v>32</v>
      </c>
      <c r="I4690" t="s">
        <v>19</v>
      </c>
      <c r="J4690">
        <v>1968</v>
      </c>
      <c r="K4690">
        <v>174.33</v>
      </c>
      <c r="L4690">
        <v>5</v>
      </c>
      <c r="M4690">
        <v>15.73</v>
      </c>
      <c r="N4690">
        <v>23.5</v>
      </c>
      <c r="P4690" t="str">
        <f t="shared" si="444"/>
        <v/>
      </c>
      <c r="Q4690" t="str">
        <f t="shared" si="445"/>
        <v>bad</v>
      </c>
      <c r="R4690" t="str">
        <f t="shared" si="446"/>
        <v/>
      </c>
      <c r="S4690" s="3" t="str">
        <f t="shared" si="447"/>
        <v/>
      </c>
      <c r="T4690" t="str">
        <f t="shared" si="448"/>
        <v>Hyundai</v>
      </c>
      <c r="U4690" t="str">
        <f t="shared" si="449"/>
        <v>E</v>
      </c>
      <c r="V4690" t="str" cm="1">
        <f t="array" ref="V4690">_xlfn.IFS(N4681&gt;25,"A",N4681&gt;20,"B",N4681&gt;15,"C",N4681&gt;10,"D",N4681&lt;10,"E")</f>
        <v>E</v>
      </c>
    </row>
    <row r="4691" spans="1:22" x14ac:dyDescent="0.3">
      <c r="A4691">
        <v>4727</v>
      </c>
      <c r="B4691" t="s">
        <v>141</v>
      </c>
      <c r="C4691" t="s">
        <v>78</v>
      </c>
      <c r="D4691" t="s">
        <v>49</v>
      </c>
      <c r="E4691">
        <v>2013</v>
      </c>
      <c r="F4691">
        <v>55886</v>
      </c>
      <c r="G4691" t="s">
        <v>23</v>
      </c>
      <c r="H4691" t="s">
        <v>18</v>
      </c>
      <c r="I4691" t="s">
        <v>19</v>
      </c>
      <c r="J4691">
        <v>2179</v>
      </c>
      <c r="K4691">
        <v>140</v>
      </c>
      <c r="L4691">
        <v>7</v>
      </c>
      <c r="M4691">
        <v>16</v>
      </c>
      <c r="N4691">
        <v>7.25</v>
      </c>
      <c r="P4691" t="str">
        <f t="shared" si="444"/>
        <v/>
      </c>
      <c r="Q4691" t="str">
        <f t="shared" si="445"/>
        <v>bad</v>
      </c>
      <c r="R4691" t="str">
        <f t="shared" si="446"/>
        <v/>
      </c>
      <c r="S4691" s="3" t="str">
        <f t="shared" si="447"/>
        <v/>
      </c>
      <c r="T4691" t="str">
        <f t="shared" si="448"/>
        <v>Honda</v>
      </c>
      <c r="U4691" t="str">
        <f t="shared" si="449"/>
        <v>E</v>
      </c>
      <c r="V4691" t="str" cm="1">
        <f t="array" ref="V4691">_xlfn.IFS(N4682&gt;25,"A",N4682&gt;20,"B",N4682&gt;15,"C",N4682&gt;10,"D",N4682&lt;10,"E")</f>
        <v>E</v>
      </c>
    </row>
    <row r="4692" spans="1:22" x14ac:dyDescent="0.3">
      <c r="A4692">
        <v>4728</v>
      </c>
      <c r="B4692" t="s">
        <v>1084</v>
      </c>
      <c r="C4692" t="s">
        <v>21</v>
      </c>
      <c r="D4692" t="s">
        <v>47</v>
      </c>
      <c r="E4692">
        <v>2019</v>
      </c>
      <c r="F4692">
        <v>12336</v>
      </c>
      <c r="G4692" t="s">
        <v>27</v>
      </c>
      <c r="H4692" t="s">
        <v>18</v>
      </c>
      <c r="I4692" t="s">
        <v>19</v>
      </c>
      <c r="J4692">
        <v>1591</v>
      </c>
      <c r="K4692">
        <v>121.3</v>
      </c>
      <c r="L4692">
        <v>5</v>
      </c>
      <c r="M4692">
        <v>17</v>
      </c>
      <c r="N4692">
        <v>11.88</v>
      </c>
      <c r="P4692" t="str">
        <f t="shared" si="444"/>
        <v/>
      </c>
      <c r="Q4692" t="str">
        <f t="shared" si="445"/>
        <v>bad</v>
      </c>
      <c r="R4692" t="str">
        <f t="shared" si="446"/>
        <v/>
      </c>
      <c r="S4692" s="3" t="str">
        <f t="shared" si="447"/>
        <v/>
      </c>
      <c r="T4692" t="str">
        <f t="shared" si="448"/>
        <v>Toyota</v>
      </c>
      <c r="U4692" t="str">
        <f t="shared" si="449"/>
        <v>D</v>
      </c>
      <c r="V4692" t="str" cm="1">
        <f t="array" ref="V4692">_xlfn.IFS(N4683&gt;25,"A",N4683&gt;20,"B",N4683&gt;15,"C",N4683&gt;10,"D",N4683&lt;10,"E")</f>
        <v>D</v>
      </c>
    </row>
    <row r="4693" spans="1:22" x14ac:dyDescent="0.3">
      <c r="A4693">
        <v>4729</v>
      </c>
      <c r="B4693" t="s">
        <v>1726</v>
      </c>
      <c r="C4693" t="s">
        <v>21</v>
      </c>
      <c r="D4693" t="s">
        <v>26</v>
      </c>
      <c r="E4693">
        <v>2009</v>
      </c>
      <c r="F4693">
        <v>60000</v>
      </c>
      <c r="G4693" t="s">
        <v>27</v>
      </c>
      <c r="H4693" t="s">
        <v>18</v>
      </c>
      <c r="I4693" t="s">
        <v>102</v>
      </c>
      <c r="J4693">
        <v>1599</v>
      </c>
      <c r="K4693">
        <v>103.2</v>
      </c>
      <c r="L4693">
        <v>5</v>
      </c>
      <c r="M4693">
        <v>13.9</v>
      </c>
      <c r="N4693">
        <v>2.25</v>
      </c>
      <c r="P4693" t="str">
        <f t="shared" si="444"/>
        <v/>
      </c>
      <c r="Q4693" t="str">
        <f t="shared" si="445"/>
        <v>bad</v>
      </c>
      <c r="R4693" t="str">
        <f t="shared" si="446"/>
        <v/>
      </c>
      <c r="S4693" s="3" t="str">
        <f t="shared" si="447"/>
        <v/>
      </c>
      <c r="T4693" t="str">
        <f t="shared" si="448"/>
        <v>Hyundai</v>
      </c>
      <c r="U4693" t="str">
        <f t="shared" si="449"/>
        <v>E</v>
      </c>
      <c r="V4693" t="str" cm="1">
        <f t="array" ref="V4693">_xlfn.IFS(N4684&gt;25,"A",N4684&gt;20,"B",N4684&gt;15,"C",N4684&gt;10,"D",N4684&lt;10,"E")</f>
        <v>E</v>
      </c>
    </row>
    <row r="4694" spans="1:22" x14ac:dyDescent="0.3">
      <c r="A4694">
        <v>4730</v>
      </c>
      <c r="B4694" t="s">
        <v>1727</v>
      </c>
      <c r="C4694" t="s">
        <v>110</v>
      </c>
      <c r="D4694" t="s">
        <v>22</v>
      </c>
      <c r="E4694">
        <v>2003</v>
      </c>
      <c r="F4694">
        <v>83000</v>
      </c>
      <c r="G4694" t="s">
        <v>27</v>
      </c>
      <c r="H4694" t="s">
        <v>18</v>
      </c>
      <c r="I4694" t="s">
        <v>33</v>
      </c>
      <c r="J4694">
        <v>1597</v>
      </c>
      <c r="K4694">
        <v>92</v>
      </c>
      <c r="L4694">
        <v>5</v>
      </c>
      <c r="M4694">
        <v>14.2</v>
      </c>
      <c r="N4694">
        <v>0.85</v>
      </c>
      <c r="P4694" t="str">
        <f t="shared" si="444"/>
        <v/>
      </c>
      <c r="Q4694" t="str">
        <f t="shared" si="445"/>
        <v>good</v>
      </c>
      <c r="R4694" t="str">
        <f t="shared" si="446"/>
        <v/>
      </c>
      <c r="S4694" s="3" t="str">
        <f t="shared" si="447"/>
        <v>Maruti</v>
      </c>
      <c r="T4694" t="str">
        <f t="shared" si="448"/>
        <v>Maruti</v>
      </c>
      <c r="U4694" t="str">
        <f t="shared" si="449"/>
        <v>E</v>
      </c>
      <c r="V4694" t="str" cm="1">
        <f t="array" ref="V4694">_xlfn.IFS(N4685&gt;25,"A",N4685&gt;20,"B",N4685&gt;15,"C",N4685&gt;10,"D",N4685&lt;10,"E")</f>
        <v>E</v>
      </c>
    </row>
    <row r="4695" spans="1:22" x14ac:dyDescent="0.3">
      <c r="A4695">
        <v>4731</v>
      </c>
      <c r="B4695" t="s">
        <v>1373</v>
      </c>
      <c r="C4695" t="s">
        <v>38</v>
      </c>
      <c r="D4695" t="s">
        <v>22</v>
      </c>
      <c r="E4695">
        <v>2018</v>
      </c>
      <c r="F4695">
        <v>24000</v>
      </c>
      <c r="G4695" t="s">
        <v>27</v>
      </c>
      <c r="H4695" t="s">
        <v>18</v>
      </c>
      <c r="I4695" t="s">
        <v>19</v>
      </c>
      <c r="J4695">
        <v>1198</v>
      </c>
      <c r="K4695">
        <v>67.040000000000006</v>
      </c>
      <c r="L4695">
        <v>5</v>
      </c>
      <c r="M4695">
        <v>19.690000000000001</v>
      </c>
      <c r="N4695">
        <v>4</v>
      </c>
      <c r="P4695" t="str">
        <f t="shared" si="444"/>
        <v>MercedesBenz</v>
      </c>
      <c r="Q4695" t="str">
        <f t="shared" si="445"/>
        <v>bad</v>
      </c>
      <c r="R4695" t="str">
        <f t="shared" si="446"/>
        <v/>
      </c>
      <c r="S4695" s="3" t="str">
        <f t="shared" si="447"/>
        <v>MercedesBenz</v>
      </c>
      <c r="T4695" t="str">
        <f t="shared" si="448"/>
        <v/>
      </c>
      <c r="U4695" t="str">
        <f t="shared" si="449"/>
        <v>A</v>
      </c>
      <c r="V4695" t="str" cm="1">
        <f t="array" ref="V4695">_xlfn.IFS(N4686&gt;25,"A",N4686&gt;20,"B",N4686&gt;15,"C",N4686&gt;10,"D",N4686&lt;10,"E")</f>
        <v>A</v>
      </c>
    </row>
    <row r="4696" spans="1:22" x14ac:dyDescent="0.3">
      <c r="A4696">
        <v>4732</v>
      </c>
      <c r="B4696" t="s">
        <v>124</v>
      </c>
      <c r="C4696" t="s">
        <v>25</v>
      </c>
      <c r="D4696" t="s">
        <v>22</v>
      </c>
      <c r="E4696">
        <v>2016</v>
      </c>
      <c r="F4696">
        <v>32198</v>
      </c>
      <c r="G4696" t="s">
        <v>27</v>
      </c>
      <c r="H4696" t="s">
        <v>32</v>
      </c>
      <c r="I4696" t="s">
        <v>19</v>
      </c>
      <c r="J4696">
        <v>1198</v>
      </c>
      <c r="K4696">
        <v>86.8</v>
      </c>
      <c r="L4696">
        <v>5</v>
      </c>
      <c r="M4696">
        <v>16.5</v>
      </c>
      <c r="N4696">
        <v>5.0999999999999996</v>
      </c>
      <c r="P4696" t="str">
        <f t="shared" si="444"/>
        <v/>
      </c>
      <c r="Q4696" t="str">
        <f t="shared" si="445"/>
        <v>good</v>
      </c>
      <c r="R4696" t="str">
        <f t="shared" si="446"/>
        <v/>
      </c>
      <c r="S4696" s="3" t="str">
        <f t="shared" si="447"/>
        <v>Ford</v>
      </c>
      <c r="T4696" t="str">
        <f t="shared" si="448"/>
        <v>Ford</v>
      </c>
      <c r="U4696" t="str">
        <f t="shared" si="449"/>
        <v>E</v>
      </c>
      <c r="V4696" t="str" cm="1">
        <f t="array" ref="V4696">_xlfn.IFS(N4687&gt;25,"A",N4687&gt;20,"B",N4687&gt;15,"C",N4687&gt;10,"D",N4687&lt;10,"E")</f>
        <v>E</v>
      </c>
    </row>
    <row r="4697" spans="1:22" x14ac:dyDescent="0.3">
      <c r="A4697">
        <v>4733</v>
      </c>
      <c r="B4697" t="s">
        <v>823</v>
      </c>
      <c r="C4697" t="s">
        <v>41</v>
      </c>
      <c r="D4697" t="s">
        <v>35</v>
      </c>
      <c r="E4697">
        <v>2014</v>
      </c>
      <c r="F4697">
        <v>92247</v>
      </c>
      <c r="G4697" t="s">
        <v>23</v>
      </c>
      <c r="H4697" t="s">
        <v>18</v>
      </c>
      <c r="I4697" t="s">
        <v>19</v>
      </c>
      <c r="J4697">
        <v>2494</v>
      </c>
      <c r="K4697">
        <v>100.6</v>
      </c>
      <c r="L4697">
        <v>7</v>
      </c>
      <c r="M4697">
        <v>12.99</v>
      </c>
      <c r="N4697">
        <v>12.5</v>
      </c>
      <c r="P4697" t="str">
        <f t="shared" si="444"/>
        <v/>
      </c>
      <c r="Q4697" t="str">
        <f t="shared" si="445"/>
        <v>good</v>
      </c>
      <c r="R4697" t="str">
        <f t="shared" si="446"/>
        <v/>
      </c>
      <c r="S4697" s="3" t="str">
        <f t="shared" si="447"/>
        <v>Hyundai</v>
      </c>
      <c r="T4697" t="str">
        <f t="shared" si="448"/>
        <v>Hyundai</v>
      </c>
      <c r="U4697" t="str">
        <f t="shared" si="449"/>
        <v>E</v>
      </c>
      <c r="V4697" t="str" cm="1">
        <f t="array" ref="V4697">_xlfn.IFS(N4688&gt;25,"A",N4688&gt;20,"B",N4688&gt;15,"C",N4688&gt;10,"D",N4688&lt;10,"E")</f>
        <v>E</v>
      </c>
    </row>
    <row r="4698" spans="1:22" x14ac:dyDescent="0.3">
      <c r="A4698">
        <v>4734</v>
      </c>
      <c r="B4698" t="s">
        <v>1042</v>
      </c>
      <c r="C4698" t="s">
        <v>43</v>
      </c>
      <c r="D4698" t="s">
        <v>26</v>
      </c>
      <c r="E4698">
        <v>2011</v>
      </c>
      <c r="F4698">
        <v>121311</v>
      </c>
      <c r="G4698" t="s">
        <v>23</v>
      </c>
      <c r="H4698" t="s">
        <v>18</v>
      </c>
      <c r="I4698" t="s">
        <v>19</v>
      </c>
      <c r="J4698">
        <v>1498</v>
      </c>
      <c r="K4698">
        <v>108.5</v>
      </c>
      <c r="L4698">
        <v>5</v>
      </c>
      <c r="M4698">
        <v>20.64</v>
      </c>
      <c r="N4698">
        <v>2.9</v>
      </c>
      <c r="P4698" t="str">
        <f t="shared" si="444"/>
        <v/>
      </c>
      <c r="Q4698" t="str">
        <f t="shared" si="445"/>
        <v>bad</v>
      </c>
      <c r="R4698" t="str">
        <f t="shared" si="446"/>
        <v/>
      </c>
      <c r="S4698" s="3" t="str">
        <f t="shared" si="447"/>
        <v/>
      </c>
      <c r="T4698" t="str">
        <f t="shared" si="448"/>
        <v>Skoda</v>
      </c>
      <c r="U4698" t="str">
        <f t="shared" si="449"/>
        <v>E</v>
      </c>
      <c r="V4698" t="str" cm="1">
        <f t="array" ref="V4698">_xlfn.IFS(N4689&gt;25,"A",N4689&gt;20,"B",N4689&gt;15,"C",N4689&gt;10,"D",N4689&lt;10,"E")</f>
        <v>E</v>
      </c>
    </row>
    <row r="4699" spans="1:22" x14ac:dyDescent="0.3">
      <c r="A4699">
        <v>4735</v>
      </c>
      <c r="B4699" t="s">
        <v>1141</v>
      </c>
      <c r="C4699" t="s">
        <v>78</v>
      </c>
      <c r="D4699" t="s">
        <v>31</v>
      </c>
      <c r="E4699">
        <v>2016</v>
      </c>
      <c r="F4699">
        <v>66296</v>
      </c>
      <c r="G4699" t="s">
        <v>23</v>
      </c>
      <c r="H4699" t="s">
        <v>18</v>
      </c>
      <c r="I4699" t="s">
        <v>19</v>
      </c>
      <c r="J4699">
        <v>2179</v>
      </c>
      <c r="K4699">
        <v>140</v>
      </c>
      <c r="L4699">
        <v>7</v>
      </c>
      <c r="M4699">
        <v>16</v>
      </c>
      <c r="N4699">
        <v>15.96</v>
      </c>
      <c r="P4699" t="str">
        <f t="shared" si="444"/>
        <v>Audi</v>
      </c>
      <c r="Q4699" t="str">
        <f t="shared" si="445"/>
        <v>bad</v>
      </c>
      <c r="R4699" t="str">
        <f t="shared" si="446"/>
        <v/>
      </c>
      <c r="S4699" s="3" t="str">
        <f t="shared" si="447"/>
        <v>Audi</v>
      </c>
      <c r="T4699" t="str">
        <f t="shared" si="448"/>
        <v/>
      </c>
      <c r="U4699" t="str">
        <f t="shared" si="449"/>
        <v>B</v>
      </c>
      <c r="V4699" t="str" cm="1">
        <f t="array" ref="V4699">_xlfn.IFS(N4690&gt;25,"A",N4690&gt;20,"B",N4690&gt;15,"C",N4690&gt;10,"D",N4690&lt;10,"E")</f>
        <v>B</v>
      </c>
    </row>
    <row r="4700" spans="1:22" x14ac:dyDescent="0.3">
      <c r="A4700">
        <v>4736</v>
      </c>
      <c r="B4700" t="s">
        <v>1466</v>
      </c>
      <c r="C4700" t="s">
        <v>21</v>
      </c>
      <c r="D4700" t="s">
        <v>16</v>
      </c>
      <c r="E4700">
        <v>2015</v>
      </c>
      <c r="F4700">
        <v>41000</v>
      </c>
      <c r="G4700" t="s">
        <v>27</v>
      </c>
      <c r="H4700" t="s">
        <v>32</v>
      </c>
      <c r="I4700" t="s">
        <v>19</v>
      </c>
      <c r="J4700">
        <v>1197</v>
      </c>
      <c r="K4700">
        <v>82</v>
      </c>
      <c r="L4700">
        <v>5</v>
      </c>
      <c r="M4700">
        <v>16.899999999999999</v>
      </c>
      <c r="N4700">
        <v>5.45</v>
      </c>
      <c r="P4700" t="str">
        <f t="shared" si="444"/>
        <v/>
      </c>
      <c r="Q4700" t="str">
        <f t="shared" si="445"/>
        <v>bad</v>
      </c>
      <c r="R4700" t="str">
        <f t="shared" si="446"/>
        <v/>
      </c>
      <c r="S4700" s="3" t="str">
        <f t="shared" si="447"/>
        <v/>
      </c>
      <c r="T4700" t="str">
        <f t="shared" si="448"/>
        <v>Mahindra</v>
      </c>
      <c r="U4700" t="str">
        <f t="shared" si="449"/>
        <v>E</v>
      </c>
      <c r="V4700" t="str" cm="1">
        <f t="array" ref="V4700">_xlfn.IFS(N4691&gt;25,"A",N4691&gt;20,"B",N4691&gt;15,"C",N4691&gt;10,"D",N4691&lt;10,"E")</f>
        <v>E</v>
      </c>
    </row>
    <row r="4701" spans="1:22" x14ac:dyDescent="0.3">
      <c r="A4701">
        <v>4737</v>
      </c>
      <c r="B4701" t="s">
        <v>1217</v>
      </c>
      <c r="C4701" t="s">
        <v>110</v>
      </c>
      <c r="D4701" t="s">
        <v>47</v>
      </c>
      <c r="E4701">
        <v>2017</v>
      </c>
      <c r="F4701">
        <v>38681</v>
      </c>
      <c r="G4701" t="s">
        <v>23</v>
      </c>
      <c r="H4701" t="s">
        <v>18</v>
      </c>
      <c r="I4701" t="s">
        <v>19</v>
      </c>
      <c r="J4701">
        <v>2198</v>
      </c>
      <c r="K4701">
        <v>157.69999999999999</v>
      </c>
      <c r="L4701">
        <v>7</v>
      </c>
      <c r="M4701">
        <v>13.5</v>
      </c>
      <c r="N4701">
        <v>23.86</v>
      </c>
      <c r="P4701" t="str">
        <f t="shared" si="444"/>
        <v/>
      </c>
      <c r="Q4701" t="str">
        <f t="shared" si="445"/>
        <v>bad</v>
      </c>
      <c r="R4701" t="str">
        <f t="shared" si="446"/>
        <v/>
      </c>
      <c r="S4701" s="3" t="str">
        <f t="shared" si="447"/>
        <v/>
      </c>
      <c r="T4701" t="str">
        <f t="shared" si="448"/>
        <v>Hyundai</v>
      </c>
      <c r="U4701" t="str">
        <f t="shared" si="449"/>
        <v>D</v>
      </c>
      <c r="V4701" t="str" cm="1">
        <f t="array" ref="V4701">_xlfn.IFS(N4692&gt;25,"A",N4692&gt;20,"B",N4692&gt;15,"C",N4692&gt;10,"D",N4692&lt;10,"E")</f>
        <v>D</v>
      </c>
    </row>
    <row r="4702" spans="1:22" x14ac:dyDescent="0.3">
      <c r="A4702">
        <v>4738</v>
      </c>
      <c r="B4702" t="s">
        <v>1351</v>
      </c>
      <c r="C4702" t="s">
        <v>192</v>
      </c>
      <c r="D4702" t="s">
        <v>47</v>
      </c>
      <c r="E4702">
        <v>2008</v>
      </c>
      <c r="F4702">
        <v>43761</v>
      </c>
      <c r="G4702" t="s">
        <v>27</v>
      </c>
      <c r="H4702" t="s">
        <v>18</v>
      </c>
      <c r="I4702" t="s">
        <v>19</v>
      </c>
      <c r="J4702">
        <v>995</v>
      </c>
      <c r="K4702">
        <v>62</v>
      </c>
      <c r="L4702">
        <v>5</v>
      </c>
      <c r="M4702">
        <v>18</v>
      </c>
      <c r="N4702">
        <v>1.75</v>
      </c>
      <c r="P4702" t="str">
        <f t="shared" si="444"/>
        <v/>
      </c>
      <c r="Q4702" t="str">
        <f t="shared" si="445"/>
        <v>bad</v>
      </c>
      <c r="R4702" t="str">
        <f t="shared" si="446"/>
        <v/>
      </c>
      <c r="S4702" s="3" t="str">
        <f t="shared" si="447"/>
        <v/>
      </c>
      <c r="T4702" t="str">
        <f t="shared" si="448"/>
        <v>Hyundai</v>
      </c>
      <c r="U4702" t="str">
        <f t="shared" si="449"/>
        <v>E</v>
      </c>
      <c r="V4702" t="str" cm="1">
        <f t="array" ref="V4702">_xlfn.IFS(N4693&gt;25,"A",N4693&gt;20,"B",N4693&gt;15,"C",N4693&gt;10,"D",N4693&lt;10,"E")</f>
        <v>E</v>
      </c>
    </row>
    <row r="4703" spans="1:22" x14ac:dyDescent="0.3">
      <c r="A4703">
        <v>4739</v>
      </c>
      <c r="B4703" t="s">
        <v>117</v>
      </c>
      <c r="C4703" t="s">
        <v>15</v>
      </c>
      <c r="D4703" t="s">
        <v>35</v>
      </c>
      <c r="E4703">
        <v>2017</v>
      </c>
      <c r="F4703">
        <v>17400</v>
      </c>
      <c r="G4703" t="s">
        <v>23</v>
      </c>
      <c r="H4703" t="s">
        <v>18</v>
      </c>
      <c r="I4703" t="s">
        <v>19</v>
      </c>
      <c r="J4703">
        <v>1248</v>
      </c>
      <c r="K4703">
        <v>88.5</v>
      </c>
      <c r="L4703">
        <v>7</v>
      </c>
      <c r="M4703">
        <v>24.52</v>
      </c>
      <c r="N4703">
        <v>9.75</v>
      </c>
      <c r="P4703" t="str">
        <f t="shared" si="444"/>
        <v/>
      </c>
      <c r="Q4703" t="str">
        <f t="shared" si="445"/>
        <v>bad</v>
      </c>
      <c r="R4703" t="str">
        <f t="shared" si="446"/>
        <v/>
      </c>
      <c r="S4703" s="3" t="str">
        <f t="shared" si="447"/>
        <v/>
      </c>
      <c r="T4703" t="str">
        <f t="shared" si="448"/>
        <v>Ford</v>
      </c>
      <c r="U4703" t="str">
        <f t="shared" si="449"/>
        <v>E</v>
      </c>
      <c r="V4703" t="str" cm="1">
        <f t="array" ref="V4703">_xlfn.IFS(N4694&gt;25,"A",N4694&gt;20,"B",N4694&gt;15,"C",N4694&gt;10,"D",N4694&lt;10,"E")</f>
        <v>E</v>
      </c>
    </row>
    <row r="4704" spans="1:22" x14ac:dyDescent="0.3">
      <c r="A4704">
        <v>4740</v>
      </c>
      <c r="B4704" t="s">
        <v>57</v>
      </c>
      <c r="C4704" t="s">
        <v>25</v>
      </c>
      <c r="D4704" t="s">
        <v>63</v>
      </c>
      <c r="E4704">
        <v>2013</v>
      </c>
      <c r="F4704">
        <v>61510</v>
      </c>
      <c r="G4704" t="s">
        <v>23</v>
      </c>
      <c r="H4704" t="s">
        <v>18</v>
      </c>
      <c r="I4704" t="s">
        <v>19</v>
      </c>
      <c r="J4704">
        <v>1498</v>
      </c>
      <c r="K4704">
        <v>98.6</v>
      </c>
      <c r="L4704">
        <v>5</v>
      </c>
      <c r="M4704">
        <v>25.8</v>
      </c>
      <c r="N4704">
        <v>4.75</v>
      </c>
      <c r="P4704" t="str">
        <f t="shared" si="444"/>
        <v/>
      </c>
      <c r="Q4704" t="str">
        <f t="shared" si="445"/>
        <v>bad</v>
      </c>
      <c r="R4704" t="str">
        <f t="shared" si="446"/>
        <v/>
      </c>
      <c r="S4704" s="3" t="str">
        <f t="shared" si="447"/>
        <v/>
      </c>
      <c r="T4704" t="str">
        <f t="shared" si="448"/>
        <v>Nissan</v>
      </c>
      <c r="U4704" t="str">
        <f t="shared" si="449"/>
        <v>E</v>
      </c>
      <c r="V4704" t="str" cm="1">
        <f t="array" ref="V4704">_xlfn.IFS(N4695&gt;25,"A",N4695&gt;20,"B",N4695&gt;15,"C",N4695&gt;10,"D",N4695&lt;10,"E")</f>
        <v>E</v>
      </c>
    </row>
    <row r="4705" spans="1:22" x14ac:dyDescent="0.3">
      <c r="A4705">
        <v>4741</v>
      </c>
      <c r="B4705" t="s">
        <v>570</v>
      </c>
      <c r="C4705" t="s">
        <v>25</v>
      </c>
      <c r="D4705" t="s">
        <v>53</v>
      </c>
      <c r="E4705">
        <v>2014</v>
      </c>
      <c r="F4705">
        <v>60000</v>
      </c>
      <c r="G4705" t="s">
        <v>27</v>
      </c>
      <c r="H4705" t="s">
        <v>18</v>
      </c>
      <c r="I4705" t="s">
        <v>19</v>
      </c>
      <c r="J4705">
        <v>1497</v>
      </c>
      <c r="K4705">
        <v>117.3</v>
      </c>
      <c r="L4705">
        <v>5</v>
      </c>
      <c r="M4705">
        <v>17.399999999999999</v>
      </c>
      <c r="N4705">
        <v>6.25</v>
      </c>
      <c r="P4705" t="str">
        <f t="shared" si="444"/>
        <v/>
      </c>
      <c r="Q4705" t="str">
        <f t="shared" si="445"/>
        <v>bad</v>
      </c>
      <c r="R4705" t="str">
        <f t="shared" si="446"/>
        <v/>
      </c>
      <c r="S4705" s="3" t="str">
        <f t="shared" si="447"/>
        <v/>
      </c>
      <c r="T4705" t="str">
        <f t="shared" si="448"/>
        <v>Honda</v>
      </c>
      <c r="U4705" t="str">
        <f t="shared" si="449"/>
        <v>E</v>
      </c>
      <c r="V4705" t="str" cm="1">
        <f t="array" ref="V4705">_xlfn.IFS(N4696&gt;25,"A",N4696&gt;20,"B",N4696&gt;15,"C",N4696&gt;10,"D",N4696&lt;10,"E")</f>
        <v>E</v>
      </c>
    </row>
    <row r="4706" spans="1:22" x14ac:dyDescent="0.3">
      <c r="A4706">
        <v>4742</v>
      </c>
      <c r="B4706" t="s">
        <v>932</v>
      </c>
      <c r="C4706" t="s">
        <v>218</v>
      </c>
      <c r="D4706" t="s">
        <v>63</v>
      </c>
      <c r="E4706">
        <v>2014</v>
      </c>
      <c r="F4706">
        <v>35165</v>
      </c>
      <c r="G4706" t="s">
        <v>23</v>
      </c>
      <c r="H4706" t="s">
        <v>32</v>
      </c>
      <c r="I4706" t="s">
        <v>33</v>
      </c>
      <c r="J4706">
        <v>1998</v>
      </c>
      <c r="K4706">
        <v>112</v>
      </c>
      <c r="L4706">
        <v>5</v>
      </c>
      <c r="M4706">
        <v>23.8</v>
      </c>
      <c r="N4706">
        <v>22</v>
      </c>
      <c r="P4706" t="str">
        <f t="shared" si="444"/>
        <v/>
      </c>
      <c r="Q4706" t="str">
        <f t="shared" si="445"/>
        <v>bad</v>
      </c>
      <c r="R4706" t="str">
        <f t="shared" si="446"/>
        <v/>
      </c>
      <c r="S4706" s="3" t="str">
        <f t="shared" si="447"/>
        <v/>
      </c>
      <c r="T4706" t="str">
        <f t="shared" si="448"/>
        <v>Toyota</v>
      </c>
      <c r="U4706" t="str">
        <f t="shared" si="449"/>
        <v>D</v>
      </c>
      <c r="V4706" t="str" cm="1">
        <f t="array" ref="V4706">_xlfn.IFS(N4697&gt;25,"A",N4697&gt;20,"B",N4697&gt;15,"C",N4697&gt;10,"D",N4697&lt;10,"E")</f>
        <v>D</v>
      </c>
    </row>
    <row r="4707" spans="1:22" x14ac:dyDescent="0.3">
      <c r="A4707">
        <v>4743</v>
      </c>
      <c r="B4707" t="s">
        <v>876</v>
      </c>
      <c r="C4707" t="s">
        <v>41</v>
      </c>
      <c r="D4707" t="s">
        <v>47</v>
      </c>
      <c r="E4707">
        <v>2016</v>
      </c>
      <c r="F4707">
        <v>41617</v>
      </c>
      <c r="G4707" t="s">
        <v>27</v>
      </c>
      <c r="H4707" t="s">
        <v>32</v>
      </c>
      <c r="I4707" t="s">
        <v>19</v>
      </c>
      <c r="J4707">
        <v>1794</v>
      </c>
      <c r="K4707">
        <v>138.1</v>
      </c>
      <c r="L4707">
        <v>5</v>
      </c>
      <c r="M4707">
        <v>14.53</v>
      </c>
      <c r="N4707">
        <v>14.14</v>
      </c>
      <c r="P4707" t="str">
        <f t="shared" si="444"/>
        <v/>
      </c>
      <c r="Q4707" t="str">
        <f t="shared" si="445"/>
        <v>good</v>
      </c>
      <c r="R4707" t="str">
        <f t="shared" si="446"/>
        <v/>
      </c>
      <c r="S4707" s="3" t="str">
        <f t="shared" si="447"/>
        <v>Volkswagen</v>
      </c>
      <c r="T4707" t="str">
        <f t="shared" si="448"/>
        <v>Volkswagen</v>
      </c>
      <c r="U4707" t="str">
        <f t="shared" si="449"/>
        <v>E</v>
      </c>
      <c r="V4707" t="str" cm="1">
        <f t="array" ref="V4707">_xlfn.IFS(N4698&gt;25,"A",N4698&gt;20,"B",N4698&gt;15,"C",N4698&gt;10,"D",N4698&lt;10,"E")</f>
        <v>E</v>
      </c>
    </row>
    <row r="4708" spans="1:22" x14ac:dyDescent="0.3">
      <c r="A4708">
        <v>4744</v>
      </c>
      <c r="B4708" t="s">
        <v>169</v>
      </c>
      <c r="C4708" t="s">
        <v>21</v>
      </c>
      <c r="D4708" t="s">
        <v>49</v>
      </c>
      <c r="E4708">
        <v>2005</v>
      </c>
      <c r="F4708">
        <v>45000</v>
      </c>
      <c r="G4708" t="s">
        <v>27</v>
      </c>
      <c r="H4708" t="s">
        <v>18</v>
      </c>
      <c r="I4708" t="s">
        <v>19</v>
      </c>
      <c r="J4708">
        <v>1086</v>
      </c>
      <c r="K4708">
        <v>74</v>
      </c>
      <c r="L4708">
        <v>5</v>
      </c>
      <c r="M4708">
        <v>17</v>
      </c>
      <c r="N4708">
        <v>0.95</v>
      </c>
      <c r="P4708" t="str">
        <f t="shared" si="444"/>
        <v>Mahindra</v>
      </c>
      <c r="Q4708" t="str">
        <f t="shared" si="445"/>
        <v>bad</v>
      </c>
      <c r="R4708" t="str">
        <f t="shared" si="446"/>
        <v/>
      </c>
      <c r="S4708" s="3" t="str">
        <f t="shared" si="447"/>
        <v>Mahindra</v>
      </c>
      <c r="T4708" t="str">
        <f t="shared" si="448"/>
        <v/>
      </c>
      <c r="U4708" t="str">
        <f t="shared" si="449"/>
        <v>C</v>
      </c>
      <c r="V4708" t="str" cm="1">
        <f t="array" ref="V4708">_xlfn.IFS(N4699&gt;25,"A",N4699&gt;20,"B",N4699&gt;15,"C",N4699&gt;10,"D",N4699&lt;10,"E")</f>
        <v>C</v>
      </c>
    </row>
    <row r="4709" spans="1:22" x14ac:dyDescent="0.3">
      <c r="A4709">
        <v>4745</v>
      </c>
      <c r="B4709" t="s">
        <v>221</v>
      </c>
      <c r="C4709" t="s">
        <v>194</v>
      </c>
      <c r="D4709" t="s">
        <v>53</v>
      </c>
      <c r="E4709">
        <v>2014</v>
      </c>
      <c r="F4709">
        <v>65000</v>
      </c>
      <c r="G4709" t="s">
        <v>27</v>
      </c>
      <c r="H4709" t="s">
        <v>32</v>
      </c>
      <c r="I4709" t="s">
        <v>19</v>
      </c>
      <c r="J4709">
        <v>1798</v>
      </c>
      <c r="K4709">
        <v>157.75</v>
      </c>
      <c r="L4709">
        <v>5</v>
      </c>
      <c r="M4709">
        <v>13.7</v>
      </c>
      <c r="N4709">
        <v>11.95</v>
      </c>
      <c r="P4709" t="str">
        <f t="shared" si="444"/>
        <v/>
      </c>
      <c r="Q4709" t="str">
        <f t="shared" si="445"/>
        <v>bad</v>
      </c>
      <c r="R4709" t="str">
        <f t="shared" si="446"/>
        <v/>
      </c>
      <c r="S4709" s="3" t="str">
        <f t="shared" si="447"/>
        <v/>
      </c>
      <c r="T4709" t="str">
        <f t="shared" si="448"/>
        <v>Hyundai</v>
      </c>
      <c r="U4709" t="str">
        <f t="shared" si="449"/>
        <v>E</v>
      </c>
      <c r="V4709" t="str" cm="1">
        <f t="array" ref="V4709">_xlfn.IFS(N4700&gt;25,"A",N4700&gt;20,"B",N4700&gt;15,"C",N4700&gt;10,"D",N4700&lt;10,"E")</f>
        <v>E</v>
      </c>
    </row>
    <row r="4710" spans="1:22" x14ac:dyDescent="0.3">
      <c r="A4710">
        <v>4746</v>
      </c>
      <c r="B4710" t="s">
        <v>172</v>
      </c>
      <c r="C4710" t="s">
        <v>15</v>
      </c>
      <c r="D4710" t="s">
        <v>53</v>
      </c>
      <c r="E4710">
        <v>2011</v>
      </c>
      <c r="F4710">
        <v>68000</v>
      </c>
      <c r="G4710" t="s">
        <v>27</v>
      </c>
      <c r="H4710" t="s">
        <v>18</v>
      </c>
      <c r="I4710" t="s">
        <v>19</v>
      </c>
      <c r="J4710">
        <v>998</v>
      </c>
      <c r="K4710">
        <v>67.099999999999994</v>
      </c>
      <c r="L4710">
        <v>5</v>
      </c>
      <c r="M4710">
        <v>18.899999999999999</v>
      </c>
      <c r="N4710">
        <v>2.5</v>
      </c>
      <c r="P4710" t="str">
        <f t="shared" si="444"/>
        <v>Ford</v>
      </c>
      <c r="Q4710" t="str">
        <f t="shared" si="445"/>
        <v>bad</v>
      </c>
      <c r="R4710" t="str">
        <f t="shared" si="446"/>
        <v/>
      </c>
      <c r="S4710" s="3" t="str">
        <f t="shared" si="447"/>
        <v>Ford</v>
      </c>
      <c r="T4710" t="str">
        <f t="shared" si="448"/>
        <v/>
      </c>
      <c r="U4710" t="str">
        <f t="shared" si="449"/>
        <v>B</v>
      </c>
      <c r="V4710" t="str" cm="1">
        <f t="array" ref="V4710">_xlfn.IFS(N4701&gt;25,"A",N4701&gt;20,"B",N4701&gt;15,"C",N4701&gt;10,"D",N4701&lt;10,"E")</f>
        <v>B</v>
      </c>
    </row>
    <row r="4711" spans="1:22" x14ac:dyDescent="0.3">
      <c r="A4711">
        <v>4747</v>
      </c>
      <c r="B4711" t="s">
        <v>766</v>
      </c>
      <c r="C4711" t="s">
        <v>21</v>
      </c>
      <c r="D4711" t="s">
        <v>16</v>
      </c>
      <c r="E4711">
        <v>2013</v>
      </c>
      <c r="F4711">
        <v>49000</v>
      </c>
      <c r="G4711" t="s">
        <v>27</v>
      </c>
      <c r="H4711" t="s">
        <v>18</v>
      </c>
      <c r="I4711" t="s">
        <v>19</v>
      </c>
      <c r="J4711">
        <v>1086</v>
      </c>
      <c r="K4711">
        <v>68.05</v>
      </c>
      <c r="L4711">
        <v>5</v>
      </c>
      <c r="M4711">
        <v>19.809999999999999</v>
      </c>
      <c r="N4711">
        <v>2.75</v>
      </c>
      <c r="P4711" t="str">
        <f t="shared" si="444"/>
        <v/>
      </c>
      <c r="Q4711" t="str">
        <f t="shared" si="445"/>
        <v>bad</v>
      </c>
      <c r="R4711" t="str">
        <f t="shared" si="446"/>
        <v/>
      </c>
      <c r="S4711" s="3" t="str">
        <f t="shared" si="447"/>
        <v/>
      </c>
      <c r="T4711" t="str">
        <f t="shared" si="448"/>
        <v>Chevrolet</v>
      </c>
      <c r="U4711" t="str">
        <f t="shared" si="449"/>
        <v>E</v>
      </c>
      <c r="V4711" t="str" cm="1">
        <f t="array" ref="V4711">_xlfn.IFS(N4702&gt;25,"A",N4702&gt;20,"B",N4702&gt;15,"C",N4702&gt;10,"D",N4702&lt;10,"E")</f>
        <v>E</v>
      </c>
    </row>
    <row r="4712" spans="1:22" x14ac:dyDescent="0.3">
      <c r="A4712">
        <v>4748</v>
      </c>
      <c r="B4712" t="s">
        <v>1728</v>
      </c>
      <c r="C4712" t="s">
        <v>45</v>
      </c>
      <c r="D4712" t="s">
        <v>31</v>
      </c>
      <c r="E4712">
        <v>2019</v>
      </c>
      <c r="F4712">
        <v>16698</v>
      </c>
      <c r="G4712" t="s">
        <v>27</v>
      </c>
      <c r="H4712" t="s">
        <v>18</v>
      </c>
      <c r="I4712" t="s">
        <v>19</v>
      </c>
      <c r="J4712">
        <v>1199</v>
      </c>
      <c r="K4712">
        <v>84</v>
      </c>
      <c r="L4712">
        <v>5</v>
      </c>
      <c r="M4712">
        <v>23.84</v>
      </c>
      <c r="N4712">
        <v>5.85</v>
      </c>
      <c r="P4712" t="str">
        <f t="shared" si="444"/>
        <v/>
      </c>
      <c r="Q4712" t="str">
        <f t="shared" si="445"/>
        <v>good</v>
      </c>
      <c r="R4712" t="str">
        <f t="shared" si="446"/>
        <v/>
      </c>
      <c r="S4712" s="3" t="str">
        <f t="shared" si="447"/>
        <v>Maruti</v>
      </c>
      <c r="T4712" t="str">
        <f t="shared" si="448"/>
        <v>Maruti</v>
      </c>
      <c r="U4712" t="str">
        <f t="shared" si="449"/>
        <v>E</v>
      </c>
      <c r="V4712" t="str" cm="1">
        <f t="array" ref="V4712">_xlfn.IFS(N4703&gt;25,"A",N4703&gt;20,"B",N4703&gt;15,"C",N4703&gt;10,"D",N4703&lt;10,"E")</f>
        <v>E</v>
      </c>
    </row>
    <row r="4713" spans="1:22" x14ac:dyDescent="0.3">
      <c r="A4713">
        <v>4749</v>
      </c>
      <c r="B4713" t="s">
        <v>931</v>
      </c>
      <c r="C4713" t="s">
        <v>15</v>
      </c>
      <c r="D4713" t="s">
        <v>93</v>
      </c>
      <c r="E4713">
        <v>2016</v>
      </c>
      <c r="F4713">
        <v>30965</v>
      </c>
      <c r="G4713" t="s">
        <v>27</v>
      </c>
      <c r="H4713" t="s">
        <v>18</v>
      </c>
      <c r="I4713" t="s">
        <v>19</v>
      </c>
      <c r="J4713">
        <v>1197</v>
      </c>
      <c r="K4713">
        <v>83.1</v>
      </c>
      <c r="L4713">
        <v>5</v>
      </c>
      <c r="M4713">
        <v>21.4</v>
      </c>
      <c r="N4713">
        <v>6.25</v>
      </c>
      <c r="P4713" t="str">
        <f t="shared" si="444"/>
        <v/>
      </c>
      <c r="Q4713" t="str">
        <f t="shared" si="445"/>
        <v>good</v>
      </c>
      <c r="R4713" t="str">
        <f t="shared" si="446"/>
        <v/>
      </c>
      <c r="S4713" s="3" t="str">
        <f t="shared" si="447"/>
        <v>Honda</v>
      </c>
      <c r="T4713" t="str">
        <f t="shared" si="448"/>
        <v>Honda</v>
      </c>
      <c r="U4713" t="str">
        <f t="shared" si="449"/>
        <v>E</v>
      </c>
      <c r="V4713" t="str" cm="1">
        <f t="array" ref="V4713">_xlfn.IFS(N4704&gt;25,"A",N4704&gt;20,"B",N4704&gt;15,"C",N4704&gt;10,"D",N4704&lt;10,"E")</f>
        <v>E</v>
      </c>
    </row>
    <row r="4714" spans="1:22" x14ac:dyDescent="0.3">
      <c r="A4714">
        <v>4750</v>
      </c>
      <c r="B4714" t="s">
        <v>80</v>
      </c>
      <c r="C4714" t="s">
        <v>43</v>
      </c>
      <c r="D4714" t="s">
        <v>16</v>
      </c>
      <c r="E4714">
        <v>2014</v>
      </c>
      <c r="F4714">
        <v>56058</v>
      </c>
      <c r="G4714" t="s">
        <v>27</v>
      </c>
      <c r="H4714" t="s">
        <v>18</v>
      </c>
      <c r="I4714" t="s">
        <v>19</v>
      </c>
      <c r="J4714">
        <v>1598</v>
      </c>
      <c r="K4714">
        <v>103.2</v>
      </c>
      <c r="L4714">
        <v>5</v>
      </c>
      <c r="M4714">
        <v>15.04</v>
      </c>
      <c r="N4714">
        <v>4.95</v>
      </c>
      <c r="P4714" t="str">
        <f t="shared" si="444"/>
        <v/>
      </c>
      <c r="Q4714" t="str">
        <f t="shared" si="445"/>
        <v>bad</v>
      </c>
      <c r="R4714" t="str">
        <f t="shared" si="446"/>
        <v/>
      </c>
      <c r="S4714" s="3" t="str">
        <f t="shared" si="447"/>
        <v/>
      </c>
      <c r="T4714" t="str">
        <f t="shared" si="448"/>
        <v>Honda</v>
      </c>
      <c r="U4714" t="str">
        <f t="shared" si="449"/>
        <v>E</v>
      </c>
      <c r="V4714" t="str" cm="1">
        <f t="array" ref="V4714">_xlfn.IFS(N4705&gt;25,"A",N4705&gt;20,"B",N4705&gt;15,"C",N4705&gt;10,"D",N4705&lt;10,"E")</f>
        <v>E</v>
      </c>
    </row>
    <row r="4715" spans="1:22" x14ac:dyDescent="0.3">
      <c r="A4715">
        <v>4751</v>
      </c>
      <c r="B4715" t="s">
        <v>1286</v>
      </c>
      <c r="C4715" t="s">
        <v>21</v>
      </c>
      <c r="D4715" t="s">
        <v>22</v>
      </c>
      <c r="E4715">
        <v>2017</v>
      </c>
      <c r="F4715">
        <v>15356</v>
      </c>
      <c r="G4715" t="s">
        <v>27</v>
      </c>
      <c r="H4715" t="s">
        <v>18</v>
      </c>
      <c r="I4715" t="s">
        <v>19</v>
      </c>
      <c r="J4715">
        <v>1197</v>
      </c>
      <c r="K4715">
        <v>81.86</v>
      </c>
      <c r="L4715">
        <v>5</v>
      </c>
      <c r="M4715">
        <v>18.899999999999999</v>
      </c>
      <c r="N4715">
        <v>4.75</v>
      </c>
      <c r="P4715" t="str">
        <f t="shared" si="444"/>
        <v>Mini</v>
      </c>
      <c r="Q4715" t="str">
        <f t="shared" si="445"/>
        <v>good</v>
      </c>
      <c r="R4715" t="str">
        <f t="shared" si="446"/>
        <v>Mini</v>
      </c>
      <c r="S4715" s="3" t="str">
        <f t="shared" si="447"/>
        <v>Mini</v>
      </c>
      <c r="T4715" t="str">
        <f t="shared" si="448"/>
        <v/>
      </c>
      <c r="U4715" t="str">
        <f t="shared" si="449"/>
        <v>B</v>
      </c>
      <c r="V4715" t="str" cm="1">
        <f t="array" ref="V4715">_xlfn.IFS(N4706&gt;25,"A",N4706&gt;20,"B",N4706&gt;15,"C",N4706&gt;10,"D",N4706&lt;10,"E")</f>
        <v>B</v>
      </c>
    </row>
    <row r="4716" spans="1:22" x14ac:dyDescent="0.3">
      <c r="A4716">
        <v>4752</v>
      </c>
      <c r="B4716" t="s">
        <v>264</v>
      </c>
      <c r="C4716" t="s">
        <v>110</v>
      </c>
      <c r="D4716" t="s">
        <v>53</v>
      </c>
      <c r="E4716">
        <v>2013</v>
      </c>
      <c r="F4716">
        <v>54000</v>
      </c>
      <c r="G4716" t="s">
        <v>23</v>
      </c>
      <c r="H4716" t="s">
        <v>18</v>
      </c>
      <c r="I4716" t="s">
        <v>19</v>
      </c>
      <c r="J4716">
        <v>1399</v>
      </c>
      <c r="K4716">
        <v>68.05</v>
      </c>
      <c r="L4716">
        <v>5</v>
      </c>
      <c r="M4716">
        <v>20</v>
      </c>
      <c r="N4716">
        <v>2.5499999999999998</v>
      </c>
      <c r="P4716" t="str">
        <f t="shared" si="444"/>
        <v/>
      </c>
      <c r="Q4716" t="str">
        <f t="shared" si="445"/>
        <v>bad</v>
      </c>
      <c r="R4716" t="str">
        <f t="shared" si="446"/>
        <v/>
      </c>
      <c r="S4716" s="3" t="str">
        <f t="shared" si="447"/>
        <v/>
      </c>
      <c r="T4716" t="str">
        <f t="shared" si="448"/>
        <v>Toyota</v>
      </c>
      <c r="U4716" t="str">
        <f t="shared" si="449"/>
        <v>D</v>
      </c>
      <c r="V4716" t="str" cm="1">
        <f t="array" ref="V4716">_xlfn.IFS(N4707&gt;25,"A",N4707&gt;20,"B",N4707&gt;15,"C",N4707&gt;10,"D",N4707&lt;10,"E")</f>
        <v>D</v>
      </c>
    </row>
    <row r="4717" spans="1:22" x14ac:dyDescent="0.3">
      <c r="A4717">
        <v>4753</v>
      </c>
      <c r="B4717" t="s">
        <v>1729</v>
      </c>
      <c r="C4717" t="s">
        <v>25</v>
      </c>
      <c r="D4717" t="s">
        <v>22</v>
      </c>
      <c r="E4717">
        <v>2011</v>
      </c>
      <c r="F4717">
        <v>47000</v>
      </c>
      <c r="G4717" t="s">
        <v>27</v>
      </c>
      <c r="H4717" t="s">
        <v>32</v>
      </c>
      <c r="I4717" t="s">
        <v>33</v>
      </c>
      <c r="J4717">
        <v>1799</v>
      </c>
      <c r="K4717">
        <v>130.30000000000001</v>
      </c>
      <c r="L4717">
        <v>5</v>
      </c>
      <c r="M4717">
        <v>13.9</v>
      </c>
      <c r="N4717">
        <v>4.5</v>
      </c>
      <c r="P4717" t="str">
        <f t="shared" si="444"/>
        <v/>
      </c>
      <c r="Q4717" t="str">
        <f t="shared" si="445"/>
        <v>bad</v>
      </c>
      <c r="R4717" t="str">
        <f t="shared" si="446"/>
        <v/>
      </c>
      <c r="S4717" s="3" t="str">
        <f t="shared" si="447"/>
        <v/>
      </c>
      <c r="T4717" t="str">
        <f t="shared" si="448"/>
        <v>Hyundai</v>
      </c>
      <c r="U4717" t="str">
        <f t="shared" si="449"/>
        <v>E</v>
      </c>
      <c r="V4717" t="str" cm="1">
        <f t="array" ref="V4717">_xlfn.IFS(N4708&gt;25,"A",N4708&gt;20,"B",N4708&gt;15,"C",N4708&gt;10,"D",N4708&lt;10,"E")</f>
        <v>E</v>
      </c>
    </row>
    <row r="4718" spans="1:22" x14ac:dyDescent="0.3">
      <c r="A4718">
        <v>4754</v>
      </c>
      <c r="B4718" t="s">
        <v>303</v>
      </c>
      <c r="C4718" t="s">
        <v>15</v>
      </c>
      <c r="D4718" t="s">
        <v>47</v>
      </c>
      <c r="E4718">
        <v>2015</v>
      </c>
      <c r="F4718">
        <v>21652</v>
      </c>
      <c r="G4718" t="s">
        <v>27</v>
      </c>
      <c r="H4718" t="s">
        <v>18</v>
      </c>
      <c r="I4718" t="s">
        <v>19</v>
      </c>
      <c r="J4718">
        <v>796</v>
      </c>
      <c r="K4718">
        <v>47.3</v>
      </c>
      <c r="L4718">
        <v>5</v>
      </c>
      <c r="M4718">
        <v>22.74</v>
      </c>
      <c r="N4718">
        <v>3.01</v>
      </c>
      <c r="P4718" t="str">
        <f t="shared" si="444"/>
        <v/>
      </c>
      <c r="Q4718" t="str">
        <f t="shared" si="445"/>
        <v>bad</v>
      </c>
      <c r="R4718" t="str">
        <f t="shared" si="446"/>
        <v/>
      </c>
      <c r="S4718" s="3" t="str">
        <f t="shared" si="447"/>
        <v/>
      </c>
      <c r="T4718" t="str">
        <f t="shared" si="448"/>
        <v>Skoda</v>
      </c>
      <c r="U4718" t="str">
        <f t="shared" si="449"/>
        <v>D</v>
      </c>
      <c r="V4718" t="str" cm="1">
        <f t="array" ref="V4718">_xlfn.IFS(N4709&gt;25,"A",N4709&gt;20,"B",N4709&gt;15,"C",N4709&gt;10,"D",N4709&lt;10,"E")</f>
        <v>D</v>
      </c>
    </row>
    <row r="4719" spans="1:22" x14ac:dyDescent="0.3">
      <c r="A4719">
        <v>4755</v>
      </c>
      <c r="B4719" t="s">
        <v>706</v>
      </c>
      <c r="C4719" t="s">
        <v>52</v>
      </c>
      <c r="D4719" t="s">
        <v>35</v>
      </c>
      <c r="E4719">
        <v>2016</v>
      </c>
      <c r="F4719">
        <v>52000</v>
      </c>
      <c r="G4719" t="s">
        <v>23</v>
      </c>
      <c r="H4719" t="s">
        <v>32</v>
      </c>
      <c r="I4719" t="s">
        <v>19</v>
      </c>
      <c r="J4719">
        <v>1999</v>
      </c>
      <c r="K4719">
        <v>177</v>
      </c>
      <c r="L4719">
        <v>5</v>
      </c>
      <c r="M4719">
        <v>15.68</v>
      </c>
      <c r="N4719">
        <v>42</v>
      </c>
      <c r="P4719" t="str">
        <f t="shared" si="444"/>
        <v/>
      </c>
      <c r="Q4719" t="str">
        <f t="shared" si="445"/>
        <v>bad</v>
      </c>
      <c r="R4719" t="str">
        <f t="shared" si="446"/>
        <v/>
      </c>
      <c r="S4719" s="3" t="str">
        <f t="shared" si="447"/>
        <v/>
      </c>
      <c r="T4719" t="str">
        <f t="shared" si="448"/>
        <v>Maruti</v>
      </c>
      <c r="U4719" t="str">
        <f t="shared" si="449"/>
        <v>E</v>
      </c>
      <c r="V4719" t="str" cm="1">
        <f t="array" ref="V4719">_xlfn.IFS(N4710&gt;25,"A",N4710&gt;20,"B",N4710&gt;15,"C",N4710&gt;10,"D",N4710&lt;10,"E")</f>
        <v>E</v>
      </c>
    </row>
    <row r="4720" spans="1:22" x14ac:dyDescent="0.3">
      <c r="A4720">
        <v>4756</v>
      </c>
      <c r="B4720" t="s">
        <v>79</v>
      </c>
      <c r="C4720" t="s">
        <v>30</v>
      </c>
      <c r="D4720" t="s">
        <v>49</v>
      </c>
      <c r="E4720">
        <v>2010</v>
      </c>
      <c r="F4720">
        <v>35010</v>
      </c>
      <c r="G4720" t="s">
        <v>23</v>
      </c>
      <c r="H4720" t="s">
        <v>32</v>
      </c>
      <c r="I4720" t="s">
        <v>19</v>
      </c>
      <c r="J4720">
        <v>2698</v>
      </c>
      <c r="K4720">
        <v>179.5</v>
      </c>
      <c r="L4720">
        <v>5</v>
      </c>
      <c r="M4720">
        <v>12.4</v>
      </c>
      <c r="N4720">
        <v>11.5</v>
      </c>
      <c r="P4720" t="str">
        <f t="shared" si="444"/>
        <v/>
      </c>
      <c r="Q4720" t="str">
        <f t="shared" si="445"/>
        <v>bad</v>
      </c>
      <c r="R4720" t="str">
        <f t="shared" si="446"/>
        <v/>
      </c>
      <c r="S4720" s="3" t="str">
        <f t="shared" si="447"/>
        <v/>
      </c>
      <c r="T4720" t="str">
        <f t="shared" si="448"/>
        <v>Hyundai</v>
      </c>
      <c r="U4720" t="str">
        <f t="shared" si="449"/>
        <v>E</v>
      </c>
      <c r="V4720" t="str" cm="1">
        <f t="array" ref="V4720">_xlfn.IFS(N4711&gt;25,"A",N4711&gt;20,"B",N4711&gt;15,"C",N4711&gt;10,"D",N4711&lt;10,"E")</f>
        <v>E</v>
      </c>
    </row>
    <row r="4721" spans="1:22" x14ac:dyDescent="0.3">
      <c r="A4721">
        <v>4757</v>
      </c>
      <c r="B4721" t="s">
        <v>475</v>
      </c>
      <c r="C4721" t="s">
        <v>62</v>
      </c>
      <c r="D4721" t="s">
        <v>35</v>
      </c>
      <c r="E4721">
        <v>2006</v>
      </c>
      <c r="F4721">
        <v>76662</v>
      </c>
      <c r="G4721" t="s">
        <v>23</v>
      </c>
      <c r="H4721" t="s">
        <v>32</v>
      </c>
      <c r="I4721" t="s">
        <v>19</v>
      </c>
      <c r="J4721">
        <v>2987</v>
      </c>
      <c r="K4721">
        <v>198.5</v>
      </c>
      <c r="L4721">
        <v>5</v>
      </c>
      <c r="M4721">
        <v>11</v>
      </c>
      <c r="N4721">
        <v>10.99</v>
      </c>
      <c r="P4721" t="str">
        <f t="shared" si="444"/>
        <v/>
      </c>
      <c r="Q4721" t="str">
        <f t="shared" si="445"/>
        <v>good</v>
      </c>
      <c r="R4721" t="str">
        <f t="shared" si="446"/>
        <v/>
      </c>
      <c r="S4721" s="3" t="str">
        <f t="shared" si="447"/>
        <v>Tata</v>
      </c>
      <c r="T4721" t="str">
        <f t="shared" si="448"/>
        <v>Tata</v>
      </c>
      <c r="U4721" t="str">
        <f t="shared" si="449"/>
        <v>E</v>
      </c>
      <c r="V4721" t="str" cm="1">
        <f t="array" ref="V4721">_xlfn.IFS(N4712&gt;25,"A",N4712&gt;20,"B",N4712&gt;15,"C",N4712&gt;10,"D",N4712&lt;10,"E")</f>
        <v>E</v>
      </c>
    </row>
    <row r="4722" spans="1:22" x14ac:dyDescent="0.3">
      <c r="A4722">
        <v>4758</v>
      </c>
      <c r="B4722" t="s">
        <v>1633</v>
      </c>
      <c r="C4722" t="s">
        <v>25</v>
      </c>
      <c r="D4722" t="s">
        <v>39</v>
      </c>
      <c r="E4722">
        <v>2009</v>
      </c>
      <c r="F4722">
        <v>89000</v>
      </c>
      <c r="G4722" t="s">
        <v>27</v>
      </c>
      <c r="H4722" t="s">
        <v>32</v>
      </c>
      <c r="I4722" t="s">
        <v>19</v>
      </c>
      <c r="J4722">
        <v>1497</v>
      </c>
      <c r="K4722">
        <v>118</v>
      </c>
      <c r="L4722">
        <v>5</v>
      </c>
      <c r="M4722">
        <v>17</v>
      </c>
      <c r="N4722">
        <v>3.71</v>
      </c>
      <c r="P4722" t="str">
        <f t="shared" si="444"/>
        <v/>
      </c>
      <c r="Q4722" t="str">
        <f t="shared" si="445"/>
        <v>good</v>
      </c>
      <c r="R4722" t="str">
        <f t="shared" si="446"/>
        <v/>
      </c>
      <c r="S4722" s="3" t="str">
        <f t="shared" si="447"/>
        <v>Maruti</v>
      </c>
      <c r="T4722" t="str">
        <f t="shared" si="448"/>
        <v>Maruti</v>
      </c>
      <c r="U4722" t="str">
        <f t="shared" si="449"/>
        <v>E</v>
      </c>
      <c r="V4722" t="str" cm="1">
        <f t="array" ref="V4722">_xlfn.IFS(N4713&gt;25,"A",N4713&gt;20,"B",N4713&gt;15,"C",N4713&gt;10,"D",N4713&lt;10,"E")</f>
        <v>E</v>
      </c>
    </row>
    <row r="4723" spans="1:22" x14ac:dyDescent="0.3">
      <c r="A4723">
        <v>4759</v>
      </c>
      <c r="B4723" t="s">
        <v>1600</v>
      </c>
      <c r="C4723" t="s">
        <v>25</v>
      </c>
      <c r="D4723" t="s">
        <v>39</v>
      </c>
      <c r="E4723">
        <v>2006</v>
      </c>
      <c r="F4723">
        <v>80000</v>
      </c>
      <c r="G4723" t="s">
        <v>27</v>
      </c>
      <c r="H4723" t="s">
        <v>32</v>
      </c>
      <c r="I4723" t="s">
        <v>102</v>
      </c>
      <c r="J4723">
        <v>2354</v>
      </c>
      <c r="K4723">
        <v>152</v>
      </c>
      <c r="L4723">
        <v>5</v>
      </c>
      <c r="M4723">
        <v>10.1</v>
      </c>
      <c r="N4723">
        <v>2</v>
      </c>
      <c r="P4723" t="str">
        <f t="shared" si="444"/>
        <v/>
      </c>
      <c r="Q4723" t="str">
        <f t="shared" si="445"/>
        <v>bad</v>
      </c>
      <c r="R4723" t="str">
        <f t="shared" si="446"/>
        <v/>
      </c>
      <c r="S4723" s="3" t="str">
        <f t="shared" si="447"/>
        <v/>
      </c>
      <c r="T4723" t="str">
        <f t="shared" si="448"/>
        <v>Volkswagen</v>
      </c>
      <c r="U4723" t="str">
        <f t="shared" si="449"/>
        <v>E</v>
      </c>
      <c r="V4723" t="str" cm="1">
        <f t="array" ref="V4723">_xlfn.IFS(N4714&gt;25,"A",N4714&gt;20,"B",N4714&gt;15,"C",N4714&gt;10,"D",N4714&lt;10,"E")</f>
        <v>E</v>
      </c>
    </row>
    <row r="4724" spans="1:22" x14ac:dyDescent="0.3">
      <c r="A4724">
        <v>4760</v>
      </c>
      <c r="B4724" t="s">
        <v>274</v>
      </c>
      <c r="C4724" t="s">
        <v>15</v>
      </c>
      <c r="D4724" t="s">
        <v>47</v>
      </c>
      <c r="E4724">
        <v>2018</v>
      </c>
      <c r="F4724">
        <v>39023</v>
      </c>
      <c r="G4724" t="s">
        <v>23</v>
      </c>
      <c r="H4724" t="s">
        <v>18</v>
      </c>
      <c r="I4724" t="s">
        <v>19</v>
      </c>
      <c r="J4724">
        <v>1248</v>
      </c>
      <c r="K4724">
        <v>88.5</v>
      </c>
      <c r="L4724">
        <v>5</v>
      </c>
      <c r="M4724">
        <v>28.09</v>
      </c>
      <c r="N4724">
        <v>9.48</v>
      </c>
      <c r="P4724" t="str">
        <f t="shared" si="444"/>
        <v/>
      </c>
      <c r="Q4724" t="str">
        <f t="shared" si="445"/>
        <v>bad</v>
      </c>
      <c r="R4724" t="str">
        <f t="shared" si="446"/>
        <v/>
      </c>
      <c r="S4724" s="3" t="str">
        <f t="shared" si="447"/>
        <v/>
      </c>
      <c r="T4724" t="str">
        <f t="shared" si="448"/>
        <v>Hyundai</v>
      </c>
      <c r="U4724" t="str">
        <f t="shared" si="449"/>
        <v>E</v>
      </c>
      <c r="V4724" t="str" cm="1">
        <f t="array" ref="V4724">_xlfn.IFS(N4715&gt;25,"A",N4715&gt;20,"B",N4715&gt;15,"C",N4715&gt;10,"D",N4715&lt;10,"E")</f>
        <v>E</v>
      </c>
    </row>
    <row r="4725" spans="1:22" x14ac:dyDescent="0.3">
      <c r="A4725">
        <v>4761</v>
      </c>
      <c r="B4725" t="s">
        <v>254</v>
      </c>
      <c r="C4725" t="s">
        <v>15</v>
      </c>
      <c r="D4725" t="s">
        <v>39</v>
      </c>
      <c r="E4725">
        <v>2004</v>
      </c>
      <c r="F4725">
        <v>62000</v>
      </c>
      <c r="G4725" t="s">
        <v>27</v>
      </c>
      <c r="H4725" t="s">
        <v>18</v>
      </c>
      <c r="I4725" t="s">
        <v>33</v>
      </c>
      <c r="J4725">
        <v>998</v>
      </c>
      <c r="K4725">
        <v>67.099999999999994</v>
      </c>
      <c r="L4725">
        <v>5</v>
      </c>
      <c r="M4725">
        <v>18.899999999999999</v>
      </c>
      <c r="N4725">
        <v>1.25</v>
      </c>
      <c r="P4725" t="str">
        <f t="shared" si="444"/>
        <v/>
      </c>
      <c r="Q4725" t="str">
        <f t="shared" si="445"/>
        <v>bad</v>
      </c>
      <c r="R4725" t="str">
        <f t="shared" si="446"/>
        <v/>
      </c>
      <c r="S4725" s="3" t="str">
        <f t="shared" si="447"/>
        <v/>
      </c>
      <c r="T4725" t="str">
        <f t="shared" si="448"/>
        <v>Ford</v>
      </c>
      <c r="U4725" t="str">
        <f t="shared" si="449"/>
        <v>E</v>
      </c>
      <c r="V4725" t="str" cm="1">
        <f t="array" ref="V4725">_xlfn.IFS(N4716&gt;25,"A",N4716&gt;20,"B",N4716&gt;15,"C",N4716&gt;10,"D",N4716&lt;10,"E")</f>
        <v>E</v>
      </c>
    </row>
    <row r="4726" spans="1:22" x14ac:dyDescent="0.3">
      <c r="A4726">
        <v>4762</v>
      </c>
      <c r="B4726" t="s">
        <v>20</v>
      </c>
      <c r="C4726" t="s">
        <v>21</v>
      </c>
      <c r="D4726" t="s">
        <v>39</v>
      </c>
      <c r="E4726">
        <v>2015</v>
      </c>
      <c r="F4726">
        <v>78046</v>
      </c>
      <c r="G4726" t="s">
        <v>23</v>
      </c>
      <c r="H4726" t="s">
        <v>18</v>
      </c>
      <c r="I4726" t="s">
        <v>19</v>
      </c>
      <c r="J4726">
        <v>1582</v>
      </c>
      <c r="K4726">
        <v>126.2</v>
      </c>
      <c r="L4726">
        <v>5</v>
      </c>
      <c r="M4726">
        <v>19.670000000000002</v>
      </c>
      <c r="N4726">
        <v>10.9</v>
      </c>
      <c r="P4726" t="str">
        <f t="shared" si="444"/>
        <v/>
      </c>
      <c r="Q4726" t="str">
        <f t="shared" si="445"/>
        <v>bad</v>
      </c>
      <c r="R4726" t="str">
        <f t="shared" si="446"/>
        <v/>
      </c>
      <c r="S4726" s="3" t="str">
        <f t="shared" si="447"/>
        <v/>
      </c>
      <c r="T4726" t="str">
        <f t="shared" si="448"/>
        <v>Honda</v>
      </c>
      <c r="U4726" t="str">
        <f t="shared" si="449"/>
        <v>E</v>
      </c>
      <c r="V4726" t="str" cm="1">
        <f t="array" ref="V4726">_xlfn.IFS(N4717&gt;25,"A",N4717&gt;20,"B",N4717&gt;15,"C",N4717&gt;10,"D",N4717&lt;10,"E")</f>
        <v>E</v>
      </c>
    </row>
    <row r="4727" spans="1:22" x14ac:dyDescent="0.3">
      <c r="A4727">
        <v>4763</v>
      </c>
      <c r="B4727" t="s">
        <v>792</v>
      </c>
      <c r="C4727" t="s">
        <v>15</v>
      </c>
      <c r="D4727" t="s">
        <v>49</v>
      </c>
      <c r="E4727">
        <v>2015</v>
      </c>
      <c r="F4727">
        <v>34400</v>
      </c>
      <c r="G4727" t="s">
        <v>23</v>
      </c>
      <c r="H4727" t="s">
        <v>18</v>
      </c>
      <c r="I4727" t="s">
        <v>19</v>
      </c>
      <c r="J4727">
        <v>1248</v>
      </c>
      <c r="K4727">
        <v>88.5</v>
      </c>
      <c r="L4727">
        <v>5</v>
      </c>
      <c r="M4727">
        <v>28.09</v>
      </c>
      <c r="N4727">
        <v>5.5</v>
      </c>
      <c r="P4727" t="str">
        <f t="shared" si="444"/>
        <v/>
      </c>
      <c r="Q4727" t="str">
        <f t="shared" si="445"/>
        <v>good</v>
      </c>
      <c r="R4727" t="str">
        <f t="shared" si="446"/>
        <v/>
      </c>
      <c r="S4727" s="3" t="str">
        <f t="shared" si="447"/>
        <v>Maruti</v>
      </c>
      <c r="T4727" t="str">
        <f t="shared" si="448"/>
        <v>Maruti</v>
      </c>
      <c r="U4727" t="str">
        <f t="shared" si="449"/>
        <v>E</v>
      </c>
      <c r="V4727" t="str" cm="1">
        <f t="array" ref="V4727">_xlfn.IFS(N4718&gt;25,"A",N4718&gt;20,"B",N4718&gt;15,"C",N4718&gt;10,"D",N4718&lt;10,"E")</f>
        <v>E</v>
      </c>
    </row>
    <row r="4728" spans="1:22" x14ac:dyDescent="0.3">
      <c r="A4728">
        <v>4764</v>
      </c>
      <c r="B4728" t="s">
        <v>350</v>
      </c>
      <c r="C4728" t="s">
        <v>21</v>
      </c>
      <c r="D4728" t="s">
        <v>31</v>
      </c>
      <c r="E4728">
        <v>2016</v>
      </c>
      <c r="F4728">
        <v>64624</v>
      </c>
      <c r="G4728" t="s">
        <v>27</v>
      </c>
      <c r="H4728" t="s">
        <v>18</v>
      </c>
      <c r="I4728" t="s">
        <v>19</v>
      </c>
      <c r="J4728">
        <v>814</v>
      </c>
      <c r="K4728">
        <v>55.2</v>
      </c>
      <c r="L4728">
        <v>5</v>
      </c>
      <c r="M4728">
        <v>21.1</v>
      </c>
      <c r="N4728">
        <v>3.71</v>
      </c>
      <c r="P4728" t="str">
        <f t="shared" si="444"/>
        <v>Land</v>
      </c>
      <c r="Q4728" t="str">
        <f t="shared" si="445"/>
        <v>bad</v>
      </c>
      <c r="R4728" t="str">
        <f t="shared" si="446"/>
        <v/>
      </c>
      <c r="S4728" s="3" t="str">
        <f t="shared" si="447"/>
        <v>Land</v>
      </c>
      <c r="T4728" t="str">
        <f t="shared" si="448"/>
        <v/>
      </c>
      <c r="U4728" t="str">
        <f t="shared" si="449"/>
        <v>A</v>
      </c>
      <c r="V4728" t="str" cm="1">
        <f t="array" ref="V4728">_xlfn.IFS(N4719&gt;25,"A",N4719&gt;20,"B",N4719&gt;15,"C",N4719&gt;10,"D",N4719&lt;10,"E")</f>
        <v>A</v>
      </c>
    </row>
    <row r="4729" spans="1:22" x14ac:dyDescent="0.3">
      <c r="A4729">
        <v>4765</v>
      </c>
      <c r="B4729" t="s">
        <v>456</v>
      </c>
      <c r="C4729" t="s">
        <v>15</v>
      </c>
      <c r="D4729" t="s">
        <v>16</v>
      </c>
      <c r="E4729">
        <v>2014</v>
      </c>
      <c r="F4729">
        <v>69192</v>
      </c>
      <c r="G4729" t="s">
        <v>27</v>
      </c>
      <c r="H4729" t="s">
        <v>18</v>
      </c>
      <c r="I4729" t="s">
        <v>19</v>
      </c>
      <c r="J4729">
        <v>1373</v>
      </c>
      <c r="K4729">
        <v>93.7</v>
      </c>
      <c r="L4729">
        <v>7</v>
      </c>
      <c r="M4729">
        <v>16.02</v>
      </c>
      <c r="N4729">
        <v>6.25</v>
      </c>
      <c r="P4729" t="str">
        <f t="shared" si="444"/>
        <v/>
      </c>
      <c r="Q4729" t="str">
        <f t="shared" si="445"/>
        <v>bad</v>
      </c>
      <c r="R4729" t="str">
        <f t="shared" si="446"/>
        <v/>
      </c>
      <c r="S4729" s="3" t="str">
        <f t="shared" si="447"/>
        <v/>
      </c>
      <c r="T4729" t="str">
        <f t="shared" si="448"/>
        <v>Audi</v>
      </c>
      <c r="U4729" t="str">
        <f t="shared" si="449"/>
        <v>D</v>
      </c>
      <c r="V4729" t="str" cm="1">
        <f t="array" ref="V4729">_xlfn.IFS(N4720&gt;25,"A",N4720&gt;20,"B",N4720&gt;15,"C",N4720&gt;10,"D",N4720&lt;10,"E")</f>
        <v>D</v>
      </c>
    </row>
    <row r="4730" spans="1:22" x14ac:dyDescent="0.3">
      <c r="A4730">
        <v>4766</v>
      </c>
      <c r="B4730" t="s">
        <v>311</v>
      </c>
      <c r="C4730" t="s">
        <v>43</v>
      </c>
      <c r="D4730" t="s">
        <v>26</v>
      </c>
      <c r="E4730">
        <v>2012</v>
      </c>
      <c r="F4730">
        <v>55000</v>
      </c>
      <c r="G4730" t="s">
        <v>23</v>
      </c>
      <c r="H4730" t="s">
        <v>18</v>
      </c>
      <c r="I4730" t="s">
        <v>19</v>
      </c>
      <c r="J4730">
        <v>1598</v>
      </c>
      <c r="K4730">
        <v>103.6</v>
      </c>
      <c r="L4730">
        <v>5</v>
      </c>
      <c r="M4730">
        <v>20.54</v>
      </c>
      <c r="N4730">
        <v>4.9000000000000004</v>
      </c>
      <c r="P4730" t="str">
        <f t="shared" si="444"/>
        <v/>
      </c>
      <c r="Q4730" t="str">
        <f t="shared" si="445"/>
        <v>bad</v>
      </c>
      <c r="R4730" t="str">
        <f t="shared" si="446"/>
        <v/>
      </c>
      <c r="S4730" s="3" t="str">
        <f t="shared" si="447"/>
        <v/>
      </c>
      <c r="T4730" t="str">
        <f t="shared" si="448"/>
        <v>MercedesBenz</v>
      </c>
      <c r="U4730" t="str">
        <f t="shared" si="449"/>
        <v>D</v>
      </c>
      <c r="V4730" t="str" cm="1">
        <f t="array" ref="V4730">_xlfn.IFS(N4721&gt;25,"A",N4721&gt;20,"B",N4721&gt;15,"C",N4721&gt;10,"D",N4721&lt;10,"E")</f>
        <v>D</v>
      </c>
    </row>
    <row r="4731" spans="1:22" x14ac:dyDescent="0.3">
      <c r="A4731">
        <v>4767</v>
      </c>
      <c r="B4731" t="s">
        <v>1455</v>
      </c>
      <c r="C4731" t="s">
        <v>25</v>
      </c>
      <c r="D4731" t="s">
        <v>16</v>
      </c>
      <c r="E4731">
        <v>2005</v>
      </c>
      <c r="F4731">
        <v>81000</v>
      </c>
      <c r="G4731" t="s">
        <v>27</v>
      </c>
      <c r="H4731" t="s">
        <v>18</v>
      </c>
      <c r="I4731" t="s">
        <v>33</v>
      </c>
      <c r="J4731">
        <v>1493</v>
      </c>
      <c r="K4731">
        <v>100</v>
      </c>
      <c r="L4731">
        <v>5</v>
      </c>
      <c r="M4731">
        <v>12.8</v>
      </c>
      <c r="N4731">
        <v>1.1000000000000001</v>
      </c>
      <c r="P4731" t="str">
        <f t="shared" si="444"/>
        <v/>
      </c>
      <c r="Q4731" t="str">
        <f t="shared" si="445"/>
        <v>bad</v>
      </c>
      <c r="R4731" t="str">
        <f t="shared" si="446"/>
        <v/>
      </c>
      <c r="S4731" s="3" t="str">
        <f t="shared" si="447"/>
        <v/>
      </c>
      <c r="T4731" t="str">
        <f t="shared" si="448"/>
        <v>Honda</v>
      </c>
      <c r="U4731" t="str">
        <f t="shared" si="449"/>
        <v>E</v>
      </c>
      <c r="V4731" t="str" cm="1">
        <f t="array" ref="V4731">_xlfn.IFS(N4722&gt;25,"A",N4722&gt;20,"B",N4722&gt;15,"C",N4722&gt;10,"D",N4722&lt;10,"E")</f>
        <v>E</v>
      </c>
    </row>
    <row r="4732" spans="1:22" x14ac:dyDescent="0.3">
      <c r="A4732">
        <v>4768</v>
      </c>
      <c r="B4732" t="s">
        <v>319</v>
      </c>
      <c r="C4732" t="s">
        <v>43</v>
      </c>
      <c r="D4732" t="s">
        <v>47</v>
      </c>
      <c r="E4732">
        <v>2016</v>
      </c>
      <c r="F4732">
        <v>36733</v>
      </c>
      <c r="G4732" t="s">
        <v>27</v>
      </c>
      <c r="H4732" t="s">
        <v>18</v>
      </c>
      <c r="I4732" t="s">
        <v>19</v>
      </c>
      <c r="J4732">
        <v>1198</v>
      </c>
      <c r="K4732">
        <v>73.900000000000006</v>
      </c>
      <c r="L4732">
        <v>5</v>
      </c>
      <c r="M4732">
        <v>16.47</v>
      </c>
      <c r="N4732">
        <v>4.72</v>
      </c>
      <c r="P4732" t="str">
        <f t="shared" si="444"/>
        <v/>
      </c>
      <c r="Q4732" t="str">
        <f t="shared" si="445"/>
        <v>bad</v>
      </c>
      <c r="R4732" t="str">
        <f t="shared" si="446"/>
        <v/>
      </c>
      <c r="S4732" s="3" t="str">
        <f t="shared" si="447"/>
        <v/>
      </c>
      <c r="T4732" t="str">
        <f t="shared" si="448"/>
        <v>Honda</v>
      </c>
      <c r="U4732" t="str">
        <f t="shared" si="449"/>
        <v>E</v>
      </c>
      <c r="V4732" t="str" cm="1">
        <f t="array" ref="V4732">_xlfn.IFS(N4723&gt;25,"A",N4723&gt;20,"B",N4723&gt;15,"C",N4723&gt;10,"D",N4723&lt;10,"E")</f>
        <v>E</v>
      </c>
    </row>
    <row r="4733" spans="1:22" x14ac:dyDescent="0.3">
      <c r="A4733">
        <v>4769</v>
      </c>
      <c r="B4733" t="s">
        <v>849</v>
      </c>
      <c r="C4733" t="s">
        <v>15</v>
      </c>
      <c r="D4733" t="s">
        <v>47</v>
      </c>
      <c r="E4733">
        <v>2017</v>
      </c>
      <c r="F4733">
        <v>24310</v>
      </c>
      <c r="G4733" t="s">
        <v>17</v>
      </c>
      <c r="H4733" t="s">
        <v>18</v>
      </c>
      <c r="I4733" t="s">
        <v>19</v>
      </c>
      <c r="J4733">
        <v>796</v>
      </c>
      <c r="K4733">
        <v>40.299999999999997</v>
      </c>
      <c r="L4733">
        <v>4</v>
      </c>
      <c r="M4733">
        <v>33.44</v>
      </c>
      <c r="N4733">
        <v>3.7</v>
      </c>
      <c r="P4733" t="str">
        <f t="shared" si="444"/>
        <v/>
      </c>
      <c r="Q4733" t="str">
        <f t="shared" si="445"/>
        <v>good</v>
      </c>
      <c r="R4733" t="str">
        <f t="shared" si="446"/>
        <v/>
      </c>
      <c r="S4733" s="3" t="str">
        <f t="shared" si="447"/>
        <v>Maruti</v>
      </c>
      <c r="T4733" t="str">
        <f t="shared" si="448"/>
        <v>Maruti</v>
      </c>
      <c r="U4733" t="str">
        <f t="shared" si="449"/>
        <v>E</v>
      </c>
      <c r="V4733" t="str" cm="1">
        <f t="array" ref="V4733">_xlfn.IFS(N4724&gt;25,"A",N4724&gt;20,"B",N4724&gt;15,"C",N4724&gt;10,"D",N4724&lt;10,"E")</f>
        <v>E</v>
      </c>
    </row>
    <row r="4734" spans="1:22" x14ac:dyDescent="0.3">
      <c r="A4734">
        <v>4770</v>
      </c>
      <c r="B4734" t="s">
        <v>369</v>
      </c>
      <c r="C4734" t="s">
        <v>62</v>
      </c>
      <c r="D4734" t="s">
        <v>16</v>
      </c>
      <c r="E4734">
        <v>2016</v>
      </c>
      <c r="F4734">
        <v>43022</v>
      </c>
      <c r="G4734" t="s">
        <v>23</v>
      </c>
      <c r="H4734" t="s">
        <v>32</v>
      </c>
      <c r="I4734" t="s">
        <v>19</v>
      </c>
      <c r="J4734">
        <v>2143</v>
      </c>
      <c r="K4734">
        <v>136</v>
      </c>
      <c r="L4734">
        <v>5</v>
      </c>
      <c r="M4734">
        <v>17.899999999999999</v>
      </c>
      <c r="N4734">
        <v>24.85</v>
      </c>
      <c r="P4734" t="str">
        <f t="shared" si="444"/>
        <v/>
      </c>
      <c r="Q4734" t="str">
        <f t="shared" si="445"/>
        <v>bad</v>
      </c>
      <c r="R4734" t="str">
        <f t="shared" si="446"/>
        <v/>
      </c>
      <c r="S4734" s="3" t="str">
        <f t="shared" si="447"/>
        <v/>
      </c>
      <c r="T4734" t="str">
        <f t="shared" si="448"/>
        <v>Maruti</v>
      </c>
      <c r="U4734" t="str">
        <f t="shared" si="449"/>
        <v>E</v>
      </c>
      <c r="V4734" t="str" cm="1">
        <f t="array" ref="V4734">_xlfn.IFS(N4725&gt;25,"A",N4725&gt;20,"B",N4725&gt;15,"C",N4725&gt;10,"D",N4725&lt;10,"E")</f>
        <v>E</v>
      </c>
    </row>
    <row r="4735" spans="1:22" x14ac:dyDescent="0.3">
      <c r="A4735">
        <v>4771</v>
      </c>
      <c r="B4735" t="s">
        <v>1730</v>
      </c>
      <c r="C4735" t="s">
        <v>21</v>
      </c>
      <c r="D4735" t="s">
        <v>39</v>
      </c>
      <c r="E4735">
        <v>2013</v>
      </c>
      <c r="F4735">
        <v>74000</v>
      </c>
      <c r="G4735" t="s">
        <v>23</v>
      </c>
      <c r="H4735" t="s">
        <v>18</v>
      </c>
      <c r="I4735" t="s">
        <v>19</v>
      </c>
      <c r="J4735">
        <v>2199</v>
      </c>
      <c r="K4735">
        <v>194.3</v>
      </c>
      <c r="L4735">
        <v>7</v>
      </c>
      <c r="M4735">
        <v>14.66</v>
      </c>
      <c r="N4735">
        <v>12.25</v>
      </c>
      <c r="P4735" t="str">
        <f t="shared" si="444"/>
        <v/>
      </c>
      <c r="Q4735" t="str">
        <f t="shared" si="445"/>
        <v>bad</v>
      </c>
      <c r="R4735" t="str">
        <f t="shared" si="446"/>
        <v/>
      </c>
      <c r="S4735" s="3" t="str">
        <f t="shared" si="447"/>
        <v/>
      </c>
      <c r="T4735" t="str">
        <f t="shared" si="448"/>
        <v>Hyundai</v>
      </c>
      <c r="U4735" t="str">
        <f t="shared" si="449"/>
        <v>D</v>
      </c>
      <c r="V4735" t="str" cm="1">
        <f t="array" ref="V4735">_xlfn.IFS(N4726&gt;25,"A",N4726&gt;20,"B",N4726&gt;15,"C",N4726&gt;10,"D",N4726&lt;10,"E")</f>
        <v>D</v>
      </c>
    </row>
    <row r="4736" spans="1:22" x14ac:dyDescent="0.3">
      <c r="A4736">
        <v>4772</v>
      </c>
      <c r="B4736" t="s">
        <v>100</v>
      </c>
      <c r="C4736" t="s">
        <v>15</v>
      </c>
      <c r="D4736" t="s">
        <v>49</v>
      </c>
      <c r="E4736">
        <v>2014</v>
      </c>
      <c r="F4736">
        <v>47000</v>
      </c>
      <c r="G4736" t="s">
        <v>23</v>
      </c>
      <c r="H4736" t="s">
        <v>18</v>
      </c>
      <c r="I4736" t="s">
        <v>19</v>
      </c>
      <c r="J4736">
        <v>1248</v>
      </c>
      <c r="K4736">
        <v>74</v>
      </c>
      <c r="L4736">
        <v>5</v>
      </c>
      <c r="M4736">
        <v>22.9</v>
      </c>
      <c r="N4736">
        <v>3.9</v>
      </c>
      <c r="P4736" t="str">
        <f t="shared" si="444"/>
        <v/>
      </c>
      <c r="Q4736" t="str">
        <f t="shared" si="445"/>
        <v>good</v>
      </c>
      <c r="R4736" t="str">
        <f t="shared" si="446"/>
        <v/>
      </c>
      <c r="S4736" s="3" t="str">
        <f t="shared" si="447"/>
        <v>Maruti</v>
      </c>
      <c r="T4736" t="str">
        <f t="shared" si="448"/>
        <v>Maruti</v>
      </c>
      <c r="U4736" t="str">
        <f t="shared" si="449"/>
        <v>E</v>
      </c>
      <c r="V4736" t="str" cm="1">
        <f t="array" ref="V4736">_xlfn.IFS(N4727&gt;25,"A",N4727&gt;20,"B",N4727&gt;15,"C",N4727&gt;10,"D",N4727&lt;10,"E")</f>
        <v>E</v>
      </c>
    </row>
    <row r="4737" spans="1:22" x14ac:dyDescent="0.3">
      <c r="A4737">
        <v>4773</v>
      </c>
      <c r="B4737" t="s">
        <v>1731</v>
      </c>
      <c r="C4737" t="s">
        <v>21</v>
      </c>
      <c r="D4737" t="s">
        <v>47</v>
      </c>
      <c r="E4737">
        <v>2017</v>
      </c>
      <c r="F4737">
        <v>37460</v>
      </c>
      <c r="G4737" t="s">
        <v>27</v>
      </c>
      <c r="H4737" t="s">
        <v>18</v>
      </c>
      <c r="I4737" t="s">
        <v>19</v>
      </c>
      <c r="J4737">
        <v>1197</v>
      </c>
      <c r="K4737">
        <v>81.86</v>
      </c>
      <c r="L4737">
        <v>5</v>
      </c>
      <c r="M4737">
        <v>18.600000000000001</v>
      </c>
      <c r="N4737">
        <v>6.28</v>
      </c>
      <c r="P4737" t="str">
        <f t="shared" si="444"/>
        <v/>
      </c>
      <c r="Q4737" t="str">
        <f t="shared" si="445"/>
        <v>good</v>
      </c>
      <c r="R4737" t="str">
        <f t="shared" si="446"/>
        <v/>
      </c>
      <c r="S4737" s="3" t="str">
        <f t="shared" si="447"/>
        <v>Hyundai</v>
      </c>
      <c r="T4737" t="str">
        <f t="shared" si="448"/>
        <v>Hyundai</v>
      </c>
      <c r="U4737" t="str">
        <f t="shared" si="449"/>
        <v>E</v>
      </c>
      <c r="V4737" t="str" cm="1">
        <f t="array" ref="V4737">_xlfn.IFS(N4728&gt;25,"A",N4728&gt;20,"B",N4728&gt;15,"C",N4728&gt;10,"D",N4728&lt;10,"E")</f>
        <v>E</v>
      </c>
    </row>
    <row r="4738" spans="1:22" x14ac:dyDescent="0.3">
      <c r="A4738">
        <v>4774</v>
      </c>
      <c r="B4738" t="s">
        <v>1732</v>
      </c>
      <c r="C4738" t="s">
        <v>78</v>
      </c>
      <c r="D4738" t="s">
        <v>16</v>
      </c>
      <c r="E4738">
        <v>2011</v>
      </c>
      <c r="F4738">
        <v>130000</v>
      </c>
      <c r="G4738" t="s">
        <v>23</v>
      </c>
      <c r="H4738" t="s">
        <v>18</v>
      </c>
      <c r="I4738" t="s">
        <v>19</v>
      </c>
      <c r="J4738">
        <v>2498</v>
      </c>
      <c r="K4738">
        <v>112</v>
      </c>
      <c r="L4738">
        <v>8</v>
      </c>
      <c r="M4738">
        <v>14</v>
      </c>
      <c r="N4738">
        <v>2.75</v>
      </c>
      <c r="P4738" t="str">
        <f t="shared" si="444"/>
        <v/>
      </c>
      <c r="Q4738" t="str">
        <f t="shared" si="445"/>
        <v>bad</v>
      </c>
      <c r="R4738" t="str">
        <f t="shared" si="446"/>
        <v/>
      </c>
      <c r="S4738" s="3" t="str">
        <f t="shared" si="447"/>
        <v/>
      </c>
      <c r="T4738" t="str">
        <f t="shared" si="448"/>
        <v>Maruti</v>
      </c>
      <c r="U4738" t="str">
        <f t="shared" si="449"/>
        <v>E</v>
      </c>
      <c r="V4738" t="str" cm="1">
        <f t="array" ref="V4738">_xlfn.IFS(N4729&gt;25,"A",N4729&gt;20,"B",N4729&gt;15,"C",N4729&gt;10,"D",N4729&lt;10,"E")</f>
        <v>E</v>
      </c>
    </row>
    <row r="4739" spans="1:22" x14ac:dyDescent="0.3">
      <c r="A4739">
        <v>4775</v>
      </c>
      <c r="B4739" t="s">
        <v>759</v>
      </c>
      <c r="C4739" t="s">
        <v>21</v>
      </c>
      <c r="D4739" t="s">
        <v>31</v>
      </c>
      <c r="E4739">
        <v>2017</v>
      </c>
      <c r="F4739">
        <v>31576</v>
      </c>
      <c r="G4739" t="s">
        <v>27</v>
      </c>
      <c r="H4739" t="s">
        <v>18</v>
      </c>
      <c r="I4739" t="s">
        <v>19</v>
      </c>
      <c r="J4739">
        <v>1197</v>
      </c>
      <c r="K4739">
        <v>82</v>
      </c>
      <c r="L4739">
        <v>5</v>
      </c>
      <c r="M4739">
        <v>18.899999999999999</v>
      </c>
      <c r="N4739">
        <v>7.85</v>
      </c>
      <c r="P4739" t="str">
        <f t="shared" si="444"/>
        <v/>
      </c>
      <c r="Q4739" t="str">
        <f t="shared" si="445"/>
        <v>good</v>
      </c>
      <c r="R4739" t="str">
        <f t="shared" si="446"/>
        <v/>
      </c>
      <c r="S4739" s="3" t="str">
        <f t="shared" si="447"/>
        <v>Volkswagen</v>
      </c>
      <c r="T4739" t="str">
        <f t="shared" si="448"/>
        <v>Volkswagen</v>
      </c>
      <c r="U4739" t="str">
        <f t="shared" si="449"/>
        <v>E</v>
      </c>
      <c r="V4739" t="str" cm="1">
        <f t="array" ref="V4739">_xlfn.IFS(N4730&gt;25,"A",N4730&gt;20,"B",N4730&gt;15,"C",N4730&gt;10,"D",N4730&lt;10,"E")</f>
        <v>E</v>
      </c>
    </row>
    <row r="4740" spans="1:22" x14ac:dyDescent="0.3">
      <c r="A4740">
        <v>4776</v>
      </c>
      <c r="B4740" t="s">
        <v>615</v>
      </c>
      <c r="C4740" t="s">
        <v>43</v>
      </c>
      <c r="D4740" t="s">
        <v>16</v>
      </c>
      <c r="E4740">
        <v>2011</v>
      </c>
      <c r="F4740">
        <v>66000</v>
      </c>
      <c r="G4740" t="s">
        <v>27</v>
      </c>
      <c r="H4740" t="s">
        <v>18</v>
      </c>
      <c r="I4740" t="s">
        <v>19</v>
      </c>
      <c r="J4740">
        <v>1598</v>
      </c>
      <c r="K4740">
        <v>103.6</v>
      </c>
      <c r="L4740">
        <v>5</v>
      </c>
      <c r="M4740">
        <v>15.04</v>
      </c>
      <c r="N4740">
        <v>2.95</v>
      </c>
      <c r="P4740" t="str">
        <f t="shared" si="444"/>
        <v/>
      </c>
      <c r="Q4740" t="str">
        <f t="shared" si="445"/>
        <v>bad</v>
      </c>
      <c r="R4740" t="str">
        <f t="shared" si="446"/>
        <v/>
      </c>
      <c r="S4740" s="3" t="str">
        <f t="shared" si="447"/>
        <v/>
      </c>
      <c r="T4740" t="str">
        <f t="shared" si="448"/>
        <v>Honda</v>
      </c>
      <c r="U4740" t="str">
        <f t="shared" si="449"/>
        <v>E</v>
      </c>
      <c r="V4740" t="str" cm="1">
        <f t="array" ref="V4740">_xlfn.IFS(N4731&gt;25,"A",N4731&gt;20,"B",N4731&gt;15,"C",N4731&gt;10,"D",N4731&lt;10,"E")</f>
        <v>E</v>
      </c>
    </row>
    <row r="4741" spans="1:22" x14ac:dyDescent="0.3">
      <c r="A4741">
        <v>4777</v>
      </c>
      <c r="B4741" t="s">
        <v>334</v>
      </c>
      <c r="C4741" t="s">
        <v>25</v>
      </c>
      <c r="D4741" t="s">
        <v>16</v>
      </c>
      <c r="E4741">
        <v>2008</v>
      </c>
      <c r="F4741">
        <v>79000</v>
      </c>
      <c r="G4741" t="s">
        <v>27</v>
      </c>
      <c r="H4741" t="s">
        <v>32</v>
      </c>
      <c r="I4741" t="s">
        <v>33</v>
      </c>
      <c r="J4741">
        <v>2354</v>
      </c>
      <c r="K4741">
        <v>177.6</v>
      </c>
      <c r="L4741">
        <v>5</v>
      </c>
      <c r="M4741">
        <v>11.7</v>
      </c>
      <c r="N4741">
        <v>4.8499999999999996</v>
      </c>
      <c r="P4741" t="str">
        <f t="shared" si="444"/>
        <v/>
      </c>
      <c r="Q4741" t="str">
        <f t="shared" si="445"/>
        <v>bad</v>
      </c>
      <c r="R4741" t="str">
        <f t="shared" si="446"/>
        <v/>
      </c>
      <c r="S4741" s="3" t="str">
        <f t="shared" si="447"/>
        <v/>
      </c>
      <c r="T4741" t="str">
        <f t="shared" si="448"/>
        <v>Volkswagen</v>
      </c>
      <c r="U4741" t="str">
        <f t="shared" si="449"/>
        <v>E</v>
      </c>
      <c r="V4741" t="str" cm="1">
        <f t="array" ref="V4741">_xlfn.IFS(N4732&gt;25,"A",N4732&gt;20,"B",N4732&gt;15,"C",N4732&gt;10,"D",N4732&lt;10,"E")</f>
        <v>E</v>
      </c>
    </row>
    <row r="4742" spans="1:22" x14ac:dyDescent="0.3">
      <c r="A4742">
        <v>4778</v>
      </c>
      <c r="B4742" t="s">
        <v>1733</v>
      </c>
      <c r="C4742" t="s">
        <v>62</v>
      </c>
      <c r="D4742" t="s">
        <v>63</v>
      </c>
      <c r="E4742">
        <v>2011</v>
      </c>
      <c r="F4742">
        <v>47140</v>
      </c>
      <c r="G4742" t="s">
        <v>23</v>
      </c>
      <c r="H4742" t="s">
        <v>32</v>
      </c>
      <c r="I4742" t="s">
        <v>33</v>
      </c>
      <c r="J4742">
        <v>2925</v>
      </c>
      <c r="K4742">
        <v>281.61</v>
      </c>
      <c r="L4742">
        <v>5</v>
      </c>
      <c r="M4742">
        <v>13.5</v>
      </c>
      <c r="N4742">
        <v>30</v>
      </c>
      <c r="P4742" t="str">
        <f t="shared" si="444"/>
        <v/>
      </c>
      <c r="Q4742" t="str">
        <f t="shared" si="445"/>
        <v>good</v>
      </c>
      <c r="R4742" t="str">
        <f t="shared" si="446"/>
        <v/>
      </c>
      <c r="S4742" s="3" t="str">
        <f t="shared" si="447"/>
        <v>Maruti</v>
      </c>
      <c r="T4742" t="str">
        <f t="shared" si="448"/>
        <v>Maruti</v>
      </c>
      <c r="U4742" t="str">
        <f t="shared" si="449"/>
        <v>E</v>
      </c>
      <c r="V4742" t="str" cm="1">
        <f t="array" ref="V4742">_xlfn.IFS(N4733&gt;25,"A",N4733&gt;20,"B",N4733&gt;15,"C",N4733&gt;10,"D",N4733&lt;10,"E")</f>
        <v>E</v>
      </c>
    </row>
    <row r="4743" spans="1:22" x14ac:dyDescent="0.3">
      <c r="A4743">
        <v>4779</v>
      </c>
      <c r="B4743" t="s">
        <v>170</v>
      </c>
      <c r="C4743" t="s">
        <v>62</v>
      </c>
      <c r="D4743" t="s">
        <v>63</v>
      </c>
      <c r="E4743">
        <v>2016</v>
      </c>
      <c r="F4743">
        <v>36610</v>
      </c>
      <c r="G4743" t="s">
        <v>23</v>
      </c>
      <c r="H4743" t="s">
        <v>32</v>
      </c>
      <c r="I4743" t="s">
        <v>19</v>
      </c>
      <c r="J4743">
        <v>2143</v>
      </c>
      <c r="K4743">
        <v>107.3</v>
      </c>
      <c r="L4743">
        <v>5</v>
      </c>
      <c r="M4743">
        <v>15</v>
      </c>
      <c r="N4743">
        <v>19.899999999999999</v>
      </c>
      <c r="P4743" t="str">
        <f t="shared" si="444"/>
        <v>MercedesBenz</v>
      </c>
      <c r="Q4743" t="str">
        <f t="shared" si="445"/>
        <v>bad</v>
      </c>
      <c r="R4743" t="str">
        <f t="shared" si="446"/>
        <v/>
      </c>
      <c r="S4743" s="3" t="str">
        <f t="shared" si="447"/>
        <v>MercedesBenz</v>
      </c>
      <c r="T4743" t="str">
        <f t="shared" si="448"/>
        <v/>
      </c>
      <c r="U4743" t="str">
        <f t="shared" si="449"/>
        <v>B</v>
      </c>
      <c r="V4743" t="str" cm="1">
        <f t="array" ref="V4743">_xlfn.IFS(N4734&gt;25,"A",N4734&gt;20,"B",N4734&gt;15,"C",N4734&gt;10,"D",N4734&lt;10,"E")</f>
        <v>B</v>
      </c>
    </row>
    <row r="4744" spans="1:22" x14ac:dyDescent="0.3">
      <c r="A4744">
        <v>4780</v>
      </c>
      <c r="B4744" t="s">
        <v>1627</v>
      </c>
      <c r="C4744" t="s">
        <v>21</v>
      </c>
      <c r="D4744" t="s">
        <v>63</v>
      </c>
      <c r="E4744">
        <v>2016</v>
      </c>
      <c r="F4744">
        <v>93000</v>
      </c>
      <c r="G4744" t="s">
        <v>23</v>
      </c>
      <c r="H4744" t="s">
        <v>18</v>
      </c>
      <c r="I4744" t="s">
        <v>19</v>
      </c>
      <c r="J4744">
        <v>1582</v>
      </c>
      <c r="K4744">
        <v>126.2</v>
      </c>
      <c r="L4744">
        <v>5</v>
      </c>
      <c r="M4744">
        <v>20.5</v>
      </c>
      <c r="N4744">
        <v>10.8</v>
      </c>
      <c r="P4744" t="str">
        <f t="shared" si="444"/>
        <v/>
      </c>
      <c r="Q4744" t="str">
        <f t="shared" si="445"/>
        <v>bad</v>
      </c>
      <c r="R4744" t="str">
        <f t="shared" si="446"/>
        <v/>
      </c>
      <c r="S4744" s="3" t="str">
        <f t="shared" si="447"/>
        <v/>
      </c>
      <c r="T4744" t="str">
        <f t="shared" si="448"/>
        <v>Hyundai</v>
      </c>
      <c r="U4744" t="str">
        <f t="shared" si="449"/>
        <v>D</v>
      </c>
      <c r="V4744" t="str" cm="1">
        <f t="array" ref="V4744">_xlfn.IFS(N4735&gt;25,"A",N4735&gt;20,"B",N4735&gt;15,"C",N4735&gt;10,"D",N4735&lt;10,"E")</f>
        <v>D</v>
      </c>
    </row>
    <row r="4745" spans="1:22" x14ac:dyDescent="0.3">
      <c r="A4745">
        <v>4781</v>
      </c>
      <c r="B4745" t="s">
        <v>1734</v>
      </c>
      <c r="C4745" t="s">
        <v>15</v>
      </c>
      <c r="D4745" t="s">
        <v>35</v>
      </c>
      <c r="E4745">
        <v>2007</v>
      </c>
      <c r="F4745">
        <v>52195</v>
      </c>
      <c r="G4745" t="s">
        <v>27</v>
      </c>
      <c r="H4745" t="s">
        <v>18</v>
      </c>
      <c r="I4745" t="s">
        <v>19</v>
      </c>
      <c r="J4745">
        <v>796</v>
      </c>
      <c r="K4745">
        <v>46.3</v>
      </c>
      <c r="L4745">
        <v>5</v>
      </c>
      <c r="M4745">
        <v>19.7</v>
      </c>
      <c r="N4745">
        <v>1.75</v>
      </c>
      <c r="P4745" t="str">
        <f t="shared" si="444"/>
        <v/>
      </c>
      <c r="Q4745" t="str">
        <f t="shared" si="445"/>
        <v>good</v>
      </c>
      <c r="R4745" t="str">
        <f t="shared" si="446"/>
        <v/>
      </c>
      <c r="S4745" s="3" t="str">
        <f t="shared" si="447"/>
        <v>Maruti</v>
      </c>
      <c r="T4745" t="str">
        <f t="shared" si="448"/>
        <v>Maruti</v>
      </c>
      <c r="U4745" t="str">
        <f t="shared" si="449"/>
        <v>E</v>
      </c>
      <c r="V4745" t="str" cm="1">
        <f t="array" ref="V4745">_xlfn.IFS(N4736&gt;25,"A",N4736&gt;20,"B",N4736&gt;15,"C",N4736&gt;10,"D",N4736&lt;10,"E")</f>
        <v>E</v>
      </c>
    </row>
    <row r="4746" spans="1:22" x14ac:dyDescent="0.3">
      <c r="A4746">
        <v>4782</v>
      </c>
      <c r="B4746" t="s">
        <v>1735</v>
      </c>
      <c r="C4746" t="s">
        <v>30</v>
      </c>
      <c r="D4746" t="s">
        <v>16</v>
      </c>
      <c r="E4746">
        <v>2016</v>
      </c>
      <c r="F4746">
        <v>20003</v>
      </c>
      <c r="G4746" t="s">
        <v>23</v>
      </c>
      <c r="H4746" t="s">
        <v>32</v>
      </c>
      <c r="I4746" t="s">
        <v>19</v>
      </c>
      <c r="J4746">
        <v>1968</v>
      </c>
      <c r="K4746">
        <v>143</v>
      </c>
      <c r="L4746">
        <v>5</v>
      </c>
      <c r="M4746">
        <v>20.38</v>
      </c>
      <c r="N4746">
        <v>19.25</v>
      </c>
      <c r="P4746" t="str">
        <f t="shared" si="444"/>
        <v/>
      </c>
      <c r="Q4746" t="str">
        <f t="shared" si="445"/>
        <v>bad</v>
      </c>
      <c r="R4746" t="str">
        <f t="shared" si="446"/>
        <v/>
      </c>
      <c r="S4746" s="3" t="str">
        <f t="shared" si="447"/>
        <v/>
      </c>
      <c r="T4746" t="str">
        <f t="shared" si="448"/>
        <v>Hyundai</v>
      </c>
      <c r="U4746" t="str">
        <f t="shared" si="449"/>
        <v>E</v>
      </c>
      <c r="V4746" t="str" cm="1">
        <f t="array" ref="V4746">_xlfn.IFS(N4737&gt;25,"A",N4737&gt;20,"B",N4737&gt;15,"C",N4737&gt;10,"D",N4737&lt;10,"E")</f>
        <v>E</v>
      </c>
    </row>
    <row r="4747" spans="1:22" x14ac:dyDescent="0.3">
      <c r="A4747">
        <v>4783</v>
      </c>
      <c r="B4747" t="s">
        <v>235</v>
      </c>
      <c r="C4747" t="s">
        <v>60</v>
      </c>
      <c r="D4747" t="s">
        <v>53</v>
      </c>
      <c r="E4747">
        <v>2013</v>
      </c>
      <c r="F4747">
        <v>66314</v>
      </c>
      <c r="G4747" t="s">
        <v>23</v>
      </c>
      <c r="H4747" t="s">
        <v>18</v>
      </c>
      <c r="I4747" t="s">
        <v>19</v>
      </c>
      <c r="J4747">
        <v>1461</v>
      </c>
      <c r="K4747">
        <v>83.8</v>
      </c>
      <c r="L4747">
        <v>5</v>
      </c>
      <c r="M4747">
        <v>19.87</v>
      </c>
      <c r="N4747">
        <v>5.5</v>
      </c>
      <c r="P4747" t="str">
        <f t="shared" si="444"/>
        <v/>
      </c>
      <c r="Q4747" t="str">
        <f t="shared" si="445"/>
        <v>bad</v>
      </c>
      <c r="R4747" t="str">
        <f t="shared" si="446"/>
        <v/>
      </c>
      <c r="S4747" s="3" t="str">
        <f t="shared" si="447"/>
        <v/>
      </c>
      <c r="T4747" t="str">
        <f t="shared" si="448"/>
        <v>Mahindra</v>
      </c>
      <c r="U4747" t="str">
        <f t="shared" si="449"/>
        <v>E</v>
      </c>
      <c r="V4747" t="str" cm="1">
        <f t="array" ref="V4747">_xlfn.IFS(N4738&gt;25,"A",N4738&gt;20,"B",N4738&gt;15,"C",N4738&gt;10,"D",N4738&lt;10,"E")</f>
        <v>E</v>
      </c>
    </row>
    <row r="4748" spans="1:22" x14ac:dyDescent="0.3">
      <c r="A4748">
        <v>4784</v>
      </c>
      <c r="B4748" t="s">
        <v>1320</v>
      </c>
      <c r="C4748" t="s">
        <v>110</v>
      </c>
      <c r="D4748" t="s">
        <v>26</v>
      </c>
      <c r="E4748">
        <v>2009</v>
      </c>
      <c r="F4748">
        <v>76000</v>
      </c>
      <c r="G4748" t="s">
        <v>23</v>
      </c>
      <c r="H4748" t="s">
        <v>18</v>
      </c>
      <c r="I4748" t="s">
        <v>19</v>
      </c>
      <c r="J4748">
        <v>1399</v>
      </c>
      <c r="K4748">
        <v>68</v>
      </c>
      <c r="L4748">
        <v>5</v>
      </c>
      <c r="M4748">
        <v>17.8</v>
      </c>
      <c r="N4748">
        <v>2.75</v>
      </c>
      <c r="P4748" t="str">
        <f t="shared" ref="P4748:P4811" si="450">IF(N4739&gt;15,C4739,"")</f>
        <v/>
      </c>
      <c r="Q4748" t="str">
        <f t="shared" ref="Q4748:Q4811" si="451">IF(M4739&gt;20,"good","bad")</f>
        <v>bad</v>
      </c>
      <c r="R4748" t="str">
        <f t="shared" ref="R4748:R4811" si="452">IF(AND(M4739&gt;20,N4739&gt;15),C4739,"")</f>
        <v/>
      </c>
      <c r="S4748" s="3" t="str">
        <f t="shared" ref="S4748:S4811" si="453">IF(OR(M4739&gt;20,N4739&gt;15),C4739,"")</f>
        <v/>
      </c>
      <c r="T4748" t="str">
        <f t="shared" ref="T4748:T4811" si="454">IF(NOT(N4739&gt;15),C4739,"")</f>
        <v>Hyundai</v>
      </c>
      <c r="U4748" t="str">
        <f t="shared" ref="U4748:U4811" si="455">IF(N4739&gt;25,"A",IF(N4739&gt;20,"B",IF(N4739&gt;15,"C",IF(N4739&gt;10,"D","E"))))</f>
        <v>E</v>
      </c>
      <c r="V4748" t="str" cm="1">
        <f t="array" ref="V4748">_xlfn.IFS(N4739&gt;25,"A",N4739&gt;20,"B",N4739&gt;15,"C",N4739&gt;10,"D",N4739&lt;10,"E")</f>
        <v>E</v>
      </c>
    </row>
    <row r="4749" spans="1:22" x14ac:dyDescent="0.3">
      <c r="A4749">
        <v>4785</v>
      </c>
      <c r="B4749" t="s">
        <v>704</v>
      </c>
      <c r="C4749" t="s">
        <v>21</v>
      </c>
      <c r="D4749" t="s">
        <v>63</v>
      </c>
      <c r="E4749">
        <v>2015</v>
      </c>
      <c r="F4749">
        <v>29000</v>
      </c>
      <c r="G4749" t="s">
        <v>23</v>
      </c>
      <c r="H4749" t="s">
        <v>18</v>
      </c>
      <c r="I4749" t="s">
        <v>19</v>
      </c>
      <c r="J4749">
        <v>1582</v>
      </c>
      <c r="K4749">
        <v>126.2</v>
      </c>
      <c r="L4749">
        <v>5</v>
      </c>
      <c r="M4749">
        <v>19.670000000000002</v>
      </c>
      <c r="N4749">
        <v>13</v>
      </c>
      <c r="P4749" t="str">
        <f t="shared" si="450"/>
        <v/>
      </c>
      <c r="Q4749" t="str">
        <f t="shared" si="451"/>
        <v>bad</v>
      </c>
      <c r="R4749" t="str">
        <f t="shared" si="452"/>
        <v/>
      </c>
      <c r="S4749" s="3" t="str">
        <f t="shared" si="453"/>
        <v/>
      </c>
      <c r="T4749" t="str">
        <f t="shared" si="454"/>
        <v>Volkswagen</v>
      </c>
      <c r="U4749" t="str">
        <f t="shared" si="455"/>
        <v>E</v>
      </c>
      <c r="V4749" t="str" cm="1">
        <f t="array" ref="V4749">_xlfn.IFS(N4740&gt;25,"A",N4740&gt;20,"B",N4740&gt;15,"C",N4740&gt;10,"D",N4740&lt;10,"E")</f>
        <v>E</v>
      </c>
    </row>
    <row r="4750" spans="1:22" x14ac:dyDescent="0.3">
      <c r="A4750">
        <v>4786</v>
      </c>
      <c r="B4750" t="s">
        <v>132</v>
      </c>
      <c r="C4750" t="s">
        <v>110</v>
      </c>
      <c r="D4750" t="s">
        <v>16</v>
      </c>
      <c r="E4750">
        <v>2011</v>
      </c>
      <c r="F4750">
        <v>30000</v>
      </c>
      <c r="G4750" t="s">
        <v>23</v>
      </c>
      <c r="H4750" t="s">
        <v>18</v>
      </c>
      <c r="I4750" t="s">
        <v>19</v>
      </c>
      <c r="J4750">
        <v>1399</v>
      </c>
      <c r="K4750">
        <v>68</v>
      </c>
      <c r="L4750">
        <v>5</v>
      </c>
      <c r="M4750">
        <v>20</v>
      </c>
      <c r="N4750">
        <v>3.2</v>
      </c>
      <c r="P4750" t="str">
        <f t="shared" si="450"/>
        <v/>
      </c>
      <c r="Q4750" t="str">
        <f t="shared" si="451"/>
        <v>bad</v>
      </c>
      <c r="R4750" t="str">
        <f t="shared" si="452"/>
        <v/>
      </c>
      <c r="S4750" s="3" t="str">
        <f t="shared" si="453"/>
        <v/>
      </c>
      <c r="T4750" t="str">
        <f t="shared" si="454"/>
        <v>Honda</v>
      </c>
      <c r="U4750" t="str">
        <f t="shared" si="455"/>
        <v>E</v>
      </c>
      <c r="V4750" t="str" cm="1">
        <f t="array" ref="V4750">_xlfn.IFS(N4741&gt;25,"A",N4741&gt;20,"B",N4741&gt;15,"C",N4741&gt;10,"D",N4741&lt;10,"E")</f>
        <v>E</v>
      </c>
    </row>
    <row r="4751" spans="1:22" x14ac:dyDescent="0.3">
      <c r="A4751">
        <v>4787</v>
      </c>
      <c r="B4751" t="s">
        <v>146</v>
      </c>
      <c r="C4751" t="s">
        <v>43</v>
      </c>
      <c r="D4751" t="s">
        <v>31</v>
      </c>
      <c r="E4751">
        <v>2013</v>
      </c>
      <c r="F4751">
        <v>56526</v>
      </c>
      <c r="G4751" t="s">
        <v>27</v>
      </c>
      <c r="H4751" t="s">
        <v>18</v>
      </c>
      <c r="I4751" t="s">
        <v>19</v>
      </c>
      <c r="J4751">
        <v>1598</v>
      </c>
      <c r="K4751">
        <v>103.5</v>
      </c>
      <c r="L4751">
        <v>5</v>
      </c>
      <c r="M4751">
        <v>15.26</v>
      </c>
      <c r="N4751">
        <v>5.84</v>
      </c>
      <c r="P4751" t="str">
        <f t="shared" si="450"/>
        <v>MercedesBenz</v>
      </c>
      <c r="Q4751" t="str">
        <f t="shared" si="451"/>
        <v>bad</v>
      </c>
      <c r="R4751" t="str">
        <f t="shared" si="452"/>
        <v/>
      </c>
      <c r="S4751" s="3" t="str">
        <f t="shared" si="453"/>
        <v>MercedesBenz</v>
      </c>
      <c r="T4751" t="str">
        <f t="shared" si="454"/>
        <v/>
      </c>
      <c r="U4751" t="str">
        <f t="shared" si="455"/>
        <v>A</v>
      </c>
      <c r="V4751" t="str" cm="1">
        <f t="array" ref="V4751">_xlfn.IFS(N4742&gt;25,"A",N4742&gt;20,"B",N4742&gt;15,"C",N4742&gt;10,"D",N4742&lt;10,"E")</f>
        <v>A</v>
      </c>
    </row>
    <row r="4752" spans="1:22" x14ac:dyDescent="0.3">
      <c r="A4752">
        <v>4788</v>
      </c>
      <c r="B4752" t="s">
        <v>1736</v>
      </c>
      <c r="C4752" t="s">
        <v>165</v>
      </c>
      <c r="D4752" t="s">
        <v>35</v>
      </c>
      <c r="E4752">
        <v>2015</v>
      </c>
      <c r="F4752">
        <v>38000</v>
      </c>
      <c r="G4752" t="s">
        <v>23</v>
      </c>
      <c r="H4752" t="s">
        <v>32</v>
      </c>
      <c r="I4752" t="s">
        <v>33</v>
      </c>
      <c r="J4752">
        <v>1969</v>
      </c>
      <c r="K4752">
        <v>150</v>
      </c>
      <c r="L4752">
        <v>5</v>
      </c>
      <c r="M4752">
        <v>16.8</v>
      </c>
      <c r="N4752">
        <v>24</v>
      </c>
      <c r="P4752" t="str">
        <f t="shared" si="450"/>
        <v>MercedesBenz</v>
      </c>
      <c r="Q4752" t="str">
        <f t="shared" si="451"/>
        <v>bad</v>
      </c>
      <c r="R4752" t="str">
        <f t="shared" si="452"/>
        <v/>
      </c>
      <c r="S4752" s="3" t="str">
        <f t="shared" si="453"/>
        <v>MercedesBenz</v>
      </c>
      <c r="T4752" t="str">
        <f t="shared" si="454"/>
        <v/>
      </c>
      <c r="U4752" t="str">
        <f t="shared" si="455"/>
        <v>C</v>
      </c>
      <c r="V4752" t="str" cm="1">
        <f t="array" ref="V4752">_xlfn.IFS(N4743&gt;25,"A",N4743&gt;20,"B",N4743&gt;15,"C",N4743&gt;10,"D",N4743&lt;10,"E")</f>
        <v>C</v>
      </c>
    </row>
    <row r="4753" spans="1:22" x14ac:dyDescent="0.3">
      <c r="A4753">
        <v>4789</v>
      </c>
      <c r="B4753" t="s">
        <v>1121</v>
      </c>
      <c r="C4753" t="s">
        <v>21</v>
      </c>
      <c r="D4753" t="s">
        <v>26</v>
      </c>
      <c r="E4753">
        <v>2012</v>
      </c>
      <c r="F4753">
        <v>41000</v>
      </c>
      <c r="G4753" t="s">
        <v>23</v>
      </c>
      <c r="H4753" t="s">
        <v>32</v>
      </c>
      <c r="I4753" t="s">
        <v>19</v>
      </c>
      <c r="J4753">
        <v>1582</v>
      </c>
      <c r="K4753">
        <v>126.32</v>
      </c>
      <c r="L4753">
        <v>5</v>
      </c>
      <c r="M4753">
        <v>19.079999999999998</v>
      </c>
      <c r="N4753">
        <v>6.25</v>
      </c>
      <c r="P4753" t="str">
        <f t="shared" si="450"/>
        <v/>
      </c>
      <c r="Q4753" t="str">
        <f t="shared" si="451"/>
        <v>good</v>
      </c>
      <c r="R4753" t="str">
        <f t="shared" si="452"/>
        <v/>
      </c>
      <c r="S4753" s="3" t="str">
        <f t="shared" si="453"/>
        <v>Hyundai</v>
      </c>
      <c r="T4753" t="str">
        <f t="shared" si="454"/>
        <v>Hyundai</v>
      </c>
      <c r="U4753" t="str">
        <f t="shared" si="455"/>
        <v>D</v>
      </c>
      <c r="V4753" t="str" cm="1">
        <f t="array" ref="V4753">_xlfn.IFS(N4744&gt;25,"A",N4744&gt;20,"B",N4744&gt;15,"C",N4744&gt;10,"D",N4744&lt;10,"E")</f>
        <v>D</v>
      </c>
    </row>
    <row r="4754" spans="1:22" x14ac:dyDescent="0.3">
      <c r="A4754">
        <v>4790</v>
      </c>
      <c r="B4754" t="s">
        <v>1737</v>
      </c>
      <c r="C4754" t="s">
        <v>65</v>
      </c>
      <c r="D4754" t="s">
        <v>35</v>
      </c>
      <c r="E4754">
        <v>2009</v>
      </c>
      <c r="F4754">
        <v>53000</v>
      </c>
      <c r="G4754" t="s">
        <v>23</v>
      </c>
      <c r="H4754" t="s">
        <v>32</v>
      </c>
      <c r="I4754" t="s">
        <v>19</v>
      </c>
      <c r="J4754">
        <v>2993</v>
      </c>
      <c r="K4754">
        <v>258</v>
      </c>
      <c r="L4754">
        <v>5</v>
      </c>
      <c r="M4754">
        <v>14.49</v>
      </c>
      <c r="N4754">
        <v>36</v>
      </c>
      <c r="P4754" t="str">
        <f t="shared" si="450"/>
        <v/>
      </c>
      <c r="Q4754" t="str">
        <f t="shared" si="451"/>
        <v>bad</v>
      </c>
      <c r="R4754" t="str">
        <f t="shared" si="452"/>
        <v/>
      </c>
      <c r="S4754" s="3" t="str">
        <f t="shared" si="453"/>
        <v/>
      </c>
      <c r="T4754" t="str">
        <f t="shared" si="454"/>
        <v>Maruti</v>
      </c>
      <c r="U4754" t="str">
        <f t="shared" si="455"/>
        <v>E</v>
      </c>
      <c r="V4754" t="str" cm="1">
        <f t="array" ref="V4754">_xlfn.IFS(N4745&gt;25,"A",N4745&gt;20,"B",N4745&gt;15,"C",N4745&gt;10,"D",N4745&lt;10,"E")</f>
        <v>E</v>
      </c>
    </row>
    <row r="4755" spans="1:22" x14ac:dyDescent="0.3">
      <c r="A4755">
        <v>4791</v>
      </c>
      <c r="B4755" t="s">
        <v>1738</v>
      </c>
      <c r="C4755" t="s">
        <v>56</v>
      </c>
      <c r="D4755" t="s">
        <v>26</v>
      </c>
      <c r="E4755">
        <v>2003</v>
      </c>
      <c r="F4755">
        <v>125000</v>
      </c>
      <c r="G4755" t="s">
        <v>23</v>
      </c>
      <c r="H4755" t="s">
        <v>18</v>
      </c>
      <c r="I4755" t="s">
        <v>102</v>
      </c>
      <c r="J4755">
        <v>1998</v>
      </c>
      <c r="K4755">
        <v>68</v>
      </c>
      <c r="L4755">
        <v>5</v>
      </c>
      <c r="M4755">
        <v>14.8</v>
      </c>
      <c r="N4755">
        <v>3</v>
      </c>
      <c r="P4755" t="str">
        <f t="shared" si="450"/>
        <v>Audi</v>
      </c>
      <c r="Q4755" t="str">
        <f t="shared" si="451"/>
        <v>good</v>
      </c>
      <c r="R4755" t="str">
        <f t="shared" si="452"/>
        <v>Audi</v>
      </c>
      <c r="S4755" s="3" t="str">
        <f t="shared" si="453"/>
        <v>Audi</v>
      </c>
      <c r="T4755" t="str">
        <f t="shared" si="454"/>
        <v/>
      </c>
      <c r="U4755" t="str">
        <f t="shared" si="455"/>
        <v>C</v>
      </c>
      <c r="V4755" t="str" cm="1">
        <f t="array" ref="V4755">_xlfn.IFS(N4746&gt;25,"A",N4746&gt;20,"B",N4746&gt;15,"C",N4746&gt;10,"D",N4746&lt;10,"E")</f>
        <v>C</v>
      </c>
    </row>
    <row r="4756" spans="1:22" x14ac:dyDescent="0.3">
      <c r="A4756">
        <v>4792</v>
      </c>
      <c r="B4756" t="s">
        <v>190</v>
      </c>
      <c r="C4756" t="s">
        <v>41</v>
      </c>
      <c r="D4756" t="s">
        <v>26</v>
      </c>
      <c r="E4756">
        <v>2010</v>
      </c>
      <c r="F4756">
        <v>242000</v>
      </c>
      <c r="G4756" t="s">
        <v>23</v>
      </c>
      <c r="H4756" t="s">
        <v>18</v>
      </c>
      <c r="I4756" t="s">
        <v>19</v>
      </c>
      <c r="J4756">
        <v>2982</v>
      </c>
      <c r="K4756">
        <v>171</v>
      </c>
      <c r="L4756">
        <v>7</v>
      </c>
      <c r="M4756">
        <v>11.5</v>
      </c>
      <c r="N4756">
        <v>11</v>
      </c>
      <c r="P4756" t="str">
        <f t="shared" si="450"/>
        <v/>
      </c>
      <c r="Q4756" t="str">
        <f t="shared" si="451"/>
        <v>bad</v>
      </c>
      <c r="R4756" t="str">
        <f t="shared" si="452"/>
        <v/>
      </c>
      <c r="S4756" s="3" t="str">
        <f t="shared" si="453"/>
        <v/>
      </c>
      <c r="T4756" t="str">
        <f t="shared" si="454"/>
        <v>Renault</v>
      </c>
      <c r="U4756" t="str">
        <f t="shared" si="455"/>
        <v>E</v>
      </c>
      <c r="V4756" t="str" cm="1">
        <f t="array" ref="V4756">_xlfn.IFS(N4747&gt;25,"A",N4747&gt;20,"B",N4747&gt;15,"C",N4747&gt;10,"D",N4747&lt;10,"E")</f>
        <v>E</v>
      </c>
    </row>
    <row r="4757" spans="1:22" x14ac:dyDescent="0.3">
      <c r="A4757">
        <v>4793</v>
      </c>
      <c r="B4757" t="s">
        <v>1395</v>
      </c>
      <c r="C4757" t="s">
        <v>15</v>
      </c>
      <c r="D4757" t="s">
        <v>26</v>
      </c>
      <c r="E4757">
        <v>2015</v>
      </c>
      <c r="F4757">
        <v>90000</v>
      </c>
      <c r="G4757" t="s">
        <v>23</v>
      </c>
      <c r="H4757" t="s">
        <v>18</v>
      </c>
      <c r="I4757" t="s">
        <v>19</v>
      </c>
      <c r="J4757">
        <v>1248</v>
      </c>
      <c r="K4757">
        <v>88.5</v>
      </c>
      <c r="L4757">
        <v>5</v>
      </c>
      <c r="M4757">
        <v>26.21</v>
      </c>
      <c r="N4757">
        <v>6.5</v>
      </c>
      <c r="P4757" t="str">
        <f t="shared" si="450"/>
        <v/>
      </c>
      <c r="Q4757" t="str">
        <f t="shared" si="451"/>
        <v>bad</v>
      </c>
      <c r="R4757" t="str">
        <f t="shared" si="452"/>
        <v/>
      </c>
      <c r="S4757" s="3" t="str">
        <f t="shared" si="453"/>
        <v/>
      </c>
      <c r="T4757" t="str">
        <f t="shared" si="454"/>
        <v>Ford</v>
      </c>
      <c r="U4757" t="str">
        <f t="shared" si="455"/>
        <v>E</v>
      </c>
      <c r="V4757" t="str" cm="1">
        <f t="array" ref="V4757">_xlfn.IFS(N4748&gt;25,"A",N4748&gt;20,"B",N4748&gt;15,"C",N4748&gt;10,"D",N4748&lt;10,"E")</f>
        <v>E</v>
      </c>
    </row>
    <row r="4758" spans="1:22" x14ac:dyDescent="0.3">
      <c r="A4758">
        <v>4794</v>
      </c>
      <c r="B4758" t="s">
        <v>1049</v>
      </c>
      <c r="C4758" t="s">
        <v>15</v>
      </c>
      <c r="D4758" t="s">
        <v>35</v>
      </c>
      <c r="E4758">
        <v>2018</v>
      </c>
      <c r="F4758">
        <v>11000</v>
      </c>
      <c r="G4758" t="s">
        <v>23</v>
      </c>
      <c r="H4758" t="s">
        <v>18</v>
      </c>
      <c r="I4758" t="s">
        <v>19</v>
      </c>
      <c r="J4758">
        <v>1248</v>
      </c>
      <c r="K4758">
        <v>88.5</v>
      </c>
      <c r="L4758">
        <v>5</v>
      </c>
      <c r="M4758">
        <v>24.3</v>
      </c>
      <c r="N4758">
        <v>9.4</v>
      </c>
      <c r="P4758" t="str">
        <f t="shared" si="450"/>
        <v/>
      </c>
      <c r="Q4758" t="str">
        <f t="shared" si="451"/>
        <v>bad</v>
      </c>
      <c r="R4758" t="str">
        <f t="shared" si="452"/>
        <v/>
      </c>
      <c r="S4758" s="3" t="str">
        <f t="shared" si="453"/>
        <v/>
      </c>
      <c r="T4758" t="str">
        <f t="shared" si="454"/>
        <v>Hyundai</v>
      </c>
      <c r="U4758" t="str">
        <f t="shared" si="455"/>
        <v>D</v>
      </c>
      <c r="V4758" t="str" cm="1">
        <f t="array" ref="V4758">_xlfn.IFS(N4749&gt;25,"A",N4749&gt;20,"B",N4749&gt;15,"C",N4749&gt;10,"D",N4749&lt;10,"E")</f>
        <v>D</v>
      </c>
    </row>
    <row r="4759" spans="1:22" x14ac:dyDescent="0.3">
      <c r="A4759">
        <v>4795</v>
      </c>
      <c r="B4759" t="s">
        <v>197</v>
      </c>
      <c r="C4759" t="s">
        <v>65</v>
      </c>
      <c r="D4759" t="s">
        <v>47</v>
      </c>
      <c r="E4759">
        <v>2018</v>
      </c>
      <c r="F4759">
        <v>21936</v>
      </c>
      <c r="G4759" t="s">
        <v>23</v>
      </c>
      <c r="H4759" t="s">
        <v>32</v>
      </c>
      <c r="I4759" t="s">
        <v>19</v>
      </c>
      <c r="J4759">
        <v>1995</v>
      </c>
      <c r="K4759">
        <v>190</v>
      </c>
      <c r="L4759">
        <v>5</v>
      </c>
      <c r="M4759">
        <v>21.76</v>
      </c>
      <c r="N4759">
        <v>37.92</v>
      </c>
      <c r="P4759" t="str">
        <f t="shared" si="450"/>
        <v/>
      </c>
      <c r="Q4759" t="str">
        <f t="shared" si="451"/>
        <v>bad</v>
      </c>
      <c r="R4759" t="str">
        <f t="shared" si="452"/>
        <v/>
      </c>
      <c r="S4759" s="3" t="str">
        <f t="shared" si="453"/>
        <v/>
      </c>
      <c r="T4759" t="str">
        <f t="shared" si="454"/>
        <v>Ford</v>
      </c>
      <c r="U4759" t="str">
        <f t="shared" si="455"/>
        <v>E</v>
      </c>
      <c r="V4759" t="str" cm="1">
        <f t="array" ref="V4759">_xlfn.IFS(N4750&gt;25,"A",N4750&gt;20,"B",N4750&gt;15,"C",N4750&gt;10,"D",N4750&lt;10,"E")</f>
        <v>E</v>
      </c>
    </row>
    <row r="4760" spans="1:22" x14ac:dyDescent="0.3">
      <c r="A4760">
        <v>4796</v>
      </c>
      <c r="B4760" t="s">
        <v>69</v>
      </c>
      <c r="C4760" t="s">
        <v>43</v>
      </c>
      <c r="D4760" t="s">
        <v>22</v>
      </c>
      <c r="E4760">
        <v>2013</v>
      </c>
      <c r="F4760">
        <v>41000</v>
      </c>
      <c r="G4760" t="s">
        <v>27</v>
      </c>
      <c r="H4760" t="s">
        <v>32</v>
      </c>
      <c r="I4760" t="s">
        <v>19</v>
      </c>
      <c r="J4760">
        <v>1598</v>
      </c>
      <c r="K4760">
        <v>103.6</v>
      </c>
      <c r="L4760">
        <v>5</v>
      </c>
      <c r="M4760">
        <v>14.4</v>
      </c>
      <c r="N4760">
        <v>5.25</v>
      </c>
      <c r="P4760" t="str">
        <f t="shared" si="450"/>
        <v/>
      </c>
      <c r="Q4760" t="str">
        <f t="shared" si="451"/>
        <v>bad</v>
      </c>
      <c r="R4760" t="str">
        <f t="shared" si="452"/>
        <v/>
      </c>
      <c r="S4760" s="3" t="str">
        <f t="shared" si="453"/>
        <v/>
      </c>
      <c r="T4760" t="str">
        <f t="shared" si="454"/>
        <v>Volkswagen</v>
      </c>
      <c r="U4760" t="str">
        <f t="shared" si="455"/>
        <v>E</v>
      </c>
      <c r="V4760" t="str" cm="1">
        <f t="array" ref="V4760">_xlfn.IFS(N4751&gt;25,"A",N4751&gt;20,"B",N4751&gt;15,"C",N4751&gt;10,"D",N4751&lt;10,"E")</f>
        <v>E</v>
      </c>
    </row>
    <row r="4761" spans="1:22" x14ac:dyDescent="0.3">
      <c r="A4761">
        <v>4797</v>
      </c>
      <c r="B4761" t="s">
        <v>715</v>
      </c>
      <c r="C4761" t="s">
        <v>21</v>
      </c>
      <c r="D4761" t="s">
        <v>26</v>
      </c>
      <c r="E4761">
        <v>2011</v>
      </c>
      <c r="F4761">
        <v>47000</v>
      </c>
      <c r="G4761" t="s">
        <v>27</v>
      </c>
      <c r="H4761" t="s">
        <v>18</v>
      </c>
      <c r="I4761" t="s">
        <v>19</v>
      </c>
      <c r="J4761">
        <v>1197</v>
      </c>
      <c r="K4761">
        <v>80</v>
      </c>
      <c r="L4761">
        <v>5</v>
      </c>
      <c r="M4761">
        <v>17</v>
      </c>
      <c r="N4761">
        <v>4.5</v>
      </c>
      <c r="P4761" t="str">
        <f t="shared" si="450"/>
        <v>Volvo</v>
      </c>
      <c r="Q4761" t="str">
        <f t="shared" si="451"/>
        <v>bad</v>
      </c>
      <c r="R4761" t="str">
        <f t="shared" si="452"/>
        <v/>
      </c>
      <c r="S4761" s="3" t="str">
        <f t="shared" si="453"/>
        <v>Volvo</v>
      </c>
      <c r="T4761" t="str">
        <f t="shared" si="454"/>
        <v/>
      </c>
      <c r="U4761" t="str">
        <f t="shared" si="455"/>
        <v>B</v>
      </c>
      <c r="V4761" t="str" cm="1">
        <f t="array" ref="V4761">_xlfn.IFS(N4752&gt;25,"A",N4752&gt;20,"B",N4752&gt;15,"C",N4752&gt;10,"D",N4752&lt;10,"E")</f>
        <v>B</v>
      </c>
    </row>
    <row r="4762" spans="1:22" x14ac:dyDescent="0.3">
      <c r="A4762">
        <v>4798</v>
      </c>
      <c r="B4762" t="s">
        <v>365</v>
      </c>
      <c r="C4762" t="s">
        <v>65</v>
      </c>
      <c r="D4762" t="s">
        <v>26</v>
      </c>
      <c r="E4762">
        <v>2009</v>
      </c>
      <c r="F4762">
        <v>110000</v>
      </c>
      <c r="G4762" t="s">
        <v>23</v>
      </c>
      <c r="H4762" t="s">
        <v>32</v>
      </c>
      <c r="I4762" t="s">
        <v>19</v>
      </c>
      <c r="J4762">
        <v>2993</v>
      </c>
      <c r="K4762">
        <v>235</v>
      </c>
      <c r="L4762">
        <v>5</v>
      </c>
      <c r="M4762">
        <v>11</v>
      </c>
      <c r="N4762">
        <v>18</v>
      </c>
      <c r="P4762" t="str">
        <f t="shared" si="450"/>
        <v/>
      </c>
      <c r="Q4762" t="str">
        <f t="shared" si="451"/>
        <v>bad</v>
      </c>
      <c r="R4762" t="str">
        <f t="shared" si="452"/>
        <v/>
      </c>
      <c r="S4762" s="3" t="str">
        <f t="shared" si="453"/>
        <v/>
      </c>
      <c r="T4762" t="str">
        <f t="shared" si="454"/>
        <v>Hyundai</v>
      </c>
      <c r="U4762" t="str">
        <f t="shared" si="455"/>
        <v>E</v>
      </c>
      <c r="V4762" t="str" cm="1">
        <f t="array" ref="V4762">_xlfn.IFS(N4753&gt;25,"A",N4753&gt;20,"B",N4753&gt;15,"C",N4753&gt;10,"D",N4753&lt;10,"E")</f>
        <v>E</v>
      </c>
    </row>
    <row r="4763" spans="1:22" x14ac:dyDescent="0.3">
      <c r="A4763">
        <v>4799</v>
      </c>
      <c r="B4763" t="s">
        <v>534</v>
      </c>
      <c r="C4763" t="s">
        <v>21</v>
      </c>
      <c r="D4763" t="s">
        <v>31</v>
      </c>
      <c r="E4763">
        <v>2015</v>
      </c>
      <c r="F4763">
        <v>45960</v>
      </c>
      <c r="G4763" t="s">
        <v>27</v>
      </c>
      <c r="H4763" t="s">
        <v>18</v>
      </c>
      <c r="I4763" t="s">
        <v>19</v>
      </c>
      <c r="J4763">
        <v>1197</v>
      </c>
      <c r="K4763">
        <v>82</v>
      </c>
      <c r="L4763">
        <v>5</v>
      </c>
      <c r="M4763">
        <v>19.100000000000001</v>
      </c>
      <c r="N4763">
        <v>5.56</v>
      </c>
      <c r="P4763" t="str">
        <f t="shared" si="450"/>
        <v>BMW</v>
      </c>
      <c r="Q4763" t="str">
        <f t="shared" si="451"/>
        <v>bad</v>
      </c>
      <c r="R4763" t="str">
        <f t="shared" si="452"/>
        <v/>
      </c>
      <c r="S4763" s="3" t="str">
        <f t="shared" si="453"/>
        <v>BMW</v>
      </c>
      <c r="T4763" t="str">
        <f t="shared" si="454"/>
        <v/>
      </c>
      <c r="U4763" t="str">
        <f t="shared" si="455"/>
        <v>A</v>
      </c>
      <c r="V4763" t="str" cm="1">
        <f t="array" ref="V4763">_xlfn.IFS(N4754&gt;25,"A",N4754&gt;20,"B",N4754&gt;15,"C",N4754&gt;10,"D",N4754&lt;10,"E")</f>
        <v>A</v>
      </c>
    </row>
    <row r="4764" spans="1:22" x14ac:dyDescent="0.3">
      <c r="A4764">
        <v>4800</v>
      </c>
      <c r="B4764" t="s">
        <v>1390</v>
      </c>
      <c r="C4764" t="s">
        <v>62</v>
      </c>
      <c r="D4764" t="s">
        <v>63</v>
      </c>
      <c r="E4764">
        <v>2013</v>
      </c>
      <c r="F4764">
        <v>48000</v>
      </c>
      <c r="G4764" t="s">
        <v>23</v>
      </c>
      <c r="H4764" t="s">
        <v>32</v>
      </c>
      <c r="I4764" t="s">
        <v>19</v>
      </c>
      <c r="J4764">
        <v>2143</v>
      </c>
      <c r="K4764">
        <v>203</v>
      </c>
      <c r="L4764">
        <v>5</v>
      </c>
      <c r="M4764">
        <v>14.21</v>
      </c>
      <c r="N4764">
        <v>22</v>
      </c>
      <c r="P4764" t="str">
        <f t="shared" si="450"/>
        <v/>
      </c>
      <c r="Q4764" t="str">
        <f t="shared" si="451"/>
        <v>bad</v>
      </c>
      <c r="R4764" t="str">
        <f t="shared" si="452"/>
        <v/>
      </c>
      <c r="S4764" s="3" t="str">
        <f t="shared" si="453"/>
        <v/>
      </c>
      <c r="T4764" t="str">
        <f t="shared" si="454"/>
        <v>Mitsubishi</v>
      </c>
      <c r="U4764" t="str">
        <f t="shared" si="455"/>
        <v>E</v>
      </c>
      <c r="V4764" t="str" cm="1">
        <f t="array" ref="V4764">_xlfn.IFS(N4755&gt;25,"A",N4755&gt;20,"B",N4755&gt;15,"C",N4755&gt;10,"D",N4755&lt;10,"E")</f>
        <v>E</v>
      </c>
    </row>
    <row r="4765" spans="1:22" x14ac:dyDescent="0.3">
      <c r="A4765">
        <v>4801</v>
      </c>
      <c r="B4765" t="s">
        <v>589</v>
      </c>
      <c r="C4765" t="s">
        <v>52</v>
      </c>
      <c r="D4765" t="s">
        <v>35</v>
      </c>
      <c r="E4765">
        <v>2011</v>
      </c>
      <c r="F4765">
        <v>68000</v>
      </c>
      <c r="G4765" t="s">
        <v>23</v>
      </c>
      <c r="H4765" t="s">
        <v>32</v>
      </c>
      <c r="I4765" t="s">
        <v>19</v>
      </c>
      <c r="J4765">
        <v>2179</v>
      </c>
      <c r="K4765">
        <v>147.51</v>
      </c>
      <c r="L4765">
        <v>5</v>
      </c>
      <c r="M4765">
        <v>12.39</v>
      </c>
      <c r="N4765">
        <v>22</v>
      </c>
      <c r="P4765" t="str">
        <f t="shared" si="450"/>
        <v/>
      </c>
      <c r="Q4765" t="str">
        <f t="shared" si="451"/>
        <v>bad</v>
      </c>
      <c r="R4765" t="str">
        <f t="shared" si="452"/>
        <v/>
      </c>
      <c r="S4765" s="3" t="str">
        <f t="shared" si="453"/>
        <v/>
      </c>
      <c r="T4765" t="str">
        <f t="shared" si="454"/>
        <v>Toyota</v>
      </c>
      <c r="U4765" t="str">
        <f t="shared" si="455"/>
        <v>D</v>
      </c>
      <c r="V4765" t="str" cm="1">
        <f t="array" ref="V4765">_xlfn.IFS(N4756&gt;25,"A",N4756&gt;20,"B",N4756&gt;15,"C",N4756&gt;10,"D",N4756&lt;10,"E")</f>
        <v>D</v>
      </c>
    </row>
    <row r="4766" spans="1:22" x14ac:dyDescent="0.3">
      <c r="A4766">
        <v>4802</v>
      </c>
      <c r="B4766" t="s">
        <v>233</v>
      </c>
      <c r="C4766" t="s">
        <v>21</v>
      </c>
      <c r="D4766" t="s">
        <v>16</v>
      </c>
      <c r="E4766">
        <v>2011</v>
      </c>
      <c r="F4766">
        <v>41000</v>
      </c>
      <c r="G4766" t="s">
        <v>27</v>
      </c>
      <c r="H4766" t="s">
        <v>18</v>
      </c>
      <c r="I4766" t="s">
        <v>19</v>
      </c>
      <c r="J4766">
        <v>1197</v>
      </c>
      <c r="K4766">
        <v>78.900000000000006</v>
      </c>
      <c r="L4766">
        <v>5</v>
      </c>
      <c r="M4766">
        <v>20.36</v>
      </c>
      <c r="N4766">
        <v>2.65</v>
      </c>
      <c r="P4766" t="str">
        <f t="shared" si="450"/>
        <v/>
      </c>
      <c r="Q4766" t="str">
        <f t="shared" si="451"/>
        <v>good</v>
      </c>
      <c r="R4766" t="str">
        <f t="shared" si="452"/>
        <v/>
      </c>
      <c r="S4766" s="3" t="str">
        <f t="shared" si="453"/>
        <v>Maruti</v>
      </c>
      <c r="T4766" t="str">
        <f t="shared" si="454"/>
        <v>Maruti</v>
      </c>
      <c r="U4766" t="str">
        <f t="shared" si="455"/>
        <v>E</v>
      </c>
      <c r="V4766" t="str" cm="1">
        <f t="array" ref="V4766">_xlfn.IFS(N4757&gt;25,"A",N4757&gt;20,"B",N4757&gt;15,"C",N4757&gt;10,"D",N4757&lt;10,"E")</f>
        <v>E</v>
      </c>
    </row>
    <row r="4767" spans="1:22" x14ac:dyDescent="0.3">
      <c r="A4767">
        <v>4803</v>
      </c>
      <c r="B4767" t="s">
        <v>528</v>
      </c>
      <c r="C4767" t="s">
        <v>21</v>
      </c>
      <c r="D4767" t="s">
        <v>39</v>
      </c>
      <c r="E4767">
        <v>2013</v>
      </c>
      <c r="F4767">
        <v>69573</v>
      </c>
      <c r="G4767" t="s">
        <v>23</v>
      </c>
      <c r="H4767" t="s">
        <v>18</v>
      </c>
      <c r="I4767" t="s">
        <v>33</v>
      </c>
      <c r="J4767">
        <v>1582</v>
      </c>
      <c r="K4767">
        <v>126.32</v>
      </c>
      <c r="L4767">
        <v>5</v>
      </c>
      <c r="M4767">
        <v>22.32</v>
      </c>
      <c r="N4767">
        <v>5.85</v>
      </c>
      <c r="P4767" t="str">
        <f t="shared" si="450"/>
        <v/>
      </c>
      <c r="Q4767" t="str">
        <f t="shared" si="451"/>
        <v>good</v>
      </c>
      <c r="R4767" t="str">
        <f t="shared" si="452"/>
        <v/>
      </c>
      <c r="S4767" s="3" t="str">
        <f t="shared" si="453"/>
        <v>Maruti</v>
      </c>
      <c r="T4767" t="str">
        <f t="shared" si="454"/>
        <v>Maruti</v>
      </c>
      <c r="U4767" t="str">
        <f t="shared" si="455"/>
        <v>E</v>
      </c>
      <c r="V4767" t="str" cm="1">
        <f t="array" ref="V4767">_xlfn.IFS(N4758&gt;25,"A",N4758&gt;20,"B",N4758&gt;15,"C",N4758&gt;10,"D",N4758&lt;10,"E")</f>
        <v>E</v>
      </c>
    </row>
    <row r="4768" spans="1:22" x14ac:dyDescent="0.3">
      <c r="A4768">
        <v>4804</v>
      </c>
      <c r="B4768" t="s">
        <v>1739</v>
      </c>
      <c r="C4768" t="s">
        <v>43</v>
      </c>
      <c r="D4768" t="s">
        <v>26</v>
      </c>
      <c r="E4768">
        <v>2012</v>
      </c>
      <c r="F4768">
        <v>115000</v>
      </c>
      <c r="G4768" t="s">
        <v>23</v>
      </c>
      <c r="H4768" t="s">
        <v>18</v>
      </c>
      <c r="I4768" t="s">
        <v>19</v>
      </c>
      <c r="J4768">
        <v>1968</v>
      </c>
      <c r="K4768">
        <v>138.1</v>
      </c>
      <c r="L4768">
        <v>5</v>
      </c>
      <c r="M4768">
        <v>19.329999999999998</v>
      </c>
      <c r="N4768">
        <v>6.95</v>
      </c>
      <c r="P4768" t="str">
        <f t="shared" si="450"/>
        <v>BMW</v>
      </c>
      <c r="Q4768" t="str">
        <f t="shared" si="451"/>
        <v>good</v>
      </c>
      <c r="R4768" t="str">
        <f t="shared" si="452"/>
        <v>BMW</v>
      </c>
      <c r="S4768" s="3" t="str">
        <f t="shared" si="453"/>
        <v>BMW</v>
      </c>
      <c r="T4768" t="str">
        <f t="shared" si="454"/>
        <v/>
      </c>
      <c r="U4768" t="str">
        <f t="shared" si="455"/>
        <v>A</v>
      </c>
      <c r="V4768" t="str" cm="1">
        <f t="array" ref="V4768">_xlfn.IFS(N4759&gt;25,"A",N4759&gt;20,"B",N4759&gt;15,"C",N4759&gt;10,"D",N4759&lt;10,"E")</f>
        <v>A</v>
      </c>
    </row>
    <row r="4769" spans="1:22" x14ac:dyDescent="0.3">
      <c r="A4769">
        <v>4805</v>
      </c>
      <c r="B4769" t="s">
        <v>141</v>
      </c>
      <c r="C4769" t="s">
        <v>78</v>
      </c>
      <c r="D4769" t="s">
        <v>49</v>
      </c>
      <c r="E4769">
        <v>2012</v>
      </c>
      <c r="F4769">
        <v>47629</v>
      </c>
      <c r="G4769" t="s">
        <v>23</v>
      </c>
      <c r="H4769" t="s">
        <v>18</v>
      </c>
      <c r="I4769" t="s">
        <v>19</v>
      </c>
      <c r="J4769">
        <v>2179</v>
      </c>
      <c r="K4769">
        <v>140</v>
      </c>
      <c r="L4769">
        <v>7</v>
      </c>
      <c r="M4769">
        <v>15.1</v>
      </c>
      <c r="N4769">
        <v>6.5</v>
      </c>
      <c r="P4769" t="str">
        <f t="shared" si="450"/>
        <v/>
      </c>
      <c r="Q4769" t="str">
        <f t="shared" si="451"/>
        <v>bad</v>
      </c>
      <c r="R4769" t="str">
        <f t="shared" si="452"/>
        <v/>
      </c>
      <c r="S4769" s="3" t="str">
        <f t="shared" si="453"/>
        <v/>
      </c>
      <c r="T4769" t="str">
        <f t="shared" si="454"/>
        <v>Volkswagen</v>
      </c>
      <c r="U4769" t="str">
        <f t="shared" si="455"/>
        <v>E</v>
      </c>
      <c r="V4769" t="str" cm="1">
        <f t="array" ref="V4769">_xlfn.IFS(N4760&gt;25,"A",N4760&gt;20,"B",N4760&gt;15,"C",N4760&gt;10,"D",N4760&lt;10,"E")</f>
        <v>E</v>
      </c>
    </row>
    <row r="4770" spans="1:22" x14ac:dyDescent="0.3">
      <c r="A4770">
        <v>4806</v>
      </c>
      <c r="B4770" t="s">
        <v>523</v>
      </c>
      <c r="C4770" t="s">
        <v>15</v>
      </c>
      <c r="D4770" t="s">
        <v>39</v>
      </c>
      <c r="E4770">
        <v>2004</v>
      </c>
      <c r="F4770">
        <v>66624</v>
      </c>
      <c r="G4770" t="s">
        <v>27</v>
      </c>
      <c r="H4770" t="s">
        <v>18</v>
      </c>
      <c r="I4770" t="s">
        <v>102</v>
      </c>
      <c r="J4770">
        <v>796</v>
      </c>
      <c r="K4770">
        <v>35</v>
      </c>
      <c r="L4770">
        <v>8</v>
      </c>
      <c r="M4770">
        <v>19.7</v>
      </c>
      <c r="N4770">
        <v>0.85</v>
      </c>
      <c r="P4770" t="str">
        <f t="shared" si="450"/>
        <v/>
      </c>
      <c r="Q4770" t="str">
        <f t="shared" si="451"/>
        <v>bad</v>
      </c>
      <c r="R4770" t="str">
        <f t="shared" si="452"/>
        <v/>
      </c>
      <c r="S4770" s="3" t="str">
        <f t="shared" si="453"/>
        <v/>
      </c>
      <c r="T4770" t="str">
        <f t="shared" si="454"/>
        <v>Hyundai</v>
      </c>
      <c r="U4770" t="str">
        <f t="shared" si="455"/>
        <v>E</v>
      </c>
      <c r="V4770" t="str" cm="1">
        <f t="array" ref="V4770">_xlfn.IFS(N4761&gt;25,"A",N4761&gt;20,"B",N4761&gt;15,"C",N4761&gt;10,"D",N4761&lt;10,"E")</f>
        <v>E</v>
      </c>
    </row>
    <row r="4771" spans="1:22" x14ac:dyDescent="0.3">
      <c r="A4771">
        <v>4807</v>
      </c>
      <c r="B4771" t="s">
        <v>251</v>
      </c>
      <c r="C4771" t="s">
        <v>194</v>
      </c>
      <c r="D4771" t="s">
        <v>53</v>
      </c>
      <c r="E4771">
        <v>2013</v>
      </c>
      <c r="F4771">
        <v>80000</v>
      </c>
      <c r="G4771" t="s">
        <v>27</v>
      </c>
      <c r="H4771" t="s">
        <v>32</v>
      </c>
      <c r="I4771" t="s">
        <v>33</v>
      </c>
      <c r="J4771">
        <v>1798</v>
      </c>
      <c r="K4771">
        <v>177.46</v>
      </c>
      <c r="L4771">
        <v>5</v>
      </c>
      <c r="M4771">
        <v>14.67</v>
      </c>
      <c r="N4771">
        <v>7.25</v>
      </c>
      <c r="P4771" t="str">
        <f t="shared" si="450"/>
        <v>BMW</v>
      </c>
      <c r="Q4771" t="str">
        <f t="shared" si="451"/>
        <v>bad</v>
      </c>
      <c r="R4771" t="str">
        <f t="shared" si="452"/>
        <v/>
      </c>
      <c r="S4771" s="3" t="str">
        <f t="shared" si="453"/>
        <v>BMW</v>
      </c>
      <c r="T4771" t="str">
        <f t="shared" si="454"/>
        <v/>
      </c>
      <c r="U4771" t="str">
        <f t="shared" si="455"/>
        <v>C</v>
      </c>
      <c r="V4771" t="str" cm="1">
        <f t="array" ref="V4771">_xlfn.IFS(N4762&gt;25,"A",N4762&gt;20,"B",N4762&gt;15,"C",N4762&gt;10,"D",N4762&lt;10,"E")</f>
        <v>C</v>
      </c>
    </row>
    <row r="4772" spans="1:22" x14ac:dyDescent="0.3">
      <c r="A4772">
        <v>4808</v>
      </c>
      <c r="B4772" t="s">
        <v>100</v>
      </c>
      <c r="C4772" t="s">
        <v>15</v>
      </c>
      <c r="D4772" t="s">
        <v>22</v>
      </c>
      <c r="E4772">
        <v>2012</v>
      </c>
      <c r="F4772">
        <v>94868</v>
      </c>
      <c r="G4772" t="s">
        <v>23</v>
      </c>
      <c r="H4772" t="s">
        <v>18</v>
      </c>
      <c r="I4772" t="s">
        <v>19</v>
      </c>
      <c r="J4772">
        <v>1248</v>
      </c>
      <c r="K4772">
        <v>74</v>
      </c>
      <c r="L4772">
        <v>5</v>
      </c>
      <c r="M4772">
        <v>22.9</v>
      </c>
      <c r="N4772">
        <v>4.5</v>
      </c>
      <c r="P4772" t="str">
        <f t="shared" si="450"/>
        <v/>
      </c>
      <c r="Q4772" t="str">
        <f t="shared" si="451"/>
        <v>bad</v>
      </c>
      <c r="R4772" t="str">
        <f t="shared" si="452"/>
        <v/>
      </c>
      <c r="S4772" s="3" t="str">
        <f t="shared" si="453"/>
        <v/>
      </c>
      <c r="T4772" t="str">
        <f t="shared" si="454"/>
        <v>Hyundai</v>
      </c>
      <c r="U4772" t="str">
        <f t="shared" si="455"/>
        <v>E</v>
      </c>
      <c r="V4772" t="str" cm="1">
        <f t="array" ref="V4772">_xlfn.IFS(N4763&gt;25,"A",N4763&gt;20,"B",N4763&gt;15,"C",N4763&gt;10,"D",N4763&lt;10,"E")</f>
        <v>E</v>
      </c>
    </row>
    <row r="4773" spans="1:22" x14ac:dyDescent="0.3">
      <c r="A4773">
        <v>4809</v>
      </c>
      <c r="B4773" t="s">
        <v>744</v>
      </c>
      <c r="C4773" t="s">
        <v>78</v>
      </c>
      <c r="D4773" t="s">
        <v>16</v>
      </c>
      <c r="E4773">
        <v>2010</v>
      </c>
      <c r="F4773">
        <v>76477</v>
      </c>
      <c r="G4773" t="s">
        <v>23</v>
      </c>
      <c r="H4773" t="s">
        <v>18</v>
      </c>
      <c r="I4773" t="s">
        <v>19</v>
      </c>
      <c r="J4773">
        <v>2179</v>
      </c>
      <c r="K4773">
        <v>120</v>
      </c>
      <c r="L4773">
        <v>8</v>
      </c>
      <c r="M4773">
        <v>10.5</v>
      </c>
      <c r="N4773">
        <v>4.25</v>
      </c>
      <c r="P4773" t="str">
        <f t="shared" si="450"/>
        <v>MercedesBenz</v>
      </c>
      <c r="Q4773" t="str">
        <f t="shared" si="451"/>
        <v>bad</v>
      </c>
      <c r="R4773" t="str">
        <f t="shared" si="452"/>
        <v/>
      </c>
      <c r="S4773" s="3" t="str">
        <f t="shared" si="453"/>
        <v>MercedesBenz</v>
      </c>
      <c r="T4773" t="str">
        <f t="shared" si="454"/>
        <v/>
      </c>
      <c r="U4773" t="str">
        <f t="shared" si="455"/>
        <v>B</v>
      </c>
      <c r="V4773" t="str" cm="1">
        <f t="array" ref="V4773">_xlfn.IFS(N4764&gt;25,"A",N4764&gt;20,"B",N4764&gt;15,"C",N4764&gt;10,"D",N4764&lt;10,"E")</f>
        <v>B</v>
      </c>
    </row>
    <row r="4774" spans="1:22" x14ac:dyDescent="0.3">
      <c r="A4774">
        <v>4810</v>
      </c>
      <c r="B4774" t="s">
        <v>1206</v>
      </c>
      <c r="C4774" t="s">
        <v>62</v>
      </c>
      <c r="D4774" t="s">
        <v>26</v>
      </c>
      <c r="E4774">
        <v>2016</v>
      </c>
      <c r="F4774">
        <v>28000</v>
      </c>
      <c r="G4774" t="s">
        <v>27</v>
      </c>
      <c r="H4774" t="s">
        <v>32</v>
      </c>
      <c r="I4774" t="s">
        <v>19</v>
      </c>
      <c r="J4774">
        <v>1991</v>
      </c>
      <c r="K4774">
        <v>183</v>
      </c>
      <c r="L4774">
        <v>5</v>
      </c>
      <c r="M4774">
        <v>13.7</v>
      </c>
      <c r="N4774">
        <v>26</v>
      </c>
      <c r="P4774" t="str">
        <f t="shared" si="450"/>
        <v>Land</v>
      </c>
      <c r="Q4774" t="str">
        <f t="shared" si="451"/>
        <v>bad</v>
      </c>
      <c r="R4774" t="str">
        <f t="shared" si="452"/>
        <v/>
      </c>
      <c r="S4774" s="3" t="str">
        <f t="shared" si="453"/>
        <v>Land</v>
      </c>
      <c r="T4774" t="str">
        <f t="shared" si="454"/>
        <v/>
      </c>
      <c r="U4774" t="str">
        <f t="shared" si="455"/>
        <v>B</v>
      </c>
      <c r="V4774" t="str" cm="1">
        <f t="array" ref="V4774">_xlfn.IFS(N4765&gt;25,"A",N4765&gt;20,"B",N4765&gt;15,"C",N4765&gt;10,"D",N4765&lt;10,"E")</f>
        <v>B</v>
      </c>
    </row>
    <row r="4775" spans="1:22" x14ac:dyDescent="0.3">
      <c r="A4775">
        <v>4811</v>
      </c>
      <c r="B4775" t="s">
        <v>958</v>
      </c>
      <c r="C4775" t="s">
        <v>78</v>
      </c>
      <c r="D4775" t="s">
        <v>31</v>
      </c>
      <c r="E4775">
        <v>2017</v>
      </c>
      <c r="F4775">
        <v>28599</v>
      </c>
      <c r="G4775" t="s">
        <v>23</v>
      </c>
      <c r="H4775" t="s">
        <v>18</v>
      </c>
      <c r="I4775" t="s">
        <v>19</v>
      </c>
      <c r="J4775">
        <v>2498</v>
      </c>
      <c r="K4775">
        <v>105</v>
      </c>
      <c r="L4775">
        <v>6</v>
      </c>
      <c r="M4775">
        <v>16.55</v>
      </c>
      <c r="N4775">
        <v>9.66</v>
      </c>
      <c r="P4775" t="str">
        <f t="shared" si="450"/>
        <v/>
      </c>
      <c r="Q4775" t="str">
        <f t="shared" si="451"/>
        <v>good</v>
      </c>
      <c r="R4775" t="str">
        <f t="shared" si="452"/>
        <v/>
      </c>
      <c r="S4775" s="3" t="str">
        <f t="shared" si="453"/>
        <v>Hyundai</v>
      </c>
      <c r="T4775" t="str">
        <f t="shared" si="454"/>
        <v>Hyundai</v>
      </c>
      <c r="U4775" t="str">
        <f t="shared" si="455"/>
        <v>E</v>
      </c>
      <c r="V4775" t="str" cm="1">
        <f t="array" ref="V4775">_xlfn.IFS(N4766&gt;25,"A",N4766&gt;20,"B",N4766&gt;15,"C",N4766&gt;10,"D",N4766&lt;10,"E")</f>
        <v>E</v>
      </c>
    </row>
    <row r="4776" spans="1:22" x14ac:dyDescent="0.3">
      <c r="A4776">
        <v>4812</v>
      </c>
      <c r="B4776" t="s">
        <v>470</v>
      </c>
      <c r="C4776" t="s">
        <v>60</v>
      </c>
      <c r="D4776" t="s">
        <v>63</v>
      </c>
      <c r="E4776">
        <v>2013</v>
      </c>
      <c r="F4776">
        <v>45348</v>
      </c>
      <c r="G4776" t="s">
        <v>23</v>
      </c>
      <c r="H4776" t="s">
        <v>18</v>
      </c>
      <c r="I4776" t="s">
        <v>33</v>
      </c>
      <c r="J4776">
        <v>1461</v>
      </c>
      <c r="K4776">
        <v>108.45</v>
      </c>
      <c r="L4776">
        <v>5</v>
      </c>
      <c r="M4776">
        <v>19.010000000000002</v>
      </c>
      <c r="N4776">
        <v>6.85</v>
      </c>
      <c r="P4776" t="str">
        <f t="shared" si="450"/>
        <v/>
      </c>
      <c r="Q4776" t="str">
        <f t="shared" si="451"/>
        <v>good</v>
      </c>
      <c r="R4776" t="str">
        <f t="shared" si="452"/>
        <v/>
      </c>
      <c r="S4776" s="3" t="str">
        <f t="shared" si="453"/>
        <v>Hyundai</v>
      </c>
      <c r="T4776" t="str">
        <f t="shared" si="454"/>
        <v>Hyundai</v>
      </c>
      <c r="U4776" t="str">
        <f t="shared" si="455"/>
        <v>E</v>
      </c>
      <c r="V4776" t="str" cm="1">
        <f t="array" ref="V4776">_xlfn.IFS(N4767&gt;25,"A",N4767&gt;20,"B",N4767&gt;15,"C",N4767&gt;10,"D",N4767&lt;10,"E")</f>
        <v>E</v>
      </c>
    </row>
    <row r="4777" spans="1:22" x14ac:dyDescent="0.3">
      <c r="A4777">
        <v>4813</v>
      </c>
      <c r="B4777" t="s">
        <v>592</v>
      </c>
      <c r="C4777" t="s">
        <v>30</v>
      </c>
      <c r="D4777" t="s">
        <v>31</v>
      </c>
      <c r="E4777">
        <v>2013</v>
      </c>
      <c r="F4777">
        <v>80127</v>
      </c>
      <c r="G4777" t="s">
        <v>23</v>
      </c>
      <c r="H4777" t="s">
        <v>32</v>
      </c>
      <c r="I4777" t="s">
        <v>19</v>
      </c>
      <c r="J4777">
        <v>1968</v>
      </c>
      <c r="K4777">
        <v>167.6</v>
      </c>
      <c r="L4777">
        <v>5</v>
      </c>
      <c r="M4777">
        <v>12.8</v>
      </c>
      <c r="N4777">
        <v>23.68</v>
      </c>
      <c r="P4777" t="str">
        <f t="shared" si="450"/>
        <v/>
      </c>
      <c r="Q4777" t="str">
        <f t="shared" si="451"/>
        <v>bad</v>
      </c>
      <c r="R4777" t="str">
        <f t="shared" si="452"/>
        <v/>
      </c>
      <c r="S4777" s="3" t="str">
        <f t="shared" si="453"/>
        <v/>
      </c>
      <c r="T4777" t="str">
        <f t="shared" si="454"/>
        <v>Volkswagen</v>
      </c>
      <c r="U4777" t="str">
        <f t="shared" si="455"/>
        <v>E</v>
      </c>
      <c r="V4777" t="str" cm="1">
        <f t="array" ref="V4777">_xlfn.IFS(N4768&gt;25,"A",N4768&gt;20,"B",N4768&gt;15,"C",N4768&gt;10,"D",N4768&lt;10,"E")</f>
        <v>E</v>
      </c>
    </row>
    <row r="4778" spans="1:22" x14ac:dyDescent="0.3">
      <c r="A4778">
        <v>4814</v>
      </c>
      <c r="B4778" t="s">
        <v>589</v>
      </c>
      <c r="C4778" t="s">
        <v>52</v>
      </c>
      <c r="D4778" t="s">
        <v>53</v>
      </c>
      <c r="E4778">
        <v>2013</v>
      </c>
      <c r="F4778">
        <v>68000</v>
      </c>
      <c r="G4778" t="s">
        <v>23</v>
      </c>
      <c r="H4778" t="s">
        <v>32</v>
      </c>
      <c r="I4778" t="s">
        <v>33</v>
      </c>
      <c r="J4778">
        <v>2179</v>
      </c>
      <c r="K4778">
        <v>147.51</v>
      </c>
      <c r="L4778">
        <v>5</v>
      </c>
      <c r="M4778">
        <v>12.39</v>
      </c>
      <c r="N4778">
        <v>15.75</v>
      </c>
      <c r="P4778" t="str">
        <f t="shared" si="450"/>
        <v/>
      </c>
      <c r="Q4778" t="str">
        <f t="shared" si="451"/>
        <v>bad</v>
      </c>
      <c r="R4778" t="str">
        <f t="shared" si="452"/>
        <v/>
      </c>
      <c r="S4778" s="3" t="str">
        <f t="shared" si="453"/>
        <v/>
      </c>
      <c r="T4778" t="str">
        <f t="shared" si="454"/>
        <v>Mahindra</v>
      </c>
      <c r="U4778" t="str">
        <f t="shared" si="455"/>
        <v>E</v>
      </c>
      <c r="V4778" t="str" cm="1">
        <f t="array" ref="V4778">_xlfn.IFS(N4769&gt;25,"A",N4769&gt;20,"B",N4769&gt;15,"C",N4769&gt;10,"D",N4769&lt;10,"E")</f>
        <v>E</v>
      </c>
    </row>
    <row r="4779" spans="1:22" x14ac:dyDescent="0.3">
      <c r="A4779">
        <v>4815</v>
      </c>
      <c r="B4779" t="s">
        <v>42</v>
      </c>
      <c r="C4779" t="s">
        <v>43</v>
      </c>
      <c r="D4779" t="s">
        <v>22</v>
      </c>
      <c r="E4779">
        <v>2012</v>
      </c>
      <c r="F4779">
        <v>75000</v>
      </c>
      <c r="G4779" t="s">
        <v>23</v>
      </c>
      <c r="H4779" t="s">
        <v>18</v>
      </c>
      <c r="I4779" t="s">
        <v>102</v>
      </c>
      <c r="J4779">
        <v>1598</v>
      </c>
      <c r="K4779">
        <v>103.6</v>
      </c>
      <c r="L4779">
        <v>5</v>
      </c>
      <c r="M4779">
        <v>20.54</v>
      </c>
      <c r="N4779">
        <v>3.5</v>
      </c>
      <c r="P4779" t="str">
        <f t="shared" si="450"/>
        <v/>
      </c>
      <c r="Q4779" t="str">
        <f t="shared" si="451"/>
        <v>bad</v>
      </c>
      <c r="R4779" t="str">
        <f t="shared" si="452"/>
        <v/>
      </c>
      <c r="S4779" s="3" t="str">
        <f t="shared" si="453"/>
        <v/>
      </c>
      <c r="T4779" t="str">
        <f t="shared" si="454"/>
        <v>Maruti</v>
      </c>
      <c r="U4779" t="str">
        <f t="shared" si="455"/>
        <v>E</v>
      </c>
      <c r="V4779" t="str" cm="1">
        <f t="array" ref="V4779">_xlfn.IFS(N4770&gt;25,"A",N4770&gt;20,"B",N4770&gt;15,"C",N4770&gt;10,"D",N4770&lt;10,"E")</f>
        <v>E</v>
      </c>
    </row>
    <row r="4780" spans="1:22" x14ac:dyDescent="0.3">
      <c r="A4780">
        <v>4816</v>
      </c>
      <c r="B4780" t="s">
        <v>1740</v>
      </c>
      <c r="C4780" t="s">
        <v>65</v>
      </c>
      <c r="D4780" t="s">
        <v>53</v>
      </c>
      <c r="E4780">
        <v>2006</v>
      </c>
      <c r="F4780">
        <v>48000</v>
      </c>
      <c r="G4780" t="s">
        <v>27</v>
      </c>
      <c r="H4780" t="s">
        <v>32</v>
      </c>
      <c r="I4780" t="s">
        <v>33</v>
      </c>
      <c r="J4780">
        <v>2979</v>
      </c>
      <c r="K4780">
        <v>306</v>
      </c>
      <c r="L4780">
        <v>5</v>
      </c>
      <c r="M4780">
        <v>11.62</v>
      </c>
      <c r="N4780">
        <v>6.99</v>
      </c>
      <c r="P4780" t="str">
        <f t="shared" si="450"/>
        <v/>
      </c>
      <c r="Q4780" t="str">
        <f t="shared" si="451"/>
        <v>bad</v>
      </c>
      <c r="R4780" t="str">
        <f t="shared" si="452"/>
        <v/>
      </c>
      <c r="S4780" s="3" t="str">
        <f t="shared" si="453"/>
        <v/>
      </c>
      <c r="T4780" t="str">
        <f t="shared" si="454"/>
        <v>Skoda</v>
      </c>
      <c r="U4780" t="str">
        <f t="shared" si="455"/>
        <v>E</v>
      </c>
      <c r="V4780" t="str" cm="1">
        <f t="array" ref="V4780">_xlfn.IFS(N4771&gt;25,"A",N4771&gt;20,"B",N4771&gt;15,"C",N4771&gt;10,"D",N4771&lt;10,"E")</f>
        <v>E</v>
      </c>
    </row>
    <row r="4781" spans="1:22" x14ac:dyDescent="0.3">
      <c r="A4781">
        <v>4817</v>
      </c>
      <c r="B4781" t="s">
        <v>710</v>
      </c>
      <c r="C4781" t="s">
        <v>21</v>
      </c>
      <c r="D4781" t="s">
        <v>31</v>
      </c>
      <c r="E4781">
        <v>2019</v>
      </c>
      <c r="F4781">
        <v>41871</v>
      </c>
      <c r="G4781" t="s">
        <v>23</v>
      </c>
      <c r="H4781" t="s">
        <v>18</v>
      </c>
      <c r="I4781" t="s">
        <v>19</v>
      </c>
      <c r="J4781">
        <v>1582</v>
      </c>
      <c r="K4781">
        <v>126.2</v>
      </c>
      <c r="L4781">
        <v>5</v>
      </c>
      <c r="M4781">
        <v>22.7</v>
      </c>
      <c r="N4781">
        <v>15.57</v>
      </c>
      <c r="P4781" t="str">
        <f t="shared" si="450"/>
        <v/>
      </c>
      <c r="Q4781" t="str">
        <f t="shared" si="451"/>
        <v>good</v>
      </c>
      <c r="R4781" t="str">
        <f t="shared" si="452"/>
        <v/>
      </c>
      <c r="S4781" s="3" t="str">
        <f t="shared" si="453"/>
        <v>Maruti</v>
      </c>
      <c r="T4781" t="str">
        <f t="shared" si="454"/>
        <v>Maruti</v>
      </c>
      <c r="U4781" t="str">
        <f t="shared" si="455"/>
        <v>E</v>
      </c>
      <c r="V4781" t="str" cm="1">
        <f t="array" ref="V4781">_xlfn.IFS(N4772&gt;25,"A",N4772&gt;20,"B",N4772&gt;15,"C",N4772&gt;10,"D",N4772&lt;10,"E")</f>
        <v>E</v>
      </c>
    </row>
    <row r="4782" spans="1:22" x14ac:dyDescent="0.3">
      <c r="A4782">
        <v>4818</v>
      </c>
      <c r="B4782" t="s">
        <v>1081</v>
      </c>
      <c r="C4782" t="s">
        <v>45</v>
      </c>
      <c r="D4782" t="s">
        <v>31</v>
      </c>
      <c r="E4782">
        <v>2015</v>
      </c>
      <c r="F4782">
        <v>84931</v>
      </c>
      <c r="G4782" t="s">
        <v>23</v>
      </c>
      <c r="H4782" t="s">
        <v>18</v>
      </c>
      <c r="I4782" t="s">
        <v>19</v>
      </c>
      <c r="J4782">
        <v>2956</v>
      </c>
      <c r="K4782">
        <v>83.8</v>
      </c>
      <c r="L4782">
        <v>7</v>
      </c>
      <c r="M4782">
        <v>15.3</v>
      </c>
      <c r="N4782">
        <v>5.29</v>
      </c>
      <c r="P4782" t="str">
        <f t="shared" si="450"/>
        <v/>
      </c>
      <c r="Q4782" t="str">
        <f t="shared" si="451"/>
        <v>bad</v>
      </c>
      <c r="R4782" t="str">
        <f t="shared" si="452"/>
        <v/>
      </c>
      <c r="S4782" s="3" t="str">
        <f t="shared" si="453"/>
        <v/>
      </c>
      <c r="T4782" t="str">
        <f t="shared" si="454"/>
        <v>Mahindra</v>
      </c>
      <c r="U4782" t="str">
        <f t="shared" si="455"/>
        <v>E</v>
      </c>
      <c r="V4782" t="str" cm="1">
        <f t="array" ref="V4782">_xlfn.IFS(N4773&gt;25,"A",N4773&gt;20,"B",N4773&gt;15,"C",N4773&gt;10,"D",N4773&lt;10,"E")</f>
        <v>E</v>
      </c>
    </row>
    <row r="4783" spans="1:22" x14ac:dyDescent="0.3">
      <c r="A4783">
        <v>4819</v>
      </c>
      <c r="B4783" t="s">
        <v>1741</v>
      </c>
      <c r="C4783" t="s">
        <v>150</v>
      </c>
      <c r="D4783" t="s">
        <v>49</v>
      </c>
      <c r="E4783">
        <v>2016</v>
      </c>
      <c r="F4783">
        <v>15000</v>
      </c>
      <c r="G4783" t="s">
        <v>27</v>
      </c>
      <c r="H4783" t="s">
        <v>18</v>
      </c>
      <c r="I4783" t="s">
        <v>19</v>
      </c>
      <c r="J4783">
        <v>799</v>
      </c>
      <c r="K4783">
        <v>53.64</v>
      </c>
      <c r="L4783">
        <v>5</v>
      </c>
      <c r="M4783">
        <v>22.7</v>
      </c>
      <c r="N4783">
        <v>2.25</v>
      </c>
      <c r="P4783" t="str">
        <f t="shared" si="450"/>
        <v>MercedesBenz</v>
      </c>
      <c r="Q4783" t="str">
        <f t="shared" si="451"/>
        <v>bad</v>
      </c>
      <c r="R4783" t="str">
        <f t="shared" si="452"/>
        <v/>
      </c>
      <c r="S4783" s="3" t="str">
        <f t="shared" si="453"/>
        <v>MercedesBenz</v>
      </c>
      <c r="T4783" t="str">
        <f t="shared" si="454"/>
        <v/>
      </c>
      <c r="U4783" t="str">
        <f t="shared" si="455"/>
        <v>A</v>
      </c>
      <c r="V4783" t="str" cm="1">
        <f t="array" ref="V4783">_xlfn.IFS(N4774&gt;25,"A",N4774&gt;20,"B",N4774&gt;15,"C",N4774&gt;10,"D",N4774&lt;10,"E")</f>
        <v>A</v>
      </c>
    </row>
    <row r="4784" spans="1:22" x14ac:dyDescent="0.3">
      <c r="A4784">
        <v>4820</v>
      </c>
      <c r="B4784" t="s">
        <v>210</v>
      </c>
      <c r="C4784" t="s">
        <v>65</v>
      </c>
      <c r="D4784" t="s">
        <v>26</v>
      </c>
      <c r="E4784">
        <v>2009</v>
      </c>
      <c r="F4784">
        <v>110000</v>
      </c>
      <c r="G4784" t="s">
        <v>23</v>
      </c>
      <c r="H4784" t="s">
        <v>32</v>
      </c>
      <c r="I4784" t="s">
        <v>19</v>
      </c>
      <c r="J4784">
        <v>2993</v>
      </c>
      <c r="K4784">
        <v>245</v>
      </c>
      <c r="L4784">
        <v>5</v>
      </c>
      <c r="M4784">
        <v>11.7</v>
      </c>
      <c r="N4784">
        <v>20</v>
      </c>
      <c r="P4784" t="str">
        <f t="shared" si="450"/>
        <v/>
      </c>
      <c r="Q4784" t="str">
        <f t="shared" si="451"/>
        <v>bad</v>
      </c>
      <c r="R4784" t="str">
        <f t="shared" si="452"/>
        <v/>
      </c>
      <c r="S4784" s="3" t="str">
        <f t="shared" si="453"/>
        <v/>
      </c>
      <c r="T4784" t="str">
        <f t="shared" si="454"/>
        <v>Mahindra</v>
      </c>
      <c r="U4784" t="str">
        <f t="shared" si="455"/>
        <v>E</v>
      </c>
      <c r="V4784" t="str" cm="1">
        <f t="array" ref="V4784">_xlfn.IFS(N4775&gt;25,"A",N4775&gt;20,"B",N4775&gt;15,"C",N4775&gt;10,"D",N4775&lt;10,"E")</f>
        <v>E</v>
      </c>
    </row>
    <row r="4785" spans="1:22" x14ac:dyDescent="0.3">
      <c r="A4785">
        <v>4821</v>
      </c>
      <c r="B4785" t="s">
        <v>1742</v>
      </c>
      <c r="C4785" t="s">
        <v>65</v>
      </c>
      <c r="D4785" t="s">
        <v>16</v>
      </c>
      <c r="E4785">
        <v>2011</v>
      </c>
      <c r="F4785">
        <v>5900</v>
      </c>
      <c r="G4785" t="s">
        <v>27</v>
      </c>
      <c r="H4785" t="s">
        <v>32</v>
      </c>
      <c r="I4785" t="s">
        <v>19</v>
      </c>
      <c r="J4785">
        <v>4395</v>
      </c>
      <c r="K4785">
        <v>450</v>
      </c>
      <c r="L4785">
        <v>4</v>
      </c>
      <c r="M4785">
        <v>7.94</v>
      </c>
      <c r="N4785">
        <v>47.5</v>
      </c>
      <c r="P4785" t="str">
        <f t="shared" si="450"/>
        <v/>
      </c>
      <c r="Q4785" t="str">
        <f t="shared" si="451"/>
        <v>bad</v>
      </c>
      <c r="R4785" t="str">
        <f t="shared" si="452"/>
        <v/>
      </c>
      <c r="S4785" s="3" t="str">
        <f t="shared" si="453"/>
        <v/>
      </c>
      <c r="T4785" t="str">
        <f t="shared" si="454"/>
        <v>Renault</v>
      </c>
      <c r="U4785" t="str">
        <f t="shared" si="455"/>
        <v>E</v>
      </c>
      <c r="V4785" t="str" cm="1">
        <f t="array" ref="V4785">_xlfn.IFS(N4776&gt;25,"A",N4776&gt;20,"B",N4776&gt;15,"C",N4776&gt;10,"D",N4776&lt;10,"E")</f>
        <v>E</v>
      </c>
    </row>
    <row r="4786" spans="1:22" x14ac:dyDescent="0.3">
      <c r="A4786">
        <v>4822</v>
      </c>
      <c r="B4786" t="s">
        <v>1743</v>
      </c>
      <c r="C4786" t="s">
        <v>15</v>
      </c>
      <c r="D4786" t="s">
        <v>26</v>
      </c>
      <c r="E4786">
        <v>2002</v>
      </c>
      <c r="F4786">
        <v>103653</v>
      </c>
      <c r="G4786" t="s">
        <v>27</v>
      </c>
      <c r="H4786" t="s">
        <v>18</v>
      </c>
      <c r="I4786" t="s">
        <v>33</v>
      </c>
      <c r="J4786">
        <v>1061</v>
      </c>
      <c r="K4786">
        <v>47</v>
      </c>
      <c r="L4786">
        <v>5</v>
      </c>
      <c r="M4786">
        <v>18.899999999999999</v>
      </c>
      <c r="N4786">
        <v>1.22</v>
      </c>
      <c r="P4786" t="str">
        <f t="shared" si="450"/>
        <v>Audi</v>
      </c>
      <c r="Q4786" t="str">
        <f t="shared" si="451"/>
        <v>bad</v>
      </c>
      <c r="R4786" t="str">
        <f t="shared" si="452"/>
        <v/>
      </c>
      <c r="S4786" s="3" t="str">
        <f t="shared" si="453"/>
        <v>Audi</v>
      </c>
      <c r="T4786" t="str">
        <f t="shared" si="454"/>
        <v/>
      </c>
      <c r="U4786" t="str">
        <f t="shared" si="455"/>
        <v>B</v>
      </c>
      <c r="V4786" t="str" cm="1">
        <f t="array" ref="V4786">_xlfn.IFS(N4777&gt;25,"A",N4777&gt;20,"B",N4777&gt;15,"C",N4777&gt;10,"D",N4777&lt;10,"E")</f>
        <v>B</v>
      </c>
    </row>
    <row r="4787" spans="1:22" x14ac:dyDescent="0.3">
      <c r="A4787">
        <v>4823</v>
      </c>
      <c r="B4787" t="s">
        <v>343</v>
      </c>
      <c r="C4787" t="s">
        <v>43</v>
      </c>
      <c r="D4787" t="s">
        <v>26</v>
      </c>
      <c r="E4787">
        <v>2012</v>
      </c>
      <c r="F4787">
        <v>64806</v>
      </c>
      <c r="G4787" t="s">
        <v>27</v>
      </c>
      <c r="H4787" t="s">
        <v>18</v>
      </c>
      <c r="I4787" t="s">
        <v>19</v>
      </c>
      <c r="J4787">
        <v>1198</v>
      </c>
      <c r="K4787">
        <v>73.900000000000006</v>
      </c>
      <c r="L4787">
        <v>5</v>
      </c>
      <c r="M4787">
        <v>16.47</v>
      </c>
      <c r="N4787">
        <v>3.65</v>
      </c>
      <c r="P4787" t="str">
        <f t="shared" si="450"/>
        <v>Land</v>
      </c>
      <c r="Q4787" t="str">
        <f t="shared" si="451"/>
        <v>bad</v>
      </c>
      <c r="R4787" t="str">
        <f t="shared" si="452"/>
        <v/>
      </c>
      <c r="S4787" s="3" t="str">
        <f t="shared" si="453"/>
        <v>Land</v>
      </c>
      <c r="T4787" t="str">
        <f t="shared" si="454"/>
        <v/>
      </c>
      <c r="U4787" t="str">
        <f t="shared" si="455"/>
        <v>C</v>
      </c>
      <c r="V4787" t="str" cm="1">
        <f t="array" ref="V4787">_xlfn.IFS(N4778&gt;25,"A",N4778&gt;20,"B",N4778&gt;15,"C",N4778&gt;10,"D",N4778&lt;10,"E")</f>
        <v>C</v>
      </c>
    </row>
    <row r="4788" spans="1:22" x14ac:dyDescent="0.3">
      <c r="A4788">
        <v>4824</v>
      </c>
      <c r="B4788" t="s">
        <v>1744</v>
      </c>
      <c r="C4788" t="s">
        <v>150</v>
      </c>
      <c r="D4788" t="s">
        <v>22</v>
      </c>
      <c r="E4788">
        <v>2016</v>
      </c>
      <c r="F4788">
        <v>35000</v>
      </c>
      <c r="G4788" t="s">
        <v>27</v>
      </c>
      <c r="H4788" t="s">
        <v>18</v>
      </c>
      <c r="I4788" t="s">
        <v>19</v>
      </c>
      <c r="J4788">
        <v>1198</v>
      </c>
      <c r="K4788">
        <v>67</v>
      </c>
      <c r="L4788">
        <v>7</v>
      </c>
      <c r="M4788">
        <v>20.62</v>
      </c>
      <c r="N4788">
        <v>3.1</v>
      </c>
      <c r="P4788" t="str">
        <f t="shared" si="450"/>
        <v/>
      </c>
      <c r="Q4788" t="str">
        <f t="shared" si="451"/>
        <v>good</v>
      </c>
      <c r="R4788" t="str">
        <f t="shared" si="452"/>
        <v/>
      </c>
      <c r="S4788" s="3" t="str">
        <f t="shared" si="453"/>
        <v>Volkswagen</v>
      </c>
      <c r="T4788" t="str">
        <f t="shared" si="454"/>
        <v>Volkswagen</v>
      </c>
      <c r="U4788" t="str">
        <f t="shared" si="455"/>
        <v>E</v>
      </c>
      <c r="V4788" t="str" cm="1">
        <f t="array" ref="V4788">_xlfn.IFS(N4779&gt;25,"A",N4779&gt;20,"B",N4779&gt;15,"C",N4779&gt;10,"D",N4779&lt;10,"E")</f>
        <v>E</v>
      </c>
    </row>
    <row r="4789" spans="1:22" x14ac:dyDescent="0.3">
      <c r="A4789">
        <v>4825</v>
      </c>
      <c r="B4789" t="s">
        <v>246</v>
      </c>
      <c r="C4789" t="s">
        <v>21</v>
      </c>
      <c r="D4789" t="s">
        <v>63</v>
      </c>
      <c r="E4789">
        <v>2016</v>
      </c>
      <c r="F4789">
        <v>40000</v>
      </c>
      <c r="G4789" t="s">
        <v>27</v>
      </c>
      <c r="H4789" t="s">
        <v>18</v>
      </c>
      <c r="I4789" t="s">
        <v>19</v>
      </c>
      <c r="J4789">
        <v>1591</v>
      </c>
      <c r="K4789">
        <v>121.3</v>
      </c>
      <c r="L4789">
        <v>5</v>
      </c>
      <c r="M4789">
        <v>15.29</v>
      </c>
      <c r="N4789">
        <v>11.5</v>
      </c>
      <c r="P4789" t="str">
        <f t="shared" si="450"/>
        <v/>
      </c>
      <c r="Q4789" t="str">
        <f t="shared" si="451"/>
        <v>bad</v>
      </c>
      <c r="R4789" t="str">
        <f t="shared" si="452"/>
        <v/>
      </c>
      <c r="S4789" s="3" t="str">
        <f t="shared" si="453"/>
        <v/>
      </c>
      <c r="T4789" t="str">
        <f t="shared" si="454"/>
        <v>BMW</v>
      </c>
      <c r="U4789" t="str">
        <f t="shared" si="455"/>
        <v>E</v>
      </c>
      <c r="V4789" t="str" cm="1">
        <f t="array" ref="V4789">_xlfn.IFS(N4780&gt;25,"A",N4780&gt;20,"B",N4780&gt;15,"C",N4780&gt;10,"D",N4780&lt;10,"E")</f>
        <v>E</v>
      </c>
    </row>
    <row r="4790" spans="1:22" x14ac:dyDescent="0.3">
      <c r="A4790">
        <v>4826</v>
      </c>
      <c r="B4790" t="s">
        <v>181</v>
      </c>
      <c r="C4790" t="s">
        <v>15</v>
      </c>
      <c r="D4790" t="s">
        <v>47</v>
      </c>
      <c r="E4790">
        <v>2015</v>
      </c>
      <c r="F4790">
        <v>23876</v>
      </c>
      <c r="G4790" t="s">
        <v>27</v>
      </c>
      <c r="H4790" t="s">
        <v>18</v>
      </c>
      <c r="I4790" t="s">
        <v>19</v>
      </c>
      <c r="J4790">
        <v>998</v>
      </c>
      <c r="K4790">
        <v>67.099999999999994</v>
      </c>
      <c r="L4790">
        <v>5</v>
      </c>
      <c r="M4790">
        <v>24.07</v>
      </c>
      <c r="N4790">
        <v>3.46</v>
      </c>
      <c r="P4790" t="str">
        <f t="shared" si="450"/>
        <v>Hyundai</v>
      </c>
      <c r="Q4790" t="str">
        <f t="shared" si="451"/>
        <v>good</v>
      </c>
      <c r="R4790" t="str">
        <f t="shared" si="452"/>
        <v>Hyundai</v>
      </c>
      <c r="S4790" s="3" t="str">
        <f t="shared" si="453"/>
        <v>Hyundai</v>
      </c>
      <c r="T4790" t="str">
        <f t="shared" si="454"/>
        <v/>
      </c>
      <c r="U4790" t="str">
        <f t="shared" si="455"/>
        <v>C</v>
      </c>
      <c r="V4790" t="str" cm="1">
        <f t="array" ref="V4790">_xlfn.IFS(N4781&gt;25,"A",N4781&gt;20,"B",N4781&gt;15,"C",N4781&gt;10,"D",N4781&lt;10,"E")</f>
        <v>C</v>
      </c>
    </row>
    <row r="4791" spans="1:22" x14ac:dyDescent="0.3">
      <c r="A4791">
        <v>4827</v>
      </c>
      <c r="B4791" t="s">
        <v>480</v>
      </c>
      <c r="C4791" t="s">
        <v>21</v>
      </c>
      <c r="D4791" t="s">
        <v>31</v>
      </c>
      <c r="E4791">
        <v>2013</v>
      </c>
      <c r="F4791">
        <v>67901</v>
      </c>
      <c r="G4791" t="s">
        <v>23</v>
      </c>
      <c r="H4791" t="s">
        <v>18</v>
      </c>
      <c r="I4791" t="s">
        <v>19</v>
      </c>
      <c r="J4791">
        <v>2199</v>
      </c>
      <c r="K4791">
        <v>194.3</v>
      </c>
      <c r="L4791">
        <v>7</v>
      </c>
      <c r="M4791">
        <v>14.66</v>
      </c>
      <c r="N4791">
        <v>8.3800000000000008</v>
      </c>
      <c r="P4791" t="str">
        <f t="shared" si="450"/>
        <v/>
      </c>
      <c r="Q4791" t="str">
        <f t="shared" si="451"/>
        <v>bad</v>
      </c>
      <c r="R4791" t="str">
        <f t="shared" si="452"/>
        <v/>
      </c>
      <c r="S4791" s="3" t="str">
        <f t="shared" si="453"/>
        <v/>
      </c>
      <c r="T4791" t="str">
        <f t="shared" si="454"/>
        <v>Tata</v>
      </c>
      <c r="U4791" t="str">
        <f t="shared" si="455"/>
        <v>E</v>
      </c>
      <c r="V4791" t="str" cm="1">
        <f t="array" ref="V4791">_xlfn.IFS(N4782&gt;25,"A",N4782&gt;20,"B",N4782&gt;15,"C",N4782&gt;10,"D",N4782&lt;10,"E")</f>
        <v>E</v>
      </c>
    </row>
    <row r="4792" spans="1:22" x14ac:dyDescent="0.3">
      <c r="A4792">
        <v>4828</v>
      </c>
      <c r="B4792" t="s">
        <v>864</v>
      </c>
      <c r="C4792" t="s">
        <v>43</v>
      </c>
      <c r="D4792" t="s">
        <v>22</v>
      </c>
      <c r="E4792">
        <v>2014</v>
      </c>
      <c r="F4792">
        <v>68865</v>
      </c>
      <c r="G4792" t="s">
        <v>23</v>
      </c>
      <c r="H4792" t="s">
        <v>18</v>
      </c>
      <c r="I4792" t="s">
        <v>19</v>
      </c>
      <c r="J4792">
        <v>1598</v>
      </c>
      <c r="K4792">
        <v>103.6</v>
      </c>
      <c r="L4792">
        <v>5</v>
      </c>
      <c r="M4792">
        <v>15.11</v>
      </c>
      <c r="N4792">
        <v>4.8</v>
      </c>
      <c r="P4792" t="str">
        <f t="shared" si="450"/>
        <v/>
      </c>
      <c r="Q4792" t="str">
        <f t="shared" si="451"/>
        <v>good</v>
      </c>
      <c r="R4792" t="str">
        <f t="shared" si="452"/>
        <v/>
      </c>
      <c r="S4792" s="3" t="str">
        <f t="shared" si="453"/>
        <v>Datsun</v>
      </c>
      <c r="T4792" t="str">
        <f t="shared" si="454"/>
        <v>Datsun</v>
      </c>
      <c r="U4792" t="str">
        <f t="shared" si="455"/>
        <v>E</v>
      </c>
      <c r="V4792" t="str" cm="1">
        <f t="array" ref="V4792">_xlfn.IFS(N4783&gt;25,"A",N4783&gt;20,"B",N4783&gt;15,"C",N4783&gt;10,"D",N4783&lt;10,"E")</f>
        <v>E</v>
      </c>
    </row>
    <row r="4793" spans="1:22" x14ac:dyDescent="0.3">
      <c r="A4793">
        <v>4829</v>
      </c>
      <c r="B4793" t="s">
        <v>57</v>
      </c>
      <c r="C4793" t="s">
        <v>25</v>
      </c>
      <c r="D4793" t="s">
        <v>22</v>
      </c>
      <c r="E4793">
        <v>2014</v>
      </c>
      <c r="F4793">
        <v>71000</v>
      </c>
      <c r="G4793" t="s">
        <v>23</v>
      </c>
      <c r="H4793" t="s">
        <v>18</v>
      </c>
      <c r="I4793" t="s">
        <v>33</v>
      </c>
      <c r="J4793">
        <v>1498</v>
      </c>
      <c r="K4793">
        <v>98.6</v>
      </c>
      <c r="L4793">
        <v>5</v>
      </c>
      <c r="M4793">
        <v>25.8</v>
      </c>
      <c r="N4793">
        <v>4.5</v>
      </c>
      <c r="P4793" t="str">
        <f t="shared" si="450"/>
        <v>BMW</v>
      </c>
      <c r="Q4793" t="str">
        <f t="shared" si="451"/>
        <v>bad</v>
      </c>
      <c r="R4793" t="str">
        <f t="shared" si="452"/>
        <v/>
      </c>
      <c r="S4793" s="3" t="str">
        <f t="shared" si="453"/>
        <v>BMW</v>
      </c>
      <c r="T4793" t="str">
        <f t="shared" si="454"/>
        <v/>
      </c>
      <c r="U4793" t="str">
        <f t="shared" si="455"/>
        <v>C</v>
      </c>
      <c r="V4793" t="str" cm="1">
        <f t="array" ref="V4793">_xlfn.IFS(N4784&gt;25,"A",N4784&gt;20,"B",N4784&gt;15,"C",N4784&gt;10,"D",N4784&lt;10,"E")</f>
        <v>C</v>
      </c>
    </row>
    <row r="4794" spans="1:22" x14ac:dyDescent="0.3">
      <c r="A4794">
        <v>4830</v>
      </c>
      <c r="B4794" t="s">
        <v>1546</v>
      </c>
      <c r="C4794" t="s">
        <v>15</v>
      </c>
      <c r="D4794" t="s">
        <v>26</v>
      </c>
      <c r="E4794">
        <v>2004</v>
      </c>
      <c r="F4794">
        <v>95000</v>
      </c>
      <c r="G4794" t="s">
        <v>27</v>
      </c>
      <c r="H4794" t="s">
        <v>18</v>
      </c>
      <c r="I4794" t="s">
        <v>19</v>
      </c>
      <c r="J4794">
        <v>1298</v>
      </c>
      <c r="K4794">
        <v>74</v>
      </c>
      <c r="L4794">
        <v>5</v>
      </c>
      <c r="M4794">
        <v>15.9</v>
      </c>
      <c r="N4794">
        <v>0.8</v>
      </c>
      <c r="P4794" t="str">
        <f t="shared" si="450"/>
        <v>BMW</v>
      </c>
      <c r="Q4794" t="str">
        <f t="shared" si="451"/>
        <v>bad</v>
      </c>
      <c r="R4794" t="str">
        <f t="shared" si="452"/>
        <v/>
      </c>
      <c r="S4794" s="3" t="str">
        <f t="shared" si="453"/>
        <v>BMW</v>
      </c>
      <c r="T4794" t="str">
        <f t="shared" si="454"/>
        <v/>
      </c>
      <c r="U4794" t="str">
        <f t="shared" si="455"/>
        <v>A</v>
      </c>
      <c r="V4794" t="str" cm="1">
        <f t="array" ref="V4794">_xlfn.IFS(N4785&gt;25,"A",N4785&gt;20,"B",N4785&gt;15,"C",N4785&gt;10,"D",N4785&lt;10,"E")</f>
        <v>A</v>
      </c>
    </row>
    <row r="4795" spans="1:22" x14ac:dyDescent="0.3">
      <c r="A4795">
        <v>4831</v>
      </c>
      <c r="B4795" t="s">
        <v>100</v>
      </c>
      <c r="C4795" t="s">
        <v>15</v>
      </c>
      <c r="D4795" t="s">
        <v>49</v>
      </c>
      <c r="E4795">
        <v>2014</v>
      </c>
      <c r="F4795">
        <v>25000</v>
      </c>
      <c r="G4795" t="s">
        <v>23</v>
      </c>
      <c r="H4795" t="s">
        <v>18</v>
      </c>
      <c r="I4795" t="s">
        <v>19</v>
      </c>
      <c r="J4795">
        <v>1248</v>
      </c>
      <c r="K4795">
        <v>74</v>
      </c>
      <c r="L4795">
        <v>5</v>
      </c>
      <c r="M4795">
        <v>22.9</v>
      </c>
      <c r="N4795">
        <v>3.95</v>
      </c>
      <c r="P4795" t="str">
        <f t="shared" si="450"/>
        <v/>
      </c>
      <c r="Q4795" t="str">
        <f t="shared" si="451"/>
        <v>bad</v>
      </c>
      <c r="R4795" t="str">
        <f t="shared" si="452"/>
        <v/>
      </c>
      <c r="S4795" s="3" t="str">
        <f t="shared" si="453"/>
        <v/>
      </c>
      <c r="T4795" t="str">
        <f t="shared" si="454"/>
        <v>Maruti</v>
      </c>
      <c r="U4795" t="str">
        <f t="shared" si="455"/>
        <v>E</v>
      </c>
      <c r="V4795" t="str" cm="1">
        <f t="array" ref="V4795">_xlfn.IFS(N4786&gt;25,"A",N4786&gt;20,"B",N4786&gt;15,"C",N4786&gt;10,"D",N4786&lt;10,"E")</f>
        <v>E</v>
      </c>
    </row>
    <row r="4796" spans="1:22" x14ac:dyDescent="0.3">
      <c r="A4796">
        <v>4832</v>
      </c>
      <c r="B4796" t="s">
        <v>469</v>
      </c>
      <c r="C4796" t="s">
        <v>194</v>
      </c>
      <c r="D4796" t="s">
        <v>35</v>
      </c>
      <c r="E4796">
        <v>2012</v>
      </c>
      <c r="F4796">
        <v>180000</v>
      </c>
      <c r="G4796" t="s">
        <v>23</v>
      </c>
      <c r="H4796" t="s">
        <v>18</v>
      </c>
      <c r="I4796" t="s">
        <v>19</v>
      </c>
      <c r="J4796">
        <v>1598</v>
      </c>
      <c r="K4796">
        <v>103.5</v>
      </c>
      <c r="L4796">
        <v>5</v>
      </c>
      <c r="M4796">
        <v>20.5</v>
      </c>
      <c r="N4796">
        <v>3.65</v>
      </c>
      <c r="P4796" t="str">
        <f t="shared" si="450"/>
        <v/>
      </c>
      <c r="Q4796" t="str">
        <f t="shared" si="451"/>
        <v>bad</v>
      </c>
      <c r="R4796" t="str">
        <f t="shared" si="452"/>
        <v/>
      </c>
      <c r="S4796" s="3" t="str">
        <f t="shared" si="453"/>
        <v/>
      </c>
      <c r="T4796" t="str">
        <f t="shared" si="454"/>
        <v>Volkswagen</v>
      </c>
      <c r="U4796" t="str">
        <f t="shared" si="455"/>
        <v>E</v>
      </c>
      <c r="V4796" t="str" cm="1">
        <f t="array" ref="V4796">_xlfn.IFS(N4787&gt;25,"A",N4787&gt;20,"B",N4787&gt;15,"C",N4787&gt;10,"D",N4787&lt;10,"E")</f>
        <v>E</v>
      </c>
    </row>
    <row r="4797" spans="1:22" x14ac:dyDescent="0.3">
      <c r="A4797">
        <v>4833</v>
      </c>
      <c r="B4797" t="s">
        <v>475</v>
      </c>
      <c r="C4797" t="s">
        <v>62</v>
      </c>
      <c r="D4797" t="s">
        <v>16</v>
      </c>
      <c r="E4797">
        <v>2005</v>
      </c>
      <c r="F4797">
        <v>131000</v>
      </c>
      <c r="G4797" t="s">
        <v>23</v>
      </c>
      <c r="H4797" t="s">
        <v>32</v>
      </c>
      <c r="I4797" t="s">
        <v>19</v>
      </c>
      <c r="J4797">
        <v>2987</v>
      </c>
      <c r="K4797">
        <v>198.5</v>
      </c>
      <c r="L4797">
        <v>5</v>
      </c>
      <c r="M4797">
        <v>11</v>
      </c>
      <c r="N4797">
        <v>10</v>
      </c>
      <c r="P4797" t="str">
        <f t="shared" si="450"/>
        <v/>
      </c>
      <c r="Q4797" t="str">
        <f t="shared" si="451"/>
        <v>good</v>
      </c>
      <c r="R4797" t="str">
        <f t="shared" si="452"/>
        <v/>
      </c>
      <c r="S4797" s="3" t="str">
        <f t="shared" si="453"/>
        <v>Datsun</v>
      </c>
      <c r="T4797" t="str">
        <f t="shared" si="454"/>
        <v>Datsun</v>
      </c>
      <c r="U4797" t="str">
        <f t="shared" si="455"/>
        <v>E</v>
      </c>
      <c r="V4797" t="str" cm="1">
        <f t="array" ref="V4797">_xlfn.IFS(N4788&gt;25,"A",N4788&gt;20,"B",N4788&gt;15,"C",N4788&gt;10,"D",N4788&lt;10,"E")</f>
        <v>E</v>
      </c>
    </row>
    <row r="4798" spans="1:22" x14ac:dyDescent="0.3">
      <c r="A4798">
        <v>4834</v>
      </c>
      <c r="B4798" t="s">
        <v>1625</v>
      </c>
      <c r="C4798" t="s">
        <v>78</v>
      </c>
      <c r="D4798" t="s">
        <v>53</v>
      </c>
      <c r="E4798">
        <v>2011</v>
      </c>
      <c r="F4798">
        <v>65000</v>
      </c>
      <c r="G4798" t="s">
        <v>23</v>
      </c>
      <c r="H4798" t="s">
        <v>18</v>
      </c>
      <c r="I4798" t="s">
        <v>33</v>
      </c>
      <c r="J4798">
        <v>2179</v>
      </c>
      <c r="K4798">
        <v>120</v>
      </c>
      <c r="L4798">
        <v>8</v>
      </c>
      <c r="M4798">
        <v>12.05</v>
      </c>
      <c r="N4798">
        <v>4</v>
      </c>
      <c r="P4798" t="str">
        <f t="shared" si="450"/>
        <v/>
      </c>
      <c r="Q4798" t="str">
        <f t="shared" si="451"/>
        <v>bad</v>
      </c>
      <c r="R4798" t="str">
        <f t="shared" si="452"/>
        <v/>
      </c>
      <c r="S4798" s="3" t="str">
        <f t="shared" si="453"/>
        <v/>
      </c>
      <c r="T4798" t="str">
        <f t="shared" si="454"/>
        <v>Hyundai</v>
      </c>
      <c r="U4798" t="str">
        <f t="shared" si="455"/>
        <v>D</v>
      </c>
      <c r="V4798" t="str" cm="1">
        <f t="array" ref="V4798">_xlfn.IFS(N4789&gt;25,"A",N4789&gt;20,"B",N4789&gt;15,"C",N4789&gt;10,"D",N4789&lt;10,"E")</f>
        <v>D</v>
      </c>
    </row>
    <row r="4799" spans="1:22" x14ac:dyDescent="0.3">
      <c r="A4799">
        <v>4835</v>
      </c>
      <c r="B4799" t="s">
        <v>951</v>
      </c>
      <c r="C4799" t="s">
        <v>38</v>
      </c>
      <c r="D4799" t="s">
        <v>35</v>
      </c>
      <c r="E4799">
        <v>2012</v>
      </c>
      <c r="F4799">
        <v>117777</v>
      </c>
      <c r="G4799" t="s">
        <v>23</v>
      </c>
      <c r="H4799" t="s">
        <v>18</v>
      </c>
      <c r="I4799" t="s">
        <v>19</v>
      </c>
      <c r="J4799">
        <v>1461</v>
      </c>
      <c r="K4799">
        <v>84.8</v>
      </c>
      <c r="L4799">
        <v>5</v>
      </c>
      <c r="M4799">
        <v>21.64</v>
      </c>
      <c r="N4799">
        <v>4.75</v>
      </c>
      <c r="P4799" t="str">
        <f t="shared" si="450"/>
        <v/>
      </c>
      <c r="Q4799" t="str">
        <f t="shared" si="451"/>
        <v>good</v>
      </c>
      <c r="R4799" t="str">
        <f t="shared" si="452"/>
        <v/>
      </c>
      <c r="S4799" s="3" t="str">
        <f t="shared" si="453"/>
        <v>Maruti</v>
      </c>
      <c r="T4799" t="str">
        <f t="shared" si="454"/>
        <v>Maruti</v>
      </c>
      <c r="U4799" t="str">
        <f t="shared" si="455"/>
        <v>E</v>
      </c>
      <c r="V4799" t="str" cm="1">
        <f t="array" ref="V4799">_xlfn.IFS(N4790&gt;25,"A",N4790&gt;20,"B",N4790&gt;15,"C",N4790&gt;10,"D",N4790&lt;10,"E")</f>
        <v>E</v>
      </c>
    </row>
    <row r="4800" spans="1:22" x14ac:dyDescent="0.3">
      <c r="A4800">
        <v>4836</v>
      </c>
      <c r="B4800" t="s">
        <v>491</v>
      </c>
      <c r="C4800" t="s">
        <v>15</v>
      </c>
      <c r="D4800" t="s">
        <v>63</v>
      </c>
      <c r="E4800">
        <v>2009</v>
      </c>
      <c r="F4800">
        <v>65000</v>
      </c>
      <c r="G4800" t="s">
        <v>27</v>
      </c>
      <c r="H4800" t="s">
        <v>18</v>
      </c>
      <c r="I4800" t="s">
        <v>33</v>
      </c>
      <c r="J4800">
        <v>1298</v>
      </c>
      <c r="K4800">
        <v>85.8</v>
      </c>
      <c r="L4800">
        <v>5</v>
      </c>
      <c r="M4800">
        <v>17.5</v>
      </c>
      <c r="N4800">
        <v>3.1</v>
      </c>
      <c r="P4800" t="str">
        <f t="shared" si="450"/>
        <v/>
      </c>
      <c r="Q4800" t="str">
        <f t="shared" si="451"/>
        <v>bad</v>
      </c>
      <c r="R4800" t="str">
        <f t="shared" si="452"/>
        <v/>
      </c>
      <c r="S4800" s="3" t="str">
        <f t="shared" si="453"/>
        <v/>
      </c>
      <c r="T4800" t="str">
        <f t="shared" si="454"/>
        <v>Hyundai</v>
      </c>
      <c r="U4800" t="str">
        <f t="shared" si="455"/>
        <v>E</v>
      </c>
      <c r="V4800" t="str" cm="1">
        <f t="array" ref="V4800">_xlfn.IFS(N4791&gt;25,"A",N4791&gt;20,"B",N4791&gt;15,"C",N4791&gt;10,"D",N4791&lt;10,"E")</f>
        <v>E</v>
      </c>
    </row>
    <row r="4801" spans="1:22" x14ac:dyDescent="0.3">
      <c r="A4801">
        <v>4837</v>
      </c>
      <c r="B4801" t="s">
        <v>537</v>
      </c>
      <c r="C4801" t="s">
        <v>21</v>
      </c>
      <c r="D4801" t="s">
        <v>47</v>
      </c>
      <c r="E4801">
        <v>2017</v>
      </c>
      <c r="F4801">
        <v>46897</v>
      </c>
      <c r="G4801" t="s">
        <v>27</v>
      </c>
      <c r="H4801" t="s">
        <v>18</v>
      </c>
      <c r="I4801" t="s">
        <v>19</v>
      </c>
      <c r="J4801">
        <v>814</v>
      </c>
      <c r="K4801">
        <v>55.2</v>
      </c>
      <c r="L4801">
        <v>5</v>
      </c>
      <c r="M4801">
        <v>21.1</v>
      </c>
      <c r="N4801">
        <v>3.61</v>
      </c>
      <c r="P4801" t="str">
        <f t="shared" si="450"/>
        <v/>
      </c>
      <c r="Q4801" t="str">
        <f t="shared" si="451"/>
        <v>bad</v>
      </c>
      <c r="R4801" t="str">
        <f t="shared" si="452"/>
        <v/>
      </c>
      <c r="S4801" s="3" t="str">
        <f t="shared" si="453"/>
        <v/>
      </c>
      <c r="T4801" t="str">
        <f t="shared" si="454"/>
        <v>Volkswagen</v>
      </c>
      <c r="U4801" t="str">
        <f t="shared" si="455"/>
        <v>E</v>
      </c>
      <c r="V4801" t="str" cm="1">
        <f t="array" ref="V4801">_xlfn.IFS(N4792&gt;25,"A",N4792&gt;20,"B",N4792&gt;15,"C",N4792&gt;10,"D",N4792&lt;10,"E")</f>
        <v>E</v>
      </c>
    </row>
    <row r="4802" spans="1:22" x14ac:dyDescent="0.3">
      <c r="A4802">
        <v>4838</v>
      </c>
      <c r="B4802" t="s">
        <v>203</v>
      </c>
      <c r="C4802" t="s">
        <v>25</v>
      </c>
      <c r="D4802" t="s">
        <v>31</v>
      </c>
      <c r="E4802">
        <v>2015</v>
      </c>
      <c r="F4802">
        <v>36695</v>
      </c>
      <c r="G4802" t="s">
        <v>27</v>
      </c>
      <c r="H4802" t="s">
        <v>18</v>
      </c>
      <c r="I4802" t="s">
        <v>19</v>
      </c>
      <c r="J4802">
        <v>1198</v>
      </c>
      <c r="K4802">
        <v>86.8</v>
      </c>
      <c r="L4802">
        <v>5</v>
      </c>
      <c r="M4802">
        <v>19.399999999999999</v>
      </c>
      <c r="N4802">
        <v>4.29</v>
      </c>
      <c r="P4802" t="str">
        <f t="shared" si="450"/>
        <v/>
      </c>
      <c r="Q4802" t="str">
        <f t="shared" si="451"/>
        <v>good</v>
      </c>
      <c r="R4802" t="str">
        <f t="shared" si="452"/>
        <v/>
      </c>
      <c r="S4802" s="3" t="str">
        <f t="shared" si="453"/>
        <v>Honda</v>
      </c>
      <c r="T4802" t="str">
        <f t="shared" si="454"/>
        <v>Honda</v>
      </c>
      <c r="U4802" t="str">
        <f t="shared" si="455"/>
        <v>E</v>
      </c>
      <c r="V4802" t="str" cm="1">
        <f t="array" ref="V4802">_xlfn.IFS(N4793&gt;25,"A",N4793&gt;20,"B",N4793&gt;15,"C",N4793&gt;10,"D",N4793&lt;10,"E")</f>
        <v>E</v>
      </c>
    </row>
    <row r="4803" spans="1:22" x14ac:dyDescent="0.3">
      <c r="A4803">
        <v>4839</v>
      </c>
      <c r="B4803" t="s">
        <v>1745</v>
      </c>
      <c r="C4803" t="s">
        <v>38</v>
      </c>
      <c r="D4803" t="s">
        <v>49</v>
      </c>
      <c r="E4803">
        <v>2011</v>
      </c>
      <c r="F4803">
        <v>43000</v>
      </c>
      <c r="G4803" t="s">
        <v>27</v>
      </c>
      <c r="H4803" t="s">
        <v>18</v>
      </c>
      <c r="I4803" t="s">
        <v>19</v>
      </c>
      <c r="J4803">
        <v>1198</v>
      </c>
      <c r="K4803">
        <v>75</v>
      </c>
      <c r="L4803">
        <v>5</v>
      </c>
      <c r="M4803">
        <v>18.059999999999999</v>
      </c>
      <c r="N4803">
        <v>2.13</v>
      </c>
      <c r="P4803" t="str">
        <f t="shared" si="450"/>
        <v/>
      </c>
      <c r="Q4803" t="str">
        <f t="shared" si="451"/>
        <v>bad</v>
      </c>
      <c r="R4803" t="str">
        <f t="shared" si="452"/>
        <v/>
      </c>
      <c r="S4803" s="3" t="str">
        <f t="shared" si="453"/>
        <v/>
      </c>
      <c r="T4803" t="str">
        <f t="shared" si="454"/>
        <v>Maruti</v>
      </c>
      <c r="U4803" t="str">
        <f t="shared" si="455"/>
        <v>E</v>
      </c>
      <c r="V4803" t="str" cm="1">
        <f t="array" ref="V4803">_xlfn.IFS(N4794&gt;25,"A",N4794&gt;20,"B",N4794&gt;15,"C",N4794&gt;10,"D",N4794&lt;10,"E")</f>
        <v>E</v>
      </c>
    </row>
    <row r="4804" spans="1:22" x14ac:dyDescent="0.3">
      <c r="A4804">
        <v>4840</v>
      </c>
      <c r="B4804" t="s">
        <v>1714</v>
      </c>
      <c r="C4804" t="s">
        <v>15</v>
      </c>
      <c r="D4804" t="s">
        <v>16</v>
      </c>
      <c r="E4804">
        <v>2008</v>
      </c>
      <c r="F4804">
        <v>54000</v>
      </c>
      <c r="G4804" t="s">
        <v>27</v>
      </c>
      <c r="H4804" t="s">
        <v>18</v>
      </c>
      <c r="I4804" t="s">
        <v>19</v>
      </c>
      <c r="J4804">
        <v>796</v>
      </c>
      <c r="K4804">
        <v>46.3</v>
      </c>
      <c r="L4804">
        <v>5</v>
      </c>
      <c r="M4804">
        <v>19.7</v>
      </c>
      <c r="N4804">
        <v>1.1000000000000001</v>
      </c>
      <c r="P4804" t="str">
        <f t="shared" si="450"/>
        <v/>
      </c>
      <c r="Q4804" t="str">
        <f t="shared" si="451"/>
        <v>good</v>
      </c>
      <c r="R4804" t="str">
        <f t="shared" si="452"/>
        <v/>
      </c>
      <c r="S4804" s="3" t="str">
        <f t="shared" si="453"/>
        <v>Maruti</v>
      </c>
      <c r="T4804" t="str">
        <f t="shared" si="454"/>
        <v>Maruti</v>
      </c>
      <c r="U4804" t="str">
        <f t="shared" si="455"/>
        <v>E</v>
      </c>
      <c r="V4804" t="str" cm="1">
        <f t="array" ref="V4804">_xlfn.IFS(N4795&gt;25,"A",N4795&gt;20,"B",N4795&gt;15,"C",N4795&gt;10,"D",N4795&lt;10,"E")</f>
        <v>E</v>
      </c>
    </row>
    <row r="4805" spans="1:22" x14ac:dyDescent="0.3">
      <c r="A4805">
        <v>4841</v>
      </c>
      <c r="B4805" t="s">
        <v>64</v>
      </c>
      <c r="C4805" t="s">
        <v>65</v>
      </c>
      <c r="D4805" t="s">
        <v>35</v>
      </c>
      <c r="E4805">
        <v>2011</v>
      </c>
      <c r="F4805">
        <v>89000</v>
      </c>
      <c r="G4805" t="s">
        <v>23</v>
      </c>
      <c r="H4805" t="s">
        <v>32</v>
      </c>
      <c r="I4805" t="s">
        <v>19</v>
      </c>
      <c r="J4805">
        <v>1995</v>
      </c>
      <c r="K4805">
        <v>190</v>
      </c>
      <c r="L4805">
        <v>5</v>
      </c>
      <c r="M4805">
        <v>22.69</v>
      </c>
      <c r="N4805">
        <v>13.95</v>
      </c>
      <c r="P4805" t="str">
        <f t="shared" si="450"/>
        <v/>
      </c>
      <c r="Q4805" t="str">
        <f t="shared" si="451"/>
        <v>good</v>
      </c>
      <c r="R4805" t="str">
        <f t="shared" si="452"/>
        <v/>
      </c>
      <c r="S4805" s="3" t="str">
        <f t="shared" si="453"/>
        <v>Skoda</v>
      </c>
      <c r="T4805" t="str">
        <f t="shared" si="454"/>
        <v>Skoda</v>
      </c>
      <c r="U4805" t="str">
        <f t="shared" si="455"/>
        <v>E</v>
      </c>
      <c r="V4805" t="str" cm="1">
        <f t="array" ref="V4805">_xlfn.IFS(N4796&gt;25,"A",N4796&gt;20,"B",N4796&gt;15,"C",N4796&gt;10,"D",N4796&lt;10,"E")</f>
        <v>E</v>
      </c>
    </row>
    <row r="4806" spans="1:22" x14ac:dyDescent="0.3">
      <c r="A4806">
        <v>4842</v>
      </c>
      <c r="B4806" t="s">
        <v>577</v>
      </c>
      <c r="C4806" t="s">
        <v>43</v>
      </c>
      <c r="D4806" t="s">
        <v>16</v>
      </c>
      <c r="E4806">
        <v>2014</v>
      </c>
      <c r="F4806">
        <v>7000</v>
      </c>
      <c r="G4806" t="s">
        <v>27</v>
      </c>
      <c r="H4806" t="s">
        <v>18</v>
      </c>
      <c r="I4806" t="s">
        <v>19</v>
      </c>
      <c r="J4806">
        <v>1198</v>
      </c>
      <c r="K4806">
        <v>74</v>
      </c>
      <c r="L4806">
        <v>5</v>
      </c>
      <c r="M4806">
        <v>16.47</v>
      </c>
      <c r="N4806">
        <v>5.35</v>
      </c>
      <c r="P4806" t="str">
        <f t="shared" si="450"/>
        <v/>
      </c>
      <c r="Q4806" t="str">
        <f t="shared" si="451"/>
        <v>bad</v>
      </c>
      <c r="R4806" t="str">
        <f t="shared" si="452"/>
        <v/>
      </c>
      <c r="S4806" s="3" t="str">
        <f t="shared" si="453"/>
        <v/>
      </c>
      <c r="T4806" t="str">
        <f t="shared" si="454"/>
        <v>MercedesBenz</v>
      </c>
      <c r="U4806" t="str">
        <f t="shared" si="455"/>
        <v>E</v>
      </c>
      <c r="V4806" t="e" cm="1">
        <f t="array" ref="V4806">_xlfn.IFS(N4797&gt;25,"A",N4797&gt;20,"B",N4797&gt;15,"C",N4797&gt;10,"D",N4797&lt;10,"E")</f>
        <v>#N/A</v>
      </c>
    </row>
    <row r="4807" spans="1:22" x14ac:dyDescent="0.3">
      <c r="A4807">
        <v>4843</v>
      </c>
      <c r="B4807" t="s">
        <v>1198</v>
      </c>
      <c r="C4807" t="s">
        <v>15</v>
      </c>
      <c r="D4807" t="s">
        <v>35</v>
      </c>
      <c r="E4807">
        <v>2014</v>
      </c>
      <c r="F4807">
        <v>58470</v>
      </c>
      <c r="G4807" t="s">
        <v>27</v>
      </c>
      <c r="H4807" t="s">
        <v>18</v>
      </c>
      <c r="I4807" t="s">
        <v>19</v>
      </c>
      <c r="J4807">
        <v>998</v>
      </c>
      <c r="K4807">
        <v>67.040000000000006</v>
      </c>
      <c r="L4807">
        <v>5</v>
      </c>
      <c r="M4807">
        <v>23.1</v>
      </c>
      <c r="N4807">
        <v>3.9</v>
      </c>
      <c r="P4807" t="str">
        <f t="shared" si="450"/>
        <v/>
      </c>
      <c r="Q4807" t="str">
        <f t="shared" si="451"/>
        <v>bad</v>
      </c>
      <c r="R4807" t="str">
        <f t="shared" si="452"/>
        <v/>
      </c>
      <c r="S4807" s="3" t="str">
        <f t="shared" si="453"/>
        <v/>
      </c>
      <c r="T4807" t="str">
        <f t="shared" si="454"/>
        <v>Mahindra</v>
      </c>
      <c r="U4807" t="str">
        <f t="shared" si="455"/>
        <v>E</v>
      </c>
      <c r="V4807" t="str" cm="1">
        <f t="array" ref="V4807">_xlfn.IFS(N4798&gt;25,"A",N4798&gt;20,"B",N4798&gt;15,"C",N4798&gt;10,"D",N4798&lt;10,"E")</f>
        <v>E</v>
      </c>
    </row>
    <row r="4808" spans="1:22" x14ac:dyDescent="0.3">
      <c r="A4808">
        <v>4844</v>
      </c>
      <c r="B4808" t="s">
        <v>1175</v>
      </c>
      <c r="C4808" t="s">
        <v>15</v>
      </c>
      <c r="D4808" t="s">
        <v>49</v>
      </c>
      <c r="E4808">
        <v>2014</v>
      </c>
      <c r="F4808">
        <v>37000</v>
      </c>
      <c r="G4808" t="s">
        <v>27</v>
      </c>
      <c r="H4808" t="s">
        <v>18</v>
      </c>
      <c r="I4808" t="s">
        <v>19</v>
      </c>
      <c r="J4808">
        <v>1197</v>
      </c>
      <c r="K4808">
        <v>81.8</v>
      </c>
      <c r="L4808">
        <v>5</v>
      </c>
      <c r="M4808">
        <v>21.5</v>
      </c>
      <c r="N4808">
        <v>2.8</v>
      </c>
      <c r="P4808" t="str">
        <f t="shared" si="450"/>
        <v/>
      </c>
      <c r="Q4808" t="str">
        <f t="shared" si="451"/>
        <v>good</v>
      </c>
      <c r="R4808" t="str">
        <f t="shared" si="452"/>
        <v/>
      </c>
      <c r="S4808" s="3" t="str">
        <f t="shared" si="453"/>
        <v>Nissan</v>
      </c>
      <c r="T4808" t="str">
        <f t="shared" si="454"/>
        <v>Nissan</v>
      </c>
      <c r="U4808" t="str">
        <f t="shared" si="455"/>
        <v>E</v>
      </c>
      <c r="V4808" t="str" cm="1">
        <f t="array" ref="V4808">_xlfn.IFS(N4799&gt;25,"A",N4799&gt;20,"B",N4799&gt;15,"C",N4799&gt;10,"D",N4799&lt;10,"E")</f>
        <v>E</v>
      </c>
    </row>
    <row r="4809" spans="1:22" x14ac:dyDescent="0.3">
      <c r="A4809">
        <v>4845</v>
      </c>
      <c r="B4809" t="s">
        <v>1236</v>
      </c>
      <c r="C4809" t="s">
        <v>15</v>
      </c>
      <c r="D4809" t="s">
        <v>16</v>
      </c>
      <c r="E4809">
        <v>2016</v>
      </c>
      <c r="F4809">
        <v>29000</v>
      </c>
      <c r="G4809" t="s">
        <v>23</v>
      </c>
      <c r="H4809" t="s">
        <v>18</v>
      </c>
      <c r="I4809" t="s">
        <v>19</v>
      </c>
      <c r="J4809">
        <v>1248</v>
      </c>
      <c r="K4809">
        <v>88.5</v>
      </c>
      <c r="L4809">
        <v>5</v>
      </c>
      <c r="M4809">
        <v>26.21</v>
      </c>
      <c r="N4809">
        <v>8.75</v>
      </c>
      <c r="P4809" t="str">
        <f t="shared" si="450"/>
        <v/>
      </c>
      <c r="Q4809" t="str">
        <f t="shared" si="451"/>
        <v>bad</v>
      </c>
      <c r="R4809" t="str">
        <f t="shared" si="452"/>
        <v/>
      </c>
      <c r="S4809" s="3" t="str">
        <f t="shared" si="453"/>
        <v/>
      </c>
      <c r="T4809" t="str">
        <f t="shared" si="454"/>
        <v>Maruti</v>
      </c>
      <c r="U4809" t="str">
        <f t="shared" si="455"/>
        <v>E</v>
      </c>
      <c r="V4809" t="str" cm="1">
        <f t="array" ref="V4809">_xlfn.IFS(N4800&gt;25,"A",N4800&gt;20,"B",N4800&gt;15,"C",N4800&gt;10,"D",N4800&lt;10,"E")</f>
        <v>E</v>
      </c>
    </row>
    <row r="4810" spans="1:22" x14ac:dyDescent="0.3">
      <c r="A4810">
        <v>4846</v>
      </c>
      <c r="B4810" t="s">
        <v>660</v>
      </c>
      <c r="C4810" t="s">
        <v>30</v>
      </c>
      <c r="D4810" t="s">
        <v>35</v>
      </c>
      <c r="E4810">
        <v>2013</v>
      </c>
      <c r="F4810">
        <v>52000</v>
      </c>
      <c r="G4810" t="s">
        <v>23</v>
      </c>
      <c r="H4810" t="s">
        <v>32</v>
      </c>
      <c r="I4810" t="s">
        <v>19</v>
      </c>
      <c r="J4810">
        <v>1968</v>
      </c>
      <c r="K4810">
        <v>147.51</v>
      </c>
      <c r="L4810">
        <v>5</v>
      </c>
      <c r="M4810">
        <v>16.55</v>
      </c>
      <c r="N4810">
        <v>19.5</v>
      </c>
      <c r="P4810" t="str">
        <f t="shared" si="450"/>
        <v/>
      </c>
      <c r="Q4810" t="str">
        <f t="shared" si="451"/>
        <v>good</v>
      </c>
      <c r="R4810" t="str">
        <f t="shared" si="452"/>
        <v/>
      </c>
      <c r="S4810" s="3" t="str">
        <f t="shared" si="453"/>
        <v>Hyundai</v>
      </c>
      <c r="T4810" t="str">
        <f t="shared" si="454"/>
        <v>Hyundai</v>
      </c>
      <c r="U4810" t="str">
        <f t="shared" si="455"/>
        <v>E</v>
      </c>
      <c r="V4810" t="str" cm="1">
        <f t="array" ref="V4810">_xlfn.IFS(N4801&gt;25,"A",N4801&gt;20,"B",N4801&gt;15,"C",N4801&gt;10,"D",N4801&lt;10,"E")</f>
        <v>E</v>
      </c>
    </row>
    <row r="4811" spans="1:22" x14ac:dyDescent="0.3">
      <c r="A4811">
        <v>4847</v>
      </c>
      <c r="B4811" t="s">
        <v>203</v>
      </c>
      <c r="C4811" t="s">
        <v>25</v>
      </c>
      <c r="D4811" t="s">
        <v>49</v>
      </c>
      <c r="E4811">
        <v>2013</v>
      </c>
      <c r="F4811">
        <v>32807</v>
      </c>
      <c r="G4811" t="s">
        <v>27</v>
      </c>
      <c r="H4811" t="s">
        <v>18</v>
      </c>
      <c r="I4811" t="s">
        <v>19</v>
      </c>
      <c r="J4811">
        <v>1198</v>
      </c>
      <c r="K4811">
        <v>86.8</v>
      </c>
      <c r="L4811">
        <v>5</v>
      </c>
      <c r="M4811">
        <v>19.399999999999999</v>
      </c>
      <c r="N4811">
        <v>2.75</v>
      </c>
      <c r="P4811" t="str">
        <f t="shared" si="450"/>
        <v/>
      </c>
      <c r="Q4811" t="str">
        <f t="shared" si="451"/>
        <v>bad</v>
      </c>
      <c r="R4811" t="str">
        <f t="shared" si="452"/>
        <v/>
      </c>
      <c r="S4811" s="3" t="str">
        <f t="shared" si="453"/>
        <v/>
      </c>
      <c r="T4811" t="str">
        <f t="shared" si="454"/>
        <v>Honda</v>
      </c>
      <c r="U4811" t="str">
        <f t="shared" si="455"/>
        <v>E</v>
      </c>
      <c r="V4811" t="str" cm="1">
        <f t="array" ref="V4811">_xlfn.IFS(N4802&gt;25,"A",N4802&gt;20,"B",N4802&gt;15,"C",N4802&gt;10,"D",N4802&lt;10,"E")</f>
        <v>E</v>
      </c>
    </row>
    <row r="4812" spans="1:22" x14ac:dyDescent="0.3">
      <c r="A4812">
        <v>4848</v>
      </c>
      <c r="B4812" t="s">
        <v>1746</v>
      </c>
      <c r="C4812" t="s">
        <v>78</v>
      </c>
      <c r="D4812" t="s">
        <v>35</v>
      </c>
      <c r="E4812">
        <v>2013</v>
      </c>
      <c r="F4812">
        <v>86000</v>
      </c>
      <c r="G4812" t="s">
        <v>23</v>
      </c>
      <c r="H4812" t="s">
        <v>32</v>
      </c>
      <c r="I4812" t="s">
        <v>19</v>
      </c>
      <c r="J4812">
        <v>2179</v>
      </c>
      <c r="K4812">
        <v>120</v>
      </c>
      <c r="L4812">
        <v>8</v>
      </c>
      <c r="M4812">
        <v>11.79</v>
      </c>
      <c r="N4812">
        <v>8</v>
      </c>
      <c r="P4812" t="str">
        <f t="shared" ref="P4812:P4875" si="456">IF(N4803&gt;15,C4803,"")</f>
        <v/>
      </c>
      <c r="Q4812" t="str">
        <f t="shared" ref="Q4812:Q4875" si="457">IF(M4803&gt;20,"good","bad")</f>
        <v>bad</v>
      </c>
      <c r="R4812" t="str">
        <f t="shared" ref="R4812:R4875" si="458">IF(AND(M4803&gt;20,N4803&gt;15),C4803,"")</f>
        <v/>
      </c>
      <c r="S4812" s="3" t="str">
        <f t="shared" ref="S4812:S4875" si="459">IF(OR(M4803&gt;20,N4803&gt;15),C4803,"")</f>
        <v/>
      </c>
      <c r="T4812" t="str">
        <f t="shared" ref="T4812:T4875" si="460">IF(NOT(N4803&gt;15),C4803,"")</f>
        <v>Nissan</v>
      </c>
      <c r="U4812" t="str">
        <f t="shared" ref="U4812:U4875" si="461">IF(N4803&gt;25,"A",IF(N4803&gt;20,"B",IF(N4803&gt;15,"C",IF(N4803&gt;10,"D","E"))))</f>
        <v>E</v>
      </c>
      <c r="V4812" t="str" cm="1">
        <f t="array" ref="V4812">_xlfn.IFS(N4803&gt;25,"A",N4803&gt;20,"B",N4803&gt;15,"C",N4803&gt;10,"D",N4803&lt;10,"E")</f>
        <v>E</v>
      </c>
    </row>
    <row r="4813" spans="1:22" x14ac:dyDescent="0.3">
      <c r="A4813">
        <v>4849</v>
      </c>
      <c r="B4813" t="s">
        <v>205</v>
      </c>
      <c r="C4813" t="s">
        <v>25</v>
      </c>
      <c r="D4813" t="s">
        <v>53</v>
      </c>
      <c r="E4813">
        <v>2014</v>
      </c>
      <c r="F4813">
        <v>66500</v>
      </c>
      <c r="G4813" t="s">
        <v>23</v>
      </c>
      <c r="H4813" t="s">
        <v>18</v>
      </c>
      <c r="I4813" t="s">
        <v>19</v>
      </c>
      <c r="J4813">
        <v>1498</v>
      </c>
      <c r="K4813">
        <v>98.6</v>
      </c>
      <c r="L4813">
        <v>5</v>
      </c>
      <c r="M4813">
        <v>26</v>
      </c>
      <c r="N4813">
        <v>5.7</v>
      </c>
      <c r="P4813" t="str">
        <f t="shared" si="456"/>
        <v/>
      </c>
      <c r="Q4813" t="str">
        <f t="shared" si="457"/>
        <v>bad</v>
      </c>
      <c r="R4813" t="str">
        <f t="shared" si="458"/>
        <v/>
      </c>
      <c r="S4813" s="3" t="str">
        <f t="shared" si="459"/>
        <v/>
      </c>
      <c r="T4813" t="str">
        <f t="shared" si="460"/>
        <v>Maruti</v>
      </c>
      <c r="U4813" t="str">
        <f t="shared" si="461"/>
        <v>E</v>
      </c>
      <c r="V4813" t="str" cm="1">
        <f t="array" ref="V4813">_xlfn.IFS(N4804&gt;25,"A",N4804&gt;20,"B",N4804&gt;15,"C",N4804&gt;10,"D",N4804&lt;10,"E")</f>
        <v>E</v>
      </c>
    </row>
    <row r="4814" spans="1:22" x14ac:dyDescent="0.3">
      <c r="A4814">
        <v>4850</v>
      </c>
      <c r="B4814" t="s">
        <v>272</v>
      </c>
      <c r="C4814" t="s">
        <v>65</v>
      </c>
      <c r="D4814" t="s">
        <v>93</v>
      </c>
      <c r="E4814">
        <v>2012</v>
      </c>
      <c r="F4814">
        <v>94000</v>
      </c>
      <c r="G4814" t="s">
        <v>23</v>
      </c>
      <c r="H4814" t="s">
        <v>32</v>
      </c>
      <c r="I4814" t="s">
        <v>19</v>
      </c>
      <c r="J4814">
        <v>1995</v>
      </c>
      <c r="K4814">
        <v>184</v>
      </c>
      <c r="L4814">
        <v>5</v>
      </c>
      <c r="M4814">
        <v>17.05</v>
      </c>
      <c r="N4814">
        <v>12.5</v>
      </c>
      <c r="P4814" t="str">
        <f t="shared" si="456"/>
        <v/>
      </c>
      <c r="Q4814" t="str">
        <f t="shared" si="457"/>
        <v>good</v>
      </c>
      <c r="R4814" t="str">
        <f t="shared" si="458"/>
        <v/>
      </c>
      <c r="S4814" s="3" t="str">
        <f t="shared" si="459"/>
        <v>BMW</v>
      </c>
      <c r="T4814" t="str">
        <f t="shared" si="460"/>
        <v>BMW</v>
      </c>
      <c r="U4814" t="str">
        <f t="shared" si="461"/>
        <v>D</v>
      </c>
      <c r="V4814" t="str" cm="1">
        <f t="array" ref="V4814">_xlfn.IFS(N4805&gt;25,"A",N4805&gt;20,"B",N4805&gt;15,"C",N4805&gt;10,"D",N4805&lt;10,"E")</f>
        <v>D</v>
      </c>
    </row>
    <row r="4815" spans="1:22" x14ac:dyDescent="0.3">
      <c r="A4815">
        <v>4851</v>
      </c>
      <c r="B4815" t="s">
        <v>1351</v>
      </c>
      <c r="C4815" t="s">
        <v>192</v>
      </c>
      <c r="D4815" t="s">
        <v>26</v>
      </c>
      <c r="E4815">
        <v>2011</v>
      </c>
      <c r="F4815">
        <v>29000</v>
      </c>
      <c r="G4815" t="s">
        <v>27</v>
      </c>
      <c r="H4815" t="s">
        <v>18</v>
      </c>
      <c r="I4815" t="s">
        <v>33</v>
      </c>
      <c r="J4815">
        <v>995</v>
      </c>
      <c r="K4815">
        <v>62</v>
      </c>
      <c r="L4815">
        <v>5</v>
      </c>
      <c r="M4815">
        <v>18</v>
      </c>
      <c r="N4815">
        <v>1.75</v>
      </c>
      <c r="P4815" t="str">
        <f t="shared" si="456"/>
        <v/>
      </c>
      <c r="Q4815" t="str">
        <f t="shared" si="457"/>
        <v>bad</v>
      </c>
      <c r="R4815" t="str">
        <f t="shared" si="458"/>
        <v/>
      </c>
      <c r="S4815" s="3" t="str">
        <f t="shared" si="459"/>
        <v/>
      </c>
      <c r="T4815" t="str">
        <f t="shared" si="460"/>
        <v>Volkswagen</v>
      </c>
      <c r="U4815" t="str">
        <f t="shared" si="461"/>
        <v>E</v>
      </c>
      <c r="V4815" t="str" cm="1">
        <f t="array" ref="V4815">_xlfn.IFS(N4806&gt;25,"A",N4806&gt;20,"B",N4806&gt;15,"C",N4806&gt;10,"D",N4806&lt;10,"E")</f>
        <v>E</v>
      </c>
    </row>
    <row r="4816" spans="1:22" x14ac:dyDescent="0.3">
      <c r="A4816">
        <v>4852</v>
      </c>
      <c r="B4816" t="s">
        <v>264</v>
      </c>
      <c r="C4816" t="s">
        <v>110</v>
      </c>
      <c r="D4816" t="s">
        <v>26</v>
      </c>
      <c r="E4816">
        <v>2010</v>
      </c>
      <c r="F4816">
        <v>107389</v>
      </c>
      <c r="G4816" t="s">
        <v>23</v>
      </c>
      <c r="H4816" t="s">
        <v>18</v>
      </c>
      <c r="I4816" t="s">
        <v>33</v>
      </c>
      <c r="J4816">
        <v>1399</v>
      </c>
      <c r="K4816">
        <v>68</v>
      </c>
      <c r="L4816">
        <v>5</v>
      </c>
      <c r="M4816">
        <v>20</v>
      </c>
      <c r="N4816">
        <v>1.9</v>
      </c>
      <c r="P4816" t="str">
        <f t="shared" si="456"/>
        <v/>
      </c>
      <c r="Q4816" t="str">
        <f t="shared" si="457"/>
        <v>good</v>
      </c>
      <c r="R4816" t="str">
        <f t="shared" si="458"/>
        <v/>
      </c>
      <c r="S4816" s="3" t="str">
        <f t="shared" si="459"/>
        <v>Maruti</v>
      </c>
      <c r="T4816" t="str">
        <f t="shared" si="460"/>
        <v>Maruti</v>
      </c>
      <c r="U4816" t="str">
        <f t="shared" si="461"/>
        <v>E</v>
      </c>
      <c r="V4816" t="str" cm="1">
        <f t="array" ref="V4816">_xlfn.IFS(N4807&gt;25,"A",N4807&gt;20,"B",N4807&gt;15,"C",N4807&gt;10,"D",N4807&lt;10,"E")</f>
        <v>E</v>
      </c>
    </row>
    <row r="4817" spans="1:22" x14ac:dyDescent="0.3">
      <c r="A4817">
        <v>4853</v>
      </c>
      <c r="B4817" t="s">
        <v>283</v>
      </c>
      <c r="C4817" t="s">
        <v>15</v>
      </c>
      <c r="D4817" t="s">
        <v>93</v>
      </c>
      <c r="E4817">
        <v>2015</v>
      </c>
      <c r="F4817">
        <v>36100</v>
      </c>
      <c r="G4817" t="s">
        <v>27</v>
      </c>
      <c r="H4817" t="s">
        <v>18</v>
      </c>
      <c r="I4817" t="s">
        <v>19</v>
      </c>
      <c r="J4817">
        <v>1197</v>
      </c>
      <c r="K4817">
        <v>81.8</v>
      </c>
      <c r="L4817">
        <v>5</v>
      </c>
      <c r="M4817">
        <v>20.399999999999999</v>
      </c>
      <c r="N4817">
        <v>4.5</v>
      </c>
      <c r="P4817" t="str">
        <f t="shared" si="456"/>
        <v/>
      </c>
      <c r="Q4817" t="str">
        <f t="shared" si="457"/>
        <v>good</v>
      </c>
      <c r="R4817" t="str">
        <f t="shared" si="458"/>
        <v/>
      </c>
      <c r="S4817" s="3" t="str">
        <f t="shared" si="459"/>
        <v>Maruti</v>
      </c>
      <c r="T4817" t="str">
        <f t="shared" si="460"/>
        <v>Maruti</v>
      </c>
      <c r="U4817" t="str">
        <f t="shared" si="461"/>
        <v>E</v>
      </c>
      <c r="V4817" t="str" cm="1">
        <f t="array" ref="V4817">_xlfn.IFS(N4808&gt;25,"A",N4808&gt;20,"B",N4808&gt;15,"C",N4808&gt;10,"D",N4808&lt;10,"E")</f>
        <v>E</v>
      </c>
    </row>
    <row r="4818" spans="1:22" x14ac:dyDescent="0.3">
      <c r="A4818">
        <v>4854</v>
      </c>
      <c r="B4818" t="s">
        <v>187</v>
      </c>
      <c r="C4818" t="s">
        <v>62</v>
      </c>
      <c r="D4818" t="s">
        <v>16</v>
      </c>
      <c r="E4818">
        <v>2015</v>
      </c>
      <c r="F4818">
        <v>16329</v>
      </c>
      <c r="G4818" t="s">
        <v>23</v>
      </c>
      <c r="H4818" t="s">
        <v>32</v>
      </c>
      <c r="I4818" t="s">
        <v>19</v>
      </c>
      <c r="J4818">
        <v>2143</v>
      </c>
      <c r="K4818">
        <v>170</v>
      </c>
      <c r="L4818">
        <v>5</v>
      </c>
      <c r="M4818">
        <v>19.27</v>
      </c>
      <c r="N4818">
        <v>30.3</v>
      </c>
      <c r="P4818" t="str">
        <f t="shared" si="456"/>
        <v/>
      </c>
      <c r="Q4818" t="str">
        <f t="shared" si="457"/>
        <v>good</v>
      </c>
      <c r="R4818" t="str">
        <f t="shared" si="458"/>
        <v/>
      </c>
      <c r="S4818" s="3" t="str">
        <f t="shared" si="459"/>
        <v>Maruti</v>
      </c>
      <c r="T4818" t="str">
        <f t="shared" si="460"/>
        <v>Maruti</v>
      </c>
      <c r="U4818" t="str">
        <f t="shared" si="461"/>
        <v>E</v>
      </c>
      <c r="V4818" t="str" cm="1">
        <f t="array" ref="V4818">_xlfn.IFS(N4809&gt;25,"A",N4809&gt;20,"B",N4809&gt;15,"C",N4809&gt;10,"D",N4809&lt;10,"E")</f>
        <v>E</v>
      </c>
    </row>
    <row r="4819" spans="1:22" x14ac:dyDescent="0.3">
      <c r="A4819">
        <v>4855</v>
      </c>
      <c r="B4819" t="s">
        <v>656</v>
      </c>
      <c r="C4819" t="s">
        <v>194</v>
      </c>
      <c r="D4819" t="s">
        <v>35</v>
      </c>
      <c r="E4819">
        <v>2014</v>
      </c>
      <c r="F4819">
        <v>36000</v>
      </c>
      <c r="G4819" t="s">
        <v>23</v>
      </c>
      <c r="H4819" t="s">
        <v>32</v>
      </c>
      <c r="I4819" t="s">
        <v>19</v>
      </c>
      <c r="J4819">
        <v>1968</v>
      </c>
      <c r="K4819">
        <v>141</v>
      </c>
      <c r="L4819">
        <v>5</v>
      </c>
      <c r="M4819">
        <v>19.3</v>
      </c>
      <c r="N4819">
        <v>16</v>
      </c>
      <c r="P4819" t="str">
        <f t="shared" si="456"/>
        <v>Audi</v>
      </c>
      <c r="Q4819" t="str">
        <f t="shared" si="457"/>
        <v>bad</v>
      </c>
      <c r="R4819" t="str">
        <f t="shared" si="458"/>
        <v/>
      </c>
      <c r="S4819" s="3" t="str">
        <f t="shared" si="459"/>
        <v>Audi</v>
      </c>
      <c r="T4819" t="str">
        <f t="shared" si="460"/>
        <v/>
      </c>
      <c r="U4819" t="str">
        <f t="shared" si="461"/>
        <v>C</v>
      </c>
      <c r="V4819" t="str" cm="1">
        <f t="array" ref="V4819">_xlfn.IFS(N4810&gt;25,"A",N4810&gt;20,"B",N4810&gt;15,"C",N4810&gt;10,"D",N4810&lt;10,"E")</f>
        <v>C</v>
      </c>
    </row>
    <row r="4820" spans="1:22" x14ac:dyDescent="0.3">
      <c r="A4820">
        <v>4856</v>
      </c>
      <c r="B4820" t="s">
        <v>1342</v>
      </c>
      <c r="C4820" t="s">
        <v>65</v>
      </c>
      <c r="D4820" t="s">
        <v>47</v>
      </c>
      <c r="E4820">
        <v>2017</v>
      </c>
      <c r="F4820">
        <v>41816</v>
      </c>
      <c r="G4820" t="s">
        <v>23</v>
      </c>
      <c r="H4820" t="s">
        <v>32</v>
      </c>
      <c r="I4820" t="s">
        <v>19</v>
      </c>
      <c r="J4820">
        <v>1995</v>
      </c>
      <c r="K4820">
        <v>190</v>
      </c>
      <c r="L4820">
        <v>5</v>
      </c>
      <c r="M4820">
        <v>18.559999999999999</v>
      </c>
      <c r="N4820">
        <v>32.78</v>
      </c>
      <c r="P4820" t="str">
        <f t="shared" si="456"/>
        <v/>
      </c>
      <c r="Q4820" t="str">
        <f t="shared" si="457"/>
        <v>bad</v>
      </c>
      <c r="R4820" t="str">
        <f t="shared" si="458"/>
        <v/>
      </c>
      <c r="S4820" s="3" t="str">
        <f t="shared" si="459"/>
        <v/>
      </c>
      <c r="T4820" t="str">
        <f t="shared" si="460"/>
        <v>Honda</v>
      </c>
      <c r="U4820" t="str">
        <f t="shared" si="461"/>
        <v>E</v>
      </c>
      <c r="V4820" t="str" cm="1">
        <f t="array" ref="V4820">_xlfn.IFS(N4811&gt;25,"A",N4811&gt;20,"B",N4811&gt;15,"C",N4811&gt;10,"D",N4811&lt;10,"E")</f>
        <v>E</v>
      </c>
    </row>
    <row r="4821" spans="1:22" x14ac:dyDescent="0.3">
      <c r="A4821">
        <v>4857</v>
      </c>
      <c r="B4821" t="s">
        <v>410</v>
      </c>
      <c r="C4821" t="s">
        <v>21</v>
      </c>
      <c r="D4821" t="s">
        <v>39</v>
      </c>
      <c r="E4821">
        <v>2015</v>
      </c>
      <c r="F4821">
        <v>54680</v>
      </c>
      <c r="G4821" t="s">
        <v>27</v>
      </c>
      <c r="H4821" t="s">
        <v>18</v>
      </c>
      <c r="I4821" t="s">
        <v>19</v>
      </c>
      <c r="J4821">
        <v>814</v>
      </c>
      <c r="K4821">
        <v>55.2</v>
      </c>
      <c r="L4821">
        <v>5</v>
      </c>
      <c r="M4821">
        <v>21.1</v>
      </c>
      <c r="N4821">
        <v>2.5</v>
      </c>
      <c r="P4821" t="str">
        <f t="shared" si="456"/>
        <v/>
      </c>
      <c r="Q4821" t="str">
        <f t="shared" si="457"/>
        <v>bad</v>
      </c>
      <c r="R4821" t="str">
        <f t="shared" si="458"/>
        <v/>
      </c>
      <c r="S4821" s="3" t="str">
        <f t="shared" si="459"/>
        <v/>
      </c>
      <c r="T4821" t="str">
        <f t="shared" si="460"/>
        <v>Mahindra</v>
      </c>
      <c r="U4821" t="str">
        <f t="shared" si="461"/>
        <v>E</v>
      </c>
      <c r="V4821" t="str" cm="1">
        <f t="array" ref="V4821">_xlfn.IFS(N4812&gt;25,"A",N4812&gt;20,"B",N4812&gt;15,"C",N4812&gt;10,"D",N4812&lt;10,"E")</f>
        <v>E</v>
      </c>
    </row>
    <row r="4822" spans="1:22" x14ac:dyDescent="0.3">
      <c r="A4822">
        <v>4858</v>
      </c>
      <c r="B4822" t="s">
        <v>758</v>
      </c>
      <c r="C4822" t="s">
        <v>30</v>
      </c>
      <c r="D4822" t="s">
        <v>35</v>
      </c>
      <c r="E4822">
        <v>2017</v>
      </c>
      <c r="F4822">
        <v>14000</v>
      </c>
      <c r="G4822" t="s">
        <v>23</v>
      </c>
      <c r="H4822" t="s">
        <v>32</v>
      </c>
      <c r="I4822" t="s">
        <v>19</v>
      </c>
      <c r="J4822">
        <v>1968</v>
      </c>
      <c r="K4822">
        <v>187.74</v>
      </c>
      <c r="L4822">
        <v>5</v>
      </c>
      <c r="M4822">
        <v>18.25</v>
      </c>
      <c r="N4822">
        <v>43</v>
      </c>
      <c r="P4822" t="str">
        <f t="shared" si="456"/>
        <v/>
      </c>
      <c r="Q4822" t="str">
        <f t="shared" si="457"/>
        <v>good</v>
      </c>
      <c r="R4822" t="str">
        <f t="shared" si="458"/>
        <v/>
      </c>
      <c r="S4822" s="3" t="str">
        <f t="shared" si="459"/>
        <v>Honda</v>
      </c>
      <c r="T4822" t="str">
        <f t="shared" si="460"/>
        <v>Honda</v>
      </c>
      <c r="U4822" t="str">
        <f t="shared" si="461"/>
        <v>E</v>
      </c>
      <c r="V4822" t="str" cm="1">
        <f t="array" ref="V4822">_xlfn.IFS(N4813&gt;25,"A",N4813&gt;20,"B",N4813&gt;15,"C",N4813&gt;10,"D",N4813&lt;10,"E")</f>
        <v>E</v>
      </c>
    </row>
    <row r="4823" spans="1:22" x14ac:dyDescent="0.3">
      <c r="A4823">
        <v>4859</v>
      </c>
      <c r="B4823" t="s">
        <v>444</v>
      </c>
      <c r="C4823" t="s">
        <v>110</v>
      </c>
      <c r="D4823" t="s">
        <v>47</v>
      </c>
      <c r="E4823">
        <v>2017</v>
      </c>
      <c r="F4823">
        <v>23977</v>
      </c>
      <c r="G4823" t="s">
        <v>27</v>
      </c>
      <c r="H4823" t="s">
        <v>18</v>
      </c>
      <c r="I4823" t="s">
        <v>19</v>
      </c>
      <c r="J4823">
        <v>1196</v>
      </c>
      <c r="K4823">
        <v>86.8</v>
      </c>
      <c r="L4823">
        <v>5</v>
      </c>
      <c r="M4823">
        <v>18.16</v>
      </c>
      <c r="N4823">
        <v>5.38</v>
      </c>
      <c r="P4823" t="str">
        <f t="shared" si="456"/>
        <v/>
      </c>
      <c r="Q4823" t="str">
        <f t="shared" si="457"/>
        <v>bad</v>
      </c>
      <c r="R4823" t="str">
        <f t="shared" si="458"/>
        <v/>
      </c>
      <c r="S4823" s="3" t="str">
        <f t="shared" si="459"/>
        <v/>
      </c>
      <c r="T4823" t="str">
        <f t="shared" si="460"/>
        <v>BMW</v>
      </c>
      <c r="U4823" t="str">
        <f t="shared" si="461"/>
        <v>D</v>
      </c>
      <c r="V4823" t="str" cm="1">
        <f t="array" ref="V4823">_xlfn.IFS(N4814&gt;25,"A",N4814&gt;20,"B",N4814&gt;15,"C",N4814&gt;10,"D",N4814&lt;10,"E")</f>
        <v>D</v>
      </c>
    </row>
    <row r="4824" spans="1:22" x14ac:dyDescent="0.3">
      <c r="A4824">
        <v>4860</v>
      </c>
      <c r="B4824" t="s">
        <v>71</v>
      </c>
      <c r="C4824" t="s">
        <v>15</v>
      </c>
      <c r="D4824" t="s">
        <v>35</v>
      </c>
      <c r="E4824">
        <v>2013</v>
      </c>
      <c r="F4824">
        <v>30131</v>
      </c>
      <c r="G4824" t="s">
        <v>27</v>
      </c>
      <c r="H4824" t="s">
        <v>18</v>
      </c>
      <c r="I4824" t="s">
        <v>19</v>
      </c>
      <c r="J4824">
        <v>998</v>
      </c>
      <c r="K4824">
        <v>67.099999999999994</v>
      </c>
      <c r="L4824">
        <v>5</v>
      </c>
      <c r="M4824">
        <v>20.92</v>
      </c>
      <c r="N4824">
        <v>2.65</v>
      </c>
      <c r="P4824" t="str">
        <f t="shared" si="456"/>
        <v/>
      </c>
      <c r="Q4824" t="str">
        <f t="shared" si="457"/>
        <v>bad</v>
      </c>
      <c r="R4824" t="str">
        <f t="shared" si="458"/>
        <v/>
      </c>
      <c r="S4824" s="3" t="str">
        <f t="shared" si="459"/>
        <v/>
      </c>
      <c r="T4824" t="str">
        <f t="shared" si="460"/>
        <v>Chevrolet</v>
      </c>
      <c r="U4824" t="str">
        <f t="shared" si="461"/>
        <v>E</v>
      </c>
      <c r="V4824" t="str" cm="1">
        <f t="array" ref="V4824">_xlfn.IFS(N4815&gt;25,"A",N4815&gt;20,"B",N4815&gt;15,"C",N4815&gt;10,"D",N4815&lt;10,"E")</f>
        <v>E</v>
      </c>
    </row>
    <row r="4825" spans="1:22" x14ac:dyDescent="0.3">
      <c r="A4825">
        <v>4861</v>
      </c>
      <c r="B4825" t="s">
        <v>884</v>
      </c>
      <c r="C4825" t="s">
        <v>15</v>
      </c>
      <c r="D4825" t="s">
        <v>35</v>
      </c>
      <c r="E4825">
        <v>2017</v>
      </c>
      <c r="F4825">
        <v>2530</v>
      </c>
      <c r="G4825" t="s">
        <v>27</v>
      </c>
      <c r="H4825" t="s">
        <v>18</v>
      </c>
      <c r="I4825" t="s">
        <v>19</v>
      </c>
      <c r="J4825">
        <v>796</v>
      </c>
      <c r="K4825">
        <v>47.3</v>
      </c>
      <c r="L4825">
        <v>5</v>
      </c>
      <c r="M4825">
        <v>24.7</v>
      </c>
      <c r="N4825">
        <v>3.3</v>
      </c>
      <c r="P4825" t="str">
        <f t="shared" si="456"/>
        <v/>
      </c>
      <c r="Q4825" t="str">
        <f t="shared" si="457"/>
        <v>bad</v>
      </c>
      <c r="R4825" t="str">
        <f t="shared" si="458"/>
        <v/>
      </c>
      <c r="S4825" s="3" t="str">
        <f t="shared" si="459"/>
        <v/>
      </c>
      <c r="T4825" t="str">
        <f t="shared" si="460"/>
        <v>Ford</v>
      </c>
      <c r="U4825" t="str">
        <f t="shared" si="461"/>
        <v>E</v>
      </c>
      <c r="V4825" t="str" cm="1">
        <f t="array" ref="V4825">_xlfn.IFS(N4816&gt;25,"A",N4816&gt;20,"B",N4816&gt;15,"C",N4816&gt;10,"D",N4816&lt;10,"E")</f>
        <v>E</v>
      </c>
    </row>
    <row r="4826" spans="1:22" x14ac:dyDescent="0.3">
      <c r="A4826">
        <v>4862</v>
      </c>
      <c r="B4826" t="s">
        <v>211</v>
      </c>
      <c r="C4826" t="s">
        <v>62</v>
      </c>
      <c r="D4826" t="s">
        <v>35</v>
      </c>
      <c r="E4826">
        <v>2015</v>
      </c>
      <c r="F4826">
        <v>39000</v>
      </c>
      <c r="G4826" t="s">
        <v>23</v>
      </c>
      <c r="H4826" t="s">
        <v>32</v>
      </c>
      <c r="I4826" t="s">
        <v>19</v>
      </c>
      <c r="J4826">
        <v>2143</v>
      </c>
      <c r="K4826">
        <v>167.62</v>
      </c>
      <c r="L4826">
        <v>5</v>
      </c>
      <c r="M4826">
        <v>19.27</v>
      </c>
      <c r="N4826">
        <v>34</v>
      </c>
      <c r="P4826" t="str">
        <f t="shared" si="456"/>
        <v/>
      </c>
      <c r="Q4826" t="str">
        <f t="shared" si="457"/>
        <v>good</v>
      </c>
      <c r="R4826" t="str">
        <f t="shared" si="458"/>
        <v/>
      </c>
      <c r="S4826" s="3" t="str">
        <f t="shared" si="459"/>
        <v>Maruti</v>
      </c>
      <c r="T4826" t="str">
        <f t="shared" si="460"/>
        <v>Maruti</v>
      </c>
      <c r="U4826" t="str">
        <f t="shared" si="461"/>
        <v>E</v>
      </c>
      <c r="V4826" t="str" cm="1">
        <f t="array" ref="V4826">_xlfn.IFS(N4817&gt;25,"A",N4817&gt;20,"B",N4817&gt;15,"C",N4817&gt;10,"D",N4817&lt;10,"E")</f>
        <v>E</v>
      </c>
    </row>
    <row r="4827" spans="1:22" x14ac:dyDescent="0.3">
      <c r="A4827">
        <v>4863</v>
      </c>
      <c r="B4827" t="s">
        <v>1747</v>
      </c>
      <c r="C4827" t="s">
        <v>21</v>
      </c>
      <c r="D4827" t="s">
        <v>26</v>
      </c>
      <c r="E4827">
        <v>2001</v>
      </c>
      <c r="F4827">
        <v>140000</v>
      </c>
      <c r="G4827" t="s">
        <v>27</v>
      </c>
      <c r="H4827" t="s">
        <v>18</v>
      </c>
      <c r="I4827" t="s">
        <v>102</v>
      </c>
      <c r="J4827">
        <v>1086</v>
      </c>
      <c r="K4827">
        <v>68</v>
      </c>
      <c r="L4827">
        <v>5</v>
      </c>
      <c r="M4827">
        <v>20.3</v>
      </c>
      <c r="N4827">
        <v>0.7</v>
      </c>
      <c r="P4827" t="str">
        <f t="shared" si="456"/>
        <v>MercedesBenz</v>
      </c>
      <c r="Q4827" t="str">
        <f t="shared" si="457"/>
        <v>bad</v>
      </c>
      <c r="R4827" t="str">
        <f t="shared" si="458"/>
        <v/>
      </c>
      <c r="S4827" s="3" t="str">
        <f t="shared" si="459"/>
        <v>MercedesBenz</v>
      </c>
      <c r="T4827" t="str">
        <f t="shared" si="460"/>
        <v/>
      </c>
      <c r="U4827" t="str">
        <f t="shared" si="461"/>
        <v>A</v>
      </c>
      <c r="V4827" t="str" cm="1">
        <f t="array" ref="V4827">_xlfn.IFS(N4818&gt;25,"A",N4818&gt;20,"B",N4818&gt;15,"C",N4818&gt;10,"D",N4818&lt;10,"E")</f>
        <v>A</v>
      </c>
    </row>
    <row r="4828" spans="1:22" x14ac:dyDescent="0.3">
      <c r="A4828">
        <v>4864</v>
      </c>
      <c r="B4828" t="s">
        <v>95</v>
      </c>
      <c r="C4828" t="s">
        <v>21</v>
      </c>
      <c r="D4828" t="s">
        <v>47</v>
      </c>
      <c r="E4828">
        <v>2017</v>
      </c>
      <c r="F4828">
        <v>32257</v>
      </c>
      <c r="G4828" t="s">
        <v>23</v>
      </c>
      <c r="H4828" t="s">
        <v>18</v>
      </c>
      <c r="I4828" t="s">
        <v>19</v>
      </c>
      <c r="J4828">
        <v>1120</v>
      </c>
      <c r="K4828">
        <v>71</v>
      </c>
      <c r="L4828">
        <v>5</v>
      </c>
      <c r="M4828">
        <v>24.4</v>
      </c>
      <c r="N4828">
        <v>6.83</v>
      </c>
      <c r="P4828" t="str">
        <f t="shared" si="456"/>
        <v>Skoda</v>
      </c>
      <c r="Q4828" t="str">
        <f t="shared" si="457"/>
        <v>bad</v>
      </c>
      <c r="R4828" t="str">
        <f t="shared" si="458"/>
        <v/>
      </c>
      <c r="S4828" s="3" t="str">
        <f t="shared" si="459"/>
        <v>Skoda</v>
      </c>
      <c r="T4828" t="str">
        <f t="shared" si="460"/>
        <v/>
      </c>
      <c r="U4828" t="str">
        <f t="shared" si="461"/>
        <v>C</v>
      </c>
      <c r="V4828" t="str" cm="1">
        <f t="array" ref="V4828">_xlfn.IFS(N4819&gt;25,"A",N4819&gt;20,"B",N4819&gt;15,"C",N4819&gt;10,"D",N4819&lt;10,"E")</f>
        <v>C</v>
      </c>
    </row>
    <row r="4829" spans="1:22" x14ac:dyDescent="0.3">
      <c r="A4829">
        <v>4865</v>
      </c>
      <c r="B4829" t="s">
        <v>57</v>
      </c>
      <c r="C4829" t="s">
        <v>25</v>
      </c>
      <c r="D4829" t="s">
        <v>47</v>
      </c>
      <c r="E4829">
        <v>2016</v>
      </c>
      <c r="F4829">
        <v>46983</v>
      </c>
      <c r="G4829" t="s">
        <v>23</v>
      </c>
      <c r="H4829" t="s">
        <v>18</v>
      </c>
      <c r="I4829" t="s">
        <v>19</v>
      </c>
      <c r="J4829">
        <v>1498</v>
      </c>
      <c r="K4829">
        <v>98.6</v>
      </c>
      <c r="L4829">
        <v>5</v>
      </c>
      <c r="M4829">
        <v>25.8</v>
      </c>
      <c r="N4829">
        <v>5.77</v>
      </c>
      <c r="P4829" t="str">
        <f t="shared" si="456"/>
        <v>BMW</v>
      </c>
      <c r="Q4829" t="str">
        <f t="shared" si="457"/>
        <v>bad</v>
      </c>
      <c r="R4829" t="str">
        <f t="shared" si="458"/>
        <v/>
      </c>
      <c r="S4829" s="3" t="str">
        <f t="shared" si="459"/>
        <v>BMW</v>
      </c>
      <c r="T4829" t="str">
        <f t="shared" si="460"/>
        <v/>
      </c>
      <c r="U4829" t="str">
        <f t="shared" si="461"/>
        <v>A</v>
      </c>
      <c r="V4829" t="str" cm="1">
        <f t="array" ref="V4829">_xlfn.IFS(N4820&gt;25,"A",N4820&gt;20,"B",N4820&gt;15,"C",N4820&gt;10,"D",N4820&lt;10,"E")</f>
        <v>A</v>
      </c>
    </row>
    <row r="4830" spans="1:22" x14ac:dyDescent="0.3">
      <c r="A4830">
        <v>4866</v>
      </c>
      <c r="B4830" t="s">
        <v>464</v>
      </c>
      <c r="C4830" t="s">
        <v>15</v>
      </c>
      <c r="D4830" t="s">
        <v>26</v>
      </c>
      <c r="E4830">
        <v>2008</v>
      </c>
      <c r="F4830">
        <v>107000</v>
      </c>
      <c r="G4830" t="s">
        <v>23</v>
      </c>
      <c r="H4830" t="s">
        <v>18</v>
      </c>
      <c r="I4830" t="s">
        <v>33</v>
      </c>
      <c r="J4830">
        <v>1248</v>
      </c>
      <c r="K4830">
        <v>75</v>
      </c>
      <c r="L4830">
        <v>5</v>
      </c>
      <c r="M4830">
        <v>17.8</v>
      </c>
      <c r="N4830">
        <v>3.1</v>
      </c>
      <c r="P4830" t="str">
        <f t="shared" si="456"/>
        <v/>
      </c>
      <c r="Q4830" t="str">
        <f t="shared" si="457"/>
        <v>good</v>
      </c>
      <c r="R4830" t="str">
        <f t="shared" si="458"/>
        <v/>
      </c>
      <c r="S4830" s="3" t="str">
        <f t="shared" si="459"/>
        <v>Hyundai</v>
      </c>
      <c r="T4830" t="str">
        <f t="shared" si="460"/>
        <v>Hyundai</v>
      </c>
      <c r="U4830" t="str">
        <f t="shared" si="461"/>
        <v>E</v>
      </c>
      <c r="V4830" t="str" cm="1">
        <f t="array" ref="V4830">_xlfn.IFS(N4821&gt;25,"A",N4821&gt;20,"B",N4821&gt;15,"C",N4821&gt;10,"D",N4821&lt;10,"E")</f>
        <v>E</v>
      </c>
    </row>
    <row r="4831" spans="1:22" x14ac:dyDescent="0.3">
      <c r="A4831">
        <v>4867</v>
      </c>
      <c r="B4831" t="s">
        <v>1504</v>
      </c>
      <c r="C4831" t="s">
        <v>43</v>
      </c>
      <c r="D4831" t="s">
        <v>16</v>
      </c>
      <c r="E4831">
        <v>2017</v>
      </c>
      <c r="F4831">
        <v>19000</v>
      </c>
      <c r="G4831" t="s">
        <v>27</v>
      </c>
      <c r="H4831" t="s">
        <v>18</v>
      </c>
      <c r="I4831" t="s">
        <v>19</v>
      </c>
      <c r="J4831">
        <v>1199</v>
      </c>
      <c r="K4831">
        <v>74</v>
      </c>
      <c r="L4831">
        <v>5</v>
      </c>
      <c r="M4831">
        <v>16.2</v>
      </c>
      <c r="N4831">
        <v>4.95</v>
      </c>
      <c r="P4831" t="str">
        <f t="shared" si="456"/>
        <v>Audi</v>
      </c>
      <c r="Q4831" t="str">
        <f t="shared" si="457"/>
        <v>bad</v>
      </c>
      <c r="R4831" t="str">
        <f t="shared" si="458"/>
        <v/>
      </c>
      <c r="S4831" s="3" t="str">
        <f t="shared" si="459"/>
        <v>Audi</v>
      </c>
      <c r="T4831" t="str">
        <f t="shared" si="460"/>
        <v/>
      </c>
      <c r="U4831" t="str">
        <f t="shared" si="461"/>
        <v>A</v>
      </c>
      <c r="V4831" t="str" cm="1">
        <f t="array" ref="V4831">_xlfn.IFS(N4822&gt;25,"A",N4822&gt;20,"B",N4822&gt;15,"C",N4822&gt;10,"D",N4822&lt;10,"E")</f>
        <v>A</v>
      </c>
    </row>
    <row r="4832" spans="1:22" x14ac:dyDescent="0.3">
      <c r="A4832">
        <v>4868</v>
      </c>
      <c r="B4832" t="s">
        <v>97</v>
      </c>
      <c r="C4832" t="s">
        <v>30</v>
      </c>
      <c r="D4832" t="s">
        <v>63</v>
      </c>
      <c r="E4832">
        <v>2013</v>
      </c>
      <c r="F4832">
        <v>88000</v>
      </c>
      <c r="G4832" t="s">
        <v>23</v>
      </c>
      <c r="H4832" t="s">
        <v>32</v>
      </c>
      <c r="I4832" t="s">
        <v>19</v>
      </c>
      <c r="J4832">
        <v>1968</v>
      </c>
      <c r="K4832">
        <v>174.33</v>
      </c>
      <c r="L4832">
        <v>5</v>
      </c>
      <c r="M4832">
        <v>17.11</v>
      </c>
      <c r="N4832">
        <v>16.25</v>
      </c>
      <c r="P4832" t="str">
        <f t="shared" si="456"/>
        <v/>
      </c>
      <c r="Q4832" t="str">
        <f t="shared" si="457"/>
        <v>bad</v>
      </c>
      <c r="R4832" t="str">
        <f t="shared" si="458"/>
        <v/>
      </c>
      <c r="S4832" s="3" t="str">
        <f t="shared" si="459"/>
        <v/>
      </c>
      <c r="T4832" t="str">
        <f t="shared" si="460"/>
        <v>Ford</v>
      </c>
      <c r="U4832" t="str">
        <f t="shared" si="461"/>
        <v>E</v>
      </c>
      <c r="V4832" t="str" cm="1">
        <f t="array" ref="V4832">_xlfn.IFS(N4823&gt;25,"A",N4823&gt;20,"B",N4823&gt;15,"C",N4823&gt;10,"D",N4823&lt;10,"E")</f>
        <v>E</v>
      </c>
    </row>
    <row r="4833" spans="1:22" x14ac:dyDescent="0.3">
      <c r="A4833">
        <v>4869</v>
      </c>
      <c r="B4833" t="s">
        <v>1748</v>
      </c>
      <c r="C4833" t="s">
        <v>52</v>
      </c>
      <c r="D4833" t="s">
        <v>31</v>
      </c>
      <c r="E4833">
        <v>2012</v>
      </c>
      <c r="F4833">
        <v>84384</v>
      </c>
      <c r="G4833" t="s">
        <v>23</v>
      </c>
      <c r="H4833" t="s">
        <v>32</v>
      </c>
      <c r="I4833" t="s">
        <v>19</v>
      </c>
      <c r="J4833">
        <v>4367</v>
      </c>
      <c r="K4833">
        <v>308</v>
      </c>
      <c r="L4833">
        <v>7</v>
      </c>
      <c r="M4833">
        <v>10.199999999999999</v>
      </c>
      <c r="N4833">
        <v>52.54</v>
      </c>
      <c r="P4833" t="str">
        <f t="shared" si="456"/>
        <v/>
      </c>
      <c r="Q4833" t="str">
        <f t="shared" si="457"/>
        <v>good</v>
      </c>
      <c r="R4833" t="str">
        <f t="shared" si="458"/>
        <v/>
      </c>
      <c r="S4833" s="3" t="str">
        <f t="shared" si="459"/>
        <v>Maruti</v>
      </c>
      <c r="T4833" t="str">
        <f t="shared" si="460"/>
        <v>Maruti</v>
      </c>
      <c r="U4833" t="str">
        <f t="shared" si="461"/>
        <v>E</v>
      </c>
      <c r="V4833" t="str" cm="1">
        <f t="array" ref="V4833">_xlfn.IFS(N4824&gt;25,"A",N4824&gt;20,"B",N4824&gt;15,"C",N4824&gt;10,"D",N4824&lt;10,"E")</f>
        <v>E</v>
      </c>
    </row>
    <row r="4834" spans="1:22" x14ac:dyDescent="0.3">
      <c r="A4834">
        <v>4870</v>
      </c>
      <c r="B4834" t="s">
        <v>141</v>
      </c>
      <c r="C4834" t="s">
        <v>78</v>
      </c>
      <c r="D4834" t="s">
        <v>26</v>
      </c>
      <c r="E4834">
        <v>2011</v>
      </c>
      <c r="F4834">
        <v>128000</v>
      </c>
      <c r="G4834" t="s">
        <v>23</v>
      </c>
      <c r="H4834" t="s">
        <v>18</v>
      </c>
      <c r="I4834" t="s">
        <v>102</v>
      </c>
      <c r="J4834">
        <v>2179</v>
      </c>
      <c r="K4834">
        <v>140</v>
      </c>
      <c r="L4834">
        <v>7</v>
      </c>
      <c r="M4834">
        <v>16</v>
      </c>
      <c r="N4834">
        <v>6.4</v>
      </c>
      <c r="P4834" t="str">
        <f t="shared" si="456"/>
        <v/>
      </c>
      <c r="Q4834" t="str">
        <f t="shared" si="457"/>
        <v>good</v>
      </c>
      <c r="R4834" t="str">
        <f t="shared" si="458"/>
        <v/>
      </c>
      <c r="S4834" s="3" t="str">
        <f t="shared" si="459"/>
        <v>Maruti</v>
      </c>
      <c r="T4834" t="str">
        <f t="shared" si="460"/>
        <v>Maruti</v>
      </c>
      <c r="U4834" t="str">
        <f t="shared" si="461"/>
        <v>E</v>
      </c>
      <c r="V4834" t="str" cm="1">
        <f t="array" ref="V4834">_xlfn.IFS(N4825&gt;25,"A",N4825&gt;20,"B",N4825&gt;15,"C",N4825&gt;10,"D",N4825&lt;10,"E")</f>
        <v>E</v>
      </c>
    </row>
    <row r="4835" spans="1:22" x14ac:dyDescent="0.3">
      <c r="A4835">
        <v>4871</v>
      </c>
      <c r="B4835" t="s">
        <v>1561</v>
      </c>
      <c r="C4835" t="s">
        <v>110</v>
      </c>
      <c r="D4835" t="s">
        <v>63</v>
      </c>
      <c r="E4835">
        <v>2011</v>
      </c>
      <c r="F4835">
        <v>71000</v>
      </c>
      <c r="G4835" t="s">
        <v>23</v>
      </c>
      <c r="H4835" t="s">
        <v>18</v>
      </c>
      <c r="I4835" t="s">
        <v>102</v>
      </c>
      <c r="J4835">
        <v>2499</v>
      </c>
      <c r="K4835">
        <v>141</v>
      </c>
      <c r="L4835">
        <v>7</v>
      </c>
      <c r="M4835">
        <v>13.1</v>
      </c>
      <c r="N4835">
        <v>6.95</v>
      </c>
      <c r="P4835" t="str">
        <f t="shared" si="456"/>
        <v>MercedesBenz</v>
      </c>
      <c r="Q4835" t="str">
        <f t="shared" si="457"/>
        <v>bad</v>
      </c>
      <c r="R4835" t="str">
        <f t="shared" si="458"/>
        <v/>
      </c>
      <c r="S4835" s="3" t="str">
        <f t="shared" si="459"/>
        <v>MercedesBenz</v>
      </c>
      <c r="T4835" t="str">
        <f t="shared" si="460"/>
        <v/>
      </c>
      <c r="U4835" t="str">
        <f t="shared" si="461"/>
        <v>A</v>
      </c>
      <c r="V4835" t="str" cm="1">
        <f t="array" ref="V4835">_xlfn.IFS(N4826&gt;25,"A",N4826&gt;20,"B",N4826&gt;15,"C",N4826&gt;10,"D",N4826&lt;10,"E")</f>
        <v>A</v>
      </c>
    </row>
    <row r="4836" spans="1:22" x14ac:dyDescent="0.3">
      <c r="A4836">
        <v>4872</v>
      </c>
      <c r="B4836" t="s">
        <v>1749</v>
      </c>
      <c r="C4836" t="s">
        <v>45</v>
      </c>
      <c r="D4836" t="s">
        <v>49</v>
      </c>
      <c r="E4836">
        <v>2008</v>
      </c>
      <c r="F4836">
        <v>50000</v>
      </c>
      <c r="G4836" t="s">
        <v>23</v>
      </c>
      <c r="H4836" t="s">
        <v>18</v>
      </c>
      <c r="I4836" t="s">
        <v>19</v>
      </c>
      <c r="J4836">
        <v>1396</v>
      </c>
      <c r="K4836">
        <v>53.5</v>
      </c>
      <c r="L4836">
        <v>5</v>
      </c>
      <c r="M4836">
        <v>17.2</v>
      </c>
      <c r="N4836">
        <v>0.85</v>
      </c>
      <c r="P4836" t="str">
        <f t="shared" si="456"/>
        <v/>
      </c>
      <c r="Q4836" t="str">
        <f t="shared" si="457"/>
        <v>good</v>
      </c>
      <c r="R4836" t="str">
        <f t="shared" si="458"/>
        <v/>
      </c>
      <c r="S4836" s="3" t="str">
        <f t="shared" si="459"/>
        <v>Hyundai</v>
      </c>
      <c r="T4836" t="str">
        <f t="shared" si="460"/>
        <v>Hyundai</v>
      </c>
      <c r="U4836" t="str">
        <f t="shared" si="461"/>
        <v>E</v>
      </c>
      <c r="V4836" t="str" cm="1">
        <f t="array" ref="V4836">_xlfn.IFS(N4827&gt;25,"A",N4827&gt;20,"B",N4827&gt;15,"C",N4827&gt;10,"D",N4827&lt;10,"E")</f>
        <v>E</v>
      </c>
    </row>
    <row r="4837" spans="1:22" x14ac:dyDescent="0.3">
      <c r="A4837">
        <v>4873</v>
      </c>
      <c r="B4837" t="s">
        <v>227</v>
      </c>
      <c r="C4837" t="s">
        <v>15</v>
      </c>
      <c r="D4837" t="s">
        <v>26</v>
      </c>
      <c r="E4837">
        <v>2016</v>
      </c>
      <c r="F4837">
        <v>16000</v>
      </c>
      <c r="G4837" t="s">
        <v>27</v>
      </c>
      <c r="H4837" t="s">
        <v>18</v>
      </c>
      <c r="I4837" t="s">
        <v>19</v>
      </c>
      <c r="J4837">
        <v>1197</v>
      </c>
      <c r="K4837">
        <v>83.1</v>
      </c>
      <c r="L4837">
        <v>5</v>
      </c>
      <c r="M4837">
        <v>21.4</v>
      </c>
      <c r="N4837">
        <v>6.95</v>
      </c>
      <c r="P4837" t="str">
        <f t="shared" si="456"/>
        <v/>
      </c>
      <c r="Q4837" t="str">
        <f t="shared" si="457"/>
        <v>good</v>
      </c>
      <c r="R4837" t="str">
        <f t="shared" si="458"/>
        <v/>
      </c>
      <c r="S4837" s="3" t="str">
        <f t="shared" si="459"/>
        <v>Hyundai</v>
      </c>
      <c r="T4837" t="str">
        <f t="shared" si="460"/>
        <v>Hyundai</v>
      </c>
      <c r="U4837" t="str">
        <f t="shared" si="461"/>
        <v>E</v>
      </c>
      <c r="V4837" t="str" cm="1">
        <f t="array" ref="V4837">_xlfn.IFS(N4828&gt;25,"A",N4828&gt;20,"B",N4828&gt;15,"C",N4828&gt;10,"D",N4828&lt;10,"E")</f>
        <v>E</v>
      </c>
    </row>
    <row r="4838" spans="1:22" x14ac:dyDescent="0.3">
      <c r="A4838">
        <v>4874</v>
      </c>
      <c r="B4838" t="s">
        <v>374</v>
      </c>
      <c r="C4838" t="s">
        <v>21</v>
      </c>
      <c r="D4838" t="s">
        <v>49</v>
      </c>
      <c r="E4838">
        <v>2017</v>
      </c>
      <c r="F4838">
        <v>82000</v>
      </c>
      <c r="G4838" t="s">
        <v>23</v>
      </c>
      <c r="H4838" t="s">
        <v>18</v>
      </c>
      <c r="I4838" t="s">
        <v>19</v>
      </c>
      <c r="J4838">
        <v>1120</v>
      </c>
      <c r="K4838">
        <v>71</v>
      </c>
      <c r="L4838">
        <v>5</v>
      </c>
      <c r="M4838">
        <v>24.4</v>
      </c>
      <c r="N4838">
        <v>3.45</v>
      </c>
      <c r="P4838" t="str">
        <f t="shared" si="456"/>
        <v/>
      </c>
      <c r="Q4838" t="str">
        <f t="shared" si="457"/>
        <v>good</v>
      </c>
      <c r="R4838" t="str">
        <f t="shared" si="458"/>
        <v/>
      </c>
      <c r="S4838" s="3" t="str">
        <f t="shared" si="459"/>
        <v>Honda</v>
      </c>
      <c r="T4838" t="str">
        <f t="shared" si="460"/>
        <v>Honda</v>
      </c>
      <c r="U4838" t="str">
        <f t="shared" si="461"/>
        <v>E</v>
      </c>
      <c r="V4838" t="str" cm="1">
        <f t="array" ref="V4838">_xlfn.IFS(N4829&gt;25,"A",N4829&gt;20,"B",N4829&gt;15,"C",N4829&gt;10,"D",N4829&lt;10,"E")</f>
        <v>E</v>
      </c>
    </row>
    <row r="4839" spans="1:22" x14ac:dyDescent="0.3">
      <c r="A4839">
        <v>4875</v>
      </c>
      <c r="B4839" t="s">
        <v>493</v>
      </c>
      <c r="C4839" t="s">
        <v>25</v>
      </c>
      <c r="D4839" t="s">
        <v>53</v>
      </c>
      <c r="E4839">
        <v>2008</v>
      </c>
      <c r="F4839">
        <v>80000</v>
      </c>
      <c r="G4839" t="s">
        <v>27</v>
      </c>
      <c r="H4839" t="s">
        <v>18</v>
      </c>
      <c r="I4839" t="s">
        <v>19</v>
      </c>
      <c r="J4839">
        <v>1799</v>
      </c>
      <c r="K4839">
        <v>130</v>
      </c>
      <c r="L4839">
        <v>5</v>
      </c>
      <c r="M4839">
        <v>13.5</v>
      </c>
      <c r="N4839">
        <v>2.75</v>
      </c>
      <c r="P4839" t="str">
        <f t="shared" si="456"/>
        <v/>
      </c>
      <c r="Q4839" t="str">
        <f t="shared" si="457"/>
        <v>bad</v>
      </c>
      <c r="R4839" t="str">
        <f t="shared" si="458"/>
        <v/>
      </c>
      <c r="S4839" s="3" t="str">
        <f t="shared" si="459"/>
        <v/>
      </c>
      <c r="T4839" t="str">
        <f t="shared" si="460"/>
        <v>Maruti</v>
      </c>
      <c r="U4839" t="str">
        <f t="shared" si="461"/>
        <v>E</v>
      </c>
      <c r="V4839" t="str" cm="1">
        <f t="array" ref="V4839">_xlfn.IFS(N4830&gt;25,"A",N4830&gt;20,"B",N4830&gt;15,"C",N4830&gt;10,"D",N4830&lt;10,"E")</f>
        <v>E</v>
      </c>
    </row>
    <row r="4840" spans="1:22" x14ac:dyDescent="0.3">
      <c r="A4840">
        <v>4876</v>
      </c>
      <c r="B4840" t="s">
        <v>1274</v>
      </c>
      <c r="C4840" t="s">
        <v>21</v>
      </c>
      <c r="D4840" t="s">
        <v>53</v>
      </c>
      <c r="E4840">
        <v>2015</v>
      </c>
      <c r="F4840">
        <v>36000</v>
      </c>
      <c r="G4840" t="s">
        <v>27</v>
      </c>
      <c r="H4840" t="s">
        <v>18</v>
      </c>
      <c r="I4840" t="s">
        <v>33</v>
      </c>
      <c r="J4840">
        <v>1197</v>
      </c>
      <c r="K4840">
        <v>81.83</v>
      </c>
      <c r="L4840">
        <v>5</v>
      </c>
      <c r="M4840">
        <v>18.600000000000001</v>
      </c>
      <c r="N4840">
        <v>4.95</v>
      </c>
      <c r="P4840" t="str">
        <f t="shared" si="456"/>
        <v/>
      </c>
      <c r="Q4840" t="str">
        <f t="shared" si="457"/>
        <v>bad</v>
      </c>
      <c r="R4840" t="str">
        <f t="shared" si="458"/>
        <v/>
      </c>
      <c r="S4840" s="3" t="str">
        <f t="shared" si="459"/>
        <v/>
      </c>
      <c r="T4840" t="str">
        <f t="shared" si="460"/>
        <v>Volkswagen</v>
      </c>
      <c r="U4840" t="str">
        <f t="shared" si="461"/>
        <v>E</v>
      </c>
      <c r="V4840" t="str" cm="1">
        <f t="array" ref="V4840">_xlfn.IFS(N4831&gt;25,"A",N4831&gt;20,"B",N4831&gt;15,"C",N4831&gt;10,"D",N4831&lt;10,"E")</f>
        <v>E</v>
      </c>
    </row>
    <row r="4841" spans="1:22" x14ac:dyDescent="0.3">
      <c r="A4841">
        <v>4877</v>
      </c>
      <c r="B4841" t="s">
        <v>1750</v>
      </c>
      <c r="C4841" t="s">
        <v>45</v>
      </c>
      <c r="D4841" t="s">
        <v>31</v>
      </c>
      <c r="E4841">
        <v>2018</v>
      </c>
      <c r="F4841">
        <v>17477</v>
      </c>
      <c r="G4841" t="s">
        <v>27</v>
      </c>
      <c r="H4841" t="s">
        <v>18</v>
      </c>
      <c r="I4841" t="s">
        <v>19</v>
      </c>
      <c r="J4841">
        <v>1198</v>
      </c>
      <c r="K4841">
        <v>108.5</v>
      </c>
      <c r="L4841">
        <v>5</v>
      </c>
      <c r="M4841">
        <v>17</v>
      </c>
      <c r="N4841">
        <v>9.6199999999999992</v>
      </c>
      <c r="P4841" t="str">
        <f t="shared" si="456"/>
        <v>Audi</v>
      </c>
      <c r="Q4841" t="str">
        <f t="shared" si="457"/>
        <v>bad</v>
      </c>
      <c r="R4841" t="str">
        <f t="shared" si="458"/>
        <v/>
      </c>
      <c r="S4841" s="3" t="str">
        <f t="shared" si="459"/>
        <v>Audi</v>
      </c>
      <c r="T4841" t="str">
        <f t="shared" si="460"/>
        <v/>
      </c>
      <c r="U4841" t="str">
        <f t="shared" si="461"/>
        <v>C</v>
      </c>
      <c r="V4841" t="str" cm="1">
        <f t="array" ref="V4841">_xlfn.IFS(N4832&gt;25,"A",N4832&gt;20,"B",N4832&gt;15,"C",N4832&gt;10,"D",N4832&lt;10,"E")</f>
        <v>C</v>
      </c>
    </row>
    <row r="4842" spans="1:22" x14ac:dyDescent="0.3">
      <c r="A4842">
        <v>4878</v>
      </c>
      <c r="B4842" t="s">
        <v>1032</v>
      </c>
      <c r="C4842" t="s">
        <v>21</v>
      </c>
      <c r="D4842" t="s">
        <v>31</v>
      </c>
      <c r="E4842">
        <v>2016</v>
      </c>
      <c r="F4842">
        <v>16725</v>
      </c>
      <c r="G4842" t="s">
        <v>27</v>
      </c>
      <c r="H4842" t="s">
        <v>18</v>
      </c>
      <c r="I4842" t="s">
        <v>19</v>
      </c>
      <c r="J4842">
        <v>1197</v>
      </c>
      <c r="K4842">
        <v>81.83</v>
      </c>
      <c r="L4842">
        <v>5</v>
      </c>
      <c r="M4842">
        <v>18.600000000000001</v>
      </c>
      <c r="N4842">
        <v>6.79</v>
      </c>
      <c r="P4842" t="str">
        <f t="shared" si="456"/>
        <v>Land</v>
      </c>
      <c r="Q4842" t="str">
        <f t="shared" si="457"/>
        <v>bad</v>
      </c>
      <c r="R4842" t="str">
        <f t="shared" si="458"/>
        <v/>
      </c>
      <c r="S4842" s="3" t="str">
        <f t="shared" si="459"/>
        <v>Land</v>
      </c>
      <c r="T4842" t="str">
        <f t="shared" si="460"/>
        <v/>
      </c>
      <c r="U4842" t="str">
        <f t="shared" si="461"/>
        <v>A</v>
      </c>
      <c r="V4842" t="str" cm="1">
        <f t="array" ref="V4842">_xlfn.IFS(N4833&gt;25,"A",N4833&gt;20,"B",N4833&gt;15,"C",N4833&gt;10,"D",N4833&lt;10,"E")</f>
        <v>A</v>
      </c>
    </row>
    <row r="4843" spans="1:22" x14ac:dyDescent="0.3">
      <c r="A4843">
        <v>4879</v>
      </c>
      <c r="B4843" t="s">
        <v>980</v>
      </c>
      <c r="C4843" t="s">
        <v>15</v>
      </c>
      <c r="D4843" t="s">
        <v>16</v>
      </c>
      <c r="E4843">
        <v>2014</v>
      </c>
      <c r="F4843">
        <v>48241</v>
      </c>
      <c r="G4843" t="s">
        <v>27</v>
      </c>
      <c r="H4843" t="s">
        <v>18</v>
      </c>
      <c r="I4843" t="s">
        <v>19</v>
      </c>
      <c r="J4843">
        <v>1197</v>
      </c>
      <c r="K4843">
        <v>85.8</v>
      </c>
      <c r="L4843">
        <v>5</v>
      </c>
      <c r="M4843">
        <v>19.100000000000001</v>
      </c>
      <c r="N4843">
        <v>4.5</v>
      </c>
      <c r="P4843" t="str">
        <f t="shared" si="456"/>
        <v/>
      </c>
      <c r="Q4843" t="str">
        <f t="shared" si="457"/>
        <v>bad</v>
      </c>
      <c r="R4843" t="str">
        <f t="shared" si="458"/>
        <v/>
      </c>
      <c r="S4843" s="3" t="str">
        <f t="shared" si="459"/>
        <v/>
      </c>
      <c r="T4843" t="str">
        <f t="shared" si="460"/>
        <v>Mahindra</v>
      </c>
      <c r="U4843" t="str">
        <f t="shared" si="461"/>
        <v>E</v>
      </c>
      <c r="V4843" t="str" cm="1">
        <f t="array" ref="V4843">_xlfn.IFS(N4834&gt;25,"A",N4834&gt;20,"B",N4834&gt;15,"C",N4834&gt;10,"D",N4834&lt;10,"E")</f>
        <v>E</v>
      </c>
    </row>
    <row r="4844" spans="1:22" x14ac:dyDescent="0.3">
      <c r="A4844">
        <v>4880</v>
      </c>
      <c r="B4844" t="s">
        <v>254</v>
      </c>
      <c r="C4844" t="s">
        <v>15</v>
      </c>
      <c r="D4844" t="s">
        <v>47</v>
      </c>
      <c r="E4844">
        <v>2014</v>
      </c>
      <c r="F4844">
        <v>52431</v>
      </c>
      <c r="G4844" t="s">
        <v>27</v>
      </c>
      <c r="H4844" t="s">
        <v>18</v>
      </c>
      <c r="I4844" t="s">
        <v>19</v>
      </c>
      <c r="J4844">
        <v>998</v>
      </c>
      <c r="K4844">
        <v>67.040000000000006</v>
      </c>
      <c r="L4844">
        <v>5</v>
      </c>
      <c r="M4844">
        <v>22.5</v>
      </c>
      <c r="N4844">
        <v>3.01</v>
      </c>
      <c r="P4844" t="str">
        <f t="shared" si="456"/>
        <v/>
      </c>
      <c r="Q4844" t="str">
        <f t="shared" si="457"/>
        <v>bad</v>
      </c>
      <c r="R4844" t="str">
        <f t="shared" si="458"/>
        <v/>
      </c>
      <c r="S4844" s="3" t="str">
        <f t="shared" si="459"/>
        <v/>
      </c>
      <c r="T4844" t="str">
        <f t="shared" si="460"/>
        <v>Ford</v>
      </c>
      <c r="U4844" t="str">
        <f t="shared" si="461"/>
        <v>E</v>
      </c>
      <c r="V4844" t="str" cm="1">
        <f t="array" ref="V4844">_xlfn.IFS(N4835&gt;25,"A",N4835&gt;20,"B",N4835&gt;15,"C",N4835&gt;10,"D",N4835&lt;10,"E")</f>
        <v>E</v>
      </c>
    </row>
    <row r="4845" spans="1:22" x14ac:dyDescent="0.3">
      <c r="A4845">
        <v>4881</v>
      </c>
      <c r="B4845" t="s">
        <v>269</v>
      </c>
      <c r="C4845" t="s">
        <v>21</v>
      </c>
      <c r="D4845" t="s">
        <v>63</v>
      </c>
      <c r="E4845">
        <v>2012</v>
      </c>
      <c r="F4845">
        <v>68000</v>
      </c>
      <c r="G4845" t="s">
        <v>23</v>
      </c>
      <c r="H4845" t="s">
        <v>18</v>
      </c>
      <c r="I4845" t="s">
        <v>19</v>
      </c>
      <c r="J4845">
        <v>1396</v>
      </c>
      <c r="K4845">
        <v>88.76</v>
      </c>
      <c r="L4845">
        <v>5</v>
      </c>
      <c r="M4845">
        <v>21.9</v>
      </c>
      <c r="N4845">
        <v>4.4000000000000004</v>
      </c>
      <c r="P4845" t="str">
        <f t="shared" si="456"/>
        <v/>
      </c>
      <c r="Q4845" t="str">
        <f t="shared" si="457"/>
        <v>bad</v>
      </c>
      <c r="R4845" t="str">
        <f t="shared" si="458"/>
        <v/>
      </c>
      <c r="S4845" s="3" t="str">
        <f t="shared" si="459"/>
        <v/>
      </c>
      <c r="T4845" t="str">
        <f t="shared" si="460"/>
        <v>Tata</v>
      </c>
      <c r="U4845" t="str">
        <f t="shared" si="461"/>
        <v>E</v>
      </c>
      <c r="V4845" t="str" cm="1">
        <f t="array" ref="V4845">_xlfn.IFS(N4836&gt;25,"A",N4836&gt;20,"B",N4836&gt;15,"C",N4836&gt;10,"D",N4836&lt;10,"E")</f>
        <v>E</v>
      </c>
    </row>
    <row r="4846" spans="1:22" x14ac:dyDescent="0.3">
      <c r="A4846">
        <v>4882</v>
      </c>
      <c r="B4846" t="s">
        <v>514</v>
      </c>
      <c r="C4846" t="s">
        <v>41</v>
      </c>
      <c r="D4846" t="s">
        <v>35</v>
      </c>
      <c r="E4846">
        <v>2012</v>
      </c>
      <c r="F4846">
        <v>158000</v>
      </c>
      <c r="G4846" t="s">
        <v>23</v>
      </c>
      <c r="H4846" t="s">
        <v>32</v>
      </c>
      <c r="I4846" t="s">
        <v>19</v>
      </c>
      <c r="J4846">
        <v>2982</v>
      </c>
      <c r="K4846">
        <v>168.5</v>
      </c>
      <c r="L4846">
        <v>7</v>
      </c>
      <c r="M4846">
        <v>12.55</v>
      </c>
      <c r="N4846">
        <v>17.489999999999998</v>
      </c>
      <c r="P4846" t="str">
        <f t="shared" si="456"/>
        <v/>
      </c>
      <c r="Q4846" t="str">
        <f t="shared" si="457"/>
        <v>good</v>
      </c>
      <c r="R4846" t="str">
        <f t="shared" si="458"/>
        <v/>
      </c>
      <c r="S4846" s="3" t="str">
        <f t="shared" si="459"/>
        <v>Maruti</v>
      </c>
      <c r="T4846" t="str">
        <f t="shared" si="460"/>
        <v>Maruti</v>
      </c>
      <c r="U4846" t="str">
        <f t="shared" si="461"/>
        <v>E</v>
      </c>
      <c r="V4846" t="str" cm="1">
        <f t="array" ref="V4846">_xlfn.IFS(N4837&gt;25,"A",N4837&gt;20,"B",N4837&gt;15,"C",N4837&gt;10,"D",N4837&lt;10,"E")</f>
        <v>E</v>
      </c>
    </row>
    <row r="4847" spans="1:22" x14ac:dyDescent="0.3">
      <c r="A4847">
        <v>4883</v>
      </c>
      <c r="B4847" t="s">
        <v>296</v>
      </c>
      <c r="C4847" t="s">
        <v>21</v>
      </c>
      <c r="D4847" t="s">
        <v>31</v>
      </c>
      <c r="E4847">
        <v>2014</v>
      </c>
      <c r="F4847">
        <v>31446</v>
      </c>
      <c r="G4847" t="s">
        <v>27</v>
      </c>
      <c r="H4847" t="s">
        <v>18</v>
      </c>
      <c r="I4847" t="s">
        <v>19</v>
      </c>
      <c r="J4847">
        <v>1197</v>
      </c>
      <c r="K4847">
        <v>78.900000000000006</v>
      </c>
      <c r="L4847">
        <v>5</v>
      </c>
      <c r="M4847">
        <v>20.36</v>
      </c>
      <c r="N4847">
        <v>4.66</v>
      </c>
      <c r="P4847" t="str">
        <f t="shared" si="456"/>
        <v/>
      </c>
      <c r="Q4847" t="str">
        <f t="shared" si="457"/>
        <v>good</v>
      </c>
      <c r="R4847" t="str">
        <f t="shared" si="458"/>
        <v/>
      </c>
      <c r="S4847" s="3" t="str">
        <f t="shared" si="459"/>
        <v>Hyundai</v>
      </c>
      <c r="T4847" t="str">
        <f t="shared" si="460"/>
        <v>Hyundai</v>
      </c>
      <c r="U4847" t="str">
        <f t="shared" si="461"/>
        <v>E</v>
      </c>
      <c r="V4847" t="str" cm="1">
        <f t="array" ref="V4847">_xlfn.IFS(N4838&gt;25,"A",N4838&gt;20,"B",N4838&gt;15,"C",N4838&gt;10,"D",N4838&lt;10,"E")</f>
        <v>E</v>
      </c>
    </row>
    <row r="4848" spans="1:22" x14ac:dyDescent="0.3">
      <c r="A4848">
        <v>4884</v>
      </c>
      <c r="B4848" t="s">
        <v>590</v>
      </c>
      <c r="C4848" t="s">
        <v>21</v>
      </c>
      <c r="D4848" t="s">
        <v>26</v>
      </c>
      <c r="E4848">
        <v>2015</v>
      </c>
      <c r="F4848">
        <v>25000</v>
      </c>
      <c r="G4848" t="s">
        <v>27</v>
      </c>
      <c r="H4848" t="s">
        <v>18</v>
      </c>
      <c r="I4848" t="s">
        <v>19</v>
      </c>
      <c r="J4848">
        <v>1197</v>
      </c>
      <c r="K4848">
        <v>82</v>
      </c>
      <c r="L4848">
        <v>5</v>
      </c>
      <c r="M4848">
        <v>18.899999999999999</v>
      </c>
      <c r="N4848">
        <v>5.5</v>
      </c>
      <c r="P4848" t="str">
        <f t="shared" si="456"/>
        <v/>
      </c>
      <c r="Q4848" t="str">
        <f t="shared" si="457"/>
        <v>bad</v>
      </c>
      <c r="R4848" t="str">
        <f t="shared" si="458"/>
        <v/>
      </c>
      <c r="S4848" s="3" t="str">
        <f t="shared" si="459"/>
        <v/>
      </c>
      <c r="T4848" t="str">
        <f t="shared" si="460"/>
        <v>Honda</v>
      </c>
      <c r="U4848" t="str">
        <f t="shared" si="461"/>
        <v>E</v>
      </c>
      <c r="V4848" t="str" cm="1">
        <f t="array" ref="V4848">_xlfn.IFS(N4839&gt;25,"A",N4839&gt;20,"B",N4839&gt;15,"C",N4839&gt;10,"D",N4839&lt;10,"E")</f>
        <v>E</v>
      </c>
    </row>
    <row r="4849" spans="1:22" x14ac:dyDescent="0.3">
      <c r="A4849">
        <v>4885</v>
      </c>
      <c r="B4849" t="s">
        <v>148</v>
      </c>
      <c r="C4849" t="s">
        <v>21</v>
      </c>
      <c r="D4849" t="s">
        <v>93</v>
      </c>
      <c r="E4849">
        <v>2016</v>
      </c>
      <c r="F4849">
        <v>57000</v>
      </c>
      <c r="G4849" t="s">
        <v>27</v>
      </c>
      <c r="H4849" t="s">
        <v>18</v>
      </c>
      <c r="I4849" t="s">
        <v>19</v>
      </c>
      <c r="J4849">
        <v>1197</v>
      </c>
      <c r="K4849">
        <v>81.83</v>
      </c>
      <c r="L4849">
        <v>5</v>
      </c>
      <c r="M4849">
        <v>18.600000000000001</v>
      </c>
      <c r="N4849">
        <v>6</v>
      </c>
      <c r="P4849" t="str">
        <f t="shared" si="456"/>
        <v/>
      </c>
      <c r="Q4849" t="str">
        <f t="shared" si="457"/>
        <v>bad</v>
      </c>
      <c r="R4849" t="str">
        <f t="shared" si="458"/>
        <v/>
      </c>
      <c r="S4849" s="3" t="str">
        <f t="shared" si="459"/>
        <v/>
      </c>
      <c r="T4849" t="str">
        <f t="shared" si="460"/>
        <v>Hyundai</v>
      </c>
      <c r="U4849" t="str">
        <f t="shared" si="461"/>
        <v>E</v>
      </c>
      <c r="V4849" t="str" cm="1">
        <f t="array" ref="V4849">_xlfn.IFS(N4840&gt;25,"A",N4840&gt;20,"B",N4840&gt;15,"C",N4840&gt;10,"D",N4840&lt;10,"E")</f>
        <v>E</v>
      </c>
    </row>
    <row r="4850" spans="1:22" x14ac:dyDescent="0.3">
      <c r="A4850">
        <v>4886</v>
      </c>
      <c r="B4850" t="s">
        <v>1751</v>
      </c>
      <c r="C4850" t="s">
        <v>21</v>
      </c>
      <c r="D4850" t="s">
        <v>35</v>
      </c>
      <c r="E4850">
        <v>2007</v>
      </c>
      <c r="F4850">
        <v>76000</v>
      </c>
      <c r="G4850" t="s">
        <v>27</v>
      </c>
      <c r="H4850" t="s">
        <v>32</v>
      </c>
      <c r="I4850" t="s">
        <v>19</v>
      </c>
      <c r="J4850">
        <v>1086</v>
      </c>
      <c r="K4850">
        <v>74</v>
      </c>
      <c r="L4850">
        <v>5</v>
      </c>
      <c r="M4850">
        <v>17</v>
      </c>
      <c r="N4850">
        <v>2.4</v>
      </c>
      <c r="P4850" t="str">
        <f t="shared" si="456"/>
        <v/>
      </c>
      <c r="Q4850" t="str">
        <f t="shared" si="457"/>
        <v>bad</v>
      </c>
      <c r="R4850" t="str">
        <f t="shared" si="458"/>
        <v/>
      </c>
      <c r="S4850" s="3" t="str">
        <f t="shared" si="459"/>
        <v/>
      </c>
      <c r="T4850" t="str">
        <f t="shared" si="460"/>
        <v>Tata</v>
      </c>
      <c r="U4850" t="str">
        <f t="shared" si="461"/>
        <v>E</v>
      </c>
      <c r="V4850" t="str" cm="1">
        <f t="array" ref="V4850">_xlfn.IFS(N4841&gt;25,"A",N4841&gt;20,"B",N4841&gt;15,"C",N4841&gt;10,"D",N4841&lt;10,"E")</f>
        <v>E</v>
      </c>
    </row>
    <row r="4851" spans="1:22" x14ac:dyDescent="0.3">
      <c r="A4851">
        <v>4887</v>
      </c>
      <c r="B4851" t="s">
        <v>82</v>
      </c>
      <c r="C4851" t="s">
        <v>15</v>
      </c>
      <c r="D4851" t="s">
        <v>47</v>
      </c>
      <c r="E4851">
        <v>2018</v>
      </c>
      <c r="F4851">
        <v>57078</v>
      </c>
      <c r="G4851" t="s">
        <v>23</v>
      </c>
      <c r="H4851" t="s">
        <v>18</v>
      </c>
      <c r="I4851" t="s">
        <v>19</v>
      </c>
      <c r="J4851">
        <v>1248</v>
      </c>
      <c r="K4851">
        <v>88.5</v>
      </c>
      <c r="L4851">
        <v>5</v>
      </c>
      <c r="M4851">
        <v>24.3</v>
      </c>
      <c r="N4851">
        <v>10.19</v>
      </c>
      <c r="P4851" t="str">
        <f t="shared" si="456"/>
        <v/>
      </c>
      <c r="Q4851" t="str">
        <f t="shared" si="457"/>
        <v>bad</v>
      </c>
      <c r="R4851" t="str">
        <f t="shared" si="458"/>
        <v/>
      </c>
      <c r="S4851" s="3" t="str">
        <f t="shared" si="459"/>
        <v/>
      </c>
      <c r="T4851" t="str">
        <f t="shared" si="460"/>
        <v>Hyundai</v>
      </c>
      <c r="U4851" t="str">
        <f t="shared" si="461"/>
        <v>E</v>
      </c>
      <c r="V4851" t="str" cm="1">
        <f t="array" ref="V4851">_xlfn.IFS(N4842&gt;25,"A",N4842&gt;20,"B",N4842&gt;15,"C",N4842&gt;10,"D",N4842&lt;10,"E")</f>
        <v>E</v>
      </c>
    </row>
    <row r="4852" spans="1:22" x14ac:dyDescent="0.3">
      <c r="A4852">
        <v>4888</v>
      </c>
      <c r="B4852" t="s">
        <v>57</v>
      </c>
      <c r="C4852" t="s">
        <v>25</v>
      </c>
      <c r="D4852" t="s">
        <v>47</v>
      </c>
      <c r="E4852">
        <v>2016</v>
      </c>
      <c r="F4852">
        <v>47471</v>
      </c>
      <c r="G4852" t="s">
        <v>23</v>
      </c>
      <c r="H4852" t="s">
        <v>18</v>
      </c>
      <c r="I4852" t="s">
        <v>19</v>
      </c>
      <c r="J4852">
        <v>1498</v>
      </c>
      <c r="K4852">
        <v>98.6</v>
      </c>
      <c r="L4852">
        <v>5</v>
      </c>
      <c r="M4852">
        <v>25.8</v>
      </c>
      <c r="N4852">
        <v>5.25</v>
      </c>
      <c r="P4852" t="str">
        <f t="shared" si="456"/>
        <v/>
      </c>
      <c r="Q4852" t="str">
        <f t="shared" si="457"/>
        <v>bad</v>
      </c>
      <c r="R4852" t="str">
        <f t="shared" si="458"/>
        <v/>
      </c>
      <c r="S4852" s="3" t="str">
        <f t="shared" si="459"/>
        <v/>
      </c>
      <c r="T4852" t="str">
        <f t="shared" si="460"/>
        <v>Maruti</v>
      </c>
      <c r="U4852" t="str">
        <f t="shared" si="461"/>
        <v>E</v>
      </c>
      <c r="V4852" t="str" cm="1">
        <f t="array" ref="V4852">_xlfn.IFS(N4843&gt;25,"A",N4843&gt;20,"B",N4843&gt;15,"C",N4843&gt;10,"D",N4843&lt;10,"E")</f>
        <v>E</v>
      </c>
    </row>
    <row r="4853" spans="1:22" x14ac:dyDescent="0.3">
      <c r="A4853">
        <v>4889</v>
      </c>
      <c r="B4853" t="s">
        <v>1174</v>
      </c>
      <c r="C4853" t="s">
        <v>62</v>
      </c>
      <c r="D4853" t="s">
        <v>35</v>
      </c>
      <c r="E4853">
        <v>2014</v>
      </c>
      <c r="F4853">
        <v>50000</v>
      </c>
      <c r="G4853" t="s">
        <v>23</v>
      </c>
      <c r="H4853" t="s">
        <v>32</v>
      </c>
      <c r="I4853" t="s">
        <v>19</v>
      </c>
      <c r="J4853">
        <v>2143</v>
      </c>
      <c r="K4853">
        <v>203.2</v>
      </c>
      <c r="L4853">
        <v>5</v>
      </c>
      <c r="M4853">
        <v>15.26</v>
      </c>
      <c r="N4853">
        <v>45</v>
      </c>
      <c r="P4853" t="str">
        <f t="shared" si="456"/>
        <v/>
      </c>
      <c r="Q4853" t="str">
        <f t="shared" si="457"/>
        <v>good</v>
      </c>
      <c r="R4853" t="str">
        <f t="shared" si="458"/>
        <v/>
      </c>
      <c r="S4853" s="3" t="str">
        <f t="shared" si="459"/>
        <v>Maruti</v>
      </c>
      <c r="T4853" t="str">
        <f t="shared" si="460"/>
        <v>Maruti</v>
      </c>
      <c r="U4853" t="str">
        <f t="shared" si="461"/>
        <v>E</v>
      </c>
      <c r="V4853" t="str" cm="1">
        <f t="array" ref="V4853">_xlfn.IFS(N4844&gt;25,"A",N4844&gt;20,"B",N4844&gt;15,"C",N4844&gt;10,"D",N4844&lt;10,"E")</f>
        <v>E</v>
      </c>
    </row>
    <row r="4854" spans="1:22" x14ac:dyDescent="0.3">
      <c r="A4854">
        <v>4890</v>
      </c>
      <c r="B4854" t="s">
        <v>716</v>
      </c>
      <c r="C4854" t="s">
        <v>21</v>
      </c>
      <c r="D4854" t="s">
        <v>93</v>
      </c>
      <c r="E4854">
        <v>2010</v>
      </c>
      <c r="F4854">
        <v>62000</v>
      </c>
      <c r="G4854" t="s">
        <v>23</v>
      </c>
      <c r="H4854" t="s">
        <v>18</v>
      </c>
      <c r="I4854" t="s">
        <v>19</v>
      </c>
      <c r="J4854">
        <v>1396</v>
      </c>
      <c r="K4854">
        <v>90</v>
      </c>
      <c r="L4854">
        <v>5</v>
      </c>
      <c r="M4854">
        <v>23</v>
      </c>
      <c r="N4854">
        <v>2.7</v>
      </c>
      <c r="P4854" t="str">
        <f t="shared" si="456"/>
        <v/>
      </c>
      <c r="Q4854" t="str">
        <f t="shared" si="457"/>
        <v>good</v>
      </c>
      <c r="R4854" t="str">
        <f t="shared" si="458"/>
        <v/>
      </c>
      <c r="S4854" s="3" t="str">
        <f t="shared" si="459"/>
        <v>Hyundai</v>
      </c>
      <c r="T4854" t="str">
        <f t="shared" si="460"/>
        <v>Hyundai</v>
      </c>
      <c r="U4854" t="str">
        <f t="shared" si="461"/>
        <v>E</v>
      </c>
      <c r="V4854" t="str" cm="1">
        <f t="array" ref="V4854">_xlfn.IFS(N4845&gt;25,"A",N4845&gt;20,"B",N4845&gt;15,"C",N4845&gt;10,"D",N4845&lt;10,"E")</f>
        <v>E</v>
      </c>
    </row>
    <row r="4855" spans="1:22" x14ac:dyDescent="0.3">
      <c r="A4855">
        <v>4891</v>
      </c>
      <c r="B4855" t="s">
        <v>279</v>
      </c>
      <c r="C4855" t="s">
        <v>21</v>
      </c>
      <c r="D4855" t="s">
        <v>31</v>
      </c>
      <c r="E4855">
        <v>2013</v>
      </c>
      <c r="F4855">
        <v>65807</v>
      </c>
      <c r="G4855" t="s">
        <v>27</v>
      </c>
      <c r="H4855" t="s">
        <v>18</v>
      </c>
      <c r="I4855" t="s">
        <v>19</v>
      </c>
      <c r="J4855">
        <v>1086</v>
      </c>
      <c r="K4855">
        <v>68.05</v>
      </c>
      <c r="L4855">
        <v>5</v>
      </c>
      <c r="M4855">
        <v>19.809999999999999</v>
      </c>
      <c r="N4855">
        <v>3.39</v>
      </c>
      <c r="P4855" t="str">
        <f t="shared" si="456"/>
        <v>Toyota</v>
      </c>
      <c r="Q4855" t="str">
        <f t="shared" si="457"/>
        <v>bad</v>
      </c>
      <c r="R4855" t="str">
        <f t="shared" si="458"/>
        <v/>
      </c>
      <c r="S4855" s="3" t="str">
        <f t="shared" si="459"/>
        <v>Toyota</v>
      </c>
      <c r="T4855" t="str">
        <f t="shared" si="460"/>
        <v/>
      </c>
      <c r="U4855" t="str">
        <f t="shared" si="461"/>
        <v>C</v>
      </c>
      <c r="V4855" t="str" cm="1">
        <f t="array" ref="V4855">_xlfn.IFS(N4846&gt;25,"A",N4846&gt;20,"B",N4846&gt;15,"C",N4846&gt;10,"D",N4846&lt;10,"E")</f>
        <v>C</v>
      </c>
    </row>
    <row r="4856" spans="1:22" x14ac:dyDescent="0.3">
      <c r="A4856">
        <v>4892</v>
      </c>
      <c r="B4856" t="s">
        <v>502</v>
      </c>
      <c r="C4856" t="s">
        <v>15</v>
      </c>
      <c r="D4856" t="s">
        <v>35</v>
      </c>
      <c r="E4856">
        <v>2014</v>
      </c>
      <c r="F4856">
        <v>81768</v>
      </c>
      <c r="G4856" t="s">
        <v>23</v>
      </c>
      <c r="H4856" t="s">
        <v>18</v>
      </c>
      <c r="I4856" t="s">
        <v>19</v>
      </c>
      <c r="J4856">
        <v>1248</v>
      </c>
      <c r="K4856">
        <v>74</v>
      </c>
      <c r="L4856">
        <v>5</v>
      </c>
      <c r="M4856">
        <v>26.59</v>
      </c>
      <c r="N4856">
        <v>5.69</v>
      </c>
      <c r="P4856" t="str">
        <f t="shared" si="456"/>
        <v/>
      </c>
      <c r="Q4856" t="str">
        <f t="shared" si="457"/>
        <v>good</v>
      </c>
      <c r="R4856" t="str">
        <f t="shared" si="458"/>
        <v/>
      </c>
      <c r="S4856" s="3" t="str">
        <f t="shared" si="459"/>
        <v>Hyundai</v>
      </c>
      <c r="T4856" t="str">
        <f t="shared" si="460"/>
        <v>Hyundai</v>
      </c>
      <c r="U4856" t="str">
        <f t="shared" si="461"/>
        <v>E</v>
      </c>
      <c r="V4856" t="str" cm="1">
        <f t="array" ref="V4856">_xlfn.IFS(N4847&gt;25,"A",N4847&gt;20,"B",N4847&gt;15,"C",N4847&gt;10,"D",N4847&lt;10,"E")</f>
        <v>E</v>
      </c>
    </row>
    <row r="4857" spans="1:22" x14ac:dyDescent="0.3">
      <c r="A4857">
        <v>4893</v>
      </c>
      <c r="B4857" t="s">
        <v>1752</v>
      </c>
      <c r="C4857" t="s">
        <v>65</v>
      </c>
      <c r="D4857" t="s">
        <v>47</v>
      </c>
      <c r="E4857">
        <v>2018</v>
      </c>
      <c r="F4857">
        <v>9952</v>
      </c>
      <c r="G4857" t="s">
        <v>27</v>
      </c>
      <c r="H4857" t="s">
        <v>32</v>
      </c>
      <c r="I4857" t="s">
        <v>19</v>
      </c>
      <c r="J4857">
        <v>2979</v>
      </c>
      <c r="K4857">
        <v>306</v>
      </c>
      <c r="L4857">
        <v>2</v>
      </c>
      <c r="M4857">
        <v>10.37</v>
      </c>
      <c r="N4857">
        <v>58.54</v>
      </c>
      <c r="P4857" t="str">
        <f t="shared" si="456"/>
        <v/>
      </c>
      <c r="Q4857" t="str">
        <f t="shared" si="457"/>
        <v>bad</v>
      </c>
      <c r="R4857" t="str">
        <f t="shared" si="458"/>
        <v/>
      </c>
      <c r="S4857" s="3" t="str">
        <f t="shared" si="459"/>
        <v/>
      </c>
      <c r="T4857" t="str">
        <f t="shared" si="460"/>
        <v>Hyundai</v>
      </c>
      <c r="U4857" t="str">
        <f t="shared" si="461"/>
        <v>E</v>
      </c>
      <c r="V4857" t="str" cm="1">
        <f t="array" ref="V4857">_xlfn.IFS(N4848&gt;25,"A",N4848&gt;20,"B",N4848&gt;15,"C",N4848&gt;10,"D",N4848&lt;10,"E")</f>
        <v>E</v>
      </c>
    </row>
    <row r="4858" spans="1:22" x14ac:dyDescent="0.3">
      <c r="A4858">
        <v>4894</v>
      </c>
      <c r="B4858" t="s">
        <v>707</v>
      </c>
      <c r="C4858" t="s">
        <v>15</v>
      </c>
      <c r="D4858" t="s">
        <v>35</v>
      </c>
      <c r="E4858">
        <v>2017</v>
      </c>
      <c r="F4858">
        <v>24000</v>
      </c>
      <c r="G4858" t="s">
        <v>23</v>
      </c>
      <c r="H4858" t="s">
        <v>18</v>
      </c>
      <c r="I4858" t="s">
        <v>19</v>
      </c>
      <c r="J4858">
        <v>1248</v>
      </c>
      <c r="K4858">
        <v>74</v>
      </c>
      <c r="L4858">
        <v>5</v>
      </c>
      <c r="M4858">
        <v>27.39</v>
      </c>
      <c r="N4858">
        <v>8.4</v>
      </c>
      <c r="P4858" t="str">
        <f t="shared" si="456"/>
        <v/>
      </c>
      <c r="Q4858" t="str">
        <f t="shared" si="457"/>
        <v>bad</v>
      </c>
      <c r="R4858" t="str">
        <f t="shared" si="458"/>
        <v/>
      </c>
      <c r="S4858" s="3" t="str">
        <f t="shared" si="459"/>
        <v/>
      </c>
      <c r="T4858" t="str">
        <f t="shared" si="460"/>
        <v>Hyundai</v>
      </c>
      <c r="U4858" t="str">
        <f t="shared" si="461"/>
        <v>E</v>
      </c>
      <c r="V4858" t="str" cm="1">
        <f t="array" ref="V4858">_xlfn.IFS(N4849&gt;25,"A",N4849&gt;20,"B",N4849&gt;15,"C",N4849&gt;10,"D",N4849&lt;10,"E")</f>
        <v>E</v>
      </c>
    </row>
    <row r="4859" spans="1:22" x14ac:dyDescent="0.3">
      <c r="A4859">
        <v>4895</v>
      </c>
      <c r="B4859" t="s">
        <v>748</v>
      </c>
      <c r="C4859" t="s">
        <v>192</v>
      </c>
      <c r="D4859" t="s">
        <v>35</v>
      </c>
      <c r="E4859">
        <v>2012</v>
      </c>
      <c r="F4859">
        <v>72921</v>
      </c>
      <c r="G4859" t="s">
        <v>23</v>
      </c>
      <c r="H4859" t="s">
        <v>18</v>
      </c>
      <c r="I4859" t="s">
        <v>19</v>
      </c>
      <c r="J4859">
        <v>936</v>
      </c>
      <c r="K4859">
        <v>57.6</v>
      </c>
      <c r="L4859">
        <v>5</v>
      </c>
      <c r="M4859">
        <v>25.44</v>
      </c>
      <c r="N4859">
        <v>2.5</v>
      </c>
      <c r="P4859" t="str">
        <f t="shared" si="456"/>
        <v/>
      </c>
      <c r="Q4859" t="str">
        <f t="shared" si="457"/>
        <v>bad</v>
      </c>
      <c r="R4859" t="str">
        <f t="shared" si="458"/>
        <v/>
      </c>
      <c r="S4859" s="3" t="str">
        <f t="shared" si="459"/>
        <v/>
      </c>
      <c r="T4859" t="str">
        <f t="shared" si="460"/>
        <v>Hyundai</v>
      </c>
      <c r="U4859" t="str">
        <f t="shared" si="461"/>
        <v>E</v>
      </c>
      <c r="V4859" t="str" cm="1">
        <f t="array" ref="V4859">_xlfn.IFS(N4850&gt;25,"A",N4850&gt;20,"B",N4850&gt;15,"C",N4850&gt;10,"D",N4850&lt;10,"E")</f>
        <v>E</v>
      </c>
    </row>
    <row r="4860" spans="1:22" x14ac:dyDescent="0.3">
      <c r="A4860">
        <v>4896</v>
      </c>
      <c r="B4860" t="s">
        <v>212</v>
      </c>
      <c r="C4860" t="s">
        <v>25</v>
      </c>
      <c r="D4860" t="s">
        <v>22</v>
      </c>
      <c r="E4860">
        <v>2012</v>
      </c>
      <c r="F4860">
        <v>59000</v>
      </c>
      <c r="G4860" t="s">
        <v>27</v>
      </c>
      <c r="H4860" t="s">
        <v>18</v>
      </c>
      <c r="I4860" t="s">
        <v>19</v>
      </c>
      <c r="J4860">
        <v>1198</v>
      </c>
      <c r="K4860">
        <v>86.8</v>
      </c>
      <c r="L4860">
        <v>5</v>
      </c>
      <c r="M4860">
        <v>19.399999999999999</v>
      </c>
      <c r="N4860">
        <v>3.25</v>
      </c>
      <c r="P4860" t="str">
        <f t="shared" si="456"/>
        <v/>
      </c>
      <c r="Q4860" t="str">
        <f t="shared" si="457"/>
        <v>good</v>
      </c>
      <c r="R4860" t="str">
        <f t="shared" si="458"/>
        <v/>
      </c>
      <c r="S4860" s="3" t="str">
        <f t="shared" si="459"/>
        <v>Maruti</v>
      </c>
      <c r="T4860" t="str">
        <f t="shared" si="460"/>
        <v>Maruti</v>
      </c>
      <c r="U4860" t="str">
        <f t="shared" si="461"/>
        <v>D</v>
      </c>
      <c r="V4860" t="str" cm="1">
        <f t="array" ref="V4860">_xlfn.IFS(N4851&gt;25,"A",N4851&gt;20,"B",N4851&gt;15,"C",N4851&gt;10,"D",N4851&lt;10,"E")</f>
        <v>D</v>
      </c>
    </row>
    <row r="4861" spans="1:22" x14ac:dyDescent="0.3">
      <c r="A4861">
        <v>4897</v>
      </c>
      <c r="B4861" t="s">
        <v>109</v>
      </c>
      <c r="C4861" t="s">
        <v>110</v>
      </c>
      <c r="D4861" t="s">
        <v>16</v>
      </c>
      <c r="E4861">
        <v>2014</v>
      </c>
      <c r="F4861">
        <v>33000</v>
      </c>
      <c r="G4861" t="s">
        <v>23</v>
      </c>
      <c r="H4861" t="s">
        <v>18</v>
      </c>
      <c r="I4861" t="s">
        <v>33</v>
      </c>
      <c r="J4861">
        <v>1399</v>
      </c>
      <c r="K4861">
        <v>68.05</v>
      </c>
      <c r="L4861">
        <v>5</v>
      </c>
      <c r="M4861">
        <v>20</v>
      </c>
      <c r="N4861">
        <v>3.25</v>
      </c>
      <c r="P4861" t="str">
        <f t="shared" si="456"/>
        <v/>
      </c>
      <c r="Q4861" t="str">
        <f t="shared" si="457"/>
        <v>good</v>
      </c>
      <c r="R4861" t="str">
        <f t="shared" si="458"/>
        <v/>
      </c>
      <c r="S4861" s="3" t="str">
        <f t="shared" si="459"/>
        <v>Honda</v>
      </c>
      <c r="T4861" t="str">
        <f t="shared" si="460"/>
        <v>Honda</v>
      </c>
      <c r="U4861" t="str">
        <f t="shared" si="461"/>
        <v>E</v>
      </c>
      <c r="V4861" t="str" cm="1">
        <f t="array" ref="V4861">_xlfn.IFS(N4852&gt;25,"A",N4852&gt;20,"B",N4852&gt;15,"C",N4852&gt;10,"D",N4852&lt;10,"E")</f>
        <v>E</v>
      </c>
    </row>
    <row r="4862" spans="1:22" x14ac:dyDescent="0.3">
      <c r="A4862">
        <v>4898</v>
      </c>
      <c r="B4862" t="s">
        <v>324</v>
      </c>
      <c r="C4862" t="s">
        <v>15</v>
      </c>
      <c r="D4862" t="s">
        <v>22</v>
      </c>
      <c r="E4862">
        <v>2016</v>
      </c>
      <c r="F4862">
        <v>36789</v>
      </c>
      <c r="G4862" t="s">
        <v>27</v>
      </c>
      <c r="H4862" t="s">
        <v>32</v>
      </c>
      <c r="I4862" t="s">
        <v>19</v>
      </c>
      <c r="J4862">
        <v>998</v>
      </c>
      <c r="K4862">
        <v>67.040000000000006</v>
      </c>
      <c r="L4862">
        <v>5</v>
      </c>
      <c r="M4862">
        <v>23.1</v>
      </c>
      <c r="N4862">
        <v>4.25</v>
      </c>
      <c r="P4862" t="str">
        <f t="shared" si="456"/>
        <v>MercedesBenz</v>
      </c>
      <c r="Q4862" t="str">
        <f t="shared" si="457"/>
        <v>bad</v>
      </c>
      <c r="R4862" t="str">
        <f t="shared" si="458"/>
        <v/>
      </c>
      <c r="S4862" s="3" t="str">
        <f t="shared" si="459"/>
        <v>MercedesBenz</v>
      </c>
      <c r="T4862" t="str">
        <f t="shared" si="460"/>
        <v/>
      </c>
      <c r="U4862" t="str">
        <f t="shared" si="461"/>
        <v>A</v>
      </c>
      <c r="V4862" t="str" cm="1">
        <f t="array" ref="V4862">_xlfn.IFS(N4853&gt;25,"A",N4853&gt;20,"B",N4853&gt;15,"C",N4853&gt;10,"D",N4853&lt;10,"E")</f>
        <v>A</v>
      </c>
    </row>
    <row r="4863" spans="1:22" x14ac:dyDescent="0.3">
      <c r="A4863">
        <v>4899</v>
      </c>
      <c r="B4863" t="s">
        <v>573</v>
      </c>
      <c r="C4863" t="s">
        <v>62</v>
      </c>
      <c r="D4863" t="s">
        <v>39</v>
      </c>
      <c r="E4863">
        <v>2014</v>
      </c>
      <c r="F4863">
        <v>41000</v>
      </c>
      <c r="G4863" t="s">
        <v>23</v>
      </c>
      <c r="H4863" t="s">
        <v>32</v>
      </c>
      <c r="I4863" t="s">
        <v>19</v>
      </c>
      <c r="J4863">
        <v>2143</v>
      </c>
      <c r="K4863">
        <v>170</v>
      </c>
      <c r="L4863">
        <v>5</v>
      </c>
      <c r="M4863">
        <v>14.84</v>
      </c>
      <c r="N4863">
        <v>18.5</v>
      </c>
      <c r="P4863" t="str">
        <f t="shared" si="456"/>
        <v/>
      </c>
      <c r="Q4863" t="str">
        <f t="shared" si="457"/>
        <v>good</v>
      </c>
      <c r="R4863" t="str">
        <f t="shared" si="458"/>
        <v/>
      </c>
      <c r="S4863" s="3" t="str">
        <f t="shared" si="459"/>
        <v>Hyundai</v>
      </c>
      <c r="T4863" t="str">
        <f t="shared" si="460"/>
        <v>Hyundai</v>
      </c>
      <c r="U4863" t="str">
        <f t="shared" si="461"/>
        <v>E</v>
      </c>
      <c r="V4863" t="str" cm="1">
        <f t="array" ref="V4863">_xlfn.IFS(N4854&gt;25,"A",N4854&gt;20,"B",N4854&gt;15,"C",N4854&gt;10,"D",N4854&lt;10,"E")</f>
        <v>E</v>
      </c>
    </row>
    <row r="4864" spans="1:22" x14ac:dyDescent="0.3">
      <c r="A4864">
        <v>4900</v>
      </c>
      <c r="B4864" t="s">
        <v>1753</v>
      </c>
      <c r="C4864" t="s">
        <v>21</v>
      </c>
      <c r="D4864" t="s">
        <v>35</v>
      </c>
      <c r="E4864">
        <v>2007</v>
      </c>
      <c r="F4864">
        <v>71000</v>
      </c>
      <c r="G4864" t="s">
        <v>27</v>
      </c>
      <c r="H4864" t="s">
        <v>32</v>
      </c>
      <c r="I4864" t="s">
        <v>19</v>
      </c>
      <c r="J4864">
        <v>1086</v>
      </c>
      <c r="K4864">
        <v>74</v>
      </c>
      <c r="L4864">
        <v>5</v>
      </c>
      <c r="M4864">
        <v>17</v>
      </c>
      <c r="N4864">
        <v>2.4</v>
      </c>
      <c r="P4864" t="str">
        <f t="shared" si="456"/>
        <v/>
      </c>
      <c r="Q4864" t="str">
        <f t="shared" si="457"/>
        <v>bad</v>
      </c>
      <c r="R4864" t="str">
        <f t="shared" si="458"/>
        <v/>
      </c>
      <c r="S4864" s="3" t="str">
        <f t="shared" si="459"/>
        <v/>
      </c>
      <c r="T4864" t="str">
        <f t="shared" si="460"/>
        <v>Hyundai</v>
      </c>
      <c r="U4864" t="str">
        <f t="shared" si="461"/>
        <v>E</v>
      </c>
      <c r="V4864" t="str" cm="1">
        <f t="array" ref="V4864">_xlfn.IFS(N4855&gt;25,"A",N4855&gt;20,"B",N4855&gt;15,"C",N4855&gt;10,"D",N4855&lt;10,"E")</f>
        <v>E</v>
      </c>
    </row>
    <row r="4865" spans="1:22" x14ac:dyDescent="0.3">
      <c r="A4865">
        <v>4901</v>
      </c>
      <c r="B4865" t="s">
        <v>203</v>
      </c>
      <c r="C4865" t="s">
        <v>25</v>
      </c>
      <c r="D4865" t="s">
        <v>39</v>
      </c>
      <c r="E4865">
        <v>2015</v>
      </c>
      <c r="F4865">
        <v>46650</v>
      </c>
      <c r="G4865" t="s">
        <v>27</v>
      </c>
      <c r="H4865" t="s">
        <v>18</v>
      </c>
      <c r="I4865" t="s">
        <v>19</v>
      </c>
      <c r="J4865">
        <v>1198</v>
      </c>
      <c r="K4865">
        <v>86.8</v>
      </c>
      <c r="L4865">
        <v>5</v>
      </c>
      <c r="M4865">
        <v>19.399999999999999</v>
      </c>
      <c r="N4865">
        <v>4.25</v>
      </c>
      <c r="P4865" t="str">
        <f t="shared" si="456"/>
        <v/>
      </c>
      <c r="Q4865" t="str">
        <f t="shared" si="457"/>
        <v>good</v>
      </c>
      <c r="R4865" t="str">
        <f t="shared" si="458"/>
        <v/>
      </c>
      <c r="S4865" s="3" t="str">
        <f t="shared" si="459"/>
        <v>Maruti</v>
      </c>
      <c r="T4865" t="str">
        <f t="shared" si="460"/>
        <v>Maruti</v>
      </c>
      <c r="U4865" t="str">
        <f t="shared" si="461"/>
        <v>E</v>
      </c>
      <c r="V4865" t="str" cm="1">
        <f t="array" ref="V4865">_xlfn.IFS(N4856&gt;25,"A",N4856&gt;20,"B",N4856&gt;15,"C",N4856&gt;10,"D",N4856&lt;10,"E")</f>
        <v>E</v>
      </c>
    </row>
    <row r="4866" spans="1:22" x14ac:dyDescent="0.3">
      <c r="A4866">
        <v>4902</v>
      </c>
      <c r="B4866" t="s">
        <v>1318</v>
      </c>
      <c r="C4866" t="s">
        <v>15</v>
      </c>
      <c r="D4866" t="s">
        <v>16</v>
      </c>
      <c r="E4866">
        <v>2018</v>
      </c>
      <c r="F4866">
        <v>3000</v>
      </c>
      <c r="G4866" t="s">
        <v>27</v>
      </c>
      <c r="H4866" t="s">
        <v>32</v>
      </c>
      <c r="I4866" t="s">
        <v>19</v>
      </c>
      <c r="J4866">
        <v>1197</v>
      </c>
      <c r="K4866">
        <v>83.1</v>
      </c>
      <c r="L4866">
        <v>5</v>
      </c>
      <c r="M4866">
        <v>21.4</v>
      </c>
      <c r="N4866">
        <v>8.85</v>
      </c>
      <c r="P4866" t="str">
        <f t="shared" si="456"/>
        <v>BMW</v>
      </c>
      <c r="Q4866" t="str">
        <f t="shared" si="457"/>
        <v>bad</v>
      </c>
      <c r="R4866" t="str">
        <f t="shared" si="458"/>
        <v/>
      </c>
      <c r="S4866" s="3" t="str">
        <f t="shared" si="459"/>
        <v>BMW</v>
      </c>
      <c r="T4866" t="str">
        <f t="shared" si="460"/>
        <v/>
      </c>
      <c r="U4866" t="str">
        <f t="shared" si="461"/>
        <v>A</v>
      </c>
      <c r="V4866" t="str" cm="1">
        <f t="array" ref="V4866">_xlfn.IFS(N4857&gt;25,"A",N4857&gt;20,"B",N4857&gt;15,"C",N4857&gt;10,"D",N4857&lt;10,"E")</f>
        <v>A</v>
      </c>
    </row>
    <row r="4867" spans="1:22" x14ac:dyDescent="0.3">
      <c r="A4867">
        <v>4903</v>
      </c>
      <c r="B4867" t="s">
        <v>537</v>
      </c>
      <c r="C4867" t="s">
        <v>21</v>
      </c>
      <c r="D4867" t="s">
        <v>31</v>
      </c>
      <c r="E4867">
        <v>2014</v>
      </c>
      <c r="F4867">
        <v>14799</v>
      </c>
      <c r="G4867" t="s">
        <v>27</v>
      </c>
      <c r="H4867" t="s">
        <v>18</v>
      </c>
      <c r="I4867" t="s">
        <v>19</v>
      </c>
      <c r="J4867">
        <v>814</v>
      </c>
      <c r="K4867">
        <v>55.2</v>
      </c>
      <c r="L4867">
        <v>5</v>
      </c>
      <c r="M4867">
        <v>21.1</v>
      </c>
      <c r="N4867">
        <v>4.1399999999999997</v>
      </c>
      <c r="P4867" t="str">
        <f t="shared" si="456"/>
        <v/>
      </c>
      <c r="Q4867" t="str">
        <f t="shared" si="457"/>
        <v>good</v>
      </c>
      <c r="R4867" t="str">
        <f t="shared" si="458"/>
        <v/>
      </c>
      <c r="S4867" s="3" t="str">
        <f t="shared" si="459"/>
        <v>Maruti</v>
      </c>
      <c r="T4867" t="str">
        <f t="shared" si="460"/>
        <v>Maruti</v>
      </c>
      <c r="U4867" t="str">
        <f t="shared" si="461"/>
        <v>E</v>
      </c>
      <c r="V4867" t="str" cm="1">
        <f t="array" ref="V4867">_xlfn.IFS(N4858&gt;25,"A",N4858&gt;20,"B",N4858&gt;15,"C",N4858&gt;10,"D",N4858&lt;10,"E")</f>
        <v>E</v>
      </c>
    </row>
    <row r="4868" spans="1:22" x14ac:dyDescent="0.3">
      <c r="A4868">
        <v>4905</v>
      </c>
      <c r="B4868" t="s">
        <v>147</v>
      </c>
      <c r="C4868" t="s">
        <v>21</v>
      </c>
      <c r="D4868" t="s">
        <v>35</v>
      </c>
      <c r="E4868">
        <v>2015</v>
      </c>
      <c r="F4868">
        <v>68525</v>
      </c>
      <c r="G4868" t="s">
        <v>23</v>
      </c>
      <c r="H4868" t="s">
        <v>18</v>
      </c>
      <c r="I4868" t="s">
        <v>19</v>
      </c>
      <c r="J4868">
        <v>1396</v>
      </c>
      <c r="K4868">
        <v>90</v>
      </c>
      <c r="L4868">
        <v>5</v>
      </c>
      <c r="M4868">
        <v>23</v>
      </c>
      <c r="N4868">
        <v>7</v>
      </c>
      <c r="P4868" t="str">
        <f t="shared" si="456"/>
        <v/>
      </c>
      <c r="Q4868" t="str">
        <f t="shared" si="457"/>
        <v>good</v>
      </c>
      <c r="R4868" t="str">
        <f t="shared" si="458"/>
        <v/>
      </c>
      <c r="S4868" s="3" t="str">
        <f t="shared" si="459"/>
        <v>Chevrolet</v>
      </c>
      <c r="T4868" t="str">
        <f t="shared" si="460"/>
        <v>Chevrolet</v>
      </c>
      <c r="U4868" t="str">
        <f t="shared" si="461"/>
        <v>E</v>
      </c>
      <c r="V4868" t="str" cm="1">
        <f t="array" ref="V4868">_xlfn.IFS(N4859&gt;25,"A",N4859&gt;20,"B",N4859&gt;15,"C",N4859&gt;10,"D",N4859&lt;10,"E")</f>
        <v>E</v>
      </c>
    </row>
    <row r="4869" spans="1:22" x14ac:dyDescent="0.3">
      <c r="A4869">
        <v>4906</v>
      </c>
      <c r="B4869" t="s">
        <v>639</v>
      </c>
      <c r="C4869" t="s">
        <v>110</v>
      </c>
      <c r="D4869" t="s">
        <v>35</v>
      </c>
      <c r="E4869">
        <v>2018</v>
      </c>
      <c r="F4869">
        <v>15000</v>
      </c>
      <c r="G4869" t="s">
        <v>23</v>
      </c>
      <c r="H4869" t="s">
        <v>32</v>
      </c>
      <c r="I4869" t="s">
        <v>19</v>
      </c>
      <c r="J4869">
        <v>3198</v>
      </c>
      <c r="K4869">
        <v>197</v>
      </c>
      <c r="L4869">
        <v>7</v>
      </c>
      <c r="M4869">
        <v>10.91</v>
      </c>
      <c r="N4869">
        <v>33</v>
      </c>
      <c r="P4869" t="str">
        <f t="shared" si="456"/>
        <v/>
      </c>
      <c r="Q4869" t="str">
        <f t="shared" si="457"/>
        <v>bad</v>
      </c>
      <c r="R4869" t="str">
        <f t="shared" si="458"/>
        <v/>
      </c>
      <c r="S4869" s="3" t="str">
        <f t="shared" si="459"/>
        <v/>
      </c>
      <c r="T4869" t="str">
        <f t="shared" si="460"/>
        <v>Honda</v>
      </c>
      <c r="U4869" t="str">
        <f t="shared" si="461"/>
        <v>E</v>
      </c>
      <c r="V4869" t="str" cm="1">
        <f t="array" ref="V4869">_xlfn.IFS(N4860&gt;25,"A",N4860&gt;20,"B",N4860&gt;15,"C",N4860&gt;10,"D",N4860&lt;10,"E")</f>
        <v>E</v>
      </c>
    </row>
    <row r="4870" spans="1:22" x14ac:dyDescent="0.3">
      <c r="A4870">
        <v>4907</v>
      </c>
      <c r="B4870" t="s">
        <v>1470</v>
      </c>
      <c r="C4870" t="s">
        <v>25</v>
      </c>
      <c r="D4870" t="s">
        <v>93</v>
      </c>
      <c r="E4870">
        <v>2017</v>
      </c>
      <c r="F4870">
        <v>29000</v>
      </c>
      <c r="G4870" t="s">
        <v>27</v>
      </c>
      <c r="H4870" t="s">
        <v>18</v>
      </c>
      <c r="I4870" t="s">
        <v>19</v>
      </c>
      <c r="J4870">
        <v>1497</v>
      </c>
      <c r="K4870">
        <v>117.3</v>
      </c>
      <c r="L4870">
        <v>5</v>
      </c>
      <c r="M4870">
        <v>17.399999999999999</v>
      </c>
      <c r="N4870">
        <v>10</v>
      </c>
      <c r="P4870" t="str">
        <f t="shared" si="456"/>
        <v/>
      </c>
      <c r="Q4870" t="str">
        <f t="shared" si="457"/>
        <v>bad</v>
      </c>
      <c r="R4870" t="str">
        <f t="shared" si="458"/>
        <v/>
      </c>
      <c r="S4870" s="3" t="str">
        <f t="shared" si="459"/>
        <v/>
      </c>
      <c r="T4870" t="str">
        <f t="shared" si="460"/>
        <v>Ford</v>
      </c>
      <c r="U4870" t="str">
        <f t="shared" si="461"/>
        <v>E</v>
      </c>
      <c r="V4870" t="str" cm="1">
        <f t="array" ref="V4870">_xlfn.IFS(N4861&gt;25,"A",N4861&gt;20,"B",N4861&gt;15,"C",N4861&gt;10,"D",N4861&lt;10,"E")</f>
        <v>E</v>
      </c>
    </row>
    <row r="4871" spans="1:22" x14ac:dyDescent="0.3">
      <c r="A4871">
        <v>4908</v>
      </c>
      <c r="B4871" t="s">
        <v>801</v>
      </c>
      <c r="C4871" t="s">
        <v>15</v>
      </c>
      <c r="D4871" t="s">
        <v>47</v>
      </c>
      <c r="E4871">
        <v>2012</v>
      </c>
      <c r="F4871">
        <v>77407</v>
      </c>
      <c r="G4871" t="s">
        <v>23</v>
      </c>
      <c r="H4871" t="s">
        <v>18</v>
      </c>
      <c r="I4871" t="s">
        <v>33</v>
      </c>
      <c r="J4871">
        <v>1248</v>
      </c>
      <c r="K4871">
        <v>88.8</v>
      </c>
      <c r="L4871">
        <v>5</v>
      </c>
      <c r="M4871">
        <v>21.5</v>
      </c>
      <c r="N4871">
        <v>3.53</v>
      </c>
      <c r="P4871" t="str">
        <f t="shared" si="456"/>
        <v/>
      </c>
      <c r="Q4871" t="str">
        <f t="shared" si="457"/>
        <v>good</v>
      </c>
      <c r="R4871" t="str">
        <f t="shared" si="458"/>
        <v/>
      </c>
      <c r="S4871" s="3" t="str">
        <f t="shared" si="459"/>
        <v>Maruti</v>
      </c>
      <c r="T4871" t="str">
        <f t="shared" si="460"/>
        <v>Maruti</v>
      </c>
      <c r="U4871" t="str">
        <f t="shared" si="461"/>
        <v>E</v>
      </c>
      <c r="V4871" t="str" cm="1">
        <f t="array" ref="V4871">_xlfn.IFS(N4862&gt;25,"A",N4862&gt;20,"B",N4862&gt;15,"C",N4862&gt;10,"D",N4862&lt;10,"E")</f>
        <v>E</v>
      </c>
    </row>
    <row r="4872" spans="1:22" x14ac:dyDescent="0.3">
      <c r="A4872">
        <v>4909</v>
      </c>
      <c r="B4872" t="s">
        <v>1754</v>
      </c>
      <c r="C4872" t="s">
        <v>192</v>
      </c>
      <c r="D4872" t="s">
        <v>39</v>
      </c>
      <c r="E4872">
        <v>2007</v>
      </c>
      <c r="F4872">
        <v>118000</v>
      </c>
      <c r="G4872" t="s">
        <v>27</v>
      </c>
      <c r="H4872" t="s">
        <v>18</v>
      </c>
      <c r="I4872" t="s">
        <v>19</v>
      </c>
      <c r="J4872">
        <v>1598</v>
      </c>
      <c r="K4872">
        <v>102.5</v>
      </c>
      <c r="L4872">
        <v>5</v>
      </c>
      <c r="M4872">
        <v>12.9</v>
      </c>
      <c r="N4872">
        <v>1.35</v>
      </c>
      <c r="P4872" t="str">
        <f t="shared" si="456"/>
        <v>MercedesBenz</v>
      </c>
      <c r="Q4872" t="str">
        <f t="shared" si="457"/>
        <v>bad</v>
      </c>
      <c r="R4872" t="str">
        <f t="shared" si="458"/>
        <v/>
      </c>
      <c r="S4872" s="3" t="str">
        <f t="shared" si="459"/>
        <v>MercedesBenz</v>
      </c>
      <c r="T4872" t="str">
        <f t="shared" si="460"/>
        <v/>
      </c>
      <c r="U4872" t="str">
        <f t="shared" si="461"/>
        <v>C</v>
      </c>
      <c r="V4872" t="str" cm="1">
        <f t="array" ref="V4872">_xlfn.IFS(N4863&gt;25,"A",N4863&gt;20,"B",N4863&gt;15,"C",N4863&gt;10,"D",N4863&lt;10,"E")</f>
        <v>C</v>
      </c>
    </row>
    <row r="4873" spans="1:22" x14ac:dyDescent="0.3">
      <c r="A4873">
        <v>4910</v>
      </c>
      <c r="B4873" t="s">
        <v>311</v>
      </c>
      <c r="C4873" t="s">
        <v>43</v>
      </c>
      <c r="D4873" t="s">
        <v>53</v>
      </c>
      <c r="E4873">
        <v>2013</v>
      </c>
      <c r="F4873">
        <v>75000</v>
      </c>
      <c r="G4873" t="s">
        <v>23</v>
      </c>
      <c r="H4873" t="s">
        <v>18</v>
      </c>
      <c r="I4873" t="s">
        <v>19</v>
      </c>
      <c r="J4873">
        <v>1598</v>
      </c>
      <c r="K4873">
        <v>103.6</v>
      </c>
      <c r="L4873">
        <v>5</v>
      </c>
      <c r="M4873">
        <v>20.54</v>
      </c>
      <c r="N4873">
        <v>4.5</v>
      </c>
      <c r="P4873" t="str">
        <f t="shared" si="456"/>
        <v/>
      </c>
      <c r="Q4873" t="str">
        <f t="shared" si="457"/>
        <v>bad</v>
      </c>
      <c r="R4873" t="str">
        <f t="shared" si="458"/>
        <v/>
      </c>
      <c r="S4873" s="3" t="str">
        <f t="shared" si="459"/>
        <v/>
      </c>
      <c r="T4873" t="str">
        <f t="shared" si="460"/>
        <v>Hyundai</v>
      </c>
      <c r="U4873" t="str">
        <f t="shared" si="461"/>
        <v>E</v>
      </c>
      <c r="V4873" t="str" cm="1">
        <f t="array" ref="V4873">_xlfn.IFS(N4864&gt;25,"A",N4864&gt;20,"B",N4864&gt;15,"C",N4864&gt;10,"D",N4864&lt;10,"E")</f>
        <v>E</v>
      </c>
    </row>
    <row r="4874" spans="1:22" x14ac:dyDescent="0.3">
      <c r="A4874">
        <v>4911</v>
      </c>
      <c r="B4874" t="s">
        <v>540</v>
      </c>
      <c r="C4874" t="s">
        <v>25</v>
      </c>
      <c r="D4874" t="s">
        <v>22</v>
      </c>
      <c r="E4874">
        <v>2012</v>
      </c>
      <c r="F4874">
        <v>69000</v>
      </c>
      <c r="G4874" t="s">
        <v>27</v>
      </c>
      <c r="H4874" t="s">
        <v>18</v>
      </c>
      <c r="I4874" t="s">
        <v>19</v>
      </c>
      <c r="J4874">
        <v>1497</v>
      </c>
      <c r="K4874">
        <v>116.3</v>
      </c>
      <c r="L4874">
        <v>5</v>
      </c>
      <c r="M4874">
        <v>16.8</v>
      </c>
      <c r="N4874">
        <v>4.9000000000000004</v>
      </c>
      <c r="P4874" t="str">
        <f t="shared" si="456"/>
        <v/>
      </c>
      <c r="Q4874" t="str">
        <f t="shared" si="457"/>
        <v>bad</v>
      </c>
      <c r="R4874" t="str">
        <f t="shared" si="458"/>
        <v/>
      </c>
      <c r="S4874" s="3" t="str">
        <f t="shared" si="459"/>
        <v/>
      </c>
      <c r="T4874" t="str">
        <f t="shared" si="460"/>
        <v>Honda</v>
      </c>
      <c r="U4874" t="str">
        <f t="shared" si="461"/>
        <v>E</v>
      </c>
      <c r="V4874" t="str" cm="1">
        <f t="array" ref="V4874">_xlfn.IFS(N4865&gt;25,"A",N4865&gt;20,"B",N4865&gt;15,"C",N4865&gt;10,"D",N4865&lt;10,"E")</f>
        <v>E</v>
      </c>
    </row>
    <row r="4875" spans="1:22" x14ac:dyDescent="0.3">
      <c r="A4875">
        <v>4912</v>
      </c>
      <c r="B4875" t="s">
        <v>20</v>
      </c>
      <c r="C4875" t="s">
        <v>21</v>
      </c>
      <c r="D4875" t="s">
        <v>47</v>
      </c>
      <c r="E4875">
        <v>2016</v>
      </c>
      <c r="F4875">
        <v>52553</v>
      </c>
      <c r="G4875" t="s">
        <v>23</v>
      </c>
      <c r="H4875" t="s">
        <v>18</v>
      </c>
      <c r="I4875" t="s">
        <v>19</v>
      </c>
      <c r="J4875">
        <v>1582</v>
      </c>
      <c r="K4875">
        <v>126.2</v>
      </c>
      <c r="L4875">
        <v>5</v>
      </c>
      <c r="M4875">
        <v>19.670000000000002</v>
      </c>
      <c r="N4875">
        <v>12.26</v>
      </c>
      <c r="P4875" t="str">
        <f t="shared" si="456"/>
        <v/>
      </c>
      <c r="Q4875" t="str">
        <f t="shared" si="457"/>
        <v>good</v>
      </c>
      <c r="R4875" t="str">
        <f t="shared" si="458"/>
        <v/>
      </c>
      <c r="S4875" s="3" t="str">
        <f t="shared" si="459"/>
        <v>Maruti</v>
      </c>
      <c r="T4875" t="str">
        <f t="shared" si="460"/>
        <v>Maruti</v>
      </c>
      <c r="U4875" t="str">
        <f t="shared" si="461"/>
        <v>E</v>
      </c>
      <c r="V4875" t="str" cm="1">
        <f t="array" ref="V4875">_xlfn.IFS(N4866&gt;25,"A",N4866&gt;20,"B",N4866&gt;15,"C",N4866&gt;10,"D",N4866&lt;10,"E")</f>
        <v>E</v>
      </c>
    </row>
    <row r="4876" spans="1:22" x14ac:dyDescent="0.3">
      <c r="A4876">
        <v>4913</v>
      </c>
      <c r="B4876" t="s">
        <v>1755</v>
      </c>
      <c r="C4876" t="s">
        <v>21</v>
      </c>
      <c r="D4876" t="s">
        <v>16</v>
      </c>
      <c r="E4876">
        <v>2014</v>
      </c>
      <c r="F4876">
        <v>58000</v>
      </c>
      <c r="G4876" t="s">
        <v>23</v>
      </c>
      <c r="H4876" t="s">
        <v>18</v>
      </c>
      <c r="I4876" t="s">
        <v>33</v>
      </c>
      <c r="J4876">
        <v>1120</v>
      </c>
      <c r="K4876">
        <v>71</v>
      </c>
      <c r="L4876">
        <v>5</v>
      </c>
      <c r="M4876">
        <v>24.4</v>
      </c>
      <c r="N4876">
        <v>3.99</v>
      </c>
      <c r="P4876" t="str">
        <f t="shared" ref="P4876:P4939" si="462">IF(N4867&gt;15,C4867,"")</f>
        <v/>
      </c>
      <c r="Q4876" t="str">
        <f t="shared" ref="Q4876:Q4939" si="463">IF(M4867&gt;20,"good","bad")</f>
        <v>good</v>
      </c>
      <c r="R4876" t="str">
        <f t="shared" ref="R4876:R4939" si="464">IF(AND(M4867&gt;20,N4867&gt;15),C4867,"")</f>
        <v/>
      </c>
      <c r="S4876" s="3" t="str">
        <f t="shared" ref="S4876:S4939" si="465">IF(OR(M4867&gt;20,N4867&gt;15),C4867,"")</f>
        <v>Hyundai</v>
      </c>
      <c r="T4876" t="str">
        <f t="shared" ref="T4876:T4939" si="466">IF(NOT(N4867&gt;15),C4867,"")</f>
        <v>Hyundai</v>
      </c>
      <c r="U4876" t="str">
        <f t="shared" ref="U4876:U4939" si="467">IF(N4867&gt;25,"A",IF(N4867&gt;20,"B",IF(N4867&gt;15,"C",IF(N4867&gt;10,"D","E"))))</f>
        <v>E</v>
      </c>
      <c r="V4876" t="str" cm="1">
        <f t="array" ref="V4876">_xlfn.IFS(N4867&gt;25,"A",N4867&gt;20,"B",N4867&gt;15,"C",N4867&gt;10,"D",N4867&lt;10,"E")</f>
        <v>E</v>
      </c>
    </row>
    <row r="4877" spans="1:22" x14ac:dyDescent="0.3">
      <c r="A4877">
        <v>4914</v>
      </c>
      <c r="B4877" t="s">
        <v>524</v>
      </c>
      <c r="C4877" t="s">
        <v>62</v>
      </c>
      <c r="D4877" t="s">
        <v>16</v>
      </c>
      <c r="E4877">
        <v>2017</v>
      </c>
      <c r="F4877">
        <v>24000</v>
      </c>
      <c r="G4877" t="s">
        <v>23</v>
      </c>
      <c r="H4877" t="s">
        <v>32</v>
      </c>
      <c r="I4877" t="s">
        <v>19</v>
      </c>
      <c r="J4877">
        <v>2143</v>
      </c>
      <c r="K4877">
        <v>170</v>
      </c>
      <c r="L4877">
        <v>5</v>
      </c>
      <c r="M4877">
        <v>17.899999999999999</v>
      </c>
      <c r="N4877">
        <v>46.95</v>
      </c>
      <c r="P4877" t="str">
        <f t="shared" si="462"/>
        <v/>
      </c>
      <c r="Q4877" t="str">
        <f t="shared" si="463"/>
        <v>good</v>
      </c>
      <c r="R4877" t="str">
        <f t="shared" si="464"/>
        <v/>
      </c>
      <c r="S4877" s="3" t="str">
        <f t="shared" si="465"/>
        <v>Hyundai</v>
      </c>
      <c r="T4877" t="str">
        <f t="shared" si="466"/>
        <v>Hyundai</v>
      </c>
      <c r="U4877" t="str">
        <f t="shared" si="467"/>
        <v>E</v>
      </c>
      <c r="V4877" t="str" cm="1">
        <f t="array" ref="V4877">_xlfn.IFS(N4868&gt;25,"A",N4868&gt;20,"B",N4868&gt;15,"C",N4868&gt;10,"D",N4868&lt;10,"E")</f>
        <v>E</v>
      </c>
    </row>
    <row r="4878" spans="1:22" x14ac:dyDescent="0.3">
      <c r="A4878">
        <v>4915</v>
      </c>
      <c r="B4878" t="s">
        <v>264</v>
      </c>
      <c r="C4878" t="s">
        <v>110</v>
      </c>
      <c r="D4878" t="s">
        <v>35</v>
      </c>
      <c r="E4878">
        <v>2015</v>
      </c>
      <c r="F4878">
        <v>65542</v>
      </c>
      <c r="G4878" t="s">
        <v>23</v>
      </c>
      <c r="H4878" t="s">
        <v>18</v>
      </c>
      <c r="I4878" t="s">
        <v>19</v>
      </c>
      <c r="J4878">
        <v>1399</v>
      </c>
      <c r="K4878">
        <v>68</v>
      </c>
      <c r="L4878">
        <v>5</v>
      </c>
      <c r="M4878">
        <v>20</v>
      </c>
      <c r="N4878">
        <v>3.8</v>
      </c>
      <c r="P4878" t="str">
        <f t="shared" si="462"/>
        <v>Ford</v>
      </c>
      <c r="Q4878" t="str">
        <f t="shared" si="463"/>
        <v>bad</v>
      </c>
      <c r="R4878" t="str">
        <f t="shared" si="464"/>
        <v/>
      </c>
      <c r="S4878" s="3" t="str">
        <f t="shared" si="465"/>
        <v>Ford</v>
      </c>
      <c r="T4878" t="str">
        <f t="shared" si="466"/>
        <v/>
      </c>
      <c r="U4878" t="str">
        <f t="shared" si="467"/>
        <v>A</v>
      </c>
      <c r="V4878" t="str" cm="1">
        <f t="array" ref="V4878">_xlfn.IFS(N4869&gt;25,"A",N4869&gt;20,"B",N4869&gt;15,"C",N4869&gt;10,"D",N4869&lt;10,"E")</f>
        <v>A</v>
      </c>
    </row>
    <row r="4879" spans="1:22" x14ac:dyDescent="0.3">
      <c r="A4879">
        <v>4916</v>
      </c>
      <c r="B4879" t="s">
        <v>1145</v>
      </c>
      <c r="C4879" t="s">
        <v>43</v>
      </c>
      <c r="D4879" t="s">
        <v>93</v>
      </c>
      <c r="E4879">
        <v>2013</v>
      </c>
      <c r="F4879">
        <v>68008</v>
      </c>
      <c r="G4879" t="s">
        <v>23</v>
      </c>
      <c r="H4879" t="s">
        <v>18</v>
      </c>
      <c r="I4879" t="s">
        <v>33</v>
      </c>
      <c r="J4879">
        <v>1896</v>
      </c>
      <c r="K4879">
        <v>105</v>
      </c>
      <c r="L4879">
        <v>5</v>
      </c>
      <c r="M4879">
        <v>15</v>
      </c>
      <c r="N4879">
        <v>6.75</v>
      </c>
      <c r="P4879" t="str">
        <f t="shared" si="462"/>
        <v/>
      </c>
      <c r="Q4879" t="str">
        <f t="shared" si="463"/>
        <v>bad</v>
      </c>
      <c r="R4879" t="str">
        <f t="shared" si="464"/>
        <v/>
      </c>
      <c r="S4879" s="3" t="str">
        <f t="shared" si="465"/>
        <v/>
      </c>
      <c r="T4879" t="str">
        <f t="shared" si="466"/>
        <v>Honda</v>
      </c>
      <c r="U4879" t="str">
        <f t="shared" si="467"/>
        <v>E</v>
      </c>
      <c r="V4879" t="e" cm="1">
        <f t="array" ref="V4879">_xlfn.IFS(N4870&gt;25,"A",N4870&gt;20,"B",N4870&gt;15,"C",N4870&gt;10,"D",N4870&lt;10,"E")</f>
        <v>#N/A</v>
      </c>
    </row>
    <row r="4880" spans="1:22" x14ac:dyDescent="0.3">
      <c r="A4880">
        <v>4917</v>
      </c>
      <c r="B4880" t="s">
        <v>1336</v>
      </c>
      <c r="C4880" t="s">
        <v>78</v>
      </c>
      <c r="D4880" t="s">
        <v>31</v>
      </c>
      <c r="E4880">
        <v>2017</v>
      </c>
      <c r="F4880">
        <v>22251</v>
      </c>
      <c r="G4880" t="s">
        <v>23</v>
      </c>
      <c r="H4880" t="s">
        <v>18</v>
      </c>
      <c r="I4880" t="s">
        <v>19</v>
      </c>
      <c r="J4880">
        <v>1493</v>
      </c>
      <c r="K4880">
        <v>100</v>
      </c>
      <c r="L4880">
        <v>7</v>
      </c>
      <c r="M4880">
        <v>18.489999999999998</v>
      </c>
      <c r="N4880">
        <v>8.75</v>
      </c>
      <c r="P4880" t="str">
        <f t="shared" si="462"/>
        <v/>
      </c>
      <c r="Q4880" t="str">
        <f t="shared" si="463"/>
        <v>good</v>
      </c>
      <c r="R4880" t="str">
        <f t="shared" si="464"/>
        <v/>
      </c>
      <c r="S4880" s="3" t="str">
        <f t="shared" si="465"/>
        <v>Maruti</v>
      </c>
      <c r="T4880" t="str">
        <f t="shared" si="466"/>
        <v>Maruti</v>
      </c>
      <c r="U4880" t="str">
        <f t="shared" si="467"/>
        <v>E</v>
      </c>
      <c r="V4880" t="str" cm="1">
        <f t="array" ref="V4880">_xlfn.IFS(N4871&gt;25,"A",N4871&gt;20,"B",N4871&gt;15,"C",N4871&gt;10,"D",N4871&lt;10,"E")</f>
        <v>E</v>
      </c>
    </row>
    <row r="4881" spans="1:22" x14ac:dyDescent="0.3">
      <c r="A4881">
        <v>4918</v>
      </c>
      <c r="B4881" t="s">
        <v>1181</v>
      </c>
      <c r="C4881" t="s">
        <v>110</v>
      </c>
      <c r="D4881" t="s">
        <v>26</v>
      </c>
      <c r="E4881">
        <v>2013</v>
      </c>
      <c r="F4881">
        <v>55000</v>
      </c>
      <c r="G4881" t="s">
        <v>27</v>
      </c>
      <c r="H4881" t="s">
        <v>18</v>
      </c>
      <c r="I4881" t="s">
        <v>33</v>
      </c>
      <c r="J4881">
        <v>1499</v>
      </c>
      <c r="K4881">
        <v>110</v>
      </c>
      <c r="L4881">
        <v>5</v>
      </c>
      <c r="M4881">
        <v>15.8</v>
      </c>
      <c r="N4881">
        <v>5.2</v>
      </c>
      <c r="P4881" t="str">
        <f t="shared" si="462"/>
        <v/>
      </c>
      <c r="Q4881" t="str">
        <f t="shared" si="463"/>
        <v>bad</v>
      </c>
      <c r="R4881" t="str">
        <f t="shared" si="464"/>
        <v/>
      </c>
      <c r="S4881" s="3" t="str">
        <f t="shared" si="465"/>
        <v/>
      </c>
      <c r="T4881" t="str">
        <f t="shared" si="466"/>
        <v>Chevrolet</v>
      </c>
      <c r="U4881" t="str">
        <f t="shared" si="467"/>
        <v>E</v>
      </c>
      <c r="V4881" t="str" cm="1">
        <f t="array" ref="V4881">_xlfn.IFS(N4872&gt;25,"A",N4872&gt;20,"B",N4872&gt;15,"C",N4872&gt;10,"D",N4872&lt;10,"E")</f>
        <v>E</v>
      </c>
    </row>
    <row r="4882" spans="1:22" x14ac:dyDescent="0.3">
      <c r="A4882">
        <v>4919</v>
      </c>
      <c r="B4882" t="s">
        <v>307</v>
      </c>
      <c r="C4882" t="s">
        <v>21</v>
      </c>
      <c r="D4882" t="s">
        <v>47</v>
      </c>
      <c r="E4882">
        <v>2017</v>
      </c>
      <c r="F4882">
        <v>19387</v>
      </c>
      <c r="G4882" t="s">
        <v>27</v>
      </c>
      <c r="H4882" t="s">
        <v>18</v>
      </c>
      <c r="I4882" t="s">
        <v>19</v>
      </c>
      <c r="J4882">
        <v>1591</v>
      </c>
      <c r="K4882">
        <v>121.3</v>
      </c>
      <c r="L4882">
        <v>5</v>
      </c>
      <c r="M4882">
        <v>17.100000000000001</v>
      </c>
      <c r="N4882">
        <v>8.42</v>
      </c>
      <c r="P4882" t="str">
        <f t="shared" si="462"/>
        <v/>
      </c>
      <c r="Q4882" t="str">
        <f t="shared" si="463"/>
        <v>good</v>
      </c>
      <c r="R4882" t="str">
        <f t="shared" si="464"/>
        <v/>
      </c>
      <c r="S4882" s="3" t="str">
        <f t="shared" si="465"/>
        <v>Volkswagen</v>
      </c>
      <c r="T4882" t="str">
        <f t="shared" si="466"/>
        <v>Volkswagen</v>
      </c>
      <c r="U4882" t="str">
        <f t="shared" si="467"/>
        <v>E</v>
      </c>
      <c r="V4882" t="str" cm="1">
        <f t="array" ref="V4882">_xlfn.IFS(N4873&gt;25,"A",N4873&gt;20,"B",N4873&gt;15,"C",N4873&gt;10,"D",N4873&lt;10,"E")</f>
        <v>E</v>
      </c>
    </row>
    <row r="4883" spans="1:22" x14ac:dyDescent="0.3">
      <c r="A4883">
        <v>4920</v>
      </c>
      <c r="B4883" t="s">
        <v>14</v>
      </c>
      <c r="C4883" t="s">
        <v>15</v>
      </c>
      <c r="D4883" t="s">
        <v>22</v>
      </c>
      <c r="E4883">
        <v>2014</v>
      </c>
      <c r="F4883">
        <v>58000</v>
      </c>
      <c r="G4883" t="s">
        <v>17</v>
      </c>
      <c r="H4883" t="s">
        <v>18</v>
      </c>
      <c r="I4883" t="s">
        <v>19</v>
      </c>
      <c r="J4883">
        <v>998</v>
      </c>
      <c r="K4883">
        <v>58.16</v>
      </c>
      <c r="L4883">
        <v>5</v>
      </c>
      <c r="M4883">
        <v>26.6</v>
      </c>
      <c r="N4883">
        <v>3</v>
      </c>
      <c r="P4883" t="str">
        <f t="shared" si="462"/>
        <v/>
      </c>
      <c r="Q4883" t="str">
        <f t="shared" si="463"/>
        <v>bad</v>
      </c>
      <c r="R4883" t="str">
        <f t="shared" si="464"/>
        <v/>
      </c>
      <c r="S4883" s="3" t="str">
        <f t="shared" si="465"/>
        <v/>
      </c>
      <c r="T4883" t="str">
        <f t="shared" si="466"/>
        <v>Honda</v>
      </c>
      <c r="U4883" t="str">
        <f t="shared" si="467"/>
        <v>E</v>
      </c>
      <c r="V4883" t="str" cm="1">
        <f t="array" ref="V4883">_xlfn.IFS(N4874&gt;25,"A",N4874&gt;20,"B",N4874&gt;15,"C",N4874&gt;10,"D",N4874&lt;10,"E")</f>
        <v>E</v>
      </c>
    </row>
    <row r="4884" spans="1:22" x14ac:dyDescent="0.3">
      <c r="A4884">
        <v>4921</v>
      </c>
      <c r="B4884" t="s">
        <v>1032</v>
      </c>
      <c r="C4884" t="s">
        <v>21</v>
      </c>
      <c r="D4884" t="s">
        <v>16</v>
      </c>
      <c r="E4884">
        <v>2016</v>
      </c>
      <c r="F4884">
        <v>24001</v>
      </c>
      <c r="G4884" t="s">
        <v>27</v>
      </c>
      <c r="H4884" t="s">
        <v>18</v>
      </c>
      <c r="I4884" t="s">
        <v>19</v>
      </c>
      <c r="J4884">
        <v>1197</v>
      </c>
      <c r="K4884">
        <v>81.83</v>
      </c>
      <c r="L4884">
        <v>5</v>
      </c>
      <c r="M4884">
        <v>18.600000000000001</v>
      </c>
      <c r="N4884">
        <v>5.75</v>
      </c>
      <c r="P4884" t="str">
        <f t="shared" si="462"/>
        <v/>
      </c>
      <c r="Q4884" t="str">
        <f t="shared" si="463"/>
        <v>bad</v>
      </c>
      <c r="R4884" t="str">
        <f t="shared" si="464"/>
        <v/>
      </c>
      <c r="S4884" s="3" t="str">
        <f t="shared" si="465"/>
        <v/>
      </c>
      <c r="T4884" t="str">
        <f t="shared" si="466"/>
        <v>Hyundai</v>
      </c>
      <c r="U4884" t="str">
        <f t="shared" si="467"/>
        <v>D</v>
      </c>
      <c r="V4884" t="str" cm="1">
        <f t="array" ref="V4884">_xlfn.IFS(N4875&gt;25,"A",N4875&gt;20,"B",N4875&gt;15,"C",N4875&gt;10,"D",N4875&lt;10,"E")</f>
        <v>D</v>
      </c>
    </row>
    <row r="4885" spans="1:22" x14ac:dyDescent="0.3">
      <c r="A4885">
        <v>4922</v>
      </c>
      <c r="B4885" t="s">
        <v>29</v>
      </c>
      <c r="C4885" t="s">
        <v>30</v>
      </c>
      <c r="D4885" t="s">
        <v>49</v>
      </c>
      <c r="E4885">
        <v>2008</v>
      </c>
      <c r="F4885">
        <v>17000</v>
      </c>
      <c r="G4885" t="s">
        <v>23</v>
      </c>
      <c r="H4885" t="s">
        <v>32</v>
      </c>
      <c r="I4885" t="s">
        <v>19</v>
      </c>
      <c r="J4885">
        <v>1968</v>
      </c>
      <c r="K4885">
        <v>140.80000000000001</v>
      </c>
      <c r="L4885">
        <v>5</v>
      </c>
      <c r="M4885">
        <v>15.2</v>
      </c>
      <c r="N4885">
        <v>9.75</v>
      </c>
      <c r="P4885" t="str">
        <f t="shared" si="462"/>
        <v/>
      </c>
      <c r="Q4885" t="str">
        <f t="shared" si="463"/>
        <v>good</v>
      </c>
      <c r="R4885" t="str">
        <f t="shared" si="464"/>
        <v/>
      </c>
      <c r="S4885" s="3" t="str">
        <f t="shared" si="465"/>
        <v>Hyundai</v>
      </c>
      <c r="T4885" t="str">
        <f t="shared" si="466"/>
        <v>Hyundai</v>
      </c>
      <c r="U4885" t="str">
        <f t="shared" si="467"/>
        <v>E</v>
      </c>
      <c r="V4885" t="str" cm="1">
        <f t="array" ref="V4885">_xlfn.IFS(N4876&gt;25,"A",N4876&gt;20,"B",N4876&gt;15,"C",N4876&gt;10,"D",N4876&lt;10,"E")</f>
        <v>E</v>
      </c>
    </row>
    <row r="4886" spans="1:22" x14ac:dyDescent="0.3">
      <c r="A4886">
        <v>4923</v>
      </c>
      <c r="B4886" t="s">
        <v>1756</v>
      </c>
      <c r="C4886" t="s">
        <v>38</v>
      </c>
      <c r="D4886" t="s">
        <v>53</v>
      </c>
      <c r="E4886">
        <v>2015</v>
      </c>
      <c r="F4886">
        <v>28500</v>
      </c>
      <c r="G4886" t="s">
        <v>27</v>
      </c>
      <c r="H4886" t="s">
        <v>18</v>
      </c>
      <c r="I4886" t="s">
        <v>19</v>
      </c>
      <c r="J4886">
        <v>1198</v>
      </c>
      <c r="K4886">
        <v>67.040000000000006</v>
      </c>
      <c r="L4886">
        <v>5</v>
      </c>
      <c r="M4886">
        <v>19.489999999999998</v>
      </c>
      <c r="N4886">
        <v>3.5</v>
      </c>
      <c r="P4886" t="str">
        <f t="shared" si="462"/>
        <v>MercedesBenz</v>
      </c>
      <c r="Q4886" t="str">
        <f t="shared" si="463"/>
        <v>bad</v>
      </c>
      <c r="R4886" t="str">
        <f t="shared" si="464"/>
        <v/>
      </c>
      <c r="S4886" s="3" t="str">
        <f t="shared" si="465"/>
        <v>MercedesBenz</v>
      </c>
      <c r="T4886" t="str">
        <f t="shared" si="466"/>
        <v/>
      </c>
      <c r="U4886" t="str">
        <f t="shared" si="467"/>
        <v>A</v>
      </c>
      <c r="V4886" t="str" cm="1">
        <f t="array" ref="V4886">_xlfn.IFS(N4877&gt;25,"A",N4877&gt;20,"B",N4877&gt;15,"C",N4877&gt;10,"D",N4877&lt;10,"E")</f>
        <v>A</v>
      </c>
    </row>
    <row r="4887" spans="1:22" x14ac:dyDescent="0.3">
      <c r="A4887">
        <v>4924</v>
      </c>
      <c r="B4887" t="s">
        <v>1174</v>
      </c>
      <c r="C4887" t="s">
        <v>62</v>
      </c>
      <c r="D4887" t="s">
        <v>39</v>
      </c>
      <c r="E4887">
        <v>2014</v>
      </c>
      <c r="F4887">
        <v>66000</v>
      </c>
      <c r="G4887" t="s">
        <v>23</v>
      </c>
      <c r="H4887" t="s">
        <v>32</v>
      </c>
      <c r="I4887" t="s">
        <v>19</v>
      </c>
      <c r="J4887">
        <v>2143</v>
      </c>
      <c r="K4887">
        <v>203.2</v>
      </c>
      <c r="L4887">
        <v>5</v>
      </c>
      <c r="M4887">
        <v>15.26</v>
      </c>
      <c r="N4887">
        <v>30</v>
      </c>
      <c r="P4887" t="str">
        <f t="shared" si="462"/>
        <v/>
      </c>
      <c r="Q4887" t="str">
        <f t="shared" si="463"/>
        <v>bad</v>
      </c>
      <c r="R4887" t="str">
        <f t="shared" si="464"/>
        <v/>
      </c>
      <c r="S4887" s="3" t="str">
        <f t="shared" si="465"/>
        <v/>
      </c>
      <c r="T4887" t="str">
        <f t="shared" si="466"/>
        <v>Ford</v>
      </c>
      <c r="U4887" t="str">
        <f t="shared" si="467"/>
        <v>E</v>
      </c>
      <c r="V4887" t="str" cm="1">
        <f t="array" ref="V4887">_xlfn.IFS(N4878&gt;25,"A",N4878&gt;20,"B",N4878&gt;15,"C",N4878&gt;10,"D",N4878&lt;10,"E")</f>
        <v>E</v>
      </c>
    </row>
    <row r="4888" spans="1:22" x14ac:dyDescent="0.3">
      <c r="A4888">
        <v>4925</v>
      </c>
      <c r="B4888" t="s">
        <v>1757</v>
      </c>
      <c r="C4888" t="s">
        <v>52</v>
      </c>
      <c r="D4888" t="s">
        <v>53</v>
      </c>
      <c r="E4888">
        <v>2017</v>
      </c>
      <c r="F4888">
        <v>22000</v>
      </c>
      <c r="G4888" t="s">
        <v>23</v>
      </c>
      <c r="H4888" t="s">
        <v>32</v>
      </c>
      <c r="I4888" t="s">
        <v>19</v>
      </c>
      <c r="J4888">
        <v>2179</v>
      </c>
      <c r="K4888">
        <v>147.5</v>
      </c>
      <c r="L4888">
        <v>5</v>
      </c>
      <c r="M4888">
        <v>12.83</v>
      </c>
      <c r="N4888">
        <v>35</v>
      </c>
      <c r="P4888" t="str">
        <f t="shared" si="462"/>
        <v/>
      </c>
      <c r="Q4888" t="str">
        <f t="shared" si="463"/>
        <v>bad</v>
      </c>
      <c r="R4888" t="str">
        <f t="shared" si="464"/>
        <v/>
      </c>
      <c r="S4888" s="3" t="str">
        <f t="shared" si="465"/>
        <v/>
      </c>
      <c r="T4888" t="str">
        <f t="shared" si="466"/>
        <v>Volkswagen</v>
      </c>
      <c r="U4888" t="str">
        <f t="shared" si="467"/>
        <v>E</v>
      </c>
      <c r="V4888" t="str" cm="1">
        <f t="array" ref="V4888">_xlfn.IFS(N4879&gt;25,"A",N4879&gt;20,"B",N4879&gt;15,"C",N4879&gt;10,"D",N4879&lt;10,"E")</f>
        <v>E</v>
      </c>
    </row>
    <row r="4889" spans="1:22" x14ac:dyDescent="0.3">
      <c r="A4889">
        <v>4926</v>
      </c>
      <c r="B4889" t="s">
        <v>1758</v>
      </c>
      <c r="C4889" t="s">
        <v>21</v>
      </c>
      <c r="D4889" t="s">
        <v>31</v>
      </c>
      <c r="E4889">
        <v>2018</v>
      </c>
      <c r="F4889">
        <v>44383</v>
      </c>
      <c r="G4889" t="s">
        <v>27</v>
      </c>
      <c r="H4889" t="s">
        <v>18</v>
      </c>
      <c r="I4889" t="s">
        <v>19</v>
      </c>
      <c r="J4889">
        <v>1591</v>
      </c>
      <c r="K4889">
        <v>121.3</v>
      </c>
      <c r="L4889">
        <v>5</v>
      </c>
      <c r="M4889">
        <v>15.8</v>
      </c>
      <c r="N4889">
        <v>13.25</v>
      </c>
      <c r="P4889" t="str">
        <f t="shared" si="462"/>
        <v/>
      </c>
      <c r="Q4889" t="str">
        <f t="shared" si="463"/>
        <v>bad</v>
      </c>
      <c r="R4889" t="str">
        <f t="shared" si="464"/>
        <v/>
      </c>
      <c r="S4889" s="3" t="str">
        <f t="shared" si="465"/>
        <v/>
      </c>
      <c r="T4889" t="str">
        <f t="shared" si="466"/>
        <v>Mahindra</v>
      </c>
      <c r="U4889" t="str">
        <f t="shared" si="467"/>
        <v>E</v>
      </c>
      <c r="V4889" t="str" cm="1">
        <f t="array" ref="V4889">_xlfn.IFS(N4880&gt;25,"A",N4880&gt;20,"B",N4880&gt;15,"C",N4880&gt;10,"D",N4880&lt;10,"E")</f>
        <v>E</v>
      </c>
    </row>
    <row r="4890" spans="1:22" x14ac:dyDescent="0.3">
      <c r="A4890">
        <v>4927</v>
      </c>
      <c r="B4890" t="s">
        <v>1759</v>
      </c>
      <c r="C4890" t="s">
        <v>194</v>
      </c>
      <c r="D4890" t="s">
        <v>16</v>
      </c>
      <c r="E4890">
        <v>2013</v>
      </c>
      <c r="F4890">
        <v>45000</v>
      </c>
      <c r="G4890" t="s">
        <v>23</v>
      </c>
      <c r="H4890" t="s">
        <v>18</v>
      </c>
      <c r="I4890" t="s">
        <v>19</v>
      </c>
      <c r="J4890">
        <v>1598</v>
      </c>
      <c r="K4890">
        <v>103.5</v>
      </c>
      <c r="L4890">
        <v>5</v>
      </c>
      <c r="M4890">
        <v>20.5</v>
      </c>
      <c r="N4890">
        <v>3.65</v>
      </c>
      <c r="P4890" t="str">
        <f t="shared" si="462"/>
        <v/>
      </c>
      <c r="Q4890" t="str">
        <f t="shared" si="463"/>
        <v>bad</v>
      </c>
      <c r="R4890" t="str">
        <f t="shared" si="464"/>
        <v/>
      </c>
      <c r="S4890" s="3" t="str">
        <f t="shared" si="465"/>
        <v/>
      </c>
      <c r="T4890" t="str">
        <f t="shared" si="466"/>
        <v>Ford</v>
      </c>
      <c r="U4890" t="str">
        <f t="shared" si="467"/>
        <v>E</v>
      </c>
      <c r="V4890" t="str" cm="1">
        <f t="array" ref="V4890">_xlfn.IFS(N4881&gt;25,"A",N4881&gt;20,"B",N4881&gt;15,"C",N4881&gt;10,"D",N4881&lt;10,"E")</f>
        <v>E</v>
      </c>
    </row>
    <row r="4891" spans="1:22" x14ac:dyDescent="0.3">
      <c r="A4891">
        <v>4928</v>
      </c>
      <c r="B4891" t="s">
        <v>502</v>
      </c>
      <c r="C4891" t="s">
        <v>15</v>
      </c>
      <c r="D4891" t="s">
        <v>39</v>
      </c>
      <c r="E4891">
        <v>2015</v>
      </c>
      <c r="F4891">
        <v>58000</v>
      </c>
      <c r="G4891" t="s">
        <v>23</v>
      </c>
      <c r="H4891" t="s">
        <v>18</v>
      </c>
      <c r="I4891" t="s">
        <v>19</v>
      </c>
      <c r="J4891">
        <v>1248</v>
      </c>
      <c r="K4891">
        <v>74</v>
      </c>
      <c r="L4891">
        <v>5</v>
      </c>
      <c r="M4891">
        <v>23.4</v>
      </c>
      <c r="N4891">
        <v>5.25</v>
      </c>
      <c r="P4891" t="str">
        <f t="shared" si="462"/>
        <v/>
      </c>
      <c r="Q4891" t="str">
        <f t="shared" si="463"/>
        <v>bad</v>
      </c>
      <c r="R4891" t="str">
        <f t="shared" si="464"/>
        <v/>
      </c>
      <c r="S4891" s="3" t="str">
        <f t="shared" si="465"/>
        <v/>
      </c>
      <c r="T4891" t="str">
        <f t="shared" si="466"/>
        <v>Hyundai</v>
      </c>
      <c r="U4891" t="str">
        <f t="shared" si="467"/>
        <v>E</v>
      </c>
      <c r="V4891" t="str" cm="1">
        <f t="array" ref="V4891">_xlfn.IFS(N4882&gt;25,"A",N4882&gt;20,"B",N4882&gt;15,"C",N4882&gt;10,"D",N4882&lt;10,"E")</f>
        <v>E</v>
      </c>
    </row>
    <row r="4892" spans="1:22" x14ac:dyDescent="0.3">
      <c r="A4892">
        <v>4929</v>
      </c>
      <c r="B4892" t="s">
        <v>472</v>
      </c>
      <c r="C4892" t="s">
        <v>21</v>
      </c>
      <c r="D4892" t="s">
        <v>53</v>
      </c>
      <c r="E4892">
        <v>2016</v>
      </c>
      <c r="F4892">
        <v>69000</v>
      </c>
      <c r="G4892" t="s">
        <v>27</v>
      </c>
      <c r="H4892" t="s">
        <v>18</v>
      </c>
      <c r="I4892" t="s">
        <v>19</v>
      </c>
      <c r="J4892">
        <v>1591</v>
      </c>
      <c r="K4892">
        <v>121.3</v>
      </c>
      <c r="L4892">
        <v>5</v>
      </c>
      <c r="M4892">
        <v>15.8</v>
      </c>
      <c r="N4892">
        <v>9.6999999999999993</v>
      </c>
      <c r="P4892" t="str">
        <f t="shared" si="462"/>
        <v/>
      </c>
      <c r="Q4892" t="str">
        <f t="shared" si="463"/>
        <v>good</v>
      </c>
      <c r="R4892" t="str">
        <f t="shared" si="464"/>
        <v/>
      </c>
      <c r="S4892" s="3" t="str">
        <f t="shared" si="465"/>
        <v>Maruti</v>
      </c>
      <c r="T4892" t="str">
        <f t="shared" si="466"/>
        <v>Maruti</v>
      </c>
      <c r="U4892" t="str">
        <f t="shared" si="467"/>
        <v>E</v>
      </c>
      <c r="V4892" t="str" cm="1">
        <f t="array" ref="V4892">_xlfn.IFS(N4883&gt;25,"A",N4883&gt;20,"B",N4883&gt;15,"C",N4883&gt;10,"D",N4883&lt;10,"E")</f>
        <v>E</v>
      </c>
    </row>
    <row r="4893" spans="1:22" x14ac:dyDescent="0.3">
      <c r="A4893">
        <v>4930</v>
      </c>
      <c r="B4893" t="s">
        <v>566</v>
      </c>
      <c r="C4893" t="s">
        <v>21</v>
      </c>
      <c r="D4893" t="s">
        <v>31</v>
      </c>
      <c r="E4893">
        <v>2017</v>
      </c>
      <c r="F4893">
        <v>60993</v>
      </c>
      <c r="G4893" t="s">
        <v>23</v>
      </c>
      <c r="H4893" t="s">
        <v>18</v>
      </c>
      <c r="I4893" t="s">
        <v>19</v>
      </c>
      <c r="J4893">
        <v>1120</v>
      </c>
      <c r="K4893">
        <v>70</v>
      </c>
      <c r="L4893">
        <v>5</v>
      </c>
      <c r="M4893">
        <v>24</v>
      </c>
      <c r="N4893">
        <v>5.21</v>
      </c>
      <c r="P4893" t="str">
        <f t="shared" si="462"/>
        <v/>
      </c>
      <c r="Q4893" t="str">
        <f t="shared" si="463"/>
        <v>bad</v>
      </c>
      <c r="R4893" t="str">
        <f t="shared" si="464"/>
        <v/>
      </c>
      <c r="S4893" s="3" t="str">
        <f t="shared" si="465"/>
        <v/>
      </c>
      <c r="T4893" t="str">
        <f t="shared" si="466"/>
        <v>Hyundai</v>
      </c>
      <c r="U4893" t="str">
        <f t="shared" si="467"/>
        <v>E</v>
      </c>
      <c r="V4893" t="str" cm="1">
        <f t="array" ref="V4893">_xlfn.IFS(N4884&gt;25,"A",N4884&gt;20,"B",N4884&gt;15,"C",N4884&gt;10,"D",N4884&lt;10,"E")</f>
        <v>E</v>
      </c>
    </row>
    <row r="4894" spans="1:22" x14ac:dyDescent="0.3">
      <c r="A4894">
        <v>4931</v>
      </c>
      <c r="B4894" t="s">
        <v>1117</v>
      </c>
      <c r="C4894" t="s">
        <v>78</v>
      </c>
      <c r="D4894" t="s">
        <v>22</v>
      </c>
      <c r="E4894">
        <v>2016</v>
      </c>
      <c r="F4894">
        <v>67000</v>
      </c>
      <c r="G4894" t="s">
        <v>23</v>
      </c>
      <c r="H4894" t="s">
        <v>18</v>
      </c>
      <c r="I4894" t="s">
        <v>19</v>
      </c>
      <c r="J4894">
        <v>1493</v>
      </c>
      <c r="K4894">
        <v>100</v>
      </c>
      <c r="L4894">
        <v>7</v>
      </c>
      <c r="M4894">
        <v>18.489999999999998</v>
      </c>
      <c r="N4894">
        <v>6.3</v>
      </c>
      <c r="P4894" t="str">
        <f t="shared" si="462"/>
        <v/>
      </c>
      <c r="Q4894" t="str">
        <f t="shared" si="463"/>
        <v>bad</v>
      </c>
      <c r="R4894" t="str">
        <f t="shared" si="464"/>
        <v/>
      </c>
      <c r="S4894" s="3" t="str">
        <f t="shared" si="465"/>
        <v/>
      </c>
      <c r="T4894" t="str">
        <f t="shared" si="466"/>
        <v>Audi</v>
      </c>
      <c r="U4894" t="str">
        <f t="shared" si="467"/>
        <v>E</v>
      </c>
      <c r="V4894" t="str" cm="1">
        <f t="array" ref="V4894">_xlfn.IFS(N4885&gt;25,"A",N4885&gt;20,"B",N4885&gt;15,"C",N4885&gt;10,"D",N4885&lt;10,"E")</f>
        <v>E</v>
      </c>
    </row>
    <row r="4895" spans="1:22" x14ac:dyDescent="0.3">
      <c r="A4895">
        <v>4932</v>
      </c>
      <c r="B4895" t="s">
        <v>566</v>
      </c>
      <c r="C4895" t="s">
        <v>21</v>
      </c>
      <c r="D4895" t="s">
        <v>47</v>
      </c>
      <c r="E4895">
        <v>2014</v>
      </c>
      <c r="F4895">
        <v>51134</v>
      </c>
      <c r="G4895" t="s">
        <v>23</v>
      </c>
      <c r="H4895" t="s">
        <v>18</v>
      </c>
      <c r="I4895" t="s">
        <v>19</v>
      </c>
      <c r="J4895">
        <v>1120</v>
      </c>
      <c r="K4895">
        <v>70</v>
      </c>
      <c r="L4895">
        <v>5</v>
      </c>
      <c r="M4895">
        <v>24</v>
      </c>
      <c r="N4895">
        <v>4.72</v>
      </c>
      <c r="P4895" t="str">
        <f t="shared" si="462"/>
        <v/>
      </c>
      <c r="Q4895" t="str">
        <f t="shared" si="463"/>
        <v>bad</v>
      </c>
      <c r="R4895" t="str">
        <f t="shared" si="464"/>
        <v/>
      </c>
      <c r="S4895" s="3" t="str">
        <f t="shared" si="465"/>
        <v/>
      </c>
      <c r="T4895" t="str">
        <f t="shared" si="466"/>
        <v>Nissan</v>
      </c>
      <c r="U4895" t="str">
        <f t="shared" si="467"/>
        <v>E</v>
      </c>
      <c r="V4895" t="str" cm="1">
        <f t="array" ref="V4895">_xlfn.IFS(N4886&gt;25,"A",N4886&gt;20,"B",N4886&gt;15,"C",N4886&gt;10,"D",N4886&lt;10,"E")</f>
        <v>E</v>
      </c>
    </row>
    <row r="4896" spans="1:22" x14ac:dyDescent="0.3">
      <c r="A4896">
        <v>4933</v>
      </c>
      <c r="B4896" t="s">
        <v>210</v>
      </c>
      <c r="C4896" t="s">
        <v>65</v>
      </c>
      <c r="D4896" t="s">
        <v>26</v>
      </c>
      <c r="E4896">
        <v>2011</v>
      </c>
      <c r="F4896">
        <v>55000</v>
      </c>
      <c r="G4896" t="s">
        <v>23</v>
      </c>
      <c r="H4896" t="s">
        <v>32</v>
      </c>
      <c r="I4896" t="s">
        <v>33</v>
      </c>
      <c r="J4896">
        <v>2993</v>
      </c>
      <c r="K4896">
        <v>245</v>
      </c>
      <c r="L4896">
        <v>5</v>
      </c>
      <c r="M4896">
        <v>11.7</v>
      </c>
      <c r="N4896">
        <v>28</v>
      </c>
      <c r="P4896" t="str">
        <f t="shared" si="462"/>
        <v>MercedesBenz</v>
      </c>
      <c r="Q4896" t="str">
        <f t="shared" si="463"/>
        <v>bad</v>
      </c>
      <c r="R4896" t="str">
        <f t="shared" si="464"/>
        <v/>
      </c>
      <c r="S4896" s="3" t="str">
        <f t="shared" si="465"/>
        <v>MercedesBenz</v>
      </c>
      <c r="T4896" t="str">
        <f t="shared" si="466"/>
        <v/>
      </c>
      <c r="U4896" t="str">
        <f t="shared" si="467"/>
        <v>A</v>
      </c>
      <c r="V4896" t="str" cm="1">
        <f t="array" ref="V4896">_xlfn.IFS(N4887&gt;25,"A",N4887&gt;20,"B",N4887&gt;15,"C",N4887&gt;10,"D",N4887&lt;10,"E")</f>
        <v>A</v>
      </c>
    </row>
    <row r="4897" spans="1:22" x14ac:dyDescent="0.3">
      <c r="A4897">
        <v>4934</v>
      </c>
      <c r="B4897" t="s">
        <v>1760</v>
      </c>
      <c r="C4897" t="s">
        <v>15</v>
      </c>
      <c r="D4897" t="s">
        <v>31</v>
      </c>
      <c r="E4897">
        <v>2018</v>
      </c>
      <c r="F4897">
        <v>25082</v>
      </c>
      <c r="G4897" t="s">
        <v>23</v>
      </c>
      <c r="H4897" t="s">
        <v>32</v>
      </c>
      <c r="I4897" t="s">
        <v>19</v>
      </c>
      <c r="J4897">
        <v>1248</v>
      </c>
      <c r="K4897">
        <v>73.75</v>
      </c>
      <c r="L4897">
        <v>5</v>
      </c>
      <c r="M4897">
        <v>28.4</v>
      </c>
      <c r="N4897">
        <v>8.3699999999999992</v>
      </c>
      <c r="P4897" t="str">
        <f t="shared" si="462"/>
        <v>Land</v>
      </c>
      <c r="Q4897" t="str">
        <f t="shared" si="463"/>
        <v>bad</v>
      </c>
      <c r="R4897" t="str">
        <f t="shared" si="464"/>
        <v/>
      </c>
      <c r="S4897" s="3" t="str">
        <f t="shared" si="465"/>
        <v>Land</v>
      </c>
      <c r="T4897" t="str">
        <f t="shared" si="466"/>
        <v/>
      </c>
      <c r="U4897" t="str">
        <f t="shared" si="467"/>
        <v>A</v>
      </c>
      <c r="V4897" t="str" cm="1">
        <f t="array" ref="V4897">_xlfn.IFS(N4888&gt;25,"A",N4888&gt;20,"B",N4888&gt;15,"C",N4888&gt;10,"D",N4888&lt;10,"E")</f>
        <v>A</v>
      </c>
    </row>
    <row r="4898" spans="1:22" x14ac:dyDescent="0.3">
      <c r="A4898">
        <v>4935</v>
      </c>
      <c r="B4898" t="s">
        <v>449</v>
      </c>
      <c r="C4898" t="s">
        <v>41</v>
      </c>
      <c r="D4898" t="s">
        <v>53</v>
      </c>
      <c r="E4898">
        <v>2012</v>
      </c>
      <c r="F4898">
        <v>68350</v>
      </c>
      <c r="G4898" t="s">
        <v>23</v>
      </c>
      <c r="H4898" t="s">
        <v>18</v>
      </c>
      <c r="I4898" t="s">
        <v>19</v>
      </c>
      <c r="J4898">
        <v>2982</v>
      </c>
      <c r="K4898">
        <v>168.5</v>
      </c>
      <c r="L4898">
        <v>7</v>
      </c>
      <c r="M4898">
        <v>12.55</v>
      </c>
      <c r="N4898">
        <v>14</v>
      </c>
      <c r="P4898" t="str">
        <f t="shared" si="462"/>
        <v/>
      </c>
      <c r="Q4898" t="str">
        <f t="shared" si="463"/>
        <v>bad</v>
      </c>
      <c r="R4898" t="str">
        <f t="shared" si="464"/>
        <v/>
      </c>
      <c r="S4898" s="3" t="str">
        <f t="shared" si="465"/>
        <v/>
      </c>
      <c r="T4898" t="str">
        <f t="shared" si="466"/>
        <v>Hyundai</v>
      </c>
      <c r="U4898" t="str">
        <f t="shared" si="467"/>
        <v>D</v>
      </c>
      <c r="V4898" t="str" cm="1">
        <f t="array" ref="V4898">_xlfn.IFS(N4889&gt;25,"A",N4889&gt;20,"B",N4889&gt;15,"C",N4889&gt;10,"D",N4889&lt;10,"E")</f>
        <v>D</v>
      </c>
    </row>
    <row r="4899" spans="1:22" x14ac:dyDescent="0.3">
      <c r="A4899">
        <v>4936</v>
      </c>
      <c r="B4899" t="s">
        <v>474</v>
      </c>
      <c r="C4899" t="s">
        <v>30</v>
      </c>
      <c r="D4899" t="s">
        <v>35</v>
      </c>
      <c r="E4899">
        <v>2015</v>
      </c>
      <c r="F4899">
        <v>50000</v>
      </c>
      <c r="G4899" t="s">
        <v>23</v>
      </c>
      <c r="H4899" t="s">
        <v>32</v>
      </c>
      <c r="I4899" t="s">
        <v>19</v>
      </c>
      <c r="J4899">
        <v>1968</v>
      </c>
      <c r="K4899">
        <v>174.33</v>
      </c>
      <c r="L4899">
        <v>5</v>
      </c>
      <c r="M4899">
        <v>17.68</v>
      </c>
      <c r="N4899">
        <v>36</v>
      </c>
      <c r="P4899" t="str">
        <f t="shared" si="462"/>
        <v/>
      </c>
      <c r="Q4899" t="str">
        <f t="shared" si="463"/>
        <v>good</v>
      </c>
      <c r="R4899" t="str">
        <f t="shared" si="464"/>
        <v/>
      </c>
      <c r="S4899" s="3" t="str">
        <f t="shared" si="465"/>
        <v>Skoda</v>
      </c>
      <c r="T4899" t="str">
        <f t="shared" si="466"/>
        <v>Skoda</v>
      </c>
      <c r="U4899" t="str">
        <f t="shared" si="467"/>
        <v>E</v>
      </c>
      <c r="V4899" t="str" cm="1">
        <f t="array" ref="V4899">_xlfn.IFS(N4890&gt;25,"A",N4890&gt;20,"B",N4890&gt;15,"C",N4890&gt;10,"D",N4890&lt;10,"E")</f>
        <v>E</v>
      </c>
    </row>
    <row r="4900" spans="1:22" x14ac:dyDescent="0.3">
      <c r="A4900">
        <v>4937</v>
      </c>
      <c r="B4900" t="s">
        <v>1651</v>
      </c>
      <c r="C4900" t="s">
        <v>25</v>
      </c>
      <c r="D4900" t="s">
        <v>22</v>
      </c>
      <c r="E4900">
        <v>2015</v>
      </c>
      <c r="F4900">
        <v>97000</v>
      </c>
      <c r="G4900" t="s">
        <v>23</v>
      </c>
      <c r="H4900" t="s">
        <v>18</v>
      </c>
      <c r="I4900" t="s">
        <v>19</v>
      </c>
      <c r="J4900">
        <v>1498</v>
      </c>
      <c r="K4900">
        <v>98.6</v>
      </c>
      <c r="L4900">
        <v>5</v>
      </c>
      <c r="M4900">
        <v>27.3</v>
      </c>
      <c r="N4900">
        <v>6.4</v>
      </c>
      <c r="P4900" t="str">
        <f t="shared" si="462"/>
        <v/>
      </c>
      <c r="Q4900" t="str">
        <f t="shared" si="463"/>
        <v>good</v>
      </c>
      <c r="R4900" t="str">
        <f t="shared" si="464"/>
        <v/>
      </c>
      <c r="S4900" s="3" t="str">
        <f t="shared" si="465"/>
        <v>Maruti</v>
      </c>
      <c r="T4900" t="str">
        <f t="shared" si="466"/>
        <v>Maruti</v>
      </c>
      <c r="U4900" t="str">
        <f t="shared" si="467"/>
        <v>E</v>
      </c>
      <c r="V4900" t="str" cm="1">
        <f t="array" ref="V4900">_xlfn.IFS(N4891&gt;25,"A",N4891&gt;20,"B",N4891&gt;15,"C",N4891&gt;10,"D",N4891&lt;10,"E")</f>
        <v>E</v>
      </c>
    </row>
    <row r="4901" spans="1:22" x14ac:dyDescent="0.3">
      <c r="A4901">
        <v>4938</v>
      </c>
      <c r="B4901" t="s">
        <v>430</v>
      </c>
      <c r="C4901" t="s">
        <v>30</v>
      </c>
      <c r="D4901" t="s">
        <v>31</v>
      </c>
      <c r="E4901">
        <v>2015</v>
      </c>
      <c r="F4901">
        <v>56238</v>
      </c>
      <c r="G4901" t="s">
        <v>23</v>
      </c>
      <c r="H4901" t="s">
        <v>32</v>
      </c>
      <c r="I4901" t="s">
        <v>19</v>
      </c>
      <c r="J4901">
        <v>4134</v>
      </c>
      <c r="K4901">
        <v>335.2</v>
      </c>
      <c r="L4901">
        <v>7</v>
      </c>
      <c r="M4901">
        <v>11.33</v>
      </c>
      <c r="N4901">
        <v>51.69</v>
      </c>
      <c r="P4901" t="str">
        <f t="shared" si="462"/>
        <v/>
      </c>
      <c r="Q4901" t="str">
        <f t="shared" si="463"/>
        <v>bad</v>
      </c>
      <c r="R4901" t="str">
        <f t="shared" si="464"/>
        <v/>
      </c>
      <c r="S4901" s="3" t="str">
        <f t="shared" si="465"/>
        <v/>
      </c>
      <c r="T4901" t="str">
        <f t="shared" si="466"/>
        <v>Hyundai</v>
      </c>
      <c r="U4901" t="str">
        <f t="shared" si="467"/>
        <v>E</v>
      </c>
      <c r="V4901" t="str" cm="1">
        <f t="array" ref="V4901">_xlfn.IFS(N4892&gt;25,"A",N4892&gt;20,"B",N4892&gt;15,"C",N4892&gt;10,"D",N4892&lt;10,"E")</f>
        <v>E</v>
      </c>
    </row>
    <row r="4902" spans="1:22" x14ac:dyDescent="0.3">
      <c r="A4902">
        <v>4939</v>
      </c>
      <c r="B4902" t="s">
        <v>1761</v>
      </c>
      <c r="C4902" t="s">
        <v>78</v>
      </c>
      <c r="D4902" t="s">
        <v>39</v>
      </c>
      <c r="E4902">
        <v>2014</v>
      </c>
      <c r="F4902">
        <v>72618</v>
      </c>
      <c r="G4902" t="s">
        <v>23</v>
      </c>
      <c r="H4902" t="s">
        <v>18</v>
      </c>
      <c r="I4902" t="s">
        <v>19</v>
      </c>
      <c r="J4902">
        <v>2179</v>
      </c>
      <c r="K4902">
        <v>120</v>
      </c>
      <c r="L4902">
        <v>7</v>
      </c>
      <c r="M4902">
        <v>12.05</v>
      </c>
      <c r="N4902">
        <v>8</v>
      </c>
      <c r="P4902" t="str">
        <f t="shared" si="462"/>
        <v/>
      </c>
      <c r="Q4902" t="str">
        <f t="shared" si="463"/>
        <v>good</v>
      </c>
      <c r="R4902" t="str">
        <f t="shared" si="464"/>
        <v/>
      </c>
      <c r="S4902" s="3" t="str">
        <f t="shared" si="465"/>
        <v>Hyundai</v>
      </c>
      <c r="T4902" t="str">
        <f t="shared" si="466"/>
        <v>Hyundai</v>
      </c>
      <c r="U4902" t="str">
        <f t="shared" si="467"/>
        <v>E</v>
      </c>
      <c r="V4902" t="str" cm="1">
        <f t="array" ref="V4902">_xlfn.IFS(N4893&gt;25,"A",N4893&gt;20,"B",N4893&gt;15,"C",N4893&gt;10,"D",N4893&lt;10,"E")</f>
        <v>E</v>
      </c>
    </row>
    <row r="4903" spans="1:22" x14ac:dyDescent="0.3">
      <c r="A4903">
        <v>4940</v>
      </c>
      <c r="B4903" t="s">
        <v>619</v>
      </c>
      <c r="C4903" t="s">
        <v>192</v>
      </c>
      <c r="D4903" t="s">
        <v>35</v>
      </c>
      <c r="E4903">
        <v>2012</v>
      </c>
      <c r="F4903">
        <v>62005</v>
      </c>
      <c r="G4903" t="s">
        <v>23</v>
      </c>
      <c r="H4903" t="s">
        <v>18</v>
      </c>
      <c r="I4903" t="s">
        <v>19</v>
      </c>
      <c r="J4903">
        <v>1991</v>
      </c>
      <c r="K4903">
        <v>147.9</v>
      </c>
      <c r="L4903">
        <v>5</v>
      </c>
      <c r="M4903">
        <v>18.3</v>
      </c>
      <c r="N4903">
        <v>9.8000000000000007</v>
      </c>
      <c r="P4903" t="str">
        <f t="shared" si="462"/>
        <v/>
      </c>
      <c r="Q4903" t="str">
        <f t="shared" si="463"/>
        <v>bad</v>
      </c>
      <c r="R4903" t="str">
        <f t="shared" si="464"/>
        <v/>
      </c>
      <c r="S4903" s="3" t="str">
        <f t="shared" si="465"/>
        <v/>
      </c>
      <c r="T4903" t="str">
        <f t="shared" si="466"/>
        <v>Mahindra</v>
      </c>
      <c r="U4903" t="str">
        <f t="shared" si="467"/>
        <v>E</v>
      </c>
      <c r="V4903" t="str" cm="1">
        <f t="array" ref="V4903">_xlfn.IFS(N4894&gt;25,"A",N4894&gt;20,"B",N4894&gt;15,"C",N4894&gt;10,"D",N4894&lt;10,"E")</f>
        <v>E</v>
      </c>
    </row>
    <row r="4904" spans="1:22" x14ac:dyDescent="0.3">
      <c r="A4904">
        <v>4941</v>
      </c>
      <c r="B4904" t="s">
        <v>220</v>
      </c>
      <c r="C4904" t="s">
        <v>192</v>
      </c>
      <c r="D4904" t="s">
        <v>35</v>
      </c>
      <c r="E4904">
        <v>2012</v>
      </c>
      <c r="F4904">
        <v>61250</v>
      </c>
      <c r="G4904" t="s">
        <v>23</v>
      </c>
      <c r="H4904" t="s">
        <v>18</v>
      </c>
      <c r="I4904" t="s">
        <v>19</v>
      </c>
      <c r="J4904">
        <v>936</v>
      </c>
      <c r="K4904">
        <v>57.6</v>
      </c>
      <c r="L4904">
        <v>5</v>
      </c>
      <c r="M4904">
        <v>25.44</v>
      </c>
      <c r="N4904">
        <v>2.7</v>
      </c>
      <c r="P4904" t="str">
        <f t="shared" si="462"/>
        <v/>
      </c>
      <c r="Q4904" t="str">
        <f t="shared" si="463"/>
        <v>good</v>
      </c>
      <c r="R4904" t="str">
        <f t="shared" si="464"/>
        <v/>
      </c>
      <c r="S4904" s="3" t="str">
        <f t="shared" si="465"/>
        <v>Hyundai</v>
      </c>
      <c r="T4904" t="str">
        <f t="shared" si="466"/>
        <v>Hyundai</v>
      </c>
      <c r="U4904" t="str">
        <f t="shared" si="467"/>
        <v>E</v>
      </c>
      <c r="V4904" t="str" cm="1">
        <f t="array" ref="V4904">_xlfn.IFS(N4895&gt;25,"A",N4895&gt;20,"B",N4895&gt;15,"C",N4895&gt;10,"D",N4895&lt;10,"E")</f>
        <v>E</v>
      </c>
    </row>
    <row r="4905" spans="1:22" x14ac:dyDescent="0.3">
      <c r="A4905">
        <v>4942</v>
      </c>
      <c r="B4905" t="s">
        <v>1636</v>
      </c>
      <c r="C4905" t="s">
        <v>30</v>
      </c>
      <c r="D4905" t="s">
        <v>31</v>
      </c>
      <c r="E4905">
        <v>2014</v>
      </c>
      <c r="F4905">
        <v>28469</v>
      </c>
      <c r="G4905" t="s">
        <v>23</v>
      </c>
      <c r="H4905" t="s">
        <v>32</v>
      </c>
      <c r="I4905" t="s">
        <v>19</v>
      </c>
      <c r="J4905">
        <v>1968</v>
      </c>
      <c r="K4905">
        <v>187.74</v>
      </c>
      <c r="L4905">
        <v>5</v>
      </c>
      <c r="M4905">
        <v>18.25</v>
      </c>
      <c r="N4905">
        <v>24.37</v>
      </c>
      <c r="P4905" t="str">
        <f t="shared" si="462"/>
        <v>BMW</v>
      </c>
      <c r="Q4905" t="str">
        <f t="shared" si="463"/>
        <v>bad</v>
      </c>
      <c r="R4905" t="str">
        <f t="shared" si="464"/>
        <v/>
      </c>
      <c r="S4905" s="3" t="str">
        <f t="shared" si="465"/>
        <v>BMW</v>
      </c>
      <c r="T4905" t="str">
        <f t="shared" si="466"/>
        <v/>
      </c>
      <c r="U4905" t="str">
        <f t="shared" si="467"/>
        <v>A</v>
      </c>
      <c r="V4905" t="str" cm="1">
        <f t="array" ref="V4905">_xlfn.IFS(N4896&gt;25,"A",N4896&gt;20,"B",N4896&gt;15,"C",N4896&gt;10,"D",N4896&lt;10,"E")</f>
        <v>A</v>
      </c>
    </row>
    <row r="4906" spans="1:22" x14ac:dyDescent="0.3">
      <c r="A4906">
        <v>4943</v>
      </c>
      <c r="B4906" t="s">
        <v>1315</v>
      </c>
      <c r="C4906" t="s">
        <v>194</v>
      </c>
      <c r="D4906" t="s">
        <v>47</v>
      </c>
      <c r="E4906">
        <v>2018</v>
      </c>
      <c r="F4906">
        <v>21488</v>
      </c>
      <c r="G4906" t="s">
        <v>27</v>
      </c>
      <c r="H4906" t="s">
        <v>32</v>
      </c>
      <c r="I4906" t="s">
        <v>19</v>
      </c>
      <c r="J4906">
        <v>1598</v>
      </c>
      <c r="K4906">
        <v>103.52</v>
      </c>
      <c r="L4906">
        <v>5</v>
      </c>
      <c r="M4906">
        <v>14.3</v>
      </c>
      <c r="N4906">
        <v>9.7200000000000006</v>
      </c>
      <c r="P4906" t="str">
        <f t="shared" si="462"/>
        <v/>
      </c>
      <c r="Q4906" t="str">
        <f t="shared" si="463"/>
        <v>good</v>
      </c>
      <c r="R4906" t="str">
        <f t="shared" si="464"/>
        <v/>
      </c>
      <c r="S4906" s="3" t="str">
        <f t="shared" si="465"/>
        <v>Maruti</v>
      </c>
      <c r="T4906" t="str">
        <f t="shared" si="466"/>
        <v>Maruti</v>
      </c>
      <c r="U4906" t="str">
        <f t="shared" si="467"/>
        <v>E</v>
      </c>
      <c r="V4906" t="str" cm="1">
        <f t="array" ref="V4906">_xlfn.IFS(N4897&gt;25,"A",N4897&gt;20,"B",N4897&gt;15,"C",N4897&gt;10,"D",N4897&lt;10,"E")</f>
        <v>E</v>
      </c>
    </row>
    <row r="4907" spans="1:22" x14ac:dyDescent="0.3">
      <c r="A4907">
        <v>4944</v>
      </c>
      <c r="B4907" t="s">
        <v>502</v>
      </c>
      <c r="C4907" t="s">
        <v>15</v>
      </c>
      <c r="D4907" t="s">
        <v>22</v>
      </c>
      <c r="E4907">
        <v>2014</v>
      </c>
      <c r="F4907">
        <v>197000</v>
      </c>
      <c r="G4907" t="s">
        <v>23</v>
      </c>
      <c r="H4907" t="s">
        <v>18</v>
      </c>
      <c r="I4907" t="s">
        <v>19</v>
      </c>
      <c r="J4907">
        <v>1248</v>
      </c>
      <c r="K4907">
        <v>74</v>
      </c>
      <c r="L4907">
        <v>5</v>
      </c>
      <c r="M4907">
        <v>23.4</v>
      </c>
      <c r="N4907">
        <v>5</v>
      </c>
      <c r="P4907" t="str">
        <f t="shared" si="462"/>
        <v/>
      </c>
      <c r="Q4907" t="str">
        <f t="shared" si="463"/>
        <v>bad</v>
      </c>
      <c r="R4907" t="str">
        <f t="shared" si="464"/>
        <v/>
      </c>
      <c r="S4907" s="3" t="str">
        <f t="shared" si="465"/>
        <v/>
      </c>
      <c r="T4907" t="str">
        <f t="shared" si="466"/>
        <v>Toyota</v>
      </c>
      <c r="U4907" t="str">
        <f t="shared" si="467"/>
        <v>D</v>
      </c>
      <c r="V4907" t="str" cm="1">
        <f t="array" ref="V4907">_xlfn.IFS(N4898&gt;25,"A",N4898&gt;20,"B",N4898&gt;15,"C",N4898&gt;10,"D",N4898&lt;10,"E")</f>
        <v>D</v>
      </c>
    </row>
    <row r="4908" spans="1:22" x14ac:dyDescent="0.3">
      <c r="A4908">
        <v>4945</v>
      </c>
      <c r="B4908" t="s">
        <v>190</v>
      </c>
      <c r="C4908" t="s">
        <v>41</v>
      </c>
      <c r="D4908" t="s">
        <v>22</v>
      </c>
      <c r="E4908">
        <v>2009</v>
      </c>
      <c r="F4908">
        <v>138205</v>
      </c>
      <c r="G4908" t="s">
        <v>23</v>
      </c>
      <c r="H4908" t="s">
        <v>18</v>
      </c>
      <c r="I4908" t="s">
        <v>33</v>
      </c>
      <c r="J4908">
        <v>2982</v>
      </c>
      <c r="K4908">
        <v>171</v>
      </c>
      <c r="L4908">
        <v>7</v>
      </c>
      <c r="M4908">
        <v>11.5</v>
      </c>
      <c r="N4908">
        <v>10.5</v>
      </c>
      <c r="P4908" t="str">
        <f t="shared" si="462"/>
        <v>Audi</v>
      </c>
      <c r="Q4908" t="str">
        <f t="shared" si="463"/>
        <v>bad</v>
      </c>
      <c r="R4908" t="str">
        <f t="shared" si="464"/>
        <v/>
      </c>
      <c r="S4908" s="3" t="str">
        <f t="shared" si="465"/>
        <v>Audi</v>
      </c>
      <c r="T4908" t="str">
        <f t="shared" si="466"/>
        <v/>
      </c>
      <c r="U4908" t="str">
        <f t="shared" si="467"/>
        <v>A</v>
      </c>
      <c r="V4908" t="str" cm="1">
        <f t="array" ref="V4908">_xlfn.IFS(N4899&gt;25,"A",N4899&gt;20,"B",N4899&gt;15,"C",N4899&gt;10,"D",N4899&lt;10,"E")</f>
        <v>A</v>
      </c>
    </row>
    <row r="4909" spans="1:22" x14ac:dyDescent="0.3">
      <c r="A4909">
        <v>4946</v>
      </c>
      <c r="B4909" t="s">
        <v>100</v>
      </c>
      <c r="C4909" t="s">
        <v>15</v>
      </c>
      <c r="D4909" t="s">
        <v>39</v>
      </c>
      <c r="E4909">
        <v>2012</v>
      </c>
      <c r="F4909">
        <v>160000</v>
      </c>
      <c r="G4909" t="s">
        <v>23</v>
      </c>
      <c r="H4909" t="s">
        <v>18</v>
      </c>
      <c r="I4909" t="s">
        <v>33</v>
      </c>
      <c r="J4909">
        <v>1248</v>
      </c>
      <c r="K4909">
        <v>74</v>
      </c>
      <c r="L4909">
        <v>5</v>
      </c>
      <c r="M4909">
        <v>22.9</v>
      </c>
      <c r="N4909">
        <v>3.9</v>
      </c>
      <c r="P4909" t="str">
        <f t="shared" si="462"/>
        <v/>
      </c>
      <c r="Q4909" t="str">
        <f t="shared" si="463"/>
        <v>good</v>
      </c>
      <c r="R4909" t="str">
        <f t="shared" si="464"/>
        <v/>
      </c>
      <c r="S4909" s="3" t="str">
        <f t="shared" si="465"/>
        <v>Honda</v>
      </c>
      <c r="T4909" t="str">
        <f t="shared" si="466"/>
        <v>Honda</v>
      </c>
      <c r="U4909" t="str">
        <f t="shared" si="467"/>
        <v>E</v>
      </c>
      <c r="V4909" t="str" cm="1">
        <f t="array" ref="V4909">_xlfn.IFS(N4900&gt;25,"A",N4900&gt;20,"B",N4900&gt;15,"C",N4900&gt;10,"D",N4900&lt;10,"E")</f>
        <v>E</v>
      </c>
    </row>
    <row r="4910" spans="1:22" x14ac:dyDescent="0.3">
      <c r="A4910">
        <v>4947</v>
      </c>
      <c r="B4910" t="s">
        <v>1137</v>
      </c>
      <c r="C4910" t="s">
        <v>25</v>
      </c>
      <c r="D4910" t="s">
        <v>31</v>
      </c>
      <c r="E4910">
        <v>2012</v>
      </c>
      <c r="F4910">
        <v>67590</v>
      </c>
      <c r="G4910" t="s">
        <v>27</v>
      </c>
      <c r="H4910" t="s">
        <v>18</v>
      </c>
      <c r="I4910" t="s">
        <v>19</v>
      </c>
      <c r="J4910">
        <v>1497</v>
      </c>
      <c r="K4910">
        <v>118</v>
      </c>
      <c r="L4910">
        <v>5</v>
      </c>
      <c r="M4910">
        <v>17</v>
      </c>
      <c r="N4910">
        <v>5.65</v>
      </c>
      <c r="P4910" t="str">
        <f t="shared" si="462"/>
        <v>Audi</v>
      </c>
      <c r="Q4910" t="str">
        <f t="shared" si="463"/>
        <v>bad</v>
      </c>
      <c r="R4910" t="str">
        <f t="shared" si="464"/>
        <v/>
      </c>
      <c r="S4910" s="3" t="str">
        <f t="shared" si="465"/>
        <v>Audi</v>
      </c>
      <c r="T4910" t="str">
        <f t="shared" si="466"/>
        <v/>
      </c>
      <c r="U4910" t="str">
        <f t="shared" si="467"/>
        <v>A</v>
      </c>
      <c r="V4910" t="str" cm="1">
        <f t="array" ref="V4910">_xlfn.IFS(N4901&gt;25,"A",N4901&gt;20,"B",N4901&gt;15,"C",N4901&gt;10,"D",N4901&lt;10,"E")</f>
        <v>A</v>
      </c>
    </row>
    <row r="4911" spans="1:22" x14ac:dyDescent="0.3">
      <c r="A4911">
        <v>4948</v>
      </c>
      <c r="B4911" t="s">
        <v>1174</v>
      </c>
      <c r="C4911" t="s">
        <v>62</v>
      </c>
      <c r="D4911" t="s">
        <v>16</v>
      </c>
      <c r="E4911">
        <v>2012</v>
      </c>
      <c r="F4911">
        <v>52000</v>
      </c>
      <c r="G4911" t="s">
        <v>23</v>
      </c>
      <c r="H4911" t="s">
        <v>32</v>
      </c>
      <c r="I4911" t="s">
        <v>19</v>
      </c>
      <c r="J4911">
        <v>2143</v>
      </c>
      <c r="K4911">
        <v>203.2</v>
      </c>
      <c r="L4911">
        <v>5</v>
      </c>
      <c r="M4911">
        <v>15.26</v>
      </c>
      <c r="N4911">
        <v>29.95</v>
      </c>
      <c r="P4911" t="str">
        <f t="shared" si="462"/>
        <v/>
      </c>
      <c r="Q4911" t="str">
        <f t="shared" si="463"/>
        <v>bad</v>
      </c>
      <c r="R4911" t="str">
        <f t="shared" si="464"/>
        <v/>
      </c>
      <c r="S4911" s="3" t="str">
        <f t="shared" si="465"/>
        <v/>
      </c>
      <c r="T4911" t="str">
        <f t="shared" si="466"/>
        <v>Mahindra</v>
      </c>
      <c r="U4911" t="str">
        <f t="shared" si="467"/>
        <v>E</v>
      </c>
      <c r="V4911" t="str" cm="1">
        <f t="array" ref="V4911">_xlfn.IFS(N4902&gt;25,"A",N4902&gt;20,"B",N4902&gt;15,"C",N4902&gt;10,"D",N4902&lt;10,"E")</f>
        <v>E</v>
      </c>
    </row>
    <row r="4912" spans="1:22" x14ac:dyDescent="0.3">
      <c r="A4912">
        <v>4949</v>
      </c>
      <c r="B4912" t="s">
        <v>1360</v>
      </c>
      <c r="C4912" t="s">
        <v>15</v>
      </c>
      <c r="D4912" t="s">
        <v>63</v>
      </c>
      <c r="E4912">
        <v>2008</v>
      </c>
      <c r="F4912">
        <v>100000</v>
      </c>
      <c r="G4912" t="s">
        <v>23</v>
      </c>
      <c r="H4912" t="s">
        <v>18</v>
      </c>
      <c r="I4912" t="s">
        <v>33</v>
      </c>
      <c r="J4912">
        <v>1248</v>
      </c>
      <c r="K4912">
        <v>75</v>
      </c>
      <c r="L4912">
        <v>5</v>
      </c>
      <c r="M4912">
        <v>17.8</v>
      </c>
      <c r="N4912">
        <v>3</v>
      </c>
      <c r="P4912" t="str">
        <f t="shared" si="462"/>
        <v/>
      </c>
      <c r="Q4912" t="str">
        <f t="shared" si="463"/>
        <v>bad</v>
      </c>
      <c r="R4912" t="str">
        <f t="shared" si="464"/>
        <v/>
      </c>
      <c r="S4912" s="3" t="str">
        <f t="shared" si="465"/>
        <v/>
      </c>
      <c r="T4912" t="str">
        <f t="shared" si="466"/>
        <v>Chevrolet</v>
      </c>
      <c r="U4912" t="str">
        <f t="shared" si="467"/>
        <v>E</v>
      </c>
      <c r="V4912" t="str" cm="1">
        <f t="array" ref="V4912">_xlfn.IFS(N4903&gt;25,"A",N4903&gt;20,"B",N4903&gt;15,"C",N4903&gt;10,"D",N4903&lt;10,"E")</f>
        <v>E</v>
      </c>
    </row>
    <row r="4913" spans="1:22" x14ac:dyDescent="0.3">
      <c r="A4913">
        <v>4950</v>
      </c>
      <c r="B4913" t="s">
        <v>959</v>
      </c>
      <c r="C4913" t="s">
        <v>110</v>
      </c>
      <c r="D4913" t="s">
        <v>49</v>
      </c>
      <c r="E4913">
        <v>2017</v>
      </c>
      <c r="F4913">
        <v>60048</v>
      </c>
      <c r="G4913" t="s">
        <v>23</v>
      </c>
      <c r="H4913" t="s">
        <v>18</v>
      </c>
      <c r="I4913" t="s">
        <v>19</v>
      </c>
      <c r="J4913">
        <v>1498</v>
      </c>
      <c r="K4913">
        <v>99</v>
      </c>
      <c r="L4913">
        <v>5</v>
      </c>
      <c r="M4913">
        <v>26.1</v>
      </c>
      <c r="N4913">
        <v>6</v>
      </c>
      <c r="P4913" t="str">
        <f t="shared" si="462"/>
        <v/>
      </c>
      <c r="Q4913" t="str">
        <f t="shared" si="463"/>
        <v>good</v>
      </c>
      <c r="R4913" t="str">
        <f t="shared" si="464"/>
        <v/>
      </c>
      <c r="S4913" s="3" t="str">
        <f t="shared" si="465"/>
        <v>Chevrolet</v>
      </c>
      <c r="T4913" t="str">
        <f t="shared" si="466"/>
        <v>Chevrolet</v>
      </c>
      <c r="U4913" t="str">
        <f t="shared" si="467"/>
        <v>E</v>
      </c>
      <c r="V4913" t="str" cm="1">
        <f t="array" ref="V4913">_xlfn.IFS(N4904&gt;25,"A",N4904&gt;20,"B",N4904&gt;15,"C",N4904&gt;10,"D",N4904&lt;10,"E")</f>
        <v>E</v>
      </c>
    </row>
    <row r="4914" spans="1:22" x14ac:dyDescent="0.3">
      <c r="A4914">
        <v>4951</v>
      </c>
      <c r="B4914" t="s">
        <v>296</v>
      </c>
      <c r="C4914" t="s">
        <v>21</v>
      </c>
      <c r="D4914" t="s">
        <v>16</v>
      </c>
      <c r="E4914">
        <v>2009</v>
      </c>
      <c r="F4914">
        <v>48000</v>
      </c>
      <c r="G4914" t="s">
        <v>27</v>
      </c>
      <c r="H4914" t="s">
        <v>18</v>
      </c>
      <c r="I4914" t="s">
        <v>19</v>
      </c>
      <c r="J4914">
        <v>1197</v>
      </c>
      <c r="K4914">
        <v>78.900000000000006</v>
      </c>
      <c r="L4914">
        <v>5</v>
      </c>
      <c r="M4914">
        <v>20.36</v>
      </c>
      <c r="N4914">
        <v>2.11</v>
      </c>
      <c r="P4914" t="str">
        <f t="shared" si="462"/>
        <v>Audi</v>
      </c>
      <c r="Q4914" t="str">
        <f t="shared" si="463"/>
        <v>bad</v>
      </c>
      <c r="R4914" t="str">
        <f t="shared" si="464"/>
        <v/>
      </c>
      <c r="S4914" s="3" t="str">
        <f t="shared" si="465"/>
        <v>Audi</v>
      </c>
      <c r="T4914" t="str">
        <f t="shared" si="466"/>
        <v/>
      </c>
      <c r="U4914" t="str">
        <f t="shared" si="467"/>
        <v>B</v>
      </c>
      <c r="V4914" t="str" cm="1">
        <f t="array" ref="V4914">_xlfn.IFS(N4905&gt;25,"A",N4905&gt;20,"B",N4905&gt;15,"C",N4905&gt;10,"D",N4905&lt;10,"E")</f>
        <v>B</v>
      </c>
    </row>
    <row r="4915" spans="1:22" x14ac:dyDescent="0.3">
      <c r="A4915">
        <v>4953</v>
      </c>
      <c r="B4915" t="s">
        <v>86</v>
      </c>
      <c r="C4915" t="s">
        <v>15</v>
      </c>
      <c r="D4915" t="s">
        <v>39</v>
      </c>
      <c r="E4915">
        <v>2011</v>
      </c>
      <c r="F4915">
        <v>100000</v>
      </c>
      <c r="G4915" t="s">
        <v>27</v>
      </c>
      <c r="H4915" t="s">
        <v>18</v>
      </c>
      <c r="I4915" t="s">
        <v>19</v>
      </c>
      <c r="J4915">
        <v>796</v>
      </c>
      <c r="K4915">
        <v>46.3</v>
      </c>
      <c r="L4915">
        <v>5</v>
      </c>
      <c r="M4915">
        <v>19.7</v>
      </c>
      <c r="N4915">
        <v>1.5</v>
      </c>
      <c r="P4915" t="str">
        <f t="shared" si="462"/>
        <v/>
      </c>
      <c r="Q4915" t="str">
        <f t="shared" si="463"/>
        <v>bad</v>
      </c>
      <c r="R4915" t="str">
        <f t="shared" si="464"/>
        <v/>
      </c>
      <c r="S4915" s="3" t="str">
        <f t="shared" si="465"/>
        <v/>
      </c>
      <c r="T4915" t="str">
        <f t="shared" si="466"/>
        <v>Skoda</v>
      </c>
      <c r="U4915" t="str">
        <f t="shared" si="467"/>
        <v>E</v>
      </c>
      <c r="V4915" t="str" cm="1">
        <f t="array" ref="V4915">_xlfn.IFS(N4906&gt;25,"A",N4906&gt;20,"B",N4906&gt;15,"C",N4906&gt;10,"D",N4906&lt;10,"E")</f>
        <v>E</v>
      </c>
    </row>
    <row r="4916" spans="1:22" x14ac:dyDescent="0.3">
      <c r="A4916">
        <v>4954</v>
      </c>
      <c r="B4916" t="s">
        <v>494</v>
      </c>
      <c r="C4916" t="s">
        <v>41</v>
      </c>
      <c r="D4916" t="s">
        <v>31</v>
      </c>
      <c r="E4916">
        <v>2013</v>
      </c>
      <c r="F4916">
        <v>62601</v>
      </c>
      <c r="G4916" t="s">
        <v>23</v>
      </c>
      <c r="H4916" t="s">
        <v>18</v>
      </c>
      <c r="I4916" t="s">
        <v>19</v>
      </c>
      <c r="J4916">
        <v>1364</v>
      </c>
      <c r="K4916">
        <v>74</v>
      </c>
      <c r="L4916">
        <v>5</v>
      </c>
      <c r="M4916">
        <v>23.59</v>
      </c>
      <c r="N4916">
        <v>4.67</v>
      </c>
      <c r="P4916" t="str">
        <f t="shared" si="462"/>
        <v/>
      </c>
      <c r="Q4916" t="str">
        <f t="shared" si="463"/>
        <v>good</v>
      </c>
      <c r="R4916" t="str">
        <f t="shared" si="464"/>
        <v/>
      </c>
      <c r="S4916" s="3" t="str">
        <f t="shared" si="465"/>
        <v>Maruti</v>
      </c>
      <c r="T4916" t="str">
        <f t="shared" si="466"/>
        <v>Maruti</v>
      </c>
      <c r="U4916" t="str">
        <f t="shared" si="467"/>
        <v>E</v>
      </c>
      <c r="V4916" t="str" cm="1">
        <f t="array" ref="V4916">_xlfn.IFS(N4907&gt;25,"A",N4907&gt;20,"B",N4907&gt;15,"C",N4907&gt;10,"D",N4907&lt;10,"E")</f>
        <v>E</v>
      </c>
    </row>
    <row r="4917" spans="1:22" x14ac:dyDescent="0.3">
      <c r="A4917">
        <v>4955</v>
      </c>
      <c r="B4917" t="s">
        <v>283</v>
      </c>
      <c r="C4917" t="s">
        <v>15</v>
      </c>
      <c r="D4917" t="s">
        <v>63</v>
      </c>
      <c r="E4917">
        <v>2006</v>
      </c>
      <c r="F4917">
        <v>80010</v>
      </c>
      <c r="G4917" t="s">
        <v>27</v>
      </c>
      <c r="H4917" t="s">
        <v>18</v>
      </c>
      <c r="I4917" t="s">
        <v>33</v>
      </c>
      <c r="J4917">
        <v>1197</v>
      </c>
      <c r="K4917">
        <v>81.8</v>
      </c>
      <c r="L4917">
        <v>5</v>
      </c>
      <c r="M4917">
        <v>20.399999999999999</v>
      </c>
      <c r="N4917">
        <v>2.85</v>
      </c>
      <c r="P4917" t="str">
        <f t="shared" si="462"/>
        <v/>
      </c>
      <c r="Q4917" t="str">
        <f t="shared" si="463"/>
        <v>bad</v>
      </c>
      <c r="R4917" t="str">
        <f t="shared" si="464"/>
        <v/>
      </c>
      <c r="S4917" s="3" t="str">
        <f t="shared" si="465"/>
        <v/>
      </c>
      <c r="T4917" t="str">
        <f t="shared" si="466"/>
        <v>Toyota</v>
      </c>
      <c r="U4917" t="str">
        <f t="shared" si="467"/>
        <v>D</v>
      </c>
      <c r="V4917" t="str" cm="1">
        <f t="array" ref="V4917">_xlfn.IFS(N4908&gt;25,"A",N4908&gt;20,"B",N4908&gt;15,"C",N4908&gt;10,"D",N4908&lt;10,"E")</f>
        <v>D</v>
      </c>
    </row>
    <row r="4918" spans="1:22" x14ac:dyDescent="0.3">
      <c r="A4918">
        <v>4956</v>
      </c>
      <c r="B4918" t="s">
        <v>187</v>
      </c>
      <c r="C4918" t="s">
        <v>62</v>
      </c>
      <c r="D4918" t="s">
        <v>31</v>
      </c>
      <c r="E4918">
        <v>2017</v>
      </c>
      <c r="F4918">
        <v>26493</v>
      </c>
      <c r="G4918" t="s">
        <v>23</v>
      </c>
      <c r="H4918" t="s">
        <v>32</v>
      </c>
      <c r="I4918" t="s">
        <v>19</v>
      </c>
      <c r="J4918">
        <v>2143</v>
      </c>
      <c r="K4918">
        <v>170</v>
      </c>
      <c r="L4918">
        <v>5</v>
      </c>
      <c r="M4918">
        <v>19.27</v>
      </c>
      <c r="N4918">
        <v>33.64</v>
      </c>
      <c r="P4918" t="str">
        <f t="shared" si="462"/>
        <v/>
      </c>
      <c r="Q4918" t="str">
        <f t="shared" si="463"/>
        <v>good</v>
      </c>
      <c r="R4918" t="str">
        <f t="shared" si="464"/>
        <v/>
      </c>
      <c r="S4918" s="3" t="str">
        <f t="shared" si="465"/>
        <v>Maruti</v>
      </c>
      <c r="T4918" t="str">
        <f t="shared" si="466"/>
        <v>Maruti</v>
      </c>
      <c r="U4918" t="str">
        <f t="shared" si="467"/>
        <v>E</v>
      </c>
      <c r="V4918" t="str" cm="1">
        <f t="array" ref="V4918">_xlfn.IFS(N4909&gt;25,"A",N4909&gt;20,"B",N4909&gt;15,"C",N4909&gt;10,"D",N4909&lt;10,"E")</f>
        <v>E</v>
      </c>
    </row>
    <row r="4919" spans="1:22" x14ac:dyDescent="0.3">
      <c r="A4919">
        <v>4957</v>
      </c>
      <c r="B4919" t="s">
        <v>1762</v>
      </c>
      <c r="C4919" t="s">
        <v>45</v>
      </c>
      <c r="D4919" t="s">
        <v>35</v>
      </c>
      <c r="E4919">
        <v>2011</v>
      </c>
      <c r="F4919">
        <v>96000</v>
      </c>
      <c r="G4919" t="s">
        <v>23</v>
      </c>
      <c r="H4919" t="s">
        <v>18</v>
      </c>
      <c r="I4919" t="s">
        <v>33</v>
      </c>
      <c r="J4919">
        <v>1396</v>
      </c>
      <c r="K4919">
        <v>52.8</v>
      </c>
      <c r="L4919">
        <v>5</v>
      </c>
      <c r="M4919">
        <v>17.88</v>
      </c>
      <c r="N4919">
        <v>0.91</v>
      </c>
      <c r="P4919" t="str">
        <f t="shared" si="462"/>
        <v/>
      </c>
      <c r="Q4919" t="str">
        <f t="shared" si="463"/>
        <v>bad</v>
      </c>
      <c r="R4919" t="str">
        <f t="shared" si="464"/>
        <v/>
      </c>
      <c r="S4919" s="3" t="str">
        <f t="shared" si="465"/>
        <v/>
      </c>
      <c r="T4919" t="str">
        <f t="shared" si="466"/>
        <v>Honda</v>
      </c>
      <c r="U4919" t="str">
        <f t="shared" si="467"/>
        <v>E</v>
      </c>
      <c r="V4919" t="str" cm="1">
        <f t="array" ref="V4919">_xlfn.IFS(N4910&gt;25,"A",N4910&gt;20,"B",N4910&gt;15,"C",N4910&gt;10,"D",N4910&lt;10,"E")</f>
        <v>E</v>
      </c>
    </row>
    <row r="4920" spans="1:22" x14ac:dyDescent="0.3">
      <c r="A4920">
        <v>4958</v>
      </c>
      <c r="B4920" t="s">
        <v>718</v>
      </c>
      <c r="C4920" t="s">
        <v>15</v>
      </c>
      <c r="D4920" t="s">
        <v>39</v>
      </c>
      <c r="E4920">
        <v>2014</v>
      </c>
      <c r="F4920">
        <v>45700</v>
      </c>
      <c r="G4920" t="s">
        <v>27</v>
      </c>
      <c r="H4920" t="s">
        <v>18</v>
      </c>
      <c r="I4920" t="s">
        <v>33</v>
      </c>
      <c r="J4920">
        <v>796</v>
      </c>
      <c r="K4920">
        <v>47.3</v>
      </c>
      <c r="L4920">
        <v>5</v>
      </c>
      <c r="M4920">
        <v>22.74</v>
      </c>
      <c r="N4920">
        <v>2.42</v>
      </c>
      <c r="P4920" t="str">
        <f t="shared" si="462"/>
        <v>MercedesBenz</v>
      </c>
      <c r="Q4920" t="str">
        <f t="shared" si="463"/>
        <v>bad</v>
      </c>
      <c r="R4920" t="str">
        <f t="shared" si="464"/>
        <v/>
      </c>
      <c r="S4920" s="3" t="str">
        <f t="shared" si="465"/>
        <v>MercedesBenz</v>
      </c>
      <c r="T4920" t="str">
        <f t="shared" si="466"/>
        <v/>
      </c>
      <c r="U4920" t="str">
        <f t="shared" si="467"/>
        <v>A</v>
      </c>
      <c r="V4920" t="str" cm="1">
        <f t="array" ref="V4920">_xlfn.IFS(N4911&gt;25,"A",N4911&gt;20,"B",N4911&gt;15,"C",N4911&gt;10,"D",N4911&lt;10,"E")</f>
        <v>A</v>
      </c>
    </row>
    <row r="4921" spans="1:22" x14ac:dyDescent="0.3">
      <c r="A4921">
        <v>4959</v>
      </c>
      <c r="B4921" t="s">
        <v>1668</v>
      </c>
      <c r="C4921" t="s">
        <v>194</v>
      </c>
      <c r="D4921" t="s">
        <v>49</v>
      </c>
      <c r="E4921">
        <v>2005</v>
      </c>
      <c r="F4921">
        <v>13000</v>
      </c>
      <c r="G4921" t="s">
        <v>27</v>
      </c>
      <c r="H4921" t="s">
        <v>32</v>
      </c>
      <c r="I4921" t="s">
        <v>19</v>
      </c>
      <c r="J4921">
        <v>2771</v>
      </c>
      <c r="K4921">
        <v>193.1</v>
      </c>
      <c r="L4921">
        <v>5</v>
      </c>
      <c r="M4921">
        <v>9.3000000000000007</v>
      </c>
      <c r="N4921">
        <v>3.25</v>
      </c>
      <c r="P4921" t="str">
        <f t="shared" si="462"/>
        <v/>
      </c>
      <c r="Q4921" t="str">
        <f t="shared" si="463"/>
        <v>bad</v>
      </c>
      <c r="R4921" t="str">
        <f t="shared" si="464"/>
        <v/>
      </c>
      <c r="S4921" s="3" t="str">
        <f t="shared" si="465"/>
        <v/>
      </c>
      <c r="T4921" t="str">
        <f t="shared" si="466"/>
        <v>Maruti</v>
      </c>
      <c r="U4921" t="str">
        <f t="shared" si="467"/>
        <v>E</v>
      </c>
      <c r="V4921" t="str" cm="1">
        <f t="array" ref="V4921">_xlfn.IFS(N4912&gt;25,"A",N4912&gt;20,"B",N4912&gt;15,"C",N4912&gt;10,"D",N4912&lt;10,"E")</f>
        <v>E</v>
      </c>
    </row>
    <row r="4922" spans="1:22" x14ac:dyDescent="0.3">
      <c r="A4922">
        <v>4960</v>
      </c>
      <c r="B4922" t="s">
        <v>343</v>
      </c>
      <c r="C4922" t="s">
        <v>43</v>
      </c>
      <c r="D4922" t="s">
        <v>49</v>
      </c>
      <c r="E4922">
        <v>2013</v>
      </c>
      <c r="F4922">
        <v>38000</v>
      </c>
      <c r="G4922" t="s">
        <v>27</v>
      </c>
      <c r="H4922" t="s">
        <v>18</v>
      </c>
      <c r="I4922" t="s">
        <v>19</v>
      </c>
      <c r="J4922">
        <v>1198</v>
      </c>
      <c r="K4922">
        <v>73.900000000000006</v>
      </c>
      <c r="L4922">
        <v>5</v>
      </c>
      <c r="M4922">
        <v>16.47</v>
      </c>
      <c r="N4922">
        <v>2.8</v>
      </c>
      <c r="P4922" t="str">
        <f t="shared" si="462"/>
        <v/>
      </c>
      <c r="Q4922" t="str">
        <f t="shared" si="463"/>
        <v>good</v>
      </c>
      <c r="R4922" t="str">
        <f t="shared" si="464"/>
        <v/>
      </c>
      <c r="S4922" s="3" t="str">
        <f t="shared" si="465"/>
        <v>Ford</v>
      </c>
      <c r="T4922" t="str">
        <f t="shared" si="466"/>
        <v>Ford</v>
      </c>
      <c r="U4922" t="str">
        <f t="shared" si="467"/>
        <v>E</v>
      </c>
      <c r="V4922" t="str" cm="1">
        <f t="array" ref="V4922">_xlfn.IFS(N4913&gt;25,"A",N4913&gt;20,"B",N4913&gt;15,"C",N4913&gt;10,"D",N4913&lt;10,"E")</f>
        <v>E</v>
      </c>
    </row>
    <row r="4923" spans="1:22" x14ac:dyDescent="0.3">
      <c r="A4923">
        <v>4961</v>
      </c>
      <c r="B4923" t="s">
        <v>600</v>
      </c>
      <c r="C4923" t="s">
        <v>15</v>
      </c>
      <c r="D4923" t="s">
        <v>31</v>
      </c>
      <c r="E4923">
        <v>2019</v>
      </c>
      <c r="F4923">
        <v>8018</v>
      </c>
      <c r="G4923" t="s">
        <v>27</v>
      </c>
      <c r="H4923" t="s">
        <v>32</v>
      </c>
      <c r="I4923" t="s">
        <v>19</v>
      </c>
      <c r="J4923">
        <v>1197</v>
      </c>
      <c r="K4923">
        <v>81.8</v>
      </c>
      <c r="L4923">
        <v>5</v>
      </c>
      <c r="M4923">
        <v>22</v>
      </c>
      <c r="N4923">
        <v>8.3000000000000007</v>
      </c>
      <c r="P4923" t="str">
        <f t="shared" si="462"/>
        <v/>
      </c>
      <c r="Q4923" t="str">
        <f t="shared" si="463"/>
        <v>good</v>
      </c>
      <c r="R4923" t="str">
        <f t="shared" si="464"/>
        <v/>
      </c>
      <c r="S4923" s="3" t="str">
        <f t="shared" si="465"/>
        <v>Hyundai</v>
      </c>
      <c r="T4923" t="str">
        <f t="shared" si="466"/>
        <v>Hyundai</v>
      </c>
      <c r="U4923" t="str">
        <f t="shared" si="467"/>
        <v>E</v>
      </c>
      <c r="V4923" t="str" cm="1">
        <f t="array" ref="V4923">_xlfn.IFS(N4914&gt;25,"A",N4914&gt;20,"B",N4914&gt;15,"C",N4914&gt;10,"D",N4914&lt;10,"E")</f>
        <v>E</v>
      </c>
    </row>
    <row r="4924" spans="1:22" x14ac:dyDescent="0.3">
      <c r="A4924">
        <v>4962</v>
      </c>
      <c r="B4924" t="s">
        <v>174</v>
      </c>
      <c r="C4924" t="s">
        <v>78</v>
      </c>
      <c r="D4924" t="s">
        <v>63</v>
      </c>
      <c r="E4924">
        <v>2010</v>
      </c>
      <c r="F4924">
        <v>144400</v>
      </c>
      <c r="G4924" t="s">
        <v>23</v>
      </c>
      <c r="H4924" t="s">
        <v>18</v>
      </c>
      <c r="I4924" t="s">
        <v>102</v>
      </c>
      <c r="J4924">
        <v>2179</v>
      </c>
      <c r="K4924">
        <v>120</v>
      </c>
      <c r="L4924">
        <v>8</v>
      </c>
      <c r="M4924">
        <v>12.05</v>
      </c>
      <c r="N4924">
        <v>5.25</v>
      </c>
      <c r="P4924" t="str">
        <f t="shared" si="462"/>
        <v/>
      </c>
      <c r="Q4924" t="str">
        <f t="shared" si="463"/>
        <v>bad</v>
      </c>
      <c r="R4924" t="str">
        <f t="shared" si="464"/>
        <v/>
      </c>
      <c r="S4924" s="3" t="str">
        <f t="shared" si="465"/>
        <v/>
      </c>
      <c r="T4924" t="str">
        <f t="shared" si="466"/>
        <v>Maruti</v>
      </c>
      <c r="U4924" t="str">
        <f t="shared" si="467"/>
        <v>E</v>
      </c>
      <c r="V4924" t="str" cm="1">
        <f t="array" ref="V4924">_xlfn.IFS(N4915&gt;25,"A",N4915&gt;20,"B",N4915&gt;15,"C",N4915&gt;10,"D",N4915&lt;10,"E")</f>
        <v>E</v>
      </c>
    </row>
    <row r="4925" spans="1:22" x14ac:dyDescent="0.3">
      <c r="A4925">
        <v>4963</v>
      </c>
      <c r="B4925" t="s">
        <v>464</v>
      </c>
      <c r="C4925" t="s">
        <v>15</v>
      </c>
      <c r="D4925" t="s">
        <v>39</v>
      </c>
      <c r="E4925">
        <v>2010</v>
      </c>
      <c r="F4925">
        <v>152000</v>
      </c>
      <c r="G4925" t="s">
        <v>23</v>
      </c>
      <c r="H4925" t="s">
        <v>18</v>
      </c>
      <c r="I4925" t="s">
        <v>19</v>
      </c>
      <c r="J4925">
        <v>1248</v>
      </c>
      <c r="K4925">
        <v>75</v>
      </c>
      <c r="L4925">
        <v>5</v>
      </c>
      <c r="M4925">
        <v>17.8</v>
      </c>
      <c r="N4925">
        <v>2.9</v>
      </c>
      <c r="P4925" t="str">
        <f t="shared" si="462"/>
        <v/>
      </c>
      <c r="Q4925" t="str">
        <f t="shared" si="463"/>
        <v>good</v>
      </c>
      <c r="R4925" t="str">
        <f t="shared" si="464"/>
        <v/>
      </c>
      <c r="S4925" s="3" t="str">
        <f t="shared" si="465"/>
        <v>Toyota</v>
      </c>
      <c r="T4925" t="str">
        <f t="shared" si="466"/>
        <v>Toyota</v>
      </c>
      <c r="U4925" t="str">
        <f t="shared" si="467"/>
        <v>E</v>
      </c>
      <c r="V4925" t="str" cm="1">
        <f t="array" ref="V4925">_xlfn.IFS(N4916&gt;25,"A",N4916&gt;20,"B",N4916&gt;15,"C",N4916&gt;10,"D",N4916&lt;10,"E")</f>
        <v>E</v>
      </c>
    </row>
    <row r="4926" spans="1:22" x14ac:dyDescent="0.3">
      <c r="A4926">
        <v>4964</v>
      </c>
      <c r="B4926" t="s">
        <v>536</v>
      </c>
      <c r="C4926" t="s">
        <v>65</v>
      </c>
      <c r="D4926" t="s">
        <v>22</v>
      </c>
      <c r="E4926">
        <v>2013</v>
      </c>
      <c r="F4926">
        <v>71000</v>
      </c>
      <c r="G4926" t="s">
        <v>23</v>
      </c>
      <c r="H4926" t="s">
        <v>32</v>
      </c>
      <c r="I4926" t="s">
        <v>19</v>
      </c>
      <c r="J4926">
        <v>1995</v>
      </c>
      <c r="K4926">
        <v>184</v>
      </c>
      <c r="L4926">
        <v>5</v>
      </c>
      <c r="M4926">
        <v>18.88</v>
      </c>
      <c r="N4926">
        <v>15</v>
      </c>
      <c r="P4926" t="str">
        <f t="shared" si="462"/>
        <v/>
      </c>
      <c r="Q4926" t="str">
        <f t="shared" si="463"/>
        <v>good</v>
      </c>
      <c r="R4926" t="str">
        <f t="shared" si="464"/>
        <v/>
      </c>
      <c r="S4926" s="3" t="str">
        <f t="shared" si="465"/>
        <v>Maruti</v>
      </c>
      <c r="T4926" t="str">
        <f t="shared" si="466"/>
        <v>Maruti</v>
      </c>
      <c r="U4926" t="str">
        <f t="shared" si="467"/>
        <v>E</v>
      </c>
      <c r="V4926" t="str" cm="1">
        <f t="array" ref="V4926">_xlfn.IFS(N4917&gt;25,"A",N4917&gt;20,"B",N4917&gt;15,"C",N4917&gt;10,"D",N4917&lt;10,"E")</f>
        <v>E</v>
      </c>
    </row>
    <row r="4927" spans="1:22" x14ac:dyDescent="0.3">
      <c r="A4927">
        <v>4965</v>
      </c>
      <c r="B4927" t="s">
        <v>1763</v>
      </c>
      <c r="C4927" t="s">
        <v>45</v>
      </c>
      <c r="D4927" t="s">
        <v>39</v>
      </c>
      <c r="E4927">
        <v>2012</v>
      </c>
      <c r="F4927">
        <v>80000</v>
      </c>
      <c r="G4927" t="s">
        <v>27</v>
      </c>
      <c r="H4927" t="s">
        <v>18</v>
      </c>
      <c r="I4927" t="s">
        <v>33</v>
      </c>
      <c r="J4927">
        <v>624</v>
      </c>
      <c r="K4927">
        <v>37.5</v>
      </c>
      <c r="L4927">
        <v>4</v>
      </c>
      <c r="M4927">
        <v>25.4</v>
      </c>
      <c r="N4927">
        <v>0.53</v>
      </c>
      <c r="P4927" t="str">
        <f t="shared" si="462"/>
        <v>MercedesBenz</v>
      </c>
      <c r="Q4927" t="str">
        <f t="shared" si="463"/>
        <v>bad</v>
      </c>
      <c r="R4927" t="str">
        <f t="shared" si="464"/>
        <v/>
      </c>
      <c r="S4927" s="3" t="str">
        <f t="shared" si="465"/>
        <v>MercedesBenz</v>
      </c>
      <c r="T4927" t="str">
        <f t="shared" si="466"/>
        <v/>
      </c>
      <c r="U4927" t="str">
        <f t="shared" si="467"/>
        <v>A</v>
      </c>
      <c r="V4927" t="str" cm="1">
        <f t="array" ref="V4927">_xlfn.IFS(N4918&gt;25,"A",N4918&gt;20,"B",N4918&gt;15,"C",N4918&gt;10,"D",N4918&lt;10,"E")</f>
        <v>A</v>
      </c>
    </row>
    <row r="4928" spans="1:22" x14ac:dyDescent="0.3">
      <c r="A4928">
        <v>4966</v>
      </c>
      <c r="B4928" t="s">
        <v>915</v>
      </c>
      <c r="C4928" t="s">
        <v>41</v>
      </c>
      <c r="D4928" t="s">
        <v>16</v>
      </c>
      <c r="E4928">
        <v>2014</v>
      </c>
      <c r="F4928">
        <v>87143</v>
      </c>
      <c r="G4928" t="s">
        <v>23</v>
      </c>
      <c r="H4928" t="s">
        <v>18</v>
      </c>
      <c r="I4928" t="s">
        <v>19</v>
      </c>
      <c r="J4928">
        <v>2494</v>
      </c>
      <c r="K4928">
        <v>100</v>
      </c>
      <c r="L4928">
        <v>8</v>
      </c>
      <c r="M4928">
        <v>12.99</v>
      </c>
      <c r="N4928">
        <v>12.5</v>
      </c>
      <c r="P4928" t="str">
        <f t="shared" si="462"/>
        <v/>
      </c>
      <c r="Q4928" t="str">
        <f t="shared" si="463"/>
        <v>bad</v>
      </c>
      <c r="R4928" t="str">
        <f t="shared" si="464"/>
        <v/>
      </c>
      <c r="S4928" s="3" t="str">
        <f t="shared" si="465"/>
        <v/>
      </c>
      <c r="T4928" t="str">
        <f t="shared" si="466"/>
        <v>Tata</v>
      </c>
      <c r="U4928" t="str">
        <f t="shared" si="467"/>
        <v>E</v>
      </c>
      <c r="V4928" t="str" cm="1">
        <f t="array" ref="V4928">_xlfn.IFS(N4919&gt;25,"A",N4919&gt;20,"B",N4919&gt;15,"C",N4919&gt;10,"D",N4919&lt;10,"E")</f>
        <v>E</v>
      </c>
    </row>
    <row r="4929" spans="1:22" x14ac:dyDescent="0.3">
      <c r="A4929">
        <v>4967</v>
      </c>
      <c r="B4929" t="s">
        <v>875</v>
      </c>
      <c r="C4929" t="s">
        <v>25</v>
      </c>
      <c r="D4929" t="s">
        <v>16</v>
      </c>
      <c r="E4929">
        <v>2012</v>
      </c>
      <c r="F4929">
        <v>25000</v>
      </c>
      <c r="G4929" t="s">
        <v>27</v>
      </c>
      <c r="H4929" t="s">
        <v>18</v>
      </c>
      <c r="I4929" t="s">
        <v>19</v>
      </c>
      <c r="J4929">
        <v>1198</v>
      </c>
      <c r="K4929">
        <v>86.8</v>
      </c>
      <c r="L4929">
        <v>5</v>
      </c>
      <c r="M4929">
        <v>18.399999999999999</v>
      </c>
      <c r="N4929">
        <v>2.75</v>
      </c>
      <c r="P4929" t="str">
        <f t="shared" si="462"/>
        <v/>
      </c>
      <c r="Q4929" t="str">
        <f t="shared" si="463"/>
        <v>good</v>
      </c>
      <c r="R4929" t="str">
        <f t="shared" si="464"/>
        <v/>
      </c>
      <c r="S4929" s="3" t="str">
        <f t="shared" si="465"/>
        <v>Maruti</v>
      </c>
      <c r="T4929" t="str">
        <f t="shared" si="466"/>
        <v>Maruti</v>
      </c>
      <c r="U4929" t="str">
        <f t="shared" si="467"/>
        <v>E</v>
      </c>
      <c r="V4929" t="str" cm="1">
        <f t="array" ref="V4929">_xlfn.IFS(N4920&gt;25,"A",N4920&gt;20,"B",N4920&gt;15,"C",N4920&gt;10,"D",N4920&lt;10,"E")</f>
        <v>E</v>
      </c>
    </row>
    <row r="4930" spans="1:22" x14ac:dyDescent="0.3">
      <c r="A4930">
        <v>4968</v>
      </c>
      <c r="B4930" t="s">
        <v>1275</v>
      </c>
      <c r="C4930" t="s">
        <v>45</v>
      </c>
      <c r="D4930" t="s">
        <v>22</v>
      </c>
      <c r="E4930">
        <v>2018</v>
      </c>
      <c r="F4930">
        <v>2000</v>
      </c>
      <c r="G4930" t="s">
        <v>27</v>
      </c>
      <c r="H4930" t="s">
        <v>32</v>
      </c>
      <c r="I4930" t="s">
        <v>19</v>
      </c>
      <c r="J4930">
        <v>1199</v>
      </c>
      <c r="K4930">
        <v>83.83</v>
      </c>
      <c r="L4930">
        <v>5</v>
      </c>
      <c r="M4930">
        <v>23.84</v>
      </c>
      <c r="N4930">
        <v>5</v>
      </c>
      <c r="P4930" t="str">
        <f t="shared" si="462"/>
        <v/>
      </c>
      <c r="Q4930" t="str">
        <f t="shared" si="463"/>
        <v>bad</v>
      </c>
      <c r="R4930" t="str">
        <f t="shared" si="464"/>
        <v/>
      </c>
      <c r="S4930" s="3" t="str">
        <f t="shared" si="465"/>
        <v/>
      </c>
      <c r="T4930" t="str">
        <f t="shared" si="466"/>
        <v>Skoda</v>
      </c>
      <c r="U4930" t="str">
        <f t="shared" si="467"/>
        <v>E</v>
      </c>
      <c r="V4930" t="str" cm="1">
        <f t="array" ref="V4930">_xlfn.IFS(N4921&gt;25,"A",N4921&gt;20,"B",N4921&gt;15,"C",N4921&gt;10,"D",N4921&lt;10,"E")</f>
        <v>E</v>
      </c>
    </row>
    <row r="4931" spans="1:22" x14ac:dyDescent="0.3">
      <c r="A4931">
        <v>4969</v>
      </c>
      <c r="B4931" t="s">
        <v>1625</v>
      </c>
      <c r="C4931" t="s">
        <v>78</v>
      </c>
      <c r="D4931" t="s">
        <v>47</v>
      </c>
      <c r="E4931">
        <v>2014</v>
      </c>
      <c r="F4931">
        <v>45239</v>
      </c>
      <c r="G4931" t="s">
        <v>23</v>
      </c>
      <c r="H4931" t="s">
        <v>18</v>
      </c>
      <c r="I4931" t="s">
        <v>19</v>
      </c>
      <c r="J4931">
        <v>2179</v>
      </c>
      <c r="K4931">
        <v>120</v>
      </c>
      <c r="L4931">
        <v>8</v>
      </c>
      <c r="M4931">
        <v>12.05</v>
      </c>
      <c r="N4931">
        <v>7.09</v>
      </c>
      <c r="P4931" t="str">
        <f t="shared" si="462"/>
        <v/>
      </c>
      <c r="Q4931" t="str">
        <f t="shared" si="463"/>
        <v>bad</v>
      </c>
      <c r="R4931" t="str">
        <f t="shared" si="464"/>
        <v/>
      </c>
      <c r="S4931" s="3" t="str">
        <f t="shared" si="465"/>
        <v/>
      </c>
      <c r="T4931" t="str">
        <f t="shared" si="466"/>
        <v>Volkswagen</v>
      </c>
      <c r="U4931" t="str">
        <f t="shared" si="467"/>
        <v>E</v>
      </c>
      <c r="V4931" t="str" cm="1">
        <f t="array" ref="V4931">_xlfn.IFS(N4922&gt;25,"A",N4922&gt;20,"B",N4922&gt;15,"C",N4922&gt;10,"D",N4922&lt;10,"E")</f>
        <v>E</v>
      </c>
    </row>
    <row r="4932" spans="1:22" x14ac:dyDescent="0.3">
      <c r="A4932">
        <v>4970</v>
      </c>
      <c r="B4932" t="s">
        <v>135</v>
      </c>
      <c r="C4932" t="s">
        <v>65</v>
      </c>
      <c r="D4932" t="s">
        <v>35</v>
      </c>
      <c r="E4932">
        <v>2011</v>
      </c>
      <c r="F4932">
        <v>101999</v>
      </c>
      <c r="G4932" t="s">
        <v>23</v>
      </c>
      <c r="H4932" t="s">
        <v>32</v>
      </c>
      <c r="I4932" t="s">
        <v>19</v>
      </c>
      <c r="J4932">
        <v>1995</v>
      </c>
      <c r="K4932">
        <v>218</v>
      </c>
      <c r="L4932">
        <v>5</v>
      </c>
      <c r="M4932">
        <v>16.73</v>
      </c>
      <c r="N4932">
        <v>19.989999999999998</v>
      </c>
      <c r="P4932" t="str">
        <f t="shared" si="462"/>
        <v/>
      </c>
      <c r="Q4932" t="str">
        <f t="shared" si="463"/>
        <v>good</v>
      </c>
      <c r="R4932" t="str">
        <f t="shared" si="464"/>
        <v/>
      </c>
      <c r="S4932" s="3" t="str">
        <f t="shared" si="465"/>
        <v>Maruti</v>
      </c>
      <c r="T4932" t="str">
        <f t="shared" si="466"/>
        <v>Maruti</v>
      </c>
      <c r="U4932" t="str">
        <f t="shared" si="467"/>
        <v>E</v>
      </c>
      <c r="V4932" t="str" cm="1">
        <f t="array" ref="V4932">_xlfn.IFS(N4923&gt;25,"A",N4923&gt;20,"B",N4923&gt;15,"C",N4923&gt;10,"D",N4923&lt;10,"E")</f>
        <v>E</v>
      </c>
    </row>
    <row r="4933" spans="1:22" x14ac:dyDescent="0.3">
      <c r="A4933">
        <v>4971</v>
      </c>
      <c r="B4933" t="s">
        <v>371</v>
      </c>
      <c r="C4933" t="s">
        <v>41</v>
      </c>
      <c r="D4933" t="s">
        <v>16</v>
      </c>
      <c r="E4933">
        <v>2014</v>
      </c>
      <c r="F4933">
        <v>74219</v>
      </c>
      <c r="G4933" t="s">
        <v>23</v>
      </c>
      <c r="H4933" t="s">
        <v>18</v>
      </c>
      <c r="I4933" t="s">
        <v>19</v>
      </c>
      <c r="J4933">
        <v>1364</v>
      </c>
      <c r="K4933">
        <v>87.2</v>
      </c>
      <c r="L4933">
        <v>5</v>
      </c>
      <c r="M4933">
        <v>21.43</v>
      </c>
      <c r="N4933">
        <v>10.75</v>
      </c>
      <c r="P4933" t="str">
        <f t="shared" si="462"/>
        <v/>
      </c>
      <c r="Q4933" t="str">
        <f t="shared" si="463"/>
        <v>bad</v>
      </c>
      <c r="R4933" t="str">
        <f t="shared" si="464"/>
        <v/>
      </c>
      <c r="S4933" s="3" t="str">
        <f t="shared" si="465"/>
        <v/>
      </c>
      <c r="T4933" t="str">
        <f t="shared" si="466"/>
        <v>Mahindra</v>
      </c>
      <c r="U4933" t="str">
        <f t="shared" si="467"/>
        <v>E</v>
      </c>
      <c r="V4933" t="str" cm="1">
        <f t="array" ref="V4933">_xlfn.IFS(N4924&gt;25,"A",N4924&gt;20,"B",N4924&gt;15,"C",N4924&gt;10,"D",N4924&lt;10,"E")</f>
        <v>E</v>
      </c>
    </row>
    <row r="4934" spans="1:22" x14ac:dyDescent="0.3">
      <c r="A4934">
        <v>4972</v>
      </c>
      <c r="B4934" t="s">
        <v>484</v>
      </c>
      <c r="C4934" t="s">
        <v>25</v>
      </c>
      <c r="D4934" t="s">
        <v>16</v>
      </c>
      <c r="E4934">
        <v>2016</v>
      </c>
      <c r="F4934">
        <v>25000</v>
      </c>
      <c r="G4934" t="s">
        <v>27</v>
      </c>
      <c r="H4934" t="s">
        <v>32</v>
      </c>
      <c r="I4934" t="s">
        <v>19</v>
      </c>
      <c r="J4934">
        <v>1497</v>
      </c>
      <c r="K4934">
        <v>117.3</v>
      </c>
      <c r="L4934">
        <v>5</v>
      </c>
      <c r="M4934">
        <v>18</v>
      </c>
      <c r="N4934">
        <v>9.4499999999999993</v>
      </c>
      <c r="P4934" t="str">
        <f t="shared" si="462"/>
        <v/>
      </c>
      <c r="Q4934" t="str">
        <f t="shared" si="463"/>
        <v>bad</v>
      </c>
      <c r="R4934" t="str">
        <f t="shared" si="464"/>
        <v/>
      </c>
      <c r="S4934" s="3" t="str">
        <f t="shared" si="465"/>
        <v/>
      </c>
      <c r="T4934" t="str">
        <f t="shared" si="466"/>
        <v>Maruti</v>
      </c>
      <c r="U4934" t="str">
        <f t="shared" si="467"/>
        <v>E</v>
      </c>
      <c r="V4934" t="str" cm="1">
        <f t="array" ref="V4934">_xlfn.IFS(N4925&gt;25,"A",N4925&gt;20,"B",N4925&gt;15,"C",N4925&gt;10,"D",N4925&lt;10,"E")</f>
        <v>E</v>
      </c>
    </row>
    <row r="4935" spans="1:22" x14ac:dyDescent="0.3">
      <c r="A4935">
        <v>4973</v>
      </c>
      <c r="B4935" t="s">
        <v>171</v>
      </c>
      <c r="C4935" t="s">
        <v>21</v>
      </c>
      <c r="D4935" t="s">
        <v>35</v>
      </c>
      <c r="E4935">
        <v>2008</v>
      </c>
      <c r="F4935">
        <v>109606</v>
      </c>
      <c r="G4935" t="s">
        <v>23</v>
      </c>
      <c r="H4935" t="s">
        <v>18</v>
      </c>
      <c r="I4935" t="s">
        <v>19</v>
      </c>
      <c r="J4935">
        <v>1582</v>
      </c>
      <c r="K4935">
        <v>126.2</v>
      </c>
      <c r="L4935">
        <v>5</v>
      </c>
      <c r="M4935">
        <v>22</v>
      </c>
      <c r="N4935">
        <v>2.9</v>
      </c>
      <c r="P4935" t="str">
        <f t="shared" si="462"/>
        <v/>
      </c>
      <c r="Q4935" t="str">
        <f t="shared" si="463"/>
        <v>bad</v>
      </c>
      <c r="R4935" t="str">
        <f t="shared" si="464"/>
        <v/>
      </c>
      <c r="S4935" s="3" t="str">
        <f t="shared" si="465"/>
        <v/>
      </c>
      <c r="T4935" t="str">
        <f t="shared" si="466"/>
        <v>BMW</v>
      </c>
      <c r="U4935" t="str">
        <f t="shared" si="467"/>
        <v>D</v>
      </c>
      <c r="V4935" t="str" cm="1">
        <f t="array" ref="V4935">_xlfn.IFS(N4926&gt;25,"A",N4926&gt;20,"B",N4926&gt;15,"C",N4926&gt;10,"D",N4926&lt;10,"E")</f>
        <v>D</v>
      </c>
    </row>
    <row r="4936" spans="1:22" x14ac:dyDescent="0.3">
      <c r="A4936">
        <v>4974</v>
      </c>
      <c r="B4936" t="s">
        <v>745</v>
      </c>
      <c r="C4936" t="s">
        <v>15</v>
      </c>
      <c r="D4936" t="s">
        <v>49</v>
      </c>
      <c r="E4936">
        <v>2015</v>
      </c>
      <c r="F4936">
        <v>36000</v>
      </c>
      <c r="G4936" t="s">
        <v>23</v>
      </c>
      <c r="H4936" t="s">
        <v>18</v>
      </c>
      <c r="I4936" t="s">
        <v>19</v>
      </c>
      <c r="J4936">
        <v>1248</v>
      </c>
      <c r="K4936">
        <v>74</v>
      </c>
      <c r="L4936">
        <v>5</v>
      </c>
      <c r="M4936">
        <v>26.59</v>
      </c>
      <c r="N4936">
        <v>4.7</v>
      </c>
      <c r="P4936" t="str">
        <f t="shared" si="462"/>
        <v/>
      </c>
      <c r="Q4936" t="str">
        <f t="shared" si="463"/>
        <v>good</v>
      </c>
      <c r="R4936" t="str">
        <f t="shared" si="464"/>
        <v/>
      </c>
      <c r="S4936" s="3" t="str">
        <f t="shared" si="465"/>
        <v>Tata</v>
      </c>
      <c r="T4936" t="str">
        <f t="shared" si="466"/>
        <v>Tata</v>
      </c>
      <c r="U4936" t="str">
        <f t="shared" si="467"/>
        <v>E</v>
      </c>
      <c r="V4936" t="str" cm="1">
        <f t="array" ref="V4936">_xlfn.IFS(N4927&gt;25,"A",N4927&gt;20,"B",N4927&gt;15,"C",N4927&gt;10,"D",N4927&lt;10,"E")</f>
        <v>E</v>
      </c>
    </row>
    <row r="4937" spans="1:22" x14ac:dyDescent="0.3">
      <c r="A4937">
        <v>4975</v>
      </c>
      <c r="B4937" t="s">
        <v>571</v>
      </c>
      <c r="C4937" t="s">
        <v>15</v>
      </c>
      <c r="D4937" t="s">
        <v>31</v>
      </c>
      <c r="E4937">
        <v>2016</v>
      </c>
      <c r="F4937">
        <v>41810</v>
      </c>
      <c r="G4937" t="s">
        <v>27</v>
      </c>
      <c r="H4937" t="s">
        <v>18</v>
      </c>
      <c r="I4937" t="s">
        <v>19</v>
      </c>
      <c r="J4937">
        <v>1373</v>
      </c>
      <c r="K4937">
        <v>91.1</v>
      </c>
      <c r="L4937">
        <v>5</v>
      </c>
      <c r="M4937">
        <v>20.73</v>
      </c>
      <c r="N4937">
        <v>7.11</v>
      </c>
      <c r="P4937" t="str">
        <f t="shared" si="462"/>
        <v/>
      </c>
      <c r="Q4937" t="str">
        <f t="shared" si="463"/>
        <v>bad</v>
      </c>
      <c r="R4937" t="str">
        <f t="shared" si="464"/>
        <v/>
      </c>
      <c r="S4937" s="3" t="str">
        <f t="shared" si="465"/>
        <v/>
      </c>
      <c r="T4937" t="str">
        <f t="shared" si="466"/>
        <v>Toyota</v>
      </c>
      <c r="U4937" t="str">
        <f t="shared" si="467"/>
        <v>D</v>
      </c>
      <c r="V4937" t="str" cm="1">
        <f t="array" ref="V4937">_xlfn.IFS(N4928&gt;25,"A",N4928&gt;20,"B",N4928&gt;15,"C",N4928&gt;10,"D",N4928&lt;10,"E")</f>
        <v>D</v>
      </c>
    </row>
    <row r="4938" spans="1:22" x14ac:dyDescent="0.3">
      <c r="A4938">
        <v>4976</v>
      </c>
      <c r="B4938" t="s">
        <v>434</v>
      </c>
      <c r="C4938" t="s">
        <v>110</v>
      </c>
      <c r="D4938" t="s">
        <v>39</v>
      </c>
      <c r="E4938">
        <v>2014</v>
      </c>
      <c r="F4938">
        <v>93321</v>
      </c>
      <c r="G4938" t="s">
        <v>23</v>
      </c>
      <c r="H4938" t="s">
        <v>18</v>
      </c>
      <c r="I4938" t="s">
        <v>19</v>
      </c>
      <c r="J4938">
        <v>1498</v>
      </c>
      <c r="K4938">
        <v>89.84</v>
      </c>
      <c r="L4938">
        <v>5</v>
      </c>
      <c r="M4938">
        <v>22.7</v>
      </c>
      <c r="N4938">
        <v>6.25</v>
      </c>
      <c r="P4938" t="str">
        <f t="shared" si="462"/>
        <v/>
      </c>
      <c r="Q4938" t="str">
        <f t="shared" si="463"/>
        <v>bad</v>
      </c>
      <c r="R4938" t="str">
        <f t="shared" si="464"/>
        <v/>
      </c>
      <c r="S4938" s="3" t="str">
        <f t="shared" si="465"/>
        <v/>
      </c>
      <c r="T4938" t="str">
        <f t="shared" si="466"/>
        <v>Honda</v>
      </c>
      <c r="U4938" t="str">
        <f t="shared" si="467"/>
        <v>E</v>
      </c>
      <c r="V4938" t="str" cm="1">
        <f t="array" ref="V4938">_xlfn.IFS(N4929&gt;25,"A",N4929&gt;20,"B",N4929&gt;15,"C",N4929&gt;10,"D",N4929&lt;10,"E")</f>
        <v>E</v>
      </c>
    </row>
    <row r="4939" spans="1:22" x14ac:dyDescent="0.3">
      <c r="A4939">
        <v>4977</v>
      </c>
      <c r="B4939" t="s">
        <v>71</v>
      </c>
      <c r="C4939" t="s">
        <v>15</v>
      </c>
      <c r="D4939" t="s">
        <v>35</v>
      </c>
      <c r="E4939">
        <v>2011</v>
      </c>
      <c r="F4939">
        <v>81000</v>
      </c>
      <c r="G4939" t="s">
        <v>27</v>
      </c>
      <c r="H4939" t="s">
        <v>18</v>
      </c>
      <c r="I4939" t="s">
        <v>19</v>
      </c>
      <c r="J4939">
        <v>998</v>
      </c>
      <c r="K4939">
        <v>67.099999999999994</v>
      </c>
      <c r="L4939">
        <v>5</v>
      </c>
      <c r="M4939">
        <v>20.92</v>
      </c>
      <c r="N4939">
        <v>2.2000000000000002</v>
      </c>
      <c r="P4939" t="str">
        <f t="shared" si="462"/>
        <v/>
      </c>
      <c r="Q4939" t="str">
        <f t="shared" si="463"/>
        <v>good</v>
      </c>
      <c r="R4939" t="str">
        <f t="shared" si="464"/>
        <v/>
      </c>
      <c r="S4939" s="3" t="str">
        <f t="shared" si="465"/>
        <v>Tata</v>
      </c>
      <c r="T4939" t="str">
        <f t="shared" si="466"/>
        <v>Tata</v>
      </c>
      <c r="U4939" t="str">
        <f t="shared" si="467"/>
        <v>E</v>
      </c>
      <c r="V4939" t="str" cm="1">
        <f t="array" ref="V4939">_xlfn.IFS(N4930&gt;25,"A",N4930&gt;20,"B",N4930&gt;15,"C",N4930&gt;10,"D",N4930&lt;10,"E")</f>
        <v>E</v>
      </c>
    </row>
    <row r="4940" spans="1:22" x14ac:dyDescent="0.3">
      <c r="A4940">
        <v>4978</v>
      </c>
      <c r="B4940" t="s">
        <v>1012</v>
      </c>
      <c r="C4940" t="s">
        <v>25</v>
      </c>
      <c r="D4940" t="s">
        <v>47</v>
      </c>
      <c r="E4940">
        <v>2019</v>
      </c>
      <c r="F4940">
        <v>25717</v>
      </c>
      <c r="G4940" t="s">
        <v>27</v>
      </c>
      <c r="H4940" t="s">
        <v>32</v>
      </c>
      <c r="I4940" t="s">
        <v>19</v>
      </c>
      <c r="J4940">
        <v>1199</v>
      </c>
      <c r="K4940">
        <v>88.76</v>
      </c>
      <c r="L4940">
        <v>5</v>
      </c>
      <c r="M4940">
        <v>19</v>
      </c>
      <c r="N4940">
        <v>8.86</v>
      </c>
      <c r="P4940" t="str">
        <f t="shared" ref="P4940:P5003" si="468">IF(N4931&gt;15,C4931,"")</f>
        <v/>
      </c>
      <c r="Q4940" t="str">
        <f t="shared" ref="Q4940:Q5003" si="469">IF(M4931&gt;20,"good","bad")</f>
        <v>bad</v>
      </c>
      <c r="R4940" t="str">
        <f t="shared" ref="R4940:R5003" si="470">IF(AND(M4931&gt;20,N4931&gt;15),C4931,"")</f>
        <v/>
      </c>
      <c r="S4940" s="3" t="str">
        <f t="shared" ref="S4940:S5003" si="471">IF(OR(M4931&gt;20,N4931&gt;15),C4931,"")</f>
        <v/>
      </c>
      <c r="T4940" t="str">
        <f t="shared" ref="T4940:T5003" si="472">IF(NOT(N4931&gt;15),C4931,"")</f>
        <v>Mahindra</v>
      </c>
      <c r="U4940" t="str">
        <f t="shared" ref="U4940:U5003" si="473">IF(N4931&gt;25,"A",IF(N4931&gt;20,"B",IF(N4931&gt;15,"C",IF(N4931&gt;10,"D","E"))))</f>
        <v>E</v>
      </c>
      <c r="V4940" t="str" cm="1">
        <f t="array" ref="V4940">_xlfn.IFS(N4931&gt;25,"A",N4931&gt;20,"B",N4931&gt;15,"C",N4931&gt;10,"D",N4931&lt;10,"E")</f>
        <v>E</v>
      </c>
    </row>
    <row r="4941" spans="1:22" x14ac:dyDescent="0.3">
      <c r="A4941">
        <v>4979</v>
      </c>
      <c r="B4941" t="s">
        <v>492</v>
      </c>
      <c r="C4941" t="s">
        <v>78</v>
      </c>
      <c r="D4941" t="s">
        <v>53</v>
      </c>
      <c r="E4941">
        <v>2015</v>
      </c>
      <c r="F4941">
        <v>37000</v>
      </c>
      <c r="G4941" t="s">
        <v>23</v>
      </c>
      <c r="H4941" t="s">
        <v>18</v>
      </c>
      <c r="I4941" t="s">
        <v>19</v>
      </c>
      <c r="J4941">
        <v>2179</v>
      </c>
      <c r="K4941">
        <v>140</v>
      </c>
      <c r="L4941">
        <v>7</v>
      </c>
      <c r="M4941">
        <v>15.1</v>
      </c>
      <c r="N4941">
        <v>9.3000000000000007</v>
      </c>
      <c r="P4941" t="str">
        <f t="shared" si="468"/>
        <v>BMW</v>
      </c>
      <c r="Q4941" t="str">
        <f t="shared" si="469"/>
        <v>bad</v>
      </c>
      <c r="R4941" t="str">
        <f t="shared" si="470"/>
        <v/>
      </c>
      <c r="S4941" s="3" t="str">
        <f t="shared" si="471"/>
        <v>BMW</v>
      </c>
      <c r="T4941" t="str">
        <f t="shared" si="472"/>
        <v/>
      </c>
      <c r="U4941" t="str">
        <f t="shared" si="473"/>
        <v>C</v>
      </c>
      <c r="V4941" t="str" cm="1">
        <f t="array" ref="V4941">_xlfn.IFS(N4932&gt;25,"A",N4932&gt;20,"B",N4932&gt;15,"C",N4932&gt;10,"D",N4932&lt;10,"E")</f>
        <v>C</v>
      </c>
    </row>
    <row r="4942" spans="1:22" x14ac:dyDescent="0.3">
      <c r="A4942">
        <v>4980</v>
      </c>
      <c r="B4942" t="s">
        <v>1336</v>
      </c>
      <c r="C4942" t="s">
        <v>78</v>
      </c>
      <c r="D4942" t="s">
        <v>31</v>
      </c>
      <c r="E4942">
        <v>2017</v>
      </c>
      <c r="F4942">
        <v>56380</v>
      </c>
      <c r="G4942" t="s">
        <v>23</v>
      </c>
      <c r="H4942" t="s">
        <v>18</v>
      </c>
      <c r="I4942" t="s">
        <v>19</v>
      </c>
      <c r="J4942">
        <v>1493</v>
      </c>
      <c r="K4942">
        <v>100</v>
      </c>
      <c r="L4942">
        <v>7</v>
      </c>
      <c r="M4942">
        <v>18.489999999999998</v>
      </c>
      <c r="N4942">
        <v>7.57</v>
      </c>
      <c r="P4942" t="str">
        <f t="shared" si="468"/>
        <v/>
      </c>
      <c r="Q4942" t="str">
        <f t="shared" si="469"/>
        <v>good</v>
      </c>
      <c r="R4942" t="str">
        <f t="shared" si="470"/>
        <v/>
      </c>
      <c r="S4942" s="3" t="str">
        <f t="shared" si="471"/>
        <v>Toyota</v>
      </c>
      <c r="T4942" t="str">
        <f t="shared" si="472"/>
        <v>Toyota</v>
      </c>
      <c r="U4942" t="str">
        <f t="shared" si="473"/>
        <v>D</v>
      </c>
      <c r="V4942" t="str" cm="1">
        <f t="array" ref="V4942">_xlfn.IFS(N4933&gt;25,"A",N4933&gt;20,"B",N4933&gt;15,"C",N4933&gt;10,"D",N4933&lt;10,"E")</f>
        <v>D</v>
      </c>
    </row>
    <row r="4943" spans="1:22" x14ac:dyDescent="0.3">
      <c r="A4943">
        <v>4981</v>
      </c>
      <c r="B4943" t="s">
        <v>315</v>
      </c>
      <c r="C4943" t="s">
        <v>25</v>
      </c>
      <c r="D4943" t="s">
        <v>26</v>
      </c>
      <c r="E4943">
        <v>2017</v>
      </c>
      <c r="F4943">
        <v>8000</v>
      </c>
      <c r="G4943" t="s">
        <v>27</v>
      </c>
      <c r="H4943" t="s">
        <v>18</v>
      </c>
      <c r="I4943" t="s">
        <v>19</v>
      </c>
      <c r="J4943">
        <v>1199</v>
      </c>
      <c r="K4943">
        <v>88.7</v>
      </c>
      <c r="L4943">
        <v>5</v>
      </c>
      <c r="M4943">
        <v>18.2</v>
      </c>
      <c r="N4943">
        <v>7.9</v>
      </c>
      <c r="P4943" t="str">
        <f t="shared" si="468"/>
        <v/>
      </c>
      <c r="Q4943" t="str">
        <f t="shared" si="469"/>
        <v>bad</v>
      </c>
      <c r="R4943" t="str">
        <f t="shared" si="470"/>
        <v/>
      </c>
      <c r="S4943" s="3" t="str">
        <f t="shared" si="471"/>
        <v/>
      </c>
      <c r="T4943" t="str">
        <f t="shared" si="472"/>
        <v>Honda</v>
      </c>
      <c r="U4943" t="str">
        <f t="shared" si="473"/>
        <v>E</v>
      </c>
      <c r="V4943" t="str" cm="1">
        <f t="array" ref="V4943">_xlfn.IFS(N4934&gt;25,"A",N4934&gt;20,"B",N4934&gt;15,"C",N4934&gt;10,"D",N4934&lt;10,"E")</f>
        <v>E</v>
      </c>
    </row>
    <row r="4944" spans="1:22" x14ac:dyDescent="0.3">
      <c r="A4944">
        <v>4982</v>
      </c>
      <c r="B4944" t="s">
        <v>1764</v>
      </c>
      <c r="C4944" t="s">
        <v>15</v>
      </c>
      <c r="D4944" t="s">
        <v>47</v>
      </c>
      <c r="E4944">
        <v>2018</v>
      </c>
      <c r="F4944">
        <v>14589</v>
      </c>
      <c r="G4944" t="s">
        <v>27</v>
      </c>
      <c r="H4944" t="s">
        <v>18</v>
      </c>
      <c r="I4944" t="s">
        <v>19</v>
      </c>
      <c r="J4944">
        <v>1298</v>
      </c>
      <c r="K4944">
        <v>88.2</v>
      </c>
      <c r="L4944">
        <v>5</v>
      </c>
      <c r="M4944">
        <v>16.100000000000001</v>
      </c>
      <c r="N4944">
        <v>5.65</v>
      </c>
      <c r="P4944" t="str">
        <f t="shared" si="468"/>
        <v/>
      </c>
      <c r="Q4944" t="str">
        <f t="shared" si="469"/>
        <v>good</v>
      </c>
      <c r="R4944" t="str">
        <f t="shared" si="470"/>
        <v/>
      </c>
      <c r="S4944" s="3" t="str">
        <f t="shared" si="471"/>
        <v>Hyundai</v>
      </c>
      <c r="T4944" t="str">
        <f t="shared" si="472"/>
        <v>Hyundai</v>
      </c>
      <c r="U4944" t="str">
        <f t="shared" si="473"/>
        <v>E</v>
      </c>
      <c r="V4944" t="str" cm="1">
        <f t="array" ref="V4944">_xlfn.IFS(N4935&gt;25,"A",N4935&gt;20,"B",N4935&gt;15,"C",N4935&gt;10,"D",N4935&lt;10,"E")</f>
        <v>E</v>
      </c>
    </row>
    <row r="4945" spans="1:22" x14ac:dyDescent="0.3">
      <c r="A4945">
        <v>4983</v>
      </c>
      <c r="B4945" t="s">
        <v>703</v>
      </c>
      <c r="C4945" t="s">
        <v>43</v>
      </c>
      <c r="D4945" t="s">
        <v>53</v>
      </c>
      <c r="E4945">
        <v>2013</v>
      </c>
      <c r="F4945">
        <v>65088</v>
      </c>
      <c r="G4945" t="s">
        <v>27</v>
      </c>
      <c r="H4945" t="s">
        <v>18</v>
      </c>
      <c r="I4945" t="s">
        <v>19</v>
      </c>
      <c r="J4945">
        <v>1198</v>
      </c>
      <c r="K4945">
        <v>73.900000000000006</v>
      </c>
      <c r="L4945">
        <v>5</v>
      </c>
      <c r="M4945">
        <v>16.47</v>
      </c>
      <c r="N4945">
        <v>3.25</v>
      </c>
      <c r="P4945" t="str">
        <f t="shared" si="468"/>
        <v/>
      </c>
      <c r="Q4945" t="str">
        <f t="shared" si="469"/>
        <v>good</v>
      </c>
      <c r="R4945" t="str">
        <f t="shared" si="470"/>
        <v/>
      </c>
      <c r="S4945" s="3" t="str">
        <f t="shared" si="471"/>
        <v>Maruti</v>
      </c>
      <c r="T4945" t="str">
        <f t="shared" si="472"/>
        <v>Maruti</v>
      </c>
      <c r="U4945" t="str">
        <f t="shared" si="473"/>
        <v>E</v>
      </c>
      <c r="V4945" t="str" cm="1">
        <f t="array" ref="V4945">_xlfn.IFS(N4936&gt;25,"A",N4936&gt;20,"B",N4936&gt;15,"C",N4936&gt;10,"D",N4936&lt;10,"E")</f>
        <v>E</v>
      </c>
    </row>
    <row r="4946" spans="1:22" x14ac:dyDescent="0.3">
      <c r="A4946">
        <v>4984</v>
      </c>
      <c r="B4946" t="s">
        <v>1627</v>
      </c>
      <c r="C4946" t="s">
        <v>21</v>
      </c>
      <c r="D4946" t="s">
        <v>31</v>
      </c>
      <c r="E4946">
        <v>2019</v>
      </c>
      <c r="F4946">
        <v>24864</v>
      </c>
      <c r="G4946" t="s">
        <v>23</v>
      </c>
      <c r="H4946" t="s">
        <v>18</v>
      </c>
      <c r="I4946" t="s">
        <v>19</v>
      </c>
      <c r="J4946">
        <v>1582</v>
      </c>
      <c r="K4946">
        <v>126.2</v>
      </c>
      <c r="L4946">
        <v>5</v>
      </c>
      <c r="M4946">
        <v>20.5</v>
      </c>
      <c r="N4946">
        <v>16.27</v>
      </c>
      <c r="P4946" t="str">
        <f t="shared" si="468"/>
        <v/>
      </c>
      <c r="Q4946" t="str">
        <f t="shared" si="469"/>
        <v>good</v>
      </c>
      <c r="R4946" t="str">
        <f t="shared" si="470"/>
        <v/>
      </c>
      <c r="S4946" s="3" t="str">
        <f t="shared" si="471"/>
        <v>Maruti</v>
      </c>
      <c r="T4946" t="str">
        <f t="shared" si="472"/>
        <v>Maruti</v>
      </c>
      <c r="U4946" t="str">
        <f t="shared" si="473"/>
        <v>E</v>
      </c>
      <c r="V4946" t="str" cm="1">
        <f t="array" ref="V4946">_xlfn.IFS(N4937&gt;25,"A",N4937&gt;20,"B",N4937&gt;15,"C",N4937&gt;10,"D",N4937&lt;10,"E")</f>
        <v>E</v>
      </c>
    </row>
    <row r="4947" spans="1:22" x14ac:dyDescent="0.3">
      <c r="A4947">
        <v>4985</v>
      </c>
      <c r="B4947" t="s">
        <v>462</v>
      </c>
      <c r="C4947" t="s">
        <v>192</v>
      </c>
      <c r="D4947" t="s">
        <v>31</v>
      </c>
      <c r="E4947">
        <v>2011</v>
      </c>
      <c r="F4947">
        <v>64831</v>
      </c>
      <c r="G4947" t="s">
        <v>27</v>
      </c>
      <c r="H4947" t="s">
        <v>18</v>
      </c>
      <c r="I4947" t="s">
        <v>19</v>
      </c>
      <c r="J4947">
        <v>1199</v>
      </c>
      <c r="K4947">
        <v>79.400000000000006</v>
      </c>
      <c r="L4947">
        <v>5</v>
      </c>
      <c r="M4947">
        <v>18.600000000000001</v>
      </c>
      <c r="N4947">
        <v>3.21</v>
      </c>
      <c r="P4947" t="str">
        <f t="shared" si="468"/>
        <v/>
      </c>
      <c r="Q4947" t="str">
        <f t="shared" si="469"/>
        <v>good</v>
      </c>
      <c r="R4947" t="str">
        <f t="shared" si="470"/>
        <v/>
      </c>
      <c r="S4947" s="3" t="str">
        <f t="shared" si="471"/>
        <v>Ford</v>
      </c>
      <c r="T4947" t="str">
        <f t="shared" si="472"/>
        <v>Ford</v>
      </c>
      <c r="U4947" t="str">
        <f t="shared" si="473"/>
        <v>E</v>
      </c>
      <c r="V4947" t="str" cm="1">
        <f t="array" ref="V4947">_xlfn.IFS(N4938&gt;25,"A",N4938&gt;20,"B",N4938&gt;15,"C",N4938&gt;10,"D",N4938&lt;10,"E")</f>
        <v>E</v>
      </c>
    </row>
    <row r="4948" spans="1:22" x14ac:dyDescent="0.3">
      <c r="A4948">
        <v>4986</v>
      </c>
      <c r="B4948" t="s">
        <v>253</v>
      </c>
      <c r="C4948" t="s">
        <v>25</v>
      </c>
      <c r="D4948" t="s">
        <v>49</v>
      </c>
      <c r="E4948">
        <v>2013</v>
      </c>
      <c r="F4948">
        <v>38001</v>
      </c>
      <c r="G4948" t="s">
        <v>23</v>
      </c>
      <c r="H4948" t="s">
        <v>18</v>
      </c>
      <c r="I4948" t="s">
        <v>19</v>
      </c>
      <c r="J4948">
        <v>1498</v>
      </c>
      <c r="K4948">
        <v>98.6</v>
      </c>
      <c r="L4948">
        <v>5</v>
      </c>
      <c r="M4948">
        <v>25.8</v>
      </c>
      <c r="N4948">
        <v>3.9</v>
      </c>
      <c r="P4948" t="str">
        <f t="shared" si="468"/>
        <v/>
      </c>
      <c r="Q4948" t="str">
        <f t="shared" si="469"/>
        <v>good</v>
      </c>
      <c r="R4948" t="str">
        <f t="shared" si="470"/>
        <v/>
      </c>
      <c r="S4948" s="3" t="str">
        <f t="shared" si="471"/>
        <v>Maruti</v>
      </c>
      <c r="T4948" t="str">
        <f t="shared" si="472"/>
        <v>Maruti</v>
      </c>
      <c r="U4948" t="str">
        <f t="shared" si="473"/>
        <v>E</v>
      </c>
      <c r="V4948" t="str" cm="1">
        <f t="array" ref="V4948">_xlfn.IFS(N4939&gt;25,"A",N4939&gt;20,"B",N4939&gt;15,"C",N4939&gt;10,"D",N4939&lt;10,"E")</f>
        <v>E</v>
      </c>
    </row>
    <row r="4949" spans="1:22" x14ac:dyDescent="0.3">
      <c r="A4949">
        <v>4987</v>
      </c>
      <c r="B4949" t="s">
        <v>1643</v>
      </c>
      <c r="C4949" t="s">
        <v>62</v>
      </c>
      <c r="D4949" t="s">
        <v>16</v>
      </c>
      <c r="E4949">
        <v>2008</v>
      </c>
      <c r="F4949">
        <v>77000</v>
      </c>
      <c r="G4949" t="s">
        <v>27</v>
      </c>
      <c r="H4949" t="s">
        <v>32</v>
      </c>
      <c r="I4949" t="s">
        <v>33</v>
      </c>
      <c r="J4949">
        <v>2496</v>
      </c>
      <c r="K4949">
        <v>157.69999999999999</v>
      </c>
      <c r="L4949">
        <v>5</v>
      </c>
      <c r="M4949">
        <v>10</v>
      </c>
      <c r="N4949">
        <v>6.5</v>
      </c>
      <c r="P4949" t="str">
        <f t="shared" si="468"/>
        <v/>
      </c>
      <c r="Q4949" t="str">
        <f t="shared" si="469"/>
        <v>bad</v>
      </c>
      <c r="R4949" t="str">
        <f t="shared" si="470"/>
        <v/>
      </c>
      <c r="S4949" s="3" t="str">
        <f t="shared" si="471"/>
        <v/>
      </c>
      <c r="T4949" t="str">
        <f t="shared" si="472"/>
        <v>Honda</v>
      </c>
      <c r="U4949" t="str">
        <f t="shared" si="473"/>
        <v>E</v>
      </c>
      <c r="V4949" t="str" cm="1">
        <f t="array" ref="V4949">_xlfn.IFS(N4940&gt;25,"A",N4940&gt;20,"B",N4940&gt;15,"C",N4940&gt;10,"D",N4940&lt;10,"E")</f>
        <v>E</v>
      </c>
    </row>
    <row r="4950" spans="1:22" x14ac:dyDescent="0.3">
      <c r="A4950">
        <v>4988</v>
      </c>
      <c r="B4950" t="s">
        <v>1765</v>
      </c>
      <c r="C4950" t="s">
        <v>65</v>
      </c>
      <c r="D4950" t="s">
        <v>35</v>
      </c>
      <c r="E4950">
        <v>2016</v>
      </c>
      <c r="F4950">
        <v>27000</v>
      </c>
      <c r="G4950" t="s">
        <v>23</v>
      </c>
      <c r="H4950" t="s">
        <v>32</v>
      </c>
      <c r="I4950" t="s">
        <v>19</v>
      </c>
      <c r="J4950">
        <v>2993</v>
      </c>
      <c r="K4950">
        <v>265</v>
      </c>
      <c r="L4950">
        <v>5</v>
      </c>
      <c r="M4950">
        <v>18.59</v>
      </c>
      <c r="N4950">
        <v>48</v>
      </c>
      <c r="P4950" t="str">
        <f t="shared" si="468"/>
        <v/>
      </c>
      <c r="Q4950" t="str">
        <f t="shared" si="469"/>
        <v>bad</v>
      </c>
      <c r="R4950" t="str">
        <f t="shared" si="470"/>
        <v/>
      </c>
      <c r="S4950" s="3" t="str">
        <f t="shared" si="471"/>
        <v/>
      </c>
      <c r="T4950" t="str">
        <f t="shared" si="472"/>
        <v>Mahindra</v>
      </c>
      <c r="U4950" t="str">
        <f t="shared" si="473"/>
        <v>E</v>
      </c>
      <c r="V4950" t="str" cm="1">
        <f t="array" ref="V4950">_xlfn.IFS(N4941&gt;25,"A",N4941&gt;20,"B",N4941&gt;15,"C",N4941&gt;10,"D",N4941&lt;10,"E")</f>
        <v>E</v>
      </c>
    </row>
    <row r="4951" spans="1:22" x14ac:dyDescent="0.3">
      <c r="A4951">
        <v>4989</v>
      </c>
      <c r="B4951" t="s">
        <v>1766</v>
      </c>
      <c r="C4951" t="s">
        <v>30</v>
      </c>
      <c r="D4951" t="s">
        <v>16</v>
      </c>
      <c r="E4951">
        <v>2016</v>
      </c>
      <c r="F4951">
        <v>39000</v>
      </c>
      <c r="G4951" t="s">
        <v>23</v>
      </c>
      <c r="H4951" t="s">
        <v>32</v>
      </c>
      <c r="I4951" t="s">
        <v>19</v>
      </c>
      <c r="J4951">
        <v>1968</v>
      </c>
      <c r="K4951">
        <v>143</v>
      </c>
      <c r="L4951">
        <v>5</v>
      </c>
      <c r="M4951">
        <v>20.38</v>
      </c>
      <c r="N4951">
        <v>18.899999999999999</v>
      </c>
      <c r="P4951" t="str">
        <f t="shared" si="468"/>
        <v/>
      </c>
      <c r="Q4951" t="str">
        <f t="shared" si="469"/>
        <v>bad</v>
      </c>
      <c r="R4951" t="str">
        <f t="shared" si="470"/>
        <v/>
      </c>
      <c r="S4951" s="3" t="str">
        <f t="shared" si="471"/>
        <v/>
      </c>
      <c r="T4951" t="str">
        <f t="shared" si="472"/>
        <v>Mahindra</v>
      </c>
      <c r="U4951" t="str">
        <f t="shared" si="473"/>
        <v>E</v>
      </c>
      <c r="V4951" t="str" cm="1">
        <f t="array" ref="V4951">_xlfn.IFS(N4942&gt;25,"A",N4942&gt;20,"B",N4942&gt;15,"C",N4942&gt;10,"D",N4942&lt;10,"E")</f>
        <v>E</v>
      </c>
    </row>
    <row r="4952" spans="1:22" x14ac:dyDescent="0.3">
      <c r="A4952">
        <v>4990</v>
      </c>
      <c r="B4952" t="s">
        <v>502</v>
      </c>
      <c r="C4952" t="s">
        <v>15</v>
      </c>
      <c r="D4952" t="s">
        <v>22</v>
      </c>
      <c r="E4952">
        <v>2015</v>
      </c>
      <c r="F4952">
        <v>131000</v>
      </c>
      <c r="G4952" t="s">
        <v>23</v>
      </c>
      <c r="H4952" t="s">
        <v>18</v>
      </c>
      <c r="I4952" t="s">
        <v>19</v>
      </c>
      <c r="J4952">
        <v>1248</v>
      </c>
      <c r="K4952">
        <v>74</v>
      </c>
      <c r="L4952">
        <v>5</v>
      </c>
      <c r="M4952">
        <v>26.59</v>
      </c>
      <c r="N4952">
        <v>3.6</v>
      </c>
      <c r="P4952" t="str">
        <f t="shared" si="468"/>
        <v/>
      </c>
      <c r="Q4952" t="str">
        <f t="shared" si="469"/>
        <v>bad</v>
      </c>
      <c r="R4952" t="str">
        <f t="shared" si="470"/>
        <v/>
      </c>
      <c r="S4952" s="3" t="str">
        <f t="shared" si="471"/>
        <v/>
      </c>
      <c r="T4952" t="str">
        <f t="shared" si="472"/>
        <v>Honda</v>
      </c>
      <c r="U4952" t="str">
        <f t="shared" si="473"/>
        <v>E</v>
      </c>
      <c r="V4952" t="str" cm="1">
        <f t="array" ref="V4952">_xlfn.IFS(N4943&gt;25,"A",N4943&gt;20,"B",N4943&gt;15,"C",N4943&gt;10,"D",N4943&lt;10,"E")</f>
        <v>E</v>
      </c>
    </row>
    <row r="4953" spans="1:22" x14ac:dyDescent="0.3">
      <c r="A4953">
        <v>4991</v>
      </c>
      <c r="B4953" t="s">
        <v>502</v>
      </c>
      <c r="C4953" t="s">
        <v>15</v>
      </c>
      <c r="D4953" t="s">
        <v>49</v>
      </c>
      <c r="E4953">
        <v>2015</v>
      </c>
      <c r="F4953">
        <v>43000</v>
      </c>
      <c r="G4953" t="s">
        <v>23</v>
      </c>
      <c r="H4953" t="s">
        <v>18</v>
      </c>
      <c r="I4953" t="s">
        <v>19</v>
      </c>
      <c r="J4953">
        <v>1248</v>
      </c>
      <c r="K4953">
        <v>74</v>
      </c>
      <c r="L4953">
        <v>5</v>
      </c>
      <c r="M4953">
        <v>26.59</v>
      </c>
      <c r="N4953">
        <v>5.5</v>
      </c>
      <c r="P4953" t="str">
        <f t="shared" si="468"/>
        <v/>
      </c>
      <c r="Q4953" t="str">
        <f t="shared" si="469"/>
        <v>bad</v>
      </c>
      <c r="R4953" t="str">
        <f t="shared" si="470"/>
        <v/>
      </c>
      <c r="S4953" s="3" t="str">
        <f t="shared" si="471"/>
        <v/>
      </c>
      <c r="T4953" t="str">
        <f t="shared" si="472"/>
        <v>Maruti</v>
      </c>
      <c r="U4953" t="str">
        <f t="shared" si="473"/>
        <v>E</v>
      </c>
      <c r="V4953" t="str" cm="1">
        <f t="array" ref="V4953">_xlfn.IFS(N4944&gt;25,"A",N4944&gt;20,"B",N4944&gt;15,"C",N4944&gt;10,"D",N4944&lt;10,"E")</f>
        <v>E</v>
      </c>
    </row>
    <row r="4954" spans="1:22" x14ac:dyDescent="0.3">
      <c r="A4954">
        <v>4992</v>
      </c>
      <c r="B4954" t="s">
        <v>73</v>
      </c>
      <c r="C4954" t="s">
        <v>41</v>
      </c>
      <c r="D4954" t="s">
        <v>22</v>
      </c>
      <c r="E4954">
        <v>2011</v>
      </c>
      <c r="F4954">
        <v>68000</v>
      </c>
      <c r="G4954" t="s">
        <v>23</v>
      </c>
      <c r="H4954" t="s">
        <v>18</v>
      </c>
      <c r="I4954" t="s">
        <v>33</v>
      </c>
      <c r="J4954">
        <v>2494</v>
      </c>
      <c r="K4954">
        <v>102</v>
      </c>
      <c r="L4954">
        <v>7</v>
      </c>
      <c r="M4954">
        <v>12.8</v>
      </c>
      <c r="N4954">
        <v>7</v>
      </c>
      <c r="P4954" t="str">
        <f t="shared" si="468"/>
        <v/>
      </c>
      <c r="Q4954" t="str">
        <f t="shared" si="469"/>
        <v>bad</v>
      </c>
      <c r="R4954" t="str">
        <f t="shared" si="470"/>
        <v/>
      </c>
      <c r="S4954" s="3" t="str">
        <f t="shared" si="471"/>
        <v/>
      </c>
      <c r="T4954" t="str">
        <f t="shared" si="472"/>
        <v>Volkswagen</v>
      </c>
      <c r="U4954" t="str">
        <f t="shared" si="473"/>
        <v>E</v>
      </c>
      <c r="V4954" t="str" cm="1">
        <f t="array" ref="V4954">_xlfn.IFS(N4945&gt;25,"A",N4945&gt;20,"B",N4945&gt;15,"C",N4945&gt;10,"D",N4945&lt;10,"E")</f>
        <v>E</v>
      </c>
    </row>
    <row r="4955" spans="1:22" x14ac:dyDescent="0.3">
      <c r="A4955">
        <v>4993</v>
      </c>
      <c r="B4955" t="s">
        <v>946</v>
      </c>
      <c r="C4955" t="s">
        <v>65</v>
      </c>
      <c r="D4955" t="s">
        <v>63</v>
      </c>
      <c r="E4955">
        <v>2016</v>
      </c>
      <c r="F4955">
        <v>45165</v>
      </c>
      <c r="G4955" t="s">
        <v>23</v>
      </c>
      <c r="H4955" t="s">
        <v>32</v>
      </c>
      <c r="I4955" t="s">
        <v>19</v>
      </c>
      <c r="J4955">
        <v>1995</v>
      </c>
      <c r="K4955">
        <v>184</v>
      </c>
      <c r="L4955">
        <v>5</v>
      </c>
      <c r="M4955">
        <v>16.09</v>
      </c>
      <c r="N4955">
        <v>41.75</v>
      </c>
      <c r="P4955" t="str">
        <f t="shared" si="468"/>
        <v>Hyundai</v>
      </c>
      <c r="Q4955" t="str">
        <f t="shared" si="469"/>
        <v>good</v>
      </c>
      <c r="R4955" t="str">
        <f t="shared" si="470"/>
        <v>Hyundai</v>
      </c>
      <c r="S4955" s="3" t="str">
        <f t="shared" si="471"/>
        <v>Hyundai</v>
      </c>
      <c r="T4955" t="str">
        <f t="shared" si="472"/>
        <v/>
      </c>
      <c r="U4955" t="str">
        <f t="shared" si="473"/>
        <v>C</v>
      </c>
      <c r="V4955" t="str" cm="1">
        <f t="array" ref="V4955">_xlfn.IFS(N4946&gt;25,"A",N4946&gt;20,"B",N4946&gt;15,"C",N4946&gt;10,"D",N4946&lt;10,"E")</f>
        <v>C</v>
      </c>
    </row>
    <row r="4956" spans="1:22" x14ac:dyDescent="0.3">
      <c r="A4956">
        <v>4994</v>
      </c>
      <c r="B4956" t="s">
        <v>135</v>
      </c>
      <c r="C4956" t="s">
        <v>65</v>
      </c>
      <c r="D4956" t="s">
        <v>35</v>
      </c>
      <c r="E4956">
        <v>2007</v>
      </c>
      <c r="F4956">
        <v>120000</v>
      </c>
      <c r="G4956" t="s">
        <v>23</v>
      </c>
      <c r="H4956" t="s">
        <v>32</v>
      </c>
      <c r="I4956" t="s">
        <v>19</v>
      </c>
      <c r="J4956">
        <v>1995</v>
      </c>
      <c r="K4956">
        <v>218</v>
      </c>
      <c r="L4956">
        <v>5</v>
      </c>
      <c r="M4956">
        <v>16.73</v>
      </c>
      <c r="N4956">
        <v>10.5</v>
      </c>
      <c r="P4956" t="str">
        <f t="shared" si="468"/>
        <v/>
      </c>
      <c r="Q4956" t="str">
        <f t="shared" si="469"/>
        <v>bad</v>
      </c>
      <c r="R4956" t="str">
        <f t="shared" si="470"/>
        <v/>
      </c>
      <c r="S4956" s="3" t="str">
        <f t="shared" si="471"/>
        <v/>
      </c>
      <c r="T4956" t="str">
        <f t="shared" si="472"/>
        <v>Chevrolet</v>
      </c>
      <c r="U4956" t="str">
        <f t="shared" si="473"/>
        <v>E</v>
      </c>
      <c r="V4956" t="str" cm="1">
        <f t="array" ref="V4956">_xlfn.IFS(N4947&gt;25,"A",N4947&gt;20,"B",N4947&gt;15,"C",N4947&gt;10,"D",N4947&lt;10,"E")</f>
        <v>E</v>
      </c>
    </row>
    <row r="4957" spans="1:22" x14ac:dyDescent="0.3">
      <c r="A4957">
        <v>4995</v>
      </c>
      <c r="B4957" t="s">
        <v>141</v>
      </c>
      <c r="C4957" t="s">
        <v>78</v>
      </c>
      <c r="D4957" t="s">
        <v>31</v>
      </c>
      <c r="E4957">
        <v>2014</v>
      </c>
      <c r="F4957">
        <v>86091</v>
      </c>
      <c r="G4957" t="s">
        <v>23</v>
      </c>
      <c r="H4957" t="s">
        <v>18</v>
      </c>
      <c r="I4957" t="s">
        <v>19</v>
      </c>
      <c r="J4957">
        <v>2179</v>
      </c>
      <c r="K4957">
        <v>140</v>
      </c>
      <c r="L4957">
        <v>7</v>
      </c>
      <c r="M4957">
        <v>15.1</v>
      </c>
      <c r="N4957">
        <v>10.09</v>
      </c>
      <c r="P4957" t="str">
        <f t="shared" si="468"/>
        <v/>
      </c>
      <c r="Q4957" t="str">
        <f t="shared" si="469"/>
        <v>good</v>
      </c>
      <c r="R4957" t="str">
        <f t="shared" si="470"/>
        <v/>
      </c>
      <c r="S4957" s="3" t="str">
        <f t="shared" si="471"/>
        <v>Honda</v>
      </c>
      <c r="T4957" t="str">
        <f t="shared" si="472"/>
        <v>Honda</v>
      </c>
      <c r="U4957" t="str">
        <f t="shared" si="473"/>
        <v>E</v>
      </c>
      <c r="V4957" t="str" cm="1">
        <f t="array" ref="V4957">_xlfn.IFS(N4948&gt;25,"A",N4948&gt;20,"B",N4948&gt;15,"C",N4948&gt;10,"D",N4948&lt;10,"E")</f>
        <v>E</v>
      </c>
    </row>
    <row r="4958" spans="1:22" x14ac:dyDescent="0.3">
      <c r="A4958">
        <v>4996</v>
      </c>
      <c r="B4958" t="s">
        <v>304</v>
      </c>
      <c r="C4958" t="s">
        <v>25</v>
      </c>
      <c r="D4958" t="s">
        <v>53</v>
      </c>
      <c r="E4958">
        <v>2009</v>
      </c>
      <c r="F4958">
        <v>71499</v>
      </c>
      <c r="G4958" t="s">
        <v>27</v>
      </c>
      <c r="H4958" t="s">
        <v>18</v>
      </c>
      <c r="I4958" t="s">
        <v>19</v>
      </c>
      <c r="J4958">
        <v>1497</v>
      </c>
      <c r="K4958">
        <v>118</v>
      </c>
      <c r="L4958">
        <v>5</v>
      </c>
      <c r="M4958">
        <v>17</v>
      </c>
      <c r="N4958">
        <v>3</v>
      </c>
      <c r="P4958" t="str">
        <f t="shared" si="468"/>
        <v/>
      </c>
      <c r="Q4958" t="str">
        <f t="shared" si="469"/>
        <v>bad</v>
      </c>
      <c r="R4958" t="str">
        <f t="shared" si="470"/>
        <v/>
      </c>
      <c r="S4958" s="3" t="str">
        <f t="shared" si="471"/>
        <v/>
      </c>
      <c r="T4958" t="str">
        <f t="shared" si="472"/>
        <v>MercedesBenz</v>
      </c>
      <c r="U4958" t="str">
        <f t="shared" si="473"/>
        <v>E</v>
      </c>
      <c r="V4958" t="str" cm="1">
        <f t="array" ref="V4958">_xlfn.IFS(N4949&gt;25,"A",N4949&gt;20,"B",N4949&gt;15,"C",N4949&gt;10,"D",N4949&lt;10,"E")</f>
        <v>E</v>
      </c>
    </row>
    <row r="4959" spans="1:22" x14ac:dyDescent="0.3">
      <c r="A4959">
        <v>4997</v>
      </c>
      <c r="B4959" t="s">
        <v>1767</v>
      </c>
      <c r="C4959" t="s">
        <v>1768</v>
      </c>
      <c r="D4959" t="s">
        <v>26</v>
      </c>
      <c r="E4959">
        <v>2014</v>
      </c>
      <c r="F4959">
        <v>50000</v>
      </c>
      <c r="G4959" t="s">
        <v>23</v>
      </c>
      <c r="H4959" t="s">
        <v>18</v>
      </c>
      <c r="I4959" t="s">
        <v>19</v>
      </c>
      <c r="J4959">
        <v>2200</v>
      </c>
      <c r="K4959">
        <v>139.01</v>
      </c>
      <c r="L4959">
        <v>7</v>
      </c>
      <c r="M4959">
        <v>17</v>
      </c>
      <c r="N4959">
        <v>12</v>
      </c>
      <c r="P4959" t="str">
        <f t="shared" si="468"/>
        <v>BMW</v>
      </c>
      <c r="Q4959" t="str">
        <f t="shared" si="469"/>
        <v>bad</v>
      </c>
      <c r="R4959" t="str">
        <f t="shared" si="470"/>
        <v/>
      </c>
      <c r="S4959" s="3" t="str">
        <f t="shared" si="471"/>
        <v>BMW</v>
      </c>
      <c r="T4959" t="str">
        <f t="shared" si="472"/>
        <v/>
      </c>
      <c r="U4959" t="str">
        <f t="shared" si="473"/>
        <v>A</v>
      </c>
      <c r="V4959" t="str" cm="1">
        <f t="array" ref="V4959">_xlfn.IFS(N4950&gt;25,"A",N4950&gt;20,"B",N4950&gt;15,"C",N4950&gt;10,"D",N4950&lt;10,"E")</f>
        <v>A</v>
      </c>
    </row>
    <row r="4960" spans="1:22" x14ac:dyDescent="0.3">
      <c r="A4960">
        <v>4998</v>
      </c>
      <c r="B4960" t="s">
        <v>982</v>
      </c>
      <c r="C4960" t="s">
        <v>43</v>
      </c>
      <c r="D4960" t="s">
        <v>39</v>
      </c>
      <c r="E4960">
        <v>2015</v>
      </c>
      <c r="F4960">
        <v>66000</v>
      </c>
      <c r="G4960" t="s">
        <v>23</v>
      </c>
      <c r="H4960" t="s">
        <v>18</v>
      </c>
      <c r="I4960" t="s">
        <v>19</v>
      </c>
      <c r="J4960">
        <v>1498</v>
      </c>
      <c r="K4960">
        <v>88</v>
      </c>
      <c r="L4960">
        <v>5</v>
      </c>
      <c r="M4960">
        <v>20.14</v>
      </c>
      <c r="N4960">
        <v>4.91</v>
      </c>
      <c r="P4960" t="str">
        <f t="shared" si="468"/>
        <v>Audi</v>
      </c>
      <c r="Q4960" t="str">
        <f t="shared" si="469"/>
        <v>good</v>
      </c>
      <c r="R4960" t="str">
        <f t="shared" si="470"/>
        <v>Audi</v>
      </c>
      <c r="S4960" s="3" t="str">
        <f t="shared" si="471"/>
        <v>Audi</v>
      </c>
      <c r="T4960" t="str">
        <f t="shared" si="472"/>
        <v/>
      </c>
      <c r="U4960" t="str">
        <f t="shared" si="473"/>
        <v>C</v>
      </c>
      <c r="V4960" t="str" cm="1">
        <f t="array" ref="V4960">_xlfn.IFS(N4951&gt;25,"A",N4951&gt;20,"B",N4951&gt;15,"C",N4951&gt;10,"D",N4951&lt;10,"E")</f>
        <v>C</v>
      </c>
    </row>
    <row r="4961" spans="1:22" x14ac:dyDescent="0.3">
      <c r="A4961">
        <v>4999</v>
      </c>
      <c r="B4961" t="s">
        <v>1769</v>
      </c>
      <c r="C4961" t="s">
        <v>25</v>
      </c>
      <c r="D4961" t="s">
        <v>49</v>
      </c>
      <c r="E4961">
        <v>2010</v>
      </c>
      <c r="F4961">
        <v>45000</v>
      </c>
      <c r="G4961" t="s">
        <v>27</v>
      </c>
      <c r="H4961" t="s">
        <v>18</v>
      </c>
      <c r="I4961" t="s">
        <v>19</v>
      </c>
      <c r="J4961">
        <v>1198</v>
      </c>
      <c r="K4961">
        <v>90</v>
      </c>
      <c r="L4961">
        <v>5</v>
      </c>
      <c r="M4961">
        <v>16</v>
      </c>
      <c r="N4961">
        <v>2</v>
      </c>
      <c r="P4961" t="str">
        <f t="shared" si="468"/>
        <v/>
      </c>
      <c r="Q4961" t="str">
        <f t="shared" si="469"/>
        <v>good</v>
      </c>
      <c r="R4961" t="str">
        <f t="shared" si="470"/>
        <v/>
      </c>
      <c r="S4961" s="3" t="str">
        <f t="shared" si="471"/>
        <v>Maruti</v>
      </c>
      <c r="T4961" t="str">
        <f t="shared" si="472"/>
        <v>Maruti</v>
      </c>
      <c r="U4961" t="str">
        <f t="shared" si="473"/>
        <v>E</v>
      </c>
      <c r="V4961" t="str" cm="1">
        <f t="array" ref="V4961">_xlfn.IFS(N4952&gt;25,"A",N4952&gt;20,"B",N4952&gt;15,"C",N4952&gt;10,"D",N4952&lt;10,"E")</f>
        <v>E</v>
      </c>
    </row>
    <row r="4962" spans="1:22" x14ac:dyDescent="0.3">
      <c r="A4962">
        <v>5000</v>
      </c>
      <c r="B4962" t="s">
        <v>243</v>
      </c>
      <c r="C4962" t="s">
        <v>41</v>
      </c>
      <c r="D4962" t="s">
        <v>35</v>
      </c>
      <c r="E4962">
        <v>2015</v>
      </c>
      <c r="F4962">
        <v>69189</v>
      </c>
      <c r="G4962" t="s">
        <v>23</v>
      </c>
      <c r="H4962" t="s">
        <v>18</v>
      </c>
      <c r="I4962" t="s">
        <v>19</v>
      </c>
      <c r="J4962">
        <v>1364</v>
      </c>
      <c r="K4962">
        <v>67.06</v>
      </c>
      <c r="L4962">
        <v>5</v>
      </c>
      <c r="M4962">
        <v>23.59</v>
      </c>
      <c r="N4962">
        <v>5.3</v>
      </c>
      <c r="P4962" t="str">
        <f t="shared" si="468"/>
        <v/>
      </c>
      <c r="Q4962" t="str">
        <f t="shared" si="469"/>
        <v>good</v>
      </c>
      <c r="R4962" t="str">
        <f t="shared" si="470"/>
        <v/>
      </c>
      <c r="S4962" s="3" t="str">
        <f t="shared" si="471"/>
        <v>Maruti</v>
      </c>
      <c r="T4962" t="str">
        <f t="shared" si="472"/>
        <v>Maruti</v>
      </c>
      <c r="U4962" t="str">
        <f t="shared" si="473"/>
        <v>E</v>
      </c>
      <c r="V4962" t="str" cm="1">
        <f t="array" ref="V4962">_xlfn.IFS(N4953&gt;25,"A",N4953&gt;20,"B",N4953&gt;15,"C",N4953&gt;10,"D",N4953&lt;10,"E")</f>
        <v>E</v>
      </c>
    </row>
    <row r="4963" spans="1:22" x14ac:dyDescent="0.3">
      <c r="A4963">
        <v>5001</v>
      </c>
      <c r="B4963" t="s">
        <v>603</v>
      </c>
      <c r="C4963" t="s">
        <v>38</v>
      </c>
      <c r="D4963" t="s">
        <v>16</v>
      </c>
      <c r="E4963">
        <v>2014</v>
      </c>
      <c r="F4963">
        <v>40206</v>
      </c>
      <c r="G4963" t="s">
        <v>23</v>
      </c>
      <c r="H4963" t="s">
        <v>18</v>
      </c>
      <c r="I4963" t="s">
        <v>19</v>
      </c>
      <c r="J4963">
        <v>1461</v>
      </c>
      <c r="K4963">
        <v>108.5</v>
      </c>
      <c r="L4963">
        <v>5</v>
      </c>
      <c r="M4963">
        <v>19.010000000000002</v>
      </c>
      <c r="N4963">
        <v>7.22</v>
      </c>
      <c r="P4963" t="str">
        <f t="shared" si="468"/>
        <v/>
      </c>
      <c r="Q4963" t="str">
        <f t="shared" si="469"/>
        <v>bad</v>
      </c>
      <c r="R4963" t="str">
        <f t="shared" si="470"/>
        <v/>
      </c>
      <c r="S4963" s="3" t="str">
        <f t="shared" si="471"/>
        <v/>
      </c>
      <c r="T4963" t="str">
        <f t="shared" si="472"/>
        <v>Toyota</v>
      </c>
      <c r="U4963" t="str">
        <f t="shared" si="473"/>
        <v>E</v>
      </c>
      <c r="V4963" t="str" cm="1">
        <f t="array" ref="V4963">_xlfn.IFS(N4954&gt;25,"A",N4954&gt;20,"B",N4954&gt;15,"C",N4954&gt;10,"D",N4954&lt;10,"E")</f>
        <v>E</v>
      </c>
    </row>
    <row r="4964" spans="1:22" x14ac:dyDescent="0.3">
      <c r="A4964">
        <v>5002</v>
      </c>
      <c r="B4964" t="s">
        <v>1770</v>
      </c>
      <c r="C4964" t="s">
        <v>65</v>
      </c>
      <c r="D4964" t="s">
        <v>47</v>
      </c>
      <c r="E4964">
        <v>2017</v>
      </c>
      <c r="F4964">
        <v>36723</v>
      </c>
      <c r="G4964" t="s">
        <v>23</v>
      </c>
      <c r="H4964" t="s">
        <v>32</v>
      </c>
      <c r="I4964" t="s">
        <v>19</v>
      </c>
      <c r="J4964">
        <v>1995</v>
      </c>
      <c r="K4964">
        <v>190</v>
      </c>
      <c r="L4964">
        <v>5</v>
      </c>
      <c r="M4964">
        <v>18.559999999999999</v>
      </c>
      <c r="N4964">
        <v>32.57</v>
      </c>
      <c r="P4964" t="str">
        <f t="shared" si="468"/>
        <v>BMW</v>
      </c>
      <c r="Q4964" t="str">
        <f t="shared" si="469"/>
        <v>bad</v>
      </c>
      <c r="R4964" t="str">
        <f t="shared" si="470"/>
        <v/>
      </c>
      <c r="S4964" s="3" t="str">
        <f t="shared" si="471"/>
        <v>BMW</v>
      </c>
      <c r="T4964" t="str">
        <f t="shared" si="472"/>
        <v/>
      </c>
      <c r="U4964" t="str">
        <f t="shared" si="473"/>
        <v>A</v>
      </c>
      <c r="V4964" t="str" cm="1">
        <f t="array" ref="V4964">_xlfn.IFS(N4955&gt;25,"A",N4955&gt;20,"B",N4955&gt;15,"C",N4955&gt;10,"D",N4955&lt;10,"E")</f>
        <v>A</v>
      </c>
    </row>
    <row r="4965" spans="1:22" x14ac:dyDescent="0.3">
      <c r="A4965">
        <v>5003</v>
      </c>
      <c r="B4965" t="s">
        <v>68</v>
      </c>
      <c r="C4965" t="s">
        <v>21</v>
      </c>
      <c r="D4965" t="s">
        <v>16</v>
      </c>
      <c r="E4965">
        <v>2010</v>
      </c>
      <c r="F4965">
        <v>57500</v>
      </c>
      <c r="G4965" t="s">
        <v>27</v>
      </c>
      <c r="H4965" t="s">
        <v>18</v>
      </c>
      <c r="I4965" t="s">
        <v>19</v>
      </c>
      <c r="J4965">
        <v>1197</v>
      </c>
      <c r="K4965">
        <v>80</v>
      </c>
      <c r="L4965">
        <v>5</v>
      </c>
      <c r="M4965">
        <v>18.5</v>
      </c>
      <c r="N4965">
        <v>2.75</v>
      </c>
      <c r="P4965" t="str">
        <f t="shared" si="468"/>
        <v/>
      </c>
      <c r="Q4965" t="str">
        <f t="shared" si="469"/>
        <v>bad</v>
      </c>
      <c r="R4965" t="str">
        <f t="shared" si="470"/>
        <v/>
      </c>
      <c r="S4965" s="3" t="str">
        <f t="shared" si="471"/>
        <v/>
      </c>
      <c r="T4965" t="str">
        <f t="shared" si="472"/>
        <v>BMW</v>
      </c>
      <c r="U4965" t="str">
        <f t="shared" si="473"/>
        <v>D</v>
      </c>
      <c r="V4965" t="str" cm="1">
        <f t="array" ref="V4965">_xlfn.IFS(N4956&gt;25,"A",N4956&gt;20,"B",N4956&gt;15,"C",N4956&gt;10,"D",N4956&lt;10,"E")</f>
        <v>D</v>
      </c>
    </row>
    <row r="4966" spans="1:22" x14ac:dyDescent="0.3">
      <c r="A4966">
        <v>5004</v>
      </c>
      <c r="B4966" t="s">
        <v>415</v>
      </c>
      <c r="C4966" t="s">
        <v>15</v>
      </c>
      <c r="D4966" t="s">
        <v>47</v>
      </c>
      <c r="E4966">
        <v>2018</v>
      </c>
      <c r="F4966">
        <v>43912</v>
      </c>
      <c r="G4966" t="s">
        <v>17</v>
      </c>
      <c r="H4966" t="s">
        <v>18</v>
      </c>
      <c r="I4966" t="s">
        <v>19</v>
      </c>
      <c r="J4966">
        <v>1196</v>
      </c>
      <c r="K4966">
        <v>73</v>
      </c>
      <c r="L4966">
        <v>5</v>
      </c>
      <c r="M4966">
        <v>15.1</v>
      </c>
      <c r="N4966">
        <v>4.33</v>
      </c>
      <c r="P4966" t="str">
        <f t="shared" si="468"/>
        <v/>
      </c>
      <c r="Q4966" t="str">
        <f t="shared" si="469"/>
        <v>bad</v>
      </c>
      <c r="R4966" t="str">
        <f t="shared" si="470"/>
        <v/>
      </c>
      <c r="S4966" s="3" t="str">
        <f t="shared" si="471"/>
        <v/>
      </c>
      <c r="T4966" t="str">
        <f t="shared" si="472"/>
        <v>Mahindra</v>
      </c>
      <c r="U4966" t="str">
        <f t="shared" si="473"/>
        <v>D</v>
      </c>
      <c r="V4966" t="str" cm="1">
        <f t="array" ref="V4966">_xlfn.IFS(N4957&gt;25,"A",N4957&gt;20,"B",N4957&gt;15,"C",N4957&gt;10,"D",N4957&lt;10,"E")</f>
        <v>D</v>
      </c>
    </row>
    <row r="4967" spans="1:22" x14ac:dyDescent="0.3">
      <c r="A4967">
        <v>5005</v>
      </c>
      <c r="B4967" t="s">
        <v>336</v>
      </c>
      <c r="C4967" t="s">
        <v>110</v>
      </c>
      <c r="D4967" t="s">
        <v>35</v>
      </c>
      <c r="E4967">
        <v>2011</v>
      </c>
      <c r="F4967">
        <v>52000</v>
      </c>
      <c r="G4967" t="s">
        <v>23</v>
      </c>
      <c r="H4967" t="s">
        <v>18</v>
      </c>
      <c r="I4967" t="s">
        <v>19</v>
      </c>
      <c r="J4967">
        <v>1399</v>
      </c>
      <c r="K4967">
        <v>68</v>
      </c>
      <c r="L4967">
        <v>5</v>
      </c>
      <c r="M4967">
        <v>17.8</v>
      </c>
      <c r="N4967">
        <v>3.75</v>
      </c>
      <c r="P4967" t="str">
        <f t="shared" si="468"/>
        <v/>
      </c>
      <c r="Q4967" t="str">
        <f t="shared" si="469"/>
        <v>bad</v>
      </c>
      <c r="R4967" t="str">
        <f t="shared" si="470"/>
        <v/>
      </c>
      <c r="S4967" s="3" t="str">
        <f t="shared" si="471"/>
        <v/>
      </c>
      <c r="T4967" t="str">
        <f t="shared" si="472"/>
        <v>Honda</v>
      </c>
      <c r="U4967" t="str">
        <f t="shared" si="473"/>
        <v>E</v>
      </c>
      <c r="V4967" t="str" cm="1">
        <f t="array" ref="V4967">_xlfn.IFS(N4958&gt;25,"A",N4958&gt;20,"B",N4958&gt;15,"C",N4958&gt;10,"D",N4958&lt;10,"E")</f>
        <v>E</v>
      </c>
    </row>
    <row r="4968" spans="1:22" x14ac:dyDescent="0.3">
      <c r="A4968">
        <v>5006</v>
      </c>
      <c r="B4968" t="s">
        <v>308</v>
      </c>
      <c r="C4968" t="s">
        <v>25</v>
      </c>
      <c r="D4968" t="s">
        <v>47</v>
      </c>
      <c r="E4968">
        <v>2014</v>
      </c>
      <c r="F4968">
        <v>60952</v>
      </c>
      <c r="G4968" t="s">
        <v>27</v>
      </c>
      <c r="H4968" t="s">
        <v>32</v>
      </c>
      <c r="I4968" t="s">
        <v>19</v>
      </c>
      <c r="J4968">
        <v>1497</v>
      </c>
      <c r="K4968">
        <v>118</v>
      </c>
      <c r="L4968">
        <v>5</v>
      </c>
      <c r="M4968">
        <v>16.8</v>
      </c>
      <c r="N4968">
        <v>5.91</v>
      </c>
      <c r="P4968" t="str">
        <f t="shared" si="468"/>
        <v/>
      </c>
      <c r="Q4968" t="str">
        <f t="shared" si="469"/>
        <v>bad</v>
      </c>
      <c r="R4968" t="str">
        <f t="shared" si="470"/>
        <v/>
      </c>
      <c r="S4968" s="3" t="str">
        <f t="shared" si="471"/>
        <v/>
      </c>
      <c r="T4968" t="str">
        <f t="shared" si="472"/>
        <v>Force</v>
      </c>
      <c r="U4968" t="str">
        <f t="shared" si="473"/>
        <v>D</v>
      </c>
      <c r="V4968" t="str" cm="1">
        <f t="array" ref="V4968">_xlfn.IFS(N4959&gt;25,"A",N4959&gt;20,"B",N4959&gt;15,"C",N4959&gt;10,"D",N4959&lt;10,"E")</f>
        <v>D</v>
      </c>
    </row>
    <row r="4969" spans="1:22" x14ac:dyDescent="0.3">
      <c r="A4969">
        <v>5007</v>
      </c>
      <c r="B4969" t="s">
        <v>50</v>
      </c>
      <c r="C4969" t="s">
        <v>15</v>
      </c>
      <c r="D4969" t="s">
        <v>26</v>
      </c>
      <c r="E4969">
        <v>2013</v>
      </c>
      <c r="F4969">
        <v>87192</v>
      </c>
      <c r="G4969" t="s">
        <v>23</v>
      </c>
      <c r="H4969" t="s">
        <v>18</v>
      </c>
      <c r="I4969" t="s">
        <v>19</v>
      </c>
      <c r="J4969">
        <v>1248</v>
      </c>
      <c r="K4969">
        <v>74</v>
      </c>
      <c r="L4969">
        <v>5</v>
      </c>
      <c r="M4969">
        <v>25.2</v>
      </c>
      <c r="N4969">
        <v>4.3499999999999996</v>
      </c>
      <c r="P4969" t="str">
        <f t="shared" si="468"/>
        <v/>
      </c>
      <c r="Q4969" t="str">
        <f t="shared" si="469"/>
        <v>good</v>
      </c>
      <c r="R4969" t="str">
        <f t="shared" si="470"/>
        <v/>
      </c>
      <c r="S4969" s="3" t="str">
        <f t="shared" si="471"/>
        <v>Volkswagen</v>
      </c>
      <c r="T4969" t="str">
        <f t="shared" si="472"/>
        <v>Volkswagen</v>
      </c>
      <c r="U4969" t="str">
        <f t="shared" si="473"/>
        <v>E</v>
      </c>
      <c r="V4969" t="str" cm="1">
        <f t="array" ref="V4969">_xlfn.IFS(N4960&gt;25,"A",N4960&gt;20,"B",N4960&gt;15,"C",N4960&gt;10,"D",N4960&lt;10,"E")</f>
        <v>E</v>
      </c>
    </row>
    <row r="4970" spans="1:22" x14ac:dyDescent="0.3">
      <c r="A4970">
        <v>5008</v>
      </c>
      <c r="B4970" t="s">
        <v>1282</v>
      </c>
      <c r="C4970" t="s">
        <v>21</v>
      </c>
      <c r="D4970" t="s">
        <v>53</v>
      </c>
      <c r="E4970">
        <v>2014</v>
      </c>
      <c r="F4970">
        <v>58000</v>
      </c>
      <c r="G4970" t="s">
        <v>23</v>
      </c>
      <c r="H4970" t="s">
        <v>18</v>
      </c>
      <c r="I4970" t="s">
        <v>19</v>
      </c>
      <c r="J4970">
        <v>1120</v>
      </c>
      <c r="K4970">
        <v>70</v>
      </c>
      <c r="L4970">
        <v>5</v>
      </c>
      <c r="M4970">
        <v>24</v>
      </c>
      <c r="N4970">
        <v>3.25</v>
      </c>
      <c r="P4970" t="str">
        <f t="shared" si="468"/>
        <v/>
      </c>
      <c r="Q4970" t="str">
        <f t="shared" si="469"/>
        <v>bad</v>
      </c>
      <c r="R4970" t="str">
        <f t="shared" si="470"/>
        <v/>
      </c>
      <c r="S4970" s="3" t="str">
        <f t="shared" si="471"/>
        <v/>
      </c>
      <c r="T4970" t="str">
        <f t="shared" si="472"/>
        <v>Honda</v>
      </c>
      <c r="U4970" t="str">
        <f t="shared" si="473"/>
        <v>E</v>
      </c>
      <c r="V4970" t="str" cm="1">
        <f t="array" ref="V4970">_xlfn.IFS(N4961&gt;25,"A",N4961&gt;20,"B",N4961&gt;15,"C",N4961&gt;10,"D",N4961&lt;10,"E")</f>
        <v>E</v>
      </c>
    </row>
    <row r="4971" spans="1:22" x14ac:dyDescent="0.3">
      <c r="A4971">
        <v>5009</v>
      </c>
      <c r="B4971" t="s">
        <v>339</v>
      </c>
      <c r="C4971" t="s">
        <v>30</v>
      </c>
      <c r="D4971" t="s">
        <v>22</v>
      </c>
      <c r="E4971">
        <v>2017</v>
      </c>
      <c r="F4971">
        <v>59500</v>
      </c>
      <c r="G4971" t="s">
        <v>23</v>
      </c>
      <c r="H4971" t="s">
        <v>32</v>
      </c>
      <c r="I4971" t="s">
        <v>19</v>
      </c>
      <c r="J4971">
        <v>2967</v>
      </c>
      <c r="K4971">
        <v>245</v>
      </c>
      <c r="L4971">
        <v>7</v>
      </c>
      <c r="M4971">
        <v>14.75</v>
      </c>
      <c r="N4971">
        <v>68</v>
      </c>
      <c r="P4971" t="str">
        <f t="shared" si="468"/>
        <v/>
      </c>
      <c r="Q4971" t="str">
        <f t="shared" si="469"/>
        <v>good</v>
      </c>
      <c r="R4971" t="str">
        <f t="shared" si="470"/>
        <v/>
      </c>
      <c r="S4971" s="3" t="str">
        <f t="shared" si="471"/>
        <v>Toyota</v>
      </c>
      <c r="T4971" t="str">
        <f t="shared" si="472"/>
        <v>Toyota</v>
      </c>
      <c r="U4971" t="str">
        <f t="shared" si="473"/>
        <v>E</v>
      </c>
      <c r="V4971" t="str" cm="1">
        <f t="array" ref="V4971">_xlfn.IFS(N4962&gt;25,"A",N4962&gt;20,"B",N4962&gt;15,"C",N4962&gt;10,"D",N4962&lt;10,"E")</f>
        <v>E</v>
      </c>
    </row>
    <row r="4972" spans="1:22" x14ac:dyDescent="0.3">
      <c r="A4972">
        <v>5010</v>
      </c>
      <c r="B4972" t="s">
        <v>1771</v>
      </c>
      <c r="C4972" t="s">
        <v>43</v>
      </c>
      <c r="D4972" t="s">
        <v>16</v>
      </c>
      <c r="E4972">
        <v>2016</v>
      </c>
      <c r="F4972">
        <v>16650</v>
      </c>
      <c r="G4972" t="s">
        <v>27</v>
      </c>
      <c r="H4972" t="s">
        <v>18</v>
      </c>
      <c r="I4972" t="s">
        <v>19</v>
      </c>
      <c r="J4972">
        <v>1198</v>
      </c>
      <c r="K4972">
        <v>74</v>
      </c>
      <c r="L4972">
        <v>5</v>
      </c>
      <c r="M4972">
        <v>17</v>
      </c>
      <c r="N4972">
        <v>5.5</v>
      </c>
      <c r="P4972" t="str">
        <f t="shared" si="468"/>
        <v/>
      </c>
      <c r="Q4972" t="str">
        <f t="shared" si="469"/>
        <v>bad</v>
      </c>
      <c r="R4972" t="str">
        <f t="shared" si="470"/>
        <v/>
      </c>
      <c r="S4972" s="3" t="str">
        <f t="shared" si="471"/>
        <v/>
      </c>
      <c r="T4972" t="str">
        <f t="shared" si="472"/>
        <v>Nissan</v>
      </c>
      <c r="U4972" t="str">
        <f t="shared" si="473"/>
        <v>E</v>
      </c>
      <c r="V4972" t="str" cm="1">
        <f t="array" ref="V4972">_xlfn.IFS(N4963&gt;25,"A",N4963&gt;20,"B",N4963&gt;15,"C",N4963&gt;10,"D",N4963&lt;10,"E")</f>
        <v>E</v>
      </c>
    </row>
    <row r="4973" spans="1:22" x14ac:dyDescent="0.3">
      <c r="A4973">
        <v>5011</v>
      </c>
      <c r="B4973" t="s">
        <v>484</v>
      </c>
      <c r="C4973" t="s">
        <v>25</v>
      </c>
      <c r="D4973" t="s">
        <v>47</v>
      </c>
      <c r="E4973">
        <v>2018</v>
      </c>
      <c r="F4973">
        <v>34696</v>
      </c>
      <c r="G4973" t="s">
        <v>27</v>
      </c>
      <c r="H4973" t="s">
        <v>32</v>
      </c>
      <c r="I4973" t="s">
        <v>19</v>
      </c>
      <c r="J4973">
        <v>1497</v>
      </c>
      <c r="K4973">
        <v>117.3</v>
      </c>
      <c r="L4973">
        <v>5</v>
      </c>
      <c r="M4973">
        <v>18</v>
      </c>
      <c r="N4973">
        <v>12.08</v>
      </c>
      <c r="P4973" t="str">
        <f t="shared" si="468"/>
        <v>BMW</v>
      </c>
      <c r="Q4973" t="str">
        <f t="shared" si="469"/>
        <v>bad</v>
      </c>
      <c r="R4973" t="str">
        <f t="shared" si="470"/>
        <v/>
      </c>
      <c r="S4973" s="3" t="str">
        <f t="shared" si="471"/>
        <v>BMW</v>
      </c>
      <c r="T4973" t="str">
        <f t="shared" si="472"/>
        <v/>
      </c>
      <c r="U4973" t="str">
        <f t="shared" si="473"/>
        <v>A</v>
      </c>
      <c r="V4973" t="str" cm="1">
        <f t="array" ref="V4973">_xlfn.IFS(N4964&gt;25,"A",N4964&gt;20,"B",N4964&gt;15,"C",N4964&gt;10,"D",N4964&lt;10,"E")</f>
        <v>A</v>
      </c>
    </row>
    <row r="4974" spans="1:22" x14ac:dyDescent="0.3">
      <c r="A4974">
        <v>5012</v>
      </c>
      <c r="B4974" t="s">
        <v>893</v>
      </c>
      <c r="C4974" t="s">
        <v>15</v>
      </c>
      <c r="D4974" t="s">
        <v>47</v>
      </c>
      <c r="E4974">
        <v>2018</v>
      </c>
      <c r="F4974">
        <v>42243</v>
      </c>
      <c r="G4974" t="s">
        <v>23</v>
      </c>
      <c r="H4974" t="s">
        <v>18</v>
      </c>
      <c r="I4974" t="s">
        <v>19</v>
      </c>
      <c r="J4974">
        <v>1248</v>
      </c>
      <c r="K4974">
        <v>74</v>
      </c>
      <c r="L4974">
        <v>5</v>
      </c>
      <c r="M4974">
        <v>27.39</v>
      </c>
      <c r="N4974">
        <v>7.48</v>
      </c>
      <c r="P4974" t="str">
        <f t="shared" si="468"/>
        <v/>
      </c>
      <c r="Q4974" t="str">
        <f t="shared" si="469"/>
        <v>bad</v>
      </c>
      <c r="R4974" t="str">
        <f t="shared" si="470"/>
        <v/>
      </c>
      <c r="S4974" s="3" t="str">
        <f t="shared" si="471"/>
        <v/>
      </c>
      <c r="T4974" t="str">
        <f t="shared" si="472"/>
        <v>Hyundai</v>
      </c>
      <c r="U4974" t="str">
        <f t="shared" si="473"/>
        <v>E</v>
      </c>
      <c r="V4974" t="str" cm="1">
        <f t="array" ref="V4974">_xlfn.IFS(N4965&gt;25,"A",N4965&gt;20,"B",N4965&gt;15,"C",N4965&gt;10,"D",N4965&lt;10,"E")</f>
        <v>E</v>
      </c>
    </row>
    <row r="4975" spans="1:22" x14ac:dyDescent="0.3">
      <c r="A4975">
        <v>5013</v>
      </c>
      <c r="B4975" t="s">
        <v>566</v>
      </c>
      <c r="C4975" t="s">
        <v>21</v>
      </c>
      <c r="D4975" t="s">
        <v>39</v>
      </c>
      <c r="E4975">
        <v>2016</v>
      </c>
      <c r="F4975">
        <v>57824</v>
      </c>
      <c r="G4975" t="s">
        <v>23</v>
      </c>
      <c r="H4975" t="s">
        <v>18</v>
      </c>
      <c r="I4975" t="s">
        <v>19</v>
      </c>
      <c r="J4975">
        <v>1120</v>
      </c>
      <c r="K4975">
        <v>70</v>
      </c>
      <c r="L4975">
        <v>5</v>
      </c>
      <c r="M4975">
        <v>24</v>
      </c>
      <c r="N4975">
        <v>5.5</v>
      </c>
      <c r="P4975" t="str">
        <f t="shared" si="468"/>
        <v/>
      </c>
      <c r="Q4975" t="str">
        <f t="shared" si="469"/>
        <v>bad</v>
      </c>
      <c r="R4975" t="str">
        <f t="shared" si="470"/>
        <v/>
      </c>
      <c r="S4975" s="3" t="str">
        <f t="shared" si="471"/>
        <v/>
      </c>
      <c r="T4975" t="str">
        <f t="shared" si="472"/>
        <v>Maruti</v>
      </c>
      <c r="U4975" t="str">
        <f t="shared" si="473"/>
        <v>E</v>
      </c>
      <c r="V4975" t="str" cm="1">
        <f t="array" ref="V4975">_xlfn.IFS(N4966&gt;25,"A",N4966&gt;20,"B",N4966&gt;15,"C",N4966&gt;10,"D",N4966&lt;10,"E")</f>
        <v>E</v>
      </c>
    </row>
    <row r="4976" spans="1:22" x14ac:dyDescent="0.3">
      <c r="A4976">
        <v>5014</v>
      </c>
      <c r="B4976" t="s">
        <v>335</v>
      </c>
      <c r="C4976" t="s">
        <v>15</v>
      </c>
      <c r="D4976" t="s">
        <v>39</v>
      </c>
      <c r="E4976">
        <v>2011</v>
      </c>
      <c r="F4976">
        <v>110000</v>
      </c>
      <c r="G4976" t="s">
        <v>23</v>
      </c>
      <c r="H4976" t="s">
        <v>18</v>
      </c>
      <c r="I4976" t="s">
        <v>19</v>
      </c>
      <c r="J4976">
        <v>1248</v>
      </c>
      <c r="K4976">
        <v>73.900000000000006</v>
      </c>
      <c r="L4976">
        <v>5</v>
      </c>
      <c r="M4976">
        <v>19.3</v>
      </c>
      <c r="N4976">
        <v>3.5</v>
      </c>
      <c r="P4976" t="str">
        <f t="shared" si="468"/>
        <v/>
      </c>
      <c r="Q4976" t="str">
        <f t="shared" si="469"/>
        <v>bad</v>
      </c>
      <c r="R4976" t="str">
        <f t="shared" si="470"/>
        <v/>
      </c>
      <c r="S4976" s="3" t="str">
        <f t="shared" si="471"/>
        <v/>
      </c>
      <c r="T4976" t="str">
        <f t="shared" si="472"/>
        <v>Ford</v>
      </c>
      <c r="U4976" t="str">
        <f t="shared" si="473"/>
        <v>E</v>
      </c>
      <c r="V4976" t="str" cm="1">
        <f t="array" ref="V4976">_xlfn.IFS(N4967&gt;25,"A",N4967&gt;20,"B",N4967&gt;15,"C",N4967&gt;10,"D",N4967&lt;10,"E")</f>
        <v>E</v>
      </c>
    </row>
    <row r="4977" spans="1:22" x14ac:dyDescent="0.3">
      <c r="A4977">
        <v>5016</v>
      </c>
      <c r="B4977" t="s">
        <v>1772</v>
      </c>
      <c r="C4977" t="s">
        <v>52</v>
      </c>
      <c r="D4977" t="s">
        <v>53</v>
      </c>
      <c r="E4977">
        <v>2013</v>
      </c>
      <c r="F4977">
        <v>72000</v>
      </c>
      <c r="G4977" t="s">
        <v>23</v>
      </c>
      <c r="H4977" t="s">
        <v>32</v>
      </c>
      <c r="I4977" t="s">
        <v>19</v>
      </c>
      <c r="J4977">
        <v>2179</v>
      </c>
      <c r="K4977">
        <v>115</v>
      </c>
      <c r="L4977">
        <v>5</v>
      </c>
      <c r="M4977">
        <v>0</v>
      </c>
      <c r="N4977">
        <v>15.5</v>
      </c>
      <c r="P4977" t="str">
        <f t="shared" si="468"/>
        <v/>
      </c>
      <c r="Q4977" t="str">
        <f t="shared" si="469"/>
        <v>bad</v>
      </c>
      <c r="R4977" t="str">
        <f t="shared" si="470"/>
        <v/>
      </c>
      <c r="S4977" s="3" t="str">
        <f t="shared" si="471"/>
        <v/>
      </c>
      <c r="T4977" t="str">
        <f t="shared" si="472"/>
        <v>Honda</v>
      </c>
      <c r="U4977" t="str">
        <f t="shared" si="473"/>
        <v>E</v>
      </c>
      <c r="V4977" t="str" cm="1">
        <f t="array" ref="V4977">_xlfn.IFS(N4968&gt;25,"A",N4968&gt;20,"B",N4968&gt;15,"C",N4968&gt;10,"D",N4968&lt;10,"E")</f>
        <v>E</v>
      </c>
    </row>
    <row r="4978" spans="1:22" x14ac:dyDescent="0.3">
      <c r="A4978">
        <v>5017</v>
      </c>
      <c r="B4978" t="s">
        <v>190</v>
      </c>
      <c r="C4978" t="s">
        <v>41</v>
      </c>
      <c r="D4978" t="s">
        <v>35</v>
      </c>
      <c r="E4978">
        <v>2013</v>
      </c>
      <c r="F4978">
        <v>63455</v>
      </c>
      <c r="G4978" t="s">
        <v>23</v>
      </c>
      <c r="H4978" t="s">
        <v>18</v>
      </c>
      <c r="I4978" t="s">
        <v>19</v>
      </c>
      <c r="J4978">
        <v>2982</v>
      </c>
      <c r="K4978">
        <v>171</v>
      </c>
      <c r="L4978">
        <v>7</v>
      </c>
      <c r="M4978">
        <v>11.5</v>
      </c>
      <c r="N4978">
        <v>19</v>
      </c>
      <c r="P4978" t="str">
        <f t="shared" si="468"/>
        <v/>
      </c>
      <c r="Q4978" t="str">
        <f t="shared" si="469"/>
        <v>good</v>
      </c>
      <c r="R4978" t="str">
        <f t="shared" si="470"/>
        <v/>
      </c>
      <c r="S4978" s="3" t="str">
        <f t="shared" si="471"/>
        <v>Maruti</v>
      </c>
      <c r="T4978" t="str">
        <f t="shared" si="472"/>
        <v>Maruti</v>
      </c>
      <c r="U4978" t="str">
        <f t="shared" si="473"/>
        <v>E</v>
      </c>
      <c r="V4978" t="str" cm="1">
        <f t="array" ref="V4978">_xlfn.IFS(N4969&gt;25,"A",N4969&gt;20,"B",N4969&gt;15,"C",N4969&gt;10,"D",N4969&lt;10,"E")</f>
        <v>E</v>
      </c>
    </row>
    <row r="4979" spans="1:22" x14ac:dyDescent="0.3">
      <c r="A4979">
        <v>5018</v>
      </c>
      <c r="B4979" t="s">
        <v>714</v>
      </c>
      <c r="C4979" t="s">
        <v>25</v>
      </c>
      <c r="D4979" t="s">
        <v>35</v>
      </c>
      <c r="E4979">
        <v>2017</v>
      </c>
      <c r="F4979">
        <v>17151</v>
      </c>
      <c r="G4979" t="s">
        <v>23</v>
      </c>
      <c r="H4979" t="s">
        <v>18</v>
      </c>
      <c r="I4979" t="s">
        <v>19</v>
      </c>
      <c r="J4979">
        <v>1498</v>
      </c>
      <c r="K4979">
        <v>98.6</v>
      </c>
      <c r="L4979">
        <v>5</v>
      </c>
      <c r="M4979">
        <v>27.3</v>
      </c>
      <c r="N4979">
        <v>8.4</v>
      </c>
      <c r="P4979" t="str">
        <f t="shared" si="468"/>
        <v/>
      </c>
      <c r="Q4979" t="str">
        <f t="shared" si="469"/>
        <v>good</v>
      </c>
      <c r="R4979" t="str">
        <f t="shared" si="470"/>
        <v/>
      </c>
      <c r="S4979" s="3" t="str">
        <f t="shared" si="471"/>
        <v>Hyundai</v>
      </c>
      <c r="T4979" t="str">
        <f t="shared" si="472"/>
        <v>Hyundai</v>
      </c>
      <c r="U4979" t="str">
        <f t="shared" si="473"/>
        <v>E</v>
      </c>
      <c r="V4979" t="str" cm="1">
        <f t="array" ref="V4979">_xlfn.IFS(N4970&gt;25,"A",N4970&gt;20,"B",N4970&gt;15,"C",N4970&gt;10,"D",N4970&lt;10,"E")</f>
        <v>E</v>
      </c>
    </row>
    <row r="4980" spans="1:22" x14ac:dyDescent="0.3">
      <c r="A4980">
        <v>5019</v>
      </c>
      <c r="B4980" t="s">
        <v>581</v>
      </c>
      <c r="C4980" t="s">
        <v>15</v>
      </c>
      <c r="D4980" t="s">
        <v>22</v>
      </c>
      <c r="E4980">
        <v>2016</v>
      </c>
      <c r="F4980">
        <v>31001</v>
      </c>
      <c r="G4980" t="s">
        <v>23</v>
      </c>
      <c r="H4980" t="s">
        <v>18</v>
      </c>
      <c r="I4980" t="s">
        <v>19</v>
      </c>
      <c r="J4980">
        <v>1248</v>
      </c>
      <c r="K4980">
        <v>88.5</v>
      </c>
      <c r="L4980">
        <v>5</v>
      </c>
      <c r="M4980">
        <v>24.3</v>
      </c>
      <c r="N4980">
        <v>7.25</v>
      </c>
      <c r="P4980" t="str">
        <f t="shared" si="468"/>
        <v>Audi</v>
      </c>
      <c r="Q4980" t="str">
        <f t="shared" si="469"/>
        <v>bad</v>
      </c>
      <c r="R4980" t="str">
        <f t="shared" si="470"/>
        <v/>
      </c>
      <c r="S4980" s="3" t="str">
        <f t="shared" si="471"/>
        <v>Audi</v>
      </c>
      <c r="T4980" t="str">
        <f t="shared" si="472"/>
        <v/>
      </c>
      <c r="U4980" t="str">
        <f t="shared" si="473"/>
        <v>A</v>
      </c>
      <c r="V4980" t="str" cm="1">
        <f t="array" ref="V4980">_xlfn.IFS(N4971&gt;25,"A",N4971&gt;20,"B",N4971&gt;15,"C",N4971&gt;10,"D",N4971&lt;10,"E")</f>
        <v>A</v>
      </c>
    </row>
    <row r="4981" spans="1:22" x14ac:dyDescent="0.3">
      <c r="A4981">
        <v>5020</v>
      </c>
      <c r="B4981" t="s">
        <v>502</v>
      </c>
      <c r="C4981" t="s">
        <v>15</v>
      </c>
      <c r="D4981" t="s">
        <v>49</v>
      </c>
      <c r="E4981">
        <v>2014</v>
      </c>
      <c r="F4981">
        <v>42109</v>
      </c>
      <c r="G4981" t="s">
        <v>23</v>
      </c>
      <c r="H4981" t="s">
        <v>18</v>
      </c>
      <c r="I4981" t="s">
        <v>19</v>
      </c>
      <c r="J4981">
        <v>1248</v>
      </c>
      <c r="K4981">
        <v>74</v>
      </c>
      <c r="L4981">
        <v>5</v>
      </c>
      <c r="M4981">
        <v>23.4</v>
      </c>
      <c r="N4981">
        <v>4.25</v>
      </c>
      <c r="P4981" t="str">
        <f t="shared" si="468"/>
        <v/>
      </c>
      <c r="Q4981" t="str">
        <f t="shared" si="469"/>
        <v>bad</v>
      </c>
      <c r="R4981" t="str">
        <f t="shared" si="470"/>
        <v/>
      </c>
      <c r="S4981" s="3" t="str">
        <f t="shared" si="471"/>
        <v/>
      </c>
      <c r="T4981" t="str">
        <f t="shared" si="472"/>
        <v>Volkswagen</v>
      </c>
      <c r="U4981" t="str">
        <f t="shared" si="473"/>
        <v>E</v>
      </c>
      <c r="V4981" t="str" cm="1">
        <f t="array" ref="V4981">_xlfn.IFS(N4972&gt;25,"A",N4972&gt;20,"B",N4972&gt;15,"C",N4972&gt;10,"D",N4972&lt;10,"E")</f>
        <v>E</v>
      </c>
    </row>
    <row r="4982" spans="1:22" x14ac:dyDescent="0.3">
      <c r="A4982">
        <v>5021</v>
      </c>
      <c r="B4982" t="s">
        <v>1091</v>
      </c>
      <c r="C4982" t="s">
        <v>194</v>
      </c>
      <c r="D4982" t="s">
        <v>53</v>
      </c>
      <c r="E4982">
        <v>2015</v>
      </c>
      <c r="F4982">
        <v>55000</v>
      </c>
      <c r="G4982" t="s">
        <v>23</v>
      </c>
      <c r="H4982" t="s">
        <v>32</v>
      </c>
      <c r="I4982" t="s">
        <v>33</v>
      </c>
      <c r="J4982">
        <v>1498</v>
      </c>
      <c r="K4982">
        <v>103.52</v>
      </c>
      <c r="L4982">
        <v>5</v>
      </c>
      <c r="M4982">
        <v>21.66</v>
      </c>
      <c r="N4982">
        <v>5.7</v>
      </c>
      <c r="P4982" t="str">
        <f t="shared" si="468"/>
        <v/>
      </c>
      <c r="Q4982" t="str">
        <f t="shared" si="469"/>
        <v>bad</v>
      </c>
      <c r="R4982" t="str">
        <f t="shared" si="470"/>
        <v/>
      </c>
      <c r="S4982" s="3" t="str">
        <f t="shared" si="471"/>
        <v/>
      </c>
      <c r="T4982" t="str">
        <f t="shared" si="472"/>
        <v>Honda</v>
      </c>
      <c r="U4982" t="str">
        <f t="shared" si="473"/>
        <v>D</v>
      </c>
      <c r="V4982" t="str" cm="1">
        <f t="array" ref="V4982">_xlfn.IFS(N4973&gt;25,"A",N4973&gt;20,"B",N4973&gt;15,"C",N4973&gt;10,"D",N4973&lt;10,"E")</f>
        <v>D</v>
      </c>
    </row>
    <row r="4983" spans="1:22" x14ac:dyDescent="0.3">
      <c r="A4983">
        <v>5022</v>
      </c>
      <c r="B4983" t="s">
        <v>54</v>
      </c>
      <c r="C4983" t="s">
        <v>52</v>
      </c>
      <c r="D4983" t="s">
        <v>35</v>
      </c>
      <c r="E4983">
        <v>2013</v>
      </c>
      <c r="F4983">
        <v>46000</v>
      </c>
      <c r="G4983" t="s">
        <v>23</v>
      </c>
      <c r="H4983" t="s">
        <v>32</v>
      </c>
      <c r="I4983" t="s">
        <v>33</v>
      </c>
      <c r="J4983">
        <v>2179</v>
      </c>
      <c r="K4983">
        <v>115</v>
      </c>
      <c r="L4983">
        <v>5</v>
      </c>
      <c r="M4983">
        <v>0</v>
      </c>
      <c r="N4983">
        <v>26</v>
      </c>
      <c r="P4983" t="str">
        <f t="shared" si="468"/>
        <v/>
      </c>
      <c r="Q4983" t="str">
        <f t="shared" si="469"/>
        <v>good</v>
      </c>
      <c r="R4983" t="str">
        <f t="shared" si="470"/>
        <v/>
      </c>
      <c r="S4983" s="3" t="str">
        <f t="shared" si="471"/>
        <v>Maruti</v>
      </c>
      <c r="T4983" t="str">
        <f t="shared" si="472"/>
        <v>Maruti</v>
      </c>
      <c r="U4983" t="str">
        <f t="shared" si="473"/>
        <v>E</v>
      </c>
      <c r="V4983" t="str" cm="1">
        <f t="array" ref="V4983">_xlfn.IFS(N4974&gt;25,"A",N4974&gt;20,"B",N4974&gt;15,"C",N4974&gt;10,"D",N4974&lt;10,"E")</f>
        <v>E</v>
      </c>
    </row>
    <row r="4984" spans="1:22" x14ac:dyDescent="0.3">
      <c r="A4984">
        <v>5023</v>
      </c>
      <c r="B4984" t="s">
        <v>303</v>
      </c>
      <c r="C4984" t="s">
        <v>15</v>
      </c>
      <c r="D4984" t="s">
        <v>35</v>
      </c>
      <c r="E4984">
        <v>2013</v>
      </c>
      <c r="F4984">
        <v>30852</v>
      </c>
      <c r="G4984" t="s">
        <v>27</v>
      </c>
      <c r="H4984" t="s">
        <v>18</v>
      </c>
      <c r="I4984" t="s">
        <v>19</v>
      </c>
      <c r="J4984">
        <v>796</v>
      </c>
      <c r="K4984">
        <v>47.3</v>
      </c>
      <c r="L4984">
        <v>5</v>
      </c>
      <c r="M4984">
        <v>22.74</v>
      </c>
      <c r="N4984">
        <v>2.4900000000000002</v>
      </c>
      <c r="P4984" t="str">
        <f t="shared" si="468"/>
        <v/>
      </c>
      <c r="Q4984" t="str">
        <f t="shared" si="469"/>
        <v>good</v>
      </c>
      <c r="R4984" t="str">
        <f t="shared" si="470"/>
        <v/>
      </c>
      <c r="S4984" s="3" t="str">
        <f t="shared" si="471"/>
        <v>Hyundai</v>
      </c>
      <c r="T4984" t="str">
        <f t="shared" si="472"/>
        <v>Hyundai</v>
      </c>
      <c r="U4984" t="str">
        <f t="shared" si="473"/>
        <v>E</v>
      </c>
      <c r="V4984" t="str" cm="1">
        <f t="array" ref="V4984">_xlfn.IFS(N4975&gt;25,"A",N4975&gt;20,"B",N4975&gt;15,"C",N4975&gt;10,"D",N4975&lt;10,"E")</f>
        <v>E</v>
      </c>
    </row>
    <row r="4985" spans="1:22" x14ac:dyDescent="0.3">
      <c r="A4985">
        <v>5024</v>
      </c>
      <c r="B4985" t="s">
        <v>703</v>
      </c>
      <c r="C4985" t="s">
        <v>43</v>
      </c>
      <c r="D4985" t="s">
        <v>22</v>
      </c>
      <c r="E4985">
        <v>2011</v>
      </c>
      <c r="F4985">
        <v>65000</v>
      </c>
      <c r="G4985" t="s">
        <v>27</v>
      </c>
      <c r="H4985" t="s">
        <v>18</v>
      </c>
      <c r="I4985" t="s">
        <v>33</v>
      </c>
      <c r="J4985">
        <v>1198</v>
      </c>
      <c r="K4985">
        <v>73.900000000000006</v>
      </c>
      <c r="L4985">
        <v>5</v>
      </c>
      <c r="M4985">
        <v>16.47</v>
      </c>
      <c r="N4985">
        <v>3</v>
      </c>
      <c r="P4985" t="str">
        <f t="shared" si="468"/>
        <v/>
      </c>
      <c r="Q4985" t="str">
        <f t="shared" si="469"/>
        <v>bad</v>
      </c>
      <c r="R4985" t="str">
        <f t="shared" si="470"/>
        <v/>
      </c>
      <c r="S4985" s="3" t="str">
        <f t="shared" si="471"/>
        <v/>
      </c>
      <c r="T4985" t="str">
        <f t="shared" si="472"/>
        <v>Maruti</v>
      </c>
      <c r="U4985" t="str">
        <f t="shared" si="473"/>
        <v>E</v>
      </c>
      <c r="V4985" t="str" cm="1">
        <f t="array" ref="V4985">_xlfn.IFS(N4976&gt;25,"A",N4976&gt;20,"B",N4976&gt;15,"C",N4976&gt;10,"D",N4976&lt;10,"E")</f>
        <v>E</v>
      </c>
    </row>
    <row r="4986" spans="1:22" x14ac:dyDescent="0.3">
      <c r="A4986">
        <v>5025</v>
      </c>
      <c r="B4986" t="s">
        <v>956</v>
      </c>
      <c r="C4986" t="s">
        <v>25</v>
      </c>
      <c r="D4986" t="s">
        <v>53</v>
      </c>
      <c r="E4986">
        <v>2015</v>
      </c>
      <c r="F4986">
        <v>65000</v>
      </c>
      <c r="G4986" t="s">
        <v>23</v>
      </c>
      <c r="H4986" t="s">
        <v>18</v>
      </c>
      <c r="I4986" t="s">
        <v>19</v>
      </c>
      <c r="J4986">
        <v>1498</v>
      </c>
      <c r="K4986">
        <v>98.6</v>
      </c>
      <c r="L4986">
        <v>5</v>
      </c>
      <c r="M4986">
        <v>26</v>
      </c>
      <c r="N4986">
        <v>5.95</v>
      </c>
      <c r="P4986" t="str">
        <f t="shared" si="468"/>
        <v>Land</v>
      </c>
      <c r="Q4986" t="str">
        <f t="shared" si="469"/>
        <v>bad</v>
      </c>
      <c r="R4986" t="str">
        <f t="shared" si="470"/>
        <v/>
      </c>
      <c r="S4986" s="3" t="str">
        <f t="shared" si="471"/>
        <v>Land</v>
      </c>
      <c r="T4986" t="str">
        <f t="shared" si="472"/>
        <v/>
      </c>
      <c r="U4986" t="str">
        <f t="shared" si="473"/>
        <v>C</v>
      </c>
      <c r="V4986" t="str" cm="1">
        <f t="array" ref="V4986">_xlfn.IFS(N4977&gt;25,"A",N4977&gt;20,"B",N4977&gt;15,"C",N4977&gt;10,"D",N4977&lt;10,"E")</f>
        <v>C</v>
      </c>
    </row>
    <row r="4987" spans="1:22" x14ac:dyDescent="0.3">
      <c r="A4987">
        <v>5026</v>
      </c>
      <c r="B4987" t="s">
        <v>763</v>
      </c>
      <c r="C4987" t="s">
        <v>15</v>
      </c>
      <c r="D4987" t="s">
        <v>53</v>
      </c>
      <c r="E4987">
        <v>2013</v>
      </c>
      <c r="F4987">
        <v>72000</v>
      </c>
      <c r="G4987" t="s">
        <v>23</v>
      </c>
      <c r="H4987" t="s">
        <v>18</v>
      </c>
      <c r="I4987" t="s">
        <v>19</v>
      </c>
      <c r="J4987">
        <v>1248</v>
      </c>
      <c r="K4987">
        <v>74</v>
      </c>
      <c r="L4987">
        <v>5</v>
      </c>
      <c r="M4987">
        <v>23.4</v>
      </c>
      <c r="N4987">
        <v>2.69</v>
      </c>
      <c r="P4987" t="str">
        <f t="shared" si="468"/>
        <v>Toyota</v>
      </c>
      <c r="Q4987" t="str">
        <f t="shared" si="469"/>
        <v>bad</v>
      </c>
      <c r="R4987" t="str">
        <f t="shared" si="470"/>
        <v/>
      </c>
      <c r="S4987" s="3" t="str">
        <f t="shared" si="471"/>
        <v>Toyota</v>
      </c>
      <c r="T4987" t="str">
        <f t="shared" si="472"/>
        <v/>
      </c>
      <c r="U4987" t="str">
        <f t="shared" si="473"/>
        <v>C</v>
      </c>
      <c r="V4987" t="str" cm="1">
        <f t="array" ref="V4987">_xlfn.IFS(N4978&gt;25,"A",N4978&gt;20,"B",N4978&gt;15,"C",N4978&gt;10,"D",N4978&lt;10,"E")</f>
        <v>C</v>
      </c>
    </row>
    <row r="4988" spans="1:22" x14ac:dyDescent="0.3">
      <c r="A4988">
        <v>5027</v>
      </c>
      <c r="B4988" t="s">
        <v>1115</v>
      </c>
      <c r="C4988" t="s">
        <v>30</v>
      </c>
      <c r="D4988" t="s">
        <v>63</v>
      </c>
      <c r="E4988">
        <v>2014</v>
      </c>
      <c r="F4988">
        <v>29000</v>
      </c>
      <c r="G4988" t="s">
        <v>23</v>
      </c>
      <c r="H4988" t="s">
        <v>32</v>
      </c>
      <c r="I4988" t="s">
        <v>19</v>
      </c>
      <c r="J4988">
        <v>1968</v>
      </c>
      <c r="K4988">
        <v>174.33</v>
      </c>
      <c r="L4988">
        <v>5</v>
      </c>
      <c r="M4988">
        <v>17.11</v>
      </c>
      <c r="N4988">
        <v>26</v>
      </c>
      <c r="P4988" t="str">
        <f t="shared" si="468"/>
        <v/>
      </c>
      <c r="Q4988" t="str">
        <f t="shared" si="469"/>
        <v>good</v>
      </c>
      <c r="R4988" t="str">
        <f t="shared" si="470"/>
        <v/>
      </c>
      <c r="S4988" s="3" t="str">
        <f t="shared" si="471"/>
        <v>Honda</v>
      </c>
      <c r="T4988" t="str">
        <f t="shared" si="472"/>
        <v>Honda</v>
      </c>
      <c r="U4988" t="str">
        <f t="shared" si="473"/>
        <v>E</v>
      </c>
      <c r="V4988" t="str" cm="1">
        <f t="array" ref="V4988">_xlfn.IFS(N4979&gt;25,"A",N4979&gt;20,"B",N4979&gt;15,"C",N4979&gt;10,"D",N4979&lt;10,"E")</f>
        <v>E</v>
      </c>
    </row>
    <row r="4989" spans="1:22" x14ac:dyDescent="0.3">
      <c r="A4989">
        <v>5028</v>
      </c>
      <c r="B4989" t="s">
        <v>312</v>
      </c>
      <c r="C4989" t="s">
        <v>25</v>
      </c>
      <c r="D4989" t="s">
        <v>49</v>
      </c>
      <c r="E4989">
        <v>2015</v>
      </c>
      <c r="F4989">
        <v>32000</v>
      </c>
      <c r="G4989" t="s">
        <v>27</v>
      </c>
      <c r="H4989" t="s">
        <v>18</v>
      </c>
      <c r="I4989" t="s">
        <v>19</v>
      </c>
      <c r="J4989">
        <v>1497</v>
      </c>
      <c r="K4989">
        <v>117.3</v>
      </c>
      <c r="L4989">
        <v>5</v>
      </c>
      <c r="M4989">
        <v>17.8</v>
      </c>
      <c r="N4989">
        <v>5.5</v>
      </c>
      <c r="P4989" t="str">
        <f t="shared" si="468"/>
        <v/>
      </c>
      <c r="Q4989" t="str">
        <f t="shared" si="469"/>
        <v>good</v>
      </c>
      <c r="R4989" t="str">
        <f t="shared" si="470"/>
        <v/>
      </c>
      <c r="S4989" s="3" t="str">
        <f t="shared" si="471"/>
        <v>Maruti</v>
      </c>
      <c r="T4989" t="str">
        <f t="shared" si="472"/>
        <v>Maruti</v>
      </c>
      <c r="U4989" t="str">
        <f t="shared" si="473"/>
        <v>E</v>
      </c>
      <c r="V4989" t="str" cm="1">
        <f t="array" ref="V4989">_xlfn.IFS(N4980&gt;25,"A",N4980&gt;20,"B",N4980&gt;15,"C",N4980&gt;10,"D",N4980&lt;10,"E")</f>
        <v>E</v>
      </c>
    </row>
    <row r="4990" spans="1:22" x14ac:dyDescent="0.3">
      <c r="A4990">
        <v>5029</v>
      </c>
      <c r="B4990" t="s">
        <v>1487</v>
      </c>
      <c r="C4990" t="s">
        <v>110</v>
      </c>
      <c r="D4990" t="s">
        <v>26</v>
      </c>
      <c r="E4990">
        <v>2016</v>
      </c>
      <c r="F4990">
        <v>29875</v>
      </c>
      <c r="G4990" t="s">
        <v>27</v>
      </c>
      <c r="H4990" t="s">
        <v>18</v>
      </c>
      <c r="I4990" t="s">
        <v>19</v>
      </c>
      <c r="J4990">
        <v>1196</v>
      </c>
      <c r="K4990">
        <v>86.8</v>
      </c>
      <c r="L4990">
        <v>5</v>
      </c>
      <c r="M4990">
        <v>18.16</v>
      </c>
      <c r="N4990">
        <v>4.8499999999999996</v>
      </c>
      <c r="P4990" t="str">
        <f t="shared" si="468"/>
        <v/>
      </c>
      <c r="Q4990" t="str">
        <f t="shared" si="469"/>
        <v>good</v>
      </c>
      <c r="R4990" t="str">
        <f t="shared" si="470"/>
        <v/>
      </c>
      <c r="S4990" s="3" t="str">
        <f t="shared" si="471"/>
        <v>Maruti</v>
      </c>
      <c r="T4990" t="str">
        <f t="shared" si="472"/>
        <v>Maruti</v>
      </c>
      <c r="U4990" t="str">
        <f t="shared" si="473"/>
        <v>E</v>
      </c>
      <c r="V4990" t="str" cm="1">
        <f t="array" ref="V4990">_xlfn.IFS(N4981&gt;25,"A",N4981&gt;20,"B",N4981&gt;15,"C",N4981&gt;10,"D",N4981&lt;10,"E")</f>
        <v>E</v>
      </c>
    </row>
    <row r="4991" spans="1:22" x14ac:dyDescent="0.3">
      <c r="A4991">
        <v>5030</v>
      </c>
      <c r="B4991" t="s">
        <v>347</v>
      </c>
      <c r="C4991" t="s">
        <v>15</v>
      </c>
      <c r="D4991" t="s">
        <v>47</v>
      </c>
      <c r="E4991">
        <v>2018</v>
      </c>
      <c r="F4991">
        <v>32539</v>
      </c>
      <c r="G4991" t="s">
        <v>23</v>
      </c>
      <c r="H4991" t="s">
        <v>18</v>
      </c>
      <c r="I4991" t="s">
        <v>19</v>
      </c>
      <c r="J4991">
        <v>1248</v>
      </c>
      <c r="K4991">
        <v>88.5</v>
      </c>
      <c r="L4991">
        <v>5</v>
      </c>
      <c r="M4991">
        <v>24.3</v>
      </c>
      <c r="N4991">
        <v>8.39</v>
      </c>
      <c r="P4991" t="str">
        <f t="shared" si="468"/>
        <v/>
      </c>
      <c r="Q4991" t="str">
        <f t="shared" si="469"/>
        <v>good</v>
      </c>
      <c r="R4991" t="str">
        <f t="shared" si="470"/>
        <v/>
      </c>
      <c r="S4991" s="3" t="str">
        <f t="shared" si="471"/>
        <v>Skoda</v>
      </c>
      <c r="T4991" t="str">
        <f t="shared" si="472"/>
        <v>Skoda</v>
      </c>
      <c r="U4991" t="str">
        <f t="shared" si="473"/>
        <v>E</v>
      </c>
      <c r="V4991" t="str" cm="1">
        <f t="array" ref="V4991">_xlfn.IFS(N4982&gt;25,"A",N4982&gt;20,"B",N4982&gt;15,"C",N4982&gt;10,"D",N4982&lt;10,"E")</f>
        <v>E</v>
      </c>
    </row>
    <row r="4992" spans="1:22" x14ac:dyDescent="0.3">
      <c r="A4992">
        <v>5031</v>
      </c>
      <c r="B4992" t="s">
        <v>432</v>
      </c>
      <c r="C4992" t="s">
        <v>60</v>
      </c>
      <c r="D4992" t="s">
        <v>35</v>
      </c>
      <c r="E4992">
        <v>2015</v>
      </c>
      <c r="F4992">
        <v>83090</v>
      </c>
      <c r="G4992" t="s">
        <v>23</v>
      </c>
      <c r="H4992" t="s">
        <v>18</v>
      </c>
      <c r="I4992" t="s">
        <v>19</v>
      </c>
      <c r="J4992">
        <v>1461</v>
      </c>
      <c r="K4992">
        <v>108.45</v>
      </c>
      <c r="L4992">
        <v>5</v>
      </c>
      <c r="M4992">
        <v>19.010000000000002</v>
      </c>
      <c r="N4992">
        <v>7.99</v>
      </c>
      <c r="P4992" t="str">
        <f t="shared" si="468"/>
        <v>Land</v>
      </c>
      <c r="Q4992" t="str">
        <f t="shared" si="469"/>
        <v>bad</v>
      </c>
      <c r="R4992" t="str">
        <f t="shared" si="470"/>
        <v/>
      </c>
      <c r="S4992" s="3" t="str">
        <f t="shared" si="471"/>
        <v>Land</v>
      </c>
      <c r="T4992" t="str">
        <f t="shared" si="472"/>
        <v/>
      </c>
      <c r="U4992" t="str">
        <f t="shared" si="473"/>
        <v>A</v>
      </c>
      <c r="V4992" t="str" cm="1">
        <f t="array" ref="V4992">_xlfn.IFS(N4983&gt;25,"A",N4983&gt;20,"B",N4983&gt;15,"C",N4983&gt;10,"D",N4983&lt;10,"E")</f>
        <v>A</v>
      </c>
    </row>
    <row r="4993" spans="1:22" x14ac:dyDescent="0.3">
      <c r="A4993">
        <v>5032</v>
      </c>
      <c r="B4993" t="s">
        <v>1712</v>
      </c>
      <c r="C4993" t="s">
        <v>21</v>
      </c>
      <c r="D4993" t="s">
        <v>35</v>
      </c>
      <c r="E4993">
        <v>2016</v>
      </c>
      <c r="F4993">
        <v>62679</v>
      </c>
      <c r="G4993" t="s">
        <v>23</v>
      </c>
      <c r="H4993" t="s">
        <v>18</v>
      </c>
      <c r="I4993" t="s">
        <v>19</v>
      </c>
      <c r="J4993">
        <v>1396</v>
      </c>
      <c r="K4993">
        <v>88.73</v>
      </c>
      <c r="L4993">
        <v>5</v>
      </c>
      <c r="M4993">
        <v>21.19</v>
      </c>
      <c r="N4993">
        <v>6.95</v>
      </c>
      <c r="P4993" t="str">
        <f t="shared" si="468"/>
        <v/>
      </c>
      <c r="Q4993" t="str">
        <f t="shared" si="469"/>
        <v>good</v>
      </c>
      <c r="R4993" t="str">
        <f t="shared" si="470"/>
        <v/>
      </c>
      <c r="S4993" s="3" t="str">
        <f t="shared" si="471"/>
        <v>Maruti</v>
      </c>
      <c r="T4993" t="str">
        <f t="shared" si="472"/>
        <v>Maruti</v>
      </c>
      <c r="U4993" t="str">
        <f t="shared" si="473"/>
        <v>E</v>
      </c>
      <c r="V4993" t="str" cm="1">
        <f t="array" ref="V4993">_xlfn.IFS(N4984&gt;25,"A",N4984&gt;20,"B",N4984&gt;15,"C",N4984&gt;10,"D",N4984&lt;10,"E")</f>
        <v>E</v>
      </c>
    </row>
    <row r="4994" spans="1:22" x14ac:dyDescent="0.3">
      <c r="A4994">
        <v>5033</v>
      </c>
      <c r="B4994" t="s">
        <v>1773</v>
      </c>
      <c r="C4994" t="s">
        <v>78</v>
      </c>
      <c r="D4994" t="s">
        <v>16</v>
      </c>
      <c r="E4994">
        <v>2010</v>
      </c>
      <c r="F4994">
        <v>93000</v>
      </c>
      <c r="G4994" t="s">
        <v>27</v>
      </c>
      <c r="H4994" t="s">
        <v>18</v>
      </c>
      <c r="I4994" t="s">
        <v>19</v>
      </c>
      <c r="J4994">
        <v>1390</v>
      </c>
      <c r="K4994">
        <v>75</v>
      </c>
      <c r="L4994">
        <v>5</v>
      </c>
      <c r="M4994">
        <v>15.7</v>
      </c>
      <c r="N4994">
        <v>1.5</v>
      </c>
      <c r="P4994" t="str">
        <f t="shared" si="468"/>
        <v/>
      </c>
      <c r="Q4994" t="str">
        <f t="shared" si="469"/>
        <v>bad</v>
      </c>
      <c r="R4994" t="str">
        <f t="shared" si="470"/>
        <v/>
      </c>
      <c r="S4994" s="3" t="str">
        <f t="shared" si="471"/>
        <v/>
      </c>
      <c r="T4994" t="str">
        <f t="shared" si="472"/>
        <v>Volkswagen</v>
      </c>
      <c r="U4994" t="str">
        <f t="shared" si="473"/>
        <v>E</v>
      </c>
      <c r="V4994" t="str" cm="1">
        <f t="array" ref="V4994">_xlfn.IFS(N4985&gt;25,"A",N4985&gt;20,"B",N4985&gt;15,"C",N4985&gt;10,"D",N4985&lt;10,"E")</f>
        <v>E</v>
      </c>
    </row>
    <row r="4995" spans="1:22" x14ac:dyDescent="0.3">
      <c r="A4995">
        <v>5034</v>
      </c>
      <c r="B4995" t="s">
        <v>337</v>
      </c>
      <c r="C4995" t="s">
        <v>25</v>
      </c>
      <c r="D4995" t="s">
        <v>16</v>
      </c>
      <c r="E4995">
        <v>2006</v>
      </c>
      <c r="F4995">
        <v>44000</v>
      </c>
      <c r="G4995" t="s">
        <v>27</v>
      </c>
      <c r="H4995" t="s">
        <v>18</v>
      </c>
      <c r="I4995" t="s">
        <v>19</v>
      </c>
      <c r="J4995">
        <v>1497</v>
      </c>
      <c r="K4995">
        <v>78</v>
      </c>
      <c r="L4995">
        <v>5</v>
      </c>
      <c r="M4995">
        <v>17.7</v>
      </c>
      <c r="N4995">
        <v>1.55</v>
      </c>
      <c r="P4995" t="str">
        <f t="shared" si="468"/>
        <v/>
      </c>
      <c r="Q4995" t="str">
        <f t="shared" si="469"/>
        <v>good</v>
      </c>
      <c r="R4995" t="str">
        <f t="shared" si="470"/>
        <v/>
      </c>
      <c r="S4995" s="3" t="str">
        <f t="shared" si="471"/>
        <v>Honda</v>
      </c>
      <c r="T4995" t="str">
        <f t="shared" si="472"/>
        <v>Honda</v>
      </c>
      <c r="U4995" t="str">
        <f t="shared" si="473"/>
        <v>E</v>
      </c>
      <c r="V4995" t="str" cm="1">
        <f t="array" ref="V4995">_xlfn.IFS(N4986&gt;25,"A",N4986&gt;20,"B",N4986&gt;15,"C",N4986&gt;10,"D",N4986&lt;10,"E")</f>
        <v>E</v>
      </c>
    </row>
    <row r="4996" spans="1:22" x14ac:dyDescent="0.3">
      <c r="A4996">
        <v>5035</v>
      </c>
      <c r="B4996" t="s">
        <v>1673</v>
      </c>
      <c r="C4996" t="s">
        <v>110</v>
      </c>
      <c r="D4996" t="s">
        <v>63</v>
      </c>
      <c r="E4996">
        <v>2010</v>
      </c>
      <c r="F4996">
        <v>78400</v>
      </c>
      <c r="G4996" t="s">
        <v>27</v>
      </c>
      <c r="H4996" t="s">
        <v>18</v>
      </c>
      <c r="I4996" t="s">
        <v>33</v>
      </c>
      <c r="J4996">
        <v>1196</v>
      </c>
      <c r="K4996">
        <v>70</v>
      </c>
      <c r="L4996">
        <v>5</v>
      </c>
      <c r="M4996">
        <v>15.6</v>
      </c>
      <c r="N4996">
        <v>2.75</v>
      </c>
      <c r="P4996" t="str">
        <f t="shared" si="468"/>
        <v/>
      </c>
      <c r="Q4996" t="str">
        <f t="shared" si="469"/>
        <v>good</v>
      </c>
      <c r="R4996" t="str">
        <f t="shared" si="470"/>
        <v/>
      </c>
      <c r="S4996" s="3" t="str">
        <f t="shared" si="471"/>
        <v>Maruti</v>
      </c>
      <c r="T4996" t="str">
        <f t="shared" si="472"/>
        <v>Maruti</v>
      </c>
      <c r="U4996" t="str">
        <f t="shared" si="473"/>
        <v>E</v>
      </c>
      <c r="V4996" t="str" cm="1">
        <f t="array" ref="V4996">_xlfn.IFS(N4987&gt;25,"A",N4987&gt;20,"B",N4987&gt;15,"C",N4987&gt;10,"D",N4987&lt;10,"E")</f>
        <v>E</v>
      </c>
    </row>
    <row r="4997" spans="1:22" x14ac:dyDescent="0.3">
      <c r="A4997">
        <v>5036</v>
      </c>
      <c r="B4997" t="s">
        <v>1004</v>
      </c>
      <c r="C4997" t="s">
        <v>60</v>
      </c>
      <c r="D4997" t="s">
        <v>16</v>
      </c>
      <c r="E4997">
        <v>2014</v>
      </c>
      <c r="F4997">
        <v>71300</v>
      </c>
      <c r="G4997" t="s">
        <v>27</v>
      </c>
      <c r="H4997" t="s">
        <v>18</v>
      </c>
      <c r="I4997" t="s">
        <v>19</v>
      </c>
      <c r="J4997">
        <v>1598</v>
      </c>
      <c r="K4997">
        <v>102.53</v>
      </c>
      <c r="L4997">
        <v>5</v>
      </c>
      <c r="M4997">
        <v>13.06</v>
      </c>
      <c r="N4997">
        <v>4.25</v>
      </c>
      <c r="P4997" t="str">
        <f t="shared" si="468"/>
        <v>Audi</v>
      </c>
      <c r="Q4997" t="str">
        <f t="shared" si="469"/>
        <v>bad</v>
      </c>
      <c r="R4997" t="str">
        <f t="shared" si="470"/>
        <v/>
      </c>
      <c r="S4997" s="3" t="str">
        <f t="shared" si="471"/>
        <v>Audi</v>
      </c>
      <c r="T4997" t="str">
        <f t="shared" si="472"/>
        <v/>
      </c>
      <c r="U4997" t="str">
        <f t="shared" si="473"/>
        <v>A</v>
      </c>
      <c r="V4997" t="str" cm="1">
        <f t="array" ref="V4997">_xlfn.IFS(N4988&gt;25,"A",N4988&gt;20,"B",N4988&gt;15,"C",N4988&gt;10,"D",N4988&lt;10,"E")</f>
        <v>A</v>
      </c>
    </row>
    <row r="4998" spans="1:22" x14ac:dyDescent="0.3">
      <c r="A4998">
        <v>5037</v>
      </c>
      <c r="B4998" t="s">
        <v>136</v>
      </c>
      <c r="C4998" t="s">
        <v>21</v>
      </c>
      <c r="D4998" t="s">
        <v>49</v>
      </c>
      <c r="E4998">
        <v>2015</v>
      </c>
      <c r="F4998">
        <v>18000</v>
      </c>
      <c r="G4998" t="s">
        <v>27</v>
      </c>
      <c r="H4998" t="s">
        <v>18</v>
      </c>
      <c r="I4998" t="s">
        <v>19</v>
      </c>
      <c r="J4998">
        <v>1197</v>
      </c>
      <c r="K4998">
        <v>78.900000000000006</v>
      </c>
      <c r="L4998">
        <v>5</v>
      </c>
      <c r="M4998">
        <v>20.36</v>
      </c>
      <c r="N4998">
        <v>2.85</v>
      </c>
      <c r="P4998" t="str">
        <f t="shared" si="468"/>
        <v/>
      </c>
      <c r="Q4998" t="str">
        <f t="shared" si="469"/>
        <v>bad</v>
      </c>
      <c r="R4998" t="str">
        <f t="shared" si="470"/>
        <v/>
      </c>
      <c r="S4998" s="3" t="str">
        <f t="shared" si="471"/>
        <v/>
      </c>
      <c r="T4998" t="str">
        <f t="shared" si="472"/>
        <v>Honda</v>
      </c>
      <c r="U4998" t="str">
        <f t="shared" si="473"/>
        <v>E</v>
      </c>
      <c r="V4998" t="str" cm="1">
        <f t="array" ref="V4998">_xlfn.IFS(N4989&gt;25,"A",N4989&gt;20,"B",N4989&gt;15,"C",N4989&gt;10,"D",N4989&lt;10,"E")</f>
        <v>E</v>
      </c>
    </row>
    <row r="4999" spans="1:22" x14ac:dyDescent="0.3">
      <c r="A4999">
        <v>5038</v>
      </c>
      <c r="B4999" t="s">
        <v>969</v>
      </c>
      <c r="C4999" t="s">
        <v>52</v>
      </c>
      <c r="D4999" t="s">
        <v>31</v>
      </c>
      <c r="E4999">
        <v>2019</v>
      </c>
      <c r="F4999">
        <v>24013</v>
      </c>
      <c r="G4999" t="s">
        <v>23</v>
      </c>
      <c r="H4999" t="s">
        <v>32</v>
      </c>
      <c r="I4999" t="s">
        <v>19</v>
      </c>
      <c r="J4999">
        <v>1999</v>
      </c>
      <c r="K4999">
        <v>148.31</v>
      </c>
      <c r="L4999">
        <v>7</v>
      </c>
      <c r="M4999">
        <v>12.81</v>
      </c>
      <c r="N4999">
        <v>56.14</v>
      </c>
      <c r="P4999" t="str">
        <f t="shared" si="468"/>
        <v/>
      </c>
      <c r="Q4999" t="str">
        <f t="shared" si="469"/>
        <v>bad</v>
      </c>
      <c r="R4999" t="str">
        <f t="shared" si="470"/>
        <v/>
      </c>
      <c r="S4999" s="3" t="str">
        <f t="shared" si="471"/>
        <v/>
      </c>
      <c r="T4999" t="str">
        <f t="shared" si="472"/>
        <v>Ford</v>
      </c>
      <c r="U4999" t="str">
        <f t="shared" si="473"/>
        <v>E</v>
      </c>
      <c r="V4999" t="str" cm="1">
        <f t="array" ref="V4999">_xlfn.IFS(N4990&gt;25,"A",N4990&gt;20,"B",N4990&gt;15,"C",N4990&gt;10,"D",N4990&lt;10,"E")</f>
        <v>E</v>
      </c>
    </row>
    <row r="5000" spans="1:22" x14ac:dyDescent="0.3">
      <c r="A5000">
        <v>5039</v>
      </c>
      <c r="B5000" t="s">
        <v>1774</v>
      </c>
      <c r="C5000" t="s">
        <v>30</v>
      </c>
      <c r="D5000" t="s">
        <v>93</v>
      </c>
      <c r="E5000">
        <v>2009</v>
      </c>
      <c r="F5000">
        <v>99100</v>
      </c>
      <c r="G5000" t="s">
        <v>27</v>
      </c>
      <c r="H5000" t="s">
        <v>32</v>
      </c>
      <c r="I5000" t="s">
        <v>33</v>
      </c>
      <c r="J5000">
        <v>1984</v>
      </c>
      <c r="K5000">
        <v>208</v>
      </c>
      <c r="L5000">
        <v>5</v>
      </c>
      <c r="M5000">
        <v>9.74</v>
      </c>
      <c r="N5000">
        <v>10</v>
      </c>
      <c r="P5000" t="str">
        <f t="shared" si="468"/>
        <v/>
      </c>
      <c r="Q5000" t="str">
        <f t="shared" si="469"/>
        <v>good</v>
      </c>
      <c r="R5000" t="str">
        <f t="shared" si="470"/>
        <v/>
      </c>
      <c r="S5000" s="3" t="str">
        <f t="shared" si="471"/>
        <v>Maruti</v>
      </c>
      <c r="T5000" t="str">
        <f t="shared" si="472"/>
        <v>Maruti</v>
      </c>
      <c r="U5000" t="str">
        <f t="shared" si="473"/>
        <v>E</v>
      </c>
      <c r="V5000" t="str" cm="1">
        <f t="array" ref="V5000">_xlfn.IFS(N4991&gt;25,"A",N4991&gt;20,"B",N4991&gt;15,"C",N4991&gt;10,"D",N4991&lt;10,"E")</f>
        <v>E</v>
      </c>
    </row>
    <row r="5001" spans="1:22" x14ac:dyDescent="0.3">
      <c r="A5001">
        <v>5040</v>
      </c>
      <c r="B5001" t="s">
        <v>1775</v>
      </c>
      <c r="C5001" t="s">
        <v>15</v>
      </c>
      <c r="D5001" t="s">
        <v>16</v>
      </c>
      <c r="E5001">
        <v>2003</v>
      </c>
      <c r="F5001">
        <v>62000</v>
      </c>
      <c r="G5001" t="s">
        <v>27</v>
      </c>
      <c r="H5001" t="s">
        <v>18</v>
      </c>
      <c r="I5001" t="s">
        <v>33</v>
      </c>
      <c r="J5001">
        <v>1298</v>
      </c>
      <c r="K5001">
        <v>83.1</v>
      </c>
      <c r="L5001">
        <v>8</v>
      </c>
      <c r="M5001">
        <v>11.3</v>
      </c>
      <c r="N5001">
        <v>1.25</v>
      </c>
      <c r="P5001" t="str">
        <f t="shared" si="468"/>
        <v/>
      </c>
      <c r="Q5001" t="str">
        <f t="shared" si="469"/>
        <v>bad</v>
      </c>
      <c r="R5001" t="str">
        <f t="shared" si="470"/>
        <v/>
      </c>
      <c r="S5001" s="3" t="str">
        <f t="shared" si="471"/>
        <v/>
      </c>
      <c r="T5001" t="str">
        <f t="shared" si="472"/>
        <v>Renault</v>
      </c>
      <c r="U5001" t="str">
        <f t="shared" si="473"/>
        <v>E</v>
      </c>
      <c r="V5001" t="str" cm="1">
        <f t="array" ref="V5001">_xlfn.IFS(N4992&gt;25,"A",N4992&gt;20,"B",N4992&gt;15,"C",N4992&gt;10,"D",N4992&lt;10,"E")</f>
        <v>E</v>
      </c>
    </row>
    <row r="5002" spans="1:22" x14ac:dyDescent="0.3">
      <c r="A5002">
        <v>5041</v>
      </c>
      <c r="B5002" t="s">
        <v>302</v>
      </c>
      <c r="C5002" t="s">
        <v>15</v>
      </c>
      <c r="D5002" t="s">
        <v>49</v>
      </c>
      <c r="E5002">
        <v>2017</v>
      </c>
      <c r="F5002">
        <v>14000</v>
      </c>
      <c r="G5002" t="s">
        <v>23</v>
      </c>
      <c r="H5002" t="s">
        <v>18</v>
      </c>
      <c r="I5002" t="s">
        <v>19</v>
      </c>
      <c r="J5002">
        <v>1248</v>
      </c>
      <c r="K5002">
        <v>74</v>
      </c>
      <c r="L5002">
        <v>5</v>
      </c>
      <c r="M5002">
        <v>26.59</v>
      </c>
      <c r="N5002">
        <v>7.5</v>
      </c>
      <c r="P5002" t="str">
        <f t="shared" si="468"/>
        <v/>
      </c>
      <c r="Q5002" t="str">
        <f t="shared" si="469"/>
        <v>good</v>
      </c>
      <c r="R5002" t="str">
        <f t="shared" si="470"/>
        <v/>
      </c>
      <c r="S5002" s="3" t="str">
        <f t="shared" si="471"/>
        <v>Hyundai</v>
      </c>
      <c r="T5002" t="str">
        <f t="shared" si="472"/>
        <v>Hyundai</v>
      </c>
      <c r="U5002" t="str">
        <f t="shared" si="473"/>
        <v>E</v>
      </c>
      <c r="V5002" t="str" cm="1">
        <f t="array" ref="V5002">_xlfn.IFS(N4993&gt;25,"A",N4993&gt;20,"B",N4993&gt;15,"C",N4993&gt;10,"D",N4993&lt;10,"E")</f>
        <v>E</v>
      </c>
    </row>
    <row r="5003" spans="1:22" x14ac:dyDescent="0.3">
      <c r="A5003">
        <v>5042</v>
      </c>
      <c r="B5003" t="s">
        <v>1261</v>
      </c>
      <c r="C5003" t="s">
        <v>30</v>
      </c>
      <c r="D5003" t="s">
        <v>31</v>
      </c>
      <c r="E5003">
        <v>2015</v>
      </c>
      <c r="F5003">
        <v>44811</v>
      </c>
      <c r="G5003" t="s">
        <v>23</v>
      </c>
      <c r="H5003" t="s">
        <v>32</v>
      </c>
      <c r="I5003" t="s">
        <v>19</v>
      </c>
      <c r="J5003">
        <v>1968</v>
      </c>
      <c r="K5003">
        <v>174.33</v>
      </c>
      <c r="L5003">
        <v>5</v>
      </c>
      <c r="M5003">
        <v>17.11</v>
      </c>
      <c r="N5003">
        <v>25.81</v>
      </c>
      <c r="P5003" t="str">
        <f t="shared" si="468"/>
        <v/>
      </c>
      <c r="Q5003" t="str">
        <f t="shared" si="469"/>
        <v>bad</v>
      </c>
      <c r="R5003" t="str">
        <f t="shared" si="470"/>
        <v/>
      </c>
      <c r="S5003" s="3" t="str">
        <f t="shared" si="471"/>
        <v/>
      </c>
      <c r="T5003" t="str">
        <f t="shared" si="472"/>
        <v>Mahindra</v>
      </c>
      <c r="U5003" t="str">
        <f t="shared" si="473"/>
        <v>E</v>
      </c>
      <c r="V5003" t="str" cm="1">
        <f t="array" ref="V5003">_xlfn.IFS(N4994&gt;25,"A",N4994&gt;20,"B",N4994&gt;15,"C",N4994&gt;10,"D",N4994&lt;10,"E")</f>
        <v>E</v>
      </c>
    </row>
    <row r="5004" spans="1:22" x14ac:dyDescent="0.3">
      <c r="A5004">
        <v>5043</v>
      </c>
      <c r="B5004" t="s">
        <v>1504</v>
      </c>
      <c r="C5004" t="s">
        <v>43</v>
      </c>
      <c r="D5004" t="s">
        <v>93</v>
      </c>
      <c r="E5004">
        <v>2014</v>
      </c>
      <c r="F5004">
        <v>44000</v>
      </c>
      <c r="G5004" t="s">
        <v>27</v>
      </c>
      <c r="H5004" t="s">
        <v>18</v>
      </c>
      <c r="I5004" t="s">
        <v>19</v>
      </c>
      <c r="J5004">
        <v>1198</v>
      </c>
      <c r="K5004">
        <v>74</v>
      </c>
      <c r="L5004">
        <v>5</v>
      </c>
      <c r="M5004">
        <v>16.47</v>
      </c>
      <c r="N5004">
        <v>4.3</v>
      </c>
      <c r="P5004" t="str">
        <f t="shared" ref="P5004:P5067" si="474">IF(N4995&gt;15,C4995,"")</f>
        <v/>
      </c>
      <c r="Q5004" t="str">
        <f t="shared" ref="Q5004:Q5067" si="475">IF(M4995&gt;20,"good","bad")</f>
        <v>bad</v>
      </c>
      <c r="R5004" t="str">
        <f t="shared" ref="R5004:R5067" si="476">IF(AND(M4995&gt;20,N4995&gt;15),C4995,"")</f>
        <v/>
      </c>
      <c r="S5004" s="3" t="str">
        <f t="shared" ref="S5004:S5067" si="477">IF(OR(M4995&gt;20,N4995&gt;15),C4995,"")</f>
        <v/>
      </c>
      <c r="T5004" t="str">
        <f t="shared" ref="T5004:T5067" si="478">IF(NOT(N4995&gt;15),C4995,"")</f>
        <v>Honda</v>
      </c>
      <c r="U5004" t="str">
        <f t="shared" ref="U5004:U5067" si="479">IF(N4995&gt;25,"A",IF(N4995&gt;20,"B",IF(N4995&gt;15,"C",IF(N4995&gt;10,"D","E"))))</f>
        <v>E</v>
      </c>
      <c r="V5004" t="str" cm="1">
        <f t="array" ref="V5004">_xlfn.IFS(N4995&gt;25,"A",N4995&gt;20,"B",N4995&gt;15,"C",N4995&gt;10,"D",N4995&lt;10,"E")</f>
        <v>E</v>
      </c>
    </row>
    <row r="5005" spans="1:22" x14ac:dyDescent="0.3">
      <c r="A5005">
        <v>5044</v>
      </c>
      <c r="B5005" t="s">
        <v>190</v>
      </c>
      <c r="C5005" t="s">
        <v>41</v>
      </c>
      <c r="D5005" t="s">
        <v>26</v>
      </c>
      <c r="E5005">
        <v>2010</v>
      </c>
      <c r="F5005">
        <v>136000</v>
      </c>
      <c r="G5005" t="s">
        <v>23</v>
      </c>
      <c r="H5005" t="s">
        <v>18</v>
      </c>
      <c r="I5005" t="s">
        <v>33</v>
      </c>
      <c r="J5005">
        <v>2982</v>
      </c>
      <c r="K5005">
        <v>171</v>
      </c>
      <c r="L5005">
        <v>7</v>
      </c>
      <c r="M5005">
        <v>11.5</v>
      </c>
      <c r="N5005">
        <v>11</v>
      </c>
      <c r="P5005" t="str">
        <f t="shared" si="474"/>
        <v/>
      </c>
      <c r="Q5005" t="str">
        <f t="shared" si="475"/>
        <v>bad</v>
      </c>
      <c r="R5005" t="str">
        <f t="shared" si="476"/>
        <v/>
      </c>
      <c r="S5005" s="3" t="str">
        <f t="shared" si="477"/>
        <v/>
      </c>
      <c r="T5005" t="str">
        <f t="shared" si="478"/>
        <v>Ford</v>
      </c>
      <c r="U5005" t="str">
        <f t="shared" si="479"/>
        <v>E</v>
      </c>
      <c r="V5005" t="str" cm="1">
        <f t="array" ref="V5005">_xlfn.IFS(N4996&gt;25,"A",N4996&gt;20,"B",N4996&gt;15,"C",N4996&gt;10,"D",N4996&lt;10,"E")</f>
        <v>E</v>
      </c>
    </row>
    <row r="5006" spans="1:22" x14ac:dyDescent="0.3">
      <c r="A5006">
        <v>5045</v>
      </c>
      <c r="B5006" t="s">
        <v>190</v>
      </c>
      <c r="C5006" t="s">
        <v>41</v>
      </c>
      <c r="D5006" t="s">
        <v>39</v>
      </c>
      <c r="E5006">
        <v>2010</v>
      </c>
      <c r="F5006">
        <v>144113</v>
      </c>
      <c r="G5006" t="s">
        <v>23</v>
      </c>
      <c r="H5006" t="s">
        <v>18</v>
      </c>
      <c r="I5006" t="s">
        <v>33</v>
      </c>
      <c r="J5006">
        <v>2982</v>
      </c>
      <c r="K5006">
        <v>171</v>
      </c>
      <c r="L5006">
        <v>7</v>
      </c>
      <c r="M5006">
        <v>11.5</v>
      </c>
      <c r="N5006">
        <v>11.75</v>
      </c>
      <c r="P5006" t="str">
        <f t="shared" si="474"/>
        <v/>
      </c>
      <c r="Q5006" t="str">
        <f t="shared" si="475"/>
        <v>bad</v>
      </c>
      <c r="R5006" t="str">
        <f t="shared" si="476"/>
        <v/>
      </c>
      <c r="S5006" s="3" t="str">
        <f t="shared" si="477"/>
        <v/>
      </c>
      <c r="T5006" t="str">
        <f t="shared" si="478"/>
        <v>Renault</v>
      </c>
      <c r="U5006" t="str">
        <f t="shared" si="479"/>
        <v>E</v>
      </c>
      <c r="V5006" t="str" cm="1">
        <f t="array" ref="V5006">_xlfn.IFS(N4997&gt;25,"A",N4997&gt;20,"B",N4997&gt;15,"C",N4997&gt;10,"D",N4997&lt;10,"E")</f>
        <v>E</v>
      </c>
    </row>
    <row r="5007" spans="1:22" x14ac:dyDescent="0.3">
      <c r="A5007">
        <v>5046</v>
      </c>
      <c r="B5007" t="s">
        <v>538</v>
      </c>
      <c r="C5007" t="s">
        <v>25</v>
      </c>
      <c r="D5007" t="s">
        <v>31</v>
      </c>
      <c r="E5007">
        <v>2012</v>
      </c>
      <c r="F5007">
        <v>94989</v>
      </c>
      <c r="G5007" t="s">
        <v>27</v>
      </c>
      <c r="H5007" t="s">
        <v>18</v>
      </c>
      <c r="I5007" t="s">
        <v>19</v>
      </c>
      <c r="J5007">
        <v>2354</v>
      </c>
      <c r="K5007">
        <v>177.6</v>
      </c>
      <c r="L5007">
        <v>5</v>
      </c>
      <c r="M5007">
        <v>12.8</v>
      </c>
      <c r="N5007">
        <v>6.58</v>
      </c>
      <c r="P5007" t="str">
        <f t="shared" si="474"/>
        <v/>
      </c>
      <c r="Q5007" t="str">
        <f t="shared" si="475"/>
        <v>good</v>
      </c>
      <c r="R5007" t="str">
        <f t="shared" si="476"/>
        <v/>
      </c>
      <c r="S5007" s="3" t="str">
        <f t="shared" si="477"/>
        <v>Hyundai</v>
      </c>
      <c r="T5007" t="str">
        <f t="shared" si="478"/>
        <v>Hyundai</v>
      </c>
      <c r="U5007" t="str">
        <f t="shared" si="479"/>
        <v>E</v>
      </c>
      <c r="V5007" t="str" cm="1">
        <f t="array" ref="V5007">_xlfn.IFS(N4998&gt;25,"A",N4998&gt;20,"B",N4998&gt;15,"C",N4998&gt;10,"D",N4998&lt;10,"E")</f>
        <v>E</v>
      </c>
    </row>
    <row r="5008" spans="1:22" x14ac:dyDescent="0.3">
      <c r="A5008">
        <v>5047</v>
      </c>
      <c r="B5008" t="s">
        <v>263</v>
      </c>
      <c r="C5008" t="s">
        <v>15</v>
      </c>
      <c r="D5008" t="s">
        <v>26</v>
      </c>
      <c r="E5008">
        <v>2012</v>
      </c>
      <c r="F5008">
        <v>58133</v>
      </c>
      <c r="G5008" t="s">
        <v>23</v>
      </c>
      <c r="H5008" t="s">
        <v>18</v>
      </c>
      <c r="I5008" t="s">
        <v>19</v>
      </c>
      <c r="J5008">
        <v>1248</v>
      </c>
      <c r="K5008">
        <v>74</v>
      </c>
      <c r="L5008">
        <v>5</v>
      </c>
      <c r="M5008">
        <v>22.9</v>
      </c>
      <c r="N5008">
        <v>4.8</v>
      </c>
      <c r="P5008" t="str">
        <f t="shared" si="474"/>
        <v>Land</v>
      </c>
      <c r="Q5008" t="str">
        <f t="shared" si="475"/>
        <v>bad</v>
      </c>
      <c r="R5008" t="str">
        <f t="shared" si="476"/>
        <v/>
      </c>
      <c r="S5008" s="3" t="str">
        <f t="shared" si="477"/>
        <v>Land</v>
      </c>
      <c r="T5008" t="str">
        <f t="shared" si="478"/>
        <v/>
      </c>
      <c r="U5008" t="str">
        <f t="shared" si="479"/>
        <v>A</v>
      </c>
      <c r="V5008" t="str" cm="1">
        <f t="array" ref="V5008">_xlfn.IFS(N4999&gt;25,"A",N4999&gt;20,"B",N4999&gt;15,"C",N4999&gt;10,"D",N4999&lt;10,"E")</f>
        <v>A</v>
      </c>
    </row>
    <row r="5009" spans="1:22" x14ac:dyDescent="0.3">
      <c r="A5009">
        <v>5048</v>
      </c>
      <c r="B5009" t="s">
        <v>1776</v>
      </c>
      <c r="C5009" t="s">
        <v>194</v>
      </c>
      <c r="D5009" t="s">
        <v>22</v>
      </c>
      <c r="E5009">
        <v>2008</v>
      </c>
      <c r="F5009">
        <v>61000</v>
      </c>
      <c r="G5009" t="s">
        <v>27</v>
      </c>
      <c r="H5009" t="s">
        <v>18</v>
      </c>
      <c r="I5009" t="s">
        <v>33</v>
      </c>
      <c r="J5009">
        <v>1198</v>
      </c>
      <c r="K5009">
        <v>70</v>
      </c>
      <c r="L5009">
        <v>5</v>
      </c>
      <c r="M5009">
        <v>17.5</v>
      </c>
      <c r="N5009">
        <v>1.65</v>
      </c>
      <c r="P5009" t="str">
        <f t="shared" si="474"/>
        <v/>
      </c>
      <c r="Q5009" t="str">
        <f t="shared" si="475"/>
        <v>bad</v>
      </c>
      <c r="R5009" t="str">
        <f t="shared" si="476"/>
        <v/>
      </c>
      <c r="S5009" s="3" t="str">
        <f t="shared" si="477"/>
        <v/>
      </c>
      <c r="T5009" t="str">
        <f t="shared" si="478"/>
        <v>Audi</v>
      </c>
      <c r="U5009" t="str">
        <f t="shared" si="479"/>
        <v>E</v>
      </c>
      <c r="V5009" t="e" cm="1">
        <f t="array" ref="V5009">_xlfn.IFS(N5000&gt;25,"A",N5000&gt;20,"B",N5000&gt;15,"C",N5000&gt;10,"D",N5000&lt;10,"E")</f>
        <v>#N/A</v>
      </c>
    </row>
    <row r="5010" spans="1:22" x14ac:dyDescent="0.3">
      <c r="A5010">
        <v>5049</v>
      </c>
      <c r="B5010" t="s">
        <v>1374</v>
      </c>
      <c r="C5010" t="s">
        <v>504</v>
      </c>
      <c r="D5010" t="s">
        <v>49</v>
      </c>
      <c r="E5010">
        <v>2017</v>
      </c>
      <c r="F5010">
        <v>27000</v>
      </c>
      <c r="G5010" t="s">
        <v>23</v>
      </c>
      <c r="H5010" t="s">
        <v>18</v>
      </c>
      <c r="I5010" t="s">
        <v>19</v>
      </c>
      <c r="J5010">
        <v>1956</v>
      </c>
      <c r="K5010">
        <v>170</v>
      </c>
      <c r="L5010">
        <v>5</v>
      </c>
      <c r="M5010">
        <v>17.100000000000001</v>
      </c>
      <c r="N5010">
        <v>15</v>
      </c>
      <c r="P5010" t="str">
        <f t="shared" si="474"/>
        <v/>
      </c>
      <c r="Q5010" t="str">
        <f t="shared" si="475"/>
        <v>bad</v>
      </c>
      <c r="R5010" t="str">
        <f t="shared" si="476"/>
        <v/>
      </c>
      <c r="S5010" s="3" t="str">
        <f t="shared" si="477"/>
        <v/>
      </c>
      <c r="T5010" t="str">
        <f t="shared" si="478"/>
        <v>Maruti</v>
      </c>
      <c r="U5010" t="str">
        <f t="shared" si="479"/>
        <v>E</v>
      </c>
      <c r="V5010" t="str" cm="1">
        <f t="array" ref="V5010">_xlfn.IFS(N5001&gt;25,"A",N5001&gt;20,"B",N5001&gt;15,"C",N5001&gt;10,"D",N5001&lt;10,"E")</f>
        <v>E</v>
      </c>
    </row>
    <row r="5011" spans="1:22" x14ac:dyDescent="0.3">
      <c r="A5011">
        <v>5050</v>
      </c>
      <c r="B5011" t="s">
        <v>160</v>
      </c>
      <c r="C5011" t="s">
        <v>45</v>
      </c>
      <c r="D5011" t="s">
        <v>93</v>
      </c>
      <c r="E5011">
        <v>2014</v>
      </c>
      <c r="F5011">
        <v>18050</v>
      </c>
      <c r="G5011" t="s">
        <v>27</v>
      </c>
      <c r="H5011" t="s">
        <v>18</v>
      </c>
      <c r="I5011" t="s">
        <v>33</v>
      </c>
      <c r="J5011">
        <v>624</v>
      </c>
      <c r="K5011">
        <v>37.5</v>
      </c>
      <c r="L5011">
        <v>4</v>
      </c>
      <c r="M5011">
        <v>25.4</v>
      </c>
      <c r="N5011">
        <v>1</v>
      </c>
      <c r="P5011" t="str">
        <f t="shared" si="474"/>
        <v/>
      </c>
      <c r="Q5011" t="str">
        <f t="shared" si="475"/>
        <v>good</v>
      </c>
      <c r="R5011" t="str">
        <f t="shared" si="476"/>
        <v/>
      </c>
      <c r="S5011" s="3" t="str">
        <f t="shared" si="477"/>
        <v>Maruti</v>
      </c>
      <c r="T5011" t="str">
        <f t="shared" si="478"/>
        <v>Maruti</v>
      </c>
      <c r="U5011" t="str">
        <f t="shared" si="479"/>
        <v>E</v>
      </c>
      <c r="V5011" t="str" cm="1">
        <f t="array" ref="V5011">_xlfn.IFS(N5002&gt;25,"A",N5002&gt;20,"B",N5002&gt;15,"C",N5002&gt;10,"D",N5002&lt;10,"E")</f>
        <v>E</v>
      </c>
    </row>
    <row r="5012" spans="1:22" x14ac:dyDescent="0.3">
      <c r="A5012">
        <v>5051</v>
      </c>
      <c r="B5012" t="s">
        <v>1777</v>
      </c>
      <c r="C5012" t="s">
        <v>110</v>
      </c>
      <c r="D5012" t="s">
        <v>35</v>
      </c>
      <c r="E5012">
        <v>2007</v>
      </c>
      <c r="F5012">
        <v>145277</v>
      </c>
      <c r="G5012" t="s">
        <v>27</v>
      </c>
      <c r="H5012" t="s">
        <v>18</v>
      </c>
      <c r="I5012" t="s">
        <v>19</v>
      </c>
      <c r="J5012">
        <v>1596</v>
      </c>
      <c r="K5012">
        <v>101</v>
      </c>
      <c r="L5012">
        <v>5</v>
      </c>
      <c r="M5012">
        <v>15.3</v>
      </c>
      <c r="N5012">
        <v>1.65</v>
      </c>
      <c r="P5012" t="str">
        <f t="shared" si="474"/>
        <v>Audi</v>
      </c>
      <c r="Q5012" t="str">
        <f t="shared" si="475"/>
        <v>bad</v>
      </c>
      <c r="R5012" t="str">
        <f t="shared" si="476"/>
        <v/>
      </c>
      <c r="S5012" s="3" t="str">
        <f t="shared" si="477"/>
        <v>Audi</v>
      </c>
      <c r="T5012" t="str">
        <f t="shared" si="478"/>
        <v/>
      </c>
      <c r="U5012" t="str">
        <f t="shared" si="479"/>
        <v>A</v>
      </c>
      <c r="V5012" t="str" cm="1">
        <f t="array" ref="V5012">_xlfn.IFS(N5003&gt;25,"A",N5003&gt;20,"B",N5003&gt;15,"C",N5003&gt;10,"D",N5003&lt;10,"E")</f>
        <v>A</v>
      </c>
    </row>
    <row r="5013" spans="1:22" x14ac:dyDescent="0.3">
      <c r="A5013">
        <v>5052</v>
      </c>
      <c r="B5013" t="s">
        <v>1323</v>
      </c>
      <c r="C5013" t="s">
        <v>15</v>
      </c>
      <c r="D5013" t="s">
        <v>93</v>
      </c>
      <c r="E5013">
        <v>2015</v>
      </c>
      <c r="F5013">
        <v>42000</v>
      </c>
      <c r="G5013" t="s">
        <v>23</v>
      </c>
      <c r="H5013" t="s">
        <v>18</v>
      </c>
      <c r="I5013" t="s">
        <v>19</v>
      </c>
      <c r="J5013">
        <v>793</v>
      </c>
      <c r="K5013">
        <v>47</v>
      </c>
      <c r="L5013">
        <v>5</v>
      </c>
      <c r="M5013">
        <v>27.62</v>
      </c>
      <c r="N5013">
        <v>3.6</v>
      </c>
      <c r="P5013" t="str">
        <f t="shared" si="474"/>
        <v/>
      </c>
      <c r="Q5013" t="str">
        <f t="shared" si="475"/>
        <v>bad</v>
      </c>
      <c r="R5013" t="str">
        <f t="shared" si="476"/>
        <v/>
      </c>
      <c r="S5013" s="3" t="str">
        <f t="shared" si="477"/>
        <v/>
      </c>
      <c r="T5013" t="str">
        <f t="shared" si="478"/>
        <v>Volkswagen</v>
      </c>
      <c r="U5013" t="str">
        <f t="shared" si="479"/>
        <v>E</v>
      </c>
      <c r="V5013" t="str" cm="1">
        <f t="array" ref="V5013">_xlfn.IFS(N5004&gt;25,"A",N5004&gt;20,"B",N5004&gt;15,"C",N5004&gt;10,"D",N5004&lt;10,"E")</f>
        <v>E</v>
      </c>
    </row>
    <row r="5014" spans="1:22" x14ac:dyDescent="0.3">
      <c r="A5014">
        <v>5053</v>
      </c>
      <c r="B5014" t="s">
        <v>190</v>
      </c>
      <c r="C5014" t="s">
        <v>41</v>
      </c>
      <c r="D5014" t="s">
        <v>53</v>
      </c>
      <c r="E5014">
        <v>2011</v>
      </c>
      <c r="F5014">
        <v>86000</v>
      </c>
      <c r="G5014" t="s">
        <v>23</v>
      </c>
      <c r="H5014" t="s">
        <v>18</v>
      </c>
      <c r="I5014" t="s">
        <v>19</v>
      </c>
      <c r="J5014">
        <v>2982</v>
      </c>
      <c r="K5014">
        <v>171</v>
      </c>
      <c r="L5014">
        <v>7</v>
      </c>
      <c r="M5014">
        <v>11.5</v>
      </c>
      <c r="N5014">
        <v>11.5</v>
      </c>
      <c r="P5014" t="str">
        <f t="shared" si="474"/>
        <v/>
      </c>
      <c r="Q5014" t="str">
        <f t="shared" si="475"/>
        <v>bad</v>
      </c>
      <c r="R5014" t="str">
        <f t="shared" si="476"/>
        <v/>
      </c>
      <c r="S5014" s="3" t="str">
        <f t="shared" si="477"/>
        <v/>
      </c>
      <c r="T5014" t="str">
        <f t="shared" si="478"/>
        <v>Toyota</v>
      </c>
      <c r="U5014" t="str">
        <f t="shared" si="479"/>
        <v>D</v>
      </c>
      <c r="V5014" t="str" cm="1">
        <f t="array" ref="V5014">_xlfn.IFS(N5005&gt;25,"A",N5005&gt;20,"B",N5005&gt;15,"C",N5005&gt;10,"D",N5005&lt;10,"E")</f>
        <v>D</v>
      </c>
    </row>
    <row r="5015" spans="1:22" x14ac:dyDescent="0.3">
      <c r="A5015">
        <v>5054</v>
      </c>
      <c r="B5015" t="s">
        <v>1323</v>
      </c>
      <c r="C5015" t="s">
        <v>15</v>
      </c>
      <c r="D5015" t="s">
        <v>93</v>
      </c>
      <c r="E5015">
        <v>2015</v>
      </c>
      <c r="F5015">
        <v>42150</v>
      </c>
      <c r="G5015" t="s">
        <v>23</v>
      </c>
      <c r="H5015" t="s">
        <v>18</v>
      </c>
      <c r="I5015" t="s">
        <v>19</v>
      </c>
      <c r="J5015">
        <v>793</v>
      </c>
      <c r="K5015">
        <v>47</v>
      </c>
      <c r="L5015">
        <v>5</v>
      </c>
      <c r="M5015">
        <v>27.62</v>
      </c>
      <c r="N5015">
        <v>3.6</v>
      </c>
      <c r="P5015" t="str">
        <f t="shared" si="474"/>
        <v/>
      </c>
      <c r="Q5015" t="str">
        <f t="shared" si="475"/>
        <v>bad</v>
      </c>
      <c r="R5015" t="str">
        <f t="shared" si="476"/>
        <v/>
      </c>
      <c r="S5015" s="3" t="str">
        <f t="shared" si="477"/>
        <v/>
      </c>
      <c r="T5015" t="str">
        <f t="shared" si="478"/>
        <v>Toyota</v>
      </c>
      <c r="U5015" t="str">
        <f t="shared" si="479"/>
        <v>D</v>
      </c>
      <c r="V5015" t="str" cm="1">
        <f t="array" ref="V5015">_xlfn.IFS(N5006&gt;25,"A",N5006&gt;20,"B",N5006&gt;15,"C",N5006&gt;10,"D",N5006&lt;10,"E")</f>
        <v>D</v>
      </c>
    </row>
    <row r="5016" spans="1:22" x14ac:dyDescent="0.3">
      <c r="A5016">
        <v>5055</v>
      </c>
      <c r="B5016" t="s">
        <v>410</v>
      </c>
      <c r="C5016" t="s">
        <v>21</v>
      </c>
      <c r="D5016" t="s">
        <v>22</v>
      </c>
      <c r="E5016">
        <v>2015</v>
      </c>
      <c r="F5016">
        <v>30158</v>
      </c>
      <c r="G5016" t="s">
        <v>27</v>
      </c>
      <c r="H5016" t="s">
        <v>18</v>
      </c>
      <c r="I5016" t="s">
        <v>19</v>
      </c>
      <c r="J5016">
        <v>814</v>
      </c>
      <c r="K5016">
        <v>55.2</v>
      </c>
      <c r="L5016">
        <v>5</v>
      </c>
      <c r="M5016">
        <v>21.1</v>
      </c>
      <c r="N5016">
        <v>3.05</v>
      </c>
      <c r="P5016" t="str">
        <f t="shared" si="474"/>
        <v/>
      </c>
      <c r="Q5016" t="str">
        <f t="shared" si="475"/>
        <v>bad</v>
      </c>
      <c r="R5016" t="str">
        <f t="shared" si="476"/>
        <v/>
      </c>
      <c r="S5016" s="3" t="str">
        <f t="shared" si="477"/>
        <v/>
      </c>
      <c r="T5016" t="str">
        <f t="shared" si="478"/>
        <v>Honda</v>
      </c>
      <c r="U5016" t="str">
        <f t="shared" si="479"/>
        <v>E</v>
      </c>
      <c r="V5016" t="str" cm="1">
        <f t="array" ref="V5016">_xlfn.IFS(N5007&gt;25,"A",N5007&gt;20,"B",N5007&gt;15,"C",N5007&gt;10,"D",N5007&lt;10,"E")</f>
        <v>E</v>
      </c>
    </row>
    <row r="5017" spans="1:22" x14ac:dyDescent="0.3">
      <c r="A5017">
        <v>5056</v>
      </c>
      <c r="B5017" t="s">
        <v>1778</v>
      </c>
      <c r="C5017" t="s">
        <v>110</v>
      </c>
      <c r="D5017" t="s">
        <v>63</v>
      </c>
      <c r="E5017">
        <v>2011</v>
      </c>
      <c r="F5017">
        <v>47000</v>
      </c>
      <c r="G5017" t="s">
        <v>23</v>
      </c>
      <c r="H5017" t="s">
        <v>18</v>
      </c>
      <c r="I5017" t="s">
        <v>33</v>
      </c>
      <c r="J5017">
        <v>1498</v>
      </c>
      <c r="K5017">
        <v>90</v>
      </c>
      <c r="L5017">
        <v>5</v>
      </c>
      <c r="M5017">
        <v>23.5</v>
      </c>
      <c r="N5017">
        <v>6</v>
      </c>
      <c r="P5017" t="str">
        <f t="shared" si="474"/>
        <v/>
      </c>
      <c r="Q5017" t="str">
        <f t="shared" si="475"/>
        <v>good</v>
      </c>
      <c r="R5017" t="str">
        <f t="shared" si="476"/>
        <v/>
      </c>
      <c r="S5017" s="3" t="str">
        <f t="shared" si="477"/>
        <v>Maruti</v>
      </c>
      <c r="T5017" t="str">
        <f t="shared" si="478"/>
        <v>Maruti</v>
      </c>
      <c r="U5017" t="str">
        <f t="shared" si="479"/>
        <v>E</v>
      </c>
      <c r="V5017" t="str" cm="1">
        <f t="array" ref="V5017">_xlfn.IFS(N5008&gt;25,"A",N5008&gt;20,"B",N5008&gt;15,"C",N5008&gt;10,"D",N5008&lt;10,"E")</f>
        <v>E</v>
      </c>
    </row>
    <row r="5018" spans="1:22" x14ac:dyDescent="0.3">
      <c r="A5018">
        <v>5057</v>
      </c>
      <c r="B5018" t="s">
        <v>1504</v>
      </c>
      <c r="C5018" t="s">
        <v>43</v>
      </c>
      <c r="D5018" t="s">
        <v>93</v>
      </c>
      <c r="E5018">
        <v>2013</v>
      </c>
      <c r="F5018">
        <v>39000</v>
      </c>
      <c r="G5018" t="s">
        <v>27</v>
      </c>
      <c r="H5018" t="s">
        <v>18</v>
      </c>
      <c r="I5018" t="s">
        <v>19</v>
      </c>
      <c r="J5018">
        <v>1198</v>
      </c>
      <c r="K5018">
        <v>74</v>
      </c>
      <c r="L5018">
        <v>5</v>
      </c>
      <c r="M5018">
        <v>16.47</v>
      </c>
      <c r="N5018">
        <v>3.75</v>
      </c>
      <c r="P5018" t="str">
        <f t="shared" si="474"/>
        <v/>
      </c>
      <c r="Q5018" t="str">
        <f t="shared" si="475"/>
        <v>bad</v>
      </c>
      <c r="R5018" t="str">
        <f t="shared" si="476"/>
        <v/>
      </c>
      <c r="S5018" s="3" t="str">
        <f t="shared" si="477"/>
        <v/>
      </c>
      <c r="T5018" t="str">
        <f t="shared" si="478"/>
        <v>Skoda</v>
      </c>
      <c r="U5018" t="str">
        <f t="shared" si="479"/>
        <v>E</v>
      </c>
      <c r="V5018" t="str" cm="1">
        <f t="array" ref="V5018">_xlfn.IFS(N5009&gt;25,"A",N5009&gt;20,"B",N5009&gt;15,"C",N5009&gt;10,"D",N5009&lt;10,"E")</f>
        <v>E</v>
      </c>
    </row>
    <row r="5019" spans="1:22" x14ac:dyDescent="0.3">
      <c r="A5019">
        <v>5058</v>
      </c>
      <c r="B5019" t="s">
        <v>1504</v>
      </c>
      <c r="C5019" t="s">
        <v>43</v>
      </c>
      <c r="D5019" t="s">
        <v>31</v>
      </c>
      <c r="E5019">
        <v>2016</v>
      </c>
      <c r="F5019">
        <v>32125</v>
      </c>
      <c r="G5019" t="s">
        <v>27</v>
      </c>
      <c r="H5019" t="s">
        <v>18</v>
      </c>
      <c r="I5019" t="s">
        <v>19</v>
      </c>
      <c r="J5019">
        <v>1199</v>
      </c>
      <c r="K5019">
        <v>74</v>
      </c>
      <c r="L5019">
        <v>5</v>
      </c>
      <c r="M5019">
        <v>16.2</v>
      </c>
      <c r="N5019">
        <v>6.17</v>
      </c>
      <c r="P5019" t="str">
        <f t="shared" si="474"/>
        <v/>
      </c>
      <c r="Q5019" t="str">
        <f t="shared" si="475"/>
        <v>bad</v>
      </c>
      <c r="R5019" t="str">
        <f t="shared" si="476"/>
        <v/>
      </c>
      <c r="S5019" s="3" t="str">
        <f t="shared" si="477"/>
        <v/>
      </c>
      <c r="T5019" t="str">
        <f t="shared" si="478"/>
        <v>Jeep</v>
      </c>
      <c r="U5019" t="str">
        <f t="shared" si="479"/>
        <v>D</v>
      </c>
      <c r="V5019" t="str" cm="1">
        <f t="array" ref="V5019">_xlfn.IFS(N5010&gt;25,"A",N5010&gt;20,"B",N5010&gt;15,"C",N5010&gt;10,"D",N5010&lt;10,"E")</f>
        <v>D</v>
      </c>
    </row>
    <row r="5020" spans="1:22" x14ac:dyDescent="0.3">
      <c r="A5020">
        <v>5059</v>
      </c>
      <c r="B5020" t="s">
        <v>535</v>
      </c>
      <c r="C5020" t="s">
        <v>15</v>
      </c>
      <c r="D5020" t="s">
        <v>31</v>
      </c>
      <c r="E5020">
        <v>2017</v>
      </c>
      <c r="F5020">
        <v>58829</v>
      </c>
      <c r="G5020" t="s">
        <v>23</v>
      </c>
      <c r="H5020" t="s">
        <v>18</v>
      </c>
      <c r="I5020" t="s">
        <v>19</v>
      </c>
      <c r="J5020">
        <v>1248</v>
      </c>
      <c r="K5020">
        <v>88.5</v>
      </c>
      <c r="L5020">
        <v>5</v>
      </c>
      <c r="M5020">
        <v>24.3</v>
      </c>
      <c r="N5020">
        <v>9.0500000000000007</v>
      </c>
      <c r="P5020" t="str">
        <f t="shared" si="474"/>
        <v/>
      </c>
      <c r="Q5020" t="str">
        <f t="shared" si="475"/>
        <v>good</v>
      </c>
      <c r="R5020" t="str">
        <f t="shared" si="476"/>
        <v/>
      </c>
      <c r="S5020" s="3" t="str">
        <f t="shared" si="477"/>
        <v>Tata</v>
      </c>
      <c r="T5020" t="str">
        <f t="shared" si="478"/>
        <v>Tata</v>
      </c>
      <c r="U5020" t="str">
        <f t="shared" si="479"/>
        <v>E</v>
      </c>
      <c r="V5020" t="str" cm="1">
        <f t="array" ref="V5020">_xlfn.IFS(N5011&gt;25,"A",N5011&gt;20,"B",N5011&gt;15,"C",N5011&gt;10,"D",N5011&lt;10,"E")</f>
        <v>E</v>
      </c>
    </row>
    <row r="5021" spans="1:22" x14ac:dyDescent="0.3">
      <c r="A5021">
        <v>5060</v>
      </c>
      <c r="B5021" t="s">
        <v>203</v>
      </c>
      <c r="C5021" t="s">
        <v>25</v>
      </c>
      <c r="D5021" t="s">
        <v>31</v>
      </c>
      <c r="E5021">
        <v>2013</v>
      </c>
      <c r="F5021">
        <v>67559</v>
      </c>
      <c r="G5021" t="s">
        <v>27</v>
      </c>
      <c r="H5021" t="s">
        <v>18</v>
      </c>
      <c r="I5021" t="s">
        <v>19</v>
      </c>
      <c r="J5021">
        <v>1198</v>
      </c>
      <c r="K5021">
        <v>86.8</v>
      </c>
      <c r="L5021">
        <v>5</v>
      </c>
      <c r="M5021">
        <v>19.399999999999999</v>
      </c>
      <c r="N5021">
        <v>4.05</v>
      </c>
      <c r="P5021" t="str">
        <f t="shared" si="474"/>
        <v/>
      </c>
      <c r="Q5021" t="str">
        <f t="shared" si="475"/>
        <v>bad</v>
      </c>
      <c r="R5021" t="str">
        <f t="shared" si="476"/>
        <v/>
      </c>
      <c r="S5021" s="3" t="str">
        <f t="shared" si="477"/>
        <v/>
      </c>
      <c r="T5021" t="str">
        <f t="shared" si="478"/>
        <v>Ford</v>
      </c>
      <c r="U5021" t="str">
        <f t="shared" si="479"/>
        <v>E</v>
      </c>
      <c r="V5021" t="str" cm="1">
        <f t="array" ref="V5021">_xlfn.IFS(N5012&gt;25,"A",N5012&gt;20,"B",N5012&gt;15,"C",N5012&gt;10,"D",N5012&lt;10,"E")</f>
        <v>E</v>
      </c>
    </row>
    <row r="5022" spans="1:22" x14ac:dyDescent="0.3">
      <c r="A5022">
        <v>5061</v>
      </c>
      <c r="B5022" t="s">
        <v>491</v>
      </c>
      <c r="C5022" t="s">
        <v>15</v>
      </c>
      <c r="D5022" t="s">
        <v>22</v>
      </c>
      <c r="E5022">
        <v>2013</v>
      </c>
      <c r="F5022">
        <v>55000</v>
      </c>
      <c r="G5022" t="s">
        <v>27</v>
      </c>
      <c r="H5022" t="s">
        <v>18</v>
      </c>
      <c r="I5022" t="s">
        <v>19</v>
      </c>
      <c r="J5022">
        <v>1298</v>
      </c>
      <c r="K5022">
        <v>85.8</v>
      </c>
      <c r="L5022">
        <v>5</v>
      </c>
      <c r="M5022">
        <v>17.5</v>
      </c>
      <c r="N5022">
        <v>4.25</v>
      </c>
      <c r="P5022" t="str">
        <f t="shared" si="474"/>
        <v/>
      </c>
      <c r="Q5022" t="str">
        <f t="shared" si="475"/>
        <v>good</v>
      </c>
      <c r="R5022" t="str">
        <f t="shared" si="476"/>
        <v/>
      </c>
      <c r="S5022" s="3" t="str">
        <f t="shared" si="477"/>
        <v>Maruti</v>
      </c>
      <c r="T5022" t="str">
        <f t="shared" si="478"/>
        <v>Maruti</v>
      </c>
      <c r="U5022" t="str">
        <f t="shared" si="479"/>
        <v>E</v>
      </c>
      <c r="V5022" t="str" cm="1">
        <f t="array" ref="V5022">_xlfn.IFS(N5013&gt;25,"A",N5013&gt;20,"B",N5013&gt;15,"C",N5013&gt;10,"D",N5013&lt;10,"E")</f>
        <v>E</v>
      </c>
    </row>
    <row r="5023" spans="1:22" x14ac:dyDescent="0.3">
      <c r="A5023">
        <v>5062</v>
      </c>
      <c r="B5023" t="s">
        <v>1779</v>
      </c>
      <c r="C5023" t="s">
        <v>15</v>
      </c>
      <c r="D5023" t="s">
        <v>49</v>
      </c>
      <c r="E5023">
        <v>2018</v>
      </c>
      <c r="F5023">
        <v>30000</v>
      </c>
      <c r="G5023" t="s">
        <v>27</v>
      </c>
      <c r="H5023" t="s">
        <v>18</v>
      </c>
      <c r="I5023" t="s">
        <v>19</v>
      </c>
      <c r="J5023">
        <v>998</v>
      </c>
      <c r="K5023">
        <v>67.040000000000006</v>
      </c>
      <c r="L5023">
        <v>5</v>
      </c>
      <c r="M5023">
        <v>23.1</v>
      </c>
      <c r="N5023">
        <v>3.75</v>
      </c>
      <c r="P5023" t="str">
        <f t="shared" si="474"/>
        <v/>
      </c>
      <c r="Q5023" t="str">
        <f t="shared" si="475"/>
        <v>bad</v>
      </c>
      <c r="R5023" t="str">
        <f t="shared" si="476"/>
        <v/>
      </c>
      <c r="S5023" s="3" t="str">
        <f t="shared" si="477"/>
        <v/>
      </c>
      <c r="T5023" t="str">
        <f t="shared" si="478"/>
        <v>Toyota</v>
      </c>
      <c r="U5023" t="str">
        <f t="shared" si="479"/>
        <v>D</v>
      </c>
      <c r="V5023" t="str" cm="1">
        <f t="array" ref="V5023">_xlfn.IFS(N5014&gt;25,"A",N5014&gt;20,"B",N5014&gt;15,"C",N5014&gt;10,"D",N5014&lt;10,"E")</f>
        <v>D</v>
      </c>
    </row>
    <row r="5024" spans="1:22" x14ac:dyDescent="0.3">
      <c r="A5024">
        <v>5063</v>
      </c>
      <c r="B5024" t="s">
        <v>420</v>
      </c>
      <c r="C5024" t="s">
        <v>21</v>
      </c>
      <c r="D5024" t="s">
        <v>16</v>
      </c>
      <c r="E5024">
        <v>2016</v>
      </c>
      <c r="F5024">
        <v>28000</v>
      </c>
      <c r="G5024" t="s">
        <v>27</v>
      </c>
      <c r="H5024" t="s">
        <v>32</v>
      </c>
      <c r="I5024" t="s">
        <v>19</v>
      </c>
      <c r="J5024">
        <v>1591</v>
      </c>
      <c r="K5024">
        <v>121.3</v>
      </c>
      <c r="L5024">
        <v>5</v>
      </c>
      <c r="M5024">
        <v>13</v>
      </c>
      <c r="N5024">
        <v>11.85</v>
      </c>
      <c r="P5024" t="str">
        <f t="shared" si="474"/>
        <v/>
      </c>
      <c r="Q5024" t="str">
        <f t="shared" si="475"/>
        <v>good</v>
      </c>
      <c r="R5024" t="str">
        <f t="shared" si="476"/>
        <v/>
      </c>
      <c r="S5024" s="3" t="str">
        <f t="shared" si="477"/>
        <v>Maruti</v>
      </c>
      <c r="T5024" t="str">
        <f t="shared" si="478"/>
        <v>Maruti</v>
      </c>
      <c r="U5024" t="str">
        <f t="shared" si="479"/>
        <v>E</v>
      </c>
      <c r="V5024" t="str" cm="1">
        <f t="array" ref="V5024">_xlfn.IFS(N5015&gt;25,"A",N5015&gt;20,"B",N5015&gt;15,"C",N5015&gt;10,"D",N5015&lt;10,"E")</f>
        <v>E</v>
      </c>
    </row>
    <row r="5025" spans="1:22" x14ac:dyDescent="0.3">
      <c r="A5025">
        <v>5064</v>
      </c>
      <c r="B5025" t="s">
        <v>434</v>
      </c>
      <c r="C5025" t="s">
        <v>110</v>
      </c>
      <c r="D5025" t="s">
        <v>47</v>
      </c>
      <c r="E5025">
        <v>2016</v>
      </c>
      <c r="F5025">
        <v>31826</v>
      </c>
      <c r="G5025" t="s">
        <v>23</v>
      </c>
      <c r="H5025" t="s">
        <v>18</v>
      </c>
      <c r="I5025" t="s">
        <v>19</v>
      </c>
      <c r="J5025">
        <v>1498</v>
      </c>
      <c r="K5025">
        <v>89.84</v>
      </c>
      <c r="L5025">
        <v>5</v>
      </c>
      <c r="M5025">
        <v>22.7</v>
      </c>
      <c r="N5025">
        <v>8.24</v>
      </c>
      <c r="P5025" t="str">
        <f t="shared" si="474"/>
        <v/>
      </c>
      <c r="Q5025" t="str">
        <f t="shared" si="475"/>
        <v>good</v>
      </c>
      <c r="R5025" t="str">
        <f t="shared" si="476"/>
        <v/>
      </c>
      <c r="S5025" s="3" t="str">
        <f t="shared" si="477"/>
        <v>Hyundai</v>
      </c>
      <c r="T5025" t="str">
        <f t="shared" si="478"/>
        <v>Hyundai</v>
      </c>
      <c r="U5025" t="str">
        <f t="shared" si="479"/>
        <v>E</v>
      </c>
      <c r="V5025" t="str" cm="1">
        <f t="array" ref="V5025">_xlfn.IFS(N5016&gt;25,"A",N5016&gt;20,"B",N5016&gt;15,"C",N5016&gt;10,"D",N5016&lt;10,"E")</f>
        <v>E</v>
      </c>
    </row>
    <row r="5026" spans="1:22" x14ac:dyDescent="0.3">
      <c r="A5026">
        <v>5065</v>
      </c>
      <c r="B5026" t="s">
        <v>1143</v>
      </c>
      <c r="C5026" t="s">
        <v>15</v>
      </c>
      <c r="D5026" t="s">
        <v>35</v>
      </c>
      <c r="E5026">
        <v>2016</v>
      </c>
      <c r="F5026">
        <v>64000</v>
      </c>
      <c r="G5026" t="s">
        <v>23</v>
      </c>
      <c r="H5026" t="s">
        <v>18</v>
      </c>
      <c r="I5026" t="s">
        <v>19</v>
      </c>
      <c r="J5026">
        <v>1248</v>
      </c>
      <c r="K5026">
        <v>74</v>
      </c>
      <c r="L5026">
        <v>5</v>
      </c>
      <c r="M5026">
        <v>17.8</v>
      </c>
      <c r="N5026">
        <v>5.99</v>
      </c>
      <c r="P5026" t="str">
        <f t="shared" si="474"/>
        <v/>
      </c>
      <c r="Q5026" t="str">
        <f t="shared" si="475"/>
        <v>good</v>
      </c>
      <c r="R5026" t="str">
        <f t="shared" si="476"/>
        <v/>
      </c>
      <c r="S5026" s="3" t="str">
        <f t="shared" si="477"/>
        <v>Ford</v>
      </c>
      <c r="T5026" t="str">
        <f t="shared" si="478"/>
        <v>Ford</v>
      </c>
      <c r="U5026" t="str">
        <f t="shared" si="479"/>
        <v>E</v>
      </c>
      <c r="V5026" t="str" cm="1">
        <f t="array" ref="V5026">_xlfn.IFS(N5017&gt;25,"A",N5017&gt;20,"B",N5017&gt;15,"C",N5017&gt;10,"D",N5017&lt;10,"E")</f>
        <v>E</v>
      </c>
    </row>
    <row r="5027" spans="1:22" x14ac:dyDescent="0.3">
      <c r="A5027">
        <v>5066</v>
      </c>
      <c r="B5027" t="s">
        <v>355</v>
      </c>
      <c r="C5027" t="s">
        <v>25</v>
      </c>
      <c r="D5027" t="s">
        <v>39</v>
      </c>
      <c r="E5027">
        <v>2008</v>
      </c>
      <c r="F5027">
        <v>100009</v>
      </c>
      <c r="G5027" t="s">
        <v>27</v>
      </c>
      <c r="H5027" t="s">
        <v>18</v>
      </c>
      <c r="I5027" t="s">
        <v>33</v>
      </c>
      <c r="J5027">
        <v>1997</v>
      </c>
      <c r="K5027">
        <v>141.1</v>
      </c>
      <c r="L5027">
        <v>5</v>
      </c>
      <c r="M5027">
        <v>13.1</v>
      </c>
      <c r="N5027">
        <v>6.5</v>
      </c>
      <c r="P5027" t="str">
        <f t="shared" si="474"/>
        <v/>
      </c>
      <c r="Q5027" t="str">
        <f t="shared" si="475"/>
        <v>bad</v>
      </c>
      <c r="R5027" t="str">
        <f t="shared" si="476"/>
        <v/>
      </c>
      <c r="S5027" s="3" t="str">
        <f t="shared" si="477"/>
        <v/>
      </c>
      <c r="T5027" t="str">
        <f t="shared" si="478"/>
        <v>Volkswagen</v>
      </c>
      <c r="U5027" t="str">
        <f t="shared" si="479"/>
        <v>E</v>
      </c>
      <c r="V5027" t="str" cm="1">
        <f t="array" ref="V5027">_xlfn.IFS(N5018&gt;25,"A",N5018&gt;20,"B",N5018&gt;15,"C",N5018&gt;10,"D",N5018&lt;10,"E")</f>
        <v>E</v>
      </c>
    </row>
    <row r="5028" spans="1:22" x14ac:dyDescent="0.3">
      <c r="A5028">
        <v>5067</v>
      </c>
      <c r="B5028" t="s">
        <v>1509</v>
      </c>
      <c r="C5028" t="s">
        <v>52</v>
      </c>
      <c r="D5028" t="s">
        <v>31</v>
      </c>
      <c r="E5028">
        <v>2019</v>
      </c>
      <c r="F5028">
        <v>17201</v>
      </c>
      <c r="G5028" t="s">
        <v>23</v>
      </c>
      <c r="H5028" t="s">
        <v>32</v>
      </c>
      <c r="I5028" t="s">
        <v>19</v>
      </c>
      <c r="J5028">
        <v>2179</v>
      </c>
      <c r="K5028">
        <v>187.7</v>
      </c>
      <c r="L5028">
        <v>7</v>
      </c>
      <c r="M5028">
        <v>12.51</v>
      </c>
      <c r="N5028">
        <v>58.91</v>
      </c>
      <c r="P5028" t="str">
        <f t="shared" si="474"/>
        <v/>
      </c>
      <c r="Q5028" t="str">
        <f t="shared" si="475"/>
        <v>bad</v>
      </c>
      <c r="R5028" t="str">
        <f t="shared" si="476"/>
        <v/>
      </c>
      <c r="S5028" s="3" t="str">
        <f t="shared" si="477"/>
        <v/>
      </c>
      <c r="T5028" t="str">
        <f t="shared" si="478"/>
        <v>Volkswagen</v>
      </c>
      <c r="U5028" t="str">
        <f t="shared" si="479"/>
        <v>E</v>
      </c>
      <c r="V5028" t="str" cm="1">
        <f t="array" ref="V5028">_xlfn.IFS(N5019&gt;25,"A",N5019&gt;20,"B",N5019&gt;15,"C",N5019&gt;10,"D",N5019&lt;10,"E")</f>
        <v>E</v>
      </c>
    </row>
    <row r="5029" spans="1:22" x14ac:dyDescent="0.3">
      <c r="A5029">
        <v>5068</v>
      </c>
      <c r="B5029" t="s">
        <v>141</v>
      </c>
      <c r="C5029" t="s">
        <v>78</v>
      </c>
      <c r="D5029" t="s">
        <v>53</v>
      </c>
      <c r="E5029">
        <v>2014</v>
      </c>
      <c r="F5029">
        <v>74345</v>
      </c>
      <c r="G5029" t="s">
        <v>23</v>
      </c>
      <c r="H5029" t="s">
        <v>18</v>
      </c>
      <c r="I5029" t="s">
        <v>19</v>
      </c>
      <c r="J5029">
        <v>2179</v>
      </c>
      <c r="K5029">
        <v>140</v>
      </c>
      <c r="L5029">
        <v>7</v>
      </c>
      <c r="M5029">
        <v>15.1</v>
      </c>
      <c r="N5029">
        <v>8</v>
      </c>
      <c r="P5029" t="str">
        <f t="shared" si="474"/>
        <v/>
      </c>
      <c r="Q5029" t="str">
        <f t="shared" si="475"/>
        <v>good</v>
      </c>
      <c r="R5029" t="str">
        <f t="shared" si="476"/>
        <v/>
      </c>
      <c r="S5029" s="3" t="str">
        <f t="shared" si="477"/>
        <v>Maruti</v>
      </c>
      <c r="T5029" t="str">
        <f t="shared" si="478"/>
        <v>Maruti</v>
      </c>
      <c r="U5029" t="str">
        <f t="shared" si="479"/>
        <v>E</v>
      </c>
      <c r="V5029" t="str" cm="1">
        <f t="array" ref="V5029">_xlfn.IFS(N5020&gt;25,"A",N5020&gt;20,"B",N5020&gt;15,"C",N5020&gt;10,"D",N5020&lt;10,"E")</f>
        <v>E</v>
      </c>
    </row>
    <row r="5030" spans="1:22" x14ac:dyDescent="0.3">
      <c r="A5030">
        <v>5069</v>
      </c>
      <c r="B5030" t="s">
        <v>577</v>
      </c>
      <c r="C5030" t="s">
        <v>43</v>
      </c>
      <c r="D5030" t="s">
        <v>47</v>
      </c>
      <c r="E5030">
        <v>2015</v>
      </c>
      <c r="F5030">
        <v>58134</v>
      </c>
      <c r="G5030" t="s">
        <v>27</v>
      </c>
      <c r="H5030" t="s">
        <v>18</v>
      </c>
      <c r="I5030" t="s">
        <v>19</v>
      </c>
      <c r="J5030">
        <v>1198</v>
      </c>
      <c r="K5030">
        <v>74</v>
      </c>
      <c r="L5030">
        <v>5</v>
      </c>
      <c r="M5030">
        <v>16.47</v>
      </c>
      <c r="N5030">
        <v>4.6399999999999997</v>
      </c>
      <c r="P5030" t="str">
        <f t="shared" si="474"/>
        <v/>
      </c>
      <c r="Q5030" t="str">
        <f t="shared" si="475"/>
        <v>bad</v>
      </c>
      <c r="R5030" t="str">
        <f t="shared" si="476"/>
        <v/>
      </c>
      <c r="S5030" s="3" t="str">
        <f t="shared" si="477"/>
        <v/>
      </c>
      <c r="T5030" t="str">
        <f t="shared" si="478"/>
        <v>Honda</v>
      </c>
      <c r="U5030" t="str">
        <f t="shared" si="479"/>
        <v>E</v>
      </c>
      <c r="V5030" t="str" cm="1">
        <f t="array" ref="V5030">_xlfn.IFS(N5021&gt;25,"A",N5021&gt;20,"B",N5021&gt;15,"C",N5021&gt;10,"D",N5021&lt;10,"E")</f>
        <v>E</v>
      </c>
    </row>
    <row r="5031" spans="1:22" x14ac:dyDescent="0.3">
      <c r="A5031">
        <v>5070</v>
      </c>
      <c r="B5031" t="s">
        <v>789</v>
      </c>
      <c r="C5031" t="s">
        <v>21</v>
      </c>
      <c r="D5031" t="s">
        <v>47</v>
      </c>
      <c r="E5031">
        <v>2010</v>
      </c>
      <c r="F5031">
        <v>30566</v>
      </c>
      <c r="G5031" t="s">
        <v>27</v>
      </c>
      <c r="H5031" t="s">
        <v>32</v>
      </c>
      <c r="I5031" t="s">
        <v>19</v>
      </c>
      <c r="J5031">
        <v>1197</v>
      </c>
      <c r="K5031">
        <v>80</v>
      </c>
      <c r="L5031">
        <v>5</v>
      </c>
      <c r="M5031">
        <v>19.2</v>
      </c>
      <c r="N5031">
        <v>3.32</v>
      </c>
      <c r="P5031" t="str">
        <f t="shared" si="474"/>
        <v/>
      </c>
      <c r="Q5031" t="str">
        <f t="shared" si="475"/>
        <v>bad</v>
      </c>
      <c r="R5031" t="str">
        <f t="shared" si="476"/>
        <v/>
      </c>
      <c r="S5031" s="3" t="str">
        <f t="shared" si="477"/>
        <v/>
      </c>
      <c r="T5031" t="str">
        <f t="shared" si="478"/>
        <v>Maruti</v>
      </c>
      <c r="U5031" t="str">
        <f t="shared" si="479"/>
        <v>E</v>
      </c>
      <c r="V5031" t="str" cm="1">
        <f t="array" ref="V5031">_xlfn.IFS(N5022&gt;25,"A",N5022&gt;20,"B",N5022&gt;15,"C",N5022&gt;10,"D",N5022&lt;10,"E")</f>
        <v>E</v>
      </c>
    </row>
    <row r="5032" spans="1:22" x14ac:dyDescent="0.3">
      <c r="A5032">
        <v>5071</v>
      </c>
      <c r="B5032" t="s">
        <v>213</v>
      </c>
      <c r="C5032" t="s">
        <v>21</v>
      </c>
      <c r="D5032" t="s">
        <v>26</v>
      </c>
      <c r="E5032">
        <v>2012</v>
      </c>
      <c r="F5032">
        <v>55231</v>
      </c>
      <c r="G5032" t="s">
        <v>27</v>
      </c>
      <c r="H5032" t="s">
        <v>18</v>
      </c>
      <c r="I5032" t="s">
        <v>33</v>
      </c>
      <c r="J5032">
        <v>1197</v>
      </c>
      <c r="K5032">
        <v>78.900000000000006</v>
      </c>
      <c r="L5032">
        <v>5</v>
      </c>
      <c r="M5032">
        <v>20.36</v>
      </c>
      <c r="N5032">
        <v>2.78</v>
      </c>
      <c r="P5032" t="str">
        <f t="shared" si="474"/>
        <v/>
      </c>
      <c r="Q5032" t="str">
        <f t="shared" si="475"/>
        <v>good</v>
      </c>
      <c r="R5032" t="str">
        <f t="shared" si="476"/>
        <v/>
      </c>
      <c r="S5032" s="3" t="str">
        <f t="shared" si="477"/>
        <v>Maruti</v>
      </c>
      <c r="T5032" t="str">
        <f t="shared" si="478"/>
        <v>Maruti</v>
      </c>
      <c r="U5032" t="str">
        <f t="shared" si="479"/>
        <v>E</v>
      </c>
      <c r="V5032" t="str" cm="1">
        <f t="array" ref="V5032">_xlfn.IFS(N5023&gt;25,"A",N5023&gt;20,"B",N5023&gt;15,"C",N5023&gt;10,"D",N5023&lt;10,"E")</f>
        <v>E</v>
      </c>
    </row>
    <row r="5033" spans="1:22" x14ac:dyDescent="0.3">
      <c r="A5033">
        <v>5072</v>
      </c>
      <c r="B5033" t="s">
        <v>626</v>
      </c>
      <c r="C5033" t="s">
        <v>192</v>
      </c>
      <c r="D5033" t="s">
        <v>47</v>
      </c>
      <c r="E5033">
        <v>2016</v>
      </c>
      <c r="F5033">
        <v>67774</v>
      </c>
      <c r="G5033" t="s">
        <v>23</v>
      </c>
      <c r="H5033" t="s">
        <v>32</v>
      </c>
      <c r="I5033" t="s">
        <v>19</v>
      </c>
      <c r="J5033">
        <v>1998</v>
      </c>
      <c r="K5033">
        <v>163.69999999999999</v>
      </c>
      <c r="L5033">
        <v>5</v>
      </c>
      <c r="M5033">
        <v>14.81</v>
      </c>
      <c r="N5033">
        <v>8.9499999999999993</v>
      </c>
      <c r="P5033" t="str">
        <f t="shared" si="474"/>
        <v/>
      </c>
      <c r="Q5033" t="str">
        <f t="shared" si="475"/>
        <v>bad</v>
      </c>
      <c r="R5033" t="str">
        <f t="shared" si="476"/>
        <v/>
      </c>
      <c r="S5033" s="3" t="str">
        <f t="shared" si="477"/>
        <v/>
      </c>
      <c r="T5033" t="str">
        <f t="shared" si="478"/>
        <v>Hyundai</v>
      </c>
      <c r="U5033" t="str">
        <f t="shared" si="479"/>
        <v>D</v>
      </c>
      <c r="V5033" t="str" cm="1">
        <f t="array" ref="V5033">_xlfn.IFS(N5024&gt;25,"A",N5024&gt;20,"B",N5024&gt;15,"C",N5024&gt;10,"D",N5024&lt;10,"E")</f>
        <v>D</v>
      </c>
    </row>
    <row r="5034" spans="1:22" x14ac:dyDescent="0.3">
      <c r="A5034">
        <v>5073</v>
      </c>
      <c r="B5034" t="s">
        <v>1780</v>
      </c>
      <c r="C5034" t="s">
        <v>62</v>
      </c>
      <c r="D5034" t="s">
        <v>16</v>
      </c>
      <c r="E5034">
        <v>2013</v>
      </c>
      <c r="F5034">
        <v>50319</v>
      </c>
      <c r="G5034" t="s">
        <v>27</v>
      </c>
      <c r="H5034" t="s">
        <v>32</v>
      </c>
      <c r="I5034" t="s">
        <v>19</v>
      </c>
      <c r="J5034">
        <v>1991</v>
      </c>
      <c r="K5034">
        <v>181.03</v>
      </c>
      <c r="L5034">
        <v>5</v>
      </c>
      <c r="M5034">
        <v>12</v>
      </c>
      <c r="N5034">
        <v>21.95</v>
      </c>
      <c r="P5034" t="str">
        <f t="shared" si="474"/>
        <v/>
      </c>
      <c r="Q5034" t="str">
        <f t="shared" si="475"/>
        <v>good</v>
      </c>
      <c r="R5034" t="str">
        <f t="shared" si="476"/>
        <v/>
      </c>
      <c r="S5034" s="3" t="str">
        <f t="shared" si="477"/>
        <v>Ford</v>
      </c>
      <c r="T5034" t="str">
        <f t="shared" si="478"/>
        <v>Ford</v>
      </c>
      <c r="U5034" t="str">
        <f t="shared" si="479"/>
        <v>E</v>
      </c>
      <c r="V5034" t="str" cm="1">
        <f t="array" ref="V5034">_xlfn.IFS(N5025&gt;25,"A",N5025&gt;20,"B",N5025&gt;15,"C",N5025&gt;10,"D",N5025&lt;10,"E")</f>
        <v>E</v>
      </c>
    </row>
    <row r="5035" spans="1:22" x14ac:dyDescent="0.3">
      <c r="A5035">
        <v>5074</v>
      </c>
      <c r="B5035" t="s">
        <v>1781</v>
      </c>
      <c r="C5035" t="s">
        <v>21</v>
      </c>
      <c r="D5035" t="s">
        <v>93</v>
      </c>
      <c r="E5035">
        <v>2013</v>
      </c>
      <c r="F5035">
        <v>45000</v>
      </c>
      <c r="G5035" t="s">
        <v>27</v>
      </c>
      <c r="H5035" t="s">
        <v>18</v>
      </c>
      <c r="I5035" t="s">
        <v>19</v>
      </c>
      <c r="J5035">
        <v>2359</v>
      </c>
      <c r="K5035">
        <v>134</v>
      </c>
      <c r="L5035">
        <v>5</v>
      </c>
      <c r="M5035">
        <v>11.7</v>
      </c>
      <c r="N5035">
        <v>7.9</v>
      </c>
      <c r="P5035" t="str">
        <f t="shared" si="474"/>
        <v/>
      </c>
      <c r="Q5035" t="str">
        <f t="shared" si="475"/>
        <v>bad</v>
      </c>
      <c r="R5035" t="str">
        <f t="shared" si="476"/>
        <v/>
      </c>
      <c r="S5035" s="3" t="str">
        <f t="shared" si="477"/>
        <v/>
      </c>
      <c r="T5035" t="str">
        <f t="shared" si="478"/>
        <v>Maruti</v>
      </c>
      <c r="U5035" t="str">
        <f t="shared" si="479"/>
        <v>E</v>
      </c>
      <c r="V5035" t="str" cm="1">
        <f t="array" ref="V5035">_xlfn.IFS(N5026&gt;25,"A",N5026&gt;20,"B",N5026&gt;15,"C",N5026&gt;10,"D",N5026&lt;10,"E")</f>
        <v>E</v>
      </c>
    </row>
    <row r="5036" spans="1:22" x14ac:dyDescent="0.3">
      <c r="A5036">
        <v>5075</v>
      </c>
      <c r="B5036" t="s">
        <v>1001</v>
      </c>
      <c r="C5036" t="s">
        <v>62</v>
      </c>
      <c r="D5036" t="s">
        <v>49</v>
      </c>
      <c r="E5036">
        <v>2007</v>
      </c>
      <c r="F5036">
        <v>43627</v>
      </c>
      <c r="G5036" t="s">
        <v>27</v>
      </c>
      <c r="H5036" t="s">
        <v>32</v>
      </c>
      <c r="I5036" t="s">
        <v>19</v>
      </c>
      <c r="J5036">
        <v>1796</v>
      </c>
      <c r="K5036">
        <v>186</v>
      </c>
      <c r="L5036">
        <v>5</v>
      </c>
      <c r="M5036">
        <v>11.74</v>
      </c>
      <c r="N5036">
        <v>29</v>
      </c>
      <c r="P5036" t="str">
        <f t="shared" si="474"/>
        <v/>
      </c>
      <c r="Q5036" t="str">
        <f t="shared" si="475"/>
        <v>bad</v>
      </c>
      <c r="R5036" t="str">
        <f t="shared" si="476"/>
        <v/>
      </c>
      <c r="S5036" s="3" t="str">
        <f t="shared" si="477"/>
        <v/>
      </c>
      <c r="T5036" t="str">
        <f t="shared" si="478"/>
        <v>Honda</v>
      </c>
      <c r="U5036" t="str">
        <f t="shared" si="479"/>
        <v>E</v>
      </c>
      <c r="V5036" t="str" cm="1">
        <f t="array" ref="V5036">_xlfn.IFS(N5027&gt;25,"A",N5027&gt;20,"B",N5027&gt;15,"C",N5027&gt;10,"D",N5027&lt;10,"E")</f>
        <v>E</v>
      </c>
    </row>
    <row r="5037" spans="1:22" x14ac:dyDescent="0.3">
      <c r="A5037">
        <v>5076</v>
      </c>
      <c r="B5037" t="s">
        <v>85</v>
      </c>
      <c r="C5037" t="s">
        <v>43</v>
      </c>
      <c r="D5037" t="s">
        <v>49</v>
      </c>
      <c r="E5037">
        <v>2013</v>
      </c>
      <c r="F5037">
        <v>45000</v>
      </c>
      <c r="G5037" t="s">
        <v>23</v>
      </c>
      <c r="H5037" t="s">
        <v>18</v>
      </c>
      <c r="I5037" t="s">
        <v>19</v>
      </c>
      <c r="J5037">
        <v>1199</v>
      </c>
      <c r="K5037">
        <v>73.900000000000006</v>
      </c>
      <c r="L5037">
        <v>5</v>
      </c>
      <c r="M5037">
        <v>22.07</v>
      </c>
      <c r="N5037">
        <v>3.25</v>
      </c>
      <c r="P5037" t="str">
        <f t="shared" si="474"/>
        <v>Land</v>
      </c>
      <c r="Q5037" t="str">
        <f t="shared" si="475"/>
        <v>bad</v>
      </c>
      <c r="R5037" t="str">
        <f t="shared" si="476"/>
        <v/>
      </c>
      <c r="S5037" s="3" t="str">
        <f t="shared" si="477"/>
        <v>Land</v>
      </c>
      <c r="T5037" t="str">
        <f t="shared" si="478"/>
        <v/>
      </c>
      <c r="U5037" t="str">
        <f t="shared" si="479"/>
        <v>A</v>
      </c>
      <c r="V5037" t="str" cm="1">
        <f t="array" ref="V5037">_xlfn.IFS(N5028&gt;25,"A",N5028&gt;20,"B",N5028&gt;15,"C",N5028&gt;10,"D",N5028&lt;10,"E")</f>
        <v>A</v>
      </c>
    </row>
    <row r="5038" spans="1:22" x14ac:dyDescent="0.3">
      <c r="A5038">
        <v>5077</v>
      </c>
      <c r="B5038" t="s">
        <v>970</v>
      </c>
      <c r="C5038" t="s">
        <v>25</v>
      </c>
      <c r="D5038" t="s">
        <v>16</v>
      </c>
      <c r="E5038">
        <v>2014</v>
      </c>
      <c r="F5038">
        <v>10500</v>
      </c>
      <c r="G5038" t="s">
        <v>27</v>
      </c>
      <c r="H5038" t="s">
        <v>18</v>
      </c>
      <c r="I5038" t="s">
        <v>19</v>
      </c>
      <c r="J5038">
        <v>1497</v>
      </c>
      <c r="K5038">
        <v>117.3</v>
      </c>
      <c r="L5038">
        <v>5</v>
      </c>
      <c r="M5038">
        <v>17.399999999999999</v>
      </c>
      <c r="N5038">
        <v>5.9</v>
      </c>
      <c r="P5038" t="str">
        <f t="shared" si="474"/>
        <v/>
      </c>
      <c r="Q5038" t="str">
        <f t="shared" si="475"/>
        <v>bad</v>
      </c>
      <c r="R5038" t="str">
        <f t="shared" si="476"/>
        <v/>
      </c>
      <c r="S5038" s="3" t="str">
        <f t="shared" si="477"/>
        <v/>
      </c>
      <c r="T5038" t="str">
        <f t="shared" si="478"/>
        <v>Mahindra</v>
      </c>
      <c r="U5038" t="str">
        <f t="shared" si="479"/>
        <v>E</v>
      </c>
      <c r="V5038" t="str" cm="1">
        <f t="array" ref="V5038">_xlfn.IFS(N5029&gt;25,"A",N5029&gt;20,"B",N5029&gt;15,"C",N5029&gt;10,"D",N5029&lt;10,"E")</f>
        <v>E</v>
      </c>
    </row>
    <row r="5039" spans="1:22" x14ac:dyDescent="0.3">
      <c r="A5039">
        <v>5078</v>
      </c>
      <c r="B5039" t="s">
        <v>535</v>
      </c>
      <c r="C5039" t="s">
        <v>15</v>
      </c>
      <c r="D5039" t="s">
        <v>31</v>
      </c>
      <c r="E5039">
        <v>2017</v>
      </c>
      <c r="F5039">
        <v>21789</v>
      </c>
      <c r="G5039" t="s">
        <v>23</v>
      </c>
      <c r="H5039" t="s">
        <v>18</v>
      </c>
      <c r="I5039" t="s">
        <v>19</v>
      </c>
      <c r="J5039">
        <v>1248</v>
      </c>
      <c r="K5039">
        <v>88.5</v>
      </c>
      <c r="L5039">
        <v>5</v>
      </c>
      <c r="M5039">
        <v>24.3</v>
      </c>
      <c r="N5039">
        <v>9.8800000000000008</v>
      </c>
      <c r="P5039" t="str">
        <f t="shared" si="474"/>
        <v/>
      </c>
      <c r="Q5039" t="str">
        <f t="shared" si="475"/>
        <v>bad</v>
      </c>
      <c r="R5039" t="str">
        <f t="shared" si="476"/>
        <v/>
      </c>
      <c r="S5039" s="3" t="str">
        <f t="shared" si="477"/>
        <v/>
      </c>
      <c r="T5039" t="str">
        <f t="shared" si="478"/>
        <v>Volkswagen</v>
      </c>
      <c r="U5039" t="str">
        <f t="shared" si="479"/>
        <v>E</v>
      </c>
      <c r="V5039" t="str" cm="1">
        <f t="array" ref="V5039">_xlfn.IFS(N5030&gt;25,"A",N5030&gt;20,"B",N5030&gt;15,"C",N5030&gt;10,"D",N5030&lt;10,"E")</f>
        <v>E</v>
      </c>
    </row>
    <row r="5040" spans="1:22" x14ac:dyDescent="0.3">
      <c r="A5040">
        <v>5079</v>
      </c>
      <c r="B5040" t="s">
        <v>1133</v>
      </c>
      <c r="C5040" t="s">
        <v>21</v>
      </c>
      <c r="D5040" t="s">
        <v>31</v>
      </c>
      <c r="E5040">
        <v>2019</v>
      </c>
      <c r="F5040">
        <v>21134</v>
      </c>
      <c r="G5040" t="s">
        <v>27</v>
      </c>
      <c r="H5040" t="s">
        <v>18</v>
      </c>
      <c r="I5040" t="s">
        <v>19</v>
      </c>
      <c r="J5040">
        <v>1197</v>
      </c>
      <c r="K5040">
        <v>81.86</v>
      </c>
      <c r="L5040">
        <v>5</v>
      </c>
      <c r="M5040">
        <v>18.600000000000001</v>
      </c>
      <c r="N5040">
        <v>8.7799999999999994</v>
      </c>
      <c r="P5040" t="str">
        <f t="shared" si="474"/>
        <v/>
      </c>
      <c r="Q5040" t="str">
        <f t="shared" si="475"/>
        <v>bad</v>
      </c>
      <c r="R5040" t="str">
        <f t="shared" si="476"/>
        <v/>
      </c>
      <c r="S5040" s="3" t="str">
        <f t="shared" si="477"/>
        <v/>
      </c>
      <c r="T5040" t="str">
        <f t="shared" si="478"/>
        <v>Hyundai</v>
      </c>
      <c r="U5040" t="str">
        <f t="shared" si="479"/>
        <v>E</v>
      </c>
      <c r="V5040" t="str" cm="1">
        <f t="array" ref="V5040">_xlfn.IFS(N5031&gt;25,"A",N5031&gt;20,"B",N5031&gt;15,"C",N5031&gt;10,"D",N5031&lt;10,"E")</f>
        <v>E</v>
      </c>
    </row>
    <row r="5041" spans="1:22" x14ac:dyDescent="0.3">
      <c r="A5041">
        <v>5080</v>
      </c>
      <c r="B5041" t="s">
        <v>1782</v>
      </c>
      <c r="C5041" t="s">
        <v>45</v>
      </c>
      <c r="D5041" t="s">
        <v>49</v>
      </c>
      <c r="E5041">
        <v>2011</v>
      </c>
      <c r="F5041">
        <v>90000</v>
      </c>
      <c r="G5041" t="s">
        <v>23</v>
      </c>
      <c r="H5041" t="s">
        <v>18</v>
      </c>
      <c r="I5041" t="s">
        <v>33</v>
      </c>
      <c r="J5041">
        <v>2179</v>
      </c>
      <c r="K5041">
        <v>138.1</v>
      </c>
      <c r="L5041">
        <v>7</v>
      </c>
      <c r="M5041">
        <v>13.93</v>
      </c>
      <c r="N5041">
        <v>2.75</v>
      </c>
      <c r="P5041" t="str">
        <f t="shared" si="474"/>
        <v/>
      </c>
      <c r="Q5041" t="str">
        <f t="shared" si="475"/>
        <v>good</v>
      </c>
      <c r="R5041" t="str">
        <f t="shared" si="476"/>
        <v/>
      </c>
      <c r="S5041" s="3" t="str">
        <f t="shared" si="477"/>
        <v>Hyundai</v>
      </c>
      <c r="T5041" t="str">
        <f t="shared" si="478"/>
        <v>Hyundai</v>
      </c>
      <c r="U5041" t="str">
        <f t="shared" si="479"/>
        <v>E</v>
      </c>
      <c r="V5041" t="str" cm="1">
        <f t="array" ref="V5041">_xlfn.IFS(N5032&gt;25,"A",N5032&gt;20,"B",N5032&gt;15,"C",N5032&gt;10,"D",N5032&lt;10,"E")</f>
        <v>E</v>
      </c>
    </row>
    <row r="5042" spans="1:22" x14ac:dyDescent="0.3">
      <c r="A5042">
        <v>5081</v>
      </c>
      <c r="B5042" t="s">
        <v>951</v>
      </c>
      <c r="C5042" t="s">
        <v>38</v>
      </c>
      <c r="D5042" t="s">
        <v>47</v>
      </c>
      <c r="E5042">
        <v>2014</v>
      </c>
      <c r="F5042">
        <v>51553</v>
      </c>
      <c r="G5042" t="s">
        <v>23</v>
      </c>
      <c r="H5042" t="s">
        <v>18</v>
      </c>
      <c r="I5042" t="s">
        <v>19</v>
      </c>
      <c r="J5042">
        <v>1461</v>
      </c>
      <c r="K5042">
        <v>84.8</v>
      </c>
      <c r="L5042">
        <v>5</v>
      </c>
      <c r="M5042">
        <v>21.64</v>
      </c>
      <c r="N5042">
        <v>5.98</v>
      </c>
      <c r="P5042" t="str">
        <f t="shared" si="474"/>
        <v/>
      </c>
      <c r="Q5042" t="str">
        <f t="shared" si="475"/>
        <v>bad</v>
      </c>
      <c r="R5042" t="str">
        <f t="shared" si="476"/>
        <v/>
      </c>
      <c r="S5042" s="3" t="str">
        <f t="shared" si="477"/>
        <v/>
      </c>
      <c r="T5042" t="str">
        <f t="shared" si="478"/>
        <v>Chevrolet</v>
      </c>
      <c r="U5042" t="str">
        <f t="shared" si="479"/>
        <v>E</v>
      </c>
      <c r="V5042" t="str" cm="1">
        <f t="array" ref="V5042">_xlfn.IFS(N5033&gt;25,"A",N5033&gt;20,"B",N5033&gt;15,"C",N5033&gt;10,"D",N5033&lt;10,"E")</f>
        <v>E</v>
      </c>
    </row>
    <row r="5043" spans="1:22" x14ac:dyDescent="0.3">
      <c r="A5043">
        <v>5082</v>
      </c>
      <c r="B5043" t="s">
        <v>1783</v>
      </c>
      <c r="C5043" t="s">
        <v>65</v>
      </c>
      <c r="D5043" t="s">
        <v>53</v>
      </c>
      <c r="E5043">
        <v>2011</v>
      </c>
      <c r="F5043">
        <v>31000</v>
      </c>
      <c r="G5043" t="s">
        <v>27</v>
      </c>
      <c r="H5043" t="s">
        <v>32</v>
      </c>
      <c r="I5043" t="s">
        <v>19</v>
      </c>
      <c r="J5043">
        <v>2497</v>
      </c>
      <c r="K5043">
        <v>215</v>
      </c>
      <c r="L5043">
        <v>5</v>
      </c>
      <c r="M5043">
        <v>10.9</v>
      </c>
      <c r="N5043">
        <v>31</v>
      </c>
      <c r="P5043" t="str">
        <f t="shared" si="474"/>
        <v>MercedesBenz</v>
      </c>
      <c r="Q5043" t="str">
        <f t="shared" si="475"/>
        <v>bad</v>
      </c>
      <c r="R5043" t="str">
        <f t="shared" si="476"/>
        <v/>
      </c>
      <c r="S5043" s="3" t="str">
        <f t="shared" si="477"/>
        <v>MercedesBenz</v>
      </c>
      <c r="T5043" t="str">
        <f t="shared" si="478"/>
        <v/>
      </c>
      <c r="U5043" t="str">
        <f t="shared" si="479"/>
        <v>B</v>
      </c>
      <c r="V5043" t="str" cm="1">
        <f t="array" ref="V5043">_xlfn.IFS(N5034&gt;25,"A",N5034&gt;20,"B",N5034&gt;15,"C",N5034&gt;10,"D",N5034&lt;10,"E")</f>
        <v>B</v>
      </c>
    </row>
    <row r="5044" spans="1:22" x14ac:dyDescent="0.3">
      <c r="A5044">
        <v>5083</v>
      </c>
      <c r="B5044" t="s">
        <v>837</v>
      </c>
      <c r="C5044" t="s">
        <v>41</v>
      </c>
      <c r="D5044" t="s">
        <v>53</v>
      </c>
      <c r="E5044">
        <v>2011</v>
      </c>
      <c r="F5044">
        <v>67422</v>
      </c>
      <c r="G5044" t="s">
        <v>27</v>
      </c>
      <c r="H5044" t="s">
        <v>18</v>
      </c>
      <c r="I5044" t="s">
        <v>33</v>
      </c>
      <c r="J5044">
        <v>1798</v>
      </c>
      <c r="K5044">
        <v>138</v>
      </c>
      <c r="L5044">
        <v>5</v>
      </c>
      <c r="M5044">
        <v>14.53</v>
      </c>
      <c r="N5044">
        <v>3.55</v>
      </c>
      <c r="P5044" t="str">
        <f t="shared" si="474"/>
        <v/>
      </c>
      <c r="Q5044" t="str">
        <f t="shared" si="475"/>
        <v>bad</v>
      </c>
      <c r="R5044" t="str">
        <f t="shared" si="476"/>
        <v/>
      </c>
      <c r="S5044" s="3" t="str">
        <f t="shared" si="477"/>
        <v/>
      </c>
      <c r="T5044" t="str">
        <f t="shared" si="478"/>
        <v>Hyundai</v>
      </c>
      <c r="U5044" t="str">
        <f t="shared" si="479"/>
        <v>E</v>
      </c>
      <c r="V5044" t="str" cm="1">
        <f t="array" ref="V5044">_xlfn.IFS(N5035&gt;25,"A",N5035&gt;20,"B",N5035&gt;15,"C",N5035&gt;10,"D",N5035&lt;10,"E")</f>
        <v>E</v>
      </c>
    </row>
    <row r="5045" spans="1:22" x14ac:dyDescent="0.3">
      <c r="A5045">
        <v>5084</v>
      </c>
      <c r="B5045" t="s">
        <v>228</v>
      </c>
      <c r="C5045" t="s">
        <v>21</v>
      </c>
      <c r="D5045" t="s">
        <v>47</v>
      </c>
      <c r="E5045">
        <v>2015</v>
      </c>
      <c r="F5045">
        <v>60519</v>
      </c>
      <c r="G5045" t="s">
        <v>23</v>
      </c>
      <c r="H5045" t="s">
        <v>18</v>
      </c>
      <c r="I5045" t="s">
        <v>19</v>
      </c>
      <c r="J5045">
        <v>1582</v>
      </c>
      <c r="K5045">
        <v>126.32</v>
      </c>
      <c r="L5045">
        <v>5</v>
      </c>
      <c r="M5045">
        <v>22.32</v>
      </c>
      <c r="N5045">
        <v>6.24</v>
      </c>
      <c r="P5045" t="str">
        <f t="shared" si="474"/>
        <v>MercedesBenz</v>
      </c>
      <c r="Q5045" t="str">
        <f t="shared" si="475"/>
        <v>bad</v>
      </c>
      <c r="R5045" t="str">
        <f t="shared" si="476"/>
        <v/>
      </c>
      <c r="S5045" s="3" t="str">
        <f t="shared" si="477"/>
        <v>MercedesBenz</v>
      </c>
      <c r="T5045" t="str">
        <f t="shared" si="478"/>
        <v/>
      </c>
      <c r="U5045" t="str">
        <f t="shared" si="479"/>
        <v>A</v>
      </c>
      <c r="V5045" t="str" cm="1">
        <f t="array" ref="V5045">_xlfn.IFS(N5036&gt;25,"A",N5036&gt;20,"B",N5036&gt;15,"C",N5036&gt;10,"D",N5036&lt;10,"E")</f>
        <v>A</v>
      </c>
    </row>
    <row r="5046" spans="1:22" x14ac:dyDescent="0.3">
      <c r="A5046">
        <v>5085</v>
      </c>
      <c r="B5046" t="s">
        <v>335</v>
      </c>
      <c r="C5046" t="s">
        <v>15</v>
      </c>
      <c r="D5046" t="s">
        <v>49</v>
      </c>
      <c r="E5046">
        <v>2009</v>
      </c>
      <c r="F5046">
        <v>34000</v>
      </c>
      <c r="G5046" t="s">
        <v>23</v>
      </c>
      <c r="H5046" t="s">
        <v>18</v>
      </c>
      <c r="I5046" t="s">
        <v>19</v>
      </c>
      <c r="J5046">
        <v>1248</v>
      </c>
      <c r="K5046">
        <v>73.900000000000006</v>
      </c>
      <c r="L5046">
        <v>5</v>
      </c>
      <c r="M5046">
        <v>19.3</v>
      </c>
      <c r="N5046">
        <v>2.19</v>
      </c>
      <c r="P5046" t="str">
        <f t="shared" si="474"/>
        <v/>
      </c>
      <c r="Q5046" t="str">
        <f t="shared" si="475"/>
        <v>good</v>
      </c>
      <c r="R5046" t="str">
        <f t="shared" si="476"/>
        <v/>
      </c>
      <c r="S5046" s="3" t="str">
        <f t="shared" si="477"/>
        <v>Volkswagen</v>
      </c>
      <c r="T5046" t="str">
        <f t="shared" si="478"/>
        <v>Volkswagen</v>
      </c>
      <c r="U5046" t="str">
        <f t="shared" si="479"/>
        <v>E</v>
      </c>
      <c r="V5046" t="str" cm="1">
        <f t="array" ref="V5046">_xlfn.IFS(N5037&gt;25,"A",N5037&gt;20,"B",N5037&gt;15,"C",N5037&gt;10,"D",N5037&lt;10,"E")</f>
        <v>E</v>
      </c>
    </row>
    <row r="5047" spans="1:22" x14ac:dyDescent="0.3">
      <c r="A5047">
        <v>5086</v>
      </c>
      <c r="B5047" t="s">
        <v>1075</v>
      </c>
      <c r="C5047" t="s">
        <v>15</v>
      </c>
      <c r="D5047" t="s">
        <v>35</v>
      </c>
      <c r="E5047">
        <v>2013</v>
      </c>
      <c r="F5047">
        <v>68434</v>
      </c>
      <c r="G5047" t="s">
        <v>23</v>
      </c>
      <c r="H5047" t="s">
        <v>18</v>
      </c>
      <c r="I5047" t="s">
        <v>19</v>
      </c>
      <c r="J5047">
        <v>1248</v>
      </c>
      <c r="K5047">
        <v>73.75</v>
      </c>
      <c r="L5047">
        <v>5</v>
      </c>
      <c r="M5047">
        <v>28.4</v>
      </c>
      <c r="N5047">
        <v>5.5</v>
      </c>
      <c r="P5047" t="str">
        <f t="shared" si="474"/>
        <v/>
      </c>
      <c r="Q5047" t="str">
        <f t="shared" si="475"/>
        <v>bad</v>
      </c>
      <c r="R5047" t="str">
        <f t="shared" si="476"/>
        <v/>
      </c>
      <c r="S5047" s="3" t="str">
        <f t="shared" si="477"/>
        <v/>
      </c>
      <c r="T5047" t="str">
        <f t="shared" si="478"/>
        <v>Honda</v>
      </c>
      <c r="U5047" t="str">
        <f t="shared" si="479"/>
        <v>E</v>
      </c>
      <c r="V5047" t="str" cm="1">
        <f t="array" ref="V5047">_xlfn.IFS(N5038&gt;25,"A",N5038&gt;20,"B",N5038&gt;15,"C",N5038&gt;10,"D",N5038&lt;10,"E")</f>
        <v>E</v>
      </c>
    </row>
    <row r="5048" spans="1:22" x14ac:dyDescent="0.3">
      <c r="A5048">
        <v>5087</v>
      </c>
      <c r="B5048" t="s">
        <v>181</v>
      </c>
      <c r="C5048" t="s">
        <v>15</v>
      </c>
      <c r="D5048" t="s">
        <v>22</v>
      </c>
      <c r="E5048">
        <v>2014</v>
      </c>
      <c r="F5048">
        <v>17000</v>
      </c>
      <c r="G5048" t="s">
        <v>27</v>
      </c>
      <c r="H5048" t="s">
        <v>18</v>
      </c>
      <c r="I5048" t="s">
        <v>19</v>
      </c>
      <c r="J5048">
        <v>998</v>
      </c>
      <c r="K5048">
        <v>67.099999999999994</v>
      </c>
      <c r="L5048">
        <v>5</v>
      </c>
      <c r="M5048">
        <v>24.07</v>
      </c>
      <c r="N5048">
        <v>2.1</v>
      </c>
      <c r="P5048" t="str">
        <f t="shared" si="474"/>
        <v/>
      </c>
      <c r="Q5048" t="str">
        <f t="shared" si="475"/>
        <v>good</v>
      </c>
      <c r="R5048" t="str">
        <f t="shared" si="476"/>
        <v/>
      </c>
      <c r="S5048" s="3" t="str">
        <f t="shared" si="477"/>
        <v>Maruti</v>
      </c>
      <c r="T5048" t="str">
        <f t="shared" si="478"/>
        <v>Maruti</v>
      </c>
      <c r="U5048" t="str">
        <f t="shared" si="479"/>
        <v>E</v>
      </c>
      <c r="V5048" t="str" cm="1">
        <f t="array" ref="V5048">_xlfn.IFS(N5039&gt;25,"A",N5039&gt;20,"B",N5039&gt;15,"C",N5039&gt;10,"D",N5039&lt;10,"E")</f>
        <v>E</v>
      </c>
    </row>
    <row r="5049" spans="1:22" x14ac:dyDescent="0.3">
      <c r="A5049">
        <v>5088</v>
      </c>
      <c r="B5049" t="s">
        <v>1784</v>
      </c>
      <c r="C5049" t="s">
        <v>156</v>
      </c>
      <c r="D5049" t="s">
        <v>31</v>
      </c>
      <c r="E5049">
        <v>2011</v>
      </c>
      <c r="F5049">
        <v>43686</v>
      </c>
      <c r="G5049" t="s">
        <v>27</v>
      </c>
      <c r="H5049" t="s">
        <v>32</v>
      </c>
      <c r="I5049" t="s">
        <v>19</v>
      </c>
      <c r="J5049">
        <v>5000</v>
      </c>
      <c r="K5049">
        <v>503</v>
      </c>
      <c r="L5049">
        <v>4</v>
      </c>
      <c r="M5049">
        <v>10.5</v>
      </c>
      <c r="N5049">
        <v>50.66</v>
      </c>
      <c r="P5049" t="str">
        <f t="shared" si="474"/>
        <v/>
      </c>
      <c r="Q5049" t="str">
        <f t="shared" si="475"/>
        <v>bad</v>
      </c>
      <c r="R5049" t="str">
        <f t="shared" si="476"/>
        <v/>
      </c>
      <c r="S5049" s="3" t="str">
        <f t="shared" si="477"/>
        <v/>
      </c>
      <c r="T5049" t="str">
        <f t="shared" si="478"/>
        <v>Hyundai</v>
      </c>
      <c r="U5049" t="str">
        <f t="shared" si="479"/>
        <v>E</v>
      </c>
      <c r="V5049" t="str" cm="1">
        <f t="array" ref="V5049">_xlfn.IFS(N5040&gt;25,"A",N5040&gt;20,"B",N5040&gt;15,"C",N5040&gt;10,"D",N5040&lt;10,"E")</f>
        <v>E</v>
      </c>
    </row>
    <row r="5050" spans="1:22" x14ac:dyDescent="0.3">
      <c r="A5050">
        <v>5089</v>
      </c>
      <c r="B5050" t="s">
        <v>395</v>
      </c>
      <c r="C5050" t="s">
        <v>62</v>
      </c>
      <c r="D5050" t="s">
        <v>49</v>
      </c>
      <c r="E5050">
        <v>2012</v>
      </c>
      <c r="F5050">
        <v>22000</v>
      </c>
      <c r="G5050" t="s">
        <v>23</v>
      </c>
      <c r="H5050" t="s">
        <v>32</v>
      </c>
      <c r="I5050" t="s">
        <v>19</v>
      </c>
      <c r="J5050">
        <v>2143</v>
      </c>
      <c r="K5050">
        <v>170</v>
      </c>
      <c r="L5050">
        <v>5</v>
      </c>
      <c r="M5050">
        <v>14.84</v>
      </c>
      <c r="N5050">
        <v>14</v>
      </c>
      <c r="P5050" t="str">
        <f t="shared" si="474"/>
        <v/>
      </c>
      <c r="Q5050" t="str">
        <f t="shared" si="475"/>
        <v>bad</v>
      </c>
      <c r="R5050" t="str">
        <f t="shared" si="476"/>
        <v/>
      </c>
      <c r="S5050" s="3" t="str">
        <f t="shared" si="477"/>
        <v/>
      </c>
      <c r="T5050" t="str">
        <f t="shared" si="478"/>
        <v>Tata</v>
      </c>
      <c r="U5050" t="str">
        <f t="shared" si="479"/>
        <v>E</v>
      </c>
      <c r="V5050" t="str" cm="1">
        <f t="array" ref="V5050">_xlfn.IFS(N5041&gt;25,"A",N5041&gt;20,"B",N5041&gt;15,"C",N5041&gt;10,"D",N5041&lt;10,"E")</f>
        <v>E</v>
      </c>
    </row>
    <row r="5051" spans="1:22" x14ac:dyDescent="0.3">
      <c r="A5051">
        <v>5090</v>
      </c>
      <c r="B5051" t="s">
        <v>171</v>
      </c>
      <c r="C5051" t="s">
        <v>21</v>
      </c>
      <c r="D5051" t="s">
        <v>16</v>
      </c>
      <c r="E5051">
        <v>2013</v>
      </c>
      <c r="F5051">
        <v>79225</v>
      </c>
      <c r="G5051" t="s">
        <v>23</v>
      </c>
      <c r="H5051" t="s">
        <v>18</v>
      </c>
      <c r="I5051" t="s">
        <v>19</v>
      </c>
      <c r="J5051">
        <v>1582</v>
      </c>
      <c r="K5051">
        <v>126.2</v>
      </c>
      <c r="L5051">
        <v>5</v>
      </c>
      <c r="M5051">
        <v>22</v>
      </c>
      <c r="N5051">
        <v>5.5</v>
      </c>
      <c r="P5051" t="str">
        <f t="shared" si="474"/>
        <v/>
      </c>
      <c r="Q5051" t="str">
        <f t="shared" si="475"/>
        <v>good</v>
      </c>
      <c r="R5051" t="str">
        <f t="shared" si="476"/>
        <v/>
      </c>
      <c r="S5051" s="3" t="str">
        <f t="shared" si="477"/>
        <v>Nissan</v>
      </c>
      <c r="T5051" t="str">
        <f t="shared" si="478"/>
        <v>Nissan</v>
      </c>
      <c r="U5051" t="str">
        <f t="shared" si="479"/>
        <v>E</v>
      </c>
      <c r="V5051" t="str" cm="1">
        <f t="array" ref="V5051">_xlfn.IFS(N5042&gt;25,"A",N5042&gt;20,"B",N5042&gt;15,"C",N5042&gt;10,"D",N5042&lt;10,"E")</f>
        <v>E</v>
      </c>
    </row>
    <row r="5052" spans="1:22" x14ac:dyDescent="0.3">
      <c r="A5052">
        <v>5091</v>
      </c>
      <c r="B5052" t="s">
        <v>1785</v>
      </c>
      <c r="C5052" t="s">
        <v>192</v>
      </c>
      <c r="D5052" t="s">
        <v>22</v>
      </c>
      <c r="E5052">
        <v>2007</v>
      </c>
      <c r="F5052">
        <v>63000</v>
      </c>
      <c r="G5052" t="s">
        <v>27</v>
      </c>
      <c r="H5052" t="s">
        <v>18</v>
      </c>
      <c r="I5052" t="s">
        <v>102</v>
      </c>
      <c r="J5052">
        <v>1598</v>
      </c>
      <c r="K5052">
        <v>102</v>
      </c>
      <c r="L5052">
        <v>5</v>
      </c>
      <c r="M5052">
        <v>14.2</v>
      </c>
      <c r="N5052">
        <v>1.2</v>
      </c>
      <c r="P5052" t="str">
        <f t="shared" si="474"/>
        <v>BMW</v>
      </c>
      <c r="Q5052" t="str">
        <f t="shared" si="475"/>
        <v>bad</v>
      </c>
      <c r="R5052" t="str">
        <f t="shared" si="476"/>
        <v/>
      </c>
      <c r="S5052" s="3" t="str">
        <f t="shared" si="477"/>
        <v>BMW</v>
      </c>
      <c r="T5052" t="str">
        <f t="shared" si="478"/>
        <v/>
      </c>
      <c r="U5052" t="str">
        <f t="shared" si="479"/>
        <v>A</v>
      </c>
      <c r="V5052" t="str" cm="1">
        <f t="array" ref="V5052">_xlfn.IFS(N5043&gt;25,"A",N5043&gt;20,"B",N5043&gt;15,"C",N5043&gt;10,"D",N5043&lt;10,"E")</f>
        <v>A</v>
      </c>
    </row>
    <row r="5053" spans="1:22" x14ac:dyDescent="0.3">
      <c r="A5053">
        <v>5092</v>
      </c>
      <c r="B5053" t="s">
        <v>283</v>
      </c>
      <c r="C5053" t="s">
        <v>15</v>
      </c>
      <c r="D5053" t="s">
        <v>35</v>
      </c>
      <c r="E5053">
        <v>2014</v>
      </c>
      <c r="F5053">
        <v>61922</v>
      </c>
      <c r="G5053" t="s">
        <v>27</v>
      </c>
      <c r="H5053" t="s">
        <v>18</v>
      </c>
      <c r="I5053" t="s">
        <v>19</v>
      </c>
      <c r="J5053">
        <v>1197</v>
      </c>
      <c r="K5053">
        <v>81.8</v>
      </c>
      <c r="L5053">
        <v>5</v>
      </c>
      <c r="M5053">
        <v>20.399999999999999</v>
      </c>
      <c r="N5053">
        <v>5.3</v>
      </c>
      <c r="P5053" t="str">
        <f t="shared" si="474"/>
        <v/>
      </c>
      <c r="Q5053" t="str">
        <f t="shared" si="475"/>
        <v>bad</v>
      </c>
      <c r="R5053" t="str">
        <f t="shared" si="476"/>
        <v/>
      </c>
      <c r="S5053" s="3" t="str">
        <f t="shared" si="477"/>
        <v/>
      </c>
      <c r="T5053" t="str">
        <f t="shared" si="478"/>
        <v>Toyota</v>
      </c>
      <c r="U5053" t="str">
        <f t="shared" si="479"/>
        <v>E</v>
      </c>
      <c r="V5053" t="str" cm="1">
        <f t="array" ref="V5053">_xlfn.IFS(N5044&gt;25,"A",N5044&gt;20,"B",N5044&gt;15,"C",N5044&gt;10,"D",N5044&lt;10,"E")</f>
        <v>E</v>
      </c>
    </row>
    <row r="5054" spans="1:22" x14ac:dyDescent="0.3">
      <c r="A5054">
        <v>5093</v>
      </c>
      <c r="B5054" t="s">
        <v>1321</v>
      </c>
      <c r="C5054" t="s">
        <v>21</v>
      </c>
      <c r="D5054" t="s">
        <v>26</v>
      </c>
      <c r="E5054">
        <v>2015</v>
      </c>
      <c r="F5054">
        <v>85000</v>
      </c>
      <c r="G5054" t="s">
        <v>23</v>
      </c>
      <c r="H5054" t="s">
        <v>18</v>
      </c>
      <c r="I5054" t="s">
        <v>19</v>
      </c>
      <c r="J5054">
        <v>1582</v>
      </c>
      <c r="K5054">
        <v>126.2</v>
      </c>
      <c r="L5054">
        <v>5</v>
      </c>
      <c r="M5054">
        <v>23.9</v>
      </c>
      <c r="N5054">
        <v>6.3</v>
      </c>
      <c r="P5054" t="str">
        <f t="shared" si="474"/>
        <v/>
      </c>
      <c r="Q5054" t="str">
        <f t="shared" si="475"/>
        <v>good</v>
      </c>
      <c r="R5054" t="str">
        <f t="shared" si="476"/>
        <v/>
      </c>
      <c r="S5054" s="3" t="str">
        <f t="shared" si="477"/>
        <v>Hyundai</v>
      </c>
      <c r="T5054" t="str">
        <f t="shared" si="478"/>
        <v>Hyundai</v>
      </c>
      <c r="U5054" t="str">
        <f t="shared" si="479"/>
        <v>E</v>
      </c>
      <c r="V5054" t="str" cm="1">
        <f t="array" ref="V5054">_xlfn.IFS(N5045&gt;25,"A",N5045&gt;20,"B",N5045&gt;15,"C",N5045&gt;10,"D",N5045&lt;10,"E")</f>
        <v>E</v>
      </c>
    </row>
    <row r="5055" spans="1:22" x14ac:dyDescent="0.3">
      <c r="A5055">
        <v>5094</v>
      </c>
      <c r="B5055" t="s">
        <v>1786</v>
      </c>
      <c r="C5055" t="s">
        <v>62</v>
      </c>
      <c r="D5055" t="s">
        <v>47</v>
      </c>
      <c r="E5055">
        <v>2017</v>
      </c>
      <c r="F5055">
        <v>26192</v>
      </c>
      <c r="G5055" t="s">
        <v>23</v>
      </c>
      <c r="H5055" t="s">
        <v>32</v>
      </c>
      <c r="I5055" t="s">
        <v>19</v>
      </c>
      <c r="J5055">
        <v>2143</v>
      </c>
      <c r="K5055">
        <v>168</v>
      </c>
      <c r="L5055">
        <v>5</v>
      </c>
      <c r="M5055">
        <v>17.899999999999999</v>
      </c>
      <c r="N5055">
        <v>40.47</v>
      </c>
      <c r="P5055" t="str">
        <f t="shared" si="474"/>
        <v/>
      </c>
      <c r="Q5055" t="str">
        <f t="shared" si="475"/>
        <v>bad</v>
      </c>
      <c r="R5055" t="str">
        <f t="shared" si="476"/>
        <v/>
      </c>
      <c r="S5055" s="3" t="str">
        <f t="shared" si="477"/>
        <v/>
      </c>
      <c r="T5055" t="str">
        <f t="shared" si="478"/>
        <v>Maruti</v>
      </c>
      <c r="U5055" t="str">
        <f t="shared" si="479"/>
        <v>E</v>
      </c>
      <c r="V5055" t="str" cm="1">
        <f t="array" ref="V5055">_xlfn.IFS(N5046&gt;25,"A",N5046&gt;20,"B",N5046&gt;15,"C",N5046&gt;10,"D",N5046&lt;10,"E")</f>
        <v>E</v>
      </c>
    </row>
    <row r="5056" spans="1:22" x14ac:dyDescent="0.3">
      <c r="A5056">
        <v>5095</v>
      </c>
      <c r="B5056" t="s">
        <v>138</v>
      </c>
      <c r="C5056" t="s">
        <v>41</v>
      </c>
      <c r="D5056" t="s">
        <v>53</v>
      </c>
      <c r="E5056">
        <v>2013</v>
      </c>
      <c r="F5056">
        <v>65000</v>
      </c>
      <c r="G5056" t="s">
        <v>23</v>
      </c>
      <c r="H5056" t="s">
        <v>18</v>
      </c>
      <c r="I5056" t="s">
        <v>19</v>
      </c>
      <c r="J5056">
        <v>2982</v>
      </c>
      <c r="K5056">
        <v>168.5</v>
      </c>
      <c r="L5056">
        <v>7</v>
      </c>
      <c r="M5056">
        <v>13</v>
      </c>
      <c r="N5056">
        <v>16.100000000000001</v>
      </c>
      <c r="P5056" t="str">
        <f t="shared" si="474"/>
        <v/>
      </c>
      <c r="Q5056" t="str">
        <f t="shared" si="475"/>
        <v>good</v>
      </c>
      <c r="R5056" t="str">
        <f t="shared" si="476"/>
        <v/>
      </c>
      <c r="S5056" s="3" t="str">
        <f t="shared" si="477"/>
        <v>Maruti</v>
      </c>
      <c r="T5056" t="str">
        <f t="shared" si="478"/>
        <v>Maruti</v>
      </c>
      <c r="U5056" t="str">
        <f t="shared" si="479"/>
        <v>E</v>
      </c>
      <c r="V5056" t="str" cm="1">
        <f t="array" ref="V5056">_xlfn.IFS(N5047&gt;25,"A",N5047&gt;20,"B",N5047&gt;15,"C",N5047&gt;10,"D",N5047&lt;10,"E")</f>
        <v>E</v>
      </c>
    </row>
    <row r="5057" spans="1:22" x14ac:dyDescent="0.3">
      <c r="A5057">
        <v>5096</v>
      </c>
      <c r="B5057" t="s">
        <v>592</v>
      </c>
      <c r="C5057" t="s">
        <v>30</v>
      </c>
      <c r="D5057" t="s">
        <v>53</v>
      </c>
      <c r="E5057">
        <v>2014</v>
      </c>
      <c r="F5057">
        <v>44999</v>
      </c>
      <c r="G5057" t="s">
        <v>23</v>
      </c>
      <c r="H5057" t="s">
        <v>32</v>
      </c>
      <c r="I5057" t="s">
        <v>19</v>
      </c>
      <c r="J5057">
        <v>1968</v>
      </c>
      <c r="K5057">
        <v>167.6</v>
      </c>
      <c r="L5057">
        <v>5</v>
      </c>
      <c r="M5057">
        <v>12.8</v>
      </c>
      <c r="N5057">
        <v>25</v>
      </c>
      <c r="P5057" t="str">
        <f t="shared" si="474"/>
        <v/>
      </c>
      <c r="Q5057" t="str">
        <f t="shared" si="475"/>
        <v>good</v>
      </c>
      <c r="R5057" t="str">
        <f t="shared" si="476"/>
        <v/>
      </c>
      <c r="S5057" s="3" t="str">
        <f t="shared" si="477"/>
        <v>Maruti</v>
      </c>
      <c r="T5057" t="str">
        <f t="shared" si="478"/>
        <v>Maruti</v>
      </c>
      <c r="U5057" t="str">
        <f t="shared" si="479"/>
        <v>E</v>
      </c>
      <c r="V5057" t="str" cm="1">
        <f t="array" ref="V5057">_xlfn.IFS(N5048&gt;25,"A",N5048&gt;20,"B",N5048&gt;15,"C",N5048&gt;10,"D",N5048&lt;10,"E")</f>
        <v>E</v>
      </c>
    </row>
    <row r="5058" spans="1:22" x14ac:dyDescent="0.3">
      <c r="A5058">
        <v>5097</v>
      </c>
      <c r="B5058" t="s">
        <v>1787</v>
      </c>
      <c r="C5058" t="s">
        <v>65</v>
      </c>
      <c r="D5058" t="s">
        <v>16</v>
      </c>
      <c r="E5058">
        <v>2008</v>
      </c>
      <c r="F5058">
        <v>81308</v>
      </c>
      <c r="G5058" t="s">
        <v>23</v>
      </c>
      <c r="H5058" t="s">
        <v>32</v>
      </c>
      <c r="I5058" t="s">
        <v>33</v>
      </c>
      <c r="J5058">
        <v>1995</v>
      </c>
      <c r="K5058">
        <v>170</v>
      </c>
      <c r="L5058">
        <v>5</v>
      </c>
      <c r="M5058">
        <v>13.2</v>
      </c>
      <c r="N5058">
        <v>7.95</v>
      </c>
      <c r="P5058" t="str">
        <f t="shared" si="474"/>
        <v>Jaguar</v>
      </c>
      <c r="Q5058" t="str">
        <f t="shared" si="475"/>
        <v>bad</v>
      </c>
      <c r="R5058" t="str">
        <f t="shared" si="476"/>
        <v/>
      </c>
      <c r="S5058" s="3" t="str">
        <f t="shared" si="477"/>
        <v>Jaguar</v>
      </c>
      <c r="T5058" t="str">
        <f t="shared" si="478"/>
        <v/>
      </c>
      <c r="U5058" t="str">
        <f t="shared" si="479"/>
        <v>A</v>
      </c>
      <c r="V5058" t="str" cm="1">
        <f t="array" ref="V5058">_xlfn.IFS(N5049&gt;25,"A",N5049&gt;20,"B",N5049&gt;15,"C",N5049&gt;10,"D",N5049&lt;10,"E")</f>
        <v>A</v>
      </c>
    </row>
    <row r="5059" spans="1:22" x14ac:dyDescent="0.3">
      <c r="A5059">
        <v>5098</v>
      </c>
      <c r="B5059" t="s">
        <v>363</v>
      </c>
      <c r="C5059" t="s">
        <v>15</v>
      </c>
      <c r="D5059" t="s">
        <v>53</v>
      </c>
      <c r="E5059">
        <v>2016</v>
      </c>
      <c r="F5059">
        <v>35000</v>
      </c>
      <c r="G5059" t="s">
        <v>27</v>
      </c>
      <c r="H5059" t="s">
        <v>18</v>
      </c>
      <c r="I5059" t="s">
        <v>19</v>
      </c>
      <c r="J5059">
        <v>796</v>
      </c>
      <c r="K5059">
        <v>47.3</v>
      </c>
      <c r="L5059">
        <v>5</v>
      </c>
      <c r="M5059">
        <v>24.7</v>
      </c>
      <c r="N5059">
        <v>2.65</v>
      </c>
      <c r="P5059" t="str">
        <f t="shared" si="474"/>
        <v/>
      </c>
      <c r="Q5059" t="str">
        <f t="shared" si="475"/>
        <v>bad</v>
      </c>
      <c r="R5059" t="str">
        <f t="shared" si="476"/>
        <v/>
      </c>
      <c r="S5059" s="3" t="str">
        <f t="shared" si="477"/>
        <v/>
      </c>
      <c r="T5059" t="str">
        <f t="shared" si="478"/>
        <v>MercedesBenz</v>
      </c>
      <c r="U5059" t="str">
        <f t="shared" si="479"/>
        <v>D</v>
      </c>
      <c r="V5059" t="str" cm="1">
        <f t="array" ref="V5059">_xlfn.IFS(N5050&gt;25,"A",N5050&gt;20,"B",N5050&gt;15,"C",N5050&gt;10,"D",N5050&lt;10,"E")</f>
        <v>D</v>
      </c>
    </row>
    <row r="5060" spans="1:22" x14ac:dyDescent="0.3">
      <c r="A5060">
        <v>5099</v>
      </c>
      <c r="B5060" t="s">
        <v>71</v>
      </c>
      <c r="C5060" t="s">
        <v>15</v>
      </c>
      <c r="D5060" t="s">
        <v>31</v>
      </c>
      <c r="E5060">
        <v>2012</v>
      </c>
      <c r="F5060">
        <v>65349</v>
      </c>
      <c r="G5060" t="s">
        <v>27</v>
      </c>
      <c r="H5060" t="s">
        <v>18</v>
      </c>
      <c r="I5060" t="s">
        <v>19</v>
      </c>
      <c r="J5060">
        <v>998</v>
      </c>
      <c r="K5060">
        <v>67.099999999999994</v>
      </c>
      <c r="L5060">
        <v>5</v>
      </c>
      <c r="M5060">
        <v>20.92</v>
      </c>
      <c r="N5060">
        <v>2.81</v>
      </c>
      <c r="P5060" t="str">
        <f t="shared" si="474"/>
        <v/>
      </c>
      <c r="Q5060" t="str">
        <f t="shared" si="475"/>
        <v>good</v>
      </c>
      <c r="R5060" t="str">
        <f t="shared" si="476"/>
        <v/>
      </c>
      <c r="S5060" s="3" t="str">
        <f t="shared" si="477"/>
        <v>Hyundai</v>
      </c>
      <c r="T5060" t="str">
        <f t="shared" si="478"/>
        <v>Hyundai</v>
      </c>
      <c r="U5060" t="str">
        <f t="shared" si="479"/>
        <v>E</v>
      </c>
      <c r="V5060" t="str" cm="1">
        <f t="array" ref="V5060">_xlfn.IFS(N5051&gt;25,"A",N5051&gt;20,"B",N5051&gt;15,"C",N5051&gt;10,"D",N5051&lt;10,"E")</f>
        <v>E</v>
      </c>
    </row>
    <row r="5061" spans="1:22" x14ac:dyDescent="0.3">
      <c r="A5061">
        <v>5100</v>
      </c>
      <c r="B5061" t="s">
        <v>1788</v>
      </c>
      <c r="C5061" t="s">
        <v>30</v>
      </c>
      <c r="D5061" t="s">
        <v>35</v>
      </c>
      <c r="E5061">
        <v>2012</v>
      </c>
      <c r="F5061">
        <v>80000</v>
      </c>
      <c r="G5061" t="s">
        <v>27</v>
      </c>
      <c r="H5061" t="s">
        <v>32</v>
      </c>
      <c r="I5061" t="s">
        <v>19</v>
      </c>
      <c r="J5061">
        <v>1798</v>
      </c>
      <c r="K5061">
        <v>167.62</v>
      </c>
      <c r="L5061">
        <v>5</v>
      </c>
      <c r="M5061">
        <v>15.64</v>
      </c>
      <c r="N5061">
        <v>17.5</v>
      </c>
      <c r="P5061" t="str">
        <f t="shared" si="474"/>
        <v/>
      </c>
      <c r="Q5061" t="str">
        <f t="shared" si="475"/>
        <v>bad</v>
      </c>
      <c r="R5061" t="str">
        <f t="shared" si="476"/>
        <v/>
      </c>
      <c r="S5061" s="3" t="str">
        <f t="shared" si="477"/>
        <v/>
      </c>
      <c r="T5061" t="str">
        <f t="shared" si="478"/>
        <v>Chevrolet</v>
      </c>
      <c r="U5061" t="str">
        <f t="shared" si="479"/>
        <v>E</v>
      </c>
      <c r="V5061" t="str" cm="1">
        <f t="array" ref="V5061">_xlfn.IFS(N5052&gt;25,"A",N5052&gt;20,"B",N5052&gt;15,"C",N5052&gt;10,"D",N5052&lt;10,"E")</f>
        <v>E</v>
      </c>
    </row>
    <row r="5062" spans="1:22" x14ac:dyDescent="0.3">
      <c r="A5062">
        <v>5101</v>
      </c>
      <c r="B5062" t="s">
        <v>800</v>
      </c>
      <c r="C5062" t="s">
        <v>15</v>
      </c>
      <c r="D5062" t="s">
        <v>16</v>
      </c>
      <c r="E5062">
        <v>2012</v>
      </c>
      <c r="F5062">
        <v>61000</v>
      </c>
      <c r="G5062" t="s">
        <v>27</v>
      </c>
      <c r="H5062" t="s">
        <v>18</v>
      </c>
      <c r="I5062" t="s">
        <v>19</v>
      </c>
      <c r="J5062">
        <v>1197</v>
      </c>
      <c r="K5062">
        <v>85</v>
      </c>
      <c r="L5062">
        <v>5</v>
      </c>
      <c r="M5062">
        <v>16.100000000000001</v>
      </c>
      <c r="N5062">
        <v>3.3</v>
      </c>
      <c r="P5062" t="str">
        <f t="shared" si="474"/>
        <v/>
      </c>
      <c r="Q5062" t="str">
        <f t="shared" si="475"/>
        <v>good</v>
      </c>
      <c r="R5062" t="str">
        <f t="shared" si="476"/>
        <v/>
      </c>
      <c r="S5062" s="3" t="str">
        <f t="shared" si="477"/>
        <v>Maruti</v>
      </c>
      <c r="T5062" t="str">
        <f t="shared" si="478"/>
        <v>Maruti</v>
      </c>
      <c r="U5062" t="str">
        <f t="shared" si="479"/>
        <v>E</v>
      </c>
      <c r="V5062" t="str" cm="1">
        <f t="array" ref="V5062">_xlfn.IFS(N5053&gt;25,"A",N5053&gt;20,"B",N5053&gt;15,"C",N5053&gt;10,"D",N5053&lt;10,"E")</f>
        <v>E</v>
      </c>
    </row>
    <row r="5063" spans="1:22" x14ac:dyDescent="0.3">
      <c r="A5063">
        <v>5102</v>
      </c>
      <c r="B5063" t="s">
        <v>257</v>
      </c>
      <c r="C5063" t="s">
        <v>15</v>
      </c>
      <c r="D5063" t="s">
        <v>47</v>
      </c>
      <c r="E5063">
        <v>2019</v>
      </c>
      <c r="F5063">
        <v>31817</v>
      </c>
      <c r="G5063" t="s">
        <v>27</v>
      </c>
      <c r="H5063" t="s">
        <v>18</v>
      </c>
      <c r="I5063" t="s">
        <v>19</v>
      </c>
      <c r="J5063">
        <v>998</v>
      </c>
      <c r="K5063">
        <v>67.040000000000006</v>
      </c>
      <c r="L5063">
        <v>5</v>
      </c>
      <c r="M5063">
        <v>22.5</v>
      </c>
      <c r="N5063">
        <v>5.34</v>
      </c>
      <c r="P5063" t="str">
        <f t="shared" si="474"/>
        <v/>
      </c>
      <c r="Q5063" t="str">
        <f t="shared" si="475"/>
        <v>good</v>
      </c>
      <c r="R5063" t="str">
        <f t="shared" si="476"/>
        <v/>
      </c>
      <c r="S5063" s="3" t="str">
        <f t="shared" si="477"/>
        <v>Hyundai</v>
      </c>
      <c r="T5063" t="str">
        <f t="shared" si="478"/>
        <v>Hyundai</v>
      </c>
      <c r="U5063" t="str">
        <f t="shared" si="479"/>
        <v>E</v>
      </c>
      <c r="V5063" t="str" cm="1">
        <f t="array" ref="V5063">_xlfn.IFS(N5054&gt;25,"A",N5054&gt;20,"B",N5054&gt;15,"C",N5054&gt;10,"D",N5054&lt;10,"E")</f>
        <v>E</v>
      </c>
    </row>
    <row r="5064" spans="1:22" x14ac:dyDescent="0.3">
      <c r="A5064">
        <v>5103</v>
      </c>
      <c r="B5064" t="s">
        <v>1256</v>
      </c>
      <c r="C5064" t="s">
        <v>194</v>
      </c>
      <c r="D5064" t="s">
        <v>35</v>
      </c>
      <c r="E5064">
        <v>2016</v>
      </c>
      <c r="F5064">
        <v>41000</v>
      </c>
      <c r="G5064" t="s">
        <v>23</v>
      </c>
      <c r="H5064" t="s">
        <v>18</v>
      </c>
      <c r="I5064" t="s">
        <v>19</v>
      </c>
      <c r="J5064">
        <v>1498</v>
      </c>
      <c r="K5064">
        <v>103.52</v>
      </c>
      <c r="L5064">
        <v>5</v>
      </c>
      <c r="M5064">
        <v>21.14</v>
      </c>
      <c r="N5064">
        <v>8.5</v>
      </c>
      <c r="P5064" t="str">
        <f t="shared" si="474"/>
        <v>MercedesBenz</v>
      </c>
      <c r="Q5064" t="str">
        <f t="shared" si="475"/>
        <v>bad</v>
      </c>
      <c r="R5064" t="str">
        <f t="shared" si="476"/>
        <v/>
      </c>
      <c r="S5064" s="3" t="str">
        <f t="shared" si="477"/>
        <v>MercedesBenz</v>
      </c>
      <c r="T5064" t="str">
        <f t="shared" si="478"/>
        <v/>
      </c>
      <c r="U5064" t="str">
        <f t="shared" si="479"/>
        <v>A</v>
      </c>
      <c r="V5064" t="str" cm="1">
        <f t="array" ref="V5064">_xlfn.IFS(N5055&gt;25,"A",N5055&gt;20,"B",N5055&gt;15,"C",N5055&gt;10,"D",N5055&lt;10,"E")</f>
        <v>A</v>
      </c>
    </row>
    <row r="5065" spans="1:22" x14ac:dyDescent="0.3">
      <c r="A5065">
        <v>5104</v>
      </c>
      <c r="B5065" t="s">
        <v>1769</v>
      </c>
      <c r="C5065" t="s">
        <v>25</v>
      </c>
      <c r="D5065" t="s">
        <v>47</v>
      </c>
      <c r="E5065">
        <v>2010</v>
      </c>
      <c r="F5065">
        <v>82606</v>
      </c>
      <c r="G5065" t="s">
        <v>27</v>
      </c>
      <c r="H5065" t="s">
        <v>18</v>
      </c>
      <c r="I5065" t="s">
        <v>33</v>
      </c>
      <c r="J5065">
        <v>1198</v>
      </c>
      <c r="K5065">
        <v>90</v>
      </c>
      <c r="L5065">
        <v>5</v>
      </c>
      <c r="M5065">
        <v>16</v>
      </c>
      <c r="N5065">
        <v>2.69</v>
      </c>
      <c r="P5065" t="str">
        <f t="shared" si="474"/>
        <v>Toyota</v>
      </c>
      <c r="Q5065" t="str">
        <f t="shared" si="475"/>
        <v>bad</v>
      </c>
      <c r="R5065" t="str">
        <f t="shared" si="476"/>
        <v/>
      </c>
      <c r="S5065" s="3" t="str">
        <f t="shared" si="477"/>
        <v>Toyota</v>
      </c>
      <c r="T5065" t="str">
        <f t="shared" si="478"/>
        <v/>
      </c>
      <c r="U5065" t="str">
        <f t="shared" si="479"/>
        <v>C</v>
      </c>
      <c r="V5065" t="str" cm="1">
        <f t="array" ref="V5065">_xlfn.IFS(N5056&gt;25,"A",N5056&gt;20,"B",N5056&gt;15,"C",N5056&gt;10,"D",N5056&lt;10,"E")</f>
        <v>C</v>
      </c>
    </row>
    <row r="5066" spans="1:22" x14ac:dyDescent="0.3">
      <c r="A5066">
        <v>5105</v>
      </c>
      <c r="B5066" t="s">
        <v>526</v>
      </c>
      <c r="C5066" t="s">
        <v>78</v>
      </c>
      <c r="D5066" t="s">
        <v>93</v>
      </c>
      <c r="E5066">
        <v>2015</v>
      </c>
      <c r="F5066">
        <v>52000</v>
      </c>
      <c r="G5066" t="s">
        <v>23</v>
      </c>
      <c r="H5066" t="s">
        <v>18</v>
      </c>
      <c r="I5066" t="s">
        <v>19</v>
      </c>
      <c r="J5066">
        <v>2179</v>
      </c>
      <c r="K5066">
        <v>140</v>
      </c>
      <c r="L5066">
        <v>7</v>
      </c>
      <c r="M5066">
        <v>16</v>
      </c>
      <c r="N5066">
        <v>11.5</v>
      </c>
      <c r="P5066" t="str">
        <f t="shared" si="474"/>
        <v>Audi</v>
      </c>
      <c r="Q5066" t="str">
        <f t="shared" si="475"/>
        <v>bad</v>
      </c>
      <c r="R5066" t="str">
        <f t="shared" si="476"/>
        <v/>
      </c>
      <c r="S5066" s="3" t="str">
        <f t="shared" si="477"/>
        <v>Audi</v>
      </c>
      <c r="T5066" t="str">
        <f t="shared" si="478"/>
        <v/>
      </c>
      <c r="U5066" t="str">
        <f t="shared" si="479"/>
        <v>B</v>
      </c>
      <c r="V5066" t="str" cm="1">
        <f t="array" ref="V5066">_xlfn.IFS(N5057&gt;25,"A",N5057&gt;20,"B",N5057&gt;15,"C",N5057&gt;10,"D",N5057&lt;10,"E")</f>
        <v>B</v>
      </c>
    </row>
    <row r="5067" spans="1:22" x14ac:dyDescent="0.3">
      <c r="A5067">
        <v>5106</v>
      </c>
      <c r="B5067" t="s">
        <v>425</v>
      </c>
      <c r="C5067" t="s">
        <v>15</v>
      </c>
      <c r="D5067" t="s">
        <v>31</v>
      </c>
      <c r="E5067">
        <v>2011</v>
      </c>
      <c r="F5067">
        <v>50318</v>
      </c>
      <c r="G5067" t="s">
        <v>27</v>
      </c>
      <c r="H5067" t="s">
        <v>18</v>
      </c>
      <c r="I5067" t="s">
        <v>19</v>
      </c>
      <c r="J5067">
        <v>1197</v>
      </c>
      <c r="K5067">
        <v>85.8</v>
      </c>
      <c r="L5067">
        <v>5</v>
      </c>
      <c r="M5067">
        <v>18.5</v>
      </c>
      <c r="N5067">
        <v>4.0599999999999996</v>
      </c>
      <c r="P5067" t="str">
        <f t="shared" si="474"/>
        <v/>
      </c>
      <c r="Q5067" t="str">
        <f t="shared" si="475"/>
        <v>bad</v>
      </c>
      <c r="R5067" t="str">
        <f t="shared" si="476"/>
        <v/>
      </c>
      <c r="S5067" s="3" t="str">
        <f t="shared" si="477"/>
        <v/>
      </c>
      <c r="T5067" t="str">
        <f t="shared" si="478"/>
        <v>BMW</v>
      </c>
      <c r="U5067" t="str">
        <f t="shared" si="479"/>
        <v>E</v>
      </c>
      <c r="V5067" t="str" cm="1">
        <f t="array" ref="V5067">_xlfn.IFS(N5058&gt;25,"A",N5058&gt;20,"B",N5058&gt;15,"C",N5058&gt;10,"D",N5058&lt;10,"E")</f>
        <v>E</v>
      </c>
    </row>
    <row r="5068" spans="1:22" x14ac:dyDescent="0.3">
      <c r="A5068">
        <v>5107</v>
      </c>
      <c r="B5068" t="s">
        <v>325</v>
      </c>
      <c r="C5068" t="s">
        <v>62</v>
      </c>
      <c r="D5068" t="s">
        <v>35</v>
      </c>
      <c r="E5068">
        <v>2016</v>
      </c>
      <c r="F5068">
        <v>50000</v>
      </c>
      <c r="G5068" t="s">
        <v>23</v>
      </c>
      <c r="H5068" t="s">
        <v>32</v>
      </c>
      <c r="I5068" t="s">
        <v>19</v>
      </c>
      <c r="J5068">
        <v>2143</v>
      </c>
      <c r="K5068">
        <v>201.15</v>
      </c>
      <c r="L5068">
        <v>5</v>
      </c>
      <c r="M5068">
        <v>17.899999999999999</v>
      </c>
      <c r="N5068">
        <v>49</v>
      </c>
      <c r="P5068" t="str">
        <f t="shared" ref="P5068:P5131" si="480">IF(N5059&gt;15,C5059,"")</f>
        <v/>
      </c>
      <c r="Q5068" t="str">
        <f t="shared" ref="Q5068:Q5131" si="481">IF(M5059&gt;20,"good","bad")</f>
        <v>good</v>
      </c>
      <c r="R5068" t="str">
        <f t="shared" ref="R5068:R5131" si="482">IF(AND(M5059&gt;20,N5059&gt;15),C5059,"")</f>
        <v/>
      </c>
      <c r="S5068" s="3" t="str">
        <f t="shared" ref="S5068:S5131" si="483">IF(OR(M5059&gt;20,N5059&gt;15),C5059,"")</f>
        <v>Maruti</v>
      </c>
      <c r="T5068" t="str">
        <f t="shared" ref="T5068:T5131" si="484">IF(NOT(N5059&gt;15),C5059,"")</f>
        <v>Maruti</v>
      </c>
      <c r="U5068" t="str">
        <f t="shared" ref="U5068:U5131" si="485">IF(N5059&gt;25,"A",IF(N5059&gt;20,"B",IF(N5059&gt;15,"C",IF(N5059&gt;10,"D","E"))))</f>
        <v>E</v>
      </c>
      <c r="V5068" t="str" cm="1">
        <f t="array" ref="V5068">_xlfn.IFS(N5059&gt;25,"A",N5059&gt;20,"B",N5059&gt;15,"C",N5059&gt;10,"D",N5059&lt;10,"E")</f>
        <v>E</v>
      </c>
    </row>
    <row r="5069" spans="1:22" x14ac:dyDescent="0.3">
      <c r="A5069">
        <v>5108</v>
      </c>
      <c r="B5069" t="s">
        <v>469</v>
      </c>
      <c r="C5069" t="s">
        <v>194</v>
      </c>
      <c r="D5069" t="s">
        <v>63</v>
      </c>
      <c r="E5069">
        <v>2012</v>
      </c>
      <c r="F5069">
        <v>72000</v>
      </c>
      <c r="G5069" t="s">
        <v>23</v>
      </c>
      <c r="H5069" t="s">
        <v>18</v>
      </c>
      <c r="I5069" t="s">
        <v>19</v>
      </c>
      <c r="J5069">
        <v>1598</v>
      </c>
      <c r="K5069">
        <v>103.5</v>
      </c>
      <c r="L5069">
        <v>5</v>
      </c>
      <c r="M5069">
        <v>20.5</v>
      </c>
      <c r="N5069">
        <v>4.5999999999999996</v>
      </c>
      <c r="P5069" t="str">
        <f t="shared" si="480"/>
        <v/>
      </c>
      <c r="Q5069" t="str">
        <f t="shared" si="481"/>
        <v>good</v>
      </c>
      <c r="R5069" t="str">
        <f t="shared" si="482"/>
        <v/>
      </c>
      <c r="S5069" s="3" t="str">
        <f t="shared" si="483"/>
        <v>Maruti</v>
      </c>
      <c r="T5069" t="str">
        <f t="shared" si="484"/>
        <v>Maruti</v>
      </c>
      <c r="U5069" t="str">
        <f t="shared" si="485"/>
        <v>E</v>
      </c>
      <c r="V5069" t="str" cm="1">
        <f t="array" ref="V5069">_xlfn.IFS(N5060&gt;25,"A",N5060&gt;20,"B",N5060&gt;15,"C",N5060&gt;10,"D",N5060&lt;10,"E")</f>
        <v>E</v>
      </c>
    </row>
    <row r="5070" spans="1:22" x14ac:dyDescent="0.3">
      <c r="A5070">
        <v>5109</v>
      </c>
      <c r="B5070" t="s">
        <v>435</v>
      </c>
      <c r="C5070" t="s">
        <v>21</v>
      </c>
      <c r="D5070" t="s">
        <v>53</v>
      </c>
      <c r="E5070">
        <v>2015</v>
      </c>
      <c r="F5070">
        <v>63776</v>
      </c>
      <c r="G5070" t="s">
        <v>23</v>
      </c>
      <c r="H5070" t="s">
        <v>18</v>
      </c>
      <c r="I5070" t="s">
        <v>19</v>
      </c>
      <c r="J5070">
        <v>1120</v>
      </c>
      <c r="K5070">
        <v>70</v>
      </c>
      <c r="L5070">
        <v>5</v>
      </c>
      <c r="M5070">
        <v>24</v>
      </c>
      <c r="N5070">
        <v>3.96</v>
      </c>
      <c r="P5070" t="str">
        <f t="shared" si="480"/>
        <v>Audi</v>
      </c>
      <c r="Q5070" t="str">
        <f t="shared" si="481"/>
        <v>bad</v>
      </c>
      <c r="R5070" t="str">
        <f t="shared" si="482"/>
        <v/>
      </c>
      <c r="S5070" s="3" t="str">
        <f t="shared" si="483"/>
        <v>Audi</v>
      </c>
      <c r="T5070" t="str">
        <f t="shared" si="484"/>
        <v/>
      </c>
      <c r="U5070" t="str">
        <f t="shared" si="485"/>
        <v>C</v>
      </c>
      <c r="V5070" t="str" cm="1">
        <f t="array" ref="V5070">_xlfn.IFS(N5061&gt;25,"A",N5061&gt;20,"B",N5061&gt;15,"C",N5061&gt;10,"D",N5061&lt;10,"E")</f>
        <v>C</v>
      </c>
    </row>
    <row r="5071" spans="1:22" x14ac:dyDescent="0.3">
      <c r="A5071">
        <v>5110</v>
      </c>
      <c r="B5071" t="s">
        <v>922</v>
      </c>
      <c r="C5071" t="s">
        <v>21</v>
      </c>
      <c r="D5071" t="s">
        <v>16</v>
      </c>
      <c r="E5071">
        <v>2015</v>
      </c>
      <c r="F5071">
        <v>28133</v>
      </c>
      <c r="G5071" t="s">
        <v>27</v>
      </c>
      <c r="H5071" t="s">
        <v>18</v>
      </c>
      <c r="I5071" t="s">
        <v>19</v>
      </c>
      <c r="J5071">
        <v>1197</v>
      </c>
      <c r="K5071">
        <v>81.86</v>
      </c>
      <c r="L5071">
        <v>5</v>
      </c>
      <c r="M5071">
        <v>18.600000000000001</v>
      </c>
      <c r="N5071">
        <v>5.6</v>
      </c>
      <c r="P5071" t="str">
        <f t="shared" si="480"/>
        <v/>
      </c>
      <c r="Q5071" t="str">
        <f t="shared" si="481"/>
        <v>bad</v>
      </c>
      <c r="R5071" t="str">
        <f t="shared" si="482"/>
        <v/>
      </c>
      <c r="S5071" s="3" t="str">
        <f t="shared" si="483"/>
        <v/>
      </c>
      <c r="T5071" t="str">
        <f t="shared" si="484"/>
        <v>Maruti</v>
      </c>
      <c r="U5071" t="str">
        <f t="shared" si="485"/>
        <v>E</v>
      </c>
      <c r="V5071" t="str" cm="1">
        <f t="array" ref="V5071">_xlfn.IFS(N5062&gt;25,"A",N5062&gt;20,"B",N5062&gt;15,"C",N5062&gt;10,"D",N5062&lt;10,"E")</f>
        <v>E</v>
      </c>
    </row>
    <row r="5072" spans="1:22" x14ac:dyDescent="0.3">
      <c r="A5072">
        <v>5111</v>
      </c>
      <c r="B5072" t="s">
        <v>300</v>
      </c>
      <c r="C5072" t="s">
        <v>45</v>
      </c>
      <c r="D5072" t="s">
        <v>49</v>
      </c>
      <c r="E5072">
        <v>2017</v>
      </c>
      <c r="F5072">
        <v>45000</v>
      </c>
      <c r="G5072" t="s">
        <v>23</v>
      </c>
      <c r="H5072" t="s">
        <v>18</v>
      </c>
      <c r="I5072" t="s">
        <v>19</v>
      </c>
      <c r="J5072">
        <v>1248</v>
      </c>
      <c r="K5072">
        <v>74</v>
      </c>
      <c r="L5072">
        <v>5</v>
      </c>
      <c r="M5072">
        <v>22.95</v>
      </c>
      <c r="N5072">
        <v>3.75</v>
      </c>
      <c r="P5072" t="str">
        <f t="shared" si="480"/>
        <v/>
      </c>
      <c r="Q5072" t="str">
        <f t="shared" si="481"/>
        <v>good</v>
      </c>
      <c r="R5072" t="str">
        <f t="shared" si="482"/>
        <v/>
      </c>
      <c r="S5072" s="3" t="str">
        <f t="shared" si="483"/>
        <v>Maruti</v>
      </c>
      <c r="T5072" t="str">
        <f t="shared" si="484"/>
        <v>Maruti</v>
      </c>
      <c r="U5072" t="str">
        <f t="shared" si="485"/>
        <v>E</v>
      </c>
      <c r="V5072" t="str" cm="1">
        <f t="array" ref="V5072">_xlfn.IFS(N5063&gt;25,"A",N5063&gt;20,"B",N5063&gt;15,"C",N5063&gt;10,"D",N5063&lt;10,"E")</f>
        <v>E</v>
      </c>
    </row>
    <row r="5073" spans="1:22" x14ac:dyDescent="0.3">
      <c r="A5073">
        <v>5112</v>
      </c>
      <c r="B5073" t="s">
        <v>785</v>
      </c>
      <c r="C5073" t="s">
        <v>21</v>
      </c>
      <c r="D5073" t="s">
        <v>39</v>
      </c>
      <c r="E5073">
        <v>2015</v>
      </c>
      <c r="F5073">
        <v>55697</v>
      </c>
      <c r="G5073" t="s">
        <v>23</v>
      </c>
      <c r="H5073" t="s">
        <v>18</v>
      </c>
      <c r="I5073" t="s">
        <v>19</v>
      </c>
      <c r="J5073">
        <v>1396</v>
      </c>
      <c r="K5073">
        <v>88.73</v>
      </c>
      <c r="L5073">
        <v>5</v>
      </c>
      <c r="M5073">
        <v>22.54</v>
      </c>
      <c r="N5073">
        <v>5.5</v>
      </c>
      <c r="P5073" t="str">
        <f t="shared" si="480"/>
        <v/>
      </c>
      <c r="Q5073" t="str">
        <f t="shared" si="481"/>
        <v>good</v>
      </c>
      <c r="R5073" t="str">
        <f t="shared" si="482"/>
        <v/>
      </c>
      <c r="S5073" s="3" t="str">
        <f t="shared" si="483"/>
        <v>Skoda</v>
      </c>
      <c r="T5073" t="str">
        <f t="shared" si="484"/>
        <v>Skoda</v>
      </c>
      <c r="U5073" t="str">
        <f t="shared" si="485"/>
        <v>E</v>
      </c>
      <c r="V5073" t="str" cm="1">
        <f t="array" ref="V5073">_xlfn.IFS(N5064&gt;25,"A",N5064&gt;20,"B",N5064&gt;15,"C",N5064&gt;10,"D",N5064&lt;10,"E")</f>
        <v>E</v>
      </c>
    </row>
    <row r="5074" spans="1:22" x14ac:dyDescent="0.3">
      <c r="A5074">
        <v>5113</v>
      </c>
      <c r="B5074" t="s">
        <v>1526</v>
      </c>
      <c r="C5074" t="s">
        <v>194</v>
      </c>
      <c r="D5074" t="s">
        <v>53</v>
      </c>
      <c r="E5074">
        <v>2012</v>
      </c>
      <c r="F5074">
        <v>62000</v>
      </c>
      <c r="G5074" t="s">
        <v>23</v>
      </c>
      <c r="H5074" t="s">
        <v>18</v>
      </c>
      <c r="I5074" t="s">
        <v>33</v>
      </c>
      <c r="J5074">
        <v>1598</v>
      </c>
      <c r="K5074">
        <v>103.5</v>
      </c>
      <c r="L5074">
        <v>5</v>
      </c>
      <c r="M5074">
        <v>20.5</v>
      </c>
      <c r="N5074">
        <v>3</v>
      </c>
      <c r="P5074" t="str">
        <f t="shared" si="480"/>
        <v/>
      </c>
      <c r="Q5074" t="str">
        <f t="shared" si="481"/>
        <v>bad</v>
      </c>
      <c r="R5074" t="str">
        <f t="shared" si="482"/>
        <v/>
      </c>
      <c r="S5074" s="3" t="str">
        <f t="shared" si="483"/>
        <v/>
      </c>
      <c r="T5074" t="str">
        <f t="shared" si="484"/>
        <v>Honda</v>
      </c>
      <c r="U5074" t="str">
        <f t="shared" si="485"/>
        <v>E</v>
      </c>
      <c r="V5074" t="str" cm="1">
        <f t="array" ref="V5074">_xlfn.IFS(N5065&gt;25,"A",N5065&gt;20,"B",N5065&gt;15,"C",N5065&gt;10,"D",N5065&lt;10,"E")</f>
        <v>E</v>
      </c>
    </row>
    <row r="5075" spans="1:22" x14ac:dyDescent="0.3">
      <c r="A5075">
        <v>5114</v>
      </c>
      <c r="B5075" t="s">
        <v>622</v>
      </c>
      <c r="C5075" t="s">
        <v>294</v>
      </c>
      <c r="D5075" t="s">
        <v>16</v>
      </c>
      <c r="E5075">
        <v>2011</v>
      </c>
      <c r="F5075">
        <v>48000</v>
      </c>
      <c r="G5075" t="s">
        <v>27</v>
      </c>
      <c r="H5075" t="s">
        <v>18</v>
      </c>
      <c r="I5075" t="s">
        <v>19</v>
      </c>
      <c r="J5075">
        <v>1368</v>
      </c>
      <c r="K5075">
        <v>90</v>
      </c>
      <c r="L5075">
        <v>5</v>
      </c>
      <c r="M5075">
        <v>16</v>
      </c>
      <c r="N5075">
        <v>3</v>
      </c>
      <c r="P5075" t="str">
        <f t="shared" si="480"/>
        <v/>
      </c>
      <c r="Q5075" t="str">
        <f t="shared" si="481"/>
        <v>bad</v>
      </c>
      <c r="R5075" t="str">
        <f t="shared" si="482"/>
        <v/>
      </c>
      <c r="S5075" s="3" t="str">
        <f t="shared" si="483"/>
        <v/>
      </c>
      <c r="T5075" t="str">
        <f t="shared" si="484"/>
        <v>Mahindra</v>
      </c>
      <c r="U5075" t="str">
        <f t="shared" si="485"/>
        <v>D</v>
      </c>
      <c r="V5075" t="str" cm="1">
        <f t="array" ref="V5075">_xlfn.IFS(N5066&gt;25,"A",N5066&gt;20,"B",N5066&gt;15,"C",N5066&gt;10,"D",N5066&lt;10,"E")</f>
        <v>D</v>
      </c>
    </row>
    <row r="5076" spans="1:22" x14ac:dyDescent="0.3">
      <c r="A5076">
        <v>5115</v>
      </c>
      <c r="B5076" t="s">
        <v>1764</v>
      </c>
      <c r="C5076" t="s">
        <v>15</v>
      </c>
      <c r="D5076" t="s">
        <v>22</v>
      </c>
      <c r="E5076">
        <v>2010</v>
      </c>
      <c r="F5076">
        <v>90246</v>
      </c>
      <c r="G5076" t="s">
        <v>27</v>
      </c>
      <c r="H5076" t="s">
        <v>18</v>
      </c>
      <c r="I5076" t="s">
        <v>19</v>
      </c>
      <c r="J5076">
        <v>1298</v>
      </c>
      <c r="K5076">
        <v>88.2</v>
      </c>
      <c r="L5076">
        <v>5</v>
      </c>
      <c r="M5076">
        <v>16.100000000000001</v>
      </c>
      <c r="N5076">
        <v>2.95</v>
      </c>
      <c r="P5076" t="str">
        <f t="shared" si="480"/>
        <v/>
      </c>
      <c r="Q5076" t="str">
        <f t="shared" si="481"/>
        <v>bad</v>
      </c>
      <c r="R5076" t="str">
        <f t="shared" si="482"/>
        <v/>
      </c>
      <c r="S5076" s="3" t="str">
        <f t="shared" si="483"/>
        <v/>
      </c>
      <c r="T5076" t="str">
        <f t="shared" si="484"/>
        <v>Maruti</v>
      </c>
      <c r="U5076" t="str">
        <f t="shared" si="485"/>
        <v>E</v>
      </c>
      <c r="V5076" t="str" cm="1">
        <f t="array" ref="V5076">_xlfn.IFS(N5067&gt;25,"A",N5067&gt;20,"B",N5067&gt;15,"C",N5067&gt;10,"D",N5067&lt;10,"E")</f>
        <v>E</v>
      </c>
    </row>
    <row r="5077" spans="1:22" x14ac:dyDescent="0.3">
      <c r="A5077">
        <v>5116</v>
      </c>
      <c r="B5077" t="s">
        <v>1789</v>
      </c>
      <c r="C5077" t="s">
        <v>45</v>
      </c>
      <c r="D5077" t="s">
        <v>35</v>
      </c>
      <c r="E5077">
        <v>2015</v>
      </c>
      <c r="F5077">
        <v>80500</v>
      </c>
      <c r="G5077" t="s">
        <v>23</v>
      </c>
      <c r="H5077" t="s">
        <v>18</v>
      </c>
      <c r="I5077" t="s">
        <v>19</v>
      </c>
      <c r="J5077">
        <v>1396</v>
      </c>
      <c r="K5077">
        <v>69</v>
      </c>
      <c r="L5077">
        <v>5</v>
      </c>
      <c r="M5077">
        <v>25</v>
      </c>
      <c r="N5077">
        <v>2.4500000000000002</v>
      </c>
      <c r="P5077" t="str">
        <f t="shared" si="480"/>
        <v>MercedesBenz</v>
      </c>
      <c r="Q5077" t="str">
        <f t="shared" si="481"/>
        <v>bad</v>
      </c>
      <c r="R5077" t="str">
        <f t="shared" si="482"/>
        <v/>
      </c>
      <c r="S5077" s="3" t="str">
        <f t="shared" si="483"/>
        <v>MercedesBenz</v>
      </c>
      <c r="T5077" t="str">
        <f t="shared" si="484"/>
        <v/>
      </c>
      <c r="U5077" t="str">
        <f t="shared" si="485"/>
        <v>A</v>
      </c>
      <c r="V5077" t="str" cm="1">
        <f t="array" ref="V5077">_xlfn.IFS(N5068&gt;25,"A",N5068&gt;20,"B",N5068&gt;15,"C",N5068&gt;10,"D",N5068&lt;10,"E")</f>
        <v>A</v>
      </c>
    </row>
    <row r="5078" spans="1:22" x14ac:dyDescent="0.3">
      <c r="A5078">
        <v>5117</v>
      </c>
      <c r="B5078" t="s">
        <v>573</v>
      </c>
      <c r="C5078" t="s">
        <v>62</v>
      </c>
      <c r="D5078" t="s">
        <v>22</v>
      </c>
      <c r="E5078">
        <v>2012</v>
      </c>
      <c r="F5078">
        <v>119000</v>
      </c>
      <c r="G5078" t="s">
        <v>23</v>
      </c>
      <c r="H5078" t="s">
        <v>32</v>
      </c>
      <c r="I5078" t="s">
        <v>19</v>
      </c>
      <c r="J5078">
        <v>2143</v>
      </c>
      <c r="K5078">
        <v>170</v>
      </c>
      <c r="L5078">
        <v>5</v>
      </c>
      <c r="M5078">
        <v>14.84</v>
      </c>
      <c r="N5078">
        <v>13.99</v>
      </c>
      <c r="P5078" t="str">
        <f t="shared" si="480"/>
        <v/>
      </c>
      <c r="Q5078" t="str">
        <f t="shared" si="481"/>
        <v>good</v>
      </c>
      <c r="R5078" t="str">
        <f t="shared" si="482"/>
        <v/>
      </c>
      <c r="S5078" s="3" t="str">
        <f t="shared" si="483"/>
        <v>Skoda</v>
      </c>
      <c r="T5078" t="str">
        <f t="shared" si="484"/>
        <v>Skoda</v>
      </c>
      <c r="U5078" t="str">
        <f t="shared" si="485"/>
        <v>E</v>
      </c>
      <c r="V5078" t="str" cm="1">
        <f t="array" ref="V5078">_xlfn.IFS(N5069&gt;25,"A",N5069&gt;20,"B",N5069&gt;15,"C",N5069&gt;10,"D",N5069&lt;10,"E")</f>
        <v>E</v>
      </c>
    </row>
    <row r="5079" spans="1:22" x14ac:dyDescent="0.3">
      <c r="A5079">
        <v>5118</v>
      </c>
      <c r="B5079" t="s">
        <v>287</v>
      </c>
      <c r="C5079" t="s">
        <v>62</v>
      </c>
      <c r="D5079" t="s">
        <v>63</v>
      </c>
      <c r="E5079">
        <v>2016</v>
      </c>
      <c r="F5079">
        <v>28541</v>
      </c>
      <c r="G5079" t="s">
        <v>23</v>
      </c>
      <c r="H5079" t="s">
        <v>32</v>
      </c>
      <c r="I5079" t="s">
        <v>19</v>
      </c>
      <c r="J5079">
        <v>2987</v>
      </c>
      <c r="K5079">
        <v>254.79</v>
      </c>
      <c r="L5079">
        <v>5</v>
      </c>
      <c r="M5079">
        <v>11.57</v>
      </c>
      <c r="N5079">
        <v>60.75</v>
      </c>
      <c r="P5079" t="str">
        <f t="shared" si="480"/>
        <v/>
      </c>
      <c r="Q5079" t="str">
        <f t="shared" si="481"/>
        <v>good</v>
      </c>
      <c r="R5079" t="str">
        <f t="shared" si="482"/>
        <v/>
      </c>
      <c r="S5079" s="3" t="str">
        <f t="shared" si="483"/>
        <v>Hyundai</v>
      </c>
      <c r="T5079" t="str">
        <f t="shared" si="484"/>
        <v>Hyundai</v>
      </c>
      <c r="U5079" t="str">
        <f t="shared" si="485"/>
        <v>E</v>
      </c>
      <c r="V5079" t="str" cm="1">
        <f t="array" ref="V5079">_xlfn.IFS(N5070&gt;25,"A",N5070&gt;20,"B",N5070&gt;15,"C",N5070&gt;10,"D",N5070&lt;10,"E")</f>
        <v>E</v>
      </c>
    </row>
    <row r="5080" spans="1:22" x14ac:dyDescent="0.3">
      <c r="A5080">
        <v>5119</v>
      </c>
      <c r="B5080" t="s">
        <v>557</v>
      </c>
      <c r="C5080" t="s">
        <v>21</v>
      </c>
      <c r="D5080" t="s">
        <v>49</v>
      </c>
      <c r="E5080">
        <v>2008</v>
      </c>
      <c r="F5080">
        <v>45500</v>
      </c>
      <c r="G5080" t="s">
        <v>27</v>
      </c>
      <c r="H5080" t="s">
        <v>18</v>
      </c>
      <c r="I5080" t="s">
        <v>33</v>
      </c>
      <c r="J5080">
        <v>1086</v>
      </c>
      <c r="K5080">
        <v>74</v>
      </c>
      <c r="L5080">
        <v>5</v>
      </c>
      <c r="M5080">
        <v>0</v>
      </c>
      <c r="N5080">
        <v>1.17</v>
      </c>
      <c r="P5080" t="str">
        <f t="shared" si="480"/>
        <v/>
      </c>
      <c r="Q5080" t="str">
        <f t="shared" si="481"/>
        <v>bad</v>
      </c>
      <c r="R5080" t="str">
        <f t="shared" si="482"/>
        <v/>
      </c>
      <c r="S5080" s="3" t="str">
        <f t="shared" si="483"/>
        <v/>
      </c>
      <c r="T5080" t="str">
        <f t="shared" si="484"/>
        <v>Hyundai</v>
      </c>
      <c r="U5080" t="str">
        <f t="shared" si="485"/>
        <v>E</v>
      </c>
      <c r="V5080" t="str" cm="1">
        <f t="array" ref="V5080">_xlfn.IFS(N5071&gt;25,"A",N5071&gt;20,"B",N5071&gt;15,"C",N5071&gt;10,"D",N5071&lt;10,"E")</f>
        <v>E</v>
      </c>
    </row>
    <row r="5081" spans="1:22" x14ac:dyDescent="0.3">
      <c r="A5081">
        <v>5120</v>
      </c>
      <c r="B5081" t="s">
        <v>1634</v>
      </c>
      <c r="C5081" t="s">
        <v>25</v>
      </c>
      <c r="D5081" t="s">
        <v>26</v>
      </c>
      <c r="E5081">
        <v>2012</v>
      </c>
      <c r="F5081">
        <v>41000</v>
      </c>
      <c r="G5081" t="s">
        <v>27</v>
      </c>
      <c r="H5081" t="s">
        <v>18</v>
      </c>
      <c r="I5081" t="s">
        <v>33</v>
      </c>
      <c r="J5081">
        <v>1497</v>
      </c>
      <c r="K5081">
        <v>116.3</v>
      </c>
      <c r="L5081">
        <v>5</v>
      </c>
      <c r="M5081">
        <v>16.8</v>
      </c>
      <c r="N5081">
        <v>4.5</v>
      </c>
      <c r="P5081" t="str">
        <f t="shared" si="480"/>
        <v/>
      </c>
      <c r="Q5081" t="str">
        <f t="shared" si="481"/>
        <v>good</v>
      </c>
      <c r="R5081" t="str">
        <f t="shared" si="482"/>
        <v/>
      </c>
      <c r="S5081" s="3" t="str">
        <f t="shared" si="483"/>
        <v>Tata</v>
      </c>
      <c r="T5081" t="str">
        <f t="shared" si="484"/>
        <v>Tata</v>
      </c>
      <c r="U5081" t="str">
        <f t="shared" si="485"/>
        <v>E</v>
      </c>
      <c r="V5081" t="str" cm="1">
        <f t="array" ref="V5081">_xlfn.IFS(N5072&gt;25,"A",N5072&gt;20,"B",N5072&gt;15,"C",N5072&gt;10,"D",N5072&lt;10,"E")</f>
        <v>E</v>
      </c>
    </row>
    <row r="5082" spans="1:22" x14ac:dyDescent="0.3">
      <c r="A5082">
        <v>5121</v>
      </c>
      <c r="B5082" t="s">
        <v>1045</v>
      </c>
      <c r="C5082" t="s">
        <v>21</v>
      </c>
      <c r="D5082" t="s">
        <v>16</v>
      </c>
      <c r="E5082">
        <v>2010</v>
      </c>
      <c r="F5082">
        <v>58000</v>
      </c>
      <c r="G5082" t="s">
        <v>27</v>
      </c>
      <c r="H5082" t="s">
        <v>18</v>
      </c>
      <c r="I5082" t="s">
        <v>33</v>
      </c>
      <c r="J5082">
        <v>1197</v>
      </c>
      <c r="K5082">
        <v>80</v>
      </c>
      <c r="L5082">
        <v>5</v>
      </c>
      <c r="M5082">
        <v>18.5</v>
      </c>
      <c r="N5082">
        <v>2.5</v>
      </c>
      <c r="P5082" t="str">
        <f t="shared" si="480"/>
        <v/>
      </c>
      <c r="Q5082" t="str">
        <f t="shared" si="481"/>
        <v>good</v>
      </c>
      <c r="R5082" t="str">
        <f t="shared" si="482"/>
        <v/>
      </c>
      <c r="S5082" s="3" t="str">
        <f t="shared" si="483"/>
        <v>Hyundai</v>
      </c>
      <c r="T5082" t="str">
        <f t="shared" si="484"/>
        <v>Hyundai</v>
      </c>
      <c r="U5082" t="str">
        <f t="shared" si="485"/>
        <v>E</v>
      </c>
      <c r="V5082" t="str" cm="1">
        <f t="array" ref="V5082">_xlfn.IFS(N5073&gt;25,"A",N5073&gt;20,"B",N5073&gt;15,"C",N5073&gt;10,"D",N5073&lt;10,"E")</f>
        <v>E</v>
      </c>
    </row>
    <row r="5083" spans="1:22" x14ac:dyDescent="0.3">
      <c r="A5083">
        <v>5122</v>
      </c>
      <c r="B5083" t="s">
        <v>138</v>
      </c>
      <c r="C5083" t="s">
        <v>41</v>
      </c>
      <c r="D5083" t="s">
        <v>26</v>
      </c>
      <c r="E5083">
        <v>2015</v>
      </c>
      <c r="F5083">
        <v>99000</v>
      </c>
      <c r="G5083" t="s">
        <v>23</v>
      </c>
      <c r="H5083" t="s">
        <v>18</v>
      </c>
      <c r="I5083" t="s">
        <v>19</v>
      </c>
      <c r="J5083">
        <v>2982</v>
      </c>
      <c r="K5083">
        <v>168.5</v>
      </c>
      <c r="L5083">
        <v>7</v>
      </c>
      <c r="M5083">
        <v>13</v>
      </c>
      <c r="N5083">
        <v>20.5</v>
      </c>
      <c r="P5083" t="str">
        <f t="shared" si="480"/>
        <v/>
      </c>
      <c r="Q5083" t="str">
        <f t="shared" si="481"/>
        <v>good</v>
      </c>
      <c r="R5083" t="str">
        <f t="shared" si="482"/>
        <v/>
      </c>
      <c r="S5083" s="3" t="str">
        <f t="shared" si="483"/>
        <v>Skoda</v>
      </c>
      <c r="T5083" t="str">
        <f t="shared" si="484"/>
        <v>Skoda</v>
      </c>
      <c r="U5083" t="str">
        <f t="shared" si="485"/>
        <v>E</v>
      </c>
      <c r="V5083" t="str" cm="1">
        <f t="array" ref="V5083">_xlfn.IFS(N5074&gt;25,"A",N5074&gt;20,"B",N5074&gt;15,"C",N5074&gt;10,"D",N5074&lt;10,"E")</f>
        <v>E</v>
      </c>
    </row>
    <row r="5084" spans="1:22" x14ac:dyDescent="0.3">
      <c r="A5084">
        <v>5123</v>
      </c>
      <c r="B5084" t="s">
        <v>284</v>
      </c>
      <c r="C5084" t="s">
        <v>21</v>
      </c>
      <c r="D5084" t="s">
        <v>53</v>
      </c>
      <c r="E5084">
        <v>2014</v>
      </c>
      <c r="F5084">
        <v>31200</v>
      </c>
      <c r="G5084" t="s">
        <v>27</v>
      </c>
      <c r="H5084" t="s">
        <v>18</v>
      </c>
      <c r="I5084" t="s">
        <v>19</v>
      </c>
      <c r="J5084">
        <v>1197</v>
      </c>
      <c r="K5084">
        <v>82</v>
      </c>
      <c r="L5084">
        <v>5</v>
      </c>
      <c r="M5084">
        <v>18.899999999999999</v>
      </c>
      <c r="N5084">
        <v>3.9</v>
      </c>
      <c r="P5084" t="str">
        <f t="shared" si="480"/>
        <v/>
      </c>
      <c r="Q5084" t="str">
        <f t="shared" si="481"/>
        <v>bad</v>
      </c>
      <c r="R5084" t="str">
        <f t="shared" si="482"/>
        <v/>
      </c>
      <c r="S5084" s="3" t="str">
        <f t="shared" si="483"/>
        <v/>
      </c>
      <c r="T5084" t="str">
        <f t="shared" si="484"/>
        <v>Fiat</v>
      </c>
      <c r="U5084" t="str">
        <f t="shared" si="485"/>
        <v>E</v>
      </c>
      <c r="V5084" t="str" cm="1">
        <f t="array" ref="V5084">_xlfn.IFS(N5075&gt;25,"A",N5075&gt;20,"B",N5075&gt;15,"C",N5075&gt;10,"D",N5075&lt;10,"E")</f>
        <v>E</v>
      </c>
    </row>
    <row r="5085" spans="1:22" x14ac:dyDescent="0.3">
      <c r="A5085">
        <v>5124</v>
      </c>
      <c r="B5085" t="s">
        <v>316</v>
      </c>
      <c r="C5085" t="s">
        <v>43</v>
      </c>
      <c r="D5085" t="s">
        <v>26</v>
      </c>
      <c r="E5085">
        <v>2009</v>
      </c>
      <c r="F5085">
        <v>85000</v>
      </c>
      <c r="G5085" t="s">
        <v>23</v>
      </c>
      <c r="H5085" t="s">
        <v>18</v>
      </c>
      <c r="I5085" t="s">
        <v>33</v>
      </c>
      <c r="J5085">
        <v>1896</v>
      </c>
      <c r="K5085">
        <v>105</v>
      </c>
      <c r="L5085">
        <v>5</v>
      </c>
      <c r="M5085">
        <v>15</v>
      </c>
      <c r="N5085">
        <v>3.5</v>
      </c>
      <c r="P5085" t="str">
        <f t="shared" si="480"/>
        <v/>
      </c>
      <c r="Q5085" t="str">
        <f t="shared" si="481"/>
        <v>bad</v>
      </c>
      <c r="R5085" t="str">
        <f t="shared" si="482"/>
        <v/>
      </c>
      <c r="S5085" s="3" t="str">
        <f t="shared" si="483"/>
        <v/>
      </c>
      <c r="T5085" t="str">
        <f t="shared" si="484"/>
        <v>Maruti</v>
      </c>
      <c r="U5085" t="str">
        <f t="shared" si="485"/>
        <v>E</v>
      </c>
      <c r="V5085" t="str" cm="1">
        <f t="array" ref="V5085">_xlfn.IFS(N5076&gt;25,"A",N5076&gt;20,"B",N5076&gt;15,"C",N5076&gt;10,"D",N5076&lt;10,"E")</f>
        <v>E</v>
      </c>
    </row>
    <row r="5086" spans="1:22" x14ac:dyDescent="0.3">
      <c r="A5086">
        <v>5125</v>
      </c>
      <c r="B5086" t="s">
        <v>607</v>
      </c>
      <c r="C5086" t="s">
        <v>110</v>
      </c>
      <c r="D5086" t="s">
        <v>35</v>
      </c>
      <c r="E5086">
        <v>2016</v>
      </c>
      <c r="F5086">
        <v>60924</v>
      </c>
      <c r="G5086" t="s">
        <v>27</v>
      </c>
      <c r="H5086" t="s">
        <v>32</v>
      </c>
      <c r="I5086" t="s">
        <v>19</v>
      </c>
      <c r="J5086">
        <v>1499</v>
      </c>
      <c r="K5086">
        <v>110.4</v>
      </c>
      <c r="L5086">
        <v>5</v>
      </c>
      <c r="M5086">
        <v>15.63</v>
      </c>
      <c r="N5086">
        <v>8.3000000000000007</v>
      </c>
      <c r="P5086" t="str">
        <f t="shared" si="480"/>
        <v/>
      </c>
      <c r="Q5086" t="str">
        <f t="shared" si="481"/>
        <v>good</v>
      </c>
      <c r="R5086" t="str">
        <f t="shared" si="482"/>
        <v/>
      </c>
      <c r="S5086" s="3" t="str">
        <f t="shared" si="483"/>
        <v>Tata</v>
      </c>
      <c r="T5086" t="str">
        <f t="shared" si="484"/>
        <v>Tata</v>
      </c>
      <c r="U5086" t="str">
        <f t="shared" si="485"/>
        <v>E</v>
      </c>
      <c r="V5086" t="str" cm="1">
        <f t="array" ref="V5086">_xlfn.IFS(N5077&gt;25,"A",N5077&gt;20,"B",N5077&gt;15,"C",N5077&gt;10,"D",N5077&lt;10,"E")</f>
        <v>E</v>
      </c>
    </row>
    <row r="5087" spans="1:22" x14ac:dyDescent="0.3">
      <c r="A5087">
        <v>5126</v>
      </c>
      <c r="B5087" t="s">
        <v>201</v>
      </c>
      <c r="C5087" t="s">
        <v>21</v>
      </c>
      <c r="D5087" t="s">
        <v>26</v>
      </c>
      <c r="E5087">
        <v>2012</v>
      </c>
      <c r="F5087">
        <v>45000</v>
      </c>
      <c r="G5087" t="s">
        <v>27</v>
      </c>
      <c r="H5087" t="s">
        <v>18</v>
      </c>
      <c r="I5087" t="s">
        <v>19</v>
      </c>
      <c r="J5087">
        <v>814</v>
      </c>
      <c r="K5087">
        <v>55.2</v>
      </c>
      <c r="L5087">
        <v>5</v>
      </c>
      <c r="M5087">
        <v>21.1</v>
      </c>
      <c r="N5087">
        <v>2.5</v>
      </c>
      <c r="P5087" t="str">
        <f t="shared" si="480"/>
        <v/>
      </c>
      <c r="Q5087" t="str">
        <f t="shared" si="481"/>
        <v>bad</v>
      </c>
      <c r="R5087" t="str">
        <f t="shared" si="482"/>
        <v/>
      </c>
      <c r="S5087" s="3" t="str">
        <f t="shared" si="483"/>
        <v/>
      </c>
      <c r="T5087" t="str">
        <f t="shared" si="484"/>
        <v>MercedesBenz</v>
      </c>
      <c r="U5087" t="str">
        <f t="shared" si="485"/>
        <v>D</v>
      </c>
      <c r="V5087" t="str" cm="1">
        <f t="array" ref="V5087">_xlfn.IFS(N5078&gt;25,"A",N5078&gt;20,"B",N5078&gt;15,"C",N5078&gt;10,"D",N5078&lt;10,"E")</f>
        <v>D</v>
      </c>
    </row>
    <row r="5088" spans="1:22" x14ac:dyDescent="0.3">
      <c r="A5088">
        <v>5127</v>
      </c>
      <c r="B5088" t="s">
        <v>166</v>
      </c>
      <c r="C5088" t="s">
        <v>38</v>
      </c>
      <c r="D5088" t="s">
        <v>49</v>
      </c>
      <c r="E5088">
        <v>2011</v>
      </c>
      <c r="F5088">
        <v>44000</v>
      </c>
      <c r="G5088" t="s">
        <v>27</v>
      </c>
      <c r="H5088" t="s">
        <v>32</v>
      </c>
      <c r="I5088" t="s">
        <v>19</v>
      </c>
      <c r="J5088">
        <v>1198</v>
      </c>
      <c r="K5088">
        <v>75.94</v>
      </c>
      <c r="L5088">
        <v>5</v>
      </c>
      <c r="M5088">
        <v>19.149999999999999</v>
      </c>
      <c r="N5088">
        <v>2.65</v>
      </c>
      <c r="P5088" t="str">
        <f t="shared" si="480"/>
        <v>MercedesBenz</v>
      </c>
      <c r="Q5088" t="str">
        <f t="shared" si="481"/>
        <v>bad</v>
      </c>
      <c r="R5088" t="str">
        <f t="shared" si="482"/>
        <v/>
      </c>
      <c r="S5088" s="3" t="str">
        <f t="shared" si="483"/>
        <v>MercedesBenz</v>
      </c>
      <c r="T5088" t="str">
        <f t="shared" si="484"/>
        <v/>
      </c>
      <c r="U5088" t="str">
        <f t="shared" si="485"/>
        <v>A</v>
      </c>
      <c r="V5088" t="str" cm="1">
        <f t="array" ref="V5088">_xlfn.IFS(N5079&gt;25,"A",N5079&gt;20,"B",N5079&gt;15,"C",N5079&gt;10,"D",N5079&lt;10,"E")</f>
        <v>A</v>
      </c>
    </row>
    <row r="5089" spans="1:22" x14ac:dyDescent="0.3">
      <c r="A5089">
        <v>5128</v>
      </c>
      <c r="B5089" t="s">
        <v>186</v>
      </c>
      <c r="C5089" t="s">
        <v>25</v>
      </c>
      <c r="D5089" t="s">
        <v>47</v>
      </c>
      <c r="E5089">
        <v>2016</v>
      </c>
      <c r="F5089">
        <v>30534</v>
      </c>
      <c r="G5089" t="s">
        <v>27</v>
      </c>
      <c r="H5089" t="s">
        <v>32</v>
      </c>
      <c r="I5089" t="s">
        <v>19</v>
      </c>
      <c r="J5089">
        <v>1199</v>
      </c>
      <c r="K5089">
        <v>88.7</v>
      </c>
      <c r="L5089">
        <v>5</v>
      </c>
      <c r="M5089">
        <v>19</v>
      </c>
      <c r="N5089">
        <v>7.42</v>
      </c>
      <c r="P5089" t="str">
        <f t="shared" si="480"/>
        <v/>
      </c>
      <c r="Q5089" t="str">
        <f t="shared" si="481"/>
        <v>bad</v>
      </c>
      <c r="R5089" t="str">
        <f t="shared" si="482"/>
        <v/>
      </c>
      <c r="S5089" s="3" t="str">
        <f t="shared" si="483"/>
        <v/>
      </c>
      <c r="T5089" t="str">
        <f t="shared" si="484"/>
        <v>Hyundai</v>
      </c>
      <c r="U5089" t="str">
        <f t="shared" si="485"/>
        <v>E</v>
      </c>
      <c r="V5089" t="str" cm="1">
        <f t="array" ref="V5089">_xlfn.IFS(N5080&gt;25,"A",N5080&gt;20,"B",N5080&gt;15,"C",N5080&gt;10,"D",N5080&lt;10,"E")</f>
        <v>E</v>
      </c>
    </row>
    <row r="5090" spans="1:22" x14ac:dyDescent="0.3">
      <c r="A5090">
        <v>5129</v>
      </c>
      <c r="B5090" t="s">
        <v>1161</v>
      </c>
      <c r="C5090" t="s">
        <v>43</v>
      </c>
      <c r="D5090" t="s">
        <v>47</v>
      </c>
      <c r="E5090">
        <v>2016</v>
      </c>
      <c r="F5090">
        <v>46399</v>
      </c>
      <c r="G5090" t="s">
        <v>27</v>
      </c>
      <c r="H5090" t="s">
        <v>18</v>
      </c>
      <c r="I5090" t="s">
        <v>19</v>
      </c>
      <c r="J5090">
        <v>1198</v>
      </c>
      <c r="K5090">
        <v>74</v>
      </c>
      <c r="L5090">
        <v>5</v>
      </c>
      <c r="M5090">
        <v>16.47</v>
      </c>
      <c r="N5090">
        <v>4.63</v>
      </c>
      <c r="P5090" t="str">
        <f t="shared" si="480"/>
        <v/>
      </c>
      <c r="Q5090" t="str">
        <f t="shared" si="481"/>
        <v>bad</v>
      </c>
      <c r="R5090" t="str">
        <f t="shared" si="482"/>
        <v/>
      </c>
      <c r="S5090" s="3" t="str">
        <f t="shared" si="483"/>
        <v/>
      </c>
      <c r="T5090" t="str">
        <f t="shared" si="484"/>
        <v>Honda</v>
      </c>
      <c r="U5090" t="str">
        <f t="shared" si="485"/>
        <v>E</v>
      </c>
      <c r="V5090" t="str" cm="1">
        <f t="array" ref="V5090">_xlfn.IFS(N5081&gt;25,"A",N5081&gt;20,"B",N5081&gt;15,"C",N5081&gt;10,"D",N5081&lt;10,"E")</f>
        <v>E</v>
      </c>
    </row>
    <row r="5091" spans="1:22" x14ac:dyDescent="0.3">
      <c r="A5091">
        <v>5130</v>
      </c>
      <c r="B5091" t="s">
        <v>86</v>
      </c>
      <c r="C5091" t="s">
        <v>15</v>
      </c>
      <c r="D5091" t="s">
        <v>49</v>
      </c>
      <c r="E5091">
        <v>2008</v>
      </c>
      <c r="F5091">
        <v>42000</v>
      </c>
      <c r="G5091" t="s">
        <v>27</v>
      </c>
      <c r="H5091" t="s">
        <v>18</v>
      </c>
      <c r="I5091" t="s">
        <v>19</v>
      </c>
      <c r="J5091">
        <v>796</v>
      </c>
      <c r="K5091">
        <v>46.3</v>
      </c>
      <c r="L5091">
        <v>5</v>
      </c>
      <c r="M5091">
        <v>19.7</v>
      </c>
      <c r="N5091">
        <v>1.0900000000000001</v>
      </c>
      <c r="P5091" t="str">
        <f t="shared" si="480"/>
        <v/>
      </c>
      <c r="Q5091" t="str">
        <f t="shared" si="481"/>
        <v>bad</v>
      </c>
      <c r="R5091" t="str">
        <f t="shared" si="482"/>
        <v/>
      </c>
      <c r="S5091" s="3" t="str">
        <f t="shared" si="483"/>
        <v/>
      </c>
      <c r="T5091" t="str">
        <f t="shared" si="484"/>
        <v>Hyundai</v>
      </c>
      <c r="U5091" t="str">
        <f t="shared" si="485"/>
        <v>E</v>
      </c>
      <c r="V5091" t="str" cm="1">
        <f t="array" ref="V5091">_xlfn.IFS(N5082&gt;25,"A",N5082&gt;20,"B",N5082&gt;15,"C",N5082&gt;10,"D",N5082&lt;10,"E")</f>
        <v>E</v>
      </c>
    </row>
    <row r="5092" spans="1:22" x14ac:dyDescent="0.3">
      <c r="A5092">
        <v>5131</v>
      </c>
      <c r="B5092" t="s">
        <v>228</v>
      </c>
      <c r="C5092" t="s">
        <v>21</v>
      </c>
      <c r="D5092" t="s">
        <v>53</v>
      </c>
      <c r="E5092">
        <v>2011</v>
      </c>
      <c r="F5092">
        <v>67000</v>
      </c>
      <c r="G5092" t="s">
        <v>23</v>
      </c>
      <c r="H5092" t="s">
        <v>18</v>
      </c>
      <c r="I5092" t="s">
        <v>19</v>
      </c>
      <c r="J5092">
        <v>1582</v>
      </c>
      <c r="K5092">
        <v>126.32</v>
      </c>
      <c r="L5092">
        <v>5</v>
      </c>
      <c r="M5092">
        <v>22.32</v>
      </c>
      <c r="N5092">
        <v>3.8</v>
      </c>
      <c r="P5092" t="str">
        <f t="shared" si="480"/>
        <v>Toyota</v>
      </c>
      <c r="Q5092" t="str">
        <f t="shared" si="481"/>
        <v>bad</v>
      </c>
      <c r="R5092" t="str">
        <f t="shared" si="482"/>
        <v/>
      </c>
      <c r="S5092" s="3" t="str">
        <f t="shared" si="483"/>
        <v>Toyota</v>
      </c>
      <c r="T5092" t="str">
        <f t="shared" si="484"/>
        <v/>
      </c>
      <c r="U5092" t="str">
        <f t="shared" si="485"/>
        <v>B</v>
      </c>
      <c r="V5092" t="str" cm="1">
        <f t="array" ref="V5092">_xlfn.IFS(N5083&gt;25,"A",N5083&gt;20,"B",N5083&gt;15,"C",N5083&gt;10,"D",N5083&lt;10,"E")</f>
        <v>B</v>
      </c>
    </row>
    <row r="5093" spans="1:22" x14ac:dyDescent="0.3">
      <c r="A5093">
        <v>5132</v>
      </c>
      <c r="B5093" t="s">
        <v>631</v>
      </c>
      <c r="C5093" t="s">
        <v>62</v>
      </c>
      <c r="D5093" t="s">
        <v>16</v>
      </c>
      <c r="E5093">
        <v>2013</v>
      </c>
      <c r="F5093">
        <v>58000</v>
      </c>
      <c r="G5093" t="s">
        <v>23</v>
      </c>
      <c r="H5093" t="s">
        <v>32</v>
      </c>
      <c r="I5093" t="s">
        <v>19</v>
      </c>
      <c r="J5093">
        <v>2148</v>
      </c>
      <c r="K5093">
        <v>170</v>
      </c>
      <c r="L5093">
        <v>5</v>
      </c>
      <c r="M5093">
        <v>10</v>
      </c>
      <c r="N5093">
        <v>15.75</v>
      </c>
      <c r="P5093" t="str">
        <f t="shared" si="480"/>
        <v/>
      </c>
      <c r="Q5093" t="str">
        <f t="shared" si="481"/>
        <v>bad</v>
      </c>
      <c r="R5093" t="str">
        <f t="shared" si="482"/>
        <v/>
      </c>
      <c r="S5093" s="3" t="str">
        <f t="shared" si="483"/>
        <v/>
      </c>
      <c r="T5093" t="str">
        <f t="shared" si="484"/>
        <v>Hyundai</v>
      </c>
      <c r="U5093" t="str">
        <f t="shared" si="485"/>
        <v>E</v>
      </c>
      <c r="V5093" t="str" cm="1">
        <f t="array" ref="V5093">_xlfn.IFS(N5084&gt;25,"A",N5084&gt;20,"B",N5084&gt;15,"C",N5084&gt;10,"D",N5084&lt;10,"E")</f>
        <v>E</v>
      </c>
    </row>
    <row r="5094" spans="1:22" x14ac:dyDescent="0.3">
      <c r="A5094">
        <v>5133</v>
      </c>
      <c r="B5094" t="s">
        <v>772</v>
      </c>
      <c r="C5094" t="s">
        <v>45</v>
      </c>
      <c r="D5094" t="s">
        <v>31</v>
      </c>
      <c r="E5094">
        <v>2015</v>
      </c>
      <c r="F5094">
        <v>27000</v>
      </c>
      <c r="G5094" t="s">
        <v>27</v>
      </c>
      <c r="H5094" t="s">
        <v>18</v>
      </c>
      <c r="I5094" t="s">
        <v>19</v>
      </c>
      <c r="J5094">
        <v>1193</v>
      </c>
      <c r="K5094">
        <v>88.7</v>
      </c>
      <c r="L5094">
        <v>5</v>
      </c>
      <c r="M5094">
        <v>17.57</v>
      </c>
      <c r="N5094">
        <v>5.27</v>
      </c>
      <c r="P5094" t="str">
        <f t="shared" si="480"/>
        <v/>
      </c>
      <c r="Q5094" t="str">
        <f t="shared" si="481"/>
        <v>bad</v>
      </c>
      <c r="R5094" t="str">
        <f t="shared" si="482"/>
        <v/>
      </c>
      <c r="S5094" s="3" t="str">
        <f t="shared" si="483"/>
        <v/>
      </c>
      <c r="T5094" t="str">
        <f t="shared" si="484"/>
        <v>Volkswagen</v>
      </c>
      <c r="U5094" t="str">
        <f t="shared" si="485"/>
        <v>E</v>
      </c>
      <c r="V5094" t="str" cm="1">
        <f t="array" ref="V5094">_xlfn.IFS(N5085&gt;25,"A",N5085&gt;20,"B",N5085&gt;15,"C",N5085&gt;10,"D",N5085&lt;10,"E")</f>
        <v>E</v>
      </c>
    </row>
    <row r="5095" spans="1:22" x14ac:dyDescent="0.3">
      <c r="A5095">
        <v>5134</v>
      </c>
      <c r="B5095" t="s">
        <v>875</v>
      </c>
      <c r="C5095" t="s">
        <v>25</v>
      </c>
      <c r="D5095" t="s">
        <v>16</v>
      </c>
      <c r="E5095">
        <v>2012</v>
      </c>
      <c r="F5095">
        <v>39566</v>
      </c>
      <c r="G5095" t="s">
        <v>27</v>
      </c>
      <c r="H5095" t="s">
        <v>18</v>
      </c>
      <c r="I5095" t="s">
        <v>33</v>
      </c>
      <c r="J5095">
        <v>1198</v>
      </c>
      <c r="K5095">
        <v>86.8</v>
      </c>
      <c r="L5095">
        <v>5</v>
      </c>
      <c r="M5095">
        <v>18.399999999999999</v>
      </c>
      <c r="N5095">
        <v>2.75</v>
      </c>
      <c r="P5095" t="str">
        <f t="shared" si="480"/>
        <v/>
      </c>
      <c r="Q5095" t="str">
        <f t="shared" si="481"/>
        <v>bad</v>
      </c>
      <c r="R5095" t="str">
        <f t="shared" si="482"/>
        <v/>
      </c>
      <c r="S5095" s="3" t="str">
        <f t="shared" si="483"/>
        <v/>
      </c>
      <c r="T5095" t="str">
        <f t="shared" si="484"/>
        <v>Ford</v>
      </c>
      <c r="U5095" t="str">
        <f t="shared" si="485"/>
        <v>E</v>
      </c>
      <c r="V5095" t="str" cm="1">
        <f t="array" ref="V5095">_xlfn.IFS(N5086&gt;25,"A",N5086&gt;20,"B",N5086&gt;15,"C",N5086&gt;10,"D",N5086&lt;10,"E")</f>
        <v>E</v>
      </c>
    </row>
    <row r="5096" spans="1:22" x14ac:dyDescent="0.3">
      <c r="A5096">
        <v>5135</v>
      </c>
      <c r="B5096" t="s">
        <v>714</v>
      </c>
      <c r="C5096" t="s">
        <v>25</v>
      </c>
      <c r="D5096" t="s">
        <v>26</v>
      </c>
      <c r="E5096">
        <v>2016</v>
      </c>
      <c r="F5096">
        <v>14980</v>
      </c>
      <c r="G5096" t="s">
        <v>23</v>
      </c>
      <c r="H5096" t="s">
        <v>18</v>
      </c>
      <c r="I5096" t="s">
        <v>19</v>
      </c>
      <c r="J5096">
        <v>1498</v>
      </c>
      <c r="K5096">
        <v>98.6</v>
      </c>
      <c r="L5096">
        <v>5</v>
      </c>
      <c r="M5096">
        <v>27.3</v>
      </c>
      <c r="N5096">
        <v>7.4</v>
      </c>
      <c r="P5096" t="str">
        <f t="shared" si="480"/>
        <v/>
      </c>
      <c r="Q5096" t="str">
        <f t="shared" si="481"/>
        <v>good</v>
      </c>
      <c r="R5096" t="str">
        <f t="shared" si="482"/>
        <v/>
      </c>
      <c r="S5096" s="3" t="str">
        <f t="shared" si="483"/>
        <v>Hyundai</v>
      </c>
      <c r="T5096" t="str">
        <f t="shared" si="484"/>
        <v>Hyundai</v>
      </c>
      <c r="U5096" t="str">
        <f t="shared" si="485"/>
        <v>E</v>
      </c>
      <c r="V5096" t="str" cm="1">
        <f t="array" ref="V5096">_xlfn.IFS(N5087&gt;25,"A",N5087&gt;20,"B",N5087&gt;15,"C",N5087&gt;10,"D",N5087&lt;10,"E")</f>
        <v>E</v>
      </c>
    </row>
    <row r="5097" spans="1:22" x14ac:dyDescent="0.3">
      <c r="A5097">
        <v>5136</v>
      </c>
      <c r="B5097" t="s">
        <v>583</v>
      </c>
      <c r="C5097" t="s">
        <v>15</v>
      </c>
      <c r="D5097" t="s">
        <v>39</v>
      </c>
      <c r="E5097">
        <v>2017</v>
      </c>
      <c r="F5097">
        <v>18491</v>
      </c>
      <c r="G5097" t="s">
        <v>27</v>
      </c>
      <c r="H5097" t="s">
        <v>32</v>
      </c>
      <c r="I5097" t="s">
        <v>19</v>
      </c>
      <c r="J5097">
        <v>998</v>
      </c>
      <c r="K5097">
        <v>67.099999999999994</v>
      </c>
      <c r="L5097">
        <v>5</v>
      </c>
      <c r="M5097">
        <v>24.07</v>
      </c>
      <c r="N5097">
        <v>3.9</v>
      </c>
      <c r="P5097" t="str">
        <f t="shared" si="480"/>
        <v/>
      </c>
      <c r="Q5097" t="str">
        <f t="shared" si="481"/>
        <v>bad</v>
      </c>
      <c r="R5097" t="str">
        <f t="shared" si="482"/>
        <v/>
      </c>
      <c r="S5097" s="3" t="str">
        <f t="shared" si="483"/>
        <v/>
      </c>
      <c r="T5097" t="str">
        <f t="shared" si="484"/>
        <v>Nissan</v>
      </c>
      <c r="U5097" t="str">
        <f t="shared" si="485"/>
        <v>E</v>
      </c>
      <c r="V5097" t="str" cm="1">
        <f t="array" ref="V5097">_xlfn.IFS(N5088&gt;25,"A",N5088&gt;20,"B",N5088&gt;15,"C",N5088&gt;10,"D",N5088&lt;10,"E")</f>
        <v>E</v>
      </c>
    </row>
    <row r="5098" spans="1:22" x14ac:dyDescent="0.3">
      <c r="A5098">
        <v>5137</v>
      </c>
      <c r="B5098" t="s">
        <v>1790</v>
      </c>
      <c r="C5098" t="s">
        <v>15</v>
      </c>
      <c r="D5098" t="s">
        <v>39</v>
      </c>
      <c r="E5098">
        <v>2000</v>
      </c>
      <c r="F5098">
        <v>90000</v>
      </c>
      <c r="G5098" t="s">
        <v>27</v>
      </c>
      <c r="H5098" t="s">
        <v>18</v>
      </c>
      <c r="I5098" t="s">
        <v>33</v>
      </c>
      <c r="J5098">
        <v>993</v>
      </c>
      <c r="K5098">
        <v>60</v>
      </c>
      <c r="L5098">
        <v>5</v>
      </c>
      <c r="M5098">
        <v>17.3</v>
      </c>
      <c r="N5098">
        <v>0.7</v>
      </c>
      <c r="P5098" t="str">
        <f t="shared" si="480"/>
        <v/>
      </c>
      <c r="Q5098" t="str">
        <f t="shared" si="481"/>
        <v>bad</v>
      </c>
      <c r="R5098" t="str">
        <f t="shared" si="482"/>
        <v/>
      </c>
      <c r="S5098" s="3" t="str">
        <f t="shared" si="483"/>
        <v/>
      </c>
      <c r="T5098" t="str">
        <f t="shared" si="484"/>
        <v>Honda</v>
      </c>
      <c r="U5098" t="str">
        <f t="shared" si="485"/>
        <v>E</v>
      </c>
      <c r="V5098" t="str" cm="1">
        <f t="array" ref="V5098">_xlfn.IFS(N5089&gt;25,"A",N5089&gt;20,"B",N5089&gt;15,"C",N5089&gt;10,"D",N5089&lt;10,"E")</f>
        <v>E</v>
      </c>
    </row>
    <row r="5099" spans="1:22" x14ac:dyDescent="0.3">
      <c r="A5099">
        <v>5138</v>
      </c>
      <c r="B5099" t="s">
        <v>269</v>
      </c>
      <c r="C5099" t="s">
        <v>21</v>
      </c>
      <c r="D5099" t="s">
        <v>22</v>
      </c>
      <c r="E5099">
        <v>2015</v>
      </c>
      <c r="F5099">
        <v>118211</v>
      </c>
      <c r="G5099" t="s">
        <v>23</v>
      </c>
      <c r="H5099" t="s">
        <v>18</v>
      </c>
      <c r="I5099" t="s">
        <v>19</v>
      </c>
      <c r="J5099">
        <v>1396</v>
      </c>
      <c r="K5099">
        <v>88.73</v>
      </c>
      <c r="L5099">
        <v>5</v>
      </c>
      <c r="M5099">
        <v>22.54</v>
      </c>
      <c r="N5099">
        <v>5.9</v>
      </c>
      <c r="P5099" t="str">
        <f t="shared" si="480"/>
        <v/>
      </c>
      <c r="Q5099" t="str">
        <f t="shared" si="481"/>
        <v>bad</v>
      </c>
      <c r="R5099" t="str">
        <f t="shared" si="482"/>
        <v/>
      </c>
      <c r="S5099" s="3" t="str">
        <f t="shared" si="483"/>
        <v/>
      </c>
      <c r="T5099" t="str">
        <f t="shared" si="484"/>
        <v>Volkswagen</v>
      </c>
      <c r="U5099" t="str">
        <f t="shared" si="485"/>
        <v>E</v>
      </c>
      <c r="V5099" t="str" cm="1">
        <f t="array" ref="V5099">_xlfn.IFS(N5090&gt;25,"A",N5090&gt;20,"B",N5090&gt;15,"C",N5090&gt;10,"D",N5090&lt;10,"E")</f>
        <v>E</v>
      </c>
    </row>
    <row r="5100" spans="1:22" x14ac:dyDescent="0.3">
      <c r="A5100">
        <v>5139</v>
      </c>
      <c r="B5100" t="s">
        <v>804</v>
      </c>
      <c r="C5100" t="s">
        <v>15</v>
      </c>
      <c r="D5100" t="s">
        <v>31</v>
      </c>
      <c r="E5100">
        <v>2016</v>
      </c>
      <c r="F5100">
        <v>63316</v>
      </c>
      <c r="G5100" t="s">
        <v>23</v>
      </c>
      <c r="H5100" t="s">
        <v>18</v>
      </c>
      <c r="I5100" t="s">
        <v>19</v>
      </c>
      <c r="J5100">
        <v>1598</v>
      </c>
      <c r="K5100">
        <v>118</v>
      </c>
      <c r="L5100">
        <v>5</v>
      </c>
      <c r="M5100">
        <v>22.7</v>
      </c>
      <c r="N5100">
        <v>9.58</v>
      </c>
      <c r="P5100" t="str">
        <f t="shared" si="480"/>
        <v/>
      </c>
      <c r="Q5100" t="str">
        <f t="shared" si="481"/>
        <v>bad</v>
      </c>
      <c r="R5100" t="str">
        <f t="shared" si="482"/>
        <v/>
      </c>
      <c r="S5100" s="3" t="str">
        <f t="shared" si="483"/>
        <v/>
      </c>
      <c r="T5100" t="str">
        <f t="shared" si="484"/>
        <v>Maruti</v>
      </c>
      <c r="U5100" t="str">
        <f t="shared" si="485"/>
        <v>E</v>
      </c>
      <c r="V5100" t="str" cm="1">
        <f t="array" ref="V5100">_xlfn.IFS(N5091&gt;25,"A",N5091&gt;20,"B",N5091&gt;15,"C",N5091&gt;10,"D",N5091&lt;10,"E")</f>
        <v>E</v>
      </c>
    </row>
    <row r="5101" spans="1:22" x14ac:dyDescent="0.3">
      <c r="A5101">
        <v>5140</v>
      </c>
      <c r="B5101" t="s">
        <v>647</v>
      </c>
      <c r="C5101" t="s">
        <v>62</v>
      </c>
      <c r="D5101" t="s">
        <v>53</v>
      </c>
      <c r="E5101">
        <v>2014</v>
      </c>
      <c r="F5101">
        <v>42000</v>
      </c>
      <c r="G5101" t="s">
        <v>23</v>
      </c>
      <c r="H5101" t="s">
        <v>32</v>
      </c>
      <c r="I5101" t="s">
        <v>19</v>
      </c>
      <c r="J5101">
        <v>2143</v>
      </c>
      <c r="K5101">
        <v>203</v>
      </c>
      <c r="L5101">
        <v>5</v>
      </c>
      <c r="M5101">
        <v>14.21</v>
      </c>
      <c r="N5101">
        <v>24.95</v>
      </c>
      <c r="P5101" t="str">
        <f t="shared" si="480"/>
        <v/>
      </c>
      <c r="Q5101" t="str">
        <f t="shared" si="481"/>
        <v>good</v>
      </c>
      <c r="R5101" t="str">
        <f t="shared" si="482"/>
        <v/>
      </c>
      <c r="S5101" s="3" t="str">
        <f t="shared" si="483"/>
        <v>Hyundai</v>
      </c>
      <c r="T5101" t="str">
        <f t="shared" si="484"/>
        <v>Hyundai</v>
      </c>
      <c r="U5101" t="str">
        <f t="shared" si="485"/>
        <v>E</v>
      </c>
      <c r="V5101" t="str" cm="1">
        <f t="array" ref="V5101">_xlfn.IFS(N5092&gt;25,"A",N5092&gt;20,"B",N5092&gt;15,"C",N5092&gt;10,"D",N5092&lt;10,"E")</f>
        <v>E</v>
      </c>
    </row>
    <row r="5102" spans="1:22" x14ac:dyDescent="0.3">
      <c r="A5102">
        <v>5141</v>
      </c>
      <c r="B5102" t="s">
        <v>1791</v>
      </c>
      <c r="C5102" t="s">
        <v>192</v>
      </c>
      <c r="D5102" t="s">
        <v>47</v>
      </c>
      <c r="E5102">
        <v>2015</v>
      </c>
      <c r="F5102">
        <v>25648</v>
      </c>
      <c r="G5102" t="s">
        <v>27</v>
      </c>
      <c r="H5102" t="s">
        <v>18</v>
      </c>
      <c r="I5102" t="s">
        <v>19</v>
      </c>
      <c r="J5102">
        <v>1399</v>
      </c>
      <c r="K5102">
        <v>98.82</v>
      </c>
      <c r="L5102">
        <v>7</v>
      </c>
      <c r="M5102">
        <v>13.7</v>
      </c>
      <c r="N5102">
        <v>4.29</v>
      </c>
      <c r="P5102" t="str">
        <f t="shared" si="480"/>
        <v>MercedesBenz</v>
      </c>
      <c r="Q5102" t="str">
        <f t="shared" si="481"/>
        <v>bad</v>
      </c>
      <c r="R5102" t="str">
        <f t="shared" si="482"/>
        <v/>
      </c>
      <c r="S5102" s="3" t="str">
        <f t="shared" si="483"/>
        <v>MercedesBenz</v>
      </c>
      <c r="T5102" t="str">
        <f t="shared" si="484"/>
        <v/>
      </c>
      <c r="U5102" t="str">
        <f t="shared" si="485"/>
        <v>C</v>
      </c>
      <c r="V5102" t="str" cm="1">
        <f t="array" ref="V5102">_xlfn.IFS(N5093&gt;25,"A",N5093&gt;20,"B",N5093&gt;15,"C",N5093&gt;10,"D",N5093&lt;10,"E")</f>
        <v>C</v>
      </c>
    </row>
    <row r="5103" spans="1:22" x14ac:dyDescent="0.3">
      <c r="A5103">
        <v>5142</v>
      </c>
      <c r="B5103" t="s">
        <v>1390</v>
      </c>
      <c r="C5103" t="s">
        <v>62</v>
      </c>
      <c r="D5103" t="s">
        <v>53</v>
      </c>
      <c r="E5103">
        <v>2011</v>
      </c>
      <c r="F5103">
        <v>67612</v>
      </c>
      <c r="G5103" t="s">
        <v>23</v>
      </c>
      <c r="H5103" t="s">
        <v>32</v>
      </c>
      <c r="I5103" t="s">
        <v>33</v>
      </c>
      <c r="J5103">
        <v>2143</v>
      </c>
      <c r="K5103">
        <v>203</v>
      </c>
      <c r="L5103">
        <v>5</v>
      </c>
      <c r="M5103">
        <v>14.21</v>
      </c>
      <c r="N5103">
        <v>11.5</v>
      </c>
      <c r="P5103" t="str">
        <f t="shared" si="480"/>
        <v/>
      </c>
      <c r="Q5103" t="str">
        <f t="shared" si="481"/>
        <v>bad</v>
      </c>
      <c r="R5103" t="str">
        <f t="shared" si="482"/>
        <v/>
      </c>
      <c r="S5103" s="3" t="str">
        <f t="shared" si="483"/>
        <v/>
      </c>
      <c r="T5103" t="str">
        <f t="shared" si="484"/>
        <v>Tata</v>
      </c>
      <c r="U5103" t="str">
        <f t="shared" si="485"/>
        <v>E</v>
      </c>
      <c r="V5103" t="str" cm="1">
        <f t="array" ref="V5103">_xlfn.IFS(N5094&gt;25,"A",N5094&gt;20,"B",N5094&gt;15,"C",N5094&gt;10,"D",N5094&lt;10,"E")</f>
        <v>E</v>
      </c>
    </row>
    <row r="5104" spans="1:22" x14ac:dyDescent="0.3">
      <c r="A5104">
        <v>5143</v>
      </c>
      <c r="B5104" t="s">
        <v>836</v>
      </c>
      <c r="C5104" t="s">
        <v>78</v>
      </c>
      <c r="D5104" t="s">
        <v>16</v>
      </c>
      <c r="E5104">
        <v>2016</v>
      </c>
      <c r="F5104">
        <v>33000</v>
      </c>
      <c r="G5104" t="s">
        <v>23</v>
      </c>
      <c r="H5104" t="s">
        <v>18</v>
      </c>
      <c r="I5104" t="s">
        <v>19</v>
      </c>
      <c r="J5104">
        <v>2179</v>
      </c>
      <c r="K5104">
        <v>140</v>
      </c>
      <c r="L5104">
        <v>7</v>
      </c>
      <c r="M5104">
        <v>16</v>
      </c>
      <c r="N5104">
        <v>9.65</v>
      </c>
      <c r="P5104" t="str">
        <f t="shared" si="480"/>
        <v/>
      </c>
      <c r="Q5104" t="str">
        <f t="shared" si="481"/>
        <v>bad</v>
      </c>
      <c r="R5104" t="str">
        <f t="shared" si="482"/>
        <v/>
      </c>
      <c r="S5104" s="3" t="str">
        <f t="shared" si="483"/>
        <v/>
      </c>
      <c r="T5104" t="str">
        <f t="shared" si="484"/>
        <v>Honda</v>
      </c>
      <c r="U5104" t="str">
        <f t="shared" si="485"/>
        <v>E</v>
      </c>
      <c r="V5104" t="str" cm="1">
        <f t="array" ref="V5104">_xlfn.IFS(N5095&gt;25,"A",N5095&gt;20,"B",N5095&gt;15,"C",N5095&gt;10,"D",N5095&lt;10,"E")</f>
        <v>E</v>
      </c>
    </row>
    <row r="5105" spans="1:22" x14ac:dyDescent="0.3">
      <c r="A5105">
        <v>5144</v>
      </c>
      <c r="B5105" t="s">
        <v>296</v>
      </c>
      <c r="C5105" t="s">
        <v>21</v>
      </c>
      <c r="D5105" t="s">
        <v>16</v>
      </c>
      <c r="E5105">
        <v>2015</v>
      </c>
      <c r="F5105">
        <v>20000</v>
      </c>
      <c r="G5105" t="s">
        <v>27</v>
      </c>
      <c r="H5105" t="s">
        <v>18</v>
      </c>
      <c r="I5105" t="s">
        <v>19</v>
      </c>
      <c r="J5105">
        <v>1197</v>
      </c>
      <c r="K5105">
        <v>78.900000000000006</v>
      </c>
      <c r="L5105">
        <v>5</v>
      </c>
      <c r="M5105">
        <v>20.36</v>
      </c>
      <c r="N5105">
        <v>3.75</v>
      </c>
      <c r="P5105" t="str">
        <f t="shared" si="480"/>
        <v/>
      </c>
      <c r="Q5105" t="str">
        <f t="shared" si="481"/>
        <v>good</v>
      </c>
      <c r="R5105" t="str">
        <f t="shared" si="482"/>
        <v/>
      </c>
      <c r="S5105" s="3" t="str">
        <f t="shared" si="483"/>
        <v>Honda</v>
      </c>
      <c r="T5105" t="str">
        <f t="shared" si="484"/>
        <v>Honda</v>
      </c>
      <c r="U5105" t="str">
        <f t="shared" si="485"/>
        <v>E</v>
      </c>
      <c r="V5105" t="str" cm="1">
        <f t="array" ref="V5105">_xlfn.IFS(N5096&gt;25,"A",N5096&gt;20,"B",N5096&gt;15,"C",N5096&gt;10,"D",N5096&lt;10,"E")</f>
        <v>E</v>
      </c>
    </row>
    <row r="5106" spans="1:22" x14ac:dyDescent="0.3">
      <c r="A5106">
        <v>5145</v>
      </c>
      <c r="B5106" t="s">
        <v>1792</v>
      </c>
      <c r="C5106" t="s">
        <v>21</v>
      </c>
      <c r="D5106" t="s">
        <v>22</v>
      </c>
      <c r="E5106">
        <v>2007</v>
      </c>
      <c r="F5106">
        <v>143000</v>
      </c>
      <c r="G5106" t="s">
        <v>27</v>
      </c>
      <c r="H5106" t="s">
        <v>18</v>
      </c>
      <c r="I5106" t="s">
        <v>33</v>
      </c>
      <c r="J5106">
        <v>1341</v>
      </c>
      <c r="K5106">
        <v>82.9</v>
      </c>
      <c r="L5106">
        <v>5</v>
      </c>
      <c r="M5106">
        <v>14.2</v>
      </c>
      <c r="N5106">
        <v>1.1000000000000001</v>
      </c>
      <c r="P5106" t="str">
        <f t="shared" si="480"/>
        <v/>
      </c>
      <c r="Q5106" t="str">
        <f t="shared" si="481"/>
        <v>good</v>
      </c>
      <c r="R5106" t="str">
        <f t="shared" si="482"/>
        <v/>
      </c>
      <c r="S5106" s="3" t="str">
        <f t="shared" si="483"/>
        <v>Maruti</v>
      </c>
      <c r="T5106" t="str">
        <f t="shared" si="484"/>
        <v>Maruti</v>
      </c>
      <c r="U5106" t="str">
        <f t="shared" si="485"/>
        <v>E</v>
      </c>
      <c r="V5106" t="str" cm="1">
        <f t="array" ref="V5106">_xlfn.IFS(N5097&gt;25,"A",N5097&gt;20,"B",N5097&gt;15,"C",N5097&gt;10,"D",N5097&lt;10,"E")</f>
        <v>E</v>
      </c>
    </row>
    <row r="5107" spans="1:22" x14ac:dyDescent="0.3">
      <c r="A5107">
        <v>5146</v>
      </c>
      <c r="B5107" t="s">
        <v>1255</v>
      </c>
      <c r="C5107" t="s">
        <v>30</v>
      </c>
      <c r="D5107" t="s">
        <v>31</v>
      </c>
      <c r="E5107">
        <v>2014</v>
      </c>
      <c r="F5107">
        <v>118218</v>
      </c>
      <c r="G5107" t="s">
        <v>23</v>
      </c>
      <c r="H5107" t="s">
        <v>32</v>
      </c>
      <c r="I5107" t="s">
        <v>19</v>
      </c>
      <c r="J5107">
        <v>2967</v>
      </c>
      <c r="K5107">
        <v>241.4</v>
      </c>
      <c r="L5107">
        <v>7</v>
      </c>
      <c r="M5107">
        <v>12.07</v>
      </c>
      <c r="N5107">
        <v>31.41</v>
      </c>
      <c r="P5107" t="str">
        <f t="shared" si="480"/>
        <v/>
      </c>
      <c r="Q5107" t="str">
        <f t="shared" si="481"/>
        <v>bad</v>
      </c>
      <c r="R5107" t="str">
        <f t="shared" si="482"/>
        <v/>
      </c>
      <c r="S5107" s="3" t="str">
        <f t="shared" si="483"/>
        <v/>
      </c>
      <c r="T5107" t="str">
        <f t="shared" si="484"/>
        <v>Maruti</v>
      </c>
      <c r="U5107" t="str">
        <f t="shared" si="485"/>
        <v>E</v>
      </c>
      <c r="V5107" t="str" cm="1">
        <f t="array" ref="V5107">_xlfn.IFS(N5098&gt;25,"A",N5098&gt;20,"B",N5098&gt;15,"C",N5098&gt;10,"D",N5098&lt;10,"E")</f>
        <v>E</v>
      </c>
    </row>
    <row r="5108" spans="1:22" x14ac:dyDescent="0.3">
      <c r="A5108">
        <v>5147</v>
      </c>
      <c r="B5108" t="s">
        <v>1625</v>
      </c>
      <c r="C5108" t="s">
        <v>78</v>
      </c>
      <c r="D5108" t="s">
        <v>22</v>
      </c>
      <c r="E5108">
        <v>2012</v>
      </c>
      <c r="F5108">
        <v>99000</v>
      </c>
      <c r="G5108" t="s">
        <v>23</v>
      </c>
      <c r="H5108" t="s">
        <v>18</v>
      </c>
      <c r="I5108" t="s">
        <v>102</v>
      </c>
      <c r="J5108">
        <v>2179</v>
      </c>
      <c r="K5108">
        <v>120</v>
      </c>
      <c r="L5108">
        <v>8</v>
      </c>
      <c r="M5108">
        <v>12.05</v>
      </c>
      <c r="N5108">
        <v>6</v>
      </c>
      <c r="P5108" t="str">
        <f t="shared" si="480"/>
        <v/>
      </c>
      <c r="Q5108" t="str">
        <f t="shared" si="481"/>
        <v>good</v>
      </c>
      <c r="R5108" t="str">
        <f t="shared" si="482"/>
        <v/>
      </c>
      <c r="S5108" s="3" t="str">
        <f t="shared" si="483"/>
        <v>Hyundai</v>
      </c>
      <c r="T5108" t="str">
        <f t="shared" si="484"/>
        <v>Hyundai</v>
      </c>
      <c r="U5108" t="str">
        <f t="shared" si="485"/>
        <v>E</v>
      </c>
      <c r="V5108" t="str" cm="1">
        <f t="array" ref="V5108">_xlfn.IFS(N5099&gt;25,"A",N5099&gt;20,"B",N5099&gt;15,"C",N5099&gt;10,"D",N5099&lt;10,"E")</f>
        <v>E</v>
      </c>
    </row>
    <row r="5109" spans="1:22" x14ac:dyDescent="0.3">
      <c r="A5109">
        <v>5148</v>
      </c>
      <c r="B5109" t="s">
        <v>991</v>
      </c>
      <c r="C5109" t="s">
        <v>25</v>
      </c>
      <c r="D5109" t="s">
        <v>22</v>
      </c>
      <c r="E5109">
        <v>2016</v>
      </c>
      <c r="F5109">
        <v>22700</v>
      </c>
      <c r="G5109" t="s">
        <v>27</v>
      </c>
      <c r="H5109" t="s">
        <v>18</v>
      </c>
      <c r="I5109" t="s">
        <v>19</v>
      </c>
      <c r="J5109">
        <v>1199</v>
      </c>
      <c r="K5109">
        <v>88.7</v>
      </c>
      <c r="L5109">
        <v>5</v>
      </c>
      <c r="M5109">
        <v>18.7</v>
      </c>
      <c r="N5109">
        <v>5.55</v>
      </c>
      <c r="P5109" t="str">
        <f t="shared" si="480"/>
        <v/>
      </c>
      <c r="Q5109" t="str">
        <f t="shared" si="481"/>
        <v>good</v>
      </c>
      <c r="R5109" t="str">
        <f t="shared" si="482"/>
        <v/>
      </c>
      <c r="S5109" s="3" t="str">
        <f t="shared" si="483"/>
        <v>Maruti</v>
      </c>
      <c r="T5109" t="str">
        <f t="shared" si="484"/>
        <v>Maruti</v>
      </c>
      <c r="U5109" t="str">
        <f t="shared" si="485"/>
        <v>E</v>
      </c>
      <c r="V5109" t="str" cm="1">
        <f t="array" ref="V5109">_xlfn.IFS(N5100&gt;25,"A",N5100&gt;20,"B",N5100&gt;15,"C",N5100&gt;10,"D",N5100&lt;10,"E")</f>
        <v>E</v>
      </c>
    </row>
    <row r="5110" spans="1:22" x14ac:dyDescent="0.3">
      <c r="A5110">
        <v>5149</v>
      </c>
      <c r="B5110" t="s">
        <v>1793</v>
      </c>
      <c r="C5110" t="s">
        <v>45</v>
      </c>
      <c r="D5110" t="s">
        <v>39</v>
      </c>
      <c r="E5110">
        <v>2017</v>
      </c>
      <c r="F5110">
        <v>28000</v>
      </c>
      <c r="G5110" t="s">
        <v>23</v>
      </c>
      <c r="H5110" t="s">
        <v>18</v>
      </c>
      <c r="I5110" t="s">
        <v>19</v>
      </c>
      <c r="J5110">
        <v>2179</v>
      </c>
      <c r="K5110">
        <v>138.1</v>
      </c>
      <c r="L5110">
        <v>7</v>
      </c>
      <c r="M5110">
        <v>14</v>
      </c>
      <c r="N5110">
        <v>10.91</v>
      </c>
      <c r="P5110" t="str">
        <f t="shared" si="480"/>
        <v>MercedesBenz</v>
      </c>
      <c r="Q5110" t="str">
        <f t="shared" si="481"/>
        <v>bad</v>
      </c>
      <c r="R5110" t="str">
        <f t="shared" si="482"/>
        <v/>
      </c>
      <c r="S5110" s="3" t="str">
        <f t="shared" si="483"/>
        <v>MercedesBenz</v>
      </c>
      <c r="T5110" t="str">
        <f t="shared" si="484"/>
        <v/>
      </c>
      <c r="U5110" t="str">
        <f t="shared" si="485"/>
        <v>B</v>
      </c>
      <c r="V5110" t="str" cm="1">
        <f t="array" ref="V5110">_xlfn.IFS(N5101&gt;25,"A",N5101&gt;20,"B",N5101&gt;15,"C",N5101&gt;10,"D",N5101&lt;10,"E")</f>
        <v>B</v>
      </c>
    </row>
    <row r="5111" spans="1:22" x14ac:dyDescent="0.3">
      <c r="A5111">
        <v>5150</v>
      </c>
      <c r="B5111" t="s">
        <v>492</v>
      </c>
      <c r="C5111" t="s">
        <v>78</v>
      </c>
      <c r="D5111" t="s">
        <v>49</v>
      </c>
      <c r="E5111">
        <v>2014</v>
      </c>
      <c r="F5111">
        <v>62000</v>
      </c>
      <c r="G5111" t="s">
        <v>23</v>
      </c>
      <c r="H5111" t="s">
        <v>18</v>
      </c>
      <c r="I5111" t="s">
        <v>19</v>
      </c>
      <c r="J5111">
        <v>2179</v>
      </c>
      <c r="K5111">
        <v>140</v>
      </c>
      <c r="L5111">
        <v>7</v>
      </c>
      <c r="M5111">
        <v>15.1</v>
      </c>
      <c r="N5111">
        <v>7.25</v>
      </c>
      <c r="P5111" t="str">
        <f t="shared" si="480"/>
        <v/>
      </c>
      <c r="Q5111" t="str">
        <f t="shared" si="481"/>
        <v>bad</v>
      </c>
      <c r="R5111" t="str">
        <f t="shared" si="482"/>
        <v/>
      </c>
      <c r="S5111" s="3" t="str">
        <f t="shared" si="483"/>
        <v/>
      </c>
      <c r="T5111" t="str">
        <f t="shared" si="484"/>
        <v>Chevrolet</v>
      </c>
      <c r="U5111" t="str">
        <f t="shared" si="485"/>
        <v>E</v>
      </c>
      <c r="V5111" t="str" cm="1">
        <f t="array" ref="V5111">_xlfn.IFS(N5102&gt;25,"A",N5102&gt;20,"B",N5102&gt;15,"C",N5102&gt;10,"D",N5102&lt;10,"E")</f>
        <v>E</v>
      </c>
    </row>
    <row r="5112" spans="1:22" x14ac:dyDescent="0.3">
      <c r="A5112">
        <v>5151</v>
      </c>
      <c r="B5112" t="s">
        <v>262</v>
      </c>
      <c r="C5112" t="s">
        <v>43</v>
      </c>
      <c r="D5112" t="s">
        <v>35</v>
      </c>
      <c r="E5112">
        <v>2012</v>
      </c>
      <c r="F5112">
        <v>107023</v>
      </c>
      <c r="G5112" t="s">
        <v>23</v>
      </c>
      <c r="H5112" t="s">
        <v>18</v>
      </c>
      <c r="I5112" t="s">
        <v>19</v>
      </c>
      <c r="J5112">
        <v>1199</v>
      </c>
      <c r="K5112">
        <v>73.900000000000006</v>
      </c>
      <c r="L5112">
        <v>5</v>
      </c>
      <c r="M5112">
        <v>22.07</v>
      </c>
      <c r="N5112">
        <v>3.9</v>
      </c>
      <c r="P5112" t="str">
        <f t="shared" si="480"/>
        <v/>
      </c>
      <c r="Q5112" t="str">
        <f t="shared" si="481"/>
        <v>bad</v>
      </c>
      <c r="R5112" t="str">
        <f t="shared" si="482"/>
        <v/>
      </c>
      <c r="S5112" s="3" t="str">
        <f t="shared" si="483"/>
        <v/>
      </c>
      <c r="T5112" t="str">
        <f t="shared" si="484"/>
        <v>MercedesBenz</v>
      </c>
      <c r="U5112" t="str">
        <f t="shared" si="485"/>
        <v>D</v>
      </c>
      <c r="V5112" t="str" cm="1">
        <f t="array" ref="V5112">_xlfn.IFS(N5103&gt;25,"A",N5103&gt;20,"B",N5103&gt;15,"C",N5103&gt;10,"D",N5103&lt;10,"E")</f>
        <v>D</v>
      </c>
    </row>
    <row r="5113" spans="1:22" x14ac:dyDescent="0.3">
      <c r="A5113">
        <v>5152</v>
      </c>
      <c r="B5113" t="s">
        <v>1794</v>
      </c>
      <c r="C5113" t="s">
        <v>15</v>
      </c>
      <c r="D5113" t="s">
        <v>53</v>
      </c>
      <c r="E5113">
        <v>2012</v>
      </c>
      <c r="F5113">
        <v>71082</v>
      </c>
      <c r="G5113" t="s">
        <v>23</v>
      </c>
      <c r="H5113" t="s">
        <v>18</v>
      </c>
      <c r="I5113" t="s">
        <v>19</v>
      </c>
      <c r="J5113">
        <v>1248</v>
      </c>
      <c r="K5113">
        <v>73.900000000000006</v>
      </c>
      <c r="L5113">
        <v>5</v>
      </c>
      <c r="M5113">
        <v>19.3</v>
      </c>
      <c r="N5113">
        <v>3.95</v>
      </c>
      <c r="P5113" t="str">
        <f t="shared" si="480"/>
        <v/>
      </c>
      <c r="Q5113" t="str">
        <f t="shared" si="481"/>
        <v>bad</v>
      </c>
      <c r="R5113" t="str">
        <f t="shared" si="482"/>
        <v/>
      </c>
      <c r="S5113" s="3" t="str">
        <f t="shared" si="483"/>
        <v/>
      </c>
      <c r="T5113" t="str">
        <f t="shared" si="484"/>
        <v>Mahindra</v>
      </c>
      <c r="U5113" t="str">
        <f t="shared" si="485"/>
        <v>E</v>
      </c>
      <c r="V5113" t="str" cm="1">
        <f t="array" ref="V5113">_xlfn.IFS(N5104&gt;25,"A",N5104&gt;20,"B",N5104&gt;15,"C",N5104&gt;10,"D",N5104&lt;10,"E")</f>
        <v>E</v>
      </c>
    </row>
    <row r="5114" spans="1:22" x14ac:dyDescent="0.3">
      <c r="A5114">
        <v>5153</v>
      </c>
      <c r="B5114" t="s">
        <v>690</v>
      </c>
      <c r="C5114" t="s">
        <v>30</v>
      </c>
      <c r="D5114" t="s">
        <v>16</v>
      </c>
      <c r="E5114">
        <v>2013</v>
      </c>
      <c r="F5114">
        <v>60000</v>
      </c>
      <c r="G5114" t="s">
        <v>23</v>
      </c>
      <c r="H5114" t="s">
        <v>32</v>
      </c>
      <c r="I5114" t="s">
        <v>19</v>
      </c>
      <c r="J5114">
        <v>1968</v>
      </c>
      <c r="K5114">
        <v>174.33</v>
      </c>
      <c r="L5114">
        <v>5</v>
      </c>
      <c r="M5114">
        <v>15.73</v>
      </c>
      <c r="N5114">
        <v>22</v>
      </c>
      <c r="P5114" t="str">
        <f t="shared" si="480"/>
        <v/>
      </c>
      <c r="Q5114" t="str">
        <f t="shared" si="481"/>
        <v>good</v>
      </c>
      <c r="R5114" t="str">
        <f t="shared" si="482"/>
        <v/>
      </c>
      <c r="S5114" s="3" t="str">
        <f t="shared" si="483"/>
        <v>Hyundai</v>
      </c>
      <c r="T5114" t="str">
        <f t="shared" si="484"/>
        <v>Hyundai</v>
      </c>
      <c r="U5114" t="str">
        <f t="shared" si="485"/>
        <v>E</v>
      </c>
      <c r="V5114" t="str" cm="1">
        <f t="array" ref="V5114">_xlfn.IFS(N5105&gt;25,"A",N5105&gt;20,"B",N5105&gt;15,"C",N5105&gt;10,"D",N5105&lt;10,"E")</f>
        <v>E</v>
      </c>
    </row>
    <row r="5115" spans="1:22" x14ac:dyDescent="0.3">
      <c r="A5115">
        <v>5154</v>
      </c>
      <c r="B5115" t="s">
        <v>1573</v>
      </c>
      <c r="C5115" t="s">
        <v>15</v>
      </c>
      <c r="D5115" t="s">
        <v>53</v>
      </c>
      <c r="E5115">
        <v>2014</v>
      </c>
      <c r="F5115">
        <v>21701</v>
      </c>
      <c r="G5115" t="s">
        <v>27</v>
      </c>
      <c r="H5115" t="s">
        <v>18</v>
      </c>
      <c r="I5115" t="s">
        <v>19</v>
      </c>
      <c r="J5115">
        <v>998</v>
      </c>
      <c r="K5115">
        <v>67.040000000000006</v>
      </c>
      <c r="L5115">
        <v>5</v>
      </c>
      <c r="M5115">
        <v>23.1</v>
      </c>
      <c r="N5115">
        <v>3.38</v>
      </c>
      <c r="P5115" t="str">
        <f t="shared" si="480"/>
        <v/>
      </c>
      <c r="Q5115" t="str">
        <f t="shared" si="481"/>
        <v>bad</v>
      </c>
      <c r="R5115" t="str">
        <f t="shared" si="482"/>
        <v/>
      </c>
      <c r="S5115" s="3" t="str">
        <f t="shared" si="483"/>
        <v/>
      </c>
      <c r="T5115" t="str">
        <f t="shared" si="484"/>
        <v>Hyundai</v>
      </c>
      <c r="U5115" t="str">
        <f t="shared" si="485"/>
        <v>E</v>
      </c>
      <c r="V5115" t="str" cm="1">
        <f t="array" ref="V5115">_xlfn.IFS(N5106&gt;25,"A",N5106&gt;20,"B",N5106&gt;15,"C",N5106&gt;10,"D",N5106&lt;10,"E")</f>
        <v>E</v>
      </c>
    </row>
    <row r="5116" spans="1:22" x14ac:dyDescent="0.3">
      <c r="A5116">
        <v>5155</v>
      </c>
      <c r="B5116" t="s">
        <v>902</v>
      </c>
      <c r="C5116" t="s">
        <v>25</v>
      </c>
      <c r="D5116" t="s">
        <v>16</v>
      </c>
      <c r="E5116">
        <v>2011</v>
      </c>
      <c r="F5116">
        <v>56000</v>
      </c>
      <c r="G5116" t="s">
        <v>27</v>
      </c>
      <c r="H5116" t="s">
        <v>18</v>
      </c>
      <c r="I5116" t="s">
        <v>19</v>
      </c>
      <c r="J5116">
        <v>1497</v>
      </c>
      <c r="K5116">
        <v>116.3</v>
      </c>
      <c r="L5116">
        <v>5</v>
      </c>
      <c r="M5116">
        <v>16.8</v>
      </c>
      <c r="N5116">
        <v>3.45</v>
      </c>
      <c r="P5116" t="str">
        <f t="shared" si="480"/>
        <v>Audi</v>
      </c>
      <c r="Q5116" t="str">
        <f t="shared" si="481"/>
        <v>bad</v>
      </c>
      <c r="R5116" t="str">
        <f t="shared" si="482"/>
        <v/>
      </c>
      <c r="S5116" s="3" t="str">
        <f t="shared" si="483"/>
        <v>Audi</v>
      </c>
      <c r="T5116" t="str">
        <f t="shared" si="484"/>
        <v/>
      </c>
      <c r="U5116" t="str">
        <f t="shared" si="485"/>
        <v>A</v>
      </c>
      <c r="V5116" t="str" cm="1">
        <f t="array" ref="V5116">_xlfn.IFS(N5107&gt;25,"A",N5107&gt;20,"B",N5107&gt;15,"C",N5107&gt;10,"D",N5107&lt;10,"E")</f>
        <v>A</v>
      </c>
    </row>
    <row r="5117" spans="1:22" x14ac:dyDescent="0.3">
      <c r="A5117">
        <v>5156</v>
      </c>
      <c r="B5117" t="s">
        <v>511</v>
      </c>
      <c r="C5117" t="s">
        <v>21</v>
      </c>
      <c r="D5117" t="s">
        <v>53</v>
      </c>
      <c r="E5117">
        <v>2016</v>
      </c>
      <c r="F5117">
        <v>32450</v>
      </c>
      <c r="G5117" t="s">
        <v>27</v>
      </c>
      <c r="H5117" t="s">
        <v>18</v>
      </c>
      <c r="I5117" t="s">
        <v>19</v>
      </c>
      <c r="J5117">
        <v>1197</v>
      </c>
      <c r="K5117">
        <v>81.83</v>
      </c>
      <c r="L5117">
        <v>5</v>
      </c>
      <c r="M5117">
        <v>18.600000000000001</v>
      </c>
      <c r="N5117">
        <v>5.75</v>
      </c>
      <c r="P5117" t="str">
        <f t="shared" si="480"/>
        <v/>
      </c>
      <c r="Q5117" t="str">
        <f t="shared" si="481"/>
        <v>bad</v>
      </c>
      <c r="R5117" t="str">
        <f t="shared" si="482"/>
        <v/>
      </c>
      <c r="S5117" s="3" t="str">
        <f t="shared" si="483"/>
        <v/>
      </c>
      <c r="T5117" t="str">
        <f t="shared" si="484"/>
        <v>Mahindra</v>
      </c>
      <c r="U5117" t="str">
        <f t="shared" si="485"/>
        <v>E</v>
      </c>
      <c r="V5117" t="str" cm="1">
        <f t="array" ref="V5117">_xlfn.IFS(N5108&gt;25,"A",N5108&gt;20,"B",N5108&gt;15,"C",N5108&gt;10,"D",N5108&lt;10,"E")</f>
        <v>E</v>
      </c>
    </row>
    <row r="5118" spans="1:22" x14ac:dyDescent="0.3">
      <c r="A5118">
        <v>5157</v>
      </c>
      <c r="B5118" t="s">
        <v>104</v>
      </c>
      <c r="C5118" t="s">
        <v>60</v>
      </c>
      <c r="D5118" t="s">
        <v>39</v>
      </c>
      <c r="E5118">
        <v>2016</v>
      </c>
      <c r="F5118">
        <v>12500</v>
      </c>
      <c r="G5118" t="s">
        <v>27</v>
      </c>
      <c r="H5118" t="s">
        <v>18</v>
      </c>
      <c r="I5118" t="s">
        <v>19</v>
      </c>
      <c r="J5118">
        <v>799</v>
      </c>
      <c r="K5118">
        <v>53.3</v>
      </c>
      <c r="L5118">
        <v>5</v>
      </c>
      <c r="M5118">
        <v>25.17</v>
      </c>
      <c r="N5118">
        <v>2.75</v>
      </c>
      <c r="P5118" t="str">
        <f t="shared" si="480"/>
        <v/>
      </c>
      <c r="Q5118" t="str">
        <f t="shared" si="481"/>
        <v>bad</v>
      </c>
      <c r="R5118" t="str">
        <f t="shared" si="482"/>
        <v/>
      </c>
      <c r="S5118" s="3" t="str">
        <f t="shared" si="483"/>
        <v/>
      </c>
      <c r="T5118" t="str">
        <f t="shared" si="484"/>
        <v>Honda</v>
      </c>
      <c r="U5118" t="str">
        <f t="shared" si="485"/>
        <v>E</v>
      </c>
      <c r="V5118" t="str" cm="1">
        <f t="array" ref="V5118">_xlfn.IFS(N5109&gt;25,"A",N5109&gt;20,"B",N5109&gt;15,"C",N5109&gt;10,"D",N5109&lt;10,"E")</f>
        <v>E</v>
      </c>
    </row>
    <row r="5119" spans="1:22" x14ac:dyDescent="0.3">
      <c r="A5119">
        <v>5158</v>
      </c>
      <c r="B5119" t="s">
        <v>719</v>
      </c>
      <c r="C5119" t="s">
        <v>62</v>
      </c>
      <c r="D5119" t="s">
        <v>47</v>
      </c>
      <c r="E5119">
        <v>2019</v>
      </c>
      <c r="F5119">
        <v>20483</v>
      </c>
      <c r="G5119" t="s">
        <v>23</v>
      </c>
      <c r="H5119" t="s">
        <v>32</v>
      </c>
      <c r="I5119" t="s">
        <v>19</v>
      </c>
      <c r="J5119">
        <v>2143</v>
      </c>
      <c r="K5119">
        <v>136</v>
      </c>
      <c r="L5119">
        <v>5</v>
      </c>
      <c r="M5119">
        <v>17.899999999999999</v>
      </c>
      <c r="N5119">
        <v>30.3</v>
      </c>
      <c r="P5119" t="str">
        <f t="shared" si="480"/>
        <v/>
      </c>
      <c r="Q5119" t="str">
        <f t="shared" si="481"/>
        <v>bad</v>
      </c>
      <c r="R5119" t="str">
        <f t="shared" si="482"/>
        <v/>
      </c>
      <c r="S5119" s="3" t="str">
        <f t="shared" si="483"/>
        <v/>
      </c>
      <c r="T5119" t="str">
        <f t="shared" si="484"/>
        <v>Tata</v>
      </c>
      <c r="U5119" t="str">
        <f t="shared" si="485"/>
        <v>D</v>
      </c>
      <c r="V5119" t="str" cm="1">
        <f t="array" ref="V5119">_xlfn.IFS(N5110&gt;25,"A",N5110&gt;20,"B",N5110&gt;15,"C",N5110&gt;10,"D",N5110&lt;10,"E")</f>
        <v>D</v>
      </c>
    </row>
    <row r="5120" spans="1:22" x14ac:dyDescent="0.3">
      <c r="A5120">
        <v>5159</v>
      </c>
      <c r="B5120" t="s">
        <v>434</v>
      </c>
      <c r="C5120" t="s">
        <v>110</v>
      </c>
      <c r="D5120" t="s">
        <v>35</v>
      </c>
      <c r="E5120">
        <v>2014</v>
      </c>
      <c r="F5120">
        <v>45800</v>
      </c>
      <c r="G5120" t="s">
        <v>23</v>
      </c>
      <c r="H5120" t="s">
        <v>18</v>
      </c>
      <c r="I5120" t="s">
        <v>19</v>
      </c>
      <c r="J5120">
        <v>1498</v>
      </c>
      <c r="K5120">
        <v>89.84</v>
      </c>
      <c r="L5120">
        <v>5</v>
      </c>
      <c r="M5120">
        <v>22.7</v>
      </c>
      <c r="N5120">
        <v>7.5</v>
      </c>
      <c r="P5120" t="str">
        <f t="shared" si="480"/>
        <v/>
      </c>
      <c r="Q5120" t="str">
        <f t="shared" si="481"/>
        <v>bad</v>
      </c>
      <c r="R5120" t="str">
        <f t="shared" si="482"/>
        <v/>
      </c>
      <c r="S5120" s="3" t="str">
        <f t="shared" si="483"/>
        <v/>
      </c>
      <c r="T5120" t="str">
        <f t="shared" si="484"/>
        <v>Mahindra</v>
      </c>
      <c r="U5120" t="str">
        <f t="shared" si="485"/>
        <v>E</v>
      </c>
      <c r="V5120" t="str" cm="1">
        <f t="array" ref="V5120">_xlfn.IFS(N5111&gt;25,"A",N5111&gt;20,"B",N5111&gt;15,"C",N5111&gt;10,"D",N5111&lt;10,"E")</f>
        <v>E</v>
      </c>
    </row>
    <row r="5121" spans="1:22" x14ac:dyDescent="0.3">
      <c r="A5121">
        <v>5160</v>
      </c>
      <c r="B5121" t="s">
        <v>148</v>
      </c>
      <c r="C5121" t="s">
        <v>21</v>
      </c>
      <c r="D5121" t="s">
        <v>31</v>
      </c>
      <c r="E5121">
        <v>2015</v>
      </c>
      <c r="F5121">
        <v>35441</v>
      </c>
      <c r="G5121" t="s">
        <v>27</v>
      </c>
      <c r="H5121" t="s">
        <v>18</v>
      </c>
      <c r="I5121" t="s">
        <v>19</v>
      </c>
      <c r="J5121">
        <v>1197</v>
      </c>
      <c r="K5121">
        <v>81.83</v>
      </c>
      <c r="L5121">
        <v>5</v>
      </c>
      <c r="M5121">
        <v>18.600000000000001</v>
      </c>
      <c r="N5121">
        <v>6.87</v>
      </c>
      <c r="P5121" t="str">
        <f t="shared" si="480"/>
        <v/>
      </c>
      <c r="Q5121" t="str">
        <f t="shared" si="481"/>
        <v>good</v>
      </c>
      <c r="R5121" t="str">
        <f t="shared" si="482"/>
        <v/>
      </c>
      <c r="S5121" s="3" t="str">
        <f t="shared" si="483"/>
        <v>Volkswagen</v>
      </c>
      <c r="T5121" t="str">
        <f t="shared" si="484"/>
        <v>Volkswagen</v>
      </c>
      <c r="U5121" t="str">
        <f t="shared" si="485"/>
        <v>E</v>
      </c>
      <c r="V5121" t="str" cm="1">
        <f t="array" ref="V5121">_xlfn.IFS(N5112&gt;25,"A",N5112&gt;20,"B",N5112&gt;15,"C",N5112&gt;10,"D",N5112&lt;10,"E")</f>
        <v>E</v>
      </c>
    </row>
    <row r="5122" spans="1:22" x14ac:dyDescent="0.3">
      <c r="A5122">
        <v>5161</v>
      </c>
      <c r="B5122" t="s">
        <v>855</v>
      </c>
      <c r="C5122" t="s">
        <v>41</v>
      </c>
      <c r="D5122" t="s">
        <v>63</v>
      </c>
      <c r="E5122">
        <v>2015</v>
      </c>
      <c r="F5122">
        <v>86398</v>
      </c>
      <c r="G5122" t="s">
        <v>23</v>
      </c>
      <c r="H5122" t="s">
        <v>18</v>
      </c>
      <c r="I5122" t="s">
        <v>19</v>
      </c>
      <c r="J5122">
        <v>2494</v>
      </c>
      <c r="K5122">
        <v>100.6</v>
      </c>
      <c r="L5122">
        <v>7</v>
      </c>
      <c r="M5122">
        <v>12.99</v>
      </c>
      <c r="N5122">
        <v>15.2</v>
      </c>
      <c r="P5122" t="str">
        <f t="shared" si="480"/>
        <v/>
      </c>
      <c r="Q5122" t="str">
        <f t="shared" si="481"/>
        <v>bad</v>
      </c>
      <c r="R5122" t="str">
        <f t="shared" si="482"/>
        <v/>
      </c>
      <c r="S5122" s="3" t="str">
        <f t="shared" si="483"/>
        <v/>
      </c>
      <c r="T5122" t="str">
        <f t="shared" si="484"/>
        <v>Maruti</v>
      </c>
      <c r="U5122" t="str">
        <f t="shared" si="485"/>
        <v>E</v>
      </c>
      <c r="V5122" t="str" cm="1">
        <f t="array" ref="V5122">_xlfn.IFS(N5113&gt;25,"A",N5113&gt;20,"B",N5113&gt;15,"C",N5113&gt;10,"D",N5113&lt;10,"E")</f>
        <v>E</v>
      </c>
    </row>
    <row r="5123" spans="1:22" x14ac:dyDescent="0.3">
      <c r="A5123">
        <v>5162</v>
      </c>
      <c r="B5123" t="s">
        <v>951</v>
      </c>
      <c r="C5123" t="s">
        <v>38</v>
      </c>
      <c r="D5123" t="s">
        <v>26</v>
      </c>
      <c r="E5123">
        <v>2012</v>
      </c>
      <c r="F5123">
        <v>150000</v>
      </c>
      <c r="G5123" t="s">
        <v>23</v>
      </c>
      <c r="H5123" t="s">
        <v>18</v>
      </c>
      <c r="I5123" t="s">
        <v>19</v>
      </c>
      <c r="J5123">
        <v>1461</v>
      </c>
      <c r="K5123">
        <v>84.8</v>
      </c>
      <c r="L5123">
        <v>5</v>
      </c>
      <c r="M5123">
        <v>21.64</v>
      </c>
      <c r="N5123">
        <v>3.5</v>
      </c>
      <c r="P5123" t="str">
        <f t="shared" si="480"/>
        <v>Audi</v>
      </c>
      <c r="Q5123" t="str">
        <f t="shared" si="481"/>
        <v>bad</v>
      </c>
      <c r="R5123" t="str">
        <f t="shared" si="482"/>
        <v/>
      </c>
      <c r="S5123" s="3" t="str">
        <f t="shared" si="483"/>
        <v>Audi</v>
      </c>
      <c r="T5123" t="str">
        <f t="shared" si="484"/>
        <v/>
      </c>
      <c r="U5123" t="str">
        <f t="shared" si="485"/>
        <v>B</v>
      </c>
      <c r="V5123" t="str" cm="1">
        <f t="array" ref="V5123">_xlfn.IFS(N5114&gt;25,"A",N5114&gt;20,"B",N5114&gt;15,"C",N5114&gt;10,"D",N5114&lt;10,"E")</f>
        <v>B</v>
      </c>
    </row>
    <row r="5124" spans="1:22" x14ac:dyDescent="0.3">
      <c r="A5124">
        <v>5163</v>
      </c>
      <c r="B5124" t="s">
        <v>50</v>
      </c>
      <c r="C5124" t="s">
        <v>15</v>
      </c>
      <c r="D5124" t="s">
        <v>35</v>
      </c>
      <c r="E5124">
        <v>2014</v>
      </c>
      <c r="F5124">
        <v>89000</v>
      </c>
      <c r="G5124" t="s">
        <v>23</v>
      </c>
      <c r="H5124" t="s">
        <v>18</v>
      </c>
      <c r="I5124" t="s">
        <v>19</v>
      </c>
      <c r="J5124">
        <v>1248</v>
      </c>
      <c r="K5124">
        <v>74</v>
      </c>
      <c r="L5124">
        <v>5</v>
      </c>
      <c r="M5124">
        <v>25.2</v>
      </c>
      <c r="N5124">
        <v>5.85</v>
      </c>
      <c r="P5124" t="str">
        <f t="shared" si="480"/>
        <v/>
      </c>
      <c r="Q5124" t="str">
        <f t="shared" si="481"/>
        <v>good</v>
      </c>
      <c r="R5124" t="str">
        <f t="shared" si="482"/>
        <v/>
      </c>
      <c r="S5124" s="3" t="str">
        <f t="shared" si="483"/>
        <v>Maruti</v>
      </c>
      <c r="T5124" t="str">
        <f t="shared" si="484"/>
        <v>Maruti</v>
      </c>
      <c r="U5124" t="str">
        <f t="shared" si="485"/>
        <v>E</v>
      </c>
      <c r="V5124" t="str" cm="1">
        <f t="array" ref="V5124">_xlfn.IFS(N5115&gt;25,"A",N5115&gt;20,"B",N5115&gt;15,"C",N5115&gt;10,"D",N5115&lt;10,"E")</f>
        <v>E</v>
      </c>
    </row>
    <row r="5125" spans="1:22" x14ac:dyDescent="0.3">
      <c r="A5125">
        <v>5164</v>
      </c>
      <c r="B5125" t="s">
        <v>291</v>
      </c>
      <c r="C5125" t="s">
        <v>15</v>
      </c>
      <c r="D5125" t="s">
        <v>35</v>
      </c>
      <c r="E5125">
        <v>2010</v>
      </c>
      <c r="F5125">
        <v>68375</v>
      </c>
      <c r="G5125" t="s">
        <v>27</v>
      </c>
      <c r="H5125" t="s">
        <v>18</v>
      </c>
      <c r="I5125" t="s">
        <v>19</v>
      </c>
      <c r="J5125">
        <v>998</v>
      </c>
      <c r="K5125">
        <v>66.099999999999994</v>
      </c>
      <c r="L5125">
        <v>5</v>
      </c>
      <c r="M5125">
        <v>19</v>
      </c>
      <c r="N5125">
        <v>2.5</v>
      </c>
      <c r="P5125" t="str">
        <f t="shared" si="480"/>
        <v/>
      </c>
      <c r="Q5125" t="str">
        <f t="shared" si="481"/>
        <v>bad</v>
      </c>
      <c r="R5125" t="str">
        <f t="shared" si="482"/>
        <v/>
      </c>
      <c r="S5125" s="3" t="str">
        <f t="shared" si="483"/>
        <v/>
      </c>
      <c r="T5125" t="str">
        <f t="shared" si="484"/>
        <v>Honda</v>
      </c>
      <c r="U5125" t="str">
        <f t="shared" si="485"/>
        <v>E</v>
      </c>
      <c r="V5125" t="str" cm="1">
        <f t="array" ref="V5125">_xlfn.IFS(N5116&gt;25,"A",N5116&gt;20,"B",N5116&gt;15,"C",N5116&gt;10,"D",N5116&lt;10,"E")</f>
        <v>E</v>
      </c>
    </row>
    <row r="5126" spans="1:22" x14ac:dyDescent="0.3">
      <c r="A5126">
        <v>5165</v>
      </c>
      <c r="B5126" t="s">
        <v>506</v>
      </c>
      <c r="C5126" t="s">
        <v>15</v>
      </c>
      <c r="D5126" t="s">
        <v>22</v>
      </c>
      <c r="E5126">
        <v>2013</v>
      </c>
      <c r="F5126">
        <v>52000</v>
      </c>
      <c r="G5126" t="s">
        <v>27</v>
      </c>
      <c r="H5126" t="s">
        <v>18</v>
      </c>
      <c r="I5126" t="s">
        <v>19</v>
      </c>
      <c r="J5126">
        <v>1197</v>
      </c>
      <c r="K5126">
        <v>85.8</v>
      </c>
      <c r="L5126">
        <v>5</v>
      </c>
      <c r="M5126">
        <v>18.600000000000001</v>
      </c>
      <c r="N5126">
        <v>3.95</v>
      </c>
      <c r="P5126" t="str">
        <f t="shared" si="480"/>
        <v/>
      </c>
      <c r="Q5126" t="str">
        <f t="shared" si="481"/>
        <v>bad</v>
      </c>
      <c r="R5126" t="str">
        <f t="shared" si="482"/>
        <v/>
      </c>
      <c r="S5126" s="3" t="str">
        <f t="shared" si="483"/>
        <v/>
      </c>
      <c r="T5126" t="str">
        <f t="shared" si="484"/>
        <v>Hyundai</v>
      </c>
      <c r="U5126" t="str">
        <f t="shared" si="485"/>
        <v>E</v>
      </c>
      <c r="V5126" t="str" cm="1">
        <f t="array" ref="V5126">_xlfn.IFS(N5117&gt;25,"A",N5117&gt;20,"B",N5117&gt;15,"C",N5117&gt;10,"D",N5117&lt;10,"E")</f>
        <v>E</v>
      </c>
    </row>
    <row r="5127" spans="1:22" x14ac:dyDescent="0.3">
      <c r="A5127">
        <v>5166</v>
      </c>
      <c r="B5127" t="s">
        <v>719</v>
      </c>
      <c r="C5127" t="s">
        <v>62</v>
      </c>
      <c r="D5127" t="s">
        <v>39</v>
      </c>
      <c r="E5127">
        <v>2017</v>
      </c>
      <c r="F5127">
        <v>39000</v>
      </c>
      <c r="G5127" t="s">
        <v>23</v>
      </c>
      <c r="H5127" t="s">
        <v>32</v>
      </c>
      <c r="I5127" t="s">
        <v>19</v>
      </c>
      <c r="J5127">
        <v>2143</v>
      </c>
      <c r="K5127">
        <v>136</v>
      </c>
      <c r="L5127">
        <v>5</v>
      </c>
      <c r="M5127">
        <v>17.899999999999999</v>
      </c>
      <c r="N5127">
        <v>27</v>
      </c>
      <c r="P5127" t="str">
        <f t="shared" si="480"/>
        <v/>
      </c>
      <c r="Q5127" t="str">
        <f t="shared" si="481"/>
        <v>good</v>
      </c>
      <c r="R5127" t="str">
        <f t="shared" si="482"/>
        <v/>
      </c>
      <c r="S5127" s="3" t="str">
        <f t="shared" si="483"/>
        <v>Renault</v>
      </c>
      <c r="T5127" t="str">
        <f t="shared" si="484"/>
        <v>Renault</v>
      </c>
      <c r="U5127" t="str">
        <f t="shared" si="485"/>
        <v>E</v>
      </c>
      <c r="V5127" t="str" cm="1">
        <f t="array" ref="V5127">_xlfn.IFS(N5118&gt;25,"A",N5118&gt;20,"B",N5118&gt;15,"C",N5118&gt;10,"D",N5118&lt;10,"E")</f>
        <v>E</v>
      </c>
    </row>
    <row r="5128" spans="1:22" x14ac:dyDescent="0.3">
      <c r="A5128">
        <v>5167</v>
      </c>
      <c r="B5128" t="s">
        <v>478</v>
      </c>
      <c r="C5128" t="s">
        <v>15</v>
      </c>
      <c r="D5128" t="s">
        <v>63</v>
      </c>
      <c r="E5128">
        <v>2014</v>
      </c>
      <c r="F5128">
        <v>68000</v>
      </c>
      <c r="G5128" t="s">
        <v>27</v>
      </c>
      <c r="H5128" t="s">
        <v>18</v>
      </c>
      <c r="I5128" t="s">
        <v>33</v>
      </c>
      <c r="J5128">
        <v>1373</v>
      </c>
      <c r="K5128">
        <v>93.7</v>
      </c>
      <c r="L5128">
        <v>7</v>
      </c>
      <c r="M5128">
        <v>16.02</v>
      </c>
      <c r="N5128">
        <v>6.75</v>
      </c>
      <c r="P5128" t="str">
        <f t="shared" si="480"/>
        <v>MercedesBenz</v>
      </c>
      <c r="Q5128" t="str">
        <f t="shared" si="481"/>
        <v>bad</v>
      </c>
      <c r="R5128" t="str">
        <f t="shared" si="482"/>
        <v/>
      </c>
      <c r="S5128" s="3" t="str">
        <f t="shared" si="483"/>
        <v>MercedesBenz</v>
      </c>
      <c r="T5128" t="str">
        <f t="shared" si="484"/>
        <v/>
      </c>
      <c r="U5128" t="str">
        <f t="shared" si="485"/>
        <v>A</v>
      </c>
      <c r="V5128" t="str" cm="1">
        <f t="array" ref="V5128">_xlfn.IFS(N5119&gt;25,"A",N5119&gt;20,"B",N5119&gt;15,"C",N5119&gt;10,"D",N5119&lt;10,"E")</f>
        <v>A</v>
      </c>
    </row>
    <row r="5129" spans="1:22" x14ac:dyDescent="0.3">
      <c r="A5129">
        <v>5168</v>
      </c>
      <c r="B5129" t="s">
        <v>254</v>
      </c>
      <c r="C5129" t="s">
        <v>15</v>
      </c>
      <c r="D5129" t="s">
        <v>39</v>
      </c>
      <c r="E5129">
        <v>2007</v>
      </c>
      <c r="F5129">
        <v>71000</v>
      </c>
      <c r="G5129" t="s">
        <v>27</v>
      </c>
      <c r="H5129" t="s">
        <v>18</v>
      </c>
      <c r="I5129" t="s">
        <v>33</v>
      </c>
      <c r="J5129">
        <v>998</v>
      </c>
      <c r="K5129">
        <v>67.099999999999994</v>
      </c>
      <c r="L5129">
        <v>5</v>
      </c>
      <c r="M5129">
        <v>18.899999999999999</v>
      </c>
      <c r="N5129">
        <v>1.5</v>
      </c>
      <c r="P5129" t="str">
        <f t="shared" si="480"/>
        <v/>
      </c>
      <c r="Q5129" t="str">
        <f t="shared" si="481"/>
        <v>good</v>
      </c>
      <c r="R5129" t="str">
        <f t="shared" si="482"/>
        <v/>
      </c>
      <c r="S5129" s="3" t="str">
        <f t="shared" si="483"/>
        <v>Ford</v>
      </c>
      <c r="T5129" t="str">
        <f t="shared" si="484"/>
        <v>Ford</v>
      </c>
      <c r="U5129" t="str">
        <f t="shared" si="485"/>
        <v>E</v>
      </c>
      <c r="V5129" t="str" cm="1">
        <f t="array" ref="V5129">_xlfn.IFS(N5120&gt;25,"A",N5120&gt;20,"B",N5120&gt;15,"C",N5120&gt;10,"D",N5120&lt;10,"E")</f>
        <v>E</v>
      </c>
    </row>
    <row r="5130" spans="1:22" x14ac:dyDescent="0.3">
      <c r="A5130">
        <v>5169</v>
      </c>
      <c r="B5130" t="s">
        <v>85</v>
      </c>
      <c r="C5130" t="s">
        <v>43</v>
      </c>
      <c r="D5130" t="s">
        <v>35</v>
      </c>
      <c r="E5130">
        <v>2012</v>
      </c>
      <c r="F5130">
        <v>72003</v>
      </c>
      <c r="G5130" t="s">
        <v>23</v>
      </c>
      <c r="H5130" t="s">
        <v>18</v>
      </c>
      <c r="I5130" t="s">
        <v>19</v>
      </c>
      <c r="J5130">
        <v>1199</v>
      </c>
      <c r="K5130">
        <v>73.900000000000006</v>
      </c>
      <c r="L5130">
        <v>5</v>
      </c>
      <c r="M5130">
        <v>22.07</v>
      </c>
      <c r="N5130">
        <v>3.9</v>
      </c>
      <c r="P5130" t="str">
        <f t="shared" si="480"/>
        <v/>
      </c>
      <c r="Q5130" t="str">
        <f t="shared" si="481"/>
        <v>bad</v>
      </c>
      <c r="R5130" t="str">
        <f t="shared" si="482"/>
        <v/>
      </c>
      <c r="S5130" s="3" t="str">
        <f t="shared" si="483"/>
        <v/>
      </c>
      <c r="T5130" t="str">
        <f t="shared" si="484"/>
        <v>Hyundai</v>
      </c>
      <c r="U5130" t="str">
        <f t="shared" si="485"/>
        <v>E</v>
      </c>
      <c r="V5130" t="str" cm="1">
        <f t="array" ref="V5130">_xlfn.IFS(N5121&gt;25,"A",N5121&gt;20,"B",N5121&gt;15,"C",N5121&gt;10,"D",N5121&lt;10,"E")</f>
        <v>E</v>
      </c>
    </row>
    <row r="5131" spans="1:22" x14ac:dyDescent="0.3">
      <c r="A5131">
        <v>5170</v>
      </c>
      <c r="B5131" t="s">
        <v>140</v>
      </c>
      <c r="C5131" t="s">
        <v>110</v>
      </c>
      <c r="D5131" t="s">
        <v>35</v>
      </c>
      <c r="E5131">
        <v>2014</v>
      </c>
      <c r="F5131">
        <v>135670</v>
      </c>
      <c r="G5131" t="s">
        <v>23</v>
      </c>
      <c r="H5131" t="s">
        <v>18</v>
      </c>
      <c r="I5131" t="s">
        <v>19</v>
      </c>
      <c r="J5131">
        <v>1498</v>
      </c>
      <c r="K5131">
        <v>89.84</v>
      </c>
      <c r="L5131">
        <v>5</v>
      </c>
      <c r="M5131">
        <v>22.7</v>
      </c>
      <c r="N5131">
        <v>6.55</v>
      </c>
      <c r="P5131" t="str">
        <f t="shared" si="480"/>
        <v>Toyota</v>
      </c>
      <c r="Q5131" t="str">
        <f t="shared" si="481"/>
        <v>bad</v>
      </c>
      <c r="R5131" t="str">
        <f t="shared" si="482"/>
        <v/>
      </c>
      <c r="S5131" s="3" t="str">
        <f t="shared" si="483"/>
        <v>Toyota</v>
      </c>
      <c r="T5131" t="str">
        <f t="shared" si="484"/>
        <v/>
      </c>
      <c r="U5131" t="str">
        <f t="shared" si="485"/>
        <v>C</v>
      </c>
      <c r="V5131" t="str" cm="1">
        <f t="array" ref="V5131">_xlfn.IFS(N5122&gt;25,"A",N5122&gt;20,"B",N5122&gt;15,"C",N5122&gt;10,"D",N5122&lt;10,"E")</f>
        <v>C</v>
      </c>
    </row>
    <row r="5132" spans="1:22" x14ac:dyDescent="0.3">
      <c r="A5132">
        <v>5171</v>
      </c>
      <c r="B5132" t="s">
        <v>670</v>
      </c>
      <c r="C5132" t="s">
        <v>25</v>
      </c>
      <c r="D5132" t="s">
        <v>47</v>
      </c>
      <c r="E5132">
        <v>2017</v>
      </c>
      <c r="F5132">
        <v>65850</v>
      </c>
      <c r="G5132" t="s">
        <v>23</v>
      </c>
      <c r="H5132" t="s">
        <v>18</v>
      </c>
      <c r="I5132" t="s">
        <v>19</v>
      </c>
      <c r="J5132">
        <v>1498</v>
      </c>
      <c r="K5132">
        <v>98.6</v>
      </c>
      <c r="L5132">
        <v>5</v>
      </c>
      <c r="M5132">
        <v>25.1</v>
      </c>
      <c r="N5132">
        <v>9.44</v>
      </c>
      <c r="P5132" t="str">
        <f t="shared" ref="P5132:P5195" si="486">IF(N5123&gt;15,C5123,"")</f>
        <v/>
      </c>
      <c r="Q5132" t="str">
        <f t="shared" ref="Q5132:Q5195" si="487">IF(M5123&gt;20,"good","bad")</f>
        <v>good</v>
      </c>
      <c r="R5132" t="str">
        <f t="shared" ref="R5132:R5195" si="488">IF(AND(M5123&gt;20,N5123&gt;15),C5123,"")</f>
        <v/>
      </c>
      <c r="S5132" s="3" t="str">
        <f t="shared" ref="S5132:S5195" si="489">IF(OR(M5123&gt;20,N5123&gt;15),C5123,"")</f>
        <v>Nissan</v>
      </c>
      <c r="T5132" t="str">
        <f t="shared" ref="T5132:T5195" si="490">IF(NOT(N5123&gt;15),C5123,"")</f>
        <v>Nissan</v>
      </c>
      <c r="U5132" t="str">
        <f t="shared" ref="U5132:U5195" si="491">IF(N5123&gt;25,"A",IF(N5123&gt;20,"B",IF(N5123&gt;15,"C",IF(N5123&gt;10,"D","E"))))</f>
        <v>E</v>
      </c>
      <c r="V5132" t="str" cm="1">
        <f t="array" ref="V5132">_xlfn.IFS(N5123&gt;25,"A",N5123&gt;20,"B",N5123&gt;15,"C",N5123&gt;10,"D",N5123&lt;10,"E")</f>
        <v>E</v>
      </c>
    </row>
    <row r="5133" spans="1:22" x14ac:dyDescent="0.3">
      <c r="A5133">
        <v>5172</v>
      </c>
      <c r="B5133" t="s">
        <v>1050</v>
      </c>
      <c r="C5133" t="s">
        <v>41</v>
      </c>
      <c r="D5133" t="s">
        <v>31</v>
      </c>
      <c r="E5133">
        <v>2015</v>
      </c>
      <c r="F5133">
        <v>53920</v>
      </c>
      <c r="G5133" t="s">
        <v>27</v>
      </c>
      <c r="H5133" t="s">
        <v>18</v>
      </c>
      <c r="I5133" t="s">
        <v>19</v>
      </c>
      <c r="J5133">
        <v>1798</v>
      </c>
      <c r="K5133">
        <v>138.03</v>
      </c>
      <c r="L5133">
        <v>5</v>
      </c>
      <c r="M5133">
        <v>14.28</v>
      </c>
      <c r="N5133">
        <v>10.77</v>
      </c>
      <c r="P5133" t="str">
        <f t="shared" si="486"/>
        <v/>
      </c>
      <c r="Q5133" t="str">
        <f t="shared" si="487"/>
        <v>good</v>
      </c>
      <c r="R5133" t="str">
        <f t="shared" si="488"/>
        <v/>
      </c>
      <c r="S5133" s="3" t="str">
        <f t="shared" si="489"/>
        <v>Maruti</v>
      </c>
      <c r="T5133" t="str">
        <f t="shared" si="490"/>
        <v>Maruti</v>
      </c>
      <c r="U5133" t="str">
        <f t="shared" si="491"/>
        <v>E</v>
      </c>
      <c r="V5133" t="str" cm="1">
        <f t="array" ref="V5133">_xlfn.IFS(N5124&gt;25,"A",N5124&gt;20,"B",N5124&gt;15,"C",N5124&gt;10,"D",N5124&lt;10,"E")</f>
        <v>E</v>
      </c>
    </row>
    <row r="5134" spans="1:22" x14ac:dyDescent="0.3">
      <c r="A5134">
        <v>5173</v>
      </c>
      <c r="B5134" t="s">
        <v>141</v>
      </c>
      <c r="C5134" t="s">
        <v>78</v>
      </c>
      <c r="D5134" t="s">
        <v>93</v>
      </c>
      <c r="E5134">
        <v>2014</v>
      </c>
      <c r="F5134">
        <v>58000</v>
      </c>
      <c r="G5134" t="s">
        <v>23</v>
      </c>
      <c r="H5134" t="s">
        <v>18</v>
      </c>
      <c r="I5134" t="s">
        <v>19</v>
      </c>
      <c r="J5134">
        <v>2179</v>
      </c>
      <c r="K5134">
        <v>140</v>
      </c>
      <c r="L5134">
        <v>7</v>
      </c>
      <c r="M5134">
        <v>15.1</v>
      </c>
      <c r="N5134">
        <v>7.5</v>
      </c>
      <c r="P5134" t="str">
        <f t="shared" si="486"/>
        <v/>
      </c>
      <c r="Q5134" t="str">
        <f t="shared" si="487"/>
        <v>bad</v>
      </c>
      <c r="R5134" t="str">
        <f t="shared" si="488"/>
        <v/>
      </c>
      <c r="S5134" s="3" t="str">
        <f t="shared" si="489"/>
        <v/>
      </c>
      <c r="T5134" t="str">
        <f t="shared" si="490"/>
        <v>Maruti</v>
      </c>
      <c r="U5134" t="str">
        <f t="shared" si="491"/>
        <v>E</v>
      </c>
      <c r="V5134" t="str" cm="1">
        <f t="array" ref="V5134">_xlfn.IFS(N5125&gt;25,"A",N5125&gt;20,"B",N5125&gt;15,"C",N5125&gt;10,"D",N5125&lt;10,"E")</f>
        <v>E</v>
      </c>
    </row>
    <row r="5135" spans="1:22" x14ac:dyDescent="0.3">
      <c r="A5135">
        <v>5174</v>
      </c>
      <c r="B5135" t="s">
        <v>884</v>
      </c>
      <c r="C5135" t="s">
        <v>15</v>
      </c>
      <c r="D5135" t="s">
        <v>49</v>
      </c>
      <c r="E5135">
        <v>2016</v>
      </c>
      <c r="F5135">
        <v>4000</v>
      </c>
      <c r="G5135" t="s">
        <v>27</v>
      </c>
      <c r="H5135" t="s">
        <v>18</v>
      </c>
      <c r="I5135" t="s">
        <v>19</v>
      </c>
      <c r="J5135">
        <v>796</v>
      </c>
      <c r="K5135">
        <v>47.3</v>
      </c>
      <c r="L5135">
        <v>5</v>
      </c>
      <c r="M5135">
        <v>24.7</v>
      </c>
      <c r="N5135">
        <v>3</v>
      </c>
      <c r="P5135" t="str">
        <f t="shared" si="486"/>
        <v/>
      </c>
      <c r="Q5135" t="str">
        <f t="shared" si="487"/>
        <v>bad</v>
      </c>
      <c r="R5135" t="str">
        <f t="shared" si="488"/>
        <v/>
      </c>
      <c r="S5135" s="3" t="str">
        <f t="shared" si="489"/>
        <v/>
      </c>
      <c r="T5135" t="str">
        <f t="shared" si="490"/>
        <v>Maruti</v>
      </c>
      <c r="U5135" t="str">
        <f t="shared" si="491"/>
        <v>E</v>
      </c>
      <c r="V5135" t="str" cm="1">
        <f t="array" ref="V5135">_xlfn.IFS(N5126&gt;25,"A",N5126&gt;20,"B",N5126&gt;15,"C",N5126&gt;10,"D",N5126&lt;10,"E")</f>
        <v>E</v>
      </c>
    </row>
    <row r="5136" spans="1:22" x14ac:dyDescent="0.3">
      <c r="A5136">
        <v>5175</v>
      </c>
      <c r="B5136" t="s">
        <v>1765</v>
      </c>
      <c r="C5136" t="s">
        <v>65</v>
      </c>
      <c r="D5136" t="s">
        <v>26</v>
      </c>
      <c r="E5136">
        <v>2010</v>
      </c>
      <c r="F5136">
        <v>58000</v>
      </c>
      <c r="G5136" t="s">
        <v>23</v>
      </c>
      <c r="H5136" t="s">
        <v>32</v>
      </c>
      <c r="I5136" t="s">
        <v>19</v>
      </c>
      <c r="J5136">
        <v>2993</v>
      </c>
      <c r="K5136">
        <v>265</v>
      </c>
      <c r="L5136">
        <v>5</v>
      </c>
      <c r="M5136">
        <v>18.59</v>
      </c>
      <c r="N5136">
        <v>11.75</v>
      </c>
      <c r="P5136" t="str">
        <f t="shared" si="486"/>
        <v>MercedesBenz</v>
      </c>
      <c r="Q5136" t="str">
        <f t="shared" si="487"/>
        <v>bad</v>
      </c>
      <c r="R5136" t="str">
        <f t="shared" si="488"/>
        <v/>
      </c>
      <c r="S5136" s="3" t="str">
        <f t="shared" si="489"/>
        <v>MercedesBenz</v>
      </c>
      <c r="T5136" t="str">
        <f t="shared" si="490"/>
        <v/>
      </c>
      <c r="U5136" t="str">
        <f t="shared" si="491"/>
        <v>A</v>
      </c>
      <c r="V5136" t="str" cm="1">
        <f t="array" ref="V5136">_xlfn.IFS(N5127&gt;25,"A",N5127&gt;20,"B",N5127&gt;15,"C",N5127&gt;10,"D",N5127&lt;10,"E")</f>
        <v>A</v>
      </c>
    </row>
    <row r="5137" spans="1:22" x14ac:dyDescent="0.3">
      <c r="A5137">
        <v>5176</v>
      </c>
      <c r="B5137" t="s">
        <v>350</v>
      </c>
      <c r="C5137" t="s">
        <v>21</v>
      </c>
      <c r="D5137" t="s">
        <v>47</v>
      </c>
      <c r="E5137">
        <v>2016</v>
      </c>
      <c r="F5137">
        <v>29832</v>
      </c>
      <c r="G5137" t="s">
        <v>27</v>
      </c>
      <c r="H5137" t="s">
        <v>18</v>
      </c>
      <c r="I5137" t="s">
        <v>19</v>
      </c>
      <c r="J5137">
        <v>814</v>
      </c>
      <c r="K5137">
        <v>55.2</v>
      </c>
      <c r="L5137">
        <v>5</v>
      </c>
      <c r="M5137">
        <v>21.1</v>
      </c>
      <c r="N5137">
        <v>3.29</v>
      </c>
      <c r="P5137" t="str">
        <f t="shared" si="486"/>
        <v/>
      </c>
      <c r="Q5137" t="str">
        <f t="shared" si="487"/>
        <v>bad</v>
      </c>
      <c r="R5137" t="str">
        <f t="shared" si="488"/>
        <v/>
      </c>
      <c r="S5137" s="3" t="str">
        <f t="shared" si="489"/>
        <v/>
      </c>
      <c r="T5137" t="str">
        <f t="shared" si="490"/>
        <v>Maruti</v>
      </c>
      <c r="U5137" t="str">
        <f t="shared" si="491"/>
        <v>E</v>
      </c>
      <c r="V5137" t="str" cm="1">
        <f t="array" ref="V5137">_xlfn.IFS(N5128&gt;25,"A",N5128&gt;20,"B",N5128&gt;15,"C",N5128&gt;10,"D",N5128&lt;10,"E")</f>
        <v>E</v>
      </c>
    </row>
    <row r="5138" spans="1:22" x14ac:dyDescent="0.3">
      <c r="A5138">
        <v>5177</v>
      </c>
      <c r="B5138" t="s">
        <v>502</v>
      </c>
      <c r="C5138" t="s">
        <v>15</v>
      </c>
      <c r="D5138" t="s">
        <v>26</v>
      </c>
      <c r="E5138">
        <v>2016</v>
      </c>
      <c r="F5138">
        <v>71156</v>
      </c>
      <c r="G5138" t="s">
        <v>23</v>
      </c>
      <c r="H5138" t="s">
        <v>18</v>
      </c>
      <c r="I5138" t="s">
        <v>19</v>
      </c>
      <c r="J5138">
        <v>1248</v>
      </c>
      <c r="K5138">
        <v>74</v>
      </c>
      <c r="L5138">
        <v>5</v>
      </c>
      <c r="M5138">
        <v>26.59</v>
      </c>
      <c r="N5138">
        <v>6.5</v>
      </c>
      <c r="P5138" t="str">
        <f t="shared" si="486"/>
        <v/>
      </c>
      <c r="Q5138" t="str">
        <f t="shared" si="487"/>
        <v>bad</v>
      </c>
      <c r="R5138" t="str">
        <f t="shared" si="488"/>
        <v/>
      </c>
      <c r="S5138" s="3" t="str">
        <f t="shared" si="489"/>
        <v/>
      </c>
      <c r="T5138" t="str">
        <f t="shared" si="490"/>
        <v>Maruti</v>
      </c>
      <c r="U5138" t="str">
        <f t="shared" si="491"/>
        <v>E</v>
      </c>
      <c r="V5138" t="str" cm="1">
        <f t="array" ref="V5138">_xlfn.IFS(N5129&gt;25,"A",N5129&gt;20,"B",N5129&gt;15,"C",N5129&gt;10,"D",N5129&lt;10,"E")</f>
        <v>E</v>
      </c>
    </row>
    <row r="5139" spans="1:22" x14ac:dyDescent="0.3">
      <c r="A5139">
        <v>5178</v>
      </c>
      <c r="B5139" t="s">
        <v>1305</v>
      </c>
      <c r="C5139" t="s">
        <v>15</v>
      </c>
      <c r="D5139" t="s">
        <v>53</v>
      </c>
      <c r="E5139">
        <v>2015</v>
      </c>
      <c r="F5139">
        <v>64687</v>
      </c>
      <c r="G5139" t="s">
        <v>17</v>
      </c>
      <c r="H5139" t="s">
        <v>18</v>
      </c>
      <c r="I5139" t="s">
        <v>19</v>
      </c>
      <c r="J5139">
        <v>998</v>
      </c>
      <c r="K5139">
        <v>58.33</v>
      </c>
      <c r="L5139">
        <v>5</v>
      </c>
      <c r="M5139">
        <v>31.79</v>
      </c>
      <c r="N5139">
        <v>3.8</v>
      </c>
      <c r="P5139" t="str">
        <f t="shared" si="486"/>
        <v/>
      </c>
      <c r="Q5139" t="str">
        <f t="shared" si="487"/>
        <v>good</v>
      </c>
      <c r="R5139" t="str">
        <f t="shared" si="488"/>
        <v/>
      </c>
      <c r="S5139" s="3" t="str">
        <f t="shared" si="489"/>
        <v>Volkswagen</v>
      </c>
      <c r="T5139" t="str">
        <f t="shared" si="490"/>
        <v>Volkswagen</v>
      </c>
      <c r="U5139" t="str">
        <f t="shared" si="491"/>
        <v>E</v>
      </c>
      <c r="V5139" t="str" cm="1">
        <f t="array" ref="V5139">_xlfn.IFS(N5130&gt;25,"A",N5130&gt;20,"B",N5130&gt;15,"C",N5130&gt;10,"D",N5130&lt;10,"E")</f>
        <v>E</v>
      </c>
    </row>
    <row r="5140" spans="1:22" x14ac:dyDescent="0.3">
      <c r="A5140">
        <v>5179</v>
      </c>
      <c r="B5140" t="s">
        <v>660</v>
      </c>
      <c r="C5140" t="s">
        <v>30</v>
      </c>
      <c r="D5140" t="s">
        <v>35</v>
      </c>
      <c r="E5140">
        <v>2011</v>
      </c>
      <c r="F5140">
        <v>54000</v>
      </c>
      <c r="G5140" t="s">
        <v>23</v>
      </c>
      <c r="H5140" t="s">
        <v>32</v>
      </c>
      <c r="I5140" t="s">
        <v>19</v>
      </c>
      <c r="J5140">
        <v>1968</v>
      </c>
      <c r="K5140">
        <v>147.51</v>
      </c>
      <c r="L5140">
        <v>5</v>
      </c>
      <c r="M5140">
        <v>16.55</v>
      </c>
      <c r="N5140">
        <v>18</v>
      </c>
      <c r="P5140" t="str">
        <f t="shared" si="486"/>
        <v/>
      </c>
      <c r="Q5140" t="str">
        <f t="shared" si="487"/>
        <v>good</v>
      </c>
      <c r="R5140" t="str">
        <f t="shared" si="488"/>
        <v/>
      </c>
      <c r="S5140" s="3" t="str">
        <f t="shared" si="489"/>
        <v>Ford</v>
      </c>
      <c r="T5140" t="str">
        <f t="shared" si="490"/>
        <v>Ford</v>
      </c>
      <c r="U5140" t="str">
        <f t="shared" si="491"/>
        <v>E</v>
      </c>
      <c r="V5140" t="str" cm="1">
        <f t="array" ref="V5140">_xlfn.IFS(N5131&gt;25,"A",N5131&gt;20,"B",N5131&gt;15,"C",N5131&gt;10,"D",N5131&lt;10,"E")</f>
        <v>E</v>
      </c>
    </row>
    <row r="5141" spans="1:22" x14ac:dyDescent="0.3">
      <c r="A5141">
        <v>5180</v>
      </c>
      <c r="B5141" t="s">
        <v>221</v>
      </c>
      <c r="C5141" t="s">
        <v>194</v>
      </c>
      <c r="D5141" t="s">
        <v>63</v>
      </c>
      <c r="E5141">
        <v>2009</v>
      </c>
      <c r="F5141">
        <v>75000</v>
      </c>
      <c r="G5141" t="s">
        <v>27</v>
      </c>
      <c r="H5141" t="s">
        <v>32</v>
      </c>
      <c r="I5141" t="s">
        <v>33</v>
      </c>
      <c r="J5141">
        <v>1798</v>
      </c>
      <c r="K5141">
        <v>157.75</v>
      </c>
      <c r="L5141">
        <v>5</v>
      </c>
      <c r="M5141">
        <v>13.7</v>
      </c>
      <c r="N5141">
        <v>4.95</v>
      </c>
      <c r="P5141" t="str">
        <f t="shared" si="486"/>
        <v/>
      </c>
      <c r="Q5141" t="str">
        <f t="shared" si="487"/>
        <v>good</v>
      </c>
      <c r="R5141" t="str">
        <f t="shared" si="488"/>
        <v/>
      </c>
      <c r="S5141" s="3" t="str">
        <f t="shared" si="489"/>
        <v>Honda</v>
      </c>
      <c r="T5141" t="str">
        <f t="shared" si="490"/>
        <v>Honda</v>
      </c>
      <c r="U5141" t="str">
        <f t="shared" si="491"/>
        <v>E</v>
      </c>
      <c r="V5141" t="str" cm="1">
        <f t="array" ref="V5141">_xlfn.IFS(N5132&gt;25,"A",N5132&gt;20,"B",N5132&gt;15,"C",N5132&gt;10,"D",N5132&lt;10,"E")</f>
        <v>E</v>
      </c>
    </row>
    <row r="5142" spans="1:22" x14ac:dyDescent="0.3">
      <c r="A5142">
        <v>5181</v>
      </c>
      <c r="B5142" t="s">
        <v>906</v>
      </c>
      <c r="C5142" t="s">
        <v>45</v>
      </c>
      <c r="D5142" t="s">
        <v>47</v>
      </c>
      <c r="E5142">
        <v>2015</v>
      </c>
      <c r="F5142">
        <v>39208</v>
      </c>
      <c r="G5142" t="s">
        <v>27</v>
      </c>
      <c r="H5142" t="s">
        <v>18</v>
      </c>
      <c r="I5142" t="s">
        <v>19</v>
      </c>
      <c r="J5142">
        <v>1193</v>
      </c>
      <c r="K5142">
        <v>88.7</v>
      </c>
      <c r="L5142">
        <v>5</v>
      </c>
      <c r="M5142">
        <v>17.57</v>
      </c>
      <c r="N5142">
        <v>4.5199999999999996</v>
      </c>
      <c r="P5142" t="str">
        <f t="shared" si="486"/>
        <v/>
      </c>
      <c r="Q5142" t="str">
        <f t="shared" si="487"/>
        <v>bad</v>
      </c>
      <c r="R5142" t="str">
        <f t="shared" si="488"/>
        <v/>
      </c>
      <c r="S5142" s="3" t="str">
        <f t="shared" si="489"/>
        <v/>
      </c>
      <c r="T5142" t="str">
        <f t="shared" si="490"/>
        <v>Toyota</v>
      </c>
      <c r="U5142" t="str">
        <f t="shared" si="491"/>
        <v>D</v>
      </c>
      <c r="V5142" t="str" cm="1">
        <f t="array" ref="V5142">_xlfn.IFS(N5133&gt;25,"A",N5133&gt;20,"B",N5133&gt;15,"C",N5133&gt;10,"D",N5133&lt;10,"E")</f>
        <v>D</v>
      </c>
    </row>
    <row r="5143" spans="1:22" x14ac:dyDescent="0.3">
      <c r="A5143">
        <v>5182</v>
      </c>
      <c r="B5143" t="s">
        <v>1795</v>
      </c>
      <c r="C5143" t="s">
        <v>1768</v>
      </c>
      <c r="D5143" t="s">
        <v>49</v>
      </c>
      <c r="E5143">
        <v>2014</v>
      </c>
      <c r="F5143">
        <v>41000</v>
      </c>
      <c r="G5143" t="s">
        <v>23</v>
      </c>
      <c r="H5143" t="s">
        <v>18</v>
      </c>
      <c r="I5143" t="s">
        <v>19</v>
      </c>
      <c r="J5143">
        <v>2149</v>
      </c>
      <c r="K5143">
        <v>139.07</v>
      </c>
      <c r="L5143">
        <v>7</v>
      </c>
      <c r="M5143">
        <v>17</v>
      </c>
      <c r="N5143">
        <v>8</v>
      </c>
      <c r="P5143" t="str">
        <f t="shared" si="486"/>
        <v/>
      </c>
      <c r="Q5143" t="str">
        <f t="shared" si="487"/>
        <v>bad</v>
      </c>
      <c r="R5143" t="str">
        <f t="shared" si="488"/>
        <v/>
      </c>
      <c r="S5143" s="3" t="str">
        <f t="shared" si="489"/>
        <v/>
      </c>
      <c r="T5143" t="str">
        <f t="shared" si="490"/>
        <v>Mahindra</v>
      </c>
      <c r="U5143" t="str">
        <f t="shared" si="491"/>
        <v>E</v>
      </c>
      <c r="V5143" t="str" cm="1">
        <f t="array" ref="V5143">_xlfn.IFS(N5134&gt;25,"A",N5134&gt;20,"B",N5134&gt;15,"C",N5134&gt;10,"D",N5134&lt;10,"E")</f>
        <v>E</v>
      </c>
    </row>
    <row r="5144" spans="1:22" x14ac:dyDescent="0.3">
      <c r="A5144">
        <v>5183</v>
      </c>
      <c r="B5144" t="s">
        <v>1470</v>
      </c>
      <c r="C5144" t="s">
        <v>25</v>
      </c>
      <c r="D5144" t="s">
        <v>31</v>
      </c>
      <c r="E5144">
        <v>2013</v>
      </c>
      <c r="F5144">
        <v>38622</v>
      </c>
      <c r="G5144" t="s">
        <v>27</v>
      </c>
      <c r="H5144" t="s">
        <v>18</v>
      </c>
      <c r="I5144" t="s">
        <v>19</v>
      </c>
      <c r="J5144">
        <v>1497</v>
      </c>
      <c r="K5144">
        <v>117.3</v>
      </c>
      <c r="L5144">
        <v>5</v>
      </c>
      <c r="M5144">
        <v>17.399999999999999</v>
      </c>
      <c r="N5144">
        <v>6.26</v>
      </c>
      <c r="P5144" t="str">
        <f t="shared" si="486"/>
        <v/>
      </c>
      <c r="Q5144" t="str">
        <f t="shared" si="487"/>
        <v>good</v>
      </c>
      <c r="R5144" t="str">
        <f t="shared" si="488"/>
        <v/>
      </c>
      <c r="S5144" s="3" t="str">
        <f t="shared" si="489"/>
        <v>Maruti</v>
      </c>
      <c r="T5144" t="str">
        <f t="shared" si="490"/>
        <v>Maruti</v>
      </c>
      <c r="U5144" t="str">
        <f t="shared" si="491"/>
        <v>E</v>
      </c>
      <c r="V5144" t="str" cm="1">
        <f t="array" ref="V5144">_xlfn.IFS(N5135&gt;25,"A",N5135&gt;20,"B",N5135&gt;15,"C",N5135&gt;10,"D",N5135&lt;10,"E")</f>
        <v>E</v>
      </c>
    </row>
    <row r="5145" spans="1:22" x14ac:dyDescent="0.3">
      <c r="A5145">
        <v>5184</v>
      </c>
      <c r="B5145" t="s">
        <v>883</v>
      </c>
      <c r="C5145" t="s">
        <v>38</v>
      </c>
      <c r="D5145" t="s">
        <v>26</v>
      </c>
      <c r="E5145">
        <v>2016</v>
      </c>
      <c r="F5145">
        <v>18000</v>
      </c>
      <c r="G5145" t="s">
        <v>27</v>
      </c>
      <c r="H5145" t="s">
        <v>18</v>
      </c>
      <c r="I5145" t="s">
        <v>19</v>
      </c>
      <c r="J5145">
        <v>1498</v>
      </c>
      <c r="K5145">
        <v>97.7</v>
      </c>
      <c r="L5145">
        <v>5</v>
      </c>
      <c r="M5145">
        <v>16.95</v>
      </c>
      <c r="N5145">
        <v>7.5</v>
      </c>
      <c r="P5145" t="str">
        <f t="shared" si="486"/>
        <v/>
      </c>
      <c r="Q5145" t="str">
        <f t="shared" si="487"/>
        <v>bad</v>
      </c>
      <c r="R5145" t="str">
        <f t="shared" si="488"/>
        <v/>
      </c>
      <c r="S5145" s="3" t="str">
        <f t="shared" si="489"/>
        <v/>
      </c>
      <c r="T5145" t="str">
        <f t="shared" si="490"/>
        <v>BMW</v>
      </c>
      <c r="U5145" t="str">
        <f t="shared" si="491"/>
        <v>D</v>
      </c>
      <c r="V5145" t="str" cm="1">
        <f t="array" ref="V5145">_xlfn.IFS(N5136&gt;25,"A",N5136&gt;20,"B",N5136&gt;15,"C",N5136&gt;10,"D",N5136&lt;10,"E")</f>
        <v>D</v>
      </c>
    </row>
    <row r="5146" spans="1:22" x14ac:dyDescent="0.3">
      <c r="A5146">
        <v>5186</v>
      </c>
      <c r="B5146" t="s">
        <v>69</v>
      </c>
      <c r="C5146" t="s">
        <v>43</v>
      </c>
      <c r="D5146" t="s">
        <v>16</v>
      </c>
      <c r="E5146">
        <v>2011</v>
      </c>
      <c r="F5146">
        <v>45000</v>
      </c>
      <c r="G5146" t="s">
        <v>27</v>
      </c>
      <c r="H5146" t="s">
        <v>32</v>
      </c>
      <c r="I5146" t="s">
        <v>19</v>
      </c>
      <c r="J5146">
        <v>1598</v>
      </c>
      <c r="K5146">
        <v>103.6</v>
      </c>
      <c r="L5146">
        <v>5</v>
      </c>
      <c r="M5146">
        <v>14.4</v>
      </c>
      <c r="N5146">
        <v>3.35</v>
      </c>
      <c r="P5146" t="str">
        <f t="shared" si="486"/>
        <v/>
      </c>
      <c r="Q5146" t="str">
        <f t="shared" si="487"/>
        <v>good</v>
      </c>
      <c r="R5146" t="str">
        <f t="shared" si="488"/>
        <v/>
      </c>
      <c r="S5146" s="3" t="str">
        <f t="shared" si="489"/>
        <v>Hyundai</v>
      </c>
      <c r="T5146" t="str">
        <f t="shared" si="490"/>
        <v>Hyundai</v>
      </c>
      <c r="U5146" t="str">
        <f t="shared" si="491"/>
        <v>E</v>
      </c>
      <c r="V5146" t="str" cm="1">
        <f t="array" ref="V5146">_xlfn.IFS(N5137&gt;25,"A",N5137&gt;20,"B",N5137&gt;15,"C",N5137&gt;10,"D",N5137&lt;10,"E")</f>
        <v>E</v>
      </c>
    </row>
    <row r="5147" spans="1:22" x14ac:dyDescent="0.3">
      <c r="A5147">
        <v>5187</v>
      </c>
      <c r="B5147" t="s">
        <v>1008</v>
      </c>
      <c r="C5147" t="s">
        <v>21</v>
      </c>
      <c r="D5147" t="s">
        <v>16</v>
      </c>
      <c r="E5147">
        <v>2014</v>
      </c>
      <c r="F5147">
        <v>48656</v>
      </c>
      <c r="G5147" t="s">
        <v>27</v>
      </c>
      <c r="H5147" t="s">
        <v>32</v>
      </c>
      <c r="I5147" t="s">
        <v>19</v>
      </c>
      <c r="J5147">
        <v>1591</v>
      </c>
      <c r="K5147">
        <v>121.3</v>
      </c>
      <c r="L5147">
        <v>5</v>
      </c>
      <c r="M5147">
        <v>15.74</v>
      </c>
      <c r="N5147">
        <v>5.5</v>
      </c>
      <c r="P5147" t="str">
        <f t="shared" si="486"/>
        <v/>
      </c>
      <c r="Q5147" t="str">
        <f t="shared" si="487"/>
        <v>good</v>
      </c>
      <c r="R5147" t="str">
        <f t="shared" si="488"/>
        <v/>
      </c>
      <c r="S5147" s="3" t="str">
        <f t="shared" si="489"/>
        <v>Maruti</v>
      </c>
      <c r="T5147" t="str">
        <f t="shared" si="490"/>
        <v>Maruti</v>
      </c>
      <c r="U5147" t="str">
        <f t="shared" si="491"/>
        <v>E</v>
      </c>
      <c r="V5147" t="str" cm="1">
        <f t="array" ref="V5147">_xlfn.IFS(N5138&gt;25,"A",N5138&gt;20,"B",N5138&gt;15,"C",N5138&gt;10,"D",N5138&lt;10,"E")</f>
        <v>E</v>
      </c>
    </row>
    <row r="5148" spans="1:22" x14ac:dyDescent="0.3">
      <c r="A5148">
        <v>5188</v>
      </c>
      <c r="B5148" t="s">
        <v>1796</v>
      </c>
      <c r="C5148" t="s">
        <v>21</v>
      </c>
      <c r="D5148" t="s">
        <v>63</v>
      </c>
      <c r="E5148">
        <v>2012</v>
      </c>
      <c r="F5148">
        <v>79000</v>
      </c>
      <c r="G5148" t="s">
        <v>23</v>
      </c>
      <c r="H5148" t="s">
        <v>32</v>
      </c>
      <c r="I5148" t="s">
        <v>19</v>
      </c>
      <c r="J5148">
        <v>1582</v>
      </c>
      <c r="K5148">
        <v>126.2</v>
      </c>
      <c r="L5148">
        <v>5</v>
      </c>
      <c r="M5148">
        <v>22</v>
      </c>
      <c r="N5148">
        <v>5.25</v>
      </c>
      <c r="P5148" t="str">
        <f t="shared" si="486"/>
        <v/>
      </c>
      <c r="Q5148" t="str">
        <f t="shared" si="487"/>
        <v>good</v>
      </c>
      <c r="R5148" t="str">
        <f t="shared" si="488"/>
        <v/>
      </c>
      <c r="S5148" s="3" t="str">
        <f t="shared" si="489"/>
        <v>Maruti</v>
      </c>
      <c r="T5148" t="str">
        <f t="shared" si="490"/>
        <v>Maruti</v>
      </c>
      <c r="U5148" t="str">
        <f t="shared" si="491"/>
        <v>E</v>
      </c>
      <c r="V5148" t="str" cm="1">
        <f t="array" ref="V5148">_xlfn.IFS(N5139&gt;25,"A",N5139&gt;20,"B",N5139&gt;15,"C",N5139&gt;10,"D",N5139&lt;10,"E")</f>
        <v>E</v>
      </c>
    </row>
    <row r="5149" spans="1:22" x14ac:dyDescent="0.3">
      <c r="A5149">
        <v>5189</v>
      </c>
      <c r="B5149" t="s">
        <v>114</v>
      </c>
      <c r="C5149" t="s">
        <v>30</v>
      </c>
      <c r="D5149" t="s">
        <v>63</v>
      </c>
      <c r="E5149">
        <v>2012</v>
      </c>
      <c r="F5149">
        <v>88000</v>
      </c>
      <c r="G5149" t="s">
        <v>23</v>
      </c>
      <c r="H5149" t="s">
        <v>32</v>
      </c>
      <c r="I5149" t="s">
        <v>19</v>
      </c>
      <c r="J5149">
        <v>1968</v>
      </c>
      <c r="K5149">
        <v>140</v>
      </c>
      <c r="L5149">
        <v>5</v>
      </c>
      <c r="M5149">
        <v>16.55</v>
      </c>
      <c r="N5149">
        <v>16.25</v>
      </c>
      <c r="P5149" t="str">
        <f t="shared" si="486"/>
        <v>Audi</v>
      </c>
      <c r="Q5149" t="str">
        <f t="shared" si="487"/>
        <v>bad</v>
      </c>
      <c r="R5149" t="str">
        <f t="shared" si="488"/>
        <v/>
      </c>
      <c r="S5149" s="3" t="str">
        <f t="shared" si="489"/>
        <v>Audi</v>
      </c>
      <c r="T5149" t="str">
        <f t="shared" si="490"/>
        <v/>
      </c>
      <c r="U5149" t="str">
        <f t="shared" si="491"/>
        <v>C</v>
      </c>
      <c r="V5149" t="str" cm="1">
        <f t="array" ref="V5149">_xlfn.IFS(N5140&gt;25,"A",N5140&gt;20,"B",N5140&gt;15,"C",N5140&gt;10,"D",N5140&lt;10,"E")</f>
        <v>C</v>
      </c>
    </row>
    <row r="5150" spans="1:22" x14ac:dyDescent="0.3">
      <c r="A5150">
        <v>5190</v>
      </c>
      <c r="B5150" t="s">
        <v>1469</v>
      </c>
      <c r="C5150" t="s">
        <v>15</v>
      </c>
      <c r="D5150" t="s">
        <v>53</v>
      </c>
      <c r="E5150">
        <v>2009</v>
      </c>
      <c r="F5150">
        <v>92000</v>
      </c>
      <c r="G5150" t="s">
        <v>27</v>
      </c>
      <c r="H5150" t="s">
        <v>18</v>
      </c>
      <c r="I5150" t="s">
        <v>19</v>
      </c>
      <c r="J5150">
        <v>1586</v>
      </c>
      <c r="K5150">
        <v>103.3</v>
      </c>
      <c r="L5150">
        <v>5</v>
      </c>
      <c r="M5150">
        <v>15.5</v>
      </c>
      <c r="N5150">
        <v>2.7</v>
      </c>
      <c r="P5150" t="str">
        <f t="shared" si="486"/>
        <v/>
      </c>
      <c r="Q5150" t="str">
        <f t="shared" si="487"/>
        <v>bad</v>
      </c>
      <c r="R5150" t="str">
        <f t="shared" si="488"/>
        <v/>
      </c>
      <c r="S5150" s="3" t="str">
        <f t="shared" si="489"/>
        <v/>
      </c>
      <c r="T5150" t="str">
        <f t="shared" si="490"/>
        <v>Skoda</v>
      </c>
      <c r="U5150" t="str">
        <f t="shared" si="491"/>
        <v>E</v>
      </c>
      <c r="V5150" t="str" cm="1">
        <f t="array" ref="V5150">_xlfn.IFS(N5141&gt;25,"A",N5141&gt;20,"B",N5141&gt;15,"C",N5141&gt;10,"D",N5141&lt;10,"E")</f>
        <v>E</v>
      </c>
    </row>
    <row r="5151" spans="1:22" x14ac:dyDescent="0.3">
      <c r="A5151">
        <v>5191</v>
      </c>
      <c r="B5151" t="s">
        <v>1139</v>
      </c>
      <c r="C5151" t="s">
        <v>110</v>
      </c>
      <c r="D5151" t="s">
        <v>26</v>
      </c>
      <c r="E5151">
        <v>2019</v>
      </c>
      <c r="F5151">
        <v>9000</v>
      </c>
      <c r="G5151" t="s">
        <v>23</v>
      </c>
      <c r="H5151" t="s">
        <v>32</v>
      </c>
      <c r="I5151" t="s">
        <v>19</v>
      </c>
      <c r="J5151">
        <v>2198</v>
      </c>
      <c r="K5151">
        <v>158</v>
      </c>
      <c r="L5151">
        <v>7</v>
      </c>
      <c r="M5151">
        <v>12.62</v>
      </c>
      <c r="N5151">
        <v>32.9</v>
      </c>
      <c r="P5151" t="str">
        <f t="shared" si="486"/>
        <v/>
      </c>
      <c r="Q5151" t="str">
        <f t="shared" si="487"/>
        <v>bad</v>
      </c>
      <c r="R5151" t="str">
        <f t="shared" si="488"/>
        <v/>
      </c>
      <c r="S5151" s="3" t="str">
        <f t="shared" si="489"/>
        <v/>
      </c>
      <c r="T5151" t="str">
        <f t="shared" si="490"/>
        <v>Tata</v>
      </c>
      <c r="U5151" t="str">
        <f t="shared" si="491"/>
        <v>E</v>
      </c>
      <c r="V5151" t="str" cm="1">
        <f t="array" ref="V5151">_xlfn.IFS(N5142&gt;25,"A",N5142&gt;20,"B",N5142&gt;15,"C",N5142&gt;10,"D",N5142&lt;10,"E")</f>
        <v>E</v>
      </c>
    </row>
    <row r="5152" spans="1:22" x14ac:dyDescent="0.3">
      <c r="A5152">
        <v>5192</v>
      </c>
      <c r="B5152" t="s">
        <v>1797</v>
      </c>
      <c r="C5152" t="s">
        <v>15</v>
      </c>
      <c r="D5152" t="s">
        <v>31</v>
      </c>
      <c r="E5152">
        <v>2008</v>
      </c>
      <c r="F5152">
        <v>50121</v>
      </c>
      <c r="G5152" t="s">
        <v>27</v>
      </c>
      <c r="H5152" t="s">
        <v>18</v>
      </c>
      <c r="I5152" t="s">
        <v>19</v>
      </c>
      <c r="J5152">
        <v>1197</v>
      </c>
      <c r="K5152">
        <v>83.11</v>
      </c>
      <c r="L5152">
        <v>5</v>
      </c>
      <c r="M5152">
        <v>20.399999999999999</v>
      </c>
      <c r="N5152">
        <v>3.41</v>
      </c>
      <c r="P5152" t="str">
        <f t="shared" si="486"/>
        <v/>
      </c>
      <c r="Q5152" t="str">
        <f t="shared" si="487"/>
        <v>bad</v>
      </c>
      <c r="R5152" t="str">
        <f t="shared" si="488"/>
        <v/>
      </c>
      <c r="S5152" s="3" t="str">
        <f t="shared" si="489"/>
        <v/>
      </c>
      <c r="T5152" t="str">
        <f t="shared" si="490"/>
        <v>Force</v>
      </c>
      <c r="U5152" t="str">
        <f t="shared" si="491"/>
        <v>E</v>
      </c>
      <c r="V5152" t="str" cm="1">
        <f t="array" ref="V5152">_xlfn.IFS(N5143&gt;25,"A",N5143&gt;20,"B",N5143&gt;15,"C",N5143&gt;10,"D",N5143&lt;10,"E")</f>
        <v>E</v>
      </c>
    </row>
    <row r="5153" spans="1:22" x14ac:dyDescent="0.3">
      <c r="A5153">
        <v>5193</v>
      </c>
      <c r="B5153" t="s">
        <v>435</v>
      </c>
      <c r="C5153" t="s">
        <v>21</v>
      </c>
      <c r="D5153" t="s">
        <v>35</v>
      </c>
      <c r="E5153">
        <v>2014</v>
      </c>
      <c r="F5153">
        <v>79000</v>
      </c>
      <c r="G5153" t="s">
        <v>23</v>
      </c>
      <c r="H5153" t="s">
        <v>18</v>
      </c>
      <c r="I5153" t="s">
        <v>19</v>
      </c>
      <c r="J5153">
        <v>1120</v>
      </c>
      <c r="K5153">
        <v>70</v>
      </c>
      <c r="L5153">
        <v>5</v>
      </c>
      <c r="M5153">
        <v>24</v>
      </c>
      <c r="N5153">
        <v>4.1500000000000004</v>
      </c>
      <c r="P5153" t="str">
        <f t="shared" si="486"/>
        <v/>
      </c>
      <c r="Q5153" t="str">
        <f t="shared" si="487"/>
        <v>bad</v>
      </c>
      <c r="R5153" t="str">
        <f t="shared" si="488"/>
        <v/>
      </c>
      <c r="S5153" s="3" t="str">
        <f t="shared" si="489"/>
        <v/>
      </c>
      <c r="T5153" t="str">
        <f t="shared" si="490"/>
        <v>Honda</v>
      </c>
      <c r="U5153" t="str">
        <f t="shared" si="491"/>
        <v>E</v>
      </c>
      <c r="V5153" t="str" cm="1">
        <f t="array" ref="V5153">_xlfn.IFS(N5144&gt;25,"A",N5144&gt;20,"B",N5144&gt;15,"C",N5144&gt;10,"D",N5144&lt;10,"E")</f>
        <v>E</v>
      </c>
    </row>
    <row r="5154" spans="1:22" x14ac:dyDescent="0.3">
      <c r="A5154">
        <v>5194</v>
      </c>
      <c r="B5154" t="s">
        <v>497</v>
      </c>
      <c r="C5154" t="s">
        <v>43</v>
      </c>
      <c r="D5154" t="s">
        <v>35</v>
      </c>
      <c r="E5154">
        <v>2014</v>
      </c>
      <c r="F5154">
        <v>46000</v>
      </c>
      <c r="G5154" t="s">
        <v>23</v>
      </c>
      <c r="H5154" t="s">
        <v>18</v>
      </c>
      <c r="I5154" t="s">
        <v>33</v>
      </c>
      <c r="J5154">
        <v>1498</v>
      </c>
      <c r="K5154">
        <v>88.8</v>
      </c>
      <c r="L5154">
        <v>5</v>
      </c>
      <c r="M5154">
        <v>20.14</v>
      </c>
      <c r="N5154">
        <v>5.9</v>
      </c>
      <c r="P5154" t="str">
        <f t="shared" si="486"/>
        <v/>
      </c>
      <c r="Q5154" t="str">
        <f t="shared" si="487"/>
        <v>bad</v>
      </c>
      <c r="R5154" t="str">
        <f t="shared" si="488"/>
        <v/>
      </c>
      <c r="S5154" s="3" t="str">
        <f t="shared" si="489"/>
        <v/>
      </c>
      <c r="T5154" t="str">
        <f t="shared" si="490"/>
        <v>Nissan</v>
      </c>
      <c r="U5154" t="str">
        <f t="shared" si="491"/>
        <v>E</v>
      </c>
      <c r="V5154" t="str" cm="1">
        <f t="array" ref="V5154">_xlfn.IFS(N5145&gt;25,"A",N5145&gt;20,"B",N5145&gt;15,"C",N5145&gt;10,"D",N5145&lt;10,"E")</f>
        <v>E</v>
      </c>
    </row>
    <row r="5155" spans="1:22" x14ac:dyDescent="0.3">
      <c r="A5155">
        <v>5195</v>
      </c>
      <c r="B5155" t="s">
        <v>1798</v>
      </c>
      <c r="C5155" t="s">
        <v>62</v>
      </c>
      <c r="D5155" t="s">
        <v>22</v>
      </c>
      <c r="E5155">
        <v>2012</v>
      </c>
      <c r="F5155">
        <v>100000</v>
      </c>
      <c r="G5155" t="s">
        <v>27</v>
      </c>
      <c r="H5155" t="s">
        <v>32</v>
      </c>
      <c r="I5155" t="s">
        <v>19</v>
      </c>
      <c r="J5155">
        <v>2496</v>
      </c>
      <c r="K5155">
        <v>157.69999999999999</v>
      </c>
      <c r="L5155">
        <v>5</v>
      </c>
      <c r="M5155">
        <v>10</v>
      </c>
      <c r="N5155">
        <v>11.5</v>
      </c>
      <c r="P5155" t="str">
        <f t="shared" si="486"/>
        <v/>
      </c>
      <c r="Q5155" t="str">
        <f t="shared" si="487"/>
        <v>bad</v>
      </c>
      <c r="R5155" t="str">
        <f t="shared" si="488"/>
        <v/>
      </c>
      <c r="S5155" s="3" t="str">
        <f t="shared" si="489"/>
        <v/>
      </c>
      <c r="T5155" t="str">
        <f t="shared" si="490"/>
        <v>Volkswagen</v>
      </c>
      <c r="U5155" t="str">
        <f t="shared" si="491"/>
        <v>E</v>
      </c>
      <c r="V5155" t="str" cm="1">
        <f t="array" ref="V5155">_xlfn.IFS(N5146&gt;25,"A",N5146&gt;20,"B",N5146&gt;15,"C",N5146&gt;10,"D",N5146&lt;10,"E")</f>
        <v>E</v>
      </c>
    </row>
    <row r="5156" spans="1:22" x14ac:dyDescent="0.3">
      <c r="A5156">
        <v>5196</v>
      </c>
      <c r="B5156" t="s">
        <v>148</v>
      </c>
      <c r="C5156" t="s">
        <v>21</v>
      </c>
      <c r="D5156" t="s">
        <v>49</v>
      </c>
      <c r="E5156">
        <v>2015</v>
      </c>
      <c r="F5156">
        <v>41000</v>
      </c>
      <c r="G5156" t="s">
        <v>27</v>
      </c>
      <c r="H5156" t="s">
        <v>18</v>
      </c>
      <c r="I5156" t="s">
        <v>19</v>
      </c>
      <c r="J5156">
        <v>1197</v>
      </c>
      <c r="K5156">
        <v>81.83</v>
      </c>
      <c r="L5156">
        <v>5</v>
      </c>
      <c r="M5156">
        <v>18.600000000000001</v>
      </c>
      <c r="N5156">
        <v>4.75</v>
      </c>
      <c r="P5156" t="str">
        <f t="shared" si="486"/>
        <v/>
      </c>
      <c r="Q5156" t="str">
        <f t="shared" si="487"/>
        <v>bad</v>
      </c>
      <c r="R5156" t="str">
        <f t="shared" si="488"/>
        <v/>
      </c>
      <c r="S5156" s="3" t="str">
        <f t="shared" si="489"/>
        <v/>
      </c>
      <c r="T5156" t="str">
        <f t="shared" si="490"/>
        <v>Hyundai</v>
      </c>
      <c r="U5156" t="str">
        <f t="shared" si="491"/>
        <v>E</v>
      </c>
      <c r="V5156" t="str" cm="1">
        <f t="array" ref="V5156">_xlfn.IFS(N5147&gt;25,"A",N5147&gt;20,"B",N5147&gt;15,"C",N5147&gt;10,"D",N5147&lt;10,"E")</f>
        <v>E</v>
      </c>
    </row>
    <row r="5157" spans="1:22" x14ac:dyDescent="0.3">
      <c r="A5157">
        <v>5197</v>
      </c>
      <c r="B5157" t="s">
        <v>583</v>
      </c>
      <c r="C5157" t="s">
        <v>15</v>
      </c>
      <c r="D5157" t="s">
        <v>26</v>
      </c>
      <c r="E5157">
        <v>2015</v>
      </c>
      <c r="F5157">
        <v>25000</v>
      </c>
      <c r="G5157" t="s">
        <v>27</v>
      </c>
      <c r="H5157" t="s">
        <v>32</v>
      </c>
      <c r="I5157" t="s">
        <v>19</v>
      </c>
      <c r="J5157">
        <v>998</v>
      </c>
      <c r="K5157">
        <v>67.099999999999994</v>
      </c>
      <c r="L5157">
        <v>5</v>
      </c>
      <c r="M5157">
        <v>24.07</v>
      </c>
      <c r="N5157">
        <v>3.5</v>
      </c>
      <c r="P5157" t="str">
        <f t="shared" si="486"/>
        <v/>
      </c>
      <c r="Q5157" t="str">
        <f t="shared" si="487"/>
        <v>good</v>
      </c>
      <c r="R5157" t="str">
        <f t="shared" si="488"/>
        <v/>
      </c>
      <c r="S5157" s="3" t="str">
        <f t="shared" si="489"/>
        <v>Hyundai</v>
      </c>
      <c r="T5157" t="str">
        <f t="shared" si="490"/>
        <v>Hyundai</v>
      </c>
      <c r="U5157" t="str">
        <f t="shared" si="491"/>
        <v>E</v>
      </c>
      <c r="V5157" t="str" cm="1">
        <f t="array" ref="V5157">_xlfn.IFS(N5148&gt;25,"A",N5148&gt;20,"B",N5148&gt;15,"C",N5148&gt;10,"D",N5148&lt;10,"E")</f>
        <v>E</v>
      </c>
    </row>
    <row r="5158" spans="1:22" x14ac:dyDescent="0.3">
      <c r="A5158">
        <v>5198</v>
      </c>
      <c r="B5158" t="s">
        <v>28</v>
      </c>
      <c r="C5158" t="s">
        <v>15</v>
      </c>
      <c r="D5158" t="s">
        <v>22</v>
      </c>
      <c r="E5158">
        <v>2014</v>
      </c>
      <c r="F5158">
        <v>71899</v>
      </c>
      <c r="G5158" t="s">
        <v>23</v>
      </c>
      <c r="H5158" t="s">
        <v>18</v>
      </c>
      <c r="I5158" t="s">
        <v>19</v>
      </c>
      <c r="J5158">
        <v>1248</v>
      </c>
      <c r="K5158">
        <v>88.76</v>
      </c>
      <c r="L5158">
        <v>7</v>
      </c>
      <c r="M5158">
        <v>20.77</v>
      </c>
      <c r="N5158">
        <v>7.25</v>
      </c>
      <c r="P5158" t="str">
        <f t="shared" si="486"/>
        <v>Audi</v>
      </c>
      <c r="Q5158" t="str">
        <f t="shared" si="487"/>
        <v>bad</v>
      </c>
      <c r="R5158" t="str">
        <f t="shared" si="488"/>
        <v/>
      </c>
      <c r="S5158" s="3" t="str">
        <f t="shared" si="489"/>
        <v>Audi</v>
      </c>
      <c r="T5158" t="str">
        <f t="shared" si="490"/>
        <v/>
      </c>
      <c r="U5158" t="str">
        <f t="shared" si="491"/>
        <v>C</v>
      </c>
      <c r="V5158" t="str" cm="1">
        <f t="array" ref="V5158">_xlfn.IFS(N5149&gt;25,"A",N5149&gt;20,"B",N5149&gt;15,"C",N5149&gt;10,"D",N5149&lt;10,"E")</f>
        <v>C</v>
      </c>
    </row>
    <row r="5159" spans="1:22" x14ac:dyDescent="0.3">
      <c r="A5159">
        <v>5199</v>
      </c>
      <c r="B5159" t="s">
        <v>324</v>
      </c>
      <c r="C5159" t="s">
        <v>15</v>
      </c>
      <c r="D5159" t="s">
        <v>16</v>
      </c>
      <c r="E5159">
        <v>2016</v>
      </c>
      <c r="F5159">
        <v>7100</v>
      </c>
      <c r="G5159" t="s">
        <v>27</v>
      </c>
      <c r="H5159" t="s">
        <v>32</v>
      </c>
      <c r="I5159" t="s">
        <v>19</v>
      </c>
      <c r="J5159">
        <v>998</v>
      </c>
      <c r="K5159">
        <v>67.040000000000006</v>
      </c>
      <c r="L5159">
        <v>5</v>
      </c>
      <c r="M5159">
        <v>23.1</v>
      </c>
      <c r="N5159">
        <v>4.3499999999999996</v>
      </c>
      <c r="P5159" t="str">
        <f t="shared" si="486"/>
        <v/>
      </c>
      <c r="Q5159" t="str">
        <f t="shared" si="487"/>
        <v>bad</v>
      </c>
      <c r="R5159" t="str">
        <f t="shared" si="488"/>
        <v/>
      </c>
      <c r="S5159" s="3" t="str">
        <f t="shared" si="489"/>
        <v/>
      </c>
      <c r="T5159" t="str">
        <f t="shared" si="490"/>
        <v>Maruti</v>
      </c>
      <c r="U5159" t="str">
        <f t="shared" si="491"/>
        <v>E</v>
      </c>
      <c r="V5159" t="str" cm="1">
        <f t="array" ref="V5159">_xlfn.IFS(N5150&gt;25,"A",N5150&gt;20,"B",N5150&gt;15,"C",N5150&gt;10,"D",N5150&lt;10,"E")</f>
        <v>E</v>
      </c>
    </row>
    <row r="5160" spans="1:22" x14ac:dyDescent="0.3">
      <c r="A5160">
        <v>5200</v>
      </c>
      <c r="B5160" t="s">
        <v>1799</v>
      </c>
      <c r="C5160" t="s">
        <v>60</v>
      </c>
      <c r="D5160" t="s">
        <v>31</v>
      </c>
      <c r="E5160">
        <v>2018</v>
      </c>
      <c r="F5160">
        <v>38171</v>
      </c>
      <c r="G5160" t="s">
        <v>27</v>
      </c>
      <c r="H5160" t="s">
        <v>32</v>
      </c>
      <c r="I5160" t="s">
        <v>33</v>
      </c>
      <c r="J5160">
        <v>999</v>
      </c>
      <c r="K5160">
        <v>67</v>
      </c>
      <c r="L5160">
        <v>5</v>
      </c>
      <c r="M5160">
        <v>22.5</v>
      </c>
      <c r="N5160">
        <v>4.99</v>
      </c>
      <c r="P5160" t="str">
        <f t="shared" si="486"/>
        <v>Ford</v>
      </c>
      <c r="Q5160" t="str">
        <f t="shared" si="487"/>
        <v>bad</v>
      </c>
      <c r="R5160" t="str">
        <f t="shared" si="488"/>
        <v/>
      </c>
      <c r="S5160" s="3" t="str">
        <f t="shared" si="489"/>
        <v>Ford</v>
      </c>
      <c r="T5160" t="str">
        <f t="shared" si="490"/>
        <v/>
      </c>
      <c r="U5160" t="str">
        <f t="shared" si="491"/>
        <v>A</v>
      </c>
      <c r="V5160" t="str" cm="1">
        <f t="array" ref="V5160">_xlfn.IFS(N5151&gt;25,"A",N5151&gt;20,"B",N5151&gt;15,"C",N5151&gt;10,"D",N5151&lt;10,"E")</f>
        <v>A</v>
      </c>
    </row>
    <row r="5161" spans="1:22" x14ac:dyDescent="0.3">
      <c r="A5161">
        <v>5201</v>
      </c>
      <c r="B5161" t="s">
        <v>1625</v>
      </c>
      <c r="C5161" t="s">
        <v>78</v>
      </c>
      <c r="D5161" t="s">
        <v>63</v>
      </c>
      <c r="E5161">
        <v>2013</v>
      </c>
      <c r="F5161">
        <v>70359</v>
      </c>
      <c r="G5161" t="s">
        <v>23</v>
      </c>
      <c r="H5161" t="s">
        <v>18</v>
      </c>
      <c r="I5161" t="s">
        <v>19</v>
      </c>
      <c r="J5161">
        <v>2179</v>
      </c>
      <c r="K5161">
        <v>120</v>
      </c>
      <c r="L5161">
        <v>8</v>
      </c>
      <c r="M5161">
        <v>12.05</v>
      </c>
      <c r="N5161">
        <v>7.65</v>
      </c>
      <c r="P5161" t="str">
        <f t="shared" si="486"/>
        <v/>
      </c>
      <c r="Q5161" t="str">
        <f t="shared" si="487"/>
        <v>good</v>
      </c>
      <c r="R5161" t="str">
        <f t="shared" si="488"/>
        <v/>
      </c>
      <c r="S5161" s="3" t="str">
        <f t="shared" si="489"/>
        <v>Maruti</v>
      </c>
      <c r="T5161" t="str">
        <f t="shared" si="490"/>
        <v>Maruti</v>
      </c>
      <c r="U5161" t="str">
        <f t="shared" si="491"/>
        <v>E</v>
      </c>
      <c r="V5161" t="str" cm="1">
        <f t="array" ref="V5161">_xlfn.IFS(N5152&gt;25,"A",N5152&gt;20,"B",N5152&gt;15,"C",N5152&gt;10,"D",N5152&lt;10,"E")</f>
        <v>E</v>
      </c>
    </row>
    <row r="5162" spans="1:22" x14ac:dyDescent="0.3">
      <c r="A5162">
        <v>5202</v>
      </c>
      <c r="B5162" t="s">
        <v>1657</v>
      </c>
      <c r="C5162" t="s">
        <v>41</v>
      </c>
      <c r="D5162" t="s">
        <v>26</v>
      </c>
      <c r="E5162">
        <v>2011</v>
      </c>
      <c r="F5162">
        <v>200000</v>
      </c>
      <c r="G5162" t="s">
        <v>23</v>
      </c>
      <c r="H5162" t="s">
        <v>18</v>
      </c>
      <c r="I5162" t="s">
        <v>19</v>
      </c>
      <c r="J5162">
        <v>2494</v>
      </c>
      <c r="K5162">
        <v>102</v>
      </c>
      <c r="L5162">
        <v>7</v>
      </c>
      <c r="M5162">
        <v>12.8</v>
      </c>
      <c r="N5162">
        <v>9</v>
      </c>
      <c r="P5162" t="str">
        <f t="shared" si="486"/>
        <v/>
      </c>
      <c r="Q5162" t="str">
        <f t="shared" si="487"/>
        <v>good</v>
      </c>
      <c r="R5162" t="str">
        <f t="shared" si="488"/>
        <v/>
      </c>
      <c r="S5162" s="3" t="str">
        <f t="shared" si="489"/>
        <v>Hyundai</v>
      </c>
      <c r="T5162" t="str">
        <f t="shared" si="490"/>
        <v>Hyundai</v>
      </c>
      <c r="U5162" t="str">
        <f t="shared" si="491"/>
        <v>E</v>
      </c>
      <c r="V5162" t="str" cm="1">
        <f t="array" ref="V5162">_xlfn.IFS(N5153&gt;25,"A",N5153&gt;20,"B",N5153&gt;15,"C",N5153&gt;10,"D",N5153&lt;10,"E")</f>
        <v>E</v>
      </c>
    </row>
    <row r="5163" spans="1:22" x14ac:dyDescent="0.3">
      <c r="A5163">
        <v>5203</v>
      </c>
      <c r="B5163" t="s">
        <v>143</v>
      </c>
      <c r="C5163" t="s">
        <v>43</v>
      </c>
      <c r="D5163" t="s">
        <v>26</v>
      </c>
      <c r="E5163">
        <v>2017</v>
      </c>
      <c r="F5163">
        <v>26969</v>
      </c>
      <c r="G5163" t="s">
        <v>23</v>
      </c>
      <c r="H5163" t="s">
        <v>18</v>
      </c>
      <c r="I5163" t="s">
        <v>19</v>
      </c>
      <c r="J5163">
        <v>1199</v>
      </c>
      <c r="K5163">
        <v>73.900000000000006</v>
      </c>
      <c r="L5163">
        <v>5</v>
      </c>
      <c r="M5163">
        <v>22.07</v>
      </c>
      <c r="N5163">
        <v>6.9</v>
      </c>
      <c r="P5163" t="str">
        <f t="shared" si="486"/>
        <v/>
      </c>
      <c r="Q5163" t="str">
        <f t="shared" si="487"/>
        <v>good</v>
      </c>
      <c r="R5163" t="str">
        <f t="shared" si="488"/>
        <v/>
      </c>
      <c r="S5163" s="3" t="str">
        <f t="shared" si="489"/>
        <v>Volkswagen</v>
      </c>
      <c r="T5163" t="str">
        <f t="shared" si="490"/>
        <v>Volkswagen</v>
      </c>
      <c r="U5163" t="str">
        <f t="shared" si="491"/>
        <v>E</v>
      </c>
      <c r="V5163" t="str" cm="1">
        <f t="array" ref="V5163">_xlfn.IFS(N5154&gt;25,"A",N5154&gt;20,"B",N5154&gt;15,"C",N5154&gt;10,"D",N5154&lt;10,"E")</f>
        <v>E</v>
      </c>
    </row>
    <row r="5164" spans="1:22" x14ac:dyDescent="0.3">
      <c r="A5164">
        <v>5204</v>
      </c>
      <c r="B5164" t="s">
        <v>132</v>
      </c>
      <c r="C5164" t="s">
        <v>110</v>
      </c>
      <c r="D5164" t="s">
        <v>26</v>
      </c>
      <c r="E5164">
        <v>2011</v>
      </c>
      <c r="F5164">
        <v>56500</v>
      </c>
      <c r="G5164" t="s">
        <v>23</v>
      </c>
      <c r="H5164" t="s">
        <v>18</v>
      </c>
      <c r="I5164" t="s">
        <v>19</v>
      </c>
      <c r="J5164">
        <v>1399</v>
      </c>
      <c r="K5164">
        <v>68</v>
      </c>
      <c r="L5164">
        <v>5</v>
      </c>
      <c r="M5164">
        <v>20</v>
      </c>
      <c r="N5164">
        <v>2.9</v>
      </c>
      <c r="P5164" t="str">
        <f t="shared" si="486"/>
        <v/>
      </c>
      <c r="Q5164" t="str">
        <f t="shared" si="487"/>
        <v>bad</v>
      </c>
      <c r="R5164" t="str">
        <f t="shared" si="488"/>
        <v/>
      </c>
      <c r="S5164" s="3" t="str">
        <f t="shared" si="489"/>
        <v/>
      </c>
      <c r="T5164" t="str">
        <f t="shared" si="490"/>
        <v>MercedesBenz</v>
      </c>
      <c r="U5164" t="str">
        <f t="shared" si="491"/>
        <v>D</v>
      </c>
      <c r="V5164" t="str" cm="1">
        <f t="array" ref="V5164">_xlfn.IFS(N5155&gt;25,"A",N5155&gt;20,"B",N5155&gt;15,"C",N5155&gt;10,"D",N5155&lt;10,"E")</f>
        <v>D</v>
      </c>
    </row>
    <row r="5165" spans="1:22" x14ac:dyDescent="0.3">
      <c r="A5165">
        <v>5205</v>
      </c>
      <c r="B5165" t="s">
        <v>1800</v>
      </c>
      <c r="C5165" t="s">
        <v>38</v>
      </c>
      <c r="D5165" t="s">
        <v>49</v>
      </c>
      <c r="E5165">
        <v>2014</v>
      </c>
      <c r="F5165">
        <v>40000</v>
      </c>
      <c r="G5165" t="s">
        <v>23</v>
      </c>
      <c r="H5165" t="s">
        <v>18</v>
      </c>
      <c r="I5165" t="s">
        <v>19</v>
      </c>
      <c r="J5165">
        <v>1461</v>
      </c>
      <c r="K5165">
        <v>83.8</v>
      </c>
      <c r="L5165">
        <v>5</v>
      </c>
      <c r="M5165">
        <v>20.45</v>
      </c>
      <c r="N5165">
        <v>5.75</v>
      </c>
      <c r="P5165" t="str">
        <f t="shared" si="486"/>
        <v/>
      </c>
      <c r="Q5165" t="str">
        <f t="shared" si="487"/>
        <v>bad</v>
      </c>
      <c r="R5165" t="str">
        <f t="shared" si="488"/>
        <v/>
      </c>
      <c r="S5165" s="3" t="str">
        <f t="shared" si="489"/>
        <v/>
      </c>
      <c r="T5165" t="str">
        <f t="shared" si="490"/>
        <v>Hyundai</v>
      </c>
      <c r="U5165" t="str">
        <f t="shared" si="491"/>
        <v>E</v>
      </c>
      <c r="V5165" t="str" cm="1">
        <f t="array" ref="V5165">_xlfn.IFS(N5156&gt;25,"A",N5156&gt;20,"B",N5156&gt;15,"C",N5156&gt;10,"D",N5156&lt;10,"E")</f>
        <v>E</v>
      </c>
    </row>
    <row r="5166" spans="1:22" x14ac:dyDescent="0.3">
      <c r="A5166">
        <v>5206</v>
      </c>
      <c r="B5166" t="s">
        <v>1767</v>
      </c>
      <c r="C5166" t="s">
        <v>1768</v>
      </c>
      <c r="D5166" t="s">
        <v>49</v>
      </c>
      <c r="E5166">
        <v>2014</v>
      </c>
      <c r="F5166">
        <v>41000</v>
      </c>
      <c r="G5166" t="s">
        <v>23</v>
      </c>
      <c r="H5166" t="s">
        <v>18</v>
      </c>
      <c r="I5166" t="s">
        <v>19</v>
      </c>
      <c r="J5166">
        <v>2200</v>
      </c>
      <c r="K5166">
        <v>139.01</v>
      </c>
      <c r="L5166">
        <v>7</v>
      </c>
      <c r="M5166">
        <v>17</v>
      </c>
      <c r="N5166">
        <v>8</v>
      </c>
      <c r="P5166" t="str">
        <f t="shared" si="486"/>
        <v/>
      </c>
      <c r="Q5166" t="str">
        <f t="shared" si="487"/>
        <v>good</v>
      </c>
      <c r="R5166" t="str">
        <f t="shared" si="488"/>
        <v/>
      </c>
      <c r="S5166" s="3" t="str">
        <f t="shared" si="489"/>
        <v>Maruti</v>
      </c>
      <c r="T5166" t="str">
        <f t="shared" si="490"/>
        <v>Maruti</v>
      </c>
      <c r="U5166" t="str">
        <f t="shared" si="491"/>
        <v>E</v>
      </c>
      <c r="V5166" t="str" cm="1">
        <f t="array" ref="V5166">_xlfn.IFS(N5157&gt;25,"A",N5157&gt;20,"B",N5157&gt;15,"C",N5157&gt;10,"D",N5157&lt;10,"E")</f>
        <v>E</v>
      </c>
    </row>
    <row r="5167" spans="1:22" x14ac:dyDescent="0.3">
      <c r="A5167">
        <v>5207</v>
      </c>
      <c r="B5167" t="s">
        <v>1337</v>
      </c>
      <c r="C5167" t="s">
        <v>60</v>
      </c>
      <c r="D5167" t="s">
        <v>47</v>
      </c>
      <c r="E5167">
        <v>2017</v>
      </c>
      <c r="F5167">
        <v>53105</v>
      </c>
      <c r="G5167" t="s">
        <v>27</v>
      </c>
      <c r="H5167" t="s">
        <v>32</v>
      </c>
      <c r="I5167" t="s">
        <v>19</v>
      </c>
      <c r="J5167">
        <v>999</v>
      </c>
      <c r="K5167">
        <v>67</v>
      </c>
      <c r="L5167">
        <v>5</v>
      </c>
      <c r="M5167">
        <v>22.5</v>
      </c>
      <c r="N5167">
        <v>4.41</v>
      </c>
      <c r="P5167" t="str">
        <f t="shared" si="486"/>
        <v/>
      </c>
      <c r="Q5167" t="str">
        <f t="shared" si="487"/>
        <v>good</v>
      </c>
      <c r="R5167" t="str">
        <f t="shared" si="488"/>
        <v/>
      </c>
      <c r="S5167" s="3" t="str">
        <f t="shared" si="489"/>
        <v>Maruti</v>
      </c>
      <c r="T5167" t="str">
        <f t="shared" si="490"/>
        <v>Maruti</v>
      </c>
      <c r="U5167" t="str">
        <f t="shared" si="491"/>
        <v>E</v>
      </c>
      <c r="V5167" t="str" cm="1">
        <f t="array" ref="V5167">_xlfn.IFS(N5158&gt;25,"A",N5158&gt;20,"B",N5158&gt;15,"C",N5158&gt;10,"D",N5158&lt;10,"E")</f>
        <v>E</v>
      </c>
    </row>
    <row r="5168" spans="1:22" x14ac:dyDescent="0.3">
      <c r="A5168">
        <v>5208</v>
      </c>
      <c r="B5168" t="s">
        <v>193</v>
      </c>
      <c r="C5168" t="s">
        <v>194</v>
      </c>
      <c r="D5168" t="s">
        <v>16</v>
      </c>
      <c r="E5168">
        <v>2013</v>
      </c>
      <c r="F5168">
        <v>23000</v>
      </c>
      <c r="G5168" t="s">
        <v>23</v>
      </c>
      <c r="H5168" t="s">
        <v>18</v>
      </c>
      <c r="I5168" t="s">
        <v>19</v>
      </c>
      <c r="J5168">
        <v>1498</v>
      </c>
      <c r="K5168">
        <v>103.52</v>
      </c>
      <c r="L5168">
        <v>5</v>
      </c>
      <c r="M5168">
        <v>21.14</v>
      </c>
      <c r="N5168">
        <v>4.95</v>
      </c>
      <c r="P5168" t="str">
        <f t="shared" si="486"/>
        <v/>
      </c>
      <c r="Q5168" t="str">
        <f t="shared" si="487"/>
        <v>good</v>
      </c>
      <c r="R5168" t="str">
        <f t="shared" si="488"/>
        <v/>
      </c>
      <c r="S5168" s="3" t="str">
        <f t="shared" si="489"/>
        <v>Maruti</v>
      </c>
      <c r="T5168" t="str">
        <f t="shared" si="490"/>
        <v>Maruti</v>
      </c>
      <c r="U5168" t="str">
        <f t="shared" si="491"/>
        <v>E</v>
      </c>
      <c r="V5168" t="str" cm="1">
        <f t="array" ref="V5168">_xlfn.IFS(N5159&gt;25,"A",N5159&gt;20,"B",N5159&gt;15,"C",N5159&gt;10,"D",N5159&lt;10,"E")</f>
        <v>E</v>
      </c>
    </row>
    <row r="5169" spans="1:22" x14ac:dyDescent="0.3">
      <c r="A5169">
        <v>5209</v>
      </c>
      <c r="B5169" t="s">
        <v>179</v>
      </c>
      <c r="C5169" t="s">
        <v>78</v>
      </c>
      <c r="D5169" t="s">
        <v>35</v>
      </c>
      <c r="E5169">
        <v>2016</v>
      </c>
      <c r="F5169">
        <v>80999</v>
      </c>
      <c r="G5169" t="s">
        <v>23</v>
      </c>
      <c r="H5169" t="s">
        <v>32</v>
      </c>
      <c r="I5169" t="s">
        <v>19</v>
      </c>
      <c r="J5169">
        <v>2179</v>
      </c>
      <c r="K5169">
        <v>140</v>
      </c>
      <c r="L5169">
        <v>7</v>
      </c>
      <c r="M5169">
        <v>16</v>
      </c>
      <c r="N5169">
        <v>14.4</v>
      </c>
      <c r="P5169" t="str">
        <f t="shared" si="486"/>
        <v/>
      </c>
      <c r="Q5169" t="str">
        <f t="shared" si="487"/>
        <v>good</v>
      </c>
      <c r="R5169" t="str">
        <f t="shared" si="488"/>
        <v/>
      </c>
      <c r="S5169" s="3" t="str">
        <f t="shared" si="489"/>
        <v>Renault</v>
      </c>
      <c r="T5169" t="str">
        <f t="shared" si="490"/>
        <v>Renault</v>
      </c>
      <c r="U5169" t="str">
        <f t="shared" si="491"/>
        <v>E</v>
      </c>
      <c r="V5169" t="str" cm="1">
        <f t="array" ref="V5169">_xlfn.IFS(N5160&gt;25,"A",N5160&gt;20,"B",N5160&gt;15,"C",N5160&gt;10,"D",N5160&lt;10,"E")</f>
        <v>E</v>
      </c>
    </row>
    <row r="5170" spans="1:22" x14ac:dyDescent="0.3">
      <c r="A5170">
        <v>5210</v>
      </c>
      <c r="B5170" t="s">
        <v>109</v>
      </c>
      <c r="C5170" t="s">
        <v>110</v>
      </c>
      <c r="D5170" t="s">
        <v>26</v>
      </c>
      <c r="E5170">
        <v>2012</v>
      </c>
      <c r="F5170">
        <v>82000</v>
      </c>
      <c r="G5170" t="s">
        <v>23</v>
      </c>
      <c r="H5170" t="s">
        <v>18</v>
      </c>
      <c r="I5170" t="s">
        <v>19</v>
      </c>
      <c r="J5170">
        <v>1399</v>
      </c>
      <c r="K5170">
        <v>68.05</v>
      </c>
      <c r="L5170">
        <v>5</v>
      </c>
      <c r="M5170">
        <v>20</v>
      </c>
      <c r="N5170">
        <v>2.95</v>
      </c>
      <c r="P5170" t="str">
        <f t="shared" si="486"/>
        <v/>
      </c>
      <c r="Q5170" t="str">
        <f t="shared" si="487"/>
        <v>bad</v>
      </c>
      <c r="R5170" t="str">
        <f t="shared" si="488"/>
        <v/>
      </c>
      <c r="S5170" s="3" t="str">
        <f t="shared" si="489"/>
        <v/>
      </c>
      <c r="T5170" t="str">
        <f t="shared" si="490"/>
        <v>Mahindra</v>
      </c>
      <c r="U5170" t="str">
        <f t="shared" si="491"/>
        <v>E</v>
      </c>
      <c r="V5170" t="str" cm="1">
        <f t="array" ref="V5170">_xlfn.IFS(N5161&gt;25,"A",N5161&gt;20,"B",N5161&gt;15,"C",N5161&gt;10,"D",N5161&lt;10,"E")</f>
        <v>E</v>
      </c>
    </row>
    <row r="5171" spans="1:22" x14ac:dyDescent="0.3">
      <c r="A5171">
        <v>5211</v>
      </c>
      <c r="B5171" t="s">
        <v>417</v>
      </c>
      <c r="C5171" t="s">
        <v>78</v>
      </c>
      <c r="D5171" t="s">
        <v>31</v>
      </c>
      <c r="E5171">
        <v>2017</v>
      </c>
      <c r="F5171">
        <v>68557</v>
      </c>
      <c r="G5171" t="s">
        <v>23</v>
      </c>
      <c r="H5171" t="s">
        <v>18</v>
      </c>
      <c r="I5171" t="s">
        <v>19</v>
      </c>
      <c r="J5171">
        <v>2523</v>
      </c>
      <c r="K5171">
        <v>62.1</v>
      </c>
      <c r="L5171">
        <v>7</v>
      </c>
      <c r="M5171">
        <v>15.96</v>
      </c>
      <c r="N5171">
        <v>8.14</v>
      </c>
      <c r="P5171" t="str">
        <f t="shared" si="486"/>
        <v/>
      </c>
      <c r="Q5171" t="str">
        <f t="shared" si="487"/>
        <v>bad</v>
      </c>
      <c r="R5171" t="str">
        <f t="shared" si="488"/>
        <v/>
      </c>
      <c r="S5171" s="3" t="str">
        <f t="shared" si="489"/>
        <v/>
      </c>
      <c r="T5171" t="str">
        <f t="shared" si="490"/>
        <v>Toyota</v>
      </c>
      <c r="U5171" t="str">
        <f t="shared" si="491"/>
        <v>E</v>
      </c>
      <c r="V5171" t="str" cm="1">
        <f t="array" ref="V5171">_xlfn.IFS(N5162&gt;25,"A",N5162&gt;20,"B",N5162&gt;15,"C",N5162&gt;10,"D",N5162&lt;10,"E")</f>
        <v>E</v>
      </c>
    </row>
    <row r="5172" spans="1:22" x14ac:dyDescent="0.3">
      <c r="A5172">
        <v>5212</v>
      </c>
      <c r="B5172" t="s">
        <v>1042</v>
      </c>
      <c r="C5172" t="s">
        <v>43</v>
      </c>
      <c r="D5172" t="s">
        <v>35</v>
      </c>
      <c r="E5172">
        <v>2016</v>
      </c>
      <c r="F5172">
        <v>34000</v>
      </c>
      <c r="G5172" t="s">
        <v>23</v>
      </c>
      <c r="H5172" t="s">
        <v>18</v>
      </c>
      <c r="I5172" t="s">
        <v>19</v>
      </c>
      <c r="J5172">
        <v>1498</v>
      </c>
      <c r="K5172">
        <v>108.5</v>
      </c>
      <c r="L5172">
        <v>5</v>
      </c>
      <c r="M5172">
        <v>20.64</v>
      </c>
      <c r="N5172">
        <v>8.4499999999999993</v>
      </c>
      <c r="P5172" t="str">
        <f t="shared" si="486"/>
        <v/>
      </c>
      <c r="Q5172" t="str">
        <f t="shared" si="487"/>
        <v>good</v>
      </c>
      <c r="R5172" t="str">
        <f t="shared" si="488"/>
        <v/>
      </c>
      <c r="S5172" s="3" t="str">
        <f t="shared" si="489"/>
        <v>Volkswagen</v>
      </c>
      <c r="T5172" t="str">
        <f t="shared" si="490"/>
        <v>Volkswagen</v>
      </c>
      <c r="U5172" t="str">
        <f t="shared" si="491"/>
        <v>E</v>
      </c>
      <c r="V5172" t="str" cm="1">
        <f t="array" ref="V5172">_xlfn.IFS(N5163&gt;25,"A",N5163&gt;20,"B",N5163&gt;15,"C",N5163&gt;10,"D",N5163&lt;10,"E")</f>
        <v>E</v>
      </c>
    </row>
    <row r="5173" spans="1:22" x14ac:dyDescent="0.3">
      <c r="A5173">
        <v>5213</v>
      </c>
      <c r="B5173" t="s">
        <v>812</v>
      </c>
      <c r="C5173" t="s">
        <v>41</v>
      </c>
      <c r="D5173" t="s">
        <v>22</v>
      </c>
      <c r="E5173">
        <v>2015</v>
      </c>
      <c r="F5173">
        <v>77000</v>
      </c>
      <c r="G5173" t="s">
        <v>23</v>
      </c>
      <c r="H5173" t="s">
        <v>18</v>
      </c>
      <c r="I5173" t="s">
        <v>19</v>
      </c>
      <c r="J5173">
        <v>2494</v>
      </c>
      <c r="K5173">
        <v>100</v>
      </c>
      <c r="L5173">
        <v>8</v>
      </c>
      <c r="M5173">
        <v>12.99</v>
      </c>
      <c r="N5173">
        <v>12.5</v>
      </c>
      <c r="P5173" t="str">
        <f t="shared" si="486"/>
        <v/>
      </c>
      <c r="Q5173" t="str">
        <f t="shared" si="487"/>
        <v>bad</v>
      </c>
      <c r="R5173" t="str">
        <f t="shared" si="488"/>
        <v/>
      </c>
      <c r="S5173" s="3" t="str">
        <f t="shared" si="489"/>
        <v/>
      </c>
      <c r="T5173" t="str">
        <f t="shared" si="490"/>
        <v>Ford</v>
      </c>
      <c r="U5173" t="str">
        <f t="shared" si="491"/>
        <v>E</v>
      </c>
      <c r="V5173" t="str" cm="1">
        <f t="array" ref="V5173">_xlfn.IFS(N5164&gt;25,"A",N5164&gt;20,"B",N5164&gt;15,"C",N5164&gt;10,"D",N5164&lt;10,"E")</f>
        <v>E</v>
      </c>
    </row>
    <row r="5174" spans="1:22" x14ac:dyDescent="0.3">
      <c r="A5174">
        <v>5214</v>
      </c>
      <c r="B5174" t="s">
        <v>141</v>
      </c>
      <c r="C5174" t="s">
        <v>78</v>
      </c>
      <c r="D5174" t="s">
        <v>16</v>
      </c>
      <c r="E5174">
        <v>2012</v>
      </c>
      <c r="F5174">
        <v>48000</v>
      </c>
      <c r="G5174" t="s">
        <v>23</v>
      </c>
      <c r="H5174" t="s">
        <v>18</v>
      </c>
      <c r="I5174" t="s">
        <v>19</v>
      </c>
      <c r="J5174">
        <v>2179</v>
      </c>
      <c r="K5174">
        <v>140</v>
      </c>
      <c r="L5174">
        <v>7</v>
      </c>
      <c r="M5174">
        <v>15.1</v>
      </c>
      <c r="N5174">
        <v>6.5</v>
      </c>
      <c r="P5174" t="str">
        <f t="shared" si="486"/>
        <v/>
      </c>
      <c r="Q5174" t="str">
        <f t="shared" si="487"/>
        <v>good</v>
      </c>
      <c r="R5174" t="str">
        <f t="shared" si="488"/>
        <v/>
      </c>
      <c r="S5174" s="3" t="str">
        <f t="shared" si="489"/>
        <v>Nissan</v>
      </c>
      <c r="T5174" t="str">
        <f t="shared" si="490"/>
        <v>Nissan</v>
      </c>
      <c r="U5174" t="str">
        <f t="shared" si="491"/>
        <v>E</v>
      </c>
      <c r="V5174" t="str" cm="1">
        <f t="array" ref="V5174">_xlfn.IFS(N5165&gt;25,"A",N5165&gt;20,"B",N5165&gt;15,"C",N5165&gt;10,"D",N5165&lt;10,"E")</f>
        <v>E</v>
      </c>
    </row>
    <row r="5175" spans="1:22" x14ac:dyDescent="0.3">
      <c r="A5175">
        <v>5215</v>
      </c>
      <c r="B5175" t="s">
        <v>1181</v>
      </c>
      <c r="C5175" t="s">
        <v>110</v>
      </c>
      <c r="D5175" t="s">
        <v>31</v>
      </c>
      <c r="E5175">
        <v>2015</v>
      </c>
      <c r="F5175">
        <v>28232</v>
      </c>
      <c r="G5175" t="s">
        <v>27</v>
      </c>
      <c r="H5175" t="s">
        <v>18</v>
      </c>
      <c r="I5175" t="s">
        <v>33</v>
      </c>
      <c r="J5175">
        <v>1499</v>
      </c>
      <c r="K5175">
        <v>110</v>
      </c>
      <c r="L5175">
        <v>5</v>
      </c>
      <c r="M5175">
        <v>15.8</v>
      </c>
      <c r="N5175">
        <v>7.72</v>
      </c>
      <c r="P5175" t="str">
        <f t="shared" si="486"/>
        <v/>
      </c>
      <c r="Q5175" t="str">
        <f t="shared" si="487"/>
        <v>bad</v>
      </c>
      <c r="R5175" t="str">
        <f t="shared" si="488"/>
        <v/>
      </c>
      <c r="S5175" s="3" t="str">
        <f t="shared" si="489"/>
        <v/>
      </c>
      <c r="T5175" t="str">
        <f t="shared" si="490"/>
        <v>Force</v>
      </c>
      <c r="U5175" t="str">
        <f t="shared" si="491"/>
        <v>E</v>
      </c>
      <c r="V5175" t="str" cm="1">
        <f t="array" ref="V5175">_xlfn.IFS(N5166&gt;25,"A",N5166&gt;20,"B",N5166&gt;15,"C",N5166&gt;10,"D",N5166&lt;10,"E")</f>
        <v>E</v>
      </c>
    </row>
    <row r="5176" spans="1:22" x14ac:dyDescent="0.3">
      <c r="A5176">
        <v>5216</v>
      </c>
      <c r="B5176" t="s">
        <v>1801</v>
      </c>
      <c r="C5176" t="s">
        <v>43</v>
      </c>
      <c r="D5176" t="s">
        <v>26</v>
      </c>
      <c r="E5176">
        <v>2011</v>
      </c>
      <c r="F5176">
        <v>110000</v>
      </c>
      <c r="G5176" t="s">
        <v>23</v>
      </c>
      <c r="H5176" t="s">
        <v>32</v>
      </c>
      <c r="I5176" t="s">
        <v>19</v>
      </c>
      <c r="J5176">
        <v>1968</v>
      </c>
      <c r="K5176">
        <v>138.1</v>
      </c>
      <c r="L5176">
        <v>5</v>
      </c>
      <c r="M5176">
        <v>16.96</v>
      </c>
      <c r="N5176">
        <v>8</v>
      </c>
      <c r="P5176" t="str">
        <f t="shared" si="486"/>
        <v/>
      </c>
      <c r="Q5176" t="str">
        <f t="shared" si="487"/>
        <v>good</v>
      </c>
      <c r="R5176" t="str">
        <f t="shared" si="488"/>
        <v/>
      </c>
      <c r="S5176" s="3" t="str">
        <f t="shared" si="489"/>
        <v>Renault</v>
      </c>
      <c r="T5176" t="str">
        <f t="shared" si="490"/>
        <v>Renault</v>
      </c>
      <c r="U5176" t="str">
        <f t="shared" si="491"/>
        <v>E</v>
      </c>
      <c r="V5176" t="str" cm="1">
        <f t="array" ref="V5176">_xlfn.IFS(N5167&gt;25,"A",N5167&gt;20,"B",N5167&gt;15,"C",N5167&gt;10,"D",N5167&lt;10,"E")</f>
        <v>E</v>
      </c>
    </row>
    <row r="5177" spans="1:22" x14ac:dyDescent="0.3">
      <c r="A5177">
        <v>5217</v>
      </c>
      <c r="B5177" t="s">
        <v>1802</v>
      </c>
      <c r="C5177" t="s">
        <v>45</v>
      </c>
      <c r="D5177" t="s">
        <v>26</v>
      </c>
      <c r="E5177">
        <v>2009</v>
      </c>
      <c r="F5177">
        <v>120000</v>
      </c>
      <c r="G5177" t="s">
        <v>23</v>
      </c>
      <c r="H5177" t="s">
        <v>18</v>
      </c>
      <c r="I5177" t="s">
        <v>33</v>
      </c>
      <c r="J5177">
        <v>2179</v>
      </c>
      <c r="K5177">
        <v>138</v>
      </c>
      <c r="L5177">
        <v>7</v>
      </c>
      <c r="M5177">
        <v>13.93</v>
      </c>
      <c r="N5177">
        <v>3</v>
      </c>
      <c r="P5177" t="str">
        <f t="shared" si="486"/>
        <v/>
      </c>
      <c r="Q5177" t="str">
        <f t="shared" si="487"/>
        <v>good</v>
      </c>
      <c r="R5177" t="str">
        <f t="shared" si="488"/>
        <v/>
      </c>
      <c r="S5177" s="3" t="str">
        <f t="shared" si="489"/>
        <v>Skoda</v>
      </c>
      <c r="T5177" t="str">
        <f t="shared" si="490"/>
        <v>Skoda</v>
      </c>
      <c r="U5177" t="str">
        <f t="shared" si="491"/>
        <v>E</v>
      </c>
      <c r="V5177" t="str" cm="1">
        <f t="array" ref="V5177">_xlfn.IFS(N5168&gt;25,"A",N5168&gt;20,"B",N5168&gt;15,"C",N5168&gt;10,"D",N5168&lt;10,"E")</f>
        <v>E</v>
      </c>
    </row>
    <row r="5178" spans="1:22" x14ac:dyDescent="0.3">
      <c r="A5178">
        <v>5218</v>
      </c>
      <c r="B5178" t="s">
        <v>1803</v>
      </c>
      <c r="C5178" t="s">
        <v>65</v>
      </c>
      <c r="D5178" t="s">
        <v>16</v>
      </c>
      <c r="E5178">
        <v>2013</v>
      </c>
      <c r="F5178">
        <v>49000</v>
      </c>
      <c r="G5178" t="s">
        <v>23</v>
      </c>
      <c r="H5178" t="s">
        <v>32</v>
      </c>
      <c r="I5178" t="s">
        <v>19</v>
      </c>
      <c r="J5178">
        <v>2993</v>
      </c>
      <c r="K5178">
        <v>245</v>
      </c>
      <c r="L5178">
        <v>4</v>
      </c>
      <c r="M5178">
        <v>8.1999999999999993</v>
      </c>
      <c r="N5178">
        <v>29</v>
      </c>
      <c r="P5178" t="str">
        <f t="shared" si="486"/>
        <v/>
      </c>
      <c r="Q5178" t="str">
        <f t="shared" si="487"/>
        <v>bad</v>
      </c>
      <c r="R5178" t="str">
        <f t="shared" si="488"/>
        <v/>
      </c>
      <c r="S5178" s="3" t="str">
        <f t="shared" si="489"/>
        <v/>
      </c>
      <c r="T5178" t="str">
        <f t="shared" si="490"/>
        <v>Mahindra</v>
      </c>
      <c r="U5178" t="str">
        <f t="shared" si="491"/>
        <v>D</v>
      </c>
      <c r="V5178" t="str" cm="1">
        <f t="array" ref="V5178">_xlfn.IFS(N5169&gt;25,"A",N5169&gt;20,"B",N5169&gt;15,"C",N5169&gt;10,"D",N5169&lt;10,"E")</f>
        <v>D</v>
      </c>
    </row>
    <row r="5179" spans="1:22" x14ac:dyDescent="0.3">
      <c r="A5179">
        <v>5219</v>
      </c>
      <c r="B5179" t="s">
        <v>577</v>
      </c>
      <c r="C5179" t="s">
        <v>43</v>
      </c>
      <c r="D5179" t="s">
        <v>49</v>
      </c>
      <c r="E5179">
        <v>2014</v>
      </c>
      <c r="F5179">
        <v>22000</v>
      </c>
      <c r="G5179" t="s">
        <v>27</v>
      </c>
      <c r="H5179" t="s">
        <v>18</v>
      </c>
      <c r="I5179" t="s">
        <v>19</v>
      </c>
      <c r="J5179">
        <v>1198</v>
      </c>
      <c r="K5179">
        <v>74</v>
      </c>
      <c r="L5179">
        <v>5</v>
      </c>
      <c r="M5179">
        <v>16.47</v>
      </c>
      <c r="N5179">
        <v>4.1100000000000003</v>
      </c>
      <c r="P5179" t="str">
        <f t="shared" si="486"/>
        <v/>
      </c>
      <c r="Q5179" t="str">
        <f t="shared" si="487"/>
        <v>bad</v>
      </c>
      <c r="R5179" t="str">
        <f t="shared" si="488"/>
        <v/>
      </c>
      <c r="S5179" s="3" t="str">
        <f t="shared" si="489"/>
        <v/>
      </c>
      <c r="T5179" t="str">
        <f t="shared" si="490"/>
        <v>Ford</v>
      </c>
      <c r="U5179" t="str">
        <f t="shared" si="491"/>
        <v>E</v>
      </c>
      <c r="V5179" t="str" cm="1">
        <f t="array" ref="V5179">_xlfn.IFS(N5170&gt;25,"A",N5170&gt;20,"B",N5170&gt;15,"C",N5170&gt;10,"D",N5170&lt;10,"E")</f>
        <v>E</v>
      </c>
    </row>
    <row r="5180" spans="1:22" x14ac:dyDescent="0.3">
      <c r="A5180">
        <v>5220</v>
      </c>
      <c r="B5180" t="s">
        <v>89</v>
      </c>
      <c r="C5180" t="s">
        <v>21</v>
      </c>
      <c r="D5180" t="s">
        <v>31</v>
      </c>
      <c r="E5180">
        <v>2015</v>
      </c>
      <c r="F5180">
        <v>14925</v>
      </c>
      <c r="G5180" t="s">
        <v>27</v>
      </c>
      <c r="H5180" t="s">
        <v>18</v>
      </c>
      <c r="I5180" t="s">
        <v>19</v>
      </c>
      <c r="J5180">
        <v>1197</v>
      </c>
      <c r="K5180">
        <v>82.9</v>
      </c>
      <c r="L5180">
        <v>5</v>
      </c>
      <c r="M5180">
        <v>18.5</v>
      </c>
      <c r="N5180">
        <v>5.37</v>
      </c>
      <c r="P5180" t="str">
        <f t="shared" si="486"/>
        <v/>
      </c>
      <c r="Q5180" t="str">
        <f t="shared" si="487"/>
        <v>bad</v>
      </c>
      <c r="R5180" t="str">
        <f t="shared" si="488"/>
        <v/>
      </c>
      <c r="S5180" s="3" t="str">
        <f t="shared" si="489"/>
        <v/>
      </c>
      <c r="T5180" t="str">
        <f t="shared" si="490"/>
        <v>Mahindra</v>
      </c>
      <c r="U5180" t="str">
        <f t="shared" si="491"/>
        <v>E</v>
      </c>
      <c r="V5180" t="str" cm="1">
        <f t="array" ref="V5180">_xlfn.IFS(N5171&gt;25,"A",N5171&gt;20,"B",N5171&gt;15,"C",N5171&gt;10,"D",N5171&lt;10,"E")</f>
        <v>E</v>
      </c>
    </row>
    <row r="5181" spans="1:22" x14ac:dyDescent="0.3">
      <c r="A5181">
        <v>5221</v>
      </c>
      <c r="B5181" t="s">
        <v>232</v>
      </c>
      <c r="C5181" t="s">
        <v>15</v>
      </c>
      <c r="D5181" t="s">
        <v>16</v>
      </c>
      <c r="E5181">
        <v>2013</v>
      </c>
      <c r="F5181">
        <v>75000</v>
      </c>
      <c r="G5181" t="s">
        <v>23</v>
      </c>
      <c r="H5181" t="s">
        <v>18</v>
      </c>
      <c r="I5181" t="s">
        <v>19</v>
      </c>
      <c r="J5181">
        <v>1248</v>
      </c>
      <c r="K5181">
        <v>88.8</v>
      </c>
      <c r="L5181">
        <v>7</v>
      </c>
      <c r="M5181">
        <v>20.77</v>
      </c>
      <c r="N5181">
        <v>6.55</v>
      </c>
      <c r="P5181" t="str">
        <f t="shared" si="486"/>
        <v/>
      </c>
      <c r="Q5181" t="str">
        <f t="shared" si="487"/>
        <v>good</v>
      </c>
      <c r="R5181" t="str">
        <f t="shared" si="488"/>
        <v/>
      </c>
      <c r="S5181" s="3" t="str">
        <f t="shared" si="489"/>
        <v>Volkswagen</v>
      </c>
      <c r="T5181" t="str">
        <f t="shared" si="490"/>
        <v>Volkswagen</v>
      </c>
      <c r="U5181" t="str">
        <f t="shared" si="491"/>
        <v>E</v>
      </c>
      <c r="V5181" t="str" cm="1">
        <f t="array" ref="V5181">_xlfn.IFS(N5172&gt;25,"A",N5172&gt;20,"B",N5172&gt;15,"C",N5172&gt;10,"D",N5172&lt;10,"E")</f>
        <v>E</v>
      </c>
    </row>
    <row r="5182" spans="1:22" x14ac:dyDescent="0.3">
      <c r="A5182">
        <v>5222</v>
      </c>
      <c r="B5182" t="s">
        <v>271</v>
      </c>
      <c r="C5182" t="s">
        <v>25</v>
      </c>
      <c r="D5182" t="s">
        <v>26</v>
      </c>
      <c r="E5182">
        <v>2015</v>
      </c>
      <c r="F5182">
        <v>23000</v>
      </c>
      <c r="G5182" t="s">
        <v>27</v>
      </c>
      <c r="H5182" t="s">
        <v>18</v>
      </c>
      <c r="I5182" t="s">
        <v>19</v>
      </c>
      <c r="J5182">
        <v>1497</v>
      </c>
      <c r="K5182">
        <v>117.3</v>
      </c>
      <c r="L5182">
        <v>5</v>
      </c>
      <c r="M5182">
        <v>17.399999999999999</v>
      </c>
      <c r="N5182">
        <v>7</v>
      </c>
      <c r="P5182" t="str">
        <f t="shared" si="486"/>
        <v/>
      </c>
      <c r="Q5182" t="str">
        <f t="shared" si="487"/>
        <v>bad</v>
      </c>
      <c r="R5182" t="str">
        <f t="shared" si="488"/>
        <v/>
      </c>
      <c r="S5182" s="3" t="str">
        <f t="shared" si="489"/>
        <v/>
      </c>
      <c r="T5182" t="str">
        <f t="shared" si="490"/>
        <v>Toyota</v>
      </c>
      <c r="U5182" t="str">
        <f t="shared" si="491"/>
        <v>D</v>
      </c>
      <c r="V5182" t="str" cm="1">
        <f t="array" ref="V5182">_xlfn.IFS(N5173&gt;25,"A",N5173&gt;20,"B",N5173&gt;15,"C",N5173&gt;10,"D",N5173&lt;10,"E")</f>
        <v>D</v>
      </c>
    </row>
    <row r="5183" spans="1:22" x14ac:dyDescent="0.3">
      <c r="A5183">
        <v>5223</v>
      </c>
      <c r="B5183" t="s">
        <v>304</v>
      </c>
      <c r="C5183" t="s">
        <v>25</v>
      </c>
      <c r="D5183" t="s">
        <v>16</v>
      </c>
      <c r="E5183">
        <v>2014</v>
      </c>
      <c r="F5183">
        <v>57000</v>
      </c>
      <c r="G5183" t="s">
        <v>27</v>
      </c>
      <c r="H5183" t="s">
        <v>18</v>
      </c>
      <c r="I5183" t="s">
        <v>19</v>
      </c>
      <c r="J5183">
        <v>1497</v>
      </c>
      <c r="K5183">
        <v>118</v>
      </c>
      <c r="L5183">
        <v>5</v>
      </c>
      <c r="M5183">
        <v>17</v>
      </c>
      <c r="N5183">
        <v>5.48</v>
      </c>
      <c r="P5183" t="str">
        <f t="shared" si="486"/>
        <v/>
      </c>
      <c r="Q5183" t="str">
        <f t="shared" si="487"/>
        <v>bad</v>
      </c>
      <c r="R5183" t="str">
        <f t="shared" si="488"/>
        <v/>
      </c>
      <c r="S5183" s="3" t="str">
        <f t="shared" si="489"/>
        <v/>
      </c>
      <c r="T5183" t="str">
        <f t="shared" si="490"/>
        <v>Mahindra</v>
      </c>
      <c r="U5183" t="str">
        <f t="shared" si="491"/>
        <v>E</v>
      </c>
      <c r="V5183" t="str" cm="1">
        <f t="array" ref="V5183">_xlfn.IFS(N5174&gt;25,"A",N5174&gt;20,"B",N5174&gt;15,"C",N5174&gt;10,"D",N5174&lt;10,"E")</f>
        <v>E</v>
      </c>
    </row>
    <row r="5184" spans="1:22" x14ac:dyDescent="0.3">
      <c r="A5184">
        <v>5224</v>
      </c>
      <c r="B5184" t="s">
        <v>986</v>
      </c>
      <c r="C5184" t="s">
        <v>43</v>
      </c>
      <c r="D5184" t="s">
        <v>47</v>
      </c>
      <c r="E5184">
        <v>2013</v>
      </c>
      <c r="F5184">
        <v>76718</v>
      </c>
      <c r="G5184" t="s">
        <v>23</v>
      </c>
      <c r="H5184" t="s">
        <v>32</v>
      </c>
      <c r="I5184" t="s">
        <v>19</v>
      </c>
      <c r="J5184">
        <v>1968</v>
      </c>
      <c r="K5184">
        <v>138.03</v>
      </c>
      <c r="L5184">
        <v>5</v>
      </c>
      <c r="M5184">
        <v>16.96</v>
      </c>
      <c r="N5184">
        <v>6.51</v>
      </c>
      <c r="P5184" t="str">
        <f t="shared" si="486"/>
        <v/>
      </c>
      <c r="Q5184" t="str">
        <f t="shared" si="487"/>
        <v>bad</v>
      </c>
      <c r="R5184" t="str">
        <f t="shared" si="488"/>
        <v/>
      </c>
      <c r="S5184" s="3" t="str">
        <f t="shared" si="489"/>
        <v/>
      </c>
      <c r="T5184" t="str">
        <f t="shared" si="490"/>
        <v>Ford</v>
      </c>
      <c r="U5184" t="str">
        <f t="shared" si="491"/>
        <v>E</v>
      </c>
      <c r="V5184" t="str" cm="1">
        <f t="array" ref="V5184">_xlfn.IFS(N5175&gt;25,"A",N5175&gt;20,"B",N5175&gt;15,"C",N5175&gt;10,"D",N5175&lt;10,"E")</f>
        <v>E</v>
      </c>
    </row>
    <row r="5185" spans="1:22" x14ac:dyDescent="0.3">
      <c r="A5185">
        <v>5225</v>
      </c>
      <c r="B5185" t="s">
        <v>253</v>
      </c>
      <c r="C5185" t="s">
        <v>25</v>
      </c>
      <c r="D5185" t="s">
        <v>22</v>
      </c>
      <c r="E5185">
        <v>2016</v>
      </c>
      <c r="F5185">
        <v>138000</v>
      </c>
      <c r="G5185" t="s">
        <v>23</v>
      </c>
      <c r="H5185" t="s">
        <v>18</v>
      </c>
      <c r="I5185" t="s">
        <v>19</v>
      </c>
      <c r="J5185">
        <v>1498</v>
      </c>
      <c r="K5185">
        <v>98.6</v>
      </c>
      <c r="L5185">
        <v>5</v>
      </c>
      <c r="M5185">
        <v>25.8</v>
      </c>
      <c r="N5185">
        <v>5.15</v>
      </c>
      <c r="P5185" t="str">
        <f t="shared" si="486"/>
        <v/>
      </c>
      <c r="Q5185" t="str">
        <f t="shared" si="487"/>
        <v>bad</v>
      </c>
      <c r="R5185" t="str">
        <f t="shared" si="488"/>
        <v/>
      </c>
      <c r="S5185" s="3" t="str">
        <f t="shared" si="489"/>
        <v/>
      </c>
      <c r="T5185" t="str">
        <f t="shared" si="490"/>
        <v>Volkswagen</v>
      </c>
      <c r="U5185" t="str">
        <f t="shared" si="491"/>
        <v>E</v>
      </c>
      <c r="V5185" t="str" cm="1">
        <f t="array" ref="V5185">_xlfn.IFS(N5176&gt;25,"A",N5176&gt;20,"B",N5176&gt;15,"C",N5176&gt;10,"D",N5176&lt;10,"E")</f>
        <v>E</v>
      </c>
    </row>
    <row r="5186" spans="1:22" x14ac:dyDescent="0.3">
      <c r="A5186">
        <v>5226</v>
      </c>
      <c r="B5186" t="s">
        <v>141</v>
      </c>
      <c r="C5186" t="s">
        <v>78</v>
      </c>
      <c r="D5186" t="s">
        <v>35</v>
      </c>
      <c r="E5186">
        <v>2013</v>
      </c>
      <c r="F5186">
        <v>140000</v>
      </c>
      <c r="G5186" t="s">
        <v>23</v>
      </c>
      <c r="H5186" t="s">
        <v>18</v>
      </c>
      <c r="I5186" t="s">
        <v>33</v>
      </c>
      <c r="J5186">
        <v>2179</v>
      </c>
      <c r="K5186">
        <v>140</v>
      </c>
      <c r="L5186">
        <v>7</v>
      </c>
      <c r="M5186">
        <v>15.1</v>
      </c>
      <c r="N5186">
        <v>9</v>
      </c>
      <c r="P5186" t="str">
        <f t="shared" si="486"/>
        <v/>
      </c>
      <c r="Q5186" t="str">
        <f t="shared" si="487"/>
        <v>bad</v>
      </c>
      <c r="R5186" t="str">
        <f t="shared" si="488"/>
        <v/>
      </c>
      <c r="S5186" s="3" t="str">
        <f t="shared" si="489"/>
        <v/>
      </c>
      <c r="T5186" t="str">
        <f t="shared" si="490"/>
        <v>Tata</v>
      </c>
      <c r="U5186" t="str">
        <f t="shared" si="491"/>
        <v>E</v>
      </c>
      <c r="V5186" t="str" cm="1">
        <f t="array" ref="V5186">_xlfn.IFS(N5177&gt;25,"A",N5177&gt;20,"B",N5177&gt;15,"C",N5177&gt;10,"D",N5177&lt;10,"E")</f>
        <v>E</v>
      </c>
    </row>
    <row r="5187" spans="1:22" x14ac:dyDescent="0.3">
      <c r="A5187">
        <v>5227</v>
      </c>
      <c r="B5187" t="s">
        <v>799</v>
      </c>
      <c r="C5187" t="s">
        <v>41</v>
      </c>
      <c r="D5187" t="s">
        <v>16</v>
      </c>
      <c r="E5187">
        <v>2008</v>
      </c>
      <c r="F5187">
        <v>110000</v>
      </c>
      <c r="G5187" t="s">
        <v>27</v>
      </c>
      <c r="H5187" t="s">
        <v>32</v>
      </c>
      <c r="I5187" t="s">
        <v>33</v>
      </c>
      <c r="J5187">
        <v>1798</v>
      </c>
      <c r="K5187">
        <v>138.1</v>
      </c>
      <c r="L5187">
        <v>5</v>
      </c>
      <c r="M5187">
        <v>14.53</v>
      </c>
      <c r="N5187">
        <v>2.75</v>
      </c>
      <c r="P5187" t="str">
        <f t="shared" si="486"/>
        <v>BMW</v>
      </c>
      <c r="Q5187" t="str">
        <f t="shared" si="487"/>
        <v>bad</v>
      </c>
      <c r="R5187" t="str">
        <f t="shared" si="488"/>
        <v/>
      </c>
      <c r="S5187" s="3" t="str">
        <f t="shared" si="489"/>
        <v>BMW</v>
      </c>
      <c r="T5187" t="str">
        <f t="shared" si="490"/>
        <v/>
      </c>
      <c r="U5187" t="str">
        <f t="shared" si="491"/>
        <v>A</v>
      </c>
      <c r="V5187" t="str" cm="1">
        <f t="array" ref="V5187">_xlfn.IFS(N5178&gt;25,"A",N5178&gt;20,"B",N5178&gt;15,"C",N5178&gt;10,"D",N5178&lt;10,"E")</f>
        <v>A</v>
      </c>
    </row>
    <row r="5188" spans="1:22" x14ac:dyDescent="0.3">
      <c r="A5188">
        <v>5228</v>
      </c>
      <c r="B5188" t="s">
        <v>169</v>
      </c>
      <c r="C5188" t="s">
        <v>21</v>
      </c>
      <c r="D5188" t="s">
        <v>22</v>
      </c>
      <c r="E5188">
        <v>2005</v>
      </c>
      <c r="F5188">
        <v>126000</v>
      </c>
      <c r="G5188" t="s">
        <v>27</v>
      </c>
      <c r="H5188" t="s">
        <v>18</v>
      </c>
      <c r="I5188" t="s">
        <v>33</v>
      </c>
      <c r="J5188">
        <v>1086</v>
      </c>
      <c r="K5188">
        <v>74</v>
      </c>
      <c r="L5188">
        <v>5</v>
      </c>
      <c r="M5188">
        <v>17</v>
      </c>
      <c r="N5188">
        <v>1.2</v>
      </c>
      <c r="P5188" t="str">
        <f t="shared" si="486"/>
        <v/>
      </c>
      <c r="Q5188" t="str">
        <f t="shared" si="487"/>
        <v>bad</v>
      </c>
      <c r="R5188" t="str">
        <f t="shared" si="488"/>
        <v/>
      </c>
      <c r="S5188" s="3" t="str">
        <f t="shared" si="489"/>
        <v/>
      </c>
      <c r="T5188" t="str">
        <f t="shared" si="490"/>
        <v>Volkswagen</v>
      </c>
      <c r="U5188" t="str">
        <f t="shared" si="491"/>
        <v>E</v>
      </c>
      <c r="V5188" t="str" cm="1">
        <f t="array" ref="V5188">_xlfn.IFS(N5179&gt;25,"A",N5179&gt;20,"B",N5179&gt;15,"C",N5179&gt;10,"D",N5179&lt;10,"E")</f>
        <v>E</v>
      </c>
    </row>
    <row r="5189" spans="1:22" x14ac:dyDescent="0.3">
      <c r="A5189">
        <v>5229</v>
      </c>
      <c r="B5189" t="s">
        <v>64</v>
      </c>
      <c r="C5189" t="s">
        <v>65</v>
      </c>
      <c r="D5189" t="s">
        <v>63</v>
      </c>
      <c r="E5189">
        <v>2012</v>
      </c>
      <c r="F5189">
        <v>73000</v>
      </c>
      <c r="G5189" t="s">
        <v>23</v>
      </c>
      <c r="H5189" t="s">
        <v>32</v>
      </c>
      <c r="I5189" t="s">
        <v>19</v>
      </c>
      <c r="J5189">
        <v>1995</v>
      </c>
      <c r="K5189">
        <v>190</v>
      </c>
      <c r="L5189">
        <v>5</v>
      </c>
      <c r="M5189">
        <v>22.69</v>
      </c>
      <c r="N5189">
        <v>12.5</v>
      </c>
      <c r="P5189" t="str">
        <f t="shared" si="486"/>
        <v/>
      </c>
      <c r="Q5189" t="str">
        <f t="shared" si="487"/>
        <v>bad</v>
      </c>
      <c r="R5189" t="str">
        <f t="shared" si="488"/>
        <v/>
      </c>
      <c r="S5189" s="3" t="str">
        <f t="shared" si="489"/>
        <v/>
      </c>
      <c r="T5189" t="str">
        <f t="shared" si="490"/>
        <v>Hyundai</v>
      </c>
      <c r="U5189" t="str">
        <f t="shared" si="491"/>
        <v>E</v>
      </c>
      <c r="V5189" t="str" cm="1">
        <f t="array" ref="V5189">_xlfn.IFS(N5180&gt;25,"A",N5180&gt;20,"B",N5180&gt;15,"C",N5180&gt;10,"D",N5180&lt;10,"E")</f>
        <v>E</v>
      </c>
    </row>
    <row r="5190" spans="1:22" x14ac:dyDescent="0.3">
      <c r="A5190">
        <v>5230</v>
      </c>
      <c r="B5190" t="s">
        <v>1804</v>
      </c>
      <c r="C5190" t="s">
        <v>110</v>
      </c>
      <c r="D5190" t="s">
        <v>47</v>
      </c>
      <c r="E5190">
        <v>2017</v>
      </c>
      <c r="F5190">
        <v>63423</v>
      </c>
      <c r="G5190" t="s">
        <v>23</v>
      </c>
      <c r="H5190" t="s">
        <v>18</v>
      </c>
      <c r="I5190" t="s">
        <v>19</v>
      </c>
      <c r="J5190">
        <v>1498</v>
      </c>
      <c r="K5190">
        <v>98.96</v>
      </c>
      <c r="L5190">
        <v>5</v>
      </c>
      <c r="M5190">
        <v>23</v>
      </c>
      <c r="N5190">
        <v>7.69</v>
      </c>
      <c r="P5190" t="str">
        <f t="shared" si="486"/>
        <v/>
      </c>
      <c r="Q5190" t="str">
        <f t="shared" si="487"/>
        <v>good</v>
      </c>
      <c r="R5190" t="str">
        <f t="shared" si="488"/>
        <v/>
      </c>
      <c r="S5190" s="3" t="str">
        <f t="shared" si="489"/>
        <v>Maruti</v>
      </c>
      <c r="T5190" t="str">
        <f t="shared" si="490"/>
        <v>Maruti</v>
      </c>
      <c r="U5190" t="str">
        <f t="shared" si="491"/>
        <v>E</v>
      </c>
      <c r="V5190" t="str" cm="1">
        <f t="array" ref="V5190">_xlfn.IFS(N5181&gt;25,"A",N5181&gt;20,"B",N5181&gt;15,"C",N5181&gt;10,"D",N5181&lt;10,"E")</f>
        <v>E</v>
      </c>
    </row>
    <row r="5191" spans="1:22" x14ac:dyDescent="0.3">
      <c r="A5191">
        <v>5231</v>
      </c>
      <c r="B5191" t="s">
        <v>1596</v>
      </c>
      <c r="C5191" t="s">
        <v>21</v>
      </c>
      <c r="D5191" t="s">
        <v>47</v>
      </c>
      <c r="E5191">
        <v>2013</v>
      </c>
      <c r="F5191">
        <v>62132</v>
      </c>
      <c r="G5191" t="s">
        <v>27</v>
      </c>
      <c r="H5191" t="s">
        <v>18</v>
      </c>
      <c r="I5191" t="s">
        <v>19</v>
      </c>
      <c r="J5191">
        <v>1197</v>
      </c>
      <c r="K5191">
        <v>82.85</v>
      </c>
      <c r="L5191">
        <v>5</v>
      </c>
      <c r="M5191">
        <v>18.5</v>
      </c>
      <c r="N5191">
        <v>4.57</v>
      </c>
      <c r="P5191" t="str">
        <f t="shared" si="486"/>
        <v/>
      </c>
      <c r="Q5191" t="str">
        <f t="shared" si="487"/>
        <v>bad</v>
      </c>
      <c r="R5191" t="str">
        <f t="shared" si="488"/>
        <v/>
      </c>
      <c r="S5191" s="3" t="str">
        <f t="shared" si="489"/>
        <v/>
      </c>
      <c r="T5191" t="str">
        <f t="shared" si="490"/>
        <v>Honda</v>
      </c>
      <c r="U5191" t="str">
        <f t="shared" si="491"/>
        <v>E</v>
      </c>
      <c r="V5191" t="str" cm="1">
        <f t="array" ref="V5191">_xlfn.IFS(N5182&gt;25,"A",N5182&gt;20,"B",N5182&gt;15,"C",N5182&gt;10,"D",N5182&lt;10,"E")</f>
        <v>E</v>
      </c>
    </row>
    <row r="5192" spans="1:22" x14ac:dyDescent="0.3">
      <c r="A5192">
        <v>5232</v>
      </c>
      <c r="B5192" t="s">
        <v>892</v>
      </c>
      <c r="C5192" t="s">
        <v>25</v>
      </c>
      <c r="D5192" t="s">
        <v>16</v>
      </c>
      <c r="E5192">
        <v>2013</v>
      </c>
      <c r="F5192">
        <v>51000</v>
      </c>
      <c r="G5192" t="s">
        <v>27</v>
      </c>
      <c r="H5192" t="s">
        <v>32</v>
      </c>
      <c r="I5192" t="s">
        <v>19</v>
      </c>
      <c r="J5192">
        <v>1497</v>
      </c>
      <c r="K5192">
        <v>118</v>
      </c>
      <c r="L5192">
        <v>5</v>
      </c>
      <c r="M5192">
        <v>16.8</v>
      </c>
      <c r="N5192">
        <v>4.5</v>
      </c>
      <c r="P5192" t="str">
        <f t="shared" si="486"/>
        <v/>
      </c>
      <c r="Q5192" t="str">
        <f t="shared" si="487"/>
        <v>bad</v>
      </c>
      <c r="R5192" t="str">
        <f t="shared" si="488"/>
        <v/>
      </c>
      <c r="S5192" s="3" t="str">
        <f t="shared" si="489"/>
        <v/>
      </c>
      <c r="T5192" t="str">
        <f t="shared" si="490"/>
        <v>Honda</v>
      </c>
      <c r="U5192" t="str">
        <f t="shared" si="491"/>
        <v>E</v>
      </c>
      <c r="V5192" t="str" cm="1">
        <f t="array" ref="V5192">_xlfn.IFS(N5183&gt;25,"A",N5183&gt;20,"B",N5183&gt;15,"C",N5183&gt;10,"D",N5183&lt;10,"E")</f>
        <v>E</v>
      </c>
    </row>
    <row r="5193" spans="1:22" x14ac:dyDescent="0.3">
      <c r="A5193">
        <v>5233</v>
      </c>
      <c r="B5193" t="s">
        <v>1805</v>
      </c>
      <c r="C5193" t="s">
        <v>15</v>
      </c>
      <c r="D5193" t="s">
        <v>35</v>
      </c>
      <c r="E5193">
        <v>2015</v>
      </c>
      <c r="F5193">
        <v>75000</v>
      </c>
      <c r="G5193" t="s">
        <v>23</v>
      </c>
      <c r="H5193" t="s">
        <v>18</v>
      </c>
      <c r="I5193" t="s">
        <v>19</v>
      </c>
      <c r="J5193">
        <v>1248</v>
      </c>
      <c r="K5193">
        <v>73.94</v>
      </c>
      <c r="L5193">
        <v>5</v>
      </c>
      <c r="M5193">
        <v>23.2</v>
      </c>
      <c r="N5193">
        <v>4.9000000000000004</v>
      </c>
      <c r="P5193" t="str">
        <f t="shared" si="486"/>
        <v/>
      </c>
      <c r="Q5193" t="str">
        <f t="shared" si="487"/>
        <v>bad</v>
      </c>
      <c r="R5193" t="str">
        <f t="shared" si="488"/>
        <v/>
      </c>
      <c r="S5193" s="3" t="str">
        <f t="shared" si="489"/>
        <v/>
      </c>
      <c r="T5193" t="str">
        <f t="shared" si="490"/>
        <v>Volkswagen</v>
      </c>
      <c r="U5193" t="str">
        <f t="shared" si="491"/>
        <v>E</v>
      </c>
      <c r="V5193" t="str" cm="1">
        <f t="array" ref="V5193">_xlfn.IFS(N5184&gt;25,"A",N5184&gt;20,"B",N5184&gt;15,"C",N5184&gt;10,"D",N5184&lt;10,"E")</f>
        <v>E</v>
      </c>
    </row>
    <row r="5194" spans="1:22" x14ac:dyDescent="0.3">
      <c r="A5194">
        <v>5234</v>
      </c>
      <c r="B5194" t="s">
        <v>766</v>
      </c>
      <c r="C5194" t="s">
        <v>21</v>
      </c>
      <c r="D5194" t="s">
        <v>49</v>
      </c>
      <c r="E5194">
        <v>2008</v>
      </c>
      <c r="F5194">
        <v>55410</v>
      </c>
      <c r="G5194" t="s">
        <v>27</v>
      </c>
      <c r="H5194" t="s">
        <v>18</v>
      </c>
      <c r="I5194" t="s">
        <v>19</v>
      </c>
      <c r="J5194">
        <v>1086</v>
      </c>
      <c r="K5194">
        <v>68.05</v>
      </c>
      <c r="L5194">
        <v>5</v>
      </c>
      <c r="M5194">
        <v>19.809999999999999</v>
      </c>
      <c r="N5194">
        <v>1.65</v>
      </c>
      <c r="P5194" t="str">
        <f t="shared" si="486"/>
        <v/>
      </c>
      <c r="Q5194" t="str">
        <f t="shared" si="487"/>
        <v>good</v>
      </c>
      <c r="R5194" t="str">
        <f t="shared" si="488"/>
        <v/>
      </c>
      <c r="S5194" s="3" t="str">
        <f t="shared" si="489"/>
        <v>Honda</v>
      </c>
      <c r="T5194" t="str">
        <f t="shared" si="490"/>
        <v>Honda</v>
      </c>
      <c r="U5194" t="str">
        <f t="shared" si="491"/>
        <v>E</v>
      </c>
      <c r="V5194" t="str" cm="1">
        <f t="array" ref="V5194">_xlfn.IFS(N5185&gt;25,"A",N5185&gt;20,"B",N5185&gt;15,"C",N5185&gt;10,"D",N5185&lt;10,"E")</f>
        <v>E</v>
      </c>
    </row>
    <row r="5195" spans="1:22" x14ac:dyDescent="0.3">
      <c r="A5195">
        <v>5235</v>
      </c>
      <c r="B5195" t="s">
        <v>1425</v>
      </c>
      <c r="C5195" t="s">
        <v>192</v>
      </c>
      <c r="D5195" t="s">
        <v>16</v>
      </c>
      <c r="E5195">
        <v>2015</v>
      </c>
      <c r="F5195">
        <v>41000</v>
      </c>
      <c r="G5195" t="s">
        <v>27</v>
      </c>
      <c r="H5195" t="s">
        <v>18</v>
      </c>
      <c r="I5195" t="s">
        <v>19</v>
      </c>
      <c r="J5195">
        <v>1199</v>
      </c>
      <c r="K5195">
        <v>82.4</v>
      </c>
      <c r="L5195">
        <v>5</v>
      </c>
      <c r="M5195">
        <v>18.2</v>
      </c>
      <c r="N5195">
        <v>3.25</v>
      </c>
      <c r="P5195" t="str">
        <f t="shared" si="486"/>
        <v/>
      </c>
      <c r="Q5195" t="str">
        <f t="shared" si="487"/>
        <v>bad</v>
      </c>
      <c r="R5195" t="str">
        <f t="shared" si="488"/>
        <v/>
      </c>
      <c r="S5195" s="3" t="str">
        <f t="shared" si="489"/>
        <v/>
      </c>
      <c r="T5195" t="str">
        <f t="shared" si="490"/>
        <v>Mahindra</v>
      </c>
      <c r="U5195" t="str">
        <f t="shared" si="491"/>
        <v>E</v>
      </c>
      <c r="V5195" t="str" cm="1">
        <f t="array" ref="V5195">_xlfn.IFS(N5186&gt;25,"A",N5186&gt;20,"B",N5186&gt;15,"C",N5186&gt;10,"D",N5186&lt;10,"E")</f>
        <v>E</v>
      </c>
    </row>
    <row r="5196" spans="1:22" x14ac:dyDescent="0.3">
      <c r="A5196">
        <v>5236</v>
      </c>
      <c r="B5196" t="s">
        <v>528</v>
      </c>
      <c r="C5196" t="s">
        <v>21</v>
      </c>
      <c r="D5196" t="s">
        <v>26</v>
      </c>
      <c r="E5196">
        <v>2012</v>
      </c>
      <c r="F5196">
        <v>45000</v>
      </c>
      <c r="G5196" t="s">
        <v>23</v>
      </c>
      <c r="H5196" t="s">
        <v>18</v>
      </c>
      <c r="I5196" t="s">
        <v>19</v>
      </c>
      <c r="J5196">
        <v>1582</v>
      </c>
      <c r="K5196">
        <v>126.32</v>
      </c>
      <c r="L5196">
        <v>5</v>
      </c>
      <c r="M5196">
        <v>22.32</v>
      </c>
      <c r="N5196">
        <v>6.25</v>
      </c>
      <c r="P5196" t="str">
        <f t="shared" ref="P5196:P5259" si="492">IF(N5187&gt;15,C5187,"")</f>
        <v/>
      </c>
      <c r="Q5196" t="str">
        <f t="shared" ref="Q5196:Q5259" si="493">IF(M5187&gt;20,"good","bad")</f>
        <v>bad</v>
      </c>
      <c r="R5196" t="str">
        <f t="shared" ref="R5196:R5259" si="494">IF(AND(M5187&gt;20,N5187&gt;15),C5187,"")</f>
        <v/>
      </c>
      <c r="S5196" s="3" t="str">
        <f t="shared" ref="S5196:S5259" si="495">IF(OR(M5187&gt;20,N5187&gt;15),C5187,"")</f>
        <v/>
      </c>
      <c r="T5196" t="str">
        <f t="shared" ref="T5196:T5259" si="496">IF(NOT(N5187&gt;15),C5187,"")</f>
        <v>Toyota</v>
      </c>
      <c r="U5196" t="str">
        <f t="shared" ref="U5196:U5259" si="497">IF(N5187&gt;25,"A",IF(N5187&gt;20,"B",IF(N5187&gt;15,"C",IF(N5187&gt;10,"D","E"))))</f>
        <v>E</v>
      </c>
      <c r="V5196" t="str" cm="1">
        <f t="array" ref="V5196">_xlfn.IFS(N5187&gt;25,"A",N5187&gt;20,"B",N5187&gt;15,"C",N5187&gt;10,"D",N5187&lt;10,"E")</f>
        <v>E</v>
      </c>
    </row>
    <row r="5197" spans="1:22" x14ac:dyDescent="0.3">
      <c r="A5197">
        <v>5237</v>
      </c>
      <c r="B5197" t="s">
        <v>1142</v>
      </c>
      <c r="C5197" t="s">
        <v>21</v>
      </c>
      <c r="D5197" t="s">
        <v>47</v>
      </c>
      <c r="E5197">
        <v>2018</v>
      </c>
      <c r="F5197">
        <v>53322</v>
      </c>
      <c r="G5197" t="s">
        <v>27</v>
      </c>
      <c r="H5197" t="s">
        <v>18</v>
      </c>
      <c r="I5197" t="s">
        <v>19</v>
      </c>
      <c r="J5197">
        <v>1591</v>
      </c>
      <c r="K5197">
        <v>121.3</v>
      </c>
      <c r="L5197">
        <v>5</v>
      </c>
      <c r="M5197">
        <v>15.8</v>
      </c>
      <c r="N5197">
        <v>12.13</v>
      </c>
      <c r="P5197" t="str">
        <f t="shared" si="492"/>
        <v/>
      </c>
      <c r="Q5197" t="str">
        <f t="shared" si="493"/>
        <v>bad</v>
      </c>
      <c r="R5197" t="str">
        <f t="shared" si="494"/>
        <v/>
      </c>
      <c r="S5197" s="3" t="str">
        <f t="shared" si="495"/>
        <v/>
      </c>
      <c r="T5197" t="str">
        <f t="shared" si="496"/>
        <v>Hyundai</v>
      </c>
      <c r="U5197" t="str">
        <f t="shared" si="497"/>
        <v>E</v>
      </c>
      <c r="V5197" t="str" cm="1">
        <f t="array" ref="V5197">_xlfn.IFS(N5188&gt;25,"A",N5188&gt;20,"B",N5188&gt;15,"C",N5188&gt;10,"D",N5188&lt;10,"E")</f>
        <v>E</v>
      </c>
    </row>
    <row r="5198" spans="1:22" x14ac:dyDescent="0.3">
      <c r="A5198">
        <v>5238</v>
      </c>
      <c r="B5198" t="s">
        <v>1425</v>
      </c>
      <c r="C5198" t="s">
        <v>192</v>
      </c>
      <c r="D5198" t="s">
        <v>39</v>
      </c>
      <c r="E5198">
        <v>2013</v>
      </c>
      <c r="F5198">
        <v>48000</v>
      </c>
      <c r="G5198" t="s">
        <v>27</v>
      </c>
      <c r="H5198" t="s">
        <v>18</v>
      </c>
      <c r="I5198" t="s">
        <v>19</v>
      </c>
      <c r="J5198">
        <v>1199</v>
      </c>
      <c r="K5198">
        <v>82.4</v>
      </c>
      <c r="L5198">
        <v>5</v>
      </c>
      <c r="M5198">
        <v>18.2</v>
      </c>
      <c r="N5198">
        <v>3.25</v>
      </c>
      <c r="P5198" t="str">
        <f t="shared" si="492"/>
        <v/>
      </c>
      <c r="Q5198" t="str">
        <f t="shared" si="493"/>
        <v>good</v>
      </c>
      <c r="R5198" t="str">
        <f t="shared" si="494"/>
        <v/>
      </c>
      <c r="S5198" s="3" t="str">
        <f t="shared" si="495"/>
        <v>BMW</v>
      </c>
      <c r="T5198" t="str">
        <f t="shared" si="496"/>
        <v>BMW</v>
      </c>
      <c r="U5198" t="str">
        <f t="shared" si="497"/>
        <v>D</v>
      </c>
      <c r="V5198" t="str" cm="1">
        <f t="array" ref="V5198">_xlfn.IFS(N5189&gt;25,"A",N5189&gt;20,"B",N5189&gt;15,"C",N5189&gt;10,"D",N5189&lt;10,"E")</f>
        <v>D</v>
      </c>
    </row>
    <row r="5199" spans="1:22" x14ac:dyDescent="0.3">
      <c r="A5199">
        <v>5239</v>
      </c>
      <c r="B5199" t="s">
        <v>1044</v>
      </c>
      <c r="C5199" t="s">
        <v>30</v>
      </c>
      <c r="D5199" t="s">
        <v>35</v>
      </c>
      <c r="E5199">
        <v>2013</v>
      </c>
      <c r="F5199">
        <v>72000</v>
      </c>
      <c r="G5199" t="s">
        <v>23</v>
      </c>
      <c r="H5199" t="s">
        <v>32</v>
      </c>
      <c r="I5199" t="s">
        <v>19</v>
      </c>
      <c r="J5199">
        <v>1968</v>
      </c>
      <c r="K5199">
        <v>174.3</v>
      </c>
      <c r="L5199">
        <v>5</v>
      </c>
      <c r="M5199">
        <v>14.16</v>
      </c>
      <c r="N5199">
        <v>29</v>
      </c>
      <c r="P5199" t="str">
        <f t="shared" si="492"/>
        <v/>
      </c>
      <c r="Q5199" t="str">
        <f t="shared" si="493"/>
        <v>good</v>
      </c>
      <c r="R5199" t="str">
        <f t="shared" si="494"/>
        <v/>
      </c>
      <c r="S5199" s="3" t="str">
        <f t="shared" si="495"/>
        <v>Ford</v>
      </c>
      <c r="T5199" t="str">
        <f t="shared" si="496"/>
        <v>Ford</v>
      </c>
      <c r="U5199" t="str">
        <f t="shared" si="497"/>
        <v>E</v>
      </c>
      <c r="V5199" t="str" cm="1">
        <f t="array" ref="V5199">_xlfn.IFS(N5190&gt;25,"A",N5190&gt;20,"B",N5190&gt;15,"C",N5190&gt;10,"D",N5190&lt;10,"E")</f>
        <v>E</v>
      </c>
    </row>
    <row r="5200" spans="1:22" x14ac:dyDescent="0.3">
      <c r="A5200">
        <v>5240</v>
      </c>
      <c r="B5200" t="s">
        <v>1137</v>
      </c>
      <c r="C5200" t="s">
        <v>25</v>
      </c>
      <c r="D5200" t="s">
        <v>47</v>
      </c>
      <c r="E5200">
        <v>2013</v>
      </c>
      <c r="F5200">
        <v>50266</v>
      </c>
      <c r="G5200" t="s">
        <v>27</v>
      </c>
      <c r="H5200" t="s">
        <v>18</v>
      </c>
      <c r="I5200" t="s">
        <v>19</v>
      </c>
      <c r="J5200">
        <v>1497</v>
      </c>
      <c r="K5200">
        <v>118</v>
      </c>
      <c r="L5200">
        <v>5</v>
      </c>
      <c r="M5200">
        <v>17</v>
      </c>
      <c r="N5200">
        <v>5.53</v>
      </c>
      <c r="P5200" t="str">
        <f t="shared" si="492"/>
        <v/>
      </c>
      <c r="Q5200" t="str">
        <f t="shared" si="493"/>
        <v>bad</v>
      </c>
      <c r="R5200" t="str">
        <f t="shared" si="494"/>
        <v/>
      </c>
      <c r="S5200" s="3" t="str">
        <f t="shared" si="495"/>
        <v/>
      </c>
      <c r="T5200" t="str">
        <f t="shared" si="496"/>
        <v>Hyundai</v>
      </c>
      <c r="U5200" t="str">
        <f t="shared" si="497"/>
        <v>E</v>
      </c>
      <c r="V5200" t="str" cm="1">
        <f t="array" ref="V5200">_xlfn.IFS(N5191&gt;25,"A",N5191&gt;20,"B",N5191&gt;15,"C",N5191&gt;10,"D",N5191&lt;10,"E")</f>
        <v>E</v>
      </c>
    </row>
    <row r="5201" spans="1:22" x14ac:dyDescent="0.3">
      <c r="A5201">
        <v>5241</v>
      </c>
      <c r="B5201" t="s">
        <v>914</v>
      </c>
      <c r="C5201" t="s">
        <v>110</v>
      </c>
      <c r="D5201" t="s">
        <v>35</v>
      </c>
      <c r="E5201">
        <v>2017</v>
      </c>
      <c r="F5201">
        <v>21800</v>
      </c>
      <c r="G5201" t="s">
        <v>27</v>
      </c>
      <c r="H5201" t="s">
        <v>18</v>
      </c>
      <c r="I5201" t="s">
        <v>19</v>
      </c>
      <c r="J5201">
        <v>1497</v>
      </c>
      <c r="K5201">
        <v>121.36</v>
      </c>
      <c r="L5201">
        <v>5</v>
      </c>
      <c r="M5201">
        <v>17</v>
      </c>
      <c r="N5201">
        <v>8.75</v>
      </c>
      <c r="P5201" t="str">
        <f t="shared" si="492"/>
        <v/>
      </c>
      <c r="Q5201" t="str">
        <f t="shared" si="493"/>
        <v>bad</v>
      </c>
      <c r="R5201" t="str">
        <f t="shared" si="494"/>
        <v/>
      </c>
      <c r="S5201" s="3" t="str">
        <f t="shared" si="495"/>
        <v/>
      </c>
      <c r="T5201" t="str">
        <f t="shared" si="496"/>
        <v>Honda</v>
      </c>
      <c r="U5201" t="str">
        <f t="shared" si="497"/>
        <v>E</v>
      </c>
      <c r="V5201" t="str" cm="1">
        <f t="array" ref="V5201">_xlfn.IFS(N5192&gt;25,"A",N5192&gt;20,"B",N5192&gt;15,"C",N5192&gt;10,"D",N5192&lt;10,"E")</f>
        <v>E</v>
      </c>
    </row>
    <row r="5202" spans="1:22" x14ac:dyDescent="0.3">
      <c r="A5202">
        <v>5242</v>
      </c>
      <c r="B5202" t="s">
        <v>368</v>
      </c>
      <c r="C5202" t="s">
        <v>30</v>
      </c>
      <c r="D5202" t="s">
        <v>63</v>
      </c>
      <c r="E5202">
        <v>2014</v>
      </c>
      <c r="F5202">
        <v>45000</v>
      </c>
      <c r="G5202" t="s">
        <v>23</v>
      </c>
      <c r="H5202" t="s">
        <v>32</v>
      </c>
      <c r="I5202" t="s">
        <v>33</v>
      </c>
      <c r="J5202">
        <v>2967</v>
      </c>
      <c r="K5202">
        <v>241.4</v>
      </c>
      <c r="L5202">
        <v>7</v>
      </c>
      <c r="M5202">
        <v>12.07</v>
      </c>
      <c r="N5202">
        <v>37.9</v>
      </c>
      <c r="P5202" t="str">
        <f t="shared" si="492"/>
        <v/>
      </c>
      <c r="Q5202" t="str">
        <f t="shared" si="493"/>
        <v>good</v>
      </c>
      <c r="R5202" t="str">
        <f t="shared" si="494"/>
        <v/>
      </c>
      <c r="S5202" s="3" t="str">
        <f t="shared" si="495"/>
        <v>Maruti</v>
      </c>
      <c r="T5202" t="str">
        <f t="shared" si="496"/>
        <v>Maruti</v>
      </c>
      <c r="U5202" t="str">
        <f t="shared" si="497"/>
        <v>E</v>
      </c>
      <c r="V5202" t="str" cm="1">
        <f t="array" ref="V5202">_xlfn.IFS(N5193&gt;25,"A",N5193&gt;20,"B",N5193&gt;15,"C",N5193&gt;10,"D",N5193&lt;10,"E")</f>
        <v>E</v>
      </c>
    </row>
    <row r="5203" spans="1:22" x14ac:dyDescent="0.3">
      <c r="A5203">
        <v>5243</v>
      </c>
      <c r="B5203" t="s">
        <v>213</v>
      </c>
      <c r="C5203" t="s">
        <v>21</v>
      </c>
      <c r="D5203" t="s">
        <v>53</v>
      </c>
      <c r="E5203">
        <v>2010</v>
      </c>
      <c r="F5203">
        <v>62000</v>
      </c>
      <c r="G5203" t="s">
        <v>27</v>
      </c>
      <c r="H5203" t="s">
        <v>18</v>
      </c>
      <c r="I5203" t="s">
        <v>19</v>
      </c>
      <c r="J5203">
        <v>1197</v>
      </c>
      <c r="K5203">
        <v>78.900000000000006</v>
      </c>
      <c r="L5203">
        <v>5</v>
      </c>
      <c r="M5203">
        <v>20.36</v>
      </c>
      <c r="N5203">
        <v>2.4</v>
      </c>
      <c r="P5203" t="str">
        <f t="shared" si="492"/>
        <v/>
      </c>
      <c r="Q5203" t="str">
        <f t="shared" si="493"/>
        <v>bad</v>
      </c>
      <c r="R5203" t="str">
        <f t="shared" si="494"/>
        <v/>
      </c>
      <c r="S5203" s="3" t="str">
        <f t="shared" si="495"/>
        <v/>
      </c>
      <c r="T5203" t="str">
        <f t="shared" si="496"/>
        <v>Hyundai</v>
      </c>
      <c r="U5203" t="str">
        <f t="shared" si="497"/>
        <v>E</v>
      </c>
      <c r="V5203" t="str" cm="1">
        <f t="array" ref="V5203">_xlfn.IFS(N5194&gt;25,"A",N5194&gt;20,"B",N5194&gt;15,"C",N5194&gt;10,"D",N5194&lt;10,"E")</f>
        <v>E</v>
      </c>
    </row>
    <row r="5204" spans="1:22" x14ac:dyDescent="0.3">
      <c r="A5204">
        <v>5244</v>
      </c>
      <c r="B5204" t="s">
        <v>715</v>
      </c>
      <c r="C5204" t="s">
        <v>21</v>
      </c>
      <c r="D5204" t="s">
        <v>26</v>
      </c>
      <c r="E5204">
        <v>2014</v>
      </c>
      <c r="F5204">
        <v>41681</v>
      </c>
      <c r="G5204" t="s">
        <v>27</v>
      </c>
      <c r="H5204" t="s">
        <v>18</v>
      </c>
      <c r="I5204" t="s">
        <v>19</v>
      </c>
      <c r="J5204">
        <v>1197</v>
      </c>
      <c r="K5204">
        <v>80</v>
      </c>
      <c r="L5204">
        <v>5</v>
      </c>
      <c r="M5204">
        <v>17</v>
      </c>
      <c r="N5204">
        <v>4.55</v>
      </c>
      <c r="P5204" t="str">
        <f t="shared" si="492"/>
        <v/>
      </c>
      <c r="Q5204" t="str">
        <f t="shared" si="493"/>
        <v>bad</v>
      </c>
      <c r="R5204" t="str">
        <f t="shared" si="494"/>
        <v/>
      </c>
      <c r="S5204" s="3" t="str">
        <f t="shared" si="495"/>
        <v/>
      </c>
      <c r="T5204" t="str">
        <f t="shared" si="496"/>
        <v>Chevrolet</v>
      </c>
      <c r="U5204" t="str">
        <f t="shared" si="497"/>
        <v>E</v>
      </c>
      <c r="V5204" t="str" cm="1">
        <f t="array" ref="V5204">_xlfn.IFS(N5195&gt;25,"A",N5195&gt;20,"B",N5195&gt;15,"C",N5195&gt;10,"D",N5195&lt;10,"E")</f>
        <v>E</v>
      </c>
    </row>
    <row r="5205" spans="1:22" x14ac:dyDescent="0.3">
      <c r="A5205">
        <v>5245</v>
      </c>
      <c r="B5205" t="s">
        <v>1295</v>
      </c>
      <c r="C5205" t="s">
        <v>15</v>
      </c>
      <c r="D5205" t="s">
        <v>53</v>
      </c>
      <c r="E5205">
        <v>2011</v>
      </c>
      <c r="F5205">
        <v>69313</v>
      </c>
      <c r="G5205" t="s">
        <v>27</v>
      </c>
      <c r="H5205" t="s">
        <v>18</v>
      </c>
      <c r="I5205" t="s">
        <v>33</v>
      </c>
      <c r="J5205">
        <v>1197</v>
      </c>
      <c r="K5205">
        <v>85.8</v>
      </c>
      <c r="L5205">
        <v>5</v>
      </c>
      <c r="M5205">
        <v>17.5</v>
      </c>
      <c r="N5205">
        <v>2.65</v>
      </c>
      <c r="P5205" t="str">
        <f t="shared" si="492"/>
        <v/>
      </c>
      <c r="Q5205" t="str">
        <f t="shared" si="493"/>
        <v>good</v>
      </c>
      <c r="R5205" t="str">
        <f t="shared" si="494"/>
        <v/>
      </c>
      <c r="S5205" s="3" t="str">
        <f t="shared" si="495"/>
        <v>Hyundai</v>
      </c>
      <c r="T5205" t="str">
        <f t="shared" si="496"/>
        <v>Hyundai</v>
      </c>
      <c r="U5205" t="str">
        <f t="shared" si="497"/>
        <v>E</v>
      </c>
      <c r="V5205" t="str" cm="1">
        <f t="array" ref="V5205">_xlfn.IFS(N5196&gt;25,"A",N5196&gt;20,"B",N5196&gt;15,"C",N5196&gt;10,"D",N5196&lt;10,"E")</f>
        <v>E</v>
      </c>
    </row>
    <row r="5206" spans="1:22" x14ac:dyDescent="0.3">
      <c r="A5206">
        <v>5246</v>
      </c>
      <c r="B5206" t="s">
        <v>1060</v>
      </c>
      <c r="C5206" t="s">
        <v>45</v>
      </c>
      <c r="D5206" t="s">
        <v>22</v>
      </c>
      <c r="E5206">
        <v>2017</v>
      </c>
      <c r="F5206">
        <v>49000</v>
      </c>
      <c r="G5206" t="s">
        <v>23</v>
      </c>
      <c r="H5206" t="s">
        <v>18</v>
      </c>
      <c r="I5206" t="s">
        <v>33</v>
      </c>
      <c r="J5206">
        <v>1396</v>
      </c>
      <c r="K5206">
        <v>69</v>
      </c>
      <c r="L5206">
        <v>5</v>
      </c>
      <c r="M5206">
        <v>25</v>
      </c>
      <c r="N5206">
        <v>1.6</v>
      </c>
      <c r="P5206" t="str">
        <f t="shared" si="492"/>
        <v/>
      </c>
      <c r="Q5206" t="str">
        <f t="shared" si="493"/>
        <v>bad</v>
      </c>
      <c r="R5206" t="str">
        <f t="shared" si="494"/>
        <v/>
      </c>
      <c r="S5206" s="3" t="str">
        <f t="shared" si="495"/>
        <v/>
      </c>
      <c r="T5206" t="str">
        <f t="shared" si="496"/>
        <v>Hyundai</v>
      </c>
      <c r="U5206" t="str">
        <f t="shared" si="497"/>
        <v>D</v>
      </c>
      <c r="V5206" t="str" cm="1">
        <f t="array" ref="V5206">_xlfn.IFS(N5197&gt;25,"A",N5197&gt;20,"B",N5197&gt;15,"C",N5197&gt;10,"D",N5197&lt;10,"E")</f>
        <v>D</v>
      </c>
    </row>
    <row r="5207" spans="1:22" x14ac:dyDescent="0.3">
      <c r="A5207">
        <v>5247</v>
      </c>
      <c r="B5207" t="s">
        <v>1806</v>
      </c>
      <c r="C5207" t="s">
        <v>65</v>
      </c>
      <c r="D5207" t="s">
        <v>31</v>
      </c>
      <c r="E5207">
        <v>2012</v>
      </c>
      <c r="F5207">
        <v>40471</v>
      </c>
      <c r="G5207" t="s">
        <v>23</v>
      </c>
      <c r="H5207" t="s">
        <v>32</v>
      </c>
      <c r="I5207" t="s">
        <v>33</v>
      </c>
      <c r="J5207">
        <v>2993</v>
      </c>
      <c r="K5207">
        <v>235</v>
      </c>
      <c r="L5207">
        <v>5</v>
      </c>
      <c r="M5207">
        <v>16.2</v>
      </c>
      <c r="N5207">
        <v>25.72</v>
      </c>
      <c r="P5207" t="str">
        <f t="shared" si="492"/>
        <v/>
      </c>
      <c r="Q5207" t="str">
        <f t="shared" si="493"/>
        <v>bad</v>
      </c>
      <c r="R5207" t="str">
        <f t="shared" si="494"/>
        <v/>
      </c>
      <c r="S5207" s="3" t="str">
        <f t="shared" si="495"/>
        <v/>
      </c>
      <c r="T5207" t="str">
        <f t="shared" si="496"/>
        <v>Chevrolet</v>
      </c>
      <c r="U5207" t="str">
        <f t="shared" si="497"/>
        <v>E</v>
      </c>
      <c r="V5207" t="str" cm="1">
        <f t="array" ref="V5207">_xlfn.IFS(N5198&gt;25,"A",N5198&gt;20,"B",N5198&gt;15,"C",N5198&gt;10,"D",N5198&lt;10,"E")</f>
        <v>E</v>
      </c>
    </row>
    <row r="5208" spans="1:22" x14ac:dyDescent="0.3">
      <c r="A5208">
        <v>5248</v>
      </c>
      <c r="B5208" t="s">
        <v>100</v>
      </c>
      <c r="C5208" t="s">
        <v>15</v>
      </c>
      <c r="D5208" t="s">
        <v>93</v>
      </c>
      <c r="E5208">
        <v>2013</v>
      </c>
      <c r="F5208">
        <v>60000</v>
      </c>
      <c r="G5208" t="s">
        <v>23</v>
      </c>
      <c r="H5208" t="s">
        <v>18</v>
      </c>
      <c r="I5208" t="s">
        <v>19</v>
      </c>
      <c r="J5208">
        <v>1248</v>
      </c>
      <c r="K5208">
        <v>74</v>
      </c>
      <c r="L5208">
        <v>5</v>
      </c>
      <c r="M5208">
        <v>22.9</v>
      </c>
      <c r="N5208">
        <v>4.1500000000000004</v>
      </c>
      <c r="P5208" t="str">
        <f t="shared" si="492"/>
        <v>Audi</v>
      </c>
      <c r="Q5208" t="str">
        <f t="shared" si="493"/>
        <v>bad</v>
      </c>
      <c r="R5208" t="str">
        <f t="shared" si="494"/>
        <v/>
      </c>
      <c r="S5208" s="3" t="str">
        <f t="shared" si="495"/>
        <v>Audi</v>
      </c>
      <c r="T5208" t="str">
        <f t="shared" si="496"/>
        <v/>
      </c>
      <c r="U5208" t="str">
        <f t="shared" si="497"/>
        <v>A</v>
      </c>
      <c r="V5208" t="str" cm="1">
        <f t="array" ref="V5208">_xlfn.IFS(N5199&gt;25,"A",N5199&gt;20,"B",N5199&gt;15,"C",N5199&gt;10,"D",N5199&lt;10,"E")</f>
        <v>A</v>
      </c>
    </row>
    <row r="5209" spans="1:22" x14ac:dyDescent="0.3">
      <c r="A5209">
        <v>5249</v>
      </c>
      <c r="B5209" t="s">
        <v>1442</v>
      </c>
      <c r="C5209" t="s">
        <v>110</v>
      </c>
      <c r="D5209" t="s">
        <v>39</v>
      </c>
      <c r="E5209">
        <v>2018</v>
      </c>
      <c r="F5209">
        <v>1001</v>
      </c>
      <c r="G5209" t="s">
        <v>27</v>
      </c>
      <c r="H5209" t="s">
        <v>18</v>
      </c>
      <c r="I5209" t="s">
        <v>19</v>
      </c>
      <c r="J5209">
        <v>1194</v>
      </c>
      <c r="K5209">
        <v>94.68</v>
      </c>
      <c r="L5209">
        <v>5</v>
      </c>
      <c r="M5209">
        <v>19</v>
      </c>
      <c r="N5209">
        <v>7.23</v>
      </c>
      <c r="P5209" t="str">
        <f t="shared" si="492"/>
        <v/>
      </c>
      <c r="Q5209" t="str">
        <f t="shared" si="493"/>
        <v>bad</v>
      </c>
      <c r="R5209" t="str">
        <f t="shared" si="494"/>
        <v/>
      </c>
      <c r="S5209" s="3" t="str">
        <f t="shared" si="495"/>
        <v/>
      </c>
      <c r="T5209" t="str">
        <f t="shared" si="496"/>
        <v>Honda</v>
      </c>
      <c r="U5209" t="str">
        <f t="shared" si="497"/>
        <v>E</v>
      </c>
      <c r="V5209" t="str" cm="1">
        <f t="array" ref="V5209">_xlfn.IFS(N5200&gt;25,"A",N5200&gt;20,"B",N5200&gt;15,"C",N5200&gt;10,"D",N5200&lt;10,"E")</f>
        <v>E</v>
      </c>
    </row>
    <row r="5210" spans="1:22" x14ac:dyDescent="0.3">
      <c r="A5210">
        <v>5250</v>
      </c>
      <c r="B5210" t="s">
        <v>1807</v>
      </c>
      <c r="C5210" t="s">
        <v>21</v>
      </c>
      <c r="D5210" t="s">
        <v>63</v>
      </c>
      <c r="E5210">
        <v>2008</v>
      </c>
      <c r="F5210">
        <v>38000</v>
      </c>
      <c r="G5210" t="s">
        <v>27</v>
      </c>
      <c r="H5210" t="s">
        <v>18</v>
      </c>
      <c r="I5210" t="s">
        <v>33</v>
      </c>
      <c r="J5210">
        <v>1599</v>
      </c>
      <c r="K5210">
        <v>103.2</v>
      </c>
      <c r="L5210">
        <v>5</v>
      </c>
      <c r="M5210">
        <v>13.9</v>
      </c>
      <c r="N5210">
        <v>2.6</v>
      </c>
      <c r="P5210" t="str">
        <f t="shared" si="492"/>
        <v/>
      </c>
      <c r="Q5210" t="str">
        <f t="shared" si="493"/>
        <v>bad</v>
      </c>
      <c r="R5210" t="str">
        <f t="shared" si="494"/>
        <v/>
      </c>
      <c r="S5210" s="3" t="str">
        <f t="shared" si="495"/>
        <v/>
      </c>
      <c r="T5210" t="str">
        <f t="shared" si="496"/>
        <v>Ford</v>
      </c>
      <c r="U5210" t="str">
        <f t="shared" si="497"/>
        <v>E</v>
      </c>
      <c r="V5210" t="str" cm="1">
        <f t="array" ref="V5210">_xlfn.IFS(N5201&gt;25,"A",N5201&gt;20,"B",N5201&gt;15,"C",N5201&gt;10,"D",N5201&lt;10,"E")</f>
        <v>E</v>
      </c>
    </row>
    <row r="5211" spans="1:22" x14ac:dyDescent="0.3">
      <c r="A5211">
        <v>5251</v>
      </c>
      <c r="B5211" t="s">
        <v>554</v>
      </c>
      <c r="C5211" t="s">
        <v>65</v>
      </c>
      <c r="D5211" t="s">
        <v>16</v>
      </c>
      <c r="E5211">
        <v>2008</v>
      </c>
      <c r="F5211">
        <v>66000</v>
      </c>
      <c r="G5211" t="s">
        <v>23</v>
      </c>
      <c r="H5211" t="s">
        <v>32</v>
      </c>
      <c r="I5211" t="s">
        <v>33</v>
      </c>
      <c r="J5211">
        <v>1995</v>
      </c>
      <c r="K5211">
        <v>181</v>
      </c>
      <c r="L5211">
        <v>5</v>
      </c>
      <c r="M5211">
        <v>16.07</v>
      </c>
      <c r="N5211">
        <v>7.25</v>
      </c>
      <c r="P5211" t="str">
        <f t="shared" si="492"/>
        <v>Audi</v>
      </c>
      <c r="Q5211" t="str">
        <f t="shared" si="493"/>
        <v>bad</v>
      </c>
      <c r="R5211" t="str">
        <f t="shared" si="494"/>
        <v/>
      </c>
      <c r="S5211" s="3" t="str">
        <f t="shared" si="495"/>
        <v>Audi</v>
      </c>
      <c r="T5211" t="str">
        <f t="shared" si="496"/>
        <v/>
      </c>
      <c r="U5211" t="str">
        <f t="shared" si="497"/>
        <v>A</v>
      </c>
      <c r="V5211" t="str" cm="1">
        <f t="array" ref="V5211">_xlfn.IFS(N5202&gt;25,"A",N5202&gt;20,"B",N5202&gt;15,"C",N5202&gt;10,"D",N5202&lt;10,"E")</f>
        <v>A</v>
      </c>
    </row>
    <row r="5212" spans="1:22" x14ac:dyDescent="0.3">
      <c r="A5212">
        <v>5252</v>
      </c>
      <c r="B5212" t="s">
        <v>1348</v>
      </c>
      <c r="C5212" t="s">
        <v>41</v>
      </c>
      <c r="D5212" t="s">
        <v>47</v>
      </c>
      <c r="E5212">
        <v>2017</v>
      </c>
      <c r="F5212">
        <v>33901</v>
      </c>
      <c r="G5212" t="s">
        <v>23</v>
      </c>
      <c r="H5212" t="s">
        <v>18</v>
      </c>
      <c r="I5212" t="s">
        <v>19</v>
      </c>
      <c r="J5212">
        <v>2494</v>
      </c>
      <c r="K5212">
        <v>102</v>
      </c>
      <c r="L5212">
        <v>8</v>
      </c>
      <c r="M5212">
        <v>12.8</v>
      </c>
      <c r="N5212">
        <v>14.29</v>
      </c>
      <c r="P5212" t="str">
        <f t="shared" si="492"/>
        <v/>
      </c>
      <c r="Q5212" t="str">
        <f t="shared" si="493"/>
        <v>good</v>
      </c>
      <c r="R5212" t="str">
        <f t="shared" si="494"/>
        <v/>
      </c>
      <c r="S5212" s="3" t="str">
        <f t="shared" si="495"/>
        <v>Hyundai</v>
      </c>
      <c r="T5212" t="str">
        <f t="shared" si="496"/>
        <v>Hyundai</v>
      </c>
      <c r="U5212" t="str">
        <f t="shared" si="497"/>
        <v>E</v>
      </c>
      <c r="V5212" t="str" cm="1">
        <f t="array" ref="V5212">_xlfn.IFS(N5203&gt;25,"A",N5203&gt;20,"B",N5203&gt;15,"C",N5203&gt;10,"D",N5203&lt;10,"E")</f>
        <v>E</v>
      </c>
    </row>
    <row r="5213" spans="1:22" x14ac:dyDescent="0.3">
      <c r="A5213">
        <v>5253</v>
      </c>
      <c r="B5213" t="s">
        <v>1365</v>
      </c>
      <c r="C5213" t="s">
        <v>62</v>
      </c>
      <c r="D5213" t="s">
        <v>35</v>
      </c>
      <c r="E5213">
        <v>2011</v>
      </c>
      <c r="F5213">
        <v>57000</v>
      </c>
      <c r="G5213" t="s">
        <v>23</v>
      </c>
      <c r="H5213" t="s">
        <v>32</v>
      </c>
      <c r="I5213" t="s">
        <v>33</v>
      </c>
      <c r="J5213">
        <v>2143</v>
      </c>
      <c r="K5213">
        <v>204</v>
      </c>
      <c r="L5213">
        <v>5</v>
      </c>
      <c r="M5213">
        <v>14.94</v>
      </c>
      <c r="N5213">
        <v>17.25</v>
      </c>
      <c r="P5213" t="str">
        <f t="shared" si="492"/>
        <v/>
      </c>
      <c r="Q5213" t="str">
        <f t="shared" si="493"/>
        <v>bad</v>
      </c>
      <c r="R5213" t="str">
        <f t="shared" si="494"/>
        <v/>
      </c>
      <c r="S5213" s="3" t="str">
        <f t="shared" si="495"/>
        <v/>
      </c>
      <c r="T5213" t="str">
        <f t="shared" si="496"/>
        <v>Hyundai</v>
      </c>
      <c r="U5213" t="str">
        <f t="shared" si="497"/>
        <v>E</v>
      </c>
      <c r="V5213" t="str" cm="1">
        <f t="array" ref="V5213">_xlfn.IFS(N5204&gt;25,"A",N5204&gt;20,"B",N5204&gt;15,"C",N5204&gt;10,"D",N5204&lt;10,"E")</f>
        <v>E</v>
      </c>
    </row>
    <row r="5214" spans="1:22" x14ac:dyDescent="0.3">
      <c r="A5214">
        <v>5254</v>
      </c>
      <c r="B5214" t="s">
        <v>1808</v>
      </c>
      <c r="C5214" t="s">
        <v>21</v>
      </c>
      <c r="D5214" t="s">
        <v>22</v>
      </c>
      <c r="E5214">
        <v>2013</v>
      </c>
      <c r="F5214">
        <v>170000</v>
      </c>
      <c r="G5214" t="s">
        <v>23</v>
      </c>
      <c r="H5214" t="s">
        <v>18</v>
      </c>
      <c r="I5214" t="s">
        <v>19</v>
      </c>
      <c r="J5214">
        <v>1582</v>
      </c>
      <c r="K5214">
        <v>126.2</v>
      </c>
      <c r="L5214">
        <v>5</v>
      </c>
      <c r="M5214">
        <v>22.54</v>
      </c>
      <c r="N5214">
        <v>7.5</v>
      </c>
      <c r="P5214" t="str">
        <f t="shared" si="492"/>
        <v/>
      </c>
      <c r="Q5214" t="str">
        <f t="shared" si="493"/>
        <v>bad</v>
      </c>
      <c r="R5214" t="str">
        <f t="shared" si="494"/>
        <v/>
      </c>
      <c r="S5214" s="3" t="str">
        <f t="shared" si="495"/>
        <v/>
      </c>
      <c r="T5214" t="str">
        <f t="shared" si="496"/>
        <v>Maruti</v>
      </c>
      <c r="U5214" t="str">
        <f t="shared" si="497"/>
        <v>E</v>
      </c>
      <c r="V5214" t="str" cm="1">
        <f t="array" ref="V5214">_xlfn.IFS(N5205&gt;25,"A",N5205&gt;20,"B",N5205&gt;15,"C",N5205&gt;10,"D",N5205&lt;10,"E")</f>
        <v>E</v>
      </c>
    </row>
    <row r="5215" spans="1:22" x14ac:dyDescent="0.3">
      <c r="A5215">
        <v>5255</v>
      </c>
      <c r="B5215" t="s">
        <v>289</v>
      </c>
      <c r="C5215" t="s">
        <v>15</v>
      </c>
      <c r="D5215" t="s">
        <v>35</v>
      </c>
      <c r="E5215">
        <v>2014</v>
      </c>
      <c r="F5215">
        <v>60000</v>
      </c>
      <c r="G5215" t="s">
        <v>23</v>
      </c>
      <c r="H5215" t="s">
        <v>18</v>
      </c>
      <c r="I5215" t="s">
        <v>19</v>
      </c>
      <c r="J5215">
        <v>1248</v>
      </c>
      <c r="K5215">
        <v>73.94</v>
      </c>
      <c r="L5215">
        <v>5</v>
      </c>
      <c r="M5215">
        <v>23.2</v>
      </c>
      <c r="N5215">
        <v>4.3499999999999996</v>
      </c>
      <c r="P5215" t="str">
        <f t="shared" si="492"/>
        <v/>
      </c>
      <c r="Q5215" t="str">
        <f t="shared" si="493"/>
        <v>good</v>
      </c>
      <c r="R5215" t="str">
        <f t="shared" si="494"/>
        <v/>
      </c>
      <c r="S5215" s="3" t="str">
        <f t="shared" si="495"/>
        <v>Tata</v>
      </c>
      <c r="T5215" t="str">
        <f t="shared" si="496"/>
        <v>Tata</v>
      </c>
      <c r="U5215" t="str">
        <f t="shared" si="497"/>
        <v>E</v>
      </c>
      <c r="V5215" t="str" cm="1">
        <f t="array" ref="V5215">_xlfn.IFS(N5206&gt;25,"A",N5206&gt;20,"B",N5206&gt;15,"C",N5206&gt;10,"D",N5206&lt;10,"E")</f>
        <v>E</v>
      </c>
    </row>
    <row r="5216" spans="1:22" x14ac:dyDescent="0.3">
      <c r="A5216">
        <v>5256</v>
      </c>
      <c r="B5216" t="s">
        <v>237</v>
      </c>
      <c r="C5216" t="s">
        <v>15</v>
      </c>
      <c r="D5216" t="s">
        <v>22</v>
      </c>
      <c r="E5216">
        <v>2016</v>
      </c>
      <c r="F5216">
        <v>85000</v>
      </c>
      <c r="G5216" t="s">
        <v>23</v>
      </c>
      <c r="H5216" t="s">
        <v>18</v>
      </c>
      <c r="I5216" t="s">
        <v>19</v>
      </c>
      <c r="J5216">
        <v>1248</v>
      </c>
      <c r="K5216">
        <v>88.5</v>
      </c>
      <c r="L5216">
        <v>5</v>
      </c>
      <c r="M5216">
        <v>24.3</v>
      </c>
      <c r="N5216">
        <v>8.9</v>
      </c>
      <c r="P5216" t="str">
        <f t="shared" si="492"/>
        <v>BMW</v>
      </c>
      <c r="Q5216" t="str">
        <f t="shared" si="493"/>
        <v>bad</v>
      </c>
      <c r="R5216" t="str">
        <f t="shared" si="494"/>
        <v/>
      </c>
      <c r="S5216" s="3" t="str">
        <f t="shared" si="495"/>
        <v>BMW</v>
      </c>
      <c r="T5216" t="str">
        <f t="shared" si="496"/>
        <v/>
      </c>
      <c r="U5216" t="str">
        <f t="shared" si="497"/>
        <v>A</v>
      </c>
      <c r="V5216" t="str" cm="1">
        <f t="array" ref="V5216">_xlfn.IFS(N5207&gt;25,"A",N5207&gt;20,"B",N5207&gt;15,"C",N5207&gt;10,"D",N5207&lt;10,"E")</f>
        <v>A</v>
      </c>
    </row>
    <row r="5217" spans="1:22" x14ac:dyDescent="0.3">
      <c r="A5217">
        <v>5257</v>
      </c>
      <c r="B5217" t="s">
        <v>534</v>
      </c>
      <c r="C5217" t="s">
        <v>21</v>
      </c>
      <c r="D5217" t="s">
        <v>49</v>
      </c>
      <c r="E5217">
        <v>2016</v>
      </c>
      <c r="F5217">
        <v>146000</v>
      </c>
      <c r="G5217" t="s">
        <v>27</v>
      </c>
      <c r="H5217" t="s">
        <v>18</v>
      </c>
      <c r="I5217" t="s">
        <v>33</v>
      </c>
      <c r="J5217">
        <v>1197</v>
      </c>
      <c r="K5217">
        <v>82</v>
      </c>
      <c r="L5217">
        <v>5</v>
      </c>
      <c r="M5217">
        <v>19.100000000000001</v>
      </c>
      <c r="N5217">
        <v>3.5</v>
      </c>
      <c r="P5217" t="str">
        <f t="shared" si="492"/>
        <v/>
      </c>
      <c r="Q5217" t="str">
        <f t="shared" si="493"/>
        <v>good</v>
      </c>
      <c r="R5217" t="str">
        <f t="shared" si="494"/>
        <v/>
      </c>
      <c r="S5217" s="3" t="str">
        <f t="shared" si="495"/>
        <v>Maruti</v>
      </c>
      <c r="T5217" t="str">
        <f t="shared" si="496"/>
        <v>Maruti</v>
      </c>
      <c r="U5217" t="str">
        <f t="shared" si="497"/>
        <v>E</v>
      </c>
      <c r="V5217" t="str" cm="1">
        <f t="array" ref="V5217">_xlfn.IFS(N5208&gt;25,"A",N5208&gt;20,"B",N5208&gt;15,"C",N5208&gt;10,"D",N5208&lt;10,"E")</f>
        <v>E</v>
      </c>
    </row>
    <row r="5218" spans="1:22" x14ac:dyDescent="0.3">
      <c r="A5218">
        <v>5258</v>
      </c>
      <c r="B5218" t="s">
        <v>205</v>
      </c>
      <c r="C5218" t="s">
        <v>25</v>
      </c>
      <c r="D5218" t="s">
        <v>49</v>
      </c>
      <c r="E5218">
        <v>2014</v>
      </c>
      <c r="F5218">
        <v>56002</v>
      </c>
      <c r="G5218" t="s">
        <v>23</v>
      </c>
      <c r="H5218" t="s">
        <v>18</v>
      </c>
      <c r="I5218" t="s">
        <v>19</v>
      </c>
      <c r="J5218">
        <v>1498</v>
      </c>
      <c r="K5218">
        <v>98.6</v>
      </c>
      <c r="L5218">
        <v>5</v>
      </c>
      <c r="M5218">
        <v>26</v>
      </c>
      <c r="N5218">
        <v>6.1</v>
      </c>
      <c r="P5218" t="str">
        <f t="shared" si="492"/>
        <v/>
      </c>
      <c r="Q5218" t="str">
        <f t="shared" si="493"/>
        <v>bad</v>
      </c>
      <c r="R5218" t="str">
        <f t="shared" si="494"/>
        <v/>
      </c>
      <c r="S5218" s="3" t="str">
        <f t="shared" si="495"/>
        <v/>
      </c>
      <c r="T5218" t="str">
        <f t="shared" si="496"/>
        <v>Ford</v>
      </c>
      <c r="U5218" t="str">
        <f t="shared" si="497"/>
        <v>E</v>
      </c>
      <c r="V5218" t="str" cm="1">
        <f t="array" ref="V5218">_xlfn.IFS(N5209&gt;25,"A",N5209&gt;20,"B",N5209&gt;15,"C",N5209&gt;10,"D",N5209&lt;10,"E")</f>
        <v>E</v>
      </c>
    </row>
    <row r="5219" spans="1:22" x14ac:dyDescent="0.3">
      <c r="A5219">
        <v>5259</v>
      </c>
      <c r="B5219" t="s">
        <v>104</v>
      </c>
      <c r="C5219" t="s">
        <v>60</v>
      </c>
      <c r="D5219" t="s">
        <v>16</v>
      </c>
      <c r="E5219">
        <v>2016</v>
      </c>
      <c r="F5219">
        <v>8554</v>
      </c>
      <c r="G5219" t="s">
        <v>27</v>
      </c>
      <c r="H5219" t="s">
        <v>18</v>
      </c>
      <c r="I5219" t="s">
        <v>19</v>
      </c>
      <c r="J5219">
        <v>799</v>
      </c>
      <c r="K5219">
        <v>53.3</v>
      </c>
      <c r="L5219">
        <v>5</v>
      </c>
      <c r="M5219">
        <v>25.17</v>
      </c>
      <c r="N5219">
        <v>3.2</v>
      </c>
      <c r="P5219" t="str">
        <f t="shared" si="492"/>
        <v/>
      </c>
      <c r="Q5219" t="str">
        <f t="shared" si="493"/>
        <v>bad</v>
      </c>
      <c r="R5219" t="str">
        <f t="shared" si="494"/>
        <v/>
      </c>
      <c r="S5219" s="3" t="str">
        <f t="shared" si="495"/>
        <v/>
      </c>
      <c r="T5219" t="str">
        <f t="shared" si="496"/>
        <v>Hyundai</v>
      </c>
      <c r="U5219" t="str">
        <f t="shared" si="497"/>
        <v>E</v>
      </c>
      <c r="V5219" t="str" cm="1">
        <f t="array" ref="V5219">_xlfn.IFS(N5210&gt;25,"A",N5210&gt;20,"B",N5210&gt;15,"C",N5210&gt;10,"D",N5210&lt;10,"E")</f>
        <v>E</v>
      </c>
    </row>
    <row r="5220" spans="1:22" x14ac:dyDescent="0.3">
      <c r="A5220">
        <v>5260</v>
      </c>
      <c r="B5220" t="s">
        <v>1717</v>
      </c>
      <c r="C5220" t="s">
        <v>41</v>
      </c>
      <c r="D5220" t="s">
        <v>39</v>
      </c>
      <c r="E5220">
        <v>2014</v>
      </c>
      <c r="F5220">
        <v>62322</v>
      </c>
      <c r="G5220" t="s">
        <v>23</v>
      </c>
      <c r="H5220" t="s">
        <v>18</v>
      </c>
      <c r="I5220" t="s">
        <v>19</v>
      </c>
      <c r="J5220">
        <v>1364</v>
      </c>
      <c r="K5220">
        <v>67.06</v>
      </c>
      <c r="L5220">
        <v>5</v>
      </c>
      <c r="M5220">
        <v>23.59</v>
      </c>
      <c r="N5220">
        <v>4.9000000000000004</v>
      </c>
      <c r="P5220" t="str">
        <f t="shared" si="492"/>
        <v/>
      </c>
      <c r="Q5220" t="str">
        <f t="shared" si="493"/>
        <v>bad</v>
      </c>
      <c r="R5220" t="str">
        <f t="shared" si="494"/>
        <v/>
      </c>
      <c r="S5220" s="3" t="str">
        <f t="shared" si="495"/>
        <v/>
      </c>
      <c r="T5220" t="str">
        <f t="shared" si="496"/>
        <v>BMW</v>
      </c>
      <c r="U5220" t="str">
        <f t="shared" si="497"/>
        <v>E</v>
      </c>
      <c r="V5220" t="str" cm="1">
        <f t="array" ref="V5220">_xlfn.IFS(N5211&gt;25,"A",N5211&gt;20,"B",N5211&gt;15,"C",N5211&gt;10,"D",N5211&lt;10,"E")</f>
        <v>E</v>
      </c>
    </row>
    <row r="5221" spans="1:22" x14ac:dyDescent="0.3">
      <c r="A5221">
        <v>5261</v>
      </c>
      <c r="B5221" t="s">
        <v>181</v>
      </c>
      <c r="C5221" t="s">
        <v>15</v>
      </c>
      <c r="D5221" t="s">
        <v>47</v>
      </c>
      <c r="E5221">
        <v>2015</v>
      </c>
      <c r="F5221">
        <v>37929</v>
      </c>
      <c r="G5221" t="s">
        <v>27</v>
      </c>
      <c r="H5221" t="s">
        <v>18</v>
      </c>
      <c r="I5221" t="s">
        <v>19</v>
      </c>
      <c r="J5221">
        <v>998</v>
      </c>
      <c r="K5221">
        <v>67.099999999999994</v>
      </c>
      <c r="L5221">
        <v>5</v>
      </c>
      <c r="M5221">
        <v>24.07</v>
      </c>
      <c r="N5221">
        <v>3.69</v>
      </c>
      <c r="P5221" t="str">
        <f t="shared" si="492"/>
        <v/>
      </c>
      <c r="Q5221" t="str">
        <f t="shared" si="493"/>
        <v>bad</v>
      </c>
      <c r="R5221" t="str">
        <f t="shared" si="494"/>
        <v/>
      </c>
      <c r="S5221" s="3" t="str">
        <f t="shared" si="495"/>
        <v/>
      </c>
      <c r="T5221" t="str">
        <f t="shared" si="496"/>
        <v>Toyota</v>
      </c>
      <c r="U5221" t="str">
        <f t="shared" si="497"/>
        <v>D</v>
      </c>
      <c r="V5221" t="str" cm="1">
        <f t="array" ref="V5221">_xlfn.IFS(N5212&gt;25,"A",N5212&gt;20,"B",N5212&gt;15,"C",N5212&gt;10,"D",N5212&lt;10,"E")</f>
        <v>D</v>
      </c>
    </row>
    <row r="5222" spans="1:22" x14ac:dyDescent="0.3">
      <c r="A5222">
        <v>5262</v>
      </c>
      <c r="B5222" t="s">
        <v>1809</v>
      </c>
      <c r="C5222" t="s">
        <v>45</v>
      </c>
      <c r="D5222" t="s">
        <v>26</v>
      </c>
      <c r="E5222">
        <v>2016</v>
      </c>
      <c r="F5222">
        <v>5400</v>
      </c>
      <c r="G5222" t="s">
        <v>27</v>
      </c>
      <c r="H5222" t="s">
        <v>18</v>
      </c>
      <c r="I5222" t="s">
        <v>19</v>
      </c>
      <c r="J5222">
        <v>1199</v>
      </c>
      <c r="K5222">
        <v>84</v>
      </c>
      <c r="L5222">
        <v>5</v>
      </c>
      <c r="M5222">
        <v>23.84</v>
      </c>
      <c r="N5222">
        <v>3.98</v>
      </c>
      <c r="P5222" t="str">
        <f t="shared" si="492"/>
        <v>MercedesBenz</v>
      </c>
      <c r="Q5222" t="str">
        <f t="shared" si="493"/>
        <v>bad</v>
      </c>
      <c r="R5222" t="str">
        <f t="shared" si="494"/>
        <v/>
      </c>
      <c r="S5222" s="3" t="str">
        <f t="shared" si="495"/>
        <v>MercedesBenz</v>
      </c>
      <c r="T5222" t="str">
        <f t="shared" si="496"/>
        <v/>
      </c>
      <c r="U5222" t="str">
        <f t="shared" si="497"/>
        <v>C</v>
      </c>
      <c r="V5222" t="str" cm="1">
        <f t="array" ref="V5222">_xlfn.IFS(N5213&gt;25,"A",N5213&gt;20,"B",N5213&gt;15,"C",N5213&gt;10,"D",N5213&lt;10,"E")</f>
        <v>C</v>
      </c>
    </row>
    <row r="5223" spans="1:22" x14ac:dyDescent="0.3">
      <c r="A5223">
        <v>5263</v>
      </c>
      <c r="B5223" t="s">
        <v>1085</v>
      </c>
      <c r="C5223" t="s">
        <v>21</v>
      </c>
      <c r="D5223" t="s">
        <v>49</v>
      </c>
      <c r="E5223">
        <v>2013</v>
      </c>
      <c r="F5223">
        <v>60000</v>
      </c>
      <c r="G5223" t="s">
        <v>23</v>
      </c>
      <c r="H5223" t="s">
        <v>18</v>
      </c>
      <c r="I5223" t="s">
        <v>19</v>
      </c>
      <c r="J5223">
        <v>1396</v>
      </c>
      <c r="K5223">
        <v>90</v>
      </c>
      <c r="L5223">
        <v>5</v>
      </c>
      <c r="M5223">
        <v>21.9</v>
      </c>
      <c r="N5223">
        <v>2.95</v>
      </c>
      <c r="P5223" t="str">
        <f t="shared" si="492"/>
        <v/>
      </c>
      <c r="Q5223" t="str">
        <f t="shared" si="493"/>
        <v>good</v>
      </c>
      <c r="R5223" t="str">
        <f t="shared" si="494"/>
        <v/>
      </c>
      <c r="S5223" s="3" t="str">
        <f t="shared" si="495"/>
        <v>Hyundai</v>
      </c>
      <c r="T5223" t="str">
        <f t="shared" si="496"/>
        <v>Hyundai</v>
      </c>
      <c r="U5223" t="str">
        <f t="shared" si="497"/>
        <v>E</v>
      </c>
      <c r="V5223" t="str" cm="1">
        <f t="array" ref="V5223">_xlfn.IFS(N5214&gt;25,"A",N5214&gt;20,"B",N5214&gt;15,"C",N5214&gt;10,"D",N5214&lt;10,"E")</f>
        <v>E</v>
      </c>
    </row>
    <row r="5224" spans="1:22" x14ac:dyDescent="0.3">
      <c r="A5224">
        <v>5264</v>
      </c>
      <c r="B5224" t="s">
        <v>660</v>
      </c>
      <c r="C5224" t="s">
        <v>30</v>
      </c>
      <c r="D5224" t="s">
        <v>47</v>
      </c>
      <c r="E5224">
        <v>2014</v>
      </c>
      <c r="F5224">
        <v>55730</v>
      </c>
      <c r="G5224" t="s">
        <v>23</v>
      </c>
      <c r="H5224" t="s">
        <v>32</v>
      </c>
      <c r="I5224" t="s">
        <v>19</v>
      </c>
      <c r="J5224">
        <v>1968</v>
      </c>
      <c r="K5224">
        <v>147.51</v>
      </c>
      <c r="L5224">
        <v>5</v>
      </c>
      <c r="M5224">
        <v>16.55</v>
      </c>
      <c r="N5224">
        <v>15.21</v>
      </c>
      <c r="P5224" t="str">
        <f t="shared" si="492"/>
        <v/>
      </c>
      <c r="Q5224" t="str">
        <f t="shared" si="493"/>
        <v>good</v>
      </c>
      <c r="R5224" t="str">
        <f t="shared" si="494"/>
        <v/>
      </c>
      <c r="S5224" s="3" t="str">
        <f t="shared" si="495"/>
        <v>Maruti</v>
      </c>
      <c r="T5224" t="str">
        <f t="shared" si="496"/>
        <v>Maruti</v>
      </c>
      <c r="U5224" t="str">
        <f t="shared" si="497"/>
        <v>E</v>
      </c>
      <c r="V5224" t="str" cm="1">
        <f t="array" ref="V5224">_xlfn.IFS(N5215&gt;25,"A",N5215&gt;20,"B",N5215&gt;15,"C",N5215&gt;10,"D",N5215&lt;10,"E")</f>
        <v>E</v>
      </c>
    </row>
    <row r="5225" spans="1:22" x14ac:dyDescent="0.3">
      <c r="A5225">
        <v>5265</v>
      </c>
      <c r="B5225" t="s">
        <v>100</v>
      </c>
      <c r="C5225" t="s">
        <v>15</v>
      </c>
      <c r="D5225" t="s">
        <v>35</v>
      </c>
      <c r="E5225">
        <v>2015</v>
      </c>
      <c r="F5225">
        <v>62000</v>
      </c>
      <c r="G5225" t="s">
        <v>23</v>
      </c>
      <c r="H5225" t="s">
        <v>18</v>
      </c>
      <c r="I5225" t="s">
        <v>19</v>
      </c>
      <c r="J5225">
        <v>1248</v>
      </c>
      <c r="K5225">
        <v>74</v>
      </c>
      <c r="L5225">
        <v>5</v>
      </c>
      <c r="M5225">
        <v>28.4</v>
      </c>
      <c r="N5225">
        <v>6.3</v>
      </c>
      <c r="P5225" t="str">
        <f t="shared" si="492"/>
        <v/>
      </c>
      <c r="Q5225" t="str">
        <f t="shared" si="493"/>
        <v>good</v>
      </c>
      <c r="R5225" t="str">
        <f t="shared" si="494"/>
        <v/>
      </c>
      <c r="S5225" s="3" t="str">
        <f t="shared" si="495"/>
        <v>Maruti</v>
      </c>
      <c r="T5225" t="str">
        <f t="shared" si="496"/>
        <v>Maruti</v>
      </c>
      <c r="U5225" t="str">
        <f t="shared" si="497"/>
        <v>E</v>
      </c>
      <c r="V5225" t="str" cm="1">
        <f t="array" ref="V5225">_xlfn.IFS(N5216&gt;25,"A",N5216&gt;20,"B",N5216&gt;15,"C",N5216&gt;10,"D",N5216&lt;10,"E")</f>
        <v>E</v>
      </c>
    </row>
    <row r="5226" spans="1:22" x14ac:dyDescent="0.3">
      <c r="A5226">
        <v>5266</v>
      </c>
      <c r="B5226" t="s">
        <v>964</v>
      </c>
      <c r="C5226" t="s">
        <v>43</v>
      </c>
      <c r="D5226" t="s">
        <v>47</v>
      </c>
      <c r="E5226">
        <v>2017</v>
      </c>
      <c r="F5226">
        <v>14576</v>
      </c>
      <c r="G5226" t="s">
        <v>27</v>
      </c>
      <c r="H5226" t="s">
        <v>18</v>
      </c>
      <c r="I5226" t="s">
        <v>19</v>
      </c>
      <c r="J5226">
        <v>1198</v>
      </c>
      <c r="K5226">
        <v>73.75</v>
      </c>
      <c r="L5226">
        <v>5</v>
      </c>
      <c r="M5226">
        <v>17</v>
      </c>
      <c r="N5226">
        <v>6.69</v>
      </c>
      <c r="P5226" t="str">
        <f t="shared" si="492"/>
        <v/>
      </c>
      <c r="Q5226" t="str">
        <f t="shared" si="493"/>
        <v>bad</v>
      </c>
      <c r="R5226" t="str">
        <f t="shared" si="494"/>
        <v/>
      </c>
      <c r="S5226" s="3" t="str">
        <f t="shared" si="495"/>
        <v/>
      </c>
      <c r="T5226" t="str">
        <f t="shared" si="496"/>
        <v>Hyundai</v>
      </c>
      <c r="U5226" t="str">
        <f t="shared" si="497"/>
        <v>E</v>
      </c>
      <c r="V5226" t="str" cm="1">
        <f t="array" ref="V5226">_xlfn.IFS(N5217&gt;25,"A",N5217&gt;20,"B",N5217&gt;15,"C",N5217&gt;10,"D",N5217&lt;10,"E")</f>
        <v>E</v>
      </c>
    </row>
    <row r="5227" spans="1:22" x14ac:dyDescent="0.3">
      <c r="A5227">
        <v>5267</v>
      </c>
      <c r="B5227" t="s">
        <v>373</v>
      </c>
      <c r="C5227" t="s">
        <v>25</v>
      </c>
      <c r="D5227" t="s">
        <v>16</v>
      </c>
      <c r="E5227">
        <v>2017</v>
      </c>
      <c r="F5227">
        <v>17000</v>
      </c>
      <c r="G5227" t="s">
        <v>27</v>
      </c>
      <c r="H5227" t="s">
        <v>32</v>
      </c>
      <c r="I5227" t="s">
        <v>19</v>
      </c>
      <c r="J5227">
        <v>1497</v>
      </c>
      <c r="K5227">
        <v>117.3</v>
      </c>
      <c r="L5227">
        <v>7</v>
      </c>
      <c r="M5227">
        <v>16</v>
      </c>
      <c r="N5227">
        <v>9.5</v>
      </c>
      <c r="P5227" t="str">
        <f t="shared" si="492"/>
        <v/>
      </c>
      <c r="Q5227" t="str">
        <f t="shared" si="493"/>
        <v>good</v>
      </c>
      <c r="R5227" t="str">
        <f t="shared" si="494"/>
        <v/>
      </c>
      <c r="S5227" s="3" t="str">
        <f t="shared" si="495"/>
        <v>Honda</v>
      </c>
      <c r="T5227" t="str">
        <f t="shared" si="496"/>
        <v>Honda</v>
      </c>
      <c r="U5227" t="str">
        <f t="shared" si="497"/>
        <v>E</v>
      </c>
      <c r="V5227" t="str" cm="1">
        <f t="array" ref="V5227">_xlfn.IFS(N5218&gt;25,"A",N5218&gt;20,"B",N5218&gt;15,"C",N5218&gt;10,"D",N5218&lt;10,"E")</f>
        <v>E</v>
      </c>
    </row>
    <row r="5228" spans="1:22" x14ac:dyDescent="0.3">
      <c r="A5228">
        <v>5268</v>
      </c>
      <c r="B5228" t="s">
        <v>582</v>
      </c>
      <c r="C5228" t="s">
        <v>21</v>
      </c>
      <c r="D5228" t="s">
        <v>16</v>
      </c>
      <c r="E5228">
        <v>2009</v>
      </c>
      <c r="F5228">
        <v>28000</v>
      </c>
      <c r="G5228" t="s">
        <v>27</v>
      </c>
      <c r="H5228" t="s">
        <v>18</v>
      </c>
      <c r="I5228" t="s">
        <v>19</v>
      </c>
      <c r="J5228">
        <v>1197</v>
      </c>
      <c r="K5228">
        <v>80</v>
      </c>
      <c r="L5228">
        <v>5</v>
      </c>
      <c r="M5228">
        <v>17</v>
      </c>
      <c r="N5228">
        <v>2.65</v>
      </c>
      <c r="P5228" t="str">
        <f t="shared" si="492"/>
        <v/>
      </c>
      <c r="Q5228" t="str">
        <f t="shared" si="493"/>
        <v>good</v>
      </c>
      <c r="R5228" t="str">
        <f t="shared" si="494"/>
        <v/>
      </c>
      <c r="S5228" s="3" t="str">
        <f t="shared" si="495"/>
        <v>Renault</v>
      </c>
      <c r="T5228" t="str">
        <f t="shared" si="496"/>
        <v>Renault</v>
      </c>
      <c r="U5228" t="str">
        <f t="shared" si="497"/>
        <v>E</v>
      </c>
      <c r="V5228" t="str" cm="1">
        <f t="array" ref="V5228">_xlfn.IFS(N5219&gt;25,"A",N5219&gt;20,"B",N5219&gt;15,"C",N5219&gt;10,"D",N5219&lt;10,"E")</f>
        <v>E</v>
      </c>
    </row>
    <row r="5229" spans="1:22" x14ac:dyDescent="0.3">
      <c r="A5229">
        <v>5269</v>
      </c>
      <c r="B5229" t="s">
        <v>480</v>
      </c>
      <c r="C5229" t="s">
        <v>21</v>
      </c>
      <c r="D5229" t="s">
        <v>93</v>
      </c>
      <c r="E5229">
        <v>2012</v>
      </c>
      <c r="F5229">
        <v>58200</v>
      </c>
      <c r="G5229" t="s">
        <v>23</v>
      </c>
      <c r="H5229" t="s">
        <v>18</v>
      </c>
      <c r="I5229" t="s">
        <v>19</v>
      </c>
      <c r="J5229">
        <v>2199</v>
      </c>
      <c r="K5229">
        <v>194.3</v>
      </c>
      <c r="L5229">
        <v>7</v>
      </c>
      <c r="M5229">
        <v>14.66</v>
      </c>
      <c r="N5229">
        <v>7.5</v>
      </c>
      <c r="P5229" t="str">
        <f t="shared" si="492"/>
        <v/>
      </c>
      <c r="Q5229" t="str">
        <f t="shared" si="493"/>
        <v>good</v>
      </c>
      <c r="R5229" t="str">
        <f t="shared" si="494"/>
        <v/>
      </c>
      <c r="S5229" s="3" t="str">
        <f t="shared" si="495"/>
        <v>Toyota</v>
      </c>
      <c r="T5229" t="str">
        <f t="shared" si="496"/>
        <v>Toyota</v>
      </c>
      <c r="U5229" t="str">
        <f t="shared" si="497"/>
        <v>E</v>
      </c>
      <c r="V5229" t="str" cm="1">
        <f t="array" ref="V5229">_xlfn.IFS(N5220&gt;25,"A",N5220&gt;20,"B",N5220&gt;15,"C",N5220&gt;10,"D",N5220&lt;10,"E")</f>
        <v>E</v>
      </c>
    </row>
    <row r="5230" spans="1:22" x14ac:dyDescent="0.3">
      <c r="A5230">
        <v>5271</v>
      </c>
      <c r="B5230" t="s">
        <v>1810</v>
      </c>
      <c r="C5230" t="s">
        <v>15</v>
      </c>
      <c r="D5230" t="s">
        <v>47</v>
      </c>
      <c r="E5230">
        <v>2018</v>
      </c>
      <c r="F5230">
        <v>12278</v>
      </c>
      <c r="G5230" t="s">
        <v>27</v>
      </c>
      <c r="H5230" t="s">
        <v>32</v>
      </c>
      <c r="I5230" t="s">
        <v>19</v>
      </c>
      <c r="J5230">
        <v>998</v>
      </c>
      <c r="K5230">
        <v>67.040000000000006</v>
      </c>
      <c r="L5230">
        <v>5</v>
      </c>
      <c r="M5230">
        <v>23.1</v>
      </c>
      <c r="N5230">
        <v>5.63</v>
      </c>
      <c r="P5230" t="str">
        <f t="shared" si="492"/>
        <v/>
      </c>
      <c r="Q5230" t="str">
        <f t="shared" si="493"/>
        <v>good</v>
      </c>
      <c r="R5230" t="str">
        <f t="shared" si="494"/>
        <v/>
      </c>
      <c r="S5230" s="3" t="str">
        <f t="shared" si="495"/>
        <v>Maruti</v>
      </c>
      <c r="T5230" t="str">
        <f t="shared" si="496"/>
        <v>Maruti</v>
      </c>
      <c r="U5230" t="str">
        <f t="shared" si="497"/>
        <v>E</v>
      </c>
      <c r="V5230" t="str" cm="1">
        <f t="array" ref="V5230">_xlfn.IFS(N5221&gt;25,"A",N5221&gt;20,"B",N5221&gt;15,"C",N5221&gt;10,"D",N5221&lt;10,"E")</f>
        <v>E</v>
      </c>
    </row>
    <row r="5231" spans="1:22" x14ac:dyDescent="0.3">
      <c r="A5231">
        <v>5272</v>
      </c>
      <c r="B5231" t="s">
        <v>472</v>
      </c>
      <c r="C5231" t="s">
        <v>21</v>
      </c>
      <c r="D5231" t="s">
        <v>31</v>
      </c>
      <c r="E5231">
        <v>2018</v>
      </c>
      <c r="F5231">
        <v>17665</v>
      </c>
      <c r="G5231" t="s">
        <v>27</v>
      </c>
      <c r="H5231" t="s">
        <v>18</v>
      </c>
      <c r="I5231" t="s">
        <v>19</v>
      </c>
      <c r="J5231">
        <v>1591</v>
      </c>
      <c r="K5231">
        <v>121.3</v>
      </c>
      <c r="L5231">
        <v>5</v>
      </c>
      <c r="M5231">
        <v>15.8</v>
      </c>
      <c r="N5231">
        <v>11.78</v>
      </c>
      <c r="P5231" t="str">
        <f t="shared" si="492"/>
        <v/>
      </c>
      <c r="Q5231" t="str">
        <f t="shared" si="493"/>
        <v>good</v>
      </c>
      <c r="R5231" t="str">
        <f t="shared" si="494"/>
        <v/>
      </c>
      <c r="S5231" s="3" t="str">
        <f t="shared" si="495"/>
        <v>Tata</v>
      </c>
      <c r="T5231" t="str">
        <f t="shared" si="496"/>
        <v>Tata</v>
      </c>
      <c r="U5231" t="str">
        <f t="shared" si="497"/>
        <v>E</v>
      </c>
      <c r="V5231" t="str" cm="1">
        <f t="array" ref="V5231">_xlfn.IFS(N5222&gt;25,"A",N5222&gt;20,"B",N5222&gt;15,"C",N5222&gt;10,"D",N5222&lt;10,"E")</f>
        <v>E</v>
      </c>
    </row>
    <row r="5232" spans="1:22" x14ac:dyDescent="0.3">
      <c r="A5232">
        <v>5273</v>
      </c>
      <c r="B5232" t="s">
        <v>1811</v>
      </c>
      <c r="C5232" t="s">
        <v>45</v>
      </c>
      <c r="D5232" t="s">
        <v>35</v>
      </c>
      <c r="E5232">
        <v>2004</v>
      </c>
      <c r="F5232">
        <v>200000</v>
      </c>
      <c r="G5232" t="s">
        <v>23</v>
      </c>
      <c r="H5232" t="s">
        <v>18</v>
      </c>
      <c r="I5232" t="s">
        <v>33</v>
      </c>
      <c r="J5232">
        <v>1396</v>
      </c>
      <c r="K5232">
        <v>52.8</v>
      </c>
      <c r="L5232">
        <v>5</v>
      </c>
      <c r="M5232">
        <v>17.88</v>
      </c>
      <c r="N5232">
        <v>0.85</v>
      </c>
      <c r="P5232" t="str">
        <f t="shared" si="492"/>
        <v/>
      </c>
      <c r="Q5232" t="str">
        <f t="shared" si="493"/>
        <v>good</v>
      </c>
      <c r="R5232" t="str">
        <f t="shared" si="494"/>
        <v/>
      </c>
      <c r="S5232" s="3" t="str">
        <f t="shared" si="495"/>
        <v>Hyundai</v>
      </c>
      <c r="T5232" t="str">
        <f t="shared" si="496"/>
        <v>Hyundai</v>
      </c>
      <c r="U5232" t="str">
        <f t="shared" si="497"/>
        <v>E</v>
      </c>
      <c r="V5232" t="str" cm="1">
        <f t="array" ref="V5232">_xlfn.IFS(N5223&gt;25,"A",N5223&gt;20,"B",N5223&gt;15,"C",N5223&gt;10,"D",N5223&lt;10,"E")</f>
        <v>E</v>
      </c>
    </row>
    <row r="5233" spans="1:22" x14ac:dyDescent="0.3">
      <c r="A5233">
        <v>5274</v>
      </c>
      <c r="B5233" t="s">
        <v>615</v>
      </c>
      <c r="C5233" t="s">
        <v>43</v>
      </c>
      <c r="D5233" t="s">
        <v>16</v>
      </c>
      <c r="E5233">
        <v>2011</v>
      </c>
      <c r="F5233">
        <v>55893</v>
      </c>
      <c r="G5233" t="s">
        <v>27</v>
      </c>
      <c r="H5233" t="s">
        <v>18</v>
      </c>
      <c r="I5233" t="s">
        <v>19</v>
      </c>
      <c r="J5233">
        <v>1598</v>
      </c>
      <c r="K5233">
        <v>103.6</v>
      </c>
      <c r="L5233">
        <v>5</v>
      </c>
      <c r="M5233">
        <v>15.04</v>
      </c>
      <c r="N5233">
        <v>3.35</v>
      </c>
      <c r="P5233" t="str">
        <f t="shared" si="492"/>
        <v>Audi</v>
      </c>
      <c r="Q5233" t="str">
        <f t="shared" si="493"/>
        <v>bad</v>
      </c>
      <c r="R5233" t="str">
        <f t="shared" si="494"/>
        <v/>
      </c>
      <c r="S5233" s="3" t="str">
        <f t="shared" si="495"/>
        <v>Audi</v>
      </c>
      <c r="T5233" t="str">
        <f t="shared" si="496"/>
        <v/>
      </c>
      <c r="U5233" t="str">
        <f t="shared" si="497"/>
        <v>C</v>
      </c>
      <c r="V5233" t="str" cm="1">
        <f t="array" ref="V5233">_xlfn.IFS(N5224&gt;25,"A",N5224&gt;20,"B",N5224&gt;15,"C",N5224&gt;10,"D",N5224&lt;10,"E")</f>
        <v>C</v>
      </c>
    </row>
    <row r="5234" spans="1:22" x14ac:dyDescent="0.3">
      <c r="A5234">
        <v>5275</v>
      </c>
      <c r="B5234" t="s">
        <v>473</v>
      </c>
      <c r="C5234" t="s">
        <v>15</v>
      </c>
      <c r="D5234" t="s">
        <v>47</v>
      </c>
      <c r="E5234">
        <v>2015</v>
      </c>
      <c r="F5234">
        <v>60586</v>
      </c>
      <c r="G5234" t="s">
        <v>27</v>
      </c>
      <c r="H5234" t="s">
        <v>18</v>
      </c>
      <c r="I5234" t="s">
        <v>19</v>
      </c>
      <c r="J5234">
        <v>998</v>
      </c>
      <c r="K5234">
        <v>67.040000000000006</v>
      </c>
      <c r="L5234">
        <v>5</v>
      </c>
      <c r="M5234">
        <v>23.1</v>
      </c>
      <c r="N5234">
        <v>4.1100000000000003</v>
      </c>
      <c r="P5234" t="str">
        <f t="shared" si="492"/>
        <v/>
      </c>
      <c r="Q5234" t="str">
        <f t="shared" si="493"/>
        <v>good</v>
      </c>
      <c r="R5234" t="str">
        <f t="shared" si="494"/>
        <v/>
      </c>
      <c r="S5234" s="3" t="str">
        <f t="shared" si="495"/>
        <v>Maruti</v>
      </c>
      <c r="T5234" t="str">
        <f t="shared" si="496"/>
        <v>Maruti</v>
      </c>
      <c r="U5234" t="str">
        <f t="shared" si="497"/>
        <v>E</v>
      </c>
      <c r="V5234" t="str" cm="1">
        <f t="array" ref="V5234">_xlfn.IFS(N5225&gt;25,"A",N5225&gt;20,"B",N5225&gt;15,"C",N5225&gt;10,"D",N5225&lt;10,"E")</f>
        <v>E</v>
      </c>
    </row>
    <row r="5235" spans="1:22" x14ac:dyDescent="0.3">
      <c r="A5235">
        <v>5276</v>
      </c>
      <c r="B5235" t="s">
        <v>1812</v>
      </c>
      <c r="C5235" t="s">
        <v>62</v>
      </c>
      <c r="D5235" t="s">
        <v>93</v>
      </c>
      <c r="E5235">
        <v>2015</v>
      </c>
      <c r="F5235">
        <v>13500</v>
      </c>
      <c r="G5235" t="s">
        <v>23</v>
      </c>
      <c r="H5235" t="s">
        <v>32</v>
      </c>
      <c r="I5235" t="s">
        <v>19</v>
      </c>
      <c r="J5235">
        <v>2143</v>
      </c>
      <c r="K5235">
        <v>136</v>
      </c>
      <c r="L5235">
        <v>5</v>
      </c>
      <c r="M5235">
        <v>17.899999999999999</v>
      </c>
      <c r="N5235">
        <v>25.51</v>
      </c>
      <c r="P5235" t="str">
        <f t="shared" si="492"/>
        <v/>
      </c>
      <c r="Q5235" t="str">
        <f t="shared" si="493"/>
        <v>bad</v>
      </c>
      <c r="R5235" t="str">
        <f t="shared" si="494"/>
        <v/>
      </c>
      <c r="S5235" s="3" t="str">
        <f t="shared" si="495"/>
        <v/>
      </c>
      <c r="T5235" t="str">
        <f t="shared" si="496"/>
        <v>Volkswagen</v>
      </c>
      <c r="U5235" t="str">
        <f t="shared" si="497"/>
        <v>E</v>
      </c>
      <c r="V5235" t="str" cm="1">
        <f t="array" ref="V5235">_xlfn.IFS(N5226&gt;25,"A",N5226&gt;20,"B",N5226&gt;15,"C",N5226&gt;10,"D",N5226&lt;10,"E")</f>
        <v>E</v>
      </c>
    </row>
    <row r="5236" spans="1:22" x14ac:dyDescent="0.3">
      <c r="A5236">
        <v>5277</v>
      </c>
      <c r="B5236" t="s">
        <v>303</v>
      </c>
      <c r="C5236" t="s">
        <v>15</v>
      </c>
      <c r="D5236" t="s">
        <v>39</v>
      </c>
      <c r="E5236">
        <v>2017</v>
      </c>
      <c r="F5236">
        <v>30000</v>
      </c>
      <c r="G5236" t="s">
        <v>27</v>
      </c>
      <c r="H5236" t="s">
        <v>18</v>
      </c>
      <c r="I5236" t="s">
        <v>19</v>
      </c>
      <c r="J5236">
        <v>796</v>
      </c>
      <c r="K5236">
        <v>47.3</v>
      </c>
      <c r="L5236">
        <v>5</v>
      </c>
      <c r="M5236">
        <v>22.74</v>
      </c>
      <c r="N5236">
        <v>3.1</v>
      </c>
      <c r="P5236" t="str">
        <f t="shared" si="492"/>
        <v/>
      </c>
      <c r="Q5236" t="str">
        <f t="shared" si="493"/>
        <v>bad</v>
      </c>
      <c r="R5236" t="str">
        <f t="shared" si="494"/>
        <v/>
      </c>
      <c r="S5236" s="3" t="str">
        <f t="shared" si="495"/>
        <v/>
      </c>
      <c r="T5236" t="str">
        <f t="shared" si="496"/>
        <v>Honda</v>
      </c>
      <c r="U5236" t="str">
        <f t="shared" si="497"/>
        <v>E</v>
      </c>
      <c r="V5236" t="str" cm="1">
        <f t="array" ref="V5236">_xlfn.IFS(N5227&gt;25,"A",N5227&gt;20,"B",N5227&gt;15,"C",N5227&gt;10,"D",N5227&lt;10,"E")</f>
        <v>E</v>
      </c>
    </row>
    <row r="5237" spans="1:22" x14ac:dyDescent="0.3">
      <c r="A5237">
        <v>5278</v>
      </c>
      <c r="B5237" t="s">
        <v>639</v>
      </c>
      <c r="C5237" t="s">
        <v>110</v>
      </c>
      <c r="D5237" t="s">
        <v>53</v>
      </c>
      <c r="E5237">
        <v>2018</v>
      </c>
      <c r="F5237">
        <v>12000</v>
      </c>
      <c r="G5237" t="s">
        <v>23</v>
      </c>
      <c r="H5237" t="s">
        <v>32</v>
      </c>
      <c r="I5237" t="s">
        <v>19</v>
      </c>
      <c r="J5237">
        <v>3198</v>
      </c>
      <c r="K5237">
        <v>197</v>
      </c>
      <c r="L5237">
        <v>7</v>
      </c>
      <c r="M5237">
        <v>10.91</v>
      </c>
      <c r="N5237">
        <v>33.5</v>
      </c>
      <c r="P5237" t="str">
        <f t="shared" si="492"/>
        <v/>
      </c>
      <c r="Q5237" t="str">
        <f t="shared" si="493"/>
        <v>bad</v>
      </c>
      <c r="R5237" t="str">
        <f t="shared" si="494"/>
        <v/>
      </c>
      <c r="S5237" s="3" t="str">
        <f t="shared" si="495"/>
        <v/>
      </c>
      <c r="T5237" t="str">
        <f t="shared" si="496"/>
        <v>Hyundai</v>
      </c>
      <c r="U5237" t="str">
        <f t="shared" si="497"/>
        <v>E</v>
      </c>
      <c r="V5237" t="str" cm="1">
        <f t="array" ref="V5237">_xlfn.IFS(N5228&gt;25,"A",N5228&gt;20,"B",N5228&gt;15,"C",N5228&gt;10,"D",N5228&lt;10,"E")</f>
        <v>E</v>
      </c>
    </row>
    <row r="5238" spans="1:22" x14ac:dyDescent="0.3">
      <c r="A5238">
        <v>5279</v>
      </c>
      <c r="B5238" t="s">
        <v>130</v>
      </c>
      <c r="C5238" t="s">
        <v>45</v>
      </c>
      <c r="D5238" t="s">
        <v>49</v>
      </c>
      <c r="E5238">
        <v>2017</v>
      </c>
      <c r="F5238">
        <v>65000</v>
      </c>
      <c r="G5238" t="s">
        <v>27</v>
      </c>
      <c r="H5238" t="s">
        <v>18</v>
      </c>
      <c r="I5238" t="s">
        <v>19</v>
      </c>
      <c r="J5238">
        <v>1193</v>
      </c>
      <c r="K5238">
        <v>88.7</v>
      </c>
      <c r="L5238">
        <v>5</v>
      </c>
      <c r="M5238">
        <v>17.57</v>
      </c>
      <c r="N5238">
        <v>4.8</v>
      </c>
      <c r="P5238" t="str">
        <f t="shared" si="492"/>
        <v/>
      </c>
      <c r="Q5238" t="str">
        <f t="shared" si="493"/>
        <v>bad</v>
      </c>
      <c r="R5238" t="str">
        <f t="shared" si="494"/>
        <v/>
      </c>
      <c r="S5238" s="3" t="str">
        <f t="shared" si="495"/>
        <v/>
      </c>
      <c r="T5238" t="str">
        <f t="shared" si="496"/>
        <v>Hyundai</v>
      </c>
      <c r="U5238" t="str">
        <f t="shared" si="497"/>
        <v>E</v>
      </c>
      <c r="V5238" t="str" cm="1">
        <f t="array" ref="V5238">_xlfn.IFS(N5229&gt;25,"A",N5229&gt;20,"B",N5229&gt;15,"C",N5229&gt;10,"D",N5229&lt;10,"E")</f>
        <v>E</v>
      </c>
    </row>
    <row r="5239" spans="1:22" x14ac:dyDescent="0.3">
      <c r="A5239">
        <v>5280</v>
      </c>
      <c r="B5239" t="s">
        <v>421</v>
      </c>
      <c r="C5239" t="s">
        <v>43</v>
      </c>
      <c r="D5239" t="s">
        <v>49</v>
      </c>
      <c r="E5239">
        <v>2014</v>
      </c>
      <c r="F5239">
        <v>38000</v>
      </c>
      <c r="G5239" t="s">
        <v>27</v>
      </c>
      <c r="H5239" t="s">
        <v>18</v>
      </c>
      <c r="I5239" t="s">
        <v>19</v>
      </c>
      <c r="J5239">
        <v>1598</v>
      </c>
      <c r="K5239">
        <v>103.5</v>
      </c>
      <c r="L5239">
        <v>5</v>
      </c>
      <c r="M5239">
        <v>16.09</v>
      </c>
      <c r="N5239">
        <v>3.49</v>
      </c>
      <c r="P5239" t="str">
        <f t="shared" si="492"/>
        <v/>
      </c>
      <c r="Q5239" t="str">
        <f t="shared" si="493"/>
        <v>good</v>
      </c>
      <c r="R5239" t="str">
        <f t="shared" si="494"/>
        <v/>
      </c>
      <c r="S5239" s="3" t="str">
        <f t="shared" si="495"/>
        <v>Maruti</v>
      </c>
      <c r="T5239" t="str">
        <f t="shared" si="496"/>
        <v>Maruti</v>
      </c>
      <c r="U5239" t="str">
        <f t="shared" si="497"/>
        <v>E</v>
      </c>
      <c r="V5239" t="str" cm="1">
        <f t="array" ref="V5239">_xlfn.IFS(N5230&gt;25,"A",N5230&gt;20,"B",N5230&gt;15,"C",N5230&gt;10,"D",N5230&lt;10,"E")</f>
        <v>E</v>
      </c>
    </row>
    <row r="5240" spans="1:22" x14ac:dyDescent="0.3">
      <c r="A5240">
        <v>5281</v>
      </c>
      <c r="B5240" t="s">
        <v>478</v>
      </c>
      <c r="C5240" t="s">
        <v>15</v>
      </c>
      <c r="D5240" t="s">
        <v>16</v>
      </c>
      <c r="E5240">
        <v>2012</v>
      </c>
      <c r="F5240">
        <v>25000</v>
      </c>
      <c r="G5240" t="s">
        <v>27</v>
      </c>
      <c r="H5240" t="s">
        <v>18</v>
      </c>
      <c r="I5240" t="s">
        <v>33</v>
      </c>
      <c r="J5240">
        <v>1373</v>
      </c>
      <c r="K5240">
        <v>91.1</v>
      </c>
      <c r="L5240">
        <v>7</v>
      </c>
      <c r="M5240">
        <v>17.5</v>
      </c>
      <c r="N5240">
        <v>5.15</v>
      </c>
      <c r="P5240" t="str">
        <f t="shared" si="492"/>
        <v/>
      </c>
      <c r="Q5240" t="str">
        <f t="shared" si="493"/>
        <v>bad</v>
      </c>
      <c r="R5240" t="str">
        <f t="shared" si="494"/>
        <v/>
      </c>
      <c r="S5240" s="3" t="str">
        <f t="shared" si="495"/>
        <v/>
      </c>
      <c r="T5240" t="str">
        <f t="shared" si="496"/>
        <v>Hyundai</v>
      </c>
      <c r="U5240" t="str">
        <f t="shared" si="497"/>
        <v>D</v>
      </c>
      <c r="V5240" t="str" cm="1">
        <f t="array" ref="V5240">_xlfn.IFS(N5231&gt;25,"A",N5231&gt;20,"B",N5231&gt;15,"C",N5231&gt;10,"D",N5231&lt;10,"E")</f>
        <v>D</v>
      </c>
    </row>
    <row r="5241" spans="1:22" x14ac:dyDescent="0.3">
      <c r="A5241">
        <v>5282</v>
      </c>
      <c r="B5241" t="s">
        <v>1178</v>
      </c>
      <c r="C5241" t="s">
        <v>62</v>
      </c>
      <c r="D5241" t="s">
        <v>16</v>
      </c>
      <c r="E5241">
        <v>2011</v>
      </c>
      <c r="F5241">
        <v>100000</v>
      </c>
      <c r="G5241" t="s">
        <v>23</v>
      </c>
      <c r="H5241" t="s">
        <v>32</v>
      </c>
      <c r="I5241" t="s">
        <v>19</v>
      </c>
      <c r="J5241">
        <v>2987</v>
      </c>
      <c r="K5241">
        <v>224</v>
      </c>
      <c r="L5241">
        <v>5</v>
      </c>
      <c r="M5241">
        <v>14</v>
      </c>
      <c r="N5241">
        <v>14.41</v>
      </c>
      <c r="P5241" t="str">
        <f t="shared" si="492"/>
        <v/>
      </c>
      <c r="Q5241" t="str">
        <f t="shared" si="493"/>
        <v>bad</v>
      </c>
      <c r="R5241" t="str">
        <f t="shared" si="494"/>
        <v/>
      </c>
      <c r="S5241" s="3" t="str">
        <f t="shared" si="495"/>
        <v/>
      </c>
      <c r="T5241" t="str">
        <f t="shared" si="496"/>
        <v>Tata</v>
      </c>
      <c r="U5241" t="str">
        <f t="shared" si="497"/>
        <v>E</v>
      </c>
      <c r="V5241" t="str" cm="1">
        <f t="array" ref="V5241">_xlfn.IFS(N5232&gt;25,"A",N5232&gt;20,"B",N5232&gt;15,"C",N5232&gt;10,"D",N5232&lt;10,"E")</f>
        <v>E</v>
      </c>
    </row>
    <row r="5242" spans="1:22" x14ac:dyDescent="0.3">
      <c r="A5242">
        <v>5283</v>
      </c>
      <c r="B5242" t="s">
        <v>577</v>
      </c>
      <c r="C5242" t="s">
        <v>43</v>
      </c>
      <c r="D5242" t="s">
        <v>16</v>
      </c>
      <c r="E5242">
        <v>2014</v>
      </c>
      <c r="F5242">
        <v>13710</v>
      </c>
      <c r="G5242" t="s">
        <v>27</v>
      </c>
      <c r="H5242" t="s">
        <v>18</v>
      </c>
      <c r="I5242" t="s">
        <v>19</v>
      </c>
      <c r="J5242">
        <v>1199</v>
      </c>
      <c r="K5242">
        <v>74</v>
      </c>
      <c r="L5242">
        <v>5</v>
      </c>
      <c r="M5242">
        <v>16.2</v>
      </c>
      <c r="N5242">
        <v>4.75</v>
      </c>
      <c r="P5242" t="str">
        <f t="shared" si="492"/>
        <v/>
      </c>
      <c r="Q5242" t="str">
        <f t="shared" si="493"/>
        <v>bad</v>
      </c>
      <c r="R5242" t="str">
        <f t="shared" si="494"/>
        <v/>
      </c>
      <c r="S5242" s="3" t="str">
        <f t="shared" si="495"/>
        <v/>
      </c>
      <c r="T5242" t="str">
        <f t="shared" si="496"/>
        <v>Volkswagen</v>
      </c>
      <c r="U5242" t="str">
        <f t="shared" si="497"/>
        <v>E</v>
      </c>
      <c r="V5242" t="str" cm="1">
        <f t="array" ref="V5242">_xlfn.IFS(N5233&gt;25,"A",N5233&gt;20,"B",N5233&gt;15,"C",N5233&gt;10,"D",N5233&lt;10,"E")</f>
        <v>E</v>
      </c>
    </row>
    <row r="5243" spans="1:22" x14ac:dyDescent="0.3">
      <c r="A5243">
        <v>5284</v>
      </c>
      <c r="B5243" t="s">
        <v>514</v>
      </c>
      <c r="C5243" t="s">
        <v>41</v>
      </c>
      <c r="D5243" t="s">
        <v>39</v>
      </c>
      <c r="E5243">
        <v>2015</v>
      </c>
      <c r="F5243">
        <v>100000</v>
      </c>
      <c r="G5243" t="s">
        <v>23</v>
      </c>
      <c r="H5243" t="s">
        <v>32</v>
      </c>
      <c r="I5243" t="s">
        <v>19</v>
      </c>
      <c r="J5243">
        <v>2982</v>
      </c>
      <c r="K5243">
        <v>168.5</v>
      </c>
      <c r="L5243">
        <v>7</v>
      </c>
      <c r="M5243">
        <v>12.55</v>
      </c>
      <c r="N5243">
        <v>19</v>
      </c>
      <c r="P5243" t="str">
        <f t="shared" si="492"/>
        <v/>
      </c>
      <c r="Q5243" t="str">
        <f t="shared" si="493"/>
        <v>good</v>
      </c>
      <c r="R5243" t="str">
        <f t="shared" si="494"/>
        <v/>
      </c>
      <c r="S5243" s="3" t="str">
        <f t="shared" si="495"/>
        <v>Maruti</v>
      </c>
      <c r="T5243" t="str">
        <f t="shared" si="496"/>
        <v>Maruti</v>
      </c>
      <c r="U5243" t="str">
        <f t="shared" si="497"/>
        <v>E</v>
      </c>
      <c r="V5243" t="str" cm="1">
        <f t="array" ref="V5243">_xlfn.IFS(N5234&gt;25,"A",N5234&gt;20,"B",N5234&gt;15,"C",N5234&gt;10,"D",N5234&lt;10,"E")</f>
        <v>E</v>
      </c>
    </row>
    <row r="5244" spans="1:22" x14ac:dyDescent="0.3">
      <c r="A5244">
        <v>5285</v>
      </c>
      <c r="B5244" t="s">
        <v>473</v>
      </c>
      <c r="C5244" t="s">
        <v>15</v>
      </c>
      <c r="D5244" t="s">
        <v>35</v>
      </c>
      <c r="E5244">
        <v>2017</v>
      </c>
      <c r="F5244">
        <v>17000</v>
      </c>
      <c r="G5244" t="s">
        <v>27</v>
      </c>
      <c r="H5244" t="s">
        <v>18</v>
      </c>
      <c r="I5244" t="s">
        <v>19</v>
      </c>
      <c r="J5244">
        <v>998</v>
      </c>
      <c r="K5244">
        <v>67.040000000000006</v>
      </c>
      <c r="L5244">
        <v>5</v>
      </c>
      <c r="M5244">
        <v>23.1</v>
      </c>
      <c r="N5244">
        <v>4.9000000000000004</v>
      </c>
      <c r="P5244" t="str">
        <f t="shared" si="492"/>
        <v>MercedesBenz</v>
      </c>
      <c r="Q5244" t="str">
        <f t="shared" si="493"/>
        <v>bad</v>
      </c>
      <c r="R5244" t="str">
        <f t="shared" si="494"/>
        <v/>
      </c>
      <c r="S5244" s="3" t="str">
        <f t="shared" si="495"/>
        <v>MercedesBenz</v>
      </c>
      <c r="T5244" t="str">
        <f t="shared" si="496"/>
        <v/>
      </c>
      <c r="U5244" t="str">
        <f t="shared" si="497"/>
        <v>A</v>
      </c>
      <c r="V5244" t="str" cm="1">
        <f t="array" ref="V5244">_xlfn.IFS(N5235&gt;25,"A",N5235&gt;20,"B",N5235&gt;15,"C",N5235&gt;10,"D",N5235&lt;10,"E")</f>
        <v>A</v>
      </c>
    </row>
    <row r="5245" spans="1:22" x14ac:dyDescent="0.3">
      <c r="A5245">
        <v>5286</v>
      </c>
      <c r="B5245" t="s">
        <v>601</v>
      </c>
      <c r="C5245" t="s">
        <v>65</v>
      </c>
      <c r="D5245" t="s">
        <v>26</v>
      </c>
      <c r="E5245">
        <v>2008</v>
      </c>
      <c r="F5245">
        <v>89000</v>
      </c>
      <c r="G5245" t="s">
        <v>23</v>
      </c>
      <c r="H5245" t="s">
        <v>32</v>
      </c>
      <c r="I5245" t="s">
        <v>33</v>
      </c>
      <c r="J5245">
        <v>1995</v>
      </c>
      <c r="K5245">
        <v>181</v>
      </c>
      <c r="L5245">
        <v>4</v>
      </c>
      <c r="M5245">
        <v>16.07</v>
      </c>
      <c r="N5245">
        <v>6.3</v>
      </c>
      <c r="P5245" t="str">
        <f t="shared" si="492"/>
        <v/>
      </c>
      <c r="Q5245" t="str">
        <f t="shared" si="493"/>
        <v>good</v>
      </c>
      <c r="R5245" t="str">
        <f t="shared" si="494"/>
        <v/>
      </c>
      <c r="S5245" s="3" t="str">
        <f t="shared" si="495"/>
        <v>Maruti</v>
      </c>
      <c r="T5245" t="str">
        <f t="shared" si="496"/>
        <v>Maruti</v>
      </c>
      <c r="U5245" t="str">
        <f t="shared" si="497"/>
        <v>E</v>
      </c>
      <c r="V5245" t="str" cm="1">
        <f t="array" ref="V5245">_xlfn.IFS(N5236&gt;25,"A",N5236&gt;20,"B",N5236&gt;15,"C",N5236&gt;10,"D",N5236&lt;10,"E")</f>
        <v>E</v>
      </c>
    </row>
    <row r="5246" spans="1:22" x14ac:dyDescent="0.3">
      <c r="A5246">
        <v>5287</v>
      </c>
      <c r="B5246" t="s">
        <v>1191</v>
      </c>
      <c r="C5246" t="s">
        <v>25</v>
      </c>
      <c r="D5246" t="s">
        <v>39</v>
      </c>
      <c r="E5246">
        <v>2006</v>
      </c>
      <c r="F5246">
        <v>100173</v>
      </c>
      <c r="G5246" t="s">
        <v>27</v>
      </c>
      <c r="H5246" t="s">
        <v>18</v>
      </c>
      <c r="I5246" t="s">
        <v>33</v>
      </c>
      <c r="J5246">
        <v>1497</v>
      </c>
      <c r="K5246">
        <v>100</v>
      </c>
      <c r="L5246">
        <v>5</v>
      </c>
      <c r="M5246">
        <v>16.899999999999999</v>
      </c>
      <c r="N5246">
        <v>2.4</v>
      </c>
      <c r="P5246" t="str">
        <f t="shared" si="492"/>
        <v>Ford</v>
      </c>
      <c r="Q5246" t="str">
        <f t="shared" si="493"/>
        <v>bad</v>
      </c>
      <c r="R5246" t="str">
        <f t="shared" si="494"/>
        <v/>
      </c>
      <c r="S5246" s="3" t="str">
        <f t="shared" si="495"/>
        <v>Ford</v>
      </c>
      <c r="T5246" t="str">
        <f t="shared" si="496"/>
        <v/>
      </c>
      <c r="U5246" t="str">
        <f t="shared" si="497"/>
        <v>A</v>
      </c>
      <c r="V5246" t="str" cm="1">
        <f t="array" ref="V5246">_xlfn.IFS(N5237&gt;25,"A",N5237&gt;20,"B",N5237&gt;15,"C",N5237&gt;10,"D",N5237&lt;10,"E")</f>
        <v>A</v>
      </c>
    </row>
    <row r="5247" spans="1:22" x14ac:dyDescent="0.3">
      <c r="A5247">
        <v>5288</v>
      </c>
      <c r="B5247" t="s">
        <v>426</v>
      </c>
      <c r="C5247" t="s">
        <v>56</v>
      </c>
      <c r="D5247" t="s">
        <v>22</v>
      </c>
      <c r="E5247">
        <v>2009</v>
      </c>
      <c r="F5247">
        <v>97000</v>
      </c>
      <c r="G5247" t="s">
        <v>27</v>
      </c>
      <c r="H5247" t="s">
        <v>18</v>
      </c>
      <c r="I5247" t="s">
        <v>19</v>
      </c>
      <c r="J5247">
        <v>1999</v>
      </c>
      <c r="K5247">
        <v>114</v>
      </c>
      <c r="L5247">
        <v>5</v>
      </c>
      <c r="M5247">
        <v>13.17</v>
      </c>
      <c r="N5247">
        <v>3</v>
      </c>
      <c r="P5247" t="str">
        <f t="shared" si="492"/>
        <v/>
      </c>
      <c r="Q5247" t="str">
        <f t="shared" si="493"/>
        <v>bad</v>
      </c>
      <c r="R5247" t="str">
        <f t="shared" si="494"/>
        <v/>
      </c>
      <c r="S5247" s="3" t="str">
        <f t="shared" si="495"/>
        <v/>
      </c>
      <c r="T5247" t="str">
        <f t="shared" si="496"/>
        <v>Tata</v>
      </c>
      <c r="U5247" t="str">
        <f t="shared" si="497"/>
        <v>E</v>
      </c>
      <c r="V5247" t="str" cm="1">
        <f t="array" ref="V5247">_xlfn.IFS(N5238&gt;25,"A",N5238&gt;20,"B",N5238&gt;15,"C",N5238&gt;10,"D",N5238&lt;10,"E")</f>
        <v>E</v>
      </c>
    </row>
    <row r="5248" spans="1:22" x14ac:dyDescent="0.3">
      <c r="A5248">
        <v>5289</v>
      </c>
      <c r="B5248" t="s">
        <v>1813</v>
      </c>
      <c r="C5248" t="s">
        <v>60</v>
      </c>
      <c r="D5248" t="s">
        <v>53</v>
      </c>
      <c r="E5248">
        <v>2016</v>
      </c>
      <c r="F5248">
        <v>40190</v>
      </c>
      <c r="G5248" t="s">
        <v>27</v>
      </c>
      <c r="H5248" t="s">
        <v>18</v>
      </c>
      <c r="I5248" t="s">
        <v>19</v>
      </c>
      <c r="J5248">
        <v>1198</v>
      </c>
      <c r="K5248">
        <v>74.930000000000007</v>
      </c>
      <c r="L5248">
        <v>5</v>
      </c>
      <c r="M5248">
        <v>18.059999999999999</v>
      </c>
      <c r="N5248">
        <v>4.25</v>
      </c>
      <c r="P5248" t="str">
        <f t="shared" si="492"/>
        <v/>
      </c>
      <c r="Q5248" t="str">
        <f t="shared" si="493"/>
        <v>bad</v>
      </c>
      <c r="R5248" t="str">
        <f t="shared" si="494"/>
        <v/>
      </c>
      <c r="S5248" s="3" t="str">
        <f t="shared" si="495"/>
        <v/>
      </c>
      <c r="T5248" t="str">
        <f t="shared" si="496"/>
        <v>Volkswagen</v>
      </c>
      <c r="U5248" t="str">
        <f t="shared" si="497"/>
        <v>E</v>
      </c>
      <c r="V5248" t="str" cm="1">
        <f t="array" ref="V5248">_xlfn.IFS(N5239&gt;25,"A",N5239&gt;20,"B",N5239&gt;15,"C",N5239&gt;10,"D",N5239&lt;10,"E")</f>
        <v>E</v>
      </c>
    </row>
    <row r="5249" spans="1:22" x14ac:dyDescent="0.3">
      <c r="A5249">
        <v>5290</v>
      </c>
      <c r="B5249" t="s">
        <v>497</v>
      </c>
      <c r="C5249" t="s">
        <v>43</v>
      </c>
      <c r="D5249" t="s">
        <v>35</v>
      </c>
      <c r="E5249">
        <v>2016</v>
      </c>
      <c r="F5249">
        <v>29647</v>
      </c>
      <c r="G5249" t="s">
        <v>23</v>
      </c>
      <c r="H5249" t="s">
        <v>18</v>
      </c>
      <c r="I5249" t="s">
        <v>19</v>
      </c>
      <c r="J5249">
        <v>1498</v>
      </c>
      <c r="K5249">
        <v>88</v>
      </c>
      <c r="L5249">
        <v>5</v>
      </c>
      <c r="M5249">
        <v>20.14</v>
      </c>
      <c r="N5249">
        <v>6.3</v>
      </c>
      <c r="P5249" t="str">
        <f t="shared" si="492"/>
        <v/>
      </c>
      <c r="Q5249" t="str">
        <f t="shared" si="493"/>
        <v>bad</v>
      </c>
      <c r="R5249" t="str">
        <f t="shared" si="494"/>
        <v/>
      </c>
      <c r="S5249" s="3" t="str">
        <f t="shared" si="495"/>
        <v/>
      </c>
      <c r="T5249" t="str">
        <f t="shared" si="496"/>
        <v>Maruti</v>
      </c>
      <c r="U5249" t="str">
        <f t="shared" si="497"/>
        <v>E</v>
      </c>
      <c r="V5249" t="str" cm="1">
        <f t="array" ref="V5249">_xlfn.IFS(N5240&gt;25,"A",N5240&gt;20,"B",N5240&gt;15,"C",N5240&gt;10,"D",N5240&lt;10,"E")</f>
        <v>E</v>
      </c>
    </row>
    <row r="5250" spans="1:22" x14ac:dyDescent="0.3">
      <c r="A5250">
        <v>5291</v>
      </c>
      <c r="B5250" t="s">
        <v>1611</v>
      </c>
      <c r="C5250" t="s">
        <v>15</v>
      </c>
      <c r="D5250" t="s">
        <v>47</v>
      </c>
      <c r="E5250">
        <v>2018</v>
      </c>
      <c r="F5250">
        <v>43639</v>
      </c>
      <c r="G5250" t="s">
        <v>27</v>
      </c>
      <c r="H5250" t="s">
        <v>18</v>
      </c>
      <c r="I5250" t="s">
        <v>19</v>
      </c>
      <c r="J5250">
        <v>998</v>
      </c>
      <c r="K5250">
        <v>100</v>
      </c>
      <c r="L5250">
        <v>5</v>
      </c>
      <c r="M5250">
        <v>21.1</v>
      </c>
      <c r="N5250">
        <v>8.15</v>
      </c>
      <c r="P5250" t="str">
        <f t="shared" si="492"/>
        <v/>
      </c>
      <c r="Q5250" t="str">
        <f t="shared" si="493"/>
        <v>bad</v>
      </c>
      <c r="R5250" t="str">
        <f t="shared" si="494"/>
        <v/>
      </c>
      <c r="S5250" s="3" t="str">
        <f t="shared" si="495"/>
        <v/>
      </c>
      <c r="T5250" t="str">
        <f t="shared" si="496"/>
        <v>MercedesBenz</v>
      </c>
      <c r="U5250" t="str">
        <f t="shared" si="497"/>
        <v>D</v>
      </c>
      <c r="V5250" t="str" cm="1">
        <f t="array" ref="V5250">_xlfn.IFS(N5241&gt;25,"A",N5241&gt;20,"B",N5241&gt;15,"C",N5241&gt;10,"D",N5241&lt;10,"E")</f>
        <v>D</v>
      </c>
    </row>
    <row r="5251" spans="1:22" x14ac:dyDescent="0.3">
      <c r="A5251">
        <v>5292</v>
      </c>
      <c r="B5251" t="s">
        <v>233</v>
      </c>
      <c r="C5251" t="s">
        <v>21</v>
      </c>
      <c r="D5251" t="s">
        <v>47</v>
      </c>
      <c r="E5251">
        <v>2012</v>
      </c>
      <c r="F5251">
        <v>37333</v>
      </c>
      <c r="G5251" t="s">
        <v>27</v>
      </c>
      <c r="H5251" t="s">
        <v>18</v>
      </c>
      <c r="I5251" t="s">
        <v>19</v>
      </c>
      <c r="J5251">
        <v>1197</v>
      </c>
      <c r="K5251">
        <v>78.900000000000006</v>
      </c>
      <c r="L5251">
        <v>5</v>
      </c>
      <c r="M5251">
        <v>20.36</v>
      </c>
      <c r="N5251">
        <v>3.22</v>
      </c>
      <c r="P5251" t="str">
        <f t="shared" si="492"/>
        <v/>
      </c>
      <c r="Q5251" t="str">
        <f t="shared" si="493"/>
        <v>bad</v>
      </c>
      <c r="R5251" t="str">
        <f t="shared" si="494"/>
        <v/>
      </c>
      <c r="S5251" s="3" t="str">
        <f t="shared" si="495"/>
        <v/>
      </c>
      <c r="T5251" t="str">
        <f t="shared" si="496"/>
        <v>Volkswagen</v>
      </c>
      <c r="U5251" t="str">
        <f t="shared" si="497"/>
        <v>E</v>
      </c>
      <c r="V5251" t="str" cm="1">
        <f t="array" ref="V5251">_xlfn.IFS(N5242&gt;25,"A",N5242&gt;20,"B",N5242&gt;15,"C",N5242&gt;10,"D",N5242&lt;10,"E")</f>
        <v>E</v>
      </c>
    </row>
    <row r="5252" spans="1:22" x14ac:dyDescent="0.3">
      <c r="A5252">
        <v>5293</v>
      </c>
      <c r="B5252" t="s">
        <v>511</v>
      </c>
      <c r="C5252" t="s">
        <v>21</v>
      </c>
      <c r="D5252" t="s">
        <v>47</v>
      </c>
      <c r="E5252">
        <v>2018</v>
      </c>
      <c r="F5252">
        <v>48407</v>
      </c>
      <c r="G5252" t="s">
        <v>27</v>
      </c>
      <c r="H5252" t="s">
        <v>18</v>
      </c>
      <c r="I5252" t="s">
        <v>19</v>
      </c>
      <c r="J5252">
        <v>1197</v>
      </c>
      <c r="K5252">
        <v>81.83</v>
      </c>
      <c r="L5252">
        <v>5</v>
      </c>
      <c r="M5252">
        <v>18.600000000000001</v>
      </c>
      <c r="N5252">
        <v>7.65</v>
      </c>
      <c r="P5252" t="str">
        <f t="shared" si="492"/>
        <v>Toyota</v>
      </c>
      <c r="Q5252" t="str">
        <f t="shared" si="493"/>
        <v>bad</v>
      </c>
      <c r="R5252" t="str">
        <f t="shared" si="494"/>
        <v/>
      </c>
      <c r="S5252" s="3" t="str">
        <f t="shared" si="495"/>
        <v>Toyota</v>
      </c>
      <c r="T5252" t="str">
        <f t="shared" si="496"/>
        <v/>
      </c>
      <c r="U5252" t="str">
        <f t="shared" si="497"/>
        <v>C</v>
      </c>
      <c r="V5252" t="str" cm="1">
        <f t="array" ref="V5252">_xlfn.IFS(N5243&gt;25,"A",N5243&gt;20,"B",N5243&gt;15,"C",N5243&gt;10,"D",N5243&lt;10,"E")</f>
        <v>C</v>
      </c>
    </row>
    <row r="5253" spans="1:22" x14ac:dyDescent="0.3">
      <c r="A5253">
        <v>5294</v>
      </c>
      <c r="B5253" t="s">
        <v>1814</v>
      </c>
      <c r="C5253" t="s">
        <v>65</v>
      </c>
      <c r="D5253" t="s">
        <v>53</v>
      </c>
      <c r="E5253">
        <v>2011</v>
      </c>
      <c r="F5253">
        <v>25000</v>
      </c>
      <c r="G5253" t="s">
        <v>27</v>
      </c>
      <c r="H5253" t="s">
        <v>32</v>
      </c>
      <c r="I5253" t="s">
        <v>19</v>
      </c>
      <c r="J5253">
        <v>2979</v>
      </c>
      <c r="K5253">
        <v>306</v>
      </c>
      <c r="L5253">
        <v>2</v>
      </c>
      <c r="M5253">
        <v>10.37</v>
      </c>
      <c r="N5253">
        <v>30</v>
      </c>
      <c r="P5253" t="str">
        <f t="shared" si="492"/>
        <v/>
      </c>
      <c r="Q5253" t="str">
        <f t="shared" si="493"/>
        <v>good</v>
      </c>
      <c r="R5253" t="str">
        <f t="shared" si="494"/>
        <v/>
      </c>
      <c r="S5253" s="3" t="str">
        <f t="shared" si="495"/>
        <v>Maruti</v>
      </c>
      <c r="T5253" t="str">
        <f t="shared" si="496"/>
        <v>Maruti</v>
      </c>
      <c r="U5253" t="str">
        <f t="shared" si="497"/>
        <v>E</v>
      </c>
      <c r="V5253" t="str" cm="1">
        <f t="array" ref="V5253">_xlfn.IFS(N5244&gt;25,"A",N5244&gt;20,"B",N5244&gt;15,"C",N5244&gt;10,"D",N5244&lt;10,"E")</f>
        <v>E</v>
      </c>
    </row>
    <row r="5254" spans="1:22" x14ac:dyDescent="0.3">
      <c r="A5254">
        <v>5295</v>
      </c>
      <c r="B5254" t="s">
        <v>136</v>
      </c>
      <c r="C5254" t="s">
        <v>21</v>
      </c>
      <c r="D5254" t="s">
        <v>22</v>
      </c>
      <c r="E5254">
        <v>2010</v>
      </c>
      <c r="F5254">
        <v>72400</v>
      </c>
      <c r="G5254" t="s">
        <v>27</v>
      </c>
      <c r="H5254" t="s">
        <v>18</v>
      </c>
      <c r="I5254" t="s">
        <v>33</v>
      </c>
      <c r="J5254">
        <v>1197</v>
      </c>
      <c r="K5254">
        <v>78.900000000000006</v>
      </c>
      <c r="L5254">
        <v>5</v>
      </c>
      <c r="M5254">
        <v>20.36</v>
      </c>
      <c r="N5254">
        <v>2.2999999999999998</v>
      </c>
      <c r="P5254" t="str">
        <f t="shared" si="492"/>
        <v/>
      </c>
      <c r="Q5254" t="str">
        <f t="shared" si="493"/>
        <v>bad</v>
      </c>
      <c r="R5254" t="str">
        <f t="shared" si="494"/>
        <v/>
      </c>
      <c r="S5254" s="3" t="str">
        <f t="shared" si="495"/>
        <v/>
      </c>
      <c r="T5254" t="str">
        <f t="shared" si="496"/>
        <v>BMW</v>
      </c>
      <c r="U5254" t="str">
        <f t="shared" si="497"/>
        <v>E</v>
      </c>
      <c r="V5254" t="str" cm="1">
        <f t="array" ref="V5254">_xlfn.IFS(N5245&gt;25,"A",N5245&gt;20,"B",N5245&gt;15,"C",N5245&gt;10,"D",N5245&lt;10,"E")</f>
        <v>E</v>
      </c>
    </row>
    <row r="5255" spans="1:22" x14ac:dyDescent="0.3">
      <c r="A5255">
        <v>5296</v>
      </c>
      <c r="B5255" t="s">
        <v>1387</v>
      </c>
      <c r="C5255" t="s">
        <v>218</v>
      </c>
      <c r="D5255" t="s">
        <v>53</v>
      </c>
      <c r="E5255">
        <v>2012</v>
      </c>
      <c r="F5255">
        <v>18000</v>
      </c>
      <c r="G5255" t="s">
        <v>27</v>
      </c>
      <c r="H5255" t="s">
        <v>32</v>
      </c>
      <c r="I5255" t="s">
        <v>19</v>
      </c>
      <c r="J5255">
        <v>1598</v>
      </c>
      <c r="K5255">
        <v>181</v>
      </c>
      <c r="L5255">
        <v>4</v>
      </c>
      <c r="M5255">
        <v>13.6</v>
      </c>
      <c r="N5255">
        <v>22</v>
      </c>
      <c r="P5255" t="str">
        <f t="shared" si="492"/>
        <v/>
      </c>
      <c r="Q5255" t="str">
        <f t="shared" si="493"/>
        <v>bad</v>
      </c>
      <c r="R5255" t="str">
        <f t="shared" si="494"/>
        <v/>
      </c>
      <c r="S5255" s="3" t="str">
        <f t="shared" si="495"/>
        <v/>
      </c>
      <c r="T5255" t="str">
        <f t="shared" si="496"/>
        <v>Honda</v>
      </c>
      <c r="U5255" t="str">
        <f t="shared" si="497"/>
        <v>E</v>
      </c>
      <c r="V5255" t="str" cm="1">
        <f t="array" ref="V5255">_xlfn.IFS(N5246&gt;25,"A",N5246&gt;20,"B",N5246&gt;15,"C",N5246&gt;10,"D",N5246&lt;10,"E")</f>
        <v>E</v>
      </c>
    </row>
    <row r="5256" spans="1:22" x14ac:dyDescent="0.3">
      <c r="A5256">
        <v>5297</v>
      </c>
      <c r="B5256" t="s">
        <v>212</v>
      </c>
      <c r="C5256" t="s">
        <v>25</v>
      </c>
      <c r="D5256" t="s">
        <v>22</v>
      </c>
      <c r="E5256">
        <v>2012</v>
      </c>
      <c r="F5256">
        <v>65167</v>
      </c>
      <c r="G5256" t="s">
        <v>27</v>
      </c>
      <c r="H5256" t="s">
        <v>18</v>
      </c>
      <c r="I5256" t="s">
        <v>19</v>
      </c>
      <c r="J5256">
        <v>1198</v>
      </c>
      <c r="K5256">
        <v>86.8</v>
      </c>
      <c r="L5256">
        <v>5</v>
      </c>
      <c r="M5256">
        <v>19.399999999999999</v>
      </c>
      <c r="N5256">
        <v>3.28</v>
      </c>
      <c r="P5256" t="str">
        <f t="shared" si="492"/>
        <v/>
      </c>
      <c r="Q5256" t="str">
        <f t="shared" si="493"/>
        <v>bad</v>
      </c>
      <c r="R5256" t="str">
        <f t="shared" si="494"/>
        <v/>
      </c>
      <c r="S5256" s="3" t="str">
        <f t="shared" si="495"/>
        <v/>
      </c>
      <c r="T5256" t="str">
        <f t="shared" si="496"/>
        <v>Mitsubishi</v>
      </c>
      <c r="U5256" t="str">
        <f t="shared" si="497"/>
        <v>E</v>
      </c>
      <c r="V5256" t="str" cm="1">
        <f t="array" ref="V5256">_xlfn.IFS(N5247&gt;25,"A",N5247&gt;20,"B",N5247&gt;15,"C",N5247&gt;10,"D",N5247&lt;10,"E")</f>
        <v>E</v>
      </c>
    </row>
    <row r="5257" spans="1:22" x14ac:dyDescent="0.3">
      <c r="A5257">
        <v>5298</v>
      </c>
      <c r="B5257" t="s">
        <v>990</v>
      </c>
      <c r="C5257" t="s">
        <v>15</v>
      </c>
      <c r="D5257" t="s">
        <v>47</v>
      </c>
      <c r="E5257">
        <v>2016</v>
      </c>
      <c r="F5257">
        <v>25418</v>
      </c>
      <c r="G5257" t="s">
        <v>27</v>
      </c>
      <c r="H5257" t="s">
        <v>18</v>
      </c>
      <c r="I5257" t="s">
        <v>19</v>
      </c>
      <c r="J5257">
        <v>1373</v>
      </c>
      <c r="K5257">
        <v>91.2</v>
      </c>
      <c r="L5257">
        <v>5</v>
      </c>
      <c r="M5257">
        <v>20.73</v>
      </c>
      <c r="N5257">
        <v>7.09</v>
      </c>
      <c r="P5257" t="str">
        <f t="shared" si="492"/>
        <v/>
      </c>
      <c r="Q5257" t="str">
        <f t="shared" si="493"/>
        <v>bad</v>
      </c>
      <c r="R5257" t="str">
        <f t="shared" si="494"/>
        <v/>
      </c>
      <c r="S5257" s="3" t="str">
        <f t="shared" si="495"/>
        <v/>
      </c>
      <c r="T5257" t="str">
        <f t="shared" si="496"/>
        <v>Renault</v>
      </c>
      <c r="U5257" t="str">
        <f t="shared" si="497"/>
        <v>E</v>
      </c>
      <c r="V5257" t="str" cm="1">
        <f t="array" ref="V5257">_xlfn.IFS(N5248&gt;25,"A",N5248&gt;20,"B",N5248&gt;15,"C",N5248&gt;10,"D",N5248&lt;10,"E")</f>
        <v>E</v>
      </c>
    </row>
    <row r="5258" spans="1:22" x14ac:dyDescent="0.3">
      <c r="A5258">
        <v>5299</v>
      </c>
      <c r="B5258" t="s">
        <v>1794</v>
      </c>
      <c r="C5258" t="s">
        <v>15</v>
      </c>
      <c r="D5258" t="s">
        <v>31</v>
      </c>
      <c r="E5258">
        <v>2013</v>
      </c>
      <c r="F5258">
        <v>38995</v>
      </c>
      <c r="G5258" t="s">
        <v>23</v>
      </c>
      <c r="H5258" t="s">
        <v>18</v>
      </c>
      <c r="I5258" t="s">
        <v>19</v>
      </c>
      <c r="J5258">
        <v>1248</v>
      </c>
      <c r="K5258">
        <v>73.900000000000006</v>
      </c>
      <c r="L5258">
        <v>5</v>
      </c>
      <c r="M5258">
        <v>19.3</v>
      </c>
      <c r="N5258">
        <v>6.46</v>
      </c>
      <c r="P5258" t="str">
        <f t="shared" si="492"/>
        <v/>
      </c>
      <c r="Q5258" t="str">
        <f t="shared" si="493"/>
        <v>good</v>
      </c>
      <c r="R5258" t="str">
        <f t="shared" si="494"/>
        <v/>
      </c>
      <c r="S5258" s="3" t="str">
        <f t="shared" si="495"/>
        <v>Volkswagen</v>
      </c>
      <c r="T5258" t="str">
        <f t="shared" si="496"/>
        <v>Volkswagen</v>
      </c>
      <c r="U5258" t="str">
        <f t="shared" si="497"/>
        <v>E</v>
      </c>
      <c r="V5258" t="str" cm="1">
        <f t="array" ref="V5258">_xlfn.IFS(N5249&gt;25,"A",N5249&gt;20,"B",N5249&gt;15,"C",N5249&gt;10,"D",N5249&lt;10,"E")</f>
        <v>E</v>
      </c>
    </row>
    <row r="5259" spans="1:22" x14ac:dyDescent="0.3">
      <c r="A5259">
        <v>5300</v>
      </c>
      <c r="B5259" t="s">
        <v>262</v>
      </c>
      <c r="C5259" t="s">
        <v>43</v>
      </c>
      <c r="D5259" t="s">
        <v>26</v>
      </c>
      <c r="E5259">
        <v>2012</v>
      </c>
      <c r="F5259">
        <v>60000</v>
      </c>
      <c r="G5259" t="s">
        <v>23</v>
      </c>
      <c r="H5259" t="s">
        <v>18</v>
      </c>
      <c r="I5259" t="s">
        <v>19</v>
      </c>
      <c r="J5259">
        <v>1199</v>
      </c>
      <c r="K5259">
        <v>73.900000000000006</v>
      </c>
      <c r="L5259">
        <v>5</v>
      </c>
      <c r="M5259">
        <v>22.07</v>
      </c>
      <c r="N5259">
        <v>4</v>
      </c>
      <c r="P5259" t="str">
        <f t="shared" si="492"/>
        <v/>
      </c>
      <c r="Q5259" t="str">
        <f t="shared" si="493"/>
        <v>good</v>
      </c>
      <c r="R5259" t="str">
        <f t="shared" si="494"/>
        <v/>
      </c>
      <c r="S5259" s="3" t="str">
        <f t="shared" si="495"/>
        <v>Maruti</v>
      </c>
      <c r="T5259" t="str">
        <f t="shared" si="496"/>
        <v>Maruti</v>
      </c>
      <c r="U5259" t="str">
        <f t="shared" si="497"/>
        <v>E</v>
      </c>
      <c r="V5259" t="str" cm="1">
        <f t="array" ref="V5259">_xlfn.IFS(N5250&gt;25,"A",N5250&gt;20,"B",N5250&gt;15,"C",N5250&gt;10,"D",N5250&lt;10,"E")</f>
        <v>E</v>
      </c>
    </row>
    <row r="5260" spans="1:22" x14ac:dyDescent="0.3">
      <c r="A5260">
        <v>5301</v>
      </c>
      <c r="B5260" t="s">
        <v>272</v>
      </c>
      <c r="C5260" t="s">
        <v>65</v>
      </c>
      <c r="D5260" t="s">
        <v>53</v>
      </c>
      <c r="E5260">
        <v>2011</v>
      </c>
      <c r="F5260">
        <v>72000</v>
      </c>
      <c r="G5260" t="s">
        <v>23</v>
      </c>
      <c r="H5260" t="s">
        <v>32</v>
      </c>
      <c r="I5260" t="s">
        <v>19</v>
      </c>
      <c r="J5260">
        <v>1995</v>
      </c>
      <c r="K5260">
        <v>184</v>
      </c>
      <c r="L5260">
        <v>5</v>
      </c>
      <c r="M5260">
        <v>17.05</v>
      </c>
      <c r="N5260">
        <v>11</v>
      </c>
      <c r="P5260" t="str">
        <f t="shared" ref="P5260:P5323" si="498">IF(N5251&gt;15,C5251,"")</f>
        <v/>
      </c>
      <c r="Q5260" t="str">
        <f t="shared" ref="Q5260:Q5323" si="499">IF(M5251&gt;20,"good","bad")</f>
        <v>good</v>
      </c>
      <c r="R5260" t="str">
        <f t="shared" ref="R5260:R5323" si="500">IF(AND(M5251&gt;20,N5251&gt;15),C5251,"")</f>
        <v/>
      </c>
      <c r="S5260" s="3" t="str">
        <f t="shared" ref="S5260:S5323" si="501">IF(OR(M5251&gt;20,N5251&gt;15),C5251,"")</f>
        <v>Hyundai</v>
      </c>
      <c r="T5260" t="str">
        <f t="shared" ref="T5260:T5323" si="502">IF(NOT(N5251&gt;15),C5251,"")</f>
        <v>Hyundai</v>
      </c>
      <c r="U5260" t="str">
        <f t="shared" ref="U5260:U5323" si="503">IF(N5251&gt;25,"A",IF(N5251&gt;20,"B",IF(N5251&gt;15,"C",IF(N5251&gt;10,"D","E"))))</f>
        <v>E</v>
      </c>
      <c r="V5260" t="str" cm="1">
        <f t="array" ref="V5260">_xlfn.IFS(N5251&gt;25,"A",N5251&gt;20,"B",N5251&gt;15,"C",N5251&gt;10,"D",N5251&lt;10,"E")</f>
        <v>E</v>
      </c>
    </row>
    <row r="5261" spans="1:22" x14ac:dyDescent="0.3">
      <c r="A5261">
        <v>5302</v>
      </c>
      <c r="B5261" t="s">
        <v>368</v>
      </c>
      <c r="C5261" t="s">
        <v>30</v>
      </c>
      <c r="D5261" t="s">
        <v>31</v>
      </c>
      <c r="E5261">
        <v>2016</v>
      </c>
      <c r="F5261">
        <v>31075</v>
      </c>
      <c r="G5261" t="s">
        <v>23</v>
      </c>
      <c r="H5261" t="s">
        <v>32</v>
      </c>
      <c r="I5261" t="s">
        <v>33</v>
      </c>
      <c r="J5261">
        <v>2967</v>
      </c>
      <c r="K5261">
        <v>241.4</v>
      </c>
      <c r="L5261">
        <v>7</v>
      </c>
      <c r="M5261">
        <v>12.07</v>
      </c>
      <c r="N5261">
        <v>49.79</v>
      </c>
      <c r="P5261" t="str">
        <f t="shared" si="498"/>
        <v/>
      </c>
      <c r="Q5261" t="str">
        <f t="shared" si="499"/>
        <v>bad</v>
      </c>
      <c r="R5261" t="str">
        <f t="shared" si="500"/>
        <v/>
      </c>
      <c r="S5261" s="3" t="str">
        <f t="shared" si="501"/>
        <v/>
      </c>
      <c r="T5261" t="str">
        <f t="shared" si="502"/>
        <v>Hyundai</v>
      </c>
      <c r="U5261" t="str">
        <f t="shared" si="503"/>
        <v>E</v>
      </c>
      <c r="V5261" t="str" cm="1">
        <f t="array" ref="V5261">_xlfn.IFS(N5252&gt;25,"A",N5252&gt;20,"B",N5252&gt;15,"C",N5252&gt;10,"D",N5252&lt;10,"E")</f>
        <v>E</v>
      </c>
    </row>
    <row r="5262" spans="1:22" x14ac:dyDescent="0.3">
      <c r="A5262">
        <v>5303</v>
      </c>
      <c r="B5262" t="s">
        <v>1815</v>
      </c>
      <c r="C5262" t="s">
        <v>110</v>
      </c>
      <c r="D5262" t="s">
        <v>49</v>
      </c>
      <c r="E5262">
        <v>2015</v>
      </c>
      <c r="F5262">
        <v>4311</v>
      </c>
      <c r="G5262" t="s">
        <v>23</v>
      </c>
      <c r="H5262" t="s">
        <v>18</v>
      </c>
      <c r="I5262" t="s">
        <v>19</v>
      </c>
      <c r="J5262">
        <v>1498</v>
      </c>
      <c r="K5262">
        <v>99</v>
      </c>
      <c r="L5262">
        <v>5</v>
      </c>
      <c r="M5262">
        <v>25.83</v>
      </c>
      <c r="N5262">
        <v>4.8</v>
      </c>
      <c r="P5262" t="str">
        <f t="shared" si="498"/>
        <v>BMW</v>
      </c>
      <c r="Q5262" t="str">
        <f t="shared" si="499"/>
        <v>bad</v>
      </c>
      <c r="R5262" t="str">
        <f t="shared" si="500"/>
        <v/>
      </c>
      <c r="S5262" s="3" t="str">
        <f t="shared" si="501"/>
        <v>BMW</v>
      </c>
      <c r="T5262" t="str">
        <f t="shared" si="502"/>
        <v/>
      </c>
      <c r="U5262" t="str">
        <f t="shared" si="503"/>
        <v>A</v>
      </c>
      <c r="V5262" t="str" cm="1">
        <f t="array" ref="V5262">_xlfn.IFS(N5253&gt;25,"A",N5253&gt;20,"B",N5253&gt;15,"C",N5253&gt;10,"D",N5253&lt;10,"E")</f>
        <v>A</v>
      </c>
    </row>
    <row r="5263" spans="1:22" x14ac:dyDescent="0.3">
      <c r="A5263">
        <v>5304</v>
      </c>
      <c r="B5263" t="s">
        <v>197</v>
      </c>
      <c r="C5263" t="s">
        <v>65</v>
      </c>
      <c r="D5263" t="s">
        <v>63</v>
      </c>
      <c r="E5263">
        <v>2017</v>
      </c>
      <c r="F5263">
        <v>21000</v>
      </c>
      <c r="G5263" t="s">
        <v>23</v>
      </c>
      <c r="H5263" t="s">
        <v>32</v>
      </c>
      <c r="I5263" t="s">
        <v>19</v>
      </c>
      <c r="J5263">
        <v>1995</v>
      </c>
      <c r="K5263">
        <v>190</v>
      </c>
      <c r="L5263">
        <v>5</v>
      </c>
      <c r="M5263">
        <v>21.76</v>
      </c>
      <c r="N5263">
        <v>35</v>
      </c>
      <c r="P5263" t="str">
        <f t="shared" si="498"/>
        <v/>
      </c>
      <c r="Q5263" t="str">
        <f t="shared" si="499"/>
        <v>good</v>
      </c>
      <c r="R5263" t="str">
        <f t="shared" si="500"/>
        <v/>
      </c>
      <c r="S5263" s="3" t="str">
        <f t="shared" si="501"/>
        <v>Hyundai</v>
      </c>
      <c r="T5263" t="str">
        <f t="shared" si="502"/>
        <v>Hyundai</v>
      </c>
      <c r="U5263" t="str">
        <f t="shared" si="503"/>
        <v>E</v>
      </c>
      <c r="V5263" t="str" cm="1">
        <f t="array" ref="V5263">_xlfn.IFS(N5254&gt;25,"A",N5254&gt;20,"B",N5254&gt;15,"C",N5254&gt;10,"D",N5254&lt;10,"E")</f>
        <v>E</v>
      </c>
    </row>
    <row r="5264" spans="1:22" x14ac:dyDescent="0.3">
      <c r="A5264">
        <v>5305</v>
      </c>
      <c r="B5264" t="s">
        <v>1178</v>
      </c>
      <c r="C5264" t="s">
        <v>62</v>
      </c>
      <c r="D5264" t="s">
        <v>63</v>
      </c>
      <c r="E5264">
        <v>2011</v>
      </c>
      <c r="F5264">
        <v>54000</v>
      </c>
      <c r="G5264" t="s">
        <v>23</v>
      </c>
      <c r="H5264" t="s">
        <v>32</v>
      </c>
      <c r="I5264" t="s">
        <v>19</v>
      </c>
      <c r="J5264">
        <v>2987</v>
      </c>
      <c r="K5264">
        <v>224</v>
      </c>
      <c r="L5264">
        <v>5</v>
      </c>
      <c r="M5264">
        <v>14</v>
      </c>
      <c r="N5264">
        <v>21.99</v>
      </c>
      <c r="P5264" t="str">
        <f t="shared" si="498"/>
        <v>Mini</v>
      </c>
      <c r="Q5264" t="str">
        <f t="shared" si="499"/>
        <v>bad</v>
      </c>
      <c r="R5264" t="str">
        <f t="shared" si="500"/>
        <v/>
      </c>
      <c r="S5264" s="3" t="str">
        <f t="shared" si="501"/>
        <v>Mini</v>
      </c>
      <c r="T5264" t="str">
        <f t="shared" si="502"/>
        <v/>
      </c>
      <c r="U5264" t="str">
        <f t="shared" si="503"/>
        <v>B</v>
      </c>
      <c r="V5264" t="str" cm="1">
        <f t="array" ref="V5264">_xlfn.IFS(N5255&gt;25,"A",N5255&gt;20,"B",N5255&gt;15,"C",N5255&gt;10,"D",N5255&lt;10,"E")</f>
        <v>B</v>
      </c>
    </row>
    <row r="5265" spans="1:22" x14ac:dyDescent="0.3">
      <c r="A5265">
        <v>5306</v>
      </c>
      <c r="B5265" t="s">
        <v>1343</v>
      </c>
      <c r="C5265" t="s">
        <v>15</v>
      </c>
      <c r="D5265" t="s">
        <v>16</v>
      </c>
      <c r="E5265">
        <v>2007</v>
      </c>
      <c r="F5265">
        <v>50000</v>
      </c>
      <c r="G5265" t="s">
        <v>27</v>
      </c>
      <c r="H5265" t="s">
        <v>18</v>
      </c>
      <c r="I5265" t="s">
        <v>33</v>
      </c>
      <c r="J5265">
        <v>1061</v>
      </c>
      <c r="K5265">
        <v>64</v>
      </c>
      <c r="L5265">
        <v>5</v>
      </c>
      <c r="M5265">
        <v>17.3</v>
      </c>
      <c r="N5265">
        <v>1.1000000000000001</v>
      </c>
      <c r="P5265" t="str">
        <f t="shared" si="498"/>
        <v/>
      </c>
      <c r="Q5265" t="str">
        <f t="shared" si="499"/>
        <v>bad</v>
      </c>
      <c r="R5265" t="str">
        <f t="shared" si="500"/>
        <v/>
      </c>
      <c r="S5265" s="3" t="str">
        <f t="shared" si="501"/>
        <v/>
      </c>
      <c r="T5265" t="str">
        <f t="shared" si="502"/>
        <v>Honda</v>
      </c>
      <c r="U5265" t="str">
        <f t="shared" si="503"/>
        <v>E</v>
      </c>
      <c r="V5265" t="str" cm="1">
        <f t="array" ref="V5265">_xlfn.IFS(N5256&gt;25,"A",N5256&gt;20,"B",N5256&gt;15,"C",N5256&gt;10,"D",N5256&lt;10,"E")</f>
        <v>E</v>
      </c>
    </row>
    <row r="5266" spans="1:22" x14ac:dyDescent="0.3">
      <c r="A5266">
        <v>5307</v>
      </c>
      <c r="B5266" t="s">
        <v>931</v>
      </c>
      <c r="C5266" t="s">
        <v>15</v>
      </c>
      <c r="D5266" t="s">
        <v>53</v>
      </c>
      <c r="E5266">
        <v>2018</v>
      </c>
      <c r="F5266">
        <v>13000</v>
      </c>
      <c r="G5266" t="s">
        <v>27</v>
      </c>
      <c r="H5266" t="s">
        <v>18</v>
      </c>
      <c r="I5266" t="s">
        <v>19</v>
      </c>
      <c r="J5266">
        <v>1197</v>
      </c>
      <c r="K5266">
        <v>83.1</v>
      </c>
      <c r="L5266">
        <v>5</v>
      </c>
      <c r="M5266">
        <v>21.4</v>
      </c>
      <c r="N5266">
        <v>6.6</v>
      </c>
      <c r="P5266" t="str">
        <f t="shared" si="498"/>
        <v/>
      </c>
      <c r="Q5266" t="str">
        <f t="shared" si="499"/>
        <v>good</v>
      </c>
      <c r="R5266" t="str">
        <f t="shared" si="500"/>
        <v/>
      </c>
      <c r="S5266" s="3" t="str">
        <f t="shared" si="501"/>
        <v>Maruti</v>
      </c>
      <c r="T5266" t="str">
        <f t="shared" si="502"/>
        <v>Maruti</v>
      </c>
      <c r="U5266" t="str">
        <f t="shared" si="503"/>
        <v>E</v>
      </c>
      <c r="V5266" t="str" cm="1">
        <f t="array" ref="V5266">_xlfn.IFS(N5257&gt;25,"A",N5257&gt;20,"B",N5257&gt;15,"C",N5257&gt;10,"D",N5257&lt;10,"E")</f>
        <v>E</v>
      </c>
    </row>
    <row r="5267" spans="1:22" x14ac:dyDescent="0.3">
      <c r="A5267">
        <v>5308</v>
      </c>
      <c r="B5267" t="s">
        <v>674</v>
      </c>
      <c r="C5267" t="s">
        <v>15</v>
      </c>
      <c r="D5267" t="s">
        <v>22</v>
      </c>
      <c r="E5267">
        <v>2013</v>
      </c>
      <c r="F5267">
        <v>74000</v>
      </c>
      <c r="G5267" t="s">
        <v>27</v>
      </c>
      <c r="H5267" t="s">
        <v>18</v>
      </c>
      <c r="I5267" t="s">
        <v>19</v>
      </c>
      <c r="J5267">
        <v>1197</v>
      </c>
      <c r="K5267">
        <v>81.8</v>
      </c>
      <c r="L5267">
        <v>5</v>
      </c>
      <c r="M5267">
        <v>22</v>
      </c>
      <c r="N5267">
        <v>4.5</v>
      </c>
      <c r="P5267" t="str">
        <f t="shared" si="498"/>
        <v/>
      </c>
      <c r="Q5267" t="str">
        <f t="shared" si="499"/>
        <v>bad</v>
      </c>
      <c r="R5267" t="str">
        <f t="shared" si="500"/>
        <v/>
      </c>
      <c r="S5267" s="3" t="str">
        <f t="shared" si="501"/>
        <v/>
      </c>
      <c r="T5267" t="str">
        <f t="shared" si="502"/>
        <v>Maruti</v>
      </c>
      <c r="U5267" t="str">
        <f t="shared" si="503"/>
        <v>E</v>
      </c>
      <c r="V5267" t="str" cm="1">
        <f t="array" ref="V5267">_xlfn.IFS(N5258&gt;25,"A",N5258&gt;20,"B",N5258&gt;15,"C",N5258&gt;10,"D",N5258&lt;10,"E")</f>
        <v>E</v>
      </c>
    </row>
    <row r="5268" spans="1:22" x14ac:dyDescent="0.3">
      <c r="A5268">
        <v>5309</v>
      </c>
      <c r="B5268" t="s">
        <v>532</v>
      </c>
      <c r="C5268" t="s">
        <v>192</v>
      </c>
      <c r="D5268" t="s">
        <v>22</v>
      </c>
      <c r="E5268">
        <v>2009</v>
      </c>
      <c r="F5268">
        <v>75000</v>
      </c>
      <c r="G5268" t="s">
        <v>27</v>
      </c>
      <c r="H5268" t="s">
        <v>18</v>
      </c>
      <c r="I5268" t="s">
        <v>33</v>
      </c>
      <c r="J5268">
        <v>1150</v>
      </c>
      <c r="K5268">
        <v>76</v>
      </c>
      <c r="L5268">
        <v>5</v>
      </c>
      <c r="M5268">
        <v>14.7</v>
      </c>
      <c r="N5268">
        <v>1</v>
      </c>
      <c r="P5268" t="str">
        <f t="shared" si="498"/>
        <v/>
      </c>
      <c r="Q5268" t="str">
        <f t="shared" si="499"/>
        <v>good</v>
      </c>
      <c r="R5268" t="str">
        <f t="shared" si="500"/>
        <v/>
      </c>
      <c r="S5268" s="3" t="str">
        <f t="shared" si="501"/>
        <v>Volkswagen</v>
      </c>
      <c r="T5268" t="str">
        <f t="shared" si="502"/>
        <v>Volkswagen</v>
      </c>
      <c r="U5268" t="str">
        <f t="shared" si="503"/>
        <v>E</v>
      </c>
      <c r="V5268" t="str" cm="1">
        <f t="array" ref="V5268">_xlfn.IFS(N5259&gt;25,"A",N5259&gt;20,"B",N5259&gt;15,"C",N5259&gt;10,"D",N5259&lt;10,"E")</f>
        <v>E</v>
      </c>
    </row>
    <row r="5269" spans="1:22" x14ac:dyDescent="0.3">
      <c r="A5269">
        <v>5310</v>
      </c>
      <c r="B5269" t="s">
        <v>497</v>
      </c>
      <c r="C5269" t="s">
        <v>43</v>
      </c>
      <c r="D5269" t="s">
        <v>26</v>
      </c>
      <c r="E5269">
        <v>2017</v>
      </c>
      <c r="F5269">
        <v>25000</v>
      </c>
      <c r="G5269" t="s">
        <v>23</v>
      </c>
      <c r="H5269" t="s">
        <v>18</v>
      </c>
      <c r="I5269" t="s">
        <v>19</v>
      </c>
      <c r="J5269">
        <v>1498</v>
      </c>
      <c r="K5269">
        <v>88</v>
      </c>
      <c r="L5269">
        <v>5</v>
      </c>
      <c r="M5269">
        <v>20.14</v>
      </c>
      <c r="N5269">
        <v>6.9</v>
      </c>
      <c r="P5269" t="str">
        <f t="shared" si="498"/>
        <v/>
      </c>
      <c r="Q5269" t="str">
        <f t="shared" si="499"/>
        <v>bad</v>
      </c>
      <c r="R5269" t="str">
        <f t="shared" si="500"/>
        <v/>
      </c>
      <c r="S5269" s="3" t="str">
        <f t="shared" si="501"/>
        <v/>
      </c>
      <c r="T5269" t="str">
        <f t="shared" si="502"/>
        <v>BMW</v>
      </c>
      <c r="U5269" t="str">
        <f t="shared" si="503"/>
        <v>D</v>
      </c>
      <c r="V5269" t="str" cm="1">
        <f t="array" ref="V5269">_xlfn.IFS(N5260&gt;25,"A",N5260&gt;20,"B",N5260&gt;15,"C",N5260&gt;10,"D",N5260&lt;10,"E")</f>
        <v>D</v>
      </c>
    </row>
    <row r="5270" spans="1:22" x14ac:dyDescent="0.3">
      <c r="A5270">
        <v>5311</v>
      </c>
      <c r="B5270" t="s">
        <v>54</v>
      </c>
      <c r="C5270" t="s">
        <v>52</v>
      </c>
      <c r="D5270" t="s">
        <v>35</v>
      </c>
      <c r="E5270">
        <v>2012</v>
      </c>
      <c r="F5270">
        <v>139000</v>
      </c>
      <c r="G5270" t="s">
        <v>23</v>
      </c>
      <c r="H5270" t="s">
        <v>32</v>
      </c>
      <c r="I5270" t="s">
        <v>19</v>
      </c>
      <c r="J5270">
        <v>2179</v>
      </c>
      <c r="K5270">
        <v>115</v>
      </c>
      <c r="L5270">
        <v>5</v>
      </c>
      <c r="M5270">
        <v>0</v>
      </c>
      <c r="N5270">
        <v>16.75</v>
      </c>
      <c r="P5270" t="str">
        <f t="shared" si="498"/>
        <v>Audi</v>
      </c>
      <c r="Q5270" t="str">
        <f t="shared" si="499"/>
        <v>bad</v>
      </c>
      <c r="R5270" t="str">
        <f t="shared" si="500"/>
        <v/>
      </c>
      <c r="S5270" s="3" t="str">
        <f t="shared" si="501"/>
        <v>Audi</v>
      </c>
      <c r="T5270" t="str">
        <f t="shared" si="502"/>
        <v/>
      </c>
      <c r="U5270" t="str">
        <f t="shared" si="503"/>
        <v>A</v>
      </c>
      <c r="V5270" t="str" cm="1">
        <f t="array" ref="V5270">_xlfn.IFS(N5261&gt;25,"A",N5261&gt;20,"B",N5261&gt;15,"C",N5261&gt;10,"D",N5261&lt;10,"E")</f>
        <v>A</v>
      </c>
    </row>
    <row r="5271" spans="1:22" x14ac:dyDescent="0.3">
      <c r="A5271">
        <v>5312</v>
      </c>
      <c r="B5271" t="s">
        <v>689</v>
      </c>
      <c r="C5271" t="s">
        <v>30</v>
      </c>
      <c r="D5271" t="s">
        <v>16</v>
      </c>
      <c r="E5271">
        <v>2015</v>
      </c>
      <c r="F5271">
        <v>52000</v>
      </c>
      <c r="G5271" t="s">
        <v>23</v>
      </c>
      <c r="H5271" t="s">
        <v>32</v>
      </c>
      <c r="I5271" t="s">
        <v>19</v>
      </c>
      <c r="J5271">
        <v>1968</v>
      </c>
      <c r="K5271">
        <v>174.3</v>
      </c>
      <c r="L5271">
        <v>5</v>
      </c>
      <c r="M5271">
        <v>14.16</v>
      </c>
      <c r="N5271">
        <v>25.49</v>
      </c>
      <c r="P5271" t="str">
        <f t="shared" si="498"/>
        <v/>
      </c>
      <c r="Q5271" t="str">
        <f t="shared" si="499"/>
        <v>good</v>
      </c>
      <c r="R5271" t="str">
        <f t="shared" si="500"/>
        <v/>
      </c>
      <c r="S5271" s="3" t="str">
        <f t="shared" si="501"/>
        <v>Ford</v>
      </c>
      <c r="T5271" t="str">
        <f t="shared" si="502"/>
        <v>Ford</v>
      </c>
      <c r="U5271" t="str">
        <f t="shared" si="503"/>
        <v>E</v>
      </c>
      <c r="V5271" t="str" cm="1">
        <f t="array" ref="V5271">_xlfn.IFS(N5262&gt;25,"A",N5262&gt;20,"B",N5262&gt;15,"C",N5262&gt;10,"D",N5262&lt;10,"E")</f>
        <v>E</v>
      </c>
    </row>
    <row r="5272" spans="1:22" x14ac:dyDescent="0.3">
      <c r="A5272">
        <v>5313</v>
      </c>
      <c r="B5272" t="s">
        <v>1352</v>
      </c>
      <c r="C5272" t="s">
        <v>30</v>
      </c>
      <c r="D5272" t="s">
        <v>26</v>
      </c>
      <c r="E5272">
        <v>2015</v>
      </c>
      <c r="F5272">
        <v>20000</v>
      </c>
      <c r="G5272" t="s">
        <v>23</v>
      </c>
      <c r="H5272" t="s">
        <v>32</v>
      </c>
      <c r="I5272" t="s">
        <v>19</v>
      </c>
      <c r="J5272">
        <v>1968</v>
      </c>
      <c r="K5272">
        <v>187.74</v>
      </c>
      <c r="L5272">
        <v>5</v>
      </c>
      <c r="M5272">
        <v>18.53</v>
      </c>
      <c r="N5272">
        <v>35.5</v>
      </c>
      <c r="P5272" t="str">
        <f t="shared" si="498"/>
        <v>BMW</v>
      </c>
      <c r="Q5272" t="str">
        <f t="shared" si="499"/>
        <v>good</v>
      </c>
      <c r="R5272" t="str">
        <f t="shared" si="500"/>
        <v>BMW</v>
      </c>
      <c r="S5272" s="3" t="str">
        <f t="shared" si="501"/>
        <v>BMW</v>
      </c>
      <c r="T5272" t="str">
        <f t="shared" si="502"/>
        <v/>
      </c>
      <c r="U5272" t="str">
        <f t="shared" si="503"/>
        <v>A</v>
      </c>
      <c r="V5272" t="str" cm="1">
        <f t="array" ref="V5272">_xlfn.IFS(N5263&gt;25,"A",N5263&gt;20,"B",N5263&gt;15,"C",N5263&gt;10,"D",N5263&lt;10,"E")</f>
        <v>A</v>
      </c>
    </row>
    <row r="5273" spans="1:22" x14ac:dyDescent="0.3">
      <c r="A5273">
        <v>5314</v>
      </c>
      <c r="B5273" t="s">
        <v>1224</v>
      </c>
      <c r="C5273" t="s">
        <v>21</v>
      </c>
      <c r="D5273" t="s">
        <v>47</v>
      </c>
      <c r="E5273">
        <v>2018</v>
      </c>
      <c r="F5273">
        <v>32663</v>
      </c>
      <c r="G5273" t="s">
        <v>23</v>
      </c>
      <c r="H5273" t="s">
        <v>18</v>
      </c>
      <c r="I5273" t="s">
        <v>19</v>
      </c>
      <c r="J5273">
        <v>1186</v>
      </c>
      <c r="K5273">
        <v>73.97</v>
      </c>
      <c r="L5273">
        <v>5</v>
      </c>
      <c r="M5273">
        <v>24</v>
      </c>
      <c r="N5273">
        <v>6.28</v>
      </c>
      <c r="P5273" t="str">
        <f t="shared" si="498"/>
        <v>MercedesBenz</v>
      </c>
      <c r="Q5273" t="str">
        <f t="shared" si="499"/>
        <v>bad</v>
      </c>
      <c r="R5273" t="str">
        <f t="shared" si="500"/>
        <v/>
      </c>
      <c r="S5273" s="3" t="str">
        <f t="shared" si="501"/>
        <v>MercedesBenz</v>
      </c>
      <c r="T5273" t="str">
        <f t="shared" si="502"/>
        <v/>
      </c>
      <c r="U5273" t="str">
        <f t="shared" si="503"/>
        <v>B</v>
      </c>
      <c r="V5273" t="str" cm="1">
        <f t="array" ref="V5273">_xlfn.IFS(N5264&gt;25,"A",N5264&gt;20,"B",N5264&gt;15,"C",N5264&gt;10,"D",N5264&lt;10,"E")</f>
        <v>B</v>
      </c>
    </row>
    <row r="5274" spans="1:22" x14ac:dyDescent="0.3">
      <c r="A5274">
        <v>5315</v>
      </c>
      <c r="B5274" t="s">
        <v>1625</v>
      </c>
      <c r="C5274" t="s">
        <v>78</v>
      </c>
      <c r="D5274" t="s">
        <v>53</v>
      </c>
      <c r="E5274">
        <v>2012</v>
      </c>
      <c r="F5274">
        <v>76777</v>
      </c>
      <c r="G5274" t="s">
        <v>23</v>
      </c>
      <c r="H5274" t="s">
        <v>18</v>
      </c>
      <c r="I5274" t="s">
        <v>33</v>
      </c>
      <c r="J5274">
        <v>2179</v>
      </c>
      <c r="K5274">
        <v>120</v>
      </c>
      <c r="L5274">
        <v>8</v>
      </c>
      <c r="M5274">
        <v>12.05</v>
      </c>
      <c r="N5274">
        <v>4.88</v>
      </c>
      <c r="P5274" t="str">
        <f t="shared" si="498"/>
        <v/>
      </c>
      <c r="Q5274" t="str">
        <f t="shared" si="499"/>
        <v>bad</v>
      </c>
      <c r="R5274" t="str">
        <f t="shared" si="500"/>
        <v/>
      </c>
      <c r="S5274" s="3" t="str">
        <f t="shared" si="501"/>
        <v/>
      </c>
      <c r="T5274" t="str">
        <f t="shared" si="502"/>
        <v>Maruti</v>
      </c>
      <c r="U5274" t="str">
        <f t="shared" si="503"/>
        <v>E</v>
      </c>
      <c r="V5274" t="str" cm="1">
        <f t="array" ref="V5274">_xlfn.IFS(N5265&gt;25,"A",N5265&gt;20,"B",N5265&gt;15,"C",N5265&gt;10,"D",N5265&lt;10,"E")</f>
        <v>E</v>
      </c>
    </row>
    <row r="5275" spans="1:22" x14ac:dyDescent="0.3">
      <c r="A5275">
        <v>5316</v>
      </c>
      <c r="B5275" t="s">
        <v>1041</v>
      </c>
      <c r="C5275" t="s">
        <v>45</v>
      </c>
      <c r="D5275" t="s">
        <v>35</v>
      </c>
      <c r="E5275">
        <v>2016</v>
      </c>
      <c r="F5275">
        <v>100303</v>
      </c>
      <c r="G5275" t="s">
        <v>23</v>
      </c>
      <c r="H5275" t="s">
        <v>18</v>
      </c>
      <c r="I5275" t="s">
        <v>19</v>
      </c>
      <c r="J5275">
        <v>1248</v>
      </c>
      <c r="K5275">
        <v>74</v>
      </c>
      <c r="L5275">
        <v>5</v>
      </c>
      <c r="M5275">
        <v>22.95</v>
      </c>
      <c r="N5275">
        <v>3.7</v>
      </c>
      <c r="P5275" t="str">
        <f t="shared" si="498"/>
        <v/>
      </c>
      <c r="Q5275" t="str">
        <f t="shared" si="499"/>
        <v>good</v>
      </c>
      <c r="R5275" t="str">
        <f t="shared" si="500"/>
        <v/>
      </c>
      <c r="S5275" s="3" t="str">
        <f t="shared" si="501"/>
        <v>Maruti</v>
      </c>
      <c r="T5275" t="str">
        <f t="shared" si="502"/>
        <v>Maruti</v>
      </c>
      <c r="U5275" t="str">
        <f t="shared" si="503"/>
        <v>E</v>
      </c>
      <c r="V5275" t="str" cm="1">
        <f t="array" ref="V5275">_xlfn.IFS(N5266&gt;25,"A",N5266&gt;20,"B",N5266&gt;15,"C",N5266&gt;10,"D",N5266&lt;10,"E")</f>
        <v>E</v>
      </c>
    </row>
    <row r="5276" spans="1:22" x14ac:dyDescent="0.3">
      <c r="A5276">
        <v>5317</v>
      </c>
      <c r="B5276" t="s">
        <v>410</v>
      </c>
      <c r="C5276" t="s">
        <v>21</v>
      </c>
      <c r="D5276" t="s">
        <v>47</v>
      </c>
      <c r="E5276">
        <v>2015</v>
      </c>
      <c r="F5276">
        <v>43993</v>
      </c>
      <c r="G5276" t="s">
        <v>27</v>
      </c>
      <c r="H5276" t="s">
        <v>18</v>
      </c>
      <c r="I5276" t="s">
        <v>19</v>
      </c>
      <c r="J5276">
        <v>814</v>
      </c>
      <c r="K5276">
        <v>55.2</v>
      </c>
      <c r="L5276">
        <v>5</v>
      </c>
      <c r="M5276">
        <v>21.1</v>
      </c>
      <c r="N5276">
        <v>3.45</v>
      </c>
      <c r="P5276" t="str">
        <f t="shared" si="498"/>
        <v/>
      </c>
      <c r="Q5276" t="str">
        <f t="shared" si="499"/>
        <v>good</v>
      </c>
      <c r="R5276" t="str">
        <f t="shared" si="500"/>
        <v/>
      </c>
      <c r="S5276" s="3" t="str">
        <f t="shared" si="501"/>
        <v>Maruti</v>
      </c>
      <c r="T5276" t="str">
        <f t="shared" si="502"/>
        <v>Maruti</v>
      </c>
      <c r="U5276" t="str">
        <f t="shared" si="503"/>
        <v>E</v>
      </c>
      <c r="V5276" t="str" cm="1">
        <f t="array" ref="V5276">_xlfn.IFS(N5267&gt;25,"A",N5267&gt;20,"B",N5267&gt;15,"C",N5267&gt;10,"D",N5267&lt;10,"E")</f>
        <v>E</v>
      </c>
    </row>
    <row r="5277" spans="1:22" x14ac:dyDescent="0.3">
      <c r="A5277">
        <v>5318</v>
      </c>
      <c r="B5277" t="s">
        <v>1403</v>
      </c>
      <c r="C5277" t="s">
        <v>78</v>
      </c>
      <c r="D5277" t="s">
        <v>47</v>
      </c>
      <c r="E5277">
        <v>2016</v>
      </c>
      <c r="F5277">
        <v>72118</v>
      </c>
      <c r="G5277" t="s">
        <v>23</v>
      </c>
      <c r="H5277" t="s">
        <v>18</v>
      </c>
      <c r="I5277" t="s">
        <v>19</v>
      </c>
      <c r="J5277">
        <v>2179</v>
      </c>
      <c r="K5277">
        <v>120</v>
      </c>
      <c r="L5277">
        <v>8</v>
      </c>
      <c r="M5277">
        <v>15.4</v>
      </c>
      <c r="N5277">
        <v>10.23</v>
      </c>
      <c r="P5277" t="str">
        <f t="shared" si="498"/>
        <v/>
      </c>
      <c r="Q5277" t="str">
        <f t="shared" si="499"/>
        <v>bad</v>
      </c>
      <c r="R5277" t="str">
        <f t="shared" si="500"/>
        <v/>
      </c>
      <c r="S5277" s="3" t="str">
        <f t="shared" si="501"/>
        <v/>
      </c>
      <c r="T5277" t="str">
        <f t="shared" si="502"/>
        <v>Chevrolet</v>
      </c>
      <c r="U5277" t="str">
        <f t="shared" si="503"/>
        <v>E</v>
      </c>
      <c r="V5277" t="str" cm="1">
        <f t="array" ref="V5277">_xlfn.IFS(N5268&gt;25,"A",N5268&gt;20,"B",N5268&gt;15,"C",N5268&gt;10,"D",N5268&lt;10,"E")</f>
        <v>E</v>
      </c>
    </row>
    <row r="5278" spans="1:22" x14ac:dyDescent="0.3">
      <c r="A5278">
        <v>5319</v>
      </c>
      <c r="B5278" t="s">
        <v>1816</v>
      </c>
      <c r="C5278" t="s">
        <v>25</v>
      </c>
      <c r="D5278" t="s">
        <v>63</v>
      </c>
      <c r="E5278">
        <v>2010</v>
      </c>
      <c r="F5278">
        <v>83000</v>
      </c>
      <c r="G5278" t="s">
        <v>27</v>
      </c>
      <c r="H5278" t="s">
        <v>32</v>
      </c>
      <c r="I5278" t="s">
        <v>33</v>
      </c>
      <c r="J5278">
        <v>2354</v>
      </c>
      <c r="K5278">
        <v>142</v>
      </c>
      <c r="L5278">
        <v>5</v>
      </c>
      <c r="M5278">
        <v>11.1</v>
      </c>
      <c r="N5278">
        <v>6.5</v>
      </c>
      <c r="P5278" t="str">
        <f t="shared" si="498"/>
        <v/>
      </c>
      <c r="Q5278" t="str">
        <f t="shared" si="499"/>
        <v>good</v>
      </c>
      <c r="R5278" t="str">
        <f t="shared" si="500"/>
        <v/>
      </c>
      <c r="S5278" s="3" t="str">
        <f t="shared" si="501"/>
        <v>Volkswagen</v>
      </c>
      <c r="T5278" t="str">
        <f t="shared" si="502"/>
        <v>Volkswagen</v>
      </c>
      <c r="U5278" t="str">
        <f t="shared" si="503"/>
        <v>E</v>
      </c>
      <c r="V5278" t="str" cm="1">
        <f t="array" ref="V5278">_xlfn.IFS(N5269&gt;25,"A",N5269&gt;20,"B",N5269&gt;15,"C",N5269&gt;10,"D",N5269&lt;10,"E")</f>
        <v>E</v>
      </c>
    </row>
    <row r="5279" spans="1:22" x14ac:dyDescent="0.3">
      <c r="A5279">
        <v>5320</v>
      </c>
      <c r="B5279" t="s">
        <v>577</v>
      </c>
      <c r="C5279" t="s">
        <v>43</v>
      </c>
      <c r="D5279" t="s">
        <v>16</v>
      </c>
      <c r="E5279">
        <v>2016</v>
      </c>
      <c r="F5279">
        <v>7523</v>
      </c>
      <c r="G5279" t="s">
        <v>27</v>
      </c>
      <c r="H5279" t="s">
        <v>18</v>
      </c>
      <c r="I5279" t="s">
        <v>19</v>
      </c>
      <c r="J5279">
        <v>1199</v>
      </c>
      <c r="K5279">
        <v>74</v>
      </c>
      <c r="L5279">
        <v>5</v>
      </c>
      <c r="M5279">
        <v>16.2</v>
      </c>
      <c r="N5279">
        <v>6.15</v>
      </c>
      <c r="P5279" t="str">
        <f t="shared" si="498"/>
        <v>Land</v>
      </c>
      <c r="Q5279" t="str">
        <f t="shared" si="499"/>
        <v>bad</v>
      </c>
      <c r="R5279" t="str">
        <f t="shared" si="500"/>
        <v/>
      </c>
      <c r="S5279" s="3" t="str">
        <f t="shared" si="501"/>
        <v>Land</v>
      </c>
      <c r="T5279" t="str">
        <f t="shared" si="502"/>
        <v/>
      </c>
      <c r="U5279" t="str">
        <f t="shared" si="503"/>
        <v>C</v>
      </c>
      <c r="V5279" t="str" cm="1">
        <f t="array" ref="V5279">_xlfn.IFS(N5270&gt;25,"A",N5270&gt;20,"B",N5270&gt;15,"C",N5270&gt;10,"D",N5270&lt;10,"E")</f>
        <v>C</v>
      </c>
    </row>
    <row r="5280" spans="1:22" x14ac:dyDescent="0.3">
      <c r="A5280">
        <v>5321</v>
      </c>
      <c r="B5280" t="s">
        <v>688</v>
      </c>
      <c r="C5280" t="s">
        <v>15</v>
      </c>
      <c r="D5280" t="s">
        <v>16</v>
      </c>
      <c r="E5280">
        <v>2014</v>
      </c>
      <c r="F5280">
        <v>34670</v>
      </c>
      <c r="G5280" t="s">
        <v>27</v>
      </c>
      <c r="H5280" t="s">
        <v>18</v>
      </c>
      <c r="I5280" t="s">
        <v>19</v>
      </c>
      <c r="J5280">
        <v>1196</v>
      </c>
      <c r="K5280">
        <v>73</v>
      </c>
      <c r="L5280">
        <v>7</v>
      </c>
      <c r="M5280">
        <v>15.1</v>
      </c>
      <c r="N5280">
        <v>2.9</v>
      </c>
      <c r="P5280" t="str">
        <f t="shared" si="498"/>
        <v>Audi</v>
      </c>
      <c r="Q5280" t="str">
        <f t="shared" si="499"/>
        <v>bad</v>
      </c>
      <c r="R5280" t="str">
        <f t="shared" si="500"/>
        <v/>
      </c>
      <c r="S5280" s="3" t="str">
        <f t="shared" si="501"/>
        <v>Audi</v>
      </c>
      <c r="T5280" t="str">
        <f t="shared" si="502"/>
        <v/>
      </c>
      <c r="U5280" t="str">
        <f t="shared" si="503"/>
        <v>A</v>
      </c>
      <c r="V5280" t="str" cm="1">
        <f t="array" ref="V5280">_xlfn.IFS(N5271&gt;25,"A",N5271&gt;20,"B",N5271&gt;15,"C",N5271&gt;10,"D",N5271&lt;10,"E")</f>
        <v>A</v>
      </c>
    </row>
    <row r="5281" spans="1:22" x14ac:dyDescent="0.3">
      <c r="A5281">
        <v>5322</v>
      </c>
      <c r="B5281" t="s">
        <v>566</v>
      </c>
      <c r="C5281" t="s">
        <v>21</v>
      </c>
      <c r="D5281" t="s">
        <v>93</v>
      </c>
      <c r="E5281">
        <v>2016</v>
      </c>
      <c r="F5281">
        <v>30000</v>
      </c>
      <c r="G5281" t="s">
        <v>23</v>
      </c>
      <c r="H5281" t="s">
        <v>18</v>
      </c>
      <c r="I5281" t="s">
        <v>19</v>
      </c>
      <c r="J5281">
        <v>1120</v>
      </c>
      <c r="K5281">
        <v>70</v>
      </c>
      <c r="L5281">
        <v>5</v>
      </c>
      <c r="M5281">
        <v>24</v>
      </c>
      <c r="N5281">
        <v>5.5</v>
      </c>
      <c r="P5281" t="str">
        <f t="shared" si="498"/>
        <v>Audi</v>
      </c>
      <c r="Q5281" t="str">
        <f t="shared" si="499"/>
        <v>bad</v>
      </c>
      <c r="R5281" t="str">
        <f t="shared" si="500"/>
        <v/>
      </c>
      <c r="S5281" s="3" t="str">
        <f t="shared" si="501"/>
        <v>Audi</v>
      </c>
      <c r="T5281" t="str">
        <f t="shared" si="502"/>
        <v/>
      </c>
      <c r="U5281" t="str">
        <f t="shared" si="503"/>
        <v>A</v>
      </c>
      <c r="V5281" t="str" cm="1">
        <f t="array" ref="V5281">_xlfn.IFS(N5272&gt;25,"A",N5272&gt;20,"B",N5272&gt;15,"C",N5272&gt;10,"D",N5272&lt;10,"E")</f>
        <v>A</v>
      </c>
    </row>
    <row r="5282" spans="1:22" x14ac:dyDescent="0.3">
      <c r="A5282">
        <v>5323</v>
      </c>
      <c r="B5282" t="s">
        <v>639</v>
      </c>
      <c r="C5282" t="s">
        <v>110</v>
      </c>
      <c r="D5282" t="s">
        <v>26</v>
      </c>
      <c r="E5282">
        <v>2017</v>
      </c>
      <c r="F5282">
        <v>17000</v>
      </c>
      <c r="G5282" t="s">
        <v>23</v>
      </c>
      <c r="H5282" t="s">
        <v>32</v>
      </c>
      <c r="I5282" t="s">
        <v>19</v>
      </c>
      <c r="J5282">
        <v>3198</v>
      </c>
      <c r="K5282">
        <v>197</v>
      </c>
      <c r="L5282">
        <v>7</v>
      </c>
      <c r="M5282">
        <v>10.91</v>
      </c>
      <c r="N5282">
        <v>31</v>
      </c>
      <c r="P5282" t="str">
        <f t="shared" si="498"/>
        <v/>
      </c>
      <c r="Q5282" t="str">
        <f t="shared" si="499"/>
        <v>good</v>
      </c>
      <c r="R5282" t="str">
        <f t="shared" si="500"/>
        <v/>
      </c>
      <c r="S5282" s="3" t="str">
        <f t="shared" si="501"/>
        <v>Hyundai</v>
      </c>
      <c r="T5282" t="str">
        <f t="shared" si="502"/>
        <v>Hyundai</v>
      </c>
      <c r="U5282" t="str">
        <f t="shared" si="503"/>
        <v>E</v>
      </c>
      <c r="V5282" t="str" cm="1">
        <f t="array" ref="V5282">_xlfn.IFS(N5273&gt;25,"A",N5273&gt;20,"B",N5273&gt;15,"C",N5273&gt;10,"D",N5273&lt;10,"E")</f>
        <v>E</v>
      </c>
    </row>
    <row r="5283" spans="1:22" x14ac:dyDescent="0.3">
      <c r="A5283">
        <v>5324</v>
      </c>
      <c r="B5283" t="s">
        <v>1224</v>
      </c>
      <c r="C5283" t="s">
        <v>21</v>
      </c>
      <c r="D5283" t="s">
        <v>53</v>
      </c>
      <c r="E5283">
        <v>2015</v>
      </c>
      <c r="F5283">
        <v>59261</v>
      </c>
      <c r="G5283" t="s">
        <v>23</v>
      </c>
      <c r="H5283" t="s">
        <v>18</v>
      </c>
      <c r="I5283" t="s">
        <v>19</v>
      </c>
      <c r="J5283">
        <v>1186</v>
      </c>
      <c r="K5283">
        <v>73.97</v>
      </c>
      <c r="L5283">
        <v>5</v>
      </c>
      <c r="M5283">
        <v>24</v>
      </c>
      <c r="N5283">
        <v>4.25</v>
      </c>
      <c r="P5283" t="str">
        <f t="shared" si="498"/>
        <v/>
      </c>
      <c r="Q5283" t="str">
        <f t="shared" si="499"/>
        <v>bad</v>
      </c>
      <c r="R5283" t="str">
        <f t="shared" si="500"/>
        <v/>
      </c>
      <c r="S5283" s="3" t="str">
        <f t="shared" si="501"/>
        <v/>
      </c>
      <c r="T5283" t="str">
        <f t="shared" si="502"/>
        <v>Mahindra</v>
      </c>
      <c r="U5283" t="str">
        <f t="shared" si="503"/>
        <v>E</v>
      </c>
      <c r="V5283" t="str" cm="1">
        <f t="array" ref="V5283">_xlfn.IFS(N5274&gt;25,"A",N5274&gt;20,"B",N5274&gt;15,"C",N5274&gt;10,"D",N5274&lt;10,"E")</f>
        <v>E</v>
      </c>
    </row>
    <row r="5284" spans="1:22" x14ac:dyDescent="0.3">
      <c r="A5284">
        <v>5325</v>
      </c>
      <c r="B5284" t="s">
        <v>100</v>
      </c>
      <c r="C5284" t="s">
        <v>15</v>
      </c>
      <c r="D5284" t="s">
        <v>47</v>
      </c>
      <c r="E5284">
        <v>2016</v>
      </c>
      <c r="F5284">
        <v>65210</v>
      </c>
      <c r="G5284" t="s">
        <v>23</v>
      </c>
      <c r="H5284" t="s">
        <v>18</v>
      </c>
      <c r="I5284" t="s">
        <v>19</v>
      </c>
      <c r="J5284">
        <v>1248</v>
      </c>
      <c r="K5284">
        <v>74</v>
      </c>
      <c r="L5284">
        <v>5</v>
      </c>
      <c r="M5284">
        <v>22.9</v>
      </c>
      <c r="N5284">
        <v>5.48</v>
      </c>
      <c r="P5284" t="str">
        <f t="shared" si="498"/>
        <v/>
      </c>
      <c r="Q5284" t="str">
        <f t="shared" si="499"/>
        <v>good</v>
      </c>
      <c r="R5284" t="str">
        <f t="shared" si="500"/>
        <v/>
      </c>
      <c r="S5284" s="3" t="str">
        <f t="shared" si="501"/>
        <v>Tata</v>
      </c>
      <c r="T5284" t="str">
        <f t="shared" si="502"/>
        <v>Tata</v>
      </c>
      <c r="U5284" t="str">
        <f t="shared" si="503"/>
        <v>E</v>
      </c>
      <c r="V5284" t="str" cm="1">
        <f t="array" ref="V5284">_xlfn.IFS(N5275&gt;25,"A",N5275&gt;20,"B",N5275&gt;15,"C",N5275&gt;10,"D",N5275&lt;10,"E")</f>
        <v>E</v>
      </c>
    </row>
    <row r="5285" spans="1:22" x14ac:dyDescent="0.3">
      <c r="A5285">
        <v>5326</v>
      </c>
      <c r="B5285" t="s">
        <v>423</v>
      </c>
      <c r="C5285" t="s">
        <v>21</v>
      </c>
      <c r="D5285" t="s">
        <v>63</v>
      </c>
      <c r="E5285">
        <v>2016</v>
      </c>
      <c r="F5285">
        <v>19000</v>
      </c>
      <c r="G5285" t="s">
        <v>27</v>
      </c>
      <c r="H5285" t="s">
        <v>18</v>
      </c>
      <c r="I5285" t="s">
        <v>19</v>
      </c>
      <c r="J5285">
        <v>1197</v>
      </c>
      <c r="K5285">
        <v>81.83</v>
      </c>
      <c r="L5285">
        <v>5</v>
      </c>
      <c r="M5285">
        <v>18.600000000000001</v>
      </c>
      <c r="N5285">
        <v>7.25</v>
      </c>
      <c r="P5285" t="str">
        <f t="shared" si="498"/>
        <v/>
      </c>
      <c r="Q5285" t="str">
        <f t="shared" si="499"/>
        <v>good</v>
      </c>
      <c r="R5285" t="str">
        <f t="shared" si="500"/>
        <v/>
      </c>
      <c r="S5285" s="3" t="str">
        <f t="shared" si="501"/>
        <v>Hyundai</v>
      </c>
      <c r="T5285" t="str">
        <f t="shared" si="502"/>
        <v>Hyundai</v>
      </c>
      <c r="U5285" t="str">
        <f t="shared" si="503"/>
        <v>E</v>
      </c>
      <c r="V5285" t="str" cm="1">
        <f t="array" ref="V5285">_xlfn.IFS(N5276&gt;25,"A",N5276&gt;20,"B",N5276&gt;15,"C",N5276&gt;10,"D",N5276&lt;10,"E")</f>
        <v>E</v>
      </c>
    </row>
    <row r="5286" spans="1:22" x14ac:dyDescent="0.3">
      <c r="A5286">
        <v>5327</v>
      </c>
      <c r="B5286" t="s">
        <v>491</v>
      </c>
      <c r="C5286" t="s">
        <v>15</v>
      </c>
      <c r="D5286" t="s">
        <v>35</v>
      </c>
      <c r="E5286">
        <v>2012</v>
      </c>
      <c r="F5286">
        <v>50000</v>
      </c>
      <c r="G5286" t="s">
        <v>27</v>
      </c>
      <c r="H5286" t="s">
        <v>18</v>
      </c>
      <c r="I5286" t="s">
        <v>19</v>
      </c>
      <c r="J5286">
        <v>1298</v>
      </c>
      <c r="K5286">
        <v>85.8</v>
      </c>
      <c r="L5286">
        <v>5</v>
      </c>
      <c r="M5286">
        <v>17.5</v>
      </c>
      <c r="N5286">
        <v>3</v>
      </c>
      <c r="P5286" t="str">
        <f t="shared" si="498"/>
        <v/>
      </c>
      <c r="Q5286" t="str">
        <f t="shared" si="499"/>
        <v>bad</v>
      </c>
      <c r="R5286" t="str">
        <f t="shared" si="500"/>
        <v/>
      </c>
      <c r="S5286" s="3" t="str">
        <f t="shared" si="501"/>
        <v/>
      </c>
      <c r="T5286" t="str">
        <f t="shared" si="502"/>
        <v>Mahindra</v>
      </c>
      <c r="U5286" t="str">
        <f t="shared" si="503"/>
        <v>D</v>
      </c>
      <c r="V5286" t="str" cm="1">
        <f t="array" ref="V5286">_xlfn.IFS(N5277&gt;25,"A",N5277&gt;20,"B",N5277&gt;15,"C",N5277&gt;10,"D",N5277&lt;10,"E")</f>
        <v>D</v>
      </c>
    </row>
    <row r="5287" spans="1:22" x14ac:dyDescent="0.3">
      <c r="A5287">
        <v>5328</v>
      </c>
      <c r="B5287" t="s">
        <v>161</v>
      </c>
      <c r="C5287" t="s">
        <v>65</v>
      </c>
      <c r="D5287" t="s">
        <v>35</v>
      </c>
      <c r="E5287">
        <v>2015</v>
      </c>
      <c r="F5287">
        <v>47000</v>
      </c>
      <c r="G5287" t="s">
        <v>23</v>
      </c>
      <c r="H5287" t="s">
        <v>32</v>
      </c>
      <c r="I5287" t="s">
        <v>19</v>
      </c>
      <c r="J5287">
        <v>1995</v>
      </c>
      <c r="K5287">
        <v>190</v>
      </c>
      <c r="L5287">
        <v>5</v>
      </c>
      <c r="M5287">
        <v>22.69</v>
      </c>
      <c r="N5287">
        <v>29.5</v>
      </c>
      <c r="P5287" t="str">
        <f t="shared" si="498"/>
        <v/>
      </c>
      <c r="Q5287" t="str">
        <f t="shared" si="499"/>
        <v>bad</v>
      </c>
      <c r="R5287" t="str">
        <f t="shared" si="500"/>
        <v/>
      </c>
      <c r="S5287" s="3" t="str">
        <f t="shared" si="501"/>
        <v/>
      </c>
      <c r="T5287" t="str">
        <f t="shared" si="502"/>
        <v>Honda</v>
      </c>
      <c r="U5287" t="str">
        <f t="shared" si="503"/>
        <v>E</v>
      </c>
      <c r="V5287" t="str" cm="1">
        <f t="array" ref="V5287">_xlfn.IFS(N5278&gt;25,"A",N5278&gt;20,"B",N5278&gt;15,"C",N5278&gt;10,"D",N5278&lt;10,"E")</f>
        <v>E</v>
      </c>
    </row>
    <row r="5288" spans="1:22" x14ac:dyDescent="0.3">
      <c r="A5288">
        <v>5329</v>
      </c>
      <c r="B5288" t="s">
        <v>337</v>
      </c>
      <c r="C5288" t="s">
        <v>25</v>
      </c>
      <c r="D5288" t="s">
        <v>16</v>
      </c>
      <c r="E5288">
        <v>2007</v>
      </c>
      <c r="F5288">
        <v>75000</v>
      </c>
      <c r="G5288" t="s">
        <v>27</v>
      </c>
      <c r="H5288" t="s">
        <v>18</v>
      </c>
      <c r="I5288" t="s">
        <v>33</v>
      </c>
      <c r="J5288">
        <v>1497</v>
      </c>
      <c r="K5288">
        <v>78</v>
      </c>
      <c r="L5288">
        <v>5</v>
      </c>
      <c r="M5288">
        <v>17.7</v>
      </c>
      <c r="N5288">
        <v>1.49</v>
      </c>
      <c r="P5288" t="str">
        <f t="shared" si="498"/>
        <v/>
      </c>
      <c r="Q5288" t="str">
        <f t="shared" si="499"/>
        <v>bad</v>
      </c>
      <c r="R5288" t="str">
        <f t="shared" si="500"/>
        <v/>
      </c>
      <c r="S5288" s="3" t="str">
        <f t="shared" si="501"/>
        <v/>
      </c>
      <c r="T5288" t="str">
        <f t="shared" si="502"/>
        <v>Volkswagen</v>
      </c>
      <c r="U5288" t="str">
        <f t="shared" si="503"/>
        <v>E</v>
      </c>
      <c r="V5288" t="str" cm="1">
        <f t="array" ref="V5288">_xlfn.IFS(N5279&gt;25,"A",N5279&gt;20,"B",N5279&gt;15,"C",N5279&gt;10,"D",N5279&lt;10,"E")</f>
        <v>E</v>
      </c>
    </row>
    <row r="5289" spans="1:22" x14ac:dyDescent="0.3">
      <c r="A5289">
        <v>5330</v>
      </c>
      <c r="B5289" t="s">
        <v>122</v>
      </c>
      <c r="C5289" t="s">
        <v>21</v>
      </c>
      <c r="D5289" t="s">
        <v>22</v>
      </c>
      <c r="E5289">
        <v>2013</v>
      </c>
      <c r="F5289">
        <v>54534</v>
      </c>
      <c r="G5289" t="s">
        <v>27</v>
      </c>
      <c r="H5289" t="s">
        <v>32</v>
      </c>
      <c r="I5289" t="s">
        <v>19</v>
      </c>
      <c r="J5289">
        <v>1197</v>
      </c>
      <c r="K5289">
        <v>78.900000000000006</v>
      </c>
      <c r="L5289">
        <v>5</v>
      </c>
      <c r="M5289">
        <v>16.95</v>
      </c>
      <c r="N5289">
        <v>3.65</v>
      </c>
      <c r="P5289" t="str">
        <f t="shared" si="498"/>
        <v/>
      </c>
      <c r="Q5289" t="str">
        <f t="shared" si="499"/>
        <v>bad</v>
      </c>
      <c r="R5289" t="str">
        <f t="shared" si="500"/>
        <v/>
      </c>
      <c r="S5289" s="3" t="str">
        <f t="shared" si="501"/>
        <v/>
      </c>
      <c r="T5289" t="str">
        <f t="shared" si="502"/>
        <v>Maruti</v>
      </c>
      <c r="U5289" t="str">
        <f t="shared" si="503"/>
        <v>E</v>
      </c>
      <c r="V5289" t="str" cm="1">
        <f t="array" ref="V5289">_xlfn.IFS(N5280&gt;25,"A",N5280&gt;20,"B",N5280&gt;15,"C",N5280&gt;10,"D",N5280&lt;10,"E")</f>
        <v>E</v>
      </c>
    </row>
    <row r="5290" spans="1:22" x14ac:dyDescent="0.3">
      <c r="A5290">
        <v>5331</v>
      </c>
      <c r="B5290" t="s">
        <v>742</v>
      </c>
      <c r="C5290" t="s">
        <v>110</v>
      </c>
      <c r="D5290" t="s">
        <v>93</v>
      </c>
      <c r="E5290">
        <v>2018</v>
      </c>
      <c r="F5290">
        <v>13000</v>
      </c>
      <c r="G5290" t="s">
        <v>23</v>
      </c>
      <c r="H5290" t="s">
        <v>18</v>
      </c>
      <c r="I5290" t="s">
        <v>19</v>
      </c>
      <c r="J5290">
        <v>1498</v>
      </c>
      <c r="K5290">
        <v>98.96</v>
      </c>
      <c r="L5290">
        <v>5</v>
      </c>
      <c r="M5290">
        <v>23</v>
      </c>
      <c r="N5290">
        <v>10.9</v>
      </c>
      <c r="P5290" t="str">
        <f t="shared" si="498"/>
        <v/>
      </c>
      <c r="Q5290" t="str">
        <f t="shared" si="499"/>
        <v>good</v>
      </c>
      <c r="R5290" t="str">
        <f t="shared" si="500"/>
        <v/>
      </c>
      <c r="S5290" s="3" t="str">
        <f t="shared" si="501"/>
        <v>Hyundai</v>
      </c>
      <c r="T5290" t="str">
        <f t="shared" si="502"/>
        <v>Hyundai</v>
      </c>
      <c r="U5290" t="str">
        <f t="shared" si="503"/>
        <v>E</v>
      </c>
      <c r="V5290" t="str" cm="1">
        <f t="array" ref="V5290">_xlfn.IFS(N5281&gt;25,"A",N5281&gt;20,"B",N5281&gt;15,"C",N5281&gt;10,"D",N5281&lt;10,"E")</f>
        <v>E</v>
      </c>
    </row>
    <row r="5291" spans="1:22" x14ac:dyDescent="0.3">
      <c r="A5291">
        <v>5332</v>
      </c>
      <c r="B5291" t="s">
        <v>1172</v>
      </c>
      <c r="C5291" t="s">
        <v>15</v>
      </c>
      <c r="D5291" t="s">
        <v>63</v>
      </c>
      <c r="E5291">
        <v>2015</v>
      </c>
      <c r="F5291">
        <v>48808</v>
      </c>
      <c r="G5291" t="s">
        <v>27</v>
      </c>
      <c r="H5291" t="s">
        <v>18</v>
      </c>
      <c r="I5291" t="s">
        <v>19</v>
      </c>
      <c r="J5291">
        <v>998</v>
      </c>
      <c r="K5291">
        <v>67.040000000000006</v>
      </c>
      <c r="L5291">
        <v>5</v>
      </c>
      <c r="M5291">
        <v>23.1</v>
      </c>
      <c r="N5291">
        <v>4.3</v>
      </c>
      <c r="P5291" t="str">
        <f t="shared" si="498"/>
        <v>Ford</v>
      </c>
      <c r="Q5291" t="str">
        <f t="shared" si="499"/>
        <v>bad</v>
      </c>
      <c r="R5291" t="str">
        <f t="shared" si="500"/>
        <v/>
      </c>
      <c r="S5291" s="3" t="str">
        <f t="shared" si="501"/>
        <v>Ford</v>
      </c>
      <c r="T5291" t="str">
        <f t="shared" si="502"/>
        <v/>
      </c>
      <c r="U5291" t="str">
        <f t="shared" si="503"/>
        <v>A</v>
      </c>
      <c r="V5291" t="str" cm="1">
        <f t="array" ref="V5291">_xlfn.IFS(N5282&gt;25,"A",N5282&gt;20,"B",N5282&gt;15,"C",N5282&gt;10,"D",N5282&lt;10,"E")</f>
        <v>A</v>
      </c>
    </row>
    <row r="5292" spans="1:22" x14ac:dyDescent="0.3">
      <c r="A5292">
        <v>5333</v>
      </c>
      <c r="B5292" t="s">
        <v>28</v>
      </c>
      <c r="C5292" t="s">
        <v>15</v>
      </c>
      <c r="D5292" t="s">
        <v>22</v>
      </c>
      <c r="E5292">
        <v>2012</v>
      </c>
      <c r="F5292">
        <v>63001</v>
      </c>
      <c r="G5292" t="s">
        <v>23</v>
      </c>
      <c r="H5292" t="s">
        <v>18</v>
      </c>
      <c r="I5292" t="s">
        <v>33</v>
      </c>
      <c r="J5292">
        <v>1248</v>
      </c>
      <c r="K5292">
        <v>88.76</v>
      </c>
      <c r="L5292">
        <v>7</v>
      </c>
      <c r="M5292">
        <v>20.77</v>
      </c>
      <c r="N5292">
        <v>6.11</v>
      </c>
      <c r="P5292" t="str">
        <f t="shared" si="498"/>
        <v/>
      </c>
      <c r="Q5292" t="str">
        <f t="shared" si="499"/>
        <v>good</v>
      </c>
      <c r="R5292" t="str">
        <f t="shared" si="500"/>
        <v/>
      </c>
      <c r="S5292" s="3" t="str">
        <f t="shared" si="501"/>
        <v>Hyundai</v>
      </c>
      <c r="T5292" t="str">
        <f t="shared" si="502"/>
        <v>Hyundai</v>
      </c>
      <c r="U5292" t="str">
        <f t="shared" si="503"/>
        <v>E</v>
      </c>
      <c r="V5292" t="str" cm="1">
        <f t="array" ref="V5292">_xlfn.IFS(N5283&gt;25,"A",N5283&gt;20,"B",N5283&gt;15,"C",N5283&gt;10,"D",N5283&lt;10,"E")</f>
        <v>E</v>
      </c>
    </row>
    <row r="5293" spans="1:22" x14ac:dyDescent="0.3">
      <c r="A5293">
        <v>5334</v>
      </c>
      <c r="B5293" t="s">
        <v>627</v>
      </c>
      <c r="C5293" t="s">
        <v>41</v>
      </c>
      <c r="D5293" t="s">
        <v>35</v>
      </c>
      <c r="E5293">
        <v>2015</v>
      </c>
      <c r="F5293">
        <v>64771</v>
      </c>
      <c r="G5293" t="s">
        <v>23</v>
      </c>
      <c r="H5293" t="s">
        <v>18</v>
      </c>
      <c r="I5293" t="s">
        <v>19</v>
      </c>
      <c r="J5293">
        <v>2494</v>
      </c>
      <c r="K5293">
        <v>102</v>
      </c>
      <c r="L5293">
        <v>8</v>
      </c>
      <c r="M5293">
        <v>12.8</v>
      </c>
      <c r="N5293">
        <v>15.5</v>
      </c>
      <c r="P5293" t="str">
        <f t="shared" si="498"/>
        <v/>
      </c>
      <c r="Q5293" t="str">
        <f t="shared" si="499"/>
        <v>good</v>
      </c>
      <c r="R5293" t="str">
        <f t="shared" si="500"/>
        <v/>
      </c>
      <c r="S5293" s="3" t="str">
        <f t="shared" si="501"/>
        <v>Maruti</v>
      </c>
      <c r="T5293" t="str">
        <f t="shared" si="502"/>
        <v>Maruti</v>
      </c>
      <c r="U5293" t="str">
        <f t="shared" si="503"/>
        <v>E</v>
      </c>
      <c r="V5293" t="str" cm="1">
        <f t="array" ref="V5293">_xlfn.IFS(N5284&gt;25,"A",N5284&gt;20,"B",N5284&gt;15,"C",N5284&gt;10,"D",N5284&lt;10,"E")</f>
        <v>E</v>
      </c>
    </row>
    <row r="5294" spans="1:22" x14ac:dyDescent="0.3">
      <c r="A5294">
        <v>5335</v>
      </c>
      <c r="B5294" t="s">
        <v>970</v>
      </c>
      <c r="C5294" t="s">
        <v>25</v>
      </c>
      <c r="D5294" t="s">
        <v>16</v>
      </c>
      <c r="E5294">
        <v>2016</v>
      </c>
      <c r="F5294">
        <v>34634</v>
      </c>
      <c r="G5294" t="s">
        <v>27</v>
      </c>
      <c r="H5294" t="s">
        <v>18</v>
      </c>
      <c r="I5294" t="s">
        <v>19</v>
      </c>
      <c r="J5294">
        <v>1497</v>
      </c>
      <c r="K5294">
        <v>117.3</v>
      </c>
      <c r="L5294">
        <v>5</v>
      </c>
      <c r="M5294">
        <v>17.8</v>
      </c>
      <c r="N5294">
        <v>6.9</v>
      </c>
      <c r="P5294" t="str">
        <f t="shared" si="498"/>
        <v/>
      </c>
      <c r="Q5294" t="str">
        <f t="shared" si="499"/>
        <v>bad</v>
      </c>
      <c r="R5294" t="str">
        <f t="shared" si="500"/>
        <v/>
      </c>
      <c r="S5294" s="3" t="str">
        <f t="shared" si="501"/>
        <v/>
      </c>
      <c r="T5294" t="str">
        <f t="shared" si="502"/>
        <v>Hyundai</v>
      </c>
      <c r="U5294" t="str">
        <f t="shared" si="503"/>
        <v>E</v>
      </c>
      <c r="V5294" t="str" cm="1">
        <f t="array" ref="V5294">_xlfn.IFS(N5285&gt;25,"A",N5285&gt;20,"B",N5285&gt;15,"C",N5285&gt;10,"D",N5285&lt;10,"E")</f>
        <v>E</v>
      </c>
    </row>
    <row r="5295" spans="1:22" x14ac:dyDescent="0.3">
      <c r="A5295">
        <v>5336</v>
      </c>
      <c r="B5295" t="s">
        <v>605</v>
      </c>
      <c r="C5295" t="s">
        <v>15</v>
      </c>
      <c r="D5295" t="s">
        <v>63</v>
      </c>
      <c r="E5295">
        <v>2012</v>
      </c>
      <c r="F5295">
        <v>69242</v>
      </c>
      <c r="G5295" t="s">
        <v>27</v>
      </c>
      <c r="H5295" t="s">
        <v>18</v>
      </c>
      <c r="I5295" t="s">
        <v>19</v>
      </c>
      <c r="J5295">
        <v>1197</v>
      </c>
      <c r="K5295">
        <v>85.8</v>
      </c>
      <c r="L5295">
        <v>5</v>
      </c>
      <c r="M5295">
        <v>19.100000000000001</v>
      </c>
      <c r="N5295">
        <v>4.6900000000000004</v>
      </c>
      <c r="P5295" t="str">
        <f t="shared" si="498"/>
        <v/>
      </c>
      <c r="Q5295" t="str">
        <f t="shared" si="499"/>
        <v>bad</v>
      </c>
      <c r="R5295" t="str">
        <f t="shared" si="500"/>
        <v/>
      </c>
      <c r="S5295" s="3" t="str">
        <f t="shared" si="501"/>
        <v/>
      </c>
      <c r="T5295" t="str">
        <f t="shared" si="502"/>
        <v>Maruti</v>
      </c>
      <c r="U5295" t="str">
        <f t="shared" si="503"/>
        <v>E</v>
      </c>
      <c r="V5295" t="str" cm="1">
        <f t="array" ref="V5295">_xlfn.IFS(N5286&gt;25,"A",N5286&gt;20,"B",N5286&gt;15,"C",N5286&gt;10,"D",N5286&lt;10,"E")</f>
        <v>E</v>
      </c>
    </row>
    <row r="5296" spans="1:22" x14ac:dyDescent="0.3">
      <c r="A5296">
        <v>5337</v>
      </c>
      <c r="B5296" t="s">
        <v>588</v>
      </c>
      <c r="C5296" t="s">
        <v>15</v>
      </c>
      <c r="D5296" t="s">
        <v>47</v>
      </c>
      <c r="E5296">
        <v>2011</v>
      </c>
      <c r="F5296">
        <v>33292</v>
      </c>
      <c r="G5296" t="s">
        <v>27</v>
      </c>
      <c r="H5296" t="s">
        <v>18</v>
      </c>
      <c r="I5296" t="s">
        <v>19</v>
      </c>
      <c r="J5296">
        <v>1197</v>
      </c>
      <c r="K5296">
        <v>85.8</v>
      </c>
      <c r="L5296">
        <v>5</v>
      </c>
      <c r="M5296">
        <v>18.5</v>
      </c>
      <c r="N5296">
        <v>3.19</v>
      </c>
      <c r="P5296" t="str">
        <f t="shared" si="498"/>
        <v>BMW</v>
      </c>
      <c r="Q5296" t="str">
        <f t="shared" si="499"/>
        <v>good</v>
      </c>
      <c r="R5296" t="str">
        <f t="shared" si="500"/>
        <v>BMW</v>
      </c>
      <c r="S5296" s="3" t="str">
        <f t="shared" si="501"/>
        <v>BMW</v>
      </c>
      <c r="T5296" t="str">
        <f t="shared" si="502"/>
        <v/>
      </c>
      <c r="U5296" t="str">
        <f t="shared" si="503"/>
        <v>A</v>
      </c>
      <c r="V5296" t="str" cm="1">
        <f t="array" ref="V5296">_xlfn.IFS(N5287&gt;25,"A",N5287&gt;20,"B",N5287&gt;15,"C",N5287&gt;10,"D",N5287&lt;10,"E")</f>
        <v>A</v>
      </c>
    </row>
    <row r="5297" spans="1:22" x14ac:dyDescent="0.3">
      <c r="A5297">
        <v>5338</v>
      </c>
      <c r="B5297" t="s">
        <v>310</v>
      </c>
      <c r="C5297" t="s">
        <v>21</v>
      </c>
      <c r="D5297" t="s">
        <v>22</v>
      </c>
      <c r="E5297">
        <v>2012</v>
      </c>
      <c r="F5297">
        <v>55000</v>
      </c>
      <c r="G5297" t="s">
        <v>27</v>
      </c>
      <c r="H5297" t="s">
        <v>32</v>
      </c>
      <c r="I5297" t="s">
        <v>33</v>
      </c>
      <c r="J5297">
        <v>1396</v>
      </c>
      <c r="K5297">
        <v>98.6</v>
      </c>
      <c r="L5297">
        <v>5</v>
      </c>
      <c r="M5297">
        <v>15</v>
      </c>
      <c r="N5297">
        <v>3.75</v>
      </c>
      <c r="P5297" t="str">
        <f t="shared" si="498"/>
        <v/>
      </c>
      <c r="Q5297" t="str">
        <f t="shared" si="499"/>
        <v>bad</v>
      </c>
      <c r="R5297" t="str">
        <f t="shared" si="500"/>
        <v/>
      </c>
      <c r="S5297" s="3" t="str">
        <f t="shared" si="501"/>
        <v/>
      </c>
      <c r="T5297" t="str">
        <f t="shared" si="502"/>
        <v>Honda</v>
      </c>
      <c r="U5297" t="str">
        <f t="shared" si="503"/>
        <v>E</v>
      </c>
      <c r="V5297" t="str" cm="1">
        <f t="array" ref="V5297">_xlfn.IFS(N5288&gt;25,"A",N5288&gt;20,"B",N5288&gt;15,"C",N5288&gt;10,"D",N5288&lt;10,"E")</f>
        <v>E</v>
      </c>
    </row>
    <row r="5298" spans="1:22" x14ac:dyDescent="0.3">
      <c r="A5298">
        <v>5339</v>
      </c>
      <c r="B5298" t="s">
        <v>1817</v>
      </c>
      <c r="C5298" t="s">
        <v>21</v>
      </c>
      <c r="D5298" t="s">
        <v>22</v>
      </c>
      <c r="E5298">
        <v>2019</v>
      </c>
      <c r="F5298">
        <v>1000</v>
      </c>
      <c r="G5298" t="s">
        <v>27</v>
      </c>
      <c r="H5298" t="s">
        <v>18</v>
      </c>
      <c r="I5298" t="s">
        <v>19</v>
      </c>
      <c r="J5298">
        <v>1197</v>
      </c>
      <c r="K5298">
        <v>81.86</v>
      </c>
      <c r="L5298">
        <v>5</v>
      </c>
      <c r="M5298">
        <v>17.190000000000001</v>
      </c>
      <c r="N5298">
        <v>8.6</v>
      </c>
      <c r="P5298" t="str">
        <f t="shared" si="498"/>
        <v/>
      </c>
      <c r="Q5298" t="str">
        <f t="shared" si="499"/>
        <v>bad</v>
      </c>
      <c r="R5298" t="str">
        <f t="shared" si="500"/>
        <v/>
      </c>
      <c r="S5298" s="3" t="str">
        <f t="shared" si="501"/>
        <v/>
      </c>
      <c r="T5298" t="str">
        <f t="shared" si="502"/>
        <v>Hyundai</v>
      </c>
      <c r="U5298" t="str">
        <f t="shared" si="503"/>
        <v>E</v>
      </c>
      <c r="V5298" t="str" cm="1">
        <f t="array" ref="V5298">_xlfn.IFS(N5289&gt;25,"A",N5289&gt;20,"B",N5289&gt;15,"C",N5289&gt;10,"D",N5289&lt;10,"E")</f>
        <v>E</v>
      </c>
    </row>
    <row r="5299" spans="1:22" x14ac:dyDescent="0.3">
      <c r="A5299">
        <v>5340</v>
      </c>
      <c r="B5299" t="s">
        <v>1383</v>
      </c>
      <c r="C5299" t="s">
        <v>25</v>
      </c>
      <c r="D5299" t="s">
        <v>26</v>
      </c>
      <c r="E5299">
        <v>2011</v>
      </c>
      <c r="F5299">
        <v>80000</v>
      </c>
      <c r="G5299" t="s">
        <v>27</v>
      </c>
      <c r="H5299" t="s">
        <v>18</v>
      </c>
      <c r="I5299" t="s">
        <v>33</v>
      </c>
      <c r="J5299">
        <v>1497</v>
      </c>
      <c r="K5299">
        <v>118</v>
      </c>
      <c r="L5299">
        <v>5</v>
      </c>
      <c r="M5299">
        <v>17</v>
      </c>
      <c r="N5299">
        <v>3.85</v>
      </c>
      <c r="P5299" t="str">
        <f t="shared" si="498"/>
        <v/>
      </c>
      <c r="Q5299" t="str">
        <f t="shared" si="499"/>
        <v>good</v>
      </c>
      <c r="R5299" t="str">
        <f t="shared" si="500"/>
        <v/>
      </c>
      <c r="S5299" s="3" t="str">
        <f t="shared" si="501"/>
        <v>Ford</v>
      </c>
      <c r="T5299" t="str">
        <f t="shared" si="502"/>
        <v>Ford</v>
      </c>
      <c r="U5299" t="str">
        <f t="shared" si="503"/>
        <v>D</v>
      </c>
      <c r="V5299" t="str" cm="1">
        <f t="array" ref="V5299">_xlfn.IFS(N5290&gt;25,"A",N5290&gt;20,"B",N5290&gt;15,"C",N5290&gt;10,"D",N5290&lt;10,"E")</f>
        <v>D</v>
      </c>
    </row>
    <row r="5300" spans="1:22" x14ac:dyDescent="0.3">
      <c r="A5300">
        <v>5341</v>
      </c>
      <c r="B5300" t="s">
        <v>1818</v>
      </c>
      <c r="C5300" t="s">
        <v>120</v>
      </c>
      <c r="D5300" t="s">
        <v>31</v>
      </c>
      <c r="E5300">
        <v>2016</v>
      </c>
      <c r="F5300">
        <v>65003</v>
      </c>
      <c r="G5300" t="s">
        <v>23</v>
      </c>
      <c r="H5300" t="s">
        <v>32</v>
      </c>
      <c r="I5300" t="s">
        <v>19</v>
      </c>
      <c r="J5300">
        <v>4134</v>
      </c>
      <c r="K5300">
        <v>382</v>
      </c>
      <c r="L5300">
        <v>5</v>
      </c>
      <c r="M5300">
        <v>13.6</v>
      </c>
      <c r="N5300">
        <v>67.83</v>
      </c>
      <c r="P5300" t="str">
        <f t="shared" si="498"/>
        <v/>
      </c>
      <c r="Q5300" t="str">
        <f t="shared" si="499"/>
        <v>good</v>
      </c>
      <c r="R5300" t="str">
        <f t="shared" si="500"/>
        <v/>
      </c>
      <c r="S5300" s="3" t="str">
        <f t="shared" si="501"/>
        <v>Maruti</v>
      </c>
      <c r="T5300" t="str">
        <f t="shared" si="502"/>
        <v>Maruti</v>
      </c>
      <c r="U5300" t="str">
        <f t="shared" si="503"/>
        <v>E</v>
      </c>
      <c r="V5300" t="str" cm="1">
        <f t="array" ref="V5300">_xlfn.IFS(N5291&gt;25,"A",N5291&gt;20,"B",N5291&gt;15,"C",N5291&gt;10,"D",N5291&lt;10,"E")</f>
        <v>E</v>
      </c>
    </row>
    <row r="5301" spans="1:22" x14ac:dyDescent="0.3">
      <c r="A5301">
        <v>5342</v>
      </c>
      <c r="B5301" t="s">
        <v>1819</v>
      </c>
      <c r="C5301" t="s">
        <v>25</v>
      </c>
      <c r="D5301" t="s">
        <v>31</v>
      </c>
      <c r="E5301">
        <v>2019</v>
      </c>
      <c r="F5301">
        <v>16573</v>
      </c>
      <c r="G5301" t="s">
        <v>27</v>
      </c>
      <c r="H5301" t="s">
        <v>18</v>
      </c>
      <c r="I5301" t="s">
        <v>19</v>
      </c>
      <c r="J5301">
        <v>1198</v>
      </c>
      <c r="K5301">
        <v>86.7</v>
      </c>
      <c r="L5301">
        <v>5</v>
      </c>
      <c r="M5301">
        <v>17.8</v>
      </c>
      <c r="N5301">
        <v>9.31</v>
      </c>
      <c r="P5301" t="str">
        <f t="shared" si="498"/>
        <v/>
      </c>
      <c r="Q5301" t="str">
        <f t="shared" si="499"/>
        <v>good</v>
      </c>
      <c r="R5301" t="str">
        <f t="shared" si="500"/>
        <v/>
      </c>
      <c r="S5301" s="3" t="str">
        <f t="shared" si="501"/>
        <v>Maruti</v>
      </c>
      <c r="T5301" t="str">
        <f t="shared" si="502"/>
        <v>Maruti</v>
      </c>
      <c r="U5301" t="str">
        <f t="shared" si="503"/>
        <v>E</v>
      </c>
      <c r="V5301" t="str" cm="1">
        <f t="array" ref="V5301">_xlfn.IFS(N5292&gt;25,"A",N5292&gt;20,"B",N5292&gt;15,"C",N5292&gt;10,"D",N5292&lt;10,"E")</f>
        <v>E</v>
      </c>
    </row>
    <row r="5302" spans="1:22" x14ac:dyDescent="0.3">
      <c r="A5302">
        <v>5343</v>
      </c>
      <c r="B5302" t="s">
        <v>422</v>
      </c>
      <c r="C5302" t="s">
        <v>25</v>
      </c>
      <c r="D5302" t="s">
        <v>22</v>
      </c>
      <c r="E5302">
        <v>2008</v>
      </c>
      <c r="F5302">
        <v>152633</v>
      </c>
      <c r="G5302" t="s">
        <v>27</v>
      </c>
      <c r="H5302" t="s">
        <v>32</v>
      </c>
      <c r="I5302" t="s">
        <v>19</v>
      </c>
      <c r="J5302">
        <v>1799</v>
      </c>
      <c r="K5302">
        <v>130</v>
      </c>
      <c r="L5302">
        <v>5</v>
      </c>
      <c r="M5302">
        <v>12.9</v>
      </c>
      <c r="N5302">
        <v>3</v>
      </c>
      <c r="P5302" t="str">
        <f t="shared" si="498"/>
        <v>Toyota</v>
      </c>
      <c r="Q5302" t="str">
        <f t="shared" si="499"/>
        <v>bad</v>
      </c>
      <c r="R5302" t="str">
        <f t="shared" si="500"/>
        <v/>
      </c>
      <c r="S5302" s="3" t="str">
        <f t="shared" si="501"/>
        <v>Toyota</v>
      </c>
      <c r="T5302" t="str">
        <f t="shared" si="502"/>
        <v/>
      </c>
      <c r="U5302" t="str">
        <f t="shared" si="503"/>
        <v>C</v>
      </c>
      <c r="V5302" t="str" cm="1">
        <f t="array" ref="V5302">_xlfn.IFS(N5293&gt;25,"A",N5293&gt;20,"B",N5293&gt;15,"C",N5293&gt;10,"D",N5293&lt;10,"E")</f>
        <v>C</v>
      </c>
    </row>
    <row r="5303" spans="1:22" x14ac:dyDescent="0.3">
      <c r="A5303">
        <v>5344</v>
      </c>
      <c r="B5303" t="s">
        <v>636</v>
      </c>
      <c r="C5303" t="s">
        <v>21</v>
      </c>
      <c r="D5303" t="s">
        <v>63</v>
      </c>
      <c r="E5303">
        <v>2015</v>
      </c>
      <c r="F5303">
        <v>53000</v>
      </c>
      <c r="G5303" t="s">
        <v>27</v>
      </c>
      <c r="H5303" t="s">
        <v>18</v>
      </c>
      <c r="I5303" t="s">
        <v>19</v>
      </c>
      <c r="J5303">
        <v>1197</v>
      </c>
      <c r="K5303">
        <v>81.83</v>
      </c>
      <c r="L5303">
        <v>5</v>
      </c>
      <c r="M5303">
        <v>18.600000000000001</v>
      </c>
      <c r="N5303">
        <v>5.5</v>
      </c>
      <c r="P5303" t="str">
        <f t="shared" si="498"/>
        <v/>
      </c>
      <c r="Q5303" t="str">
        <f t="shared" si="499"/>
        <v>bad</v>
      </c>
      <c r="R5303" t="str">
        <f t="shared" si="500"/>
        <v/>
      </c>
      <c r="S5303" s="3" t="str">
        <f t="shared" si="501"/>
        <v/>
      </c>
      <c r="T5303" t="str">
        <f t="shared" si="502"/>
        <v>Honda</v>
      </c>
      <c r="U5303" t="str">
        <f t="shared" si="503"/>
        <v>E</v>
      </c>
      <c r="V5303" t="str" cm="1">
        <f t="array" ref="V5303">_xlfn.IFS(N5294&gt;25,"A",N5294&gt;20,"B",N5294&gt;15,"C",N5294&gt;10,"D",N5294&lt;10,"E")</f>
        <v>E</v>
      </c>
    </row>
    <row r="5304" spans="1:22" x14ac:dyDescent="0.3">
      <c r="A5304">
        <v>5345</v>
      </c>
      <c r="B5304" t="s">
        <v>290</v>
      </c>
      <c r="C5304" t="s">
        <v>21</v>
      </c>
      <c r="D5304" t="s">
        <v>35</v>
      </c>
      <c r="E5304">
        <v>2017</v>
      </c>
      <c r="F5304">
        <v>50129</v>
      </c>
      <c r="G5304" t="s">
        <v>23</v>
      </c>
      <c r="H5304" t="s">
        <v>18</v>
      </c>
      <c r="I5304" t="s">
        <v>19</v>
      </c>
      <c r="J5304">
        <v>1582</v>
      </c>
      <c r="K5304">
        <v>126.2</v>
      </c>
      <c r="L5304">
        <v>5</v>
      </c>
      <c r="M5304">
        <v>19.670000000000002</v>
      </c>
      <c r="N5304">
        <v>13.3</v>
      </c>
      <c r="P5304" t="str">
        <f t="shared" si="498"/>
        <v/>
      </c>
      <c r="Q5304" t="str">
        <f t="shared" si="499"/>
        <v>bad</v>
      </c>
      <c r="R5304" t="str">
        <f t="shared" si="500"/>
        <v/>
      </c>
      <c r="S5304" s="3" t="str">
        <f t="shared" si="501"/>
        <v/>
      </c>
      <c r="T5304" t="str">
        <f t="shared" si="502"/>
        <v>Maruti</v>
      </c>
      <c r="U5304" t="str">
        <f t="shared" si="503"/>
        <v>E</v>
      </c>
      <c r="V5304" t="str" cm="1">
        <f t="array" ref="V5304">_xlfn.IFS(N5295&gt;25,"A",N5295&gt;20,"B",N5295&gt;15,"C",N5295&gt;10,"D",N5295&lt;10,"E")</f>
        <v>E</v>
      </c>
    </row>
    <row r="5305" spans="1:22" x14ac:dyDescent="0.3">
      <c r="A5305">
        <v>5346</v>
      </c>
      <c r="B5305" t="s">
        <v>727</v>
      </c>
      <c r="C5305" t="s">
        <v>30</v>
      </c>
      <c r="D5305" t="s">
        <v>35</v>
      </c>
      <c r="E5305">
        <v>2013</v>
      </c>
      <c r="F5305">
        <v>63716</v>
      </c>
      <c r="G5305" t="s">
        <v>23</v>
      </c>
      <c r="H5305" t="s">
        <v>32</v>
      </c>
      <c r="I5305" t="s">
        <v>19</v>
      </c>
      <c r="J5305">
        <v>1968</v>
      </c>
      <c r="K5305">
        <v>174.33</v>
      </c>
      <c r="L5305">
        <v>5</v>
      </c>
      <c r="M5305">
        <v>15.73</v>
      </c>
      <c r="N5305">
        <v>23</v>
      </c>
      <c r="P5305" t="str">
        <f t="shared" si="498"/>
        <v/>
      </c>
      <c r="Q5305" t="str">
        <f t="shared" si="499"/>
        <v>bad</v>
      </c>
      <c r="R5305" t="str">
        <f t="shared" si="500"/>
        <v/>
      </c>
      <c r="S5305" s="3" t="str">
        <f t="shared" si="501"/>
        <v/>
      </c>
      <c r="T5305" t="str">
        <f t="shared" si="502"/>
        <v>Maruti</v>
      </c>
      <c r="U5305" t="str">
        <f t="shared" si="503"/>
        <v>E</v>
      </c>
      <c r="V5305" t="str" cm="1">
        <f t="array" ref="V5305">_xlfn.IFS(N5296&gt;25,"A",N5296&gt;20,"B",N5296&gt;15,"C",N5296&gt;10,"D",N5296&lt;10,"E")</f>
        <v>E</v>
      </c>
    </row>
    <row r="5306" spans="1:22" x14ac:dyDescent="0.3">
      <c r="A5306">
        <v>5347</v>
      </c>
      <c r="B5306" t="s">
        <v>363</v>
      </c>
      <c r="C5306" t="s">
        <v>15</v>
      </c>
      <c r="D5306" t="s">
        <v>16</v>
      </c>
      <c r="E5306">
        <v>2018</v>
      </c>
      <c r="F5306">
        <v>11000</v>
      </c>
      <c r="G5306" t="s">
        <v>27</v>
      </c>
      <c r="H5306" t="s">
        <v>18</v>
      </c>
      <c r="I5306" t="s">
        <v>19</v>
      </c>
      <c r="J5306">
        <v>796</v>
      </c>
      <c r="K5306">
        <v>47.3</v>
      </c>
      <c r="L5306">
        <v>5</v>
      </c>
      <c r="M5306">
        <v>24.7</v>
      </c>
      <c r="N5306">
        <v>3.35</v>
      </c>
      <c r="P5306" t="str">
        <f t="shared" si="498"/>
        <v/>
      </c>
      <c r="Q5306" t="str">
        <f t="shared" si="499"/>
        <v>bad</v>
      </c>
      <c r="R5306" t="str">
        <f t="shared" si="500"/>
        <v/>
      </c>
      <c r="S5306" s="3" t="str">
        <f t="shared" si="501"/>
        <v/>
      </c>
      <c r="T5306" t="str">
        <f t="shared" si="502"/>
        <v>Hyundai</v>
      </c>
      <c r="U5306" t="str">
        <f t="shared" si="503"/>
        <v>E</v>
      </c>
      <c r="V5306" t="str" cm="1">
        <f t="array" ref="V5306">_xlfn.IFS(N5297&gt;25,"A",N5297&gt;20,"B",N5297&gt;15,"C",N5297&gt;10,"D",N5297&lt;10,"E")</f>
        <v>E</v>
      </c>
    </row>
    <row r="5307" spans="1:22" x14ac:dyDescent="0.3">
      <c r="A5307">
        <v>5348</v>
      </c>
      <c r="B5307" t="s">
        <v>513</v>
      </c>
      <c r="C5307" t="s">
        <v>65</v>
      </c>
      <c r="D5307" t="s">
        <v>26</v>
      </c>
      <c r="E5307">
        <v>2012</v>
      </c>
      <c r="F5307">
        <v>115000</v>
      </c>
      <c r="G5307" t="s">
        <v>23</v>
      </c>
      <c r="H5307" t="s">
        <v>32</v>
      </c>
      <c r="I5307" t="s">
        <v>102</v>
      </c>
      <c r="J5307">
        <v>1995</v>
      </c>
      <c r="K5307">
        <v>177</v>
      </c>
      <c r="L5307">
        <v>5</v>
      </c>
      <c r="M5307">
        <v>15.06</v>
      </c>
      <c r="N5307">
        <v>10</v>
      </c>
      <c r="P5307" t="str">
        <f t="shared" si="498"/>
        <v/>
      </c>
      <c r="Q5307" t="str">
        <f t="shared" si="499"/>
        <v>bad</v>
      </c>
      <c r="R5307" t="str">
        <f t="shared" si="500"/>
        <v/>
      </c>
      <c r="S5307" s="3" t="str">
        <f t="shared" si="501"/>
        <v/>
      </c>
      <c r="T5307" t="str">
        <f t="shared" si="502"/>
        <v>Hyundai</v>
      </c>
      <c r="U5307" t="str">
        <f t="shared" si="503"/>
        <v>E</v>
      </c>
      <c r="V5307" t="str" cm="1">
        <f t="array" ref="V5307">_xlfn.IFS(N5298&gt;25,"A",N5298&gt;20,"B",N5298&gt;15,"C",N5298&gt;10,"D",N5298&lt;10,"E")</f>
        <v>E</v>
      </c>
    </row>
    <row r="5308" spans="1:22" x14ac:dyDescent="0.3">
      <c r="A5308">
        <v>5349</v>
      </c>
      <c r="B5308" t="s">
        <v>233</v>
      </c>
      <c r="C5308" t="s">
        <v>21</v>
      </c>
      <c r="D5308" t="s">
        <v>53</v>
      </c>
      <c r="E5308">
        <v>2013</v>
      </c>
      <c r="F5308">
        <v>63265</v>
      </c>
      <c r="G5308" t="s">
        <v>27</v>
      </c>
      <c r="H5308" t="s">
        <v>18</v>
      </c>
      <c r="I5308" t="s">
        <v>19</v>
      </c>
      <c r="J5308">
        <v>1197</v>
      </c>
      <c r="K5308">
        <v>78.900000000000006</v>
      </c>
      <c r="L5308">
        <v>5</v>
      </c>
      <c r="M5308">
        <v>20.36</v>
      </c>
      <c r="N5308">
        <v>2.95</v>
      </c>
      <c r="P5308" t="str">
        <f t="shared" si="498"/>
        <v/>
      </c>
      <c r="Q5308" t="str">
        <f t="shared" si="499"/>
        <v>bad</v>
      </c>
      <c r="R5308" t="str">
        <f t="shared" si="500"/>
        <v/>
      </c>
      <c r="S5308" s="3" t="str">
        <f t="shared" si="501"/>
        <v/>
      </c>
      <c r="T5308" t="str">
        <f t="shared" si="502"/>
        <v>Honda</v>
      </c>
      <c r="U5308" t="str">
        <f t="shared" si="503"/>
        <v>E</v>
      </c>
      <c r="V5308" t="str" cm="1">
        <f t="array" ref="V5308">_xlfn.IFS(N5299&gt;25,"A",N5299&gt;20,"B",N5299&gt;15,"C",N5299&gt;10,"D",N5299&lt;10,"E")</f>
        <v>E</v>
      </c>
    </row>
    <row r="5309" spans="1:22" x14ac:dyDescent="0.3">
      <c r="A5309">
        <v>5350</v>
      </c>
      <c r="B5309" t="s">
        <v>648</v>
      </c>
      <c r="C5309" t="s">
        <v>43</v>
      </c>
      <c r="D5309" t="s">
        <v>22</v>
      </c>
      <c r="E5309">
        <v>2016</v>
      </c>
      <c r="F5309">
        <v>20000</v>
      </c>
      <c r="G5309" t="s">
        <v>23</v>
      </c>
      <c r="H5309" t="s">
        <v>18</v>
      </c>
      <c r="I5309" t="s">
        <v>19</v>
      </c>
      <c r="J5309">
        <v>1498</v>
      </c>
      <c r="K5309">
        <v>108.62</v>
      </c>
      <c r="L5309">
        <v>5</v>
      </c>
      <c r="M5309">
        <v>21.66</v>
      </c>
      <c r="N5309">
        <v>6.75</v>
      </c>
      <c r="P5309" t="str">
        <f t="shared" si="498"/>
        <v>Porsche</v>
      </c>
      <c r="Q5309" t="str">
        <f t="shared" si="499"/>
        <v>bad</v>
      </c>
      <c r="R5309" t="str">
        <f t="shared" si="500"/>
        <v/>
      </c>
      <c r="S5309" s="3" t="str">
        <f t="shared" si="501"/>
        <v>Porsche</v>
      </c>
      <c r="T5309" t="str">
        <f t="shared" si="502"/>
        <v/>
      </c>
      <c r="U5309" t="str">
        <f t="shared" si="503"/>
        <v>A</v>
      </c>
      <c r="V5309" t="str" cm="1">
        <f t="array" ref="V5309">_xlfn.IFS(N5300&gt;25,"A",N5300&gt;20,"B",N5300&gt;15,"C",N5300&gt;10,"D",N5300&lt;10,"E")</f>
        <v>A</v>
      </c>
    </row>
    <row r="5310" spans="1:22" x14ac:dyDescent="0.3">
      <c r="A5310">
        <v>5351</v>
      </c>
      <c r="B5310" t="s">
        <v>703</v>
      </c>
      <c r="C5310" t="s">
        <v>43</v>
      </c>
      <c r="D5310" t="s">
        <v>22</v>
      </c>
      <c r="E5310">
        <v>2010</v>
      </c>
      <c r="F5310">
        <v>79000</v>
      </c>
      <c r="G5310" t="s">
        <v>27</v>
      </c>
      <c r="H5310" t="s">
        <v>18</v>
      </c>
      <c r="I5310" t="s">
        <v>102</v>
      </c>
      <c r="J5310">
        <v>1198</v>
      </c>
      <c r="K5310">
        <v>73.900000000000006</v>
      </c>
      <c r="L5310">
        <v>5</v>
      </c>
      <c r="M5310">
        <v>16.47</v>
      </c>
      <c r="N5310">
        <v>2.44</v>
      </c>
      <c r="P5310" t="str">
        <f t="shared" si="498"/>
        <v/>
      </c>
      <c r="Q5310" t="str">
        <f t="shared" si="499"/>
        <v>bad</v>
      </c>
      <c r="R5310" t="str">
        <f t="shared" si="500"/>
        <v/>
      </c>
      <c r="S5310" s="3" t="str">
        <f t="shared" si="501"/>
        <v/>
      </c>
      <c r="T5310" t="str">
        <f t="shared" si="502"/>
        <v>Honda</v>
      </c>
      <c r="U5310" t="str">
        <f t="shared" si="503"/>
        <v>E</v>
      </c>
      <c r="V5310" t="str" cm="1">
        <f t="array" ref="V5310">_xlfn.IFS(N5301&gt;25,"A",N5301&gt;20,"B",N5301&gt;15,"C",N5301&gt;10,"D",N5301&lt;10,"E")</f>
        <v>E</v>
      </c>
    </row>
    <row r="5311" spans="1:22" x14ac:dyDescent="0.3">
      <c r="A5311">
        <v>5352</v>
      </c>
      <c r="B5311" t="s">
        <v>178</v>
      </c>
      <c r="C5311" t="s">
        <v>15</v>
      </c>
      <c r="D5311" t="s">
        <v>16</v>
      </c>
      <c r="E5311">
        <v>2015</v>
      </c>
      <c r="F5311">
        <v>41000</v>
      </c>
      <c r="G5311" t="s">
        <v>27</v>
      </c>
      <c r="H5311" t="s">
        <v>18</v>
      </c>
      <c r="I5311" t="s">
        <v>19</v>
      </c>
      <c r="J5311">
        <v>1373</v>
      </c>
      <c r="K5311">
        <v>91.1</v>
      </c>
      <c r="L5311">
        <v>5</v>
      </c>
      <c r="M5311">
        <v>20.73</v>
      </c>
      <c r="N5311">
        <v>5.85</v>
      </c>
      <c r="P5311" t="str">
        <f t="shared" si="498"/>
        <v/>
      </c>
      <c r="Q5311" t="str">
        <f t="shared" si="499"/>
        <v>bad</v>
      </c>
      <c r="R5311" t="str">
        <f t="shared" si="500"/>
        <v/>
      </c>
      <c r="S5311" s="3" t="str">
        <f t="shared" si="501"/>
        <v/>
      </c>
      <c r="T5311" t="str">
        <f t="shared" si="502"/>
        <v>Honda</v>
      </c>
      <c r="U5311" t="str">
        <f t="shared" si="503"/>
        <v>E</v>
      </c>
      <c r="V5311" t="str" cm="1">
        <f t="array" ref="V5311">_xlfn.IFS(N5302&gt;25,"A",N5302&gt;20,"B",N5302&gt;15,"C",N5302&gt;10,"D",N5302&lt;10,"E")</f>
        <v>E</v>
      </c>
    </row>
    <row r="5312" spans="1:22" x14ac:dyDescent="0.3">
      <c r="A5312">
        <v>5353</v>
      </c>
      <c r="B5312" t="s">
        <v>653</v>
      </c>
      <c r="C5312" t="s">
        <v>43</v>
      </c>
      <c r="D5312" t="s">
        <v>47</v>
      </c>
      <c r="E5312">
        <v>2015</v>
      </c>
      <c r="F5312">
        <v>26323</v>
      </c>
      <c r="G5312" t="s">
        <v>27</v>
      </c>
      <c r="H5312" t="s">
        <v>32</v>
      </c>
      <c r="I5312" t="s">
        <v>19</v>
      </c>
      <c r="J5312">
        <v>1197</v>
      </c>
      <c r="K5312">
        <v>103.5</v>
      </c>
      <c r="L5312">
        <v>5</v>
      </c>
      <c r="M5312">
        <v>17.21</v>
      </c>
      <c r="N5312">
        <v>7.4</v>
      </c>
      <c r="P5312" t="str">
        <f t="shared" si="498"/>
        <v/>
      </c>
      <c r="Q5312" t="str">
        <f t="shared" si="499"/>
        <v>bad</v>
      </c>
      <c r="R5312" t="str">
        <f t="shared" si="500"/>
        <v/>
      </c>
      <c r="S5312" s="3" t="str">
        <f t="shared" si="501"/>
        <v/>
      </c>
      <c r="T5312" t="str">
        <f t="shared" si="502"/>
        <v>Hyundai</v>
      </c>
      <c r="U5312" t="str">
        <f t="shared" si="503"/>
        <v>E</v>
      </c>
      <c r="V5312" t="str" cm="1">
        <f t="array" ref="V5312">_xlfn.IFS(N5303&gt;25,"A",N5303&gt;20,"B",N5303&gt;15,"C",N5303&gt;10,"D",N5303&lt;10,"E")</f>
        <v>E</v>
      </c>
    </row>
    <row r="5313" spans="1:22" x14ac:dyDescent="0.3">
      <c r="A5313">
        <v>5354</v>
      </c>
      <c r="B5313" t="s">
        <v>374</v>
      </c>
      <c r="C5313" t="s">
        <v>21</v>
      </c>
      <c r="D5313" t="s">
        <v>22</v>
      </c>
      <c r="E5313">
        <v>2016</v>
      </c>
      <c r="F5313">
        <v>76000</v>
      </c>
      <c r="G5313" t="s">
        <v>23</v>
      </c>
      <c r="H5313" t="s">
        <v>18</v>
      </c>
      <c r="I5313" t="s">
        <v>19</v>
      </c>
      <c r="J5313">
        <v>1120</v>
      </c>
      <c r="K5313">
        <v>71</v>
      </c>
      <c r="L5313">
        <v>5</v>
      </c>
      <c r="M5313">
        <v>24.4</v>
      </c>
      <c r="N5313">
        <v>3.8</v>
      </c>
      <c r="P5313" t="str">
        <f t="shared" si="498"/>
        <v/>
      </c>
      <c r="Q5313" t="str">
        <f t="shared" si="499"/>
        <v>bad</v>
      </c>
      <c r="R5313" t="str">
        <f t="shared" si="500"/>
        <v/>
      </c>
      <c r="S5313" s="3" t="str">
        <f t="shared" si="501"/>
        <v/>
      </c>
      <c r="T5313" t="str">
        <f t="shared" si="502"/>
        <v>Hyundai</v>
      </c>
      <c r="U5313" t="str">
        <f t="shared" si="503"/>
        <v>D</v>
      </c>
      <c r="V5313" t="str" cm="1">
        <f t="array" ref="V5313">_xlfn.IFS(N5304&gt;25,"A",N5304&gt;20,"B",N5304&gt;15,"C",N5304&gt;10,"D",N5304&lt;10,"E")</f>
        <v>D</v>
      </c>
    </row>
    <row r="5314" spans="1:22" x14ac:dyDescent="0.3">
      <c r="A5314">
        <v>5355</v>
      </c>
      <c r="B5314" t="s">
        <v>493</v>
      </c>
      <c r="C5314" t="s">
        <v>25</v>
      </c>
      <c r="D5314" t="s">
        <v>35</v>
      </c>
      <c r="E5314">
        <v>2008</v>
      </c>
      <c r="F5314">
        <v>69972</v>
      </c>
      <c r="G5314" t="s">
        <v>27</v>
      </c>
      <c r="H5314" t="s">
        <v>18</v>
      </c>
      <c r="I5314" t="s">
        <v>19</v>
      </c>
      <c r="J5314">
        <v>1799</v>
      </c>
      <c r="K5314">
        <v>130</v>
      </c>
      <c r="L5314">
        <v>5</v>
      </c>
      <c r="M5314">
        <v>13.5</v>
      </c>
      <c r="N5314">
        <v>3.8</v>
      </c>
      <c r="P5314" t="str">
        <f t="shared" si="498"/>
        <v>Audi</v>
      </c>
      <c r="Q5314" t="str">
        <f t="shared" si="499"/>
        <v>bad</v>
      </c>
      <c r="R5314" t="str">
        <f t="shared" si="500"/>
        <v/>
      </c>
      <c r="S5314" s="3" t="str">
        <f t="shared" si="501"/>
        <v>Audi</v>
      </c>
      <c r="T5314" t="str">
        <f t="shared" si="502"/>
        <v/>
      </c>
      <c r="U5314" t="str">
        <f t="shared" si="503"/>
        <v>B</v>
      </c>
      <c r="V5314" t="str" cm="1">
        <f t="array" ref="V5314">_xlfn.IFS(N5305&gt;25,"A",N5305&gt;20,"B",N5305&gt;15,"C",N5305&gt;10,"D",N5305&lt;10,"E")</f>
        <v>B</v>
      </c>
    </row>
    <row r="5315" spans="1:22" x14ac:dyDescent="0.3">
      <c r="A5315">
        <v>5356</v>
      </c>
      <c r="B5315" t="s">
        <v>337</v>
      </c>
      <c r="C5315" t="s">
        <v>25</v>
      </c>
      <c r="D5315" t="s">
        <v>49</v>
      </c>
      <c r="E5315">
        <v>2008</v>
      </c>
      <c r="F5315">
        <v>69000</v>
      </c>
      <c r="G5315" t="s">
        <v>27</v>
      </c>
      <c r="H5315" t="s">
        <v>18</v>
      </c>
      <c r="I5315" t="s">
        <v>19</v>
      </c>
      <c r="J5315">
        <v>1497</v>
      </c>
      <c r="K5315">
        <v>78</v>
      </c>
      <c r="L5315">
        <v>5</v>
      </c>
      <c r="M5315">
        <v>17.7</v>
      </c>
      <c r="N5315">
        <v>2.7</v>
      </c>
      <c r="P5315" t="str">
        <f t="shared" si="498"/>
        <v/>
      </c>
      <c r="Q5315" t="str">
        <f t="shared" si="499"/>
        <v>good</v>
      </c>
      <c r="R5315" t="str">
        <f t="shared" si="500"/>
        <v/>
      </c>
      <c r="S5315" s="3" t="str">
        <f t="shared" si="501"/>
        <v>Maruti</v>
      </c>
      <c r="T5315" t="str">
        <f t="shared" si="502"/>
        <v>Maruti</v>
      </c>
      <c r="U5315" t="str">
        <f t="shared" si="503"/>
        <v>E</v>
      </c>
      <c r="V5315" t="str" cm="1">
        <f t="array" ref="V5315">_xlfn.IFS(N5306&gt;25,"A",N5306&gt;20,"B",N5306&gt;15,"C",N5306&gt;10,"D",N5306&lt;10,"E")</f>
        <v>E</v>
      </c>
    </row>
    <row r="5316" spans="1:22" x14ac:dyDescent="0.3">
      <c r="A5316">
        <v>5357</v>
      </c>
      <c r="B5316" t="s">
        <v>417</v>
      </c>
      <c r="C5316" t="s">
        <v>78</v>
      </c>
      <c r="D5316" t="s">
        <v>39</v>
      </c>
      <c r="E5316">
        <v>2016</v>
      </c>
      <c r="F5316">
        <v>65000</v>
      </c>
      <c r="G5316" t="s">
        <v>23</v>
      </c>
      <c r="H5316" t="s">
        <v>18</v>
      </c>
      <c r="I5316" t="s">
        <v>19</v>
      </c>
      <c r="J5316">
        <v>2523</v>
      </c>
      <c r="K5316">
        <v>62.1</v>
      </c>
      <c r="L5316">
        <v>7</v>
      </c>
      <c r="M5316">
        <v>15.96</v>
      </c>
      <c r="N5316">
        <v>7.21</v>
      </c>
      <c r="P5316" t="str">
        <f t="shared" si="498"/>
        <v/>
      </c>
      <c r="Q5316" t="str">
        <f t="shared" si="499"/>
        <v>bad</v>
      </c>
      <c r="R5316" t="str">
        <f t="shared" si="500"/>
        <v/>
      </c>
      <c r="S5316" s="3" t="str">
        <f t="shared" si="501"/>
        <v/>
      </c>
      <c r="T5316" t="str">
        <f t="shared" si="502"/>
        <v>BMW</v>
      </c>
      <c r="U5316" t="str">
        <f t="shared" si="503"/>
        <v>E</v>
      </c>
      <c r="V5316" t="e" cm="1">
        <f t="array" ref="V5316">_xlfn.IFS(N5307&gt;25,"A",N5307&gt;20,"B",N5307&gt;15,"C",N5307&gt;10,"D",N5307&lt;10,"E")</f>
        <v>#N/A</v>
      </c>
    </row>
    <row r="5317" spans="1:22" x14ac:dyDescent="0.3">
      <c r="A5317">
        <v>5358</v>
      </c>
      <c r="B5317" t="s">
        <v>271</v>
      </c>
      <c r="C5317" t="s">
        <v>25</v>
      </c>
      <c r="D5317" t="s">
        <v>35</v>
      </c>
      <c r="E5317">
        <v>2016</v>
      </c>
      <c r="F5317">
        <v>29512</v>
      </c>
      <c r="G5317" t="s">
        <v>27</v>
      </c>
      <c r="H5317" t="s">
        <v>18</v>
      </c>
      <c r="I5317" t="s">
        <v>19</v>
      </c>
      <c r="J5317">
        <v>1497</v>
      </c>
      <c r="K5317">
        <v>117.3</v>
      </c>
      <c r="L5317">
        <v>5</v>
      </c>
      <c r="M5317">
        <v>17.399999999999999</v>
      </c>
      <c r="N5317">
        <v>7.9</v>
      </c>
      <c r="P5317" t="str">
        <f t="shared" si="498"/>
        <v/>
      </c>
      <c r="Q5317" t="str">
        <f t="shared" si="499"/>
        <v>good</v>
      </c>
      <c r="R5317" t="str">
        <f t="shared" si="500"/>
        <v/>
      </c>
      <c r="S5317" s="3" t="str">
        <f t="shared" si="501"/>
        <v>Hyundai</v>
      </c>
      <c r="T5317" t="str">
        <f t="shared" si="502"/>
        <v>Hyundai</v>
      </c>
      <c r="U5317" t="str">
        <f t="shared" si="503"/>
        <v>E</v>
      </c>
      <c r="V5317" t="str" cm="1">
        <f t="array" ref="V5317">_xlfn.IFS(N5308&gt;25,"A",N5308&gt;20,"B",N5308&gt;15,"C",N5308&gt;10,"D",N5308&lt;10,"E")</f>
        <v>E</v>
      </c>
    </row>
    <row r="5318" spans="1:22" x14ac:dyDescent="0.3">
      <c r="A5318">
        <v>5359</v>
      </c>
      <c r="B5318" t="s">
        <v>669</v>
      </c>
      <c r="C5318" t="s">
        <v>21</v>
      </c>
      <c r="D5318" t="s">
        <v>49</v>
      </c>
      <c r="E5318">
        <v>2017</v>
      </c>
      <c r="F5318">
        <v>51000</v>
      </c>
      <c r="G5318" t="s">
        <v>23</v>
      </c>
      <c r="H5318" t="s">
        <v>18</v>
      </c>
      <c r="I5318" t="s">
        <v>19</v>
      </c>
      <c r="J5318">
        <v>1186</v>
      </c>
      <c r="K5318">
        <v>73.97</v>
      </c>
      <c r="L5318">
        <v>5</v>
      </c>
      <c r="M5318">
        <v>25.4</v>
      </c>
      <c r="N5318">
        <v>4.2</v>
      </c>
      <c r="P5318" t="str">
        <f t="shared" si="498"/>
        <v/>
      </c>
      <c r="Q5318" t="str">
        <f t="shared" si="499"/>
        <v>good</v>
      </c>
      <c r="R5318" t="str">
        <f t="shared" si="500"/>
        <v/>
      </c>
      <c r="S5318" s="3" t="str">
        <f t="shared" si="501"/>
        <v>Volkswagen</v>
      </c>
      <c r="T5318" t="str">
        <f t="shared" si="502"/>
        <v>Volkswagen</v>
      </c>
      <c r="U5318" t="str">
        <f t="shared" si="503"/>
        <v>E</v>
      </c>
      <c r="V5318" t="str" cm="1">
        <f t="array" ref="V5318">_xlfn.IFS(N5309&gt;25,"A",N5309&gt;20,"B",N5309&gt;15,"C",N5309&gt;10,"D",N5309&lt;10,"E")</f>
        <v>E</v>
      </c>
    </row>
    <row r="5319" spans="1:22" x14ac:dyDescent="0.3">
      <c r="A5319">
        <v>5360</v>
      </c>
      <c r="B5319" t="s">
        <v>432</v>
      </c>
      <c r="C5319" t="s">
        <v>60</v>
      </c>
      <c r="D5319" t="s">
        <v>16</v>
      </c>
      <c r="E5319">
        <v>2014</v>
      </c>
      <c r="F5319">
        <v>58003</v>
      </c>
      <c r="G5319" t="s">
        <v>23</v>
      </c>
      <c r="H5319" t="s">
        <v>18</v>
      </c>
      <c r="I5319" t="s">
        <v>19</v>
      </c>
      <c r="J5319">
        <v>1461</v>
      </c>
      <c r="K5319">
        <v>108.45</v>
      </c>
      <c r="L5319">
        <v>5</v>
      </c>
      <c r="M5319">
        <v>19.010000000000002</v>
      </c>
      <c r="N5319">
        <v>5.75</v>
      </c>
      <c r="P5319" t="str">
        <f t="shared" si="498"/>
        <v/>
      </c>
      <c r="Q5319" t="str">
        <f t="shared" si="499"/>
        <v>bad</v>
      </c>
      <c r="R5319" t="str">
        <f t="shared" si="500"/>
        <v/>
      </c>
      <c r="S5319" s="3" t="str">
        <f t="shared" si="501"/>
        <v/>
      </c>
      <c r="T5319" t="str">
        <f t="shared" si="502"/>
        <v>Volkswagen</v>
      </c>
      <c r="U5319" t="str">
        <f t="shared" si="503"/>
        <v>E</v>
      </c>
      <c r="V5319" t="str" cm="1">
        <f t="array" ref="V5319">_xlfn.IFS(N5310&gt;25,"A",N5310&gt;20,"B",N5310&gt;15,"C",N5310&gt;10,"D",N5310&lt;10,"E")</f>
        <v>E</v>
      </c>
    </row>
    <row r="5320" spans="1:22" x14ac:dyDescent="0.3">
      <c r="A5320">
        <v>5361</v>
      </c>
      <c r="B5320" t="s">
        <v>1820</v>
      </c>
      <c r="C5320" t="s">
        <v>15</v>
      </c>
      <c r="D5320" t="s">
        <v>35</v>
      </c>
      <c r="E5320">
        <v>2013</v>
      </c>
      <c r="F5320">
        <v>56500</v>
      </c>
      <c r="G5320" t="s">
        <v>27</v>
      </c>
      <c r="H5320" t="s">
        <v>32</v>
      </c>
      <c r="I5320" t="s">
        <v>19</v>
      </c>
      <c r="J5320">
        <v>998</v>
      </c>
      <c r="K5320">
        <v>66.099999999999994</v>
      </c>
      <c r="L5320">
        <v>5</v>
      </c>
      <c r="M5320">
        <v>16.98</v>
      </c>
      <c r="N5320">
        <v>3.45</v>
      </c>
      <c r="P5320" t="str">
        <f t="shared" si="498"/>
        <v/>
      </c>
      <c r="Q5320" t="str">
        <f t="shared" si="499"/>
        <v>good</v>
      </c>
      <c r="R5320" t="str">
        <f t="shared" si="500"/>
        <v/>
      </c>
      <c r="S5320" s="3" t="str">
        <f t="shared" si="501"/>
        <v>Maruti</v>
      </c>
      <c r="T5320" t="str">
        <f t="shared" si="502"/>
        <v>Maruti</v>
      </c>
      <c r="U5320" t="str">
        <f t="shared" si="503"/>
        <v>E</v>
      </c>
      <c r="V5320" t="str" cm="1">
        <f t="array" ref="V5320">_xlfn.IFS(N5311&gt;25,"A",N5311&gt;20,"B",N5311&gt;15,"C",N5311&gt;10,"D",N5311&lt;10,"E")</f>
        <v>E</v>
      </c>
    </row>
    <row r="5321" spans="1:22" x14ac:dyDescent="0.3">
      <c r="A5321">
        <v>5362</v>
      </c>
      <c r="B5321" t="s">
        <v>97</v>
      </c>
      <c r="C5321" t="s">
        <v>30</v>
      </c>
      <c r="D5321" t="s">
        <v>63</v>
      </c>
      <c r="E5321">
        <v>2014</v>
      </c>
      <c r="F5321">
        <v>29063</v>
      </c>
      <c r="G5321" t="s">
        <v>23</v>
      </c>
      <c r="H5321" t="s">
        <v>32</v>
      </c>
      <c r="I5321" t="s">
        <v>19</v>
      </c>
      <c r="J5321">
        <v>1968</v>
      </c>
      <c r="K5321">
        <v>174.33</v>
      </c>
      <c r="L5321">
        <v>5</v>
      </c>
      <c r="M5321">
        <v>17.11</v>
      </c>
      <c r="N5321">
        <v>25.75</v>
      </c>
      <c r="P5321" t="str">
        <f t="shared" si="498"/>
        <v/>
      </c>
      <c r="Q5321" t="str">
        <f t="shared" si="499"/>
        <v>bad</v>
      </c>
      <c r="R5321" t="str">
        <f t="shared" si="500"/>
        <v/>
      </c>
      <c r="S5321" s="3" t="str">
        <f t="shared" si="501"/>
        <v/>
      </c>
      <c r="T5321" t="str">
        <f t="shared" si="502"/>
        <v>Volkswagen</v>
      </c>
      <c r="U5321" t="str">
        <f t="shared" si="503"/>
        <v>E</v>
      </c>
      <c r="V5321" t="str" cm="1">
        <f t="array" ref="V5321">_xlfn.IFS(N5312&gt;25,"A",N5312&gt;20,"B",N5312&gt;15,"C",N5312&gt;10,"D",N5312&lt;10,"E")</f>
        <v>E</v>
      </c>
    </row>
    <row r="5322" spans="1:22" x14ac:dyDescent="0.3">
      <c r="A5322">
        <v>5363</v>
      </c>
      <c r="B5322" t="s">
        <v>141</v>
      </c>
      <c r="C5322" t="s">
        <v>78</v>
      </c>
      <c r="D5322" t="s">
        <v>31</v>
      </c>
      <c r="E5322">
        <v>2018</v>
      </c>
      <c r="F5322">
        <v>46811</v>
      </c>
      <c r="G5322" t="s">
        <v>23</v>
      </c>
      <c r="H5322" t="s">
        <v>18</v>
      </c>
      <c r="I5322" t="s">
        <v>19</v>
      </c>
      <c r="J5322">
        <v>2179</v>
      </c>
      <c r="K5322">
        <v>140</v>
      </c>
      <c r="L5322">
        <v>7</v>
      </c>
      <c r="M5322">
        <v>16</v>
      </c>
      <c r="N5322">
        <v>16.59</v>
      </c>
      <c r="P5322" t="str">
        <f t="shared" si="498"/>
        <v/>
      </c>
      <c r="Q5322" t="str">
        <f t="shared" si="499"/>
        <v>good</v>
      </c>
      <c r="R5322" t="str">
        <f t="shared" si="500"/>
        <v/>
      </c>
      <c r="S5322" s="3" t="str">
        <f t="shared" si="501"/>
        <v>Hyundai</v>
      </c>
      <c r="T5322" t="str">
        <f t="shared" si="502"/>
        <v>Hyundai</v>
      </c>
      <c r="U5322" t="str">
        <f t="shared" si="503"/>
        <v>E</v>
      </c>
      <c r="V5322" t="str" cm="1">
        <f t="array" ref="V5322">_xlfn.IFS(N5313&gt;25,"A",N5313&gt;20,"B",N5313&gt;15,"C",N5313&gt;10,"D",N5313&lt;10,"E")</f>
        <v>E</v>
      </c>
    </row>
    <row r="5323" spans="1:22" x14ac:dyDescent="0.3">
      <c r="A5323">
        <v>5364</v>
      </c>
      <c r="B5323" t="s">
        <v>1821</v>
      </c>
      <c r="C5323" t="s">
        <v>60</v>
      </c>
      <c r="D5323" t="s">
        <v>31</v>
      </c>
      <c r="E5323">
        <v>2014</v>
      </c>
      <c r="F5323">
        <v>31897</v>
      </c>
      <c r="G5323" t="s">
        <v>27</v>
      </c>
      <c r="H5323" t="s">
        <v>18</v>
      </c>
      <c r="I5323" t="s">
        <v>19</v>
      </c>
      <c r="J5323">
        <v>1198</v>
      </c>
      <c r="K5323">
        <v>74.959999999999994</v>
      </c>
      <c r="L5323">
        <v>5</v>
      </c>
      <c r="M5323">
        <v>18.059999999999999</v>
      </c>
      <c r="N5323">
        <v>4.6900000000000004</v>
      </c>
      <c r="P5323" t="str">
        <f t="shared" si="498"/>
        <v/>
      </c>
      <c r="Q5323" t="str">
        <f t="shared" si="499"/>
        <v>bad</v>
      </c>
      <c r="R5323" t="str">
        <f t="shared" si="500"/>
        <v/>
      </c>
      <c r="S5323" s="3" t="str">
        <f t="shared" si="501"/>
        <v/>
      </c>
      <c r="T5323" t="str">
        <f t="shared" si="502"/>
        <v>Honda</v>
      </c>
      <c r="U5323" t="str">
        <f t="shared" si="503"/>
        <v>E</v>
      </c>
      <c r="V5323" t="str" cm="1">
        <f t="array" ref="V5323">_xlfn.IFS(N5314&gt;25,"A",N5314&gt;20,"B",N5314&gt;15,"C",N5314&gt;10,"D",N5314&lt;10,"E")</f>
        <v>E</v>
      </c>
    </row>
    <row r="5324" spans="1:22" x14ac:dyDescent="0.3">
      <c r="A5324">
        <v>5365</v>
      </c>
      <c r="B5324" t="s">
        <v>64</v>
      </c>
      <c r="C5324" t="s">
        <v>65</v>
      </c>
      <c r="D5324" t="s">
        <v>16</v>
      </c>
      <c r="E5324">
        <v>2009</v>
      </c>
      <c r="F5324">
        <v>52100</v>
      </c>
      <c r="G5324" t="s">
        <v>23</v>
      </c>
      <c r="H5324" t="s">
        <v>32</v>
      </c>
      <c r="I5324" t="s">
        <v>33</v>
      </c>
      <c r="J5324">
        <v>1995</v>
      </c>
      <c r="K5324">
        <v>170</v>
      </c>
      <c r="L5324">
        <v>5</v>
      </c>
      <c r="M5324">
        <v>13.2</v>
      </c>
      <c r="N5324">
        <v>7.5</v>
      </c>
      <c r="P5324" t="str">
        <f t="shared" ref="P5324:P5387" si="504">IF(N5315&gt;15,C5315,"")</f>
        <v/>
      </c>
      <c r="Q5324" t="str">
        <f t="shared" ref="Q5324:Q5387" si="505">IF(M5315&gt;20,"good","bad")</f>
        <v>bad</v>
      </c>
      <c r="R5324" t="str">
        <f t="shared" ref="R5324:R5387" si="506">IF(AND(M5315&gt;20,N5315&gt;15),C5315,"")</f>
        <v/>
      </c>
      <c r="S5324" s="3" t="str">
        <f t="shared" ref="S5324:S5387" si="507">IF(OR(M5315&gt;20,N5315&gt;15),C5315,"")</f>
        <v/>
      </c>
      <c r="T5324" t="str">
        <f t="shared" ref="T5324:T5387" si="508">IF(NOT(N5315&gt;15),C5315,"")</f>
        <v>Honda</v>
      </c>
      <c r="U5324" t="str">
        <f t="shared" ref="U5324:U5387" si="509">IF(N5315&gt;25,"A",IF(N5315&gt;20,"B",IF(N5315&gt;15,"C",IF(N5315&gt;10,"D","E"))))</f>
        <v>E</v>
      </c>
      <c r="V5324" t="str" cm="1">
        <f t="array" ref="V5324">_xlfn.IFS(N5315&gt;25,"A",N5315&gt;20,"B",N5315&gt;15,"C",N5315&gt;10,"D",N5315&lt;10,"E")</f>
        <v>E</v>
      </c>
    </row>
    <row r="5325" spans="1:22" x14ac:dyDescent="0.3">
      <c r="A5325">
        <v>5366</v>
      </c>
      <c r="B5325" t="s">
        <v>743</v>
      </c>
      <c r="C5325" t="s">
        <v>41</v>
      </c>
      <c r="D5325" t="s">
        <v>35</v>
      </c>
      <c r="E5325">
        <v>2016</v>
      </c>
      <c r="F5325">
        <v>73000</v>
      </c>
      <c r="G5325" t="s">
        <v>23</v>
      </c>
      <c r="H5325" t="s">
        <v>18</v>
      </c>
      <c r="I5325" t="s">
        <v>19</v>
      </c>
      <c r="J5325">
        <v>2393</v>
      </c>
      <c r="K5325">
        <v>147.80000000000001</v>
      </c>
      <c r="L5325">
        <v>7</v>
      </c>
      <c r="M5325">
        <v>13.68</v>
      </c>
      <c r="N5325">
        <v>16.5</v>
      </c>
      <c r="P5325" t="str">
        <f t="shared" si="504"/>
        <v/>
      </c>
      <c r="Q5325" t="str">
        <f t="shared" si="505"/>
        <v>bad</v>
      </c>
      <c r="R5325" t="str">
        <f t="shared" si="506"/>
        <v/>
      </c>
      <c r="S5325" s="3" t="str">
        <f t="shared" si="507"/>
        <v/>
      </c>
      <c r="T5325" t="str">
        <f t="shared" si="508"/>
        <v>Mahindra</v>
      </c>
      <c r="U5325" t="str">
        <f t="shared" si="509"/>
        <v>E</v>
      </c>
      <c r="V5325" t="str" cm="1">
        <f t="array" ref="V5325">_xlfn.IFS(N5316&gt;25,"A",N5316&gt;20,"B",N5316&gt;15,"C",N5316&gt;10,"D",N5316&lt;10,"E")</f>
        <v>E</v>
      </c>
    </row>
    <row r="5326" spans="1:22" x14ac:dyDescent="0.3">
      <c r="A5326">
        <v>5367</v>
      </c>
      <c r="B5326" t="s">
        <v>304</v>
      </c>
      <c r="C5326" t="s">
        <v>25</v>
      </c>
      <c r="D5326" t="s">
        <v>49</v>
      </c>
      <c r="E5326">
        <v>2009</v>
      </c>
      <c r="F5326">
        <v>31423</v>
      </c>
      <c r="G5326" t="s">
        <v>27</v>
      </c>
      <c r="H5326" t="s">
        <v>18</v>
      </c>
      <c r="I5326" t="s">
        <v>19</v>
      </c>
      <c r="J5326">
        <v>1497</v>
      </c>
      <c r="K5326">
        <v>118</v>
      </c>
      <c r="L5326">
        <v>5</v>
      </c>
      <c r="M5326">
        <v>17</v>
      </c>
      <c r="N5326">
        <v>1.99</v>
      </c>
      <c r="P5326" t="str">
        <f t="shared" si="504"/>
        <v/>
      </c>
      <c r="Q5326" t="str">
        <f t="shared" si="505"/>
        <v>bad</v>
      </c>
      <c r="R5326" t="str">
        <f t="shared" si="506"/>
        <v/>
      </c>
      <c r="S5326" s="3" t="str">
        <f t="shared" si="507"/>
        <v/>
      </c>
      <c r="T5326" t="str">
        <f t="shared" si="508"/>
        <v>Honda</v>
      </c>
      <c r="U5326" t="str">
        <f t="shared" si="509"/>
        <v>E</v>
      </c>
      <c r="V5326" t="str" cm="1">
        <f t="array" ref="V5326">_xlfn.IFS(N5317&gt;25,"A",N5317&gt;20,"B",N5317&gt;15,"C",N5317&gt;10,"D",N5317&lt;10,"E")</f>
        <v>E</v>
      </c>
    </row>
    <row r="5327" spans="1:22" x14ac:dyDescent="0.3">
      <c r="A5327">
        <v>5368</v>
      </c>
      <c r="B5327" t="s">
        <v>100</v>
      </c>
      <c r="C5327" t="s">
        <v>15</v>
      </c>
      <c r="D5327" t="s">
        <v>26</v>
      </c>
      <c r="E5327">
        <v>2014</v>
      </c>
      <c r="F5327">
        <v>75180</v>
      </c>
      <c r="G5327" t="s">
        <v>23</v>
      </c>
      <c r="H5327" t="s">
        <v>18</v>
      </c>
      <c r="I5327" t="s">
        <v>19</v>
      </c>
      <c r="J5327">
        <v>1248</v>
      </c>
      <c r="K5327">
        <v>74</v>
      </c>
      <c r="L5327">
        <v>5</v>
      </c>
      <c r="M5327">
        <v>22.9</v>
      </c>
      <c r="N5327">
        <v>5.25</v>
      </c>
      <c r="P5327" t="str">
        <f t="shared" si="504"/>
        <v/>
      </c>
      <c r="Q5327" t="str">
        <f t="shared" si="505"/>
        <v>good</v>
      </c>
      <c r="R5327" t="str">
        <f t="shared" si="506"/>
        <v/>
      </c>
      <c r="S5327" s="3" t="str">
        <f t="shared" si="507"/>
        <v>Hyundai</v>
      </c>
      <c r="T5327" t="str">
        <f t="shared" si="508"/>
        <v>Hyundai</v>
      </c>
      <c r="U5327" t="str">
        <f t="shared" si="509"/>
        <v>E</v>
      </c>
      <c r="V5327" t="str" cm="1">
        <f t="array" ref="V5327">_xlfn.IFS(N5318&gt;25,"A",N5318&gt;20,"B",N5318&gt;15,"C",N5318&gt;10,"D",N5318&lt;10,"E")</f>
        <v>E</v>
      </c>
    </row>
    <row r="5328" spans="1:22" x14ac:dyDescent="0.3">
      <c r="A5328">
        <v>5369</v>
      </c>
      <c r="B5328" t="s">
        <v>1445</v>
      </c>
      <c r="C5328" t="s">
        <v>60</v>
      </c>
      <c r="D5328" t="s">
        <v>16</v>
      </c>
      <c r="E5328">
        <v>2013</v>
      </c>
      <c r="F5328">
        <v>75000</v>
      </c>
      <c r="G5328" t="s">
        <v>23</v>
      </c>
      <c r="H5328" t="s">
        <v>18</v>
      </c>
      <c r="I5328" t="s">
        <v>33</v>
      </c>
      <c r="J5328">
        <v>1461</v>
      </c>
      <c r="K5328">
        <v>108.45</v>
      </c>
      <c r="L5328">
        <v>5</v>
      </c>
      <c r="M5328">
        <v>19.64</v>
      </c>
      <c r="N5328">
        <v>5.4</v>
      </c>
      <c r="P5328" t="str">
        <f t="shared" si="504"/>
        <v/>
      </c>
      <c r="Q5328" t="str">
        <f t="shared" si="505"/>
        <v>bad</v>
      </c>
      <c r="R5328" t="str">
        <f t="shared" si="506"/>
        <v/>
      </c>
      <c r="S5328" s="3" t="str">
        <f t="shared" si="507"/>
        <v/>
      </c>
      <c r="T5328" t="str">
        <f t="shared" si="508"/>
        <v>Renault</v>
      </c>
      <c r="U5328" t="str">
        <f t="shared" si="509"/>
        <v>E</v>
      </c>
      <c r="V5328" t="str" cm="1">
        <f t="array" ref="V5328">_xlfn.IFS(N5319&gt;25,"A",N5319&gt;20,"B",N5319&gt;15,"C",N5319&gt;10,"D",N5319&lt;10,"E")</f>
        <v>E</v>
      </c>
    </row>
    <row r="5329" spans="1:22" x14ac:dyDescent="0.3">
      <c r="A5329">
        <v>5370</v>
      </c>
      <c r="B5329" t="s">
        <v>1504</v>
      </c>
      <c r="C5329" t="s">
        <v>43</v>
      </c>
      <c r="D5329" t="s">
        <v>16</v>
      </c>
      <c r="E5329">
        <v>2014</v>
      </c>
      <c r="F5329">
        <v>15000</v>
      </c>
      <c r="G5329" t="s">
        <v>27</v>
      </c>
      <c r="H5329" t="s">
        <v>18</v>
      </c>
      <c r="I5329" t="s">
        <v>19</v>
      </c>
      <c r="J5329">
        <v>1198</v>
      </c>
      <c r="K5329">
        <v>74</v>
      </c>
      <c r="L5329">
        <v>5</v>
      </c>
      <c r="M5329">
        <v>16.47</v>
      </c>
      <c r="N5329">
        <v>3.9</v>
      </c>
      <c r="P5329" t="str">
        <f t="shared" si="504"/>
        <v/>
      </c>
      <c r="Q5329" t="str">
        <f t="shared" si="505"/>
        <v>bad</v>
      </c>
      <c r="R5329" t="str">
        <f t="shared" si="506"/>
        <v/>
      </c>
      <c r="S5329" s="3" t="str">
        <f t="shared" si="507"/>
        <v/>
      </c>
      <c r="T5329" t="str">
        <f t="shared" si="508"/>
        <v>Maruti</v>
      </c>
      <c r="U5329" t="str">
        <f t="shared" si="509"/>
        <v>E</v>
      </c>
      <c r="V5329" t="str" cm="1">
        <f t="array" ref="V5329">_xlfn.IFS(N5320&gt;25,"A",N5320&gt;20,"B",N5320&gt;15,"C",N5320&gt;10,"D",N5320&lt;10,"E")</f>
        <v>E</v>
      </c>
    </row>
    <row r="5330" spans="1:22" x14ac:dyDescent="0.3">
      <c r="A5330">
        <v>5371</v>
      </c>
      <c r="B5330" t="s">
        <v>1822</v>
      </c>
      <c r="C5330" t="s">
        <v>21</v>
      </c>
      <c r="D5330" t="s">
        <v>16</v>
      </c>
      <c r="E5330">
        <v>2015</v>
      </c>
      <c r="F5330">
        <v>12000</v>
      </c>
      <c r="G5330" t="s">
        <v>27</v>
      </c>
      <c r="H5330" t="s">
        <v>18</v>
      </c>
      <c r="I5330" t="s">
        <v>19</v>
      </c>
      <c r="J5330">
        <v>1197</v>
      </c>
      <c r="K5330">
        <v>81.86</v>
      </c>
      <c r="L5330">
        <v>5</v>
      </c>
      <c r="M5330">
        <v>17.190000000000001</v>
      </c>
      <c r="N5330">
        <v>5.8</v>
      </c>
      <c r="P5330" t="str">
        <f t="shared" si="504"/>
        <v>Audi</v>
      </c>
      <c r="Q5330" t="str">
        <f t="shared" si="505"/>
        <v>bad</v>
      </c>
      <c r="R5330" t="str">
        <f t="shared" si="506"/>
        <v/>
      </c>
      <c r="S5330" s="3" t="str">
        <f t="shared" si="507"/>
        <v>Audi</v>
      </c>
      <c r="T5330" t="str">
        <f t="shared" si="508"/>
        <v/>
      </c>
      <c r="U5330" t="str">
        <f t="shared" si="509"/>
        <v>A</v>
      </c>
      <c r="V5330" t="str" cm="1">
        <f t="array" ref="V5330">_xlfn.IFS(N5321&gt;25,"A",N5321&gt;20,"B",N5321&gt;15,"C",N5321&gt;10,"D",N5321&lt;10,"E")</f>
        <v>A</v>
      </c>
    </row>
    <row r="5331" spans="1:22" x14ac:dyDescent="0.3">
      <c r="A5331">
        <v>5372</v>
      </c>
      <c r="B5331" t="s">
        <v>551</v>
      </c>
      <c r="C5331" t="s">
        <v>65</v>
      </c>
      <c r="D5331" t="s">
        <v>22</v>
      </c>
      <c r="E5331">
        <v>2014</v>
      </c>
      <c r="F5331">
        <v>32000</v>
      </c>
      <c r="G5331" t="s">
        <v>23</v>
      </c>
      <c r="H5331" t="s">
        <v>32</v>
      </c>
      <c r="I5331" t="s">
        <v>19</v>
      </c>
      <c r="J5331">
        <v>1995</v>
      </c>
      <c r="K5331">
        <v>190</v>
      </c>
      <c r="L5331">
        <v>5</v>
      </c>
      <c r="M5331">
        <v>18.12</v>
      </c>
      <c r="N5331">
        <v>30.5</v>
      </c>
      <c r="P5331" t="str">
        <f t="shared" si="504"/>
        <v>Mahindra</v>
      </c>
      <c r="Q5331" t="str">
        <f t="shared" si="505"/>
        <v>bad</v>
      </c>
      <c r="R5331" t="str">
        <f t="shared" si="506"/>
        <v/>
      </c>
      <c r="S5331" s="3" t="str">
        <f t="shared" si="507"/>
        <v>Mahindra</v>
      </c>
      <c r="T5331" t="str">
        <f t="shared" si="508"/>
        <v/>
      </c>
      <c r="U5331" t="str">
        <f t="shared" si="509"/>
        <v>C</v>
      </c>
      <c r="V5331" t="str" cm="1">
        <f t="array" ref="V5331">_xlfn.IFS(N5322&gt;25,"A",N5322&gt;20,"B",N5322&gt;15,"C",N5322&gt;10,"D",N5322&lt;10,"E")</f>
        <v>C</v>
      </c>
    </row>
    <row r="5332" spans="1:22" x14ac:dyDescent="0.3">
      <c r="A5332">
        <v>5373</v>
      </c>
      <c r="B5332" t="s">
        <v>763</v>
      </c>
      <c r="C5332" t="s">
        <v>15</v>
      </c>
      <c r="D5332" t="s">
        <v>35</v>
      </c>
      <c r="E5332">
        <v>2017</v>
      </c>
      <c r="F5332">
        <v>44504</v>
      </c>
      <c r="G5332" t="s">
        <v>23</v>
      </c>
      <c r="H5332" t="s">
        <v>18</v>
      </c>
      <c r="I5332" t="s">
        <v>19</v>
      </c>
      <c r="J5332">
        <v>1248</v>
      </c>
      <c r="K5332">
        <v>74</v>
      </c>
      <c r="L5332">
        <v>5</v>
      </c>
      <c r="M5332">
        <v>23.4</v>
      </c>
      <c r="N5332">
        <v>5.6</v>
      </c>
      <c r="P5332" t="str">
        <f t="shared" si="504"/>
        <v/>
      </c>
      <c r="Q5332" t="str">
        <f t="shared" si="505"/>
        <v>bad</v>
      </c>
      <c r="R5332" t="str">
        <f t="shared" si="506"/>
        <v/>
      </c>
      <c r="S5332" s="3" t="str">
        <f t="shared" si="507"/>
        <v/>
      </c>
      <c r="T5332" t="str">
        <f t="shared" si="508"/>
        <v>Renault</v>
      </c>
      <c r="U5332" t="str">
        <f t="shared" si="509"/>
        <v>E</v>
      </c>
      <c r="V5332" t="str" cm="1">
        <f t="array" ref="V5332">_xlfn.IFS(N5323&gt;25,"A",N5323&gt;20,"B",N5323&gt;15,"C",N5323&gt;10,"D",N5323&lt;10,"E")</f>
        <v>E</v>
      </c>
    </row>
    <row r="5333" spans="1:22" x14ac:dyDescent="0.3">
      <c r="A5333">
        <v>5374</v>
      </c>
      <c r="B5333" t="s">
        <v>595</v>
      </c>
      <c r="C5333" t="s">
        <v>62</v>
      </c>
      <c r="D5333" t="s">
        <v>93</v>
      </c>
      <c r="E5333">
        <v>2012</v>
      </c>
      <c r="F5333">
        <v>66000</v>
      </c>
      <c r="G5333" t="s">
        <v>23</v>
      </c>
      <c r="H5333" t="s">
        <v>32</v>
      </c>
      <c r="I5333" t="s">
        <v>19</v>
      </c>
      <c r="J5333">
        <v>2987</v>
      </c>
      <c r="K5333">
        <v>165</v>
      </c>
      <c r="L5333">
        <v>5</v>
      </c>
      <c r="M5333">
        <v>0</v>
      </c>
      <c r="N5333">
        <v>23</v>
      </c>
      <c r="P5333" t="str">
        <f t="shared" si="504"/>
        <v/>
      </c>
      <c r="Q5333" t="str">
        <f t="shared" si="505"/>
        <v>bad</v>
      </c>
      <c r="R5333" t="str">
        <f t="shared" si="506"/>
        <v/>
      </c>
      <c r="S5333" s="3" t="str">
        <f t="shared" si="507"/>
        <v/>
      </c>
      <c r="T5333" t="str">
        <f t="shared" si="508"/>
        <v>BMW</v>
      </c>
      <c r="U5333" t="str">
        <f t="shared" si="509"/>
        <v>E</v>
      </c>
      <c r="V5333" t="str" cm="1">
        <f t="array" ref="V5333">_xlfn.IFS(N5324&gt;25,"A",N5324&gt;20,"B",N5324&gt;15,"C",N5324&gt;10,"D",N5324&lt;10,"E")</f>
        <v>E</v>
      </c>
    </row>
    <row r="5334" spans="1:22" x14ac:dyDescent="0.3">
      <c r="A5334">
        <v>5375</v>
      </c>
      <c r="B5334" t="s">
        <v>98</v>
      </c>
      <c r="C5334" t="s">
        <v>15</v>
      </c>
      <c r="D5334" t="s">
        <v>39</v>
      </c>
      <c r="E5334">
        <v>2015</v>
      </c>
      <c r="F5334">
        <v>39437</v>
      </c>
      <c r="G5334" t="s">
        <v>23</v>
      </c>
      <c r="H5334" t="s">
        <v>18</v>
      </c>
      <c r="I5334" t="s">
        <v>19</v>
      </c>
      <c r="J5334">
        <v>1248</v>
      </c>
      <c r="K5334">
        <v>74</v>
      </c>
      <c r="L5334">
        <v>5</v>
      </c>
      <c r="M5334">
        <v>28.4</v>
      </c>
      <c r="N5334">
        <v>5.15</v>
      </c>
      <c r="P5334" t="str">
        <f t="shared" si="504"/>
        <v>Toyota</v>
      </c>
      <c r="Q5334" t="str">
        <f t="shared" si="505"/>
        <v>bad</v>
      </c>
      <c r="R5334" t="str">
        <f t="shared" si="506"/>
        <v/>
      </c>
      <c r="S5334" s="3" t="str">
        <f t="shared" si="507"/>
        <v>Toyota</v>
      </c>
      <c r="T5334" t="str">
        <f t="shared" si="508"/>
        <v/>
      </c>
      <c r="U5334" t="str">
        <f t="shared" si="509"/>
        <v>C</v>
      </c>
      <c r="V5334" t="str" cm="1">
        <f t="array" ref="V5334">_xlfn.IFS(N5325&gt;25,"A",N5325&gt;20,"B",N5325&gt;15,"C",N5325&gt;10,"D",N5325&lt;10,"E")</f>
        <v>C</v>
      </c>
    </row>
    <row r="5335" spans="1:22" x14ac:dyDescent="0.3">
      <c r="A5335">
        <v>5376</v>
      </c>
      <c r="B5335" t="s">
        <v>1474</v>
      </c>
      <c r="C5335" t="s">
        <v>21</v>
      </c>
      <c r="D5335" t="s">
        <v>31</v>
      </c>
      <c r="E5335">
        <v>2017</v>
      </c>
      <c r="F5335">
        <v>36931</v>
      </c>
      <c r="G5335" t="s">
        <v>23</v>
      </c>
      <c r="H5335" t="s">
        <v>32</v>
      </c>
      <c r="I5335" t="s">
        <v>19</v>
      </c>
      <c r="J5335">
        <v>1582</v>
      </c>
      <c r="K5335">
        <v>126.2</v>
      </c>
      <c r="L5335">
        <v>5</v>
      </c>
      <c r="M5335">
        <v>19.079999999999998</v>
      </c>
      <c r="N5335">
        <v>9.48</v>
      </c>
      <c r="P5335" t="str">
        <f t="shared" si="504"/>
        <v/>
      </c>
      <c r="Q5335" t="str">
        <f t="shared" si="505"/>
        <v>bad</v>
      </c>
      <c r="R5335" t="str">
        <f t="shared" si="506"/>
        <v/>
      </c>
      <c r="S5335" s="3" t="str">
        <f t="shared" si="507"/>
        <v/>
      </c>
      <c r="T5335" t="str">
        <f t="shared" si="508"/>
        <v>Honda</v>
      </c>
      <c r="U5335" t="str">
        <f t="shared" si="509"/>
        <v>E</v>
      </c>
      <c r="V5335" t="str" cm="1">
        <f t="array" ref="V5335">_xlfn.IFS(N5326&gt;25,"A",N5326&gt;20,"B",N5326&gt;15,"C",N5326&gt;10,"D",N5326&lt;10,"E")</f>
        <v>E</v>
      </c>
    </row>
    <row r="5336" spans="1:22" x14ac:dyDescent="0.3">
      <c r="A5336">
        <v>5377</v>
      </c>
      <c r="B5336" t="s">
        <v>173</v>
      </c>
      <c r="C5336" t="s">
        <v>45</v>
      </c>
      <c r="D5336" t="s">
        <v>63</v>
      </c>
      <c r="E5336">
        <v>2016</v>
      </c>
      <c r="F5336">
        <v>17800</v>
      </c>
      <c r="G5336" t="s">
        <v>27</v>
      </c>
      <c r="H5336" t="s">
        <v>32</v>
      </c>
      <c r="I5336" t="s">
        <v>33</v>
      </c>
      <c r="J5336">
        <v>624</v>
      </c>
      <c r="K5336">
        <v>37.479999999999997</v>
      </c>
      <c r="L5336">
        <v>4</v>
      </c>
      <c r="M5336">
        <v>21.9</v>
      </c>
      <c r="N5336">
        <v>2.38</v>
      </c>
      <c r="P5336" t="str">
        <f t="shared" si="504"/>
        <v/>
      </c>
      <c r="Q5336" t="str">
        <f t="shared" si="505"/>
        <v>good</v>
      </c>
      <c r="R5336" t="str">
        <f t="shared" si="506"/>
        <v/>
      </c>
      <c r="S5336" s="3" t="str">
        <f t="shared" si="507"/>
        <v>Maruti</v>
      </c>
      <c r="T5336" t="str">
        <f t="shared" si="508"/>
        <v>Maruti</v>
      </c>
      <c r="U5336" t="str">
        <f t="shared" si="509"/>
        <v>E</v>
      </c>
      <c r="V5336" t="str" cm="1">
        <f t="array" ref="V5336">_xlfn.IFS(N5327&gt;25,"A",N5327&gt;20,"B",N5327&gt;15,"C",N5327&gt;10,"D",N5327&lt;10,"E")</f>
        <v>E</v>
      </c>
    </row>
    <row r="5337" spans="1:22" x14ac:dyDescent="0.3">
      <c r="A5337">
        <v>5378</v>
      </c>
      <c r="B5337" t="s">
        <v>1823</v>
      </c>
      <c r="C5337" t="s">
        <v>15</v>
      </c>
      <c r="D5337" t="s">
        <v>35</v>
      </c>
      <c r="E5337">
        <v>2009</v>
      </c>
      <c r="F5337">
        <v>71346</v>
      </c>
      <c r="G5337" t="s">
        <v>27</v>
      </c>
      <c r="H5337" t="s">
        <v>18</v>
      </c>
      <c r="I5337" t="s">
        <v>19</v>
      </c>
      <c r="J5337">
        <v>1298</v>
      </c>
      <c r="K5337">
        <v>85.8</v>
      </c>
      <c r="L5337">
        <v>5</v>
      </c>
      <c r="M5337">
        <v>17.5</v>
      </c>
      <c r="N5337">
        <v>3.8</v>
      </c>
      <c r="P5337" t="str">
        <f t="shared" si="504"/>
        <v/>
      </c>
      <c r="Q5337" t="str">
        <f t="shared" si="505"/>
        <v>bad</v>
      </c>
      <c r="R5337" t="str">
        <f t="shared" si="506"/>
        <v/>
      </c>
      <c r="S5337" s="3" t="str">
        <f t="shared" si="507"/>
        <v/>
      </c>
      <c r="T5337" t="str">
        <f t="shared" si="508"/>
        <v>Renault</v>
      </c>
      <c r="U5337" t="str">
        <f t="shared" si="509"/>
        <v>E</v>
      </c>
      <c r="V5337" t="str" cm="1">
        <f t="array" ref="V5337">_xlfn.IFS(N5328&gt;25,"A",N5328&gt;20,"B",N5328&gt;15,"C",N5328&gt;10,"D",N5328&lt;10,"E")</f>
        <v>E</v>
      </c>
    </row>
    <row r="5338" spans="1:22" x14ac:dyDescent="0.3">
      <c r="A5338">
        <v>5379</v>
      </c>
      <c r="B5338" t="s">
        <v>238</v>
      </c>
      <c r="C5338" t="s">
        <v>21</v>
      </c>
      <c r="D5338" t="s">
        <v>53</v>
      </c>
      <c r="E5338">
        <v>2015</v>
      </c>
      <c r="F5338">
        <v>45000</v>
      </c>
      <c r="G5338" t="s">
        <v>27</v>
      </c>
      <c r="H5338" t="s">
        <v>18</v>
      </c>
      <c r="I5338" t="s">
        <v>33</v>
      </c>
      <c r="J5338">
        <v>1197</v>
      </c>
      <c r="K5338">
        <v>81.83</v>
      </c>
      <c r="L5338">
        <v>5</v>
      </c>
      <c r="M5338">
        <v>18.600000000000001</v>
      </c>
      <c r="N5338">
        <v>5.5</v>
      </c>
      <c r="P5338" t="str">
        <f t="shared" si="504"/>
        <v/>
      </c>
      <c r="Q5338" t="str">
        <f t="shared" si="505"/>
        <v>bad</v>
      </c>
      <c r="R5338" t="str">
        <f t="shared" si="506"/>
        <v/>
      </c>
      <c r="S5338" s="3" t="str">
        <f t="shared" si="507"/>
        <v/>
      </c>
      <c r="T5338" t="str">
        <f t="shared" si="508"/>
        <v>Volkswagen</v>
      </c>
      <c r="U5338" t="str">
        <f t="shared" si="509"/>
        <v>E</v>
      </c>
      <c r="V5338" t="str" cm="1">
        <f t="array" ref="V5338">_xlfn.IFS(N5329&gt;25,"A",N5329&gt;20,"B",N5329&gt;15,"C",N5329&gt;10,"D",N5329&lt;10,"E")</f>
        <v>E</v>
      </c>
    </row>
    <row r="5339" spans="1:22" x14ac:dyDescent="0.3">
      <c r="A5339">
        <v>5380</v>
      </c>
      <c r="B5339" t="s">
        <v>286</v>
      </c>
      <c r="C5339" t="s">
        <v>21</v>
      </c>
      <c r="D5339" t="s">
        <v>35</v>
      </c>
      <c r="E5339">
        <v>2010</v>
      </c>
      <c r="F5339">
        <v>85155</v>
      </c>
      <c r="G5339" t="s">
        <v>27</v>
      </c>
      <c r="H5339" t="s">
        <v>18</v>
      </c>
      <c r="I5339" t="s">
        <v>19</v>
      </c>
      <c r="J5339">
        <v>1197</v>
      </c>
      <c r="K5339">
        <v>80</v>
      </c>
      <c r="L5339">
        <v>5</v>
      </c>
      <c r="M5339">
        <v>17</v>
      </c>
      <c r="N5339">
        <v>3.55</v>
      </c>
      <c r="P5339" t="str">
        <f t="shared" si="504"/>
        <v/>
      </c>
      <c r="Q5339" t="str">
        <f t="shared" si="505"/>
        <v>bad</v>
      </c>
      <c r="R5339" t="str">
        <f t="shared" si="506"/>
        <v/>
      </c>
      <c r="S5339" s="3" t="str">
        <f t="shared" si="507"/>
        <v/>
      </c>
      <c r="T5339" t="str">
        <f t="shared" si="508"/>
        <v>Hyundai</v>
      </c>
      <c r="U5339" t="str">
        <f t="shared" si="509"/>
        <v>E</v>
      </c>
      <c r="V5339" t="str" cm="1">
        <f t="array" ref="V5339">_xlfn.IFS(N5330&gt;25,"A",N5330&gt;20,"B",N5330&gt;15,"C",N5330&gt;10,"D",N5330&lt;10,"E")</f>
        <v>E</v>
      </c>
    </row>
    <row r="5340" spans="1:22" x14ac:dyDescent="0.3">
      <c r="A5340">
        <v>5381</v>
      </c>
      <c r="B5340" t="s">
        <v>571</v>
      </c>
      <c r="C5340" t="s">
        <v>15</v>
      </c>
      <c r="D5340" t="s">
        <v>16</v>
      </c>
      <c r="E5340">
        <v>2015</v>
      </c>
      <c r="F5340">
        <v>48823</v>
      </c>
      <c r="G5340" t="s">
        <v>27</v>
      </c>
      <c r="H5340" t="s">
        <v>18</v>
      </c>
      <c r="I5340" t="s">
        <v>19</v>
      </c>
      <c r="J5340">
        <v>1373</v>
      </c>
      <c r="K5340">
        <v>91.1</v>
      </c>
      <c r="L5340">
        <v>5</v>
      </c>
      <c r="M5340">
        <v>20.73</v>
      </c>
      <c r="N5340">
        <v>6.35</v>
      </c>
      <c r="P5340" t="str">
        <f t="shared" si="504"/>
        <v>BMW</v>
      </c>
      <c r="Q5340" t="str">
        <f t="shared" si="505"/>
        <v>bad</v>
      </c>
      <c r="R5340" t="str">
        <f t="shared" si="506"/>
        <v/>
      </c>
      <c r="S5340" s="3" t="str">
        <f t="shared" si="507"/>
        <v>BMW</v>
      </c>
      <c r="T5340" t="str">
        <f t="shared" si="508"/>
        <v/>
      </c>
      <c r="U5340" t="str">
        <f t="shared" si="509"/>
        <v>A</v>
      </c>
      <c r="V5340" t="str" cm="1">
        <f t="array" ref="V5340">_xlfn.IFS(N5331&gt;25,"A",N5331&gt;20,"B",N5331&gt;15,"C",N5331&gt;10,"D",N5331&lt;10,"E")</f>
        <v>A</v>
      </c>
    </row>
    <row r="5341" spans="1:22" x14ac:dyDescent="0.3">
      <c r="A5341">
        <v>5382</v>
      </c>
      <c r="B5341" t="s">
        <v>390</v>
      </c>
      <c r="C5341" t="s">
        <v>52</v>
      </c>
      <c r="D5341" t="s">
        <v>53</v>
      </c>
      <c r="E5341">
        <v>2015</v>
      </c>
      <c r="F5341">
        <v>37000</v>
      </c>
      <c r="G5341" t="s">
        <v>23</v>
      </c>
      <c r="H5341" t="s">
        <v>32</v>
      </c>
      <c r="I5341" t="s">
        <v>19</v>
      </c>
      <c r="J5341">
        <v>2179</v>
      </c>
      <c r="K5341">
        <v>187.7</v>
      </c>
      <c r="L5341">
        <v>5</v>
      </c>
      <c r="M5341">
        <v>12.7</v>
      </c>
      <c r="N5341">
        <v>36</v>
      </c>
      <c r="P5341" t="str">
        <f t="shared" si="504"/>
        <v/>
      </c>
      <c r="Q5341" t="str">
        <f t="shared" si="505"/>
        <v>good</v>
      </c>
      <c r="R5341" t="str">
        <f t="shared" si="506"/>
        <v/>
      </c>
      <c r="S5341" s="3" t="str">
        <f t="shared" si="507"/>
        <v>Maruti</v>
      </c>
      <c r="T5341" t="str">
        <f t="shared" si="508"/>
        <v>Maruti</v>
      </c>
      <c r="U5341" t="str">
        <f t="shared" si="509"/>
        <v>E</v>
      </c>
      <c r="V5341" t="str" cm="1">
        <f t="array" ref="V5341">_xlfn.IFS(N5332&gt;25,"A",N5332&gt;20,"B",N5332&gt;15,"C",N5332&gt;10,"D",N5332&lt;10,"E")</f>
        <v>E</v>
      </c>
    </row>
    <row r="5342" spans="1:22" x14ac:dyDescent="0.3">
      <c r="A5342">
        <v>5383</v>
      </c>
      <c r="B5342" t="s">
        <v>1824</v>
      </c>
      <c r="C5342" t="s">
        <v>45</v>
      </c>
      <c r="D5342" t="s">
        <v>35</v>
      </c>
      <c r="E5342">
        <v>2005</v>
      </c>
      <c r="F5342">
        <v>92000</v>
      </c>
      <c r="G5342" t="s">
        <v>23</v>
      </c>
      <c r="H5342" t="s">
        <v>18</v>
      </c>
      <c r="I5342" t="s">
        <v>33</v>
      </c>
      <c r="J5342">
        <v>1405</v>
      </c>
      <c r="K5342">
        <v>70</v>
      </c>
      <c r="L5342">
        <v>5</v>
      </c>
      <c r="M5342">
        <v>16.100000000000001</v>
      </c>
      <c r="N5342">
        <v>1.1000000000000001</v>
      </c>
      <c r="P5342" t="str">
        <f t="shared" si="504"/>
        <v>MercedesBenz</v>
      </c>
      <c r="Q5342" t="str">
        <f t="shared" si="505"/>
        <v>bad</v>
      </c>
      <c r="R5342" t="str">
        <f t="shared" si="506"/>
        <v/>
      </c>
      <c r="S5342" s="3" t="str">
        <f t="shared" si="507"/>
        <v>MercedesBenz</v>
      </c>
      <c r="T5342" t="str">
        <f t="shared" si="508"/>
        <v/>
      </c>
      <c r="U5342" t="str">
        <f t="shared" si="509"/>
        <v>B</v>
      </c>
      <c r="V5342" t="str" cm="1">
        <f t="array" ref="V5342">_xlfn.IFS(N5333&gt;25,"A",N5333&gt;20,"B",N5333&gt;15,"C",N5333&gt;10,"D",N5333&lt;10,"E")</f>
        <v>B</v>
      </c>
    </row>
    <row r="5343" spans="1:22" x14ac:dyDescent="0.3">
      <c r="A5343">
        <v>5384</v>
      </c>
      <c r="B5343" t="s">
        <v>906</v>
      </c>
      <c r="C5343" t="s">
        <v>45</v>
      </c>
      <c r="D5343" t="s">
        <v>16</v>
      </c>
      <c r="E5343">
        <v>2014</v>
      </c>
      <c r="F5343">
        <v>36000</v>
      </c>
      <c r="G5343" t="s">
        <v>27</v>
      </c>
      <c r="H5343" t="s">
        <v>18</v>
      </c>
      <c r="I5343" t="s">
        <v>19</v>
      </c>
      <c r="J5343">
        <v>1193</v>
      </c>
      <c r="K5343">
        <v>88.7</v>
      </c>
      <c r="L5343">
        <v>5</v>
      </c>
      <c r="M5343">
        <v>17.57</v>
      </c>
      <c r="N5343">
        <v>3.7</v>
      </c>
      <c r="P5343" t="str">
        <f t="shared" si="504"/>
        <v/>
      </c>
      <c r="Q5343" t="str">
        <f t="shared" si="505"/>
        <v>good</v>
      </c>
      <c r="R5343" t="str">
        <f t="shared" si="506"/>
        <v/>
      </c>
      <c r="S5343" s="3" t="str">
        <f t="shared" si="507"/>
        <v>Maruti</v>
      </c>
      <c r="T5343" t="str">
        <f t="shared" si="508"/>
        <v>Maruti</v>
      </c>
      <c r="U5343" t="str">
        <f t="shared" si="509"/>
        <v>E</v>
      </c>
      <c r="V5343" t="str" cm="1">
        <f t="array" ref="V5343">_xlfn.IFS(N5334&gt;25,"A",N5334&gt;20,"B",N5334&gt;15,"C",N5334&gt;10,"D",N5334&lt;10,"E")</f>
        <v>E</v>
      </c>
    </row>
    <row r="5344" spans="1:22" x14ac:dyDescent="0.3">
      <c r="A5344">
        <v>5385</v>
      </c>
      <c r="B5344" t="s">
        <v>1825</v>
      </c>
      <c r="C5344" t="s">
        <v>78</v>
      </c>
      <c r="D5344" t="s">
        <v>53</v>
      </c>
      <c r="E5344">
        <v>2016</v>
      </c>
      <c r="F5344">
        <v>24569</v>
      </c>
      <c r="G5344" t="s">
        <v>23</v>
      </c>
      <c r="H5344" t="s">
        <v>18</v>
      </c>
      <c r="I5344" t="s">
        <v>19</v>
      </c>
      <c r="J5344">
        <v>1997</v>
      </c>
      <c r="K5344">
        <v>140</v>
      </c>
      <c r="L5344">
        <v>7</v>
      </c>
      <c r="M5344">
        <v>16</v>
      </c>
      <c r="N5344">
        <v>13.5</v>
      </c>
      <c r="P5344" t="str">
        <f t="shared" si="504"/>
        <v/>
      </c>
      <c r="Q5344" t="str">
        <f t="shared" si="505"/>
        <v>bad</v>
      </c>
      <c r="R5344" t="str">
        <f t="shared" si="506"/>
        <v/>
      </c>
      <c r="S5344" s="3" t="str">
        <f t="shared" si="507"/>
        <v/>
      </c>
      <c r="T5344" t="str">
        <f t="shared" si="508"/>
        <v>Hyundai</v>
      </c>
      <c r="U5344" t="str">
        <f t="shared" si="509"/>
        <v>E</v>
      </c>
      <c r="V5344" t="str" cm="1">
        <f t="array" ref="V5344">_xlfn.IFS(N5335&gt;25,"A",N5335&gt;20,"B",N5335&gt;15,"C",N5335&gt;10,"D",N5335&lt;10,"E")</f>
        <v>E</v>
      </c>
    </row>
    <row r="5345" spans="1:22" x14ac:dyDescent="0.3">
      <c r="A5345">
        <v>5386</v>
      </c>
      <c r="B5345" t="s">
        <v>948</v>
      </c>
      <c r="C5345" t="s">
        <v>25</v>
      </c>
      <c r="D5345" t="s">
        <v>16</v>
      </c>
      <c r="E5345">
        <v>2008</v>
      </c>
      <c r="F5345">
        <v>95000</v>
      </c>
      <c r="G5345" t="s">
        <v>27</v>
      </c>
      <c r="H5345" t="s">
        <v>32</v>
      </c>
      <c r="I5345" t="s">
        <v>102</v>
      </c>
      <c r="J5345">
        <v>2354</v>
      </c>
      <c r="K5345">
        <v>177.6</v>
      </c>
      <c r="L5345">
        <v>5</v>
      </c>
      <c r="M5345">
        <v>11.7</v>
      </c>
      <c r="N5345">
        <v>2.85</v>
      </c>
      <c r="P5345" t="str">
        <f t="shared" si="504"/>
        <v/>
      </c>
      <c r="Q5345" t="str">
        <f t="shared" si="505"/>
        <v>good</v>
      </c>
      <c r="R5345" t="str">
        <f t="shared" si="506"/>
        <v/>
      </c>
      <c r="S5345" s="3" t="str">
        <f t="shared" si="507"/>
        <v>Tata</v>
      </c>
      <c r="T5345" t="str">
        <f t="shared" si="508"/>
        <v>Tata</v>
      </c>
      <c r="U5345" t="str">
        <f t="shared" si="509"/>
        <v>E</v>
      </c>
      <c r="V5345" t="str" cm="1">
        <f t="array" ref="V5345">_xlfn.IFS(N5336&gt;25,"A",N5336&gt;20,"B",N5336&gt;15,"C",N5336&gt;10,"D",N5336&lt;10,"E")</f>
        <v>E</v>
      </c>
    </row>
    <row r="5346" spans="1:22" x14ac:dyDescent="0.3">
      <c r="A5346">
        <v>5387</v>
      </c>
      <c r="B5346" t="s">
        <v>160</v>
      </c>
      <c r="C5346" t="s">
        <v>45</v>
      </c>
      <c r="D5346" t="s">
        <v>31</v>
      </c>
      <c r="E5346">
        <v>2015</v>
      </c>
      <c r="F5346">
        <v>25811</v>
      </c>
      <c r="G5346" t="s">
        <v>27</v>
      </c>
      <c r="H5346" t="s">
        <v>18</v>
      </c>
      <c r="I5346" t="s">
        <v>33</v>
      </c>
      <c r="J5346">
        <v>624</v>
      </c>
      <c r="K5346">
        <v>37.5</v>
      </c>
      <c r="L5346">
        <v>4</v>
      </c>
      <c r="M5346">
        <v>25.4</v>
      </c>
      <c r="N5346">
        <v>2.13</v>
      </c>
      <c r="P5346" t="str">
        <f t="shared" si="504"/>
        <v/>
      </c>
      <c r="Q5346" t="str">
        <f t="shared" si="505"/>
        <v>bad</v>
      </c>
      <c r="R5346" t="str">
        <f t="shared" si="506"/>
        <v/>
      </c>
      <c r="S5346" s="3" t="str">
        <f t="shared" si="507"/>
        <v/>
      </c>
      <c r="T5346" t="str">
        <f t="shared" si="508"/>
        <v>Maruti</v>
      </c>
      <c r="U5346" t="str">
        <f t="shared" si="509"/>
        <v>E</v>
      </c>
      <c r="V5346" t="str" cm="1">
        <f t="array" ref="V5346">_xlfn.IFS(N5337&gt;25,"A",N5337&gt;20,"B",N5337&gt;15,"C",N5337&gt;10,"D",N5337&lt;10,"E")</f>
        <v>E</v>
      </c>
    </row>
    <row r="5347" spans="1:22" x14ac:dyDescent="0.3">
      <c r="A5347">
        <v>5388</v>
      </c>
      <c r="B5347" t="s">
        <v>1826</v>
      </c>
      <c r="C5347" t="s">
        <v>21</v>
      </c>
      <c r="D5347" t="s">
        <v>93</v>
      </c>
      <c r="E5347">
        <v>2015</v>
      </c>
      <c r="F5347">
        <v>65000</v>
      </c>
      <c r="G5347" t="s">
        <v>23</v>
      </c>
      <c r="H5347" t="s">
        <v>18</v>
      </c>
      <c r="I5347" t="s">
        <v>19</v>
      </c>
      <c r="J5347">
        <v>1582</v>
      </c>
      <c r="K5347">
        <v>126.2</v>
      </c>
      <c r="L5347">
        <v>5</v>
      </c>
      <c r="M5347">
        <v>22.7</v>
      </c>
      <c r="N5347">
        <v>7.75</v>
      </c>
      <c r="P5347" t="str">
        <f t="shared" si="504"/>
        <v/>
      </c>
      <c r="Q5347" t="str">
        <f t="shared" si="505"/>
        <v>bad</v>
      </c>
      <c r="R5347" t="str">
        <f t="shared" si="506"/>
        <v/>
      </c>
      <c r="S5347" s="3" t="str">
        <f t="shared" si="507"/>
        <v/>
      </c>
      <c r="T5347" t="str">
        <f t="shared" si="508"/>
        <v>Hyundai</v>
      </c>
      <c r="U5347" t="str">
        <f t="shared" si="509"/>
        <v>E</v>
      </c>
      <c r="V5347" t="str" cm="1">
        <f t="array" ref="V5347">_xlfn.IFS(N5338&gt;25,"A",N5338&gt;20,"B",N5338&gt;15,"C",N5338&gt;10,"D",N5338&lt;10,"E")</f>
        <v>E</v>
      </c>
    </row>
    <row r="5348" spans="1:22" x14ac:dyDescent="0.3">
      <c r="A5348">
        <v>5389</v>
      </c>
      <c r="B5348" t="s">
        <v>113</v>
      </c>
      <c r="C5348" t="s">
        <v>45</v>
      </c>
      <c r="D5348" t="s">
        <v>26</v>
      </c>
      <c r="E5348">
        <v>2017</v>
      </c>
      <c r="F5348">
        <v>100400</v>
      </c>
      <c r="G5348" t="s">
        <v>23</v>
      </c>
      <c r="H5348" t="s">
        <v>18</v>
      </c>
      <c r="I5348" t="s">
        <v>19</v>
      </c>
      <c r="J5348">
        <v>1396</v>
      </c>
      <c r="K5348">
        <v>69</v>
      </c>
      <c r="L5348">
        <v>5</v>
      </c>
      <c r="M5348">
        <v>25</v>
      </c>
      <c r="N5348">
        <v>2.85</v>
      </c>
      <c r="P5348" t="str">
        <f t="shared" si="504"/>
        <v/>
      </c>
      <c r="Q5348" t="str">
        <f t="shared" si="505"/>
        <v>bad</v>
      </c>
      <c r="R5348" t="str">
        <f t="shared" si="506"/>
        <v/>
      </c>
      <c r="S5348" s="3" t="str">
        <f t="shared" si="507"/>
        <v/>
      </c>
      <c r="T5348" t="str">
        <f t="shared" si="508"/>
        <v>Hyundai</v>
      </c>
      <c r="U5348" t="str">
        <f t="shared" si="509"/>
        <v>E</v>
      </c>
      <c r="V5348" t="str" cm="1">
        <f t="array" ref="V5348">_xlfn.IFS(N5339&gt;25,"A",N5339&gt;20,"B",N5339&gt;15,"C",N5339&gt;10,"D",N5339&lt;10,"E")</f>
        <v>E</v>
      </c>
    </row>
    <row r="5349" spans="1:22" x14ac:dyDescent="0.3">
      <c r="A5349">
        <v>5390</v>
      </c>
      <c r="B5349" t="s">
        <v>57</v>
      </c>
      <c r="C5349" t="s">
        <v>25</v>
      </c>
      <c r="D5349" t="s">
        <v>39</v>
      </c>
      <c r="E5349">
        <v>2014</v>
      </c>
      <c r="F5349">
        <v>76414</v>
      </c>
      <c r="G5349" t="s">
        <v>23</v>
      </c>
      <c r="H5349" t="s">
        <v>18</v>
      </c>
      <c r="I5349" t="s">
        <v>19</v>
      </c>
      <c r="J5349">
        <v>1498</v>
      </c>
      <c r="K5349">
        <v>98.6</v>
      </c>
      <c r="L5349">
        <v>5</v>
      </c>
      <c r="M5349">
        <v>25.8</v>
      </c>
      <c r="N5349">
        <v>4.95</v>
      </c>
      <c r="P5349" t="str">
        <f t="shared" si="504"/>
        <v/>
      </c>
      <c r="Q5349" t="str">
        <f t="shared" si="505"/>
        <v>good</v>
      </c>
      <c r="R5349" t="str">
        <f t="shared" si="506"/>
        <v/>
      </c>
      <c r="S5349" s="3" t="str">
        <f t="shared" si="507"/>
        <v>Maruti</v>
      </c>
      <c r="T5349" t="str">
        <f t="shared" si="508"/>
        <v>Maruti</v>
      </c>
      <c r="U5349" t="str">
        <f t="shared" si="509"/>
        <v>E</v>
      </c>
      <c r="V5349" t="str" cm="1">
        <f t="array" ref="V5349">_xlfn.IFS(N5340&gt;25,"A",N5340&gt;20,"B",N5340&gt;15,"C",N5340&gt;10,"D",N5340&lt;10,"E")</f>
        <v>E</v>
      </c>
    </row>
    <row r="5350" spans="1:22" x14ac:dyDescent="0.3">
      <c r="A5350">
        <v>5391</v>
      </c>
      <c r="B5350" t="s">
        <v>141</v>
      </c>
      <c r="C5350" t="s">
        <v>78</v>
      </c>
      <c r="D5350" t="s">
        <v>47</v>
      </c>
      <c r="E5350">
        <v>2012</v>
      </c>
      <c r="F5350">
        <v>82103</v>
      </c>
      <c r="G5350" t="s">
        <v>23</v>
      </c>
      <c r="H5350" t="s">
        <v>18</v>
      </c>
      <c r="I5350" t="s">
        <v>19</v>
      </c>
      <c r="J5350">
        <v>2179</v>
      </c>
      <c r="K5350">
        <v>140</v>
      </c>
      <c r="L5350">
        <v>7</v>
      </c>
      <c r="M5350">
        <v>15.1</v>
      </c>
      <c r="N5350">
        <v>6.2</v>
      </c>
      <c r="P5350" t="str">
        <f t="shared" si="504"/>
        <v>Land</v>
      </c>
      <c r="Q5350" t="str">
        <f t="shared" si="505"/>
        <v>bad</v>
      </c>
      <c r="R5350" t="str">
        <f t="shared" si="506"/>
        <v/>
      </c>
      <c r="S5350" s="3" t="str">
        <f t="shared" si="507"/>
        <v>Land</v>
      </c>
      <c r="T5350" t="str">
        <f t="shared" si="508"/>
        <v/>
      </c>
      <c r="U5350" t="str">
        <f t="shared" si="509"/>
        <v>A</v>
      </c>
      <c r="V5350" t="str" cm="1">
        <f t="array" ref="V5350">_xlfn.IFS(N5341&gt;25,"A",N5341&gt;20,"B",N5341&gt;15,"C",N5341&gt;10,"D",N5341&lt;10,"E")</f>
        <v>A</v>
      </c>
    </row>
    <row r="5351" spans="1:22" x14ac:dyDescent="0.3">
      <c r="A5351">
        <v>5392</v>
      </c>
      <c r="B5351" t="s">
        <v>1827</v>
      </c>
      <c r="C5351" t="s">
        <v>65</v>
      </c>
      <c r="D5351" t="s">
        <v>22</v>
      </c>
      <c r="E5351">
        <v>2013</v>
      </c>
      <c r="F5351">
        <v>98000</v>
      </c>
      <c r="G5351" t="s">
        <v>23</v>
      </c>
      <c r="H5351" t="s">
        <v>32</v>
      </c>
      <c r="I5351" t="s">
        <v>19</v>
      </c>
      <c r="J5351">
        <v>1995</v>
      </c>
      <c r="K5351">
        <v>190</v>
      </c>
      <c r="L5351">
        <v>5</v>
      </c>
      <c r="M5351">
        <v>18.559999999999999</v>
      </c>
      <c r="N5351">
        <v>17.5</v>
      </c>
      <c r="P5351" t="str">
        <f t="shared" si="504"/>
        <v/>
      </c>
      <c r="Q5351" t="str">
        <f t="shared" si="505"/>
        <v>bad</v>
      </c>
      <c r="R5351" t="str">
        <f t="shared" si="506"/>
        <v/>
      </c>
      <c r="S5351" s="3" t="str">
        <f t="shared" si="507"/>
        <v/>
      </c>
      <c r="T5351" t="str">
        <f t="shared" si="508"/>
        <v>Tata</v>
      </c>
      <c r="U5351" t="str">
        <f t="shared" si="509"/>
        <v>E</v>
      </c>
      <c r="V5351" t="str" cm="1">
        <f t="array" ref="V5351">_xlfn.IFS(N5342&gt;25,"A",N5342&gt;20,"B",N5342&gt;15,"C",N5342&gt;10,"D",N5342&lt;10,"E")</f>
        <v>E</v>
      </c>
    </row>
    <row r="5352" spans="1:22" x14ac:dyDescent="0.3">
      <c r="A5352">
        <v>5393</v>
      </c>
      <c r="B5352" t="s">
        <v>794</v>
      </c>
      <c r="C5352" t="s">
        <v>21</v>
      </c>
      <c r="D5352" t="s">
        <v>22</v>
      </c>
      <c r="E5352">
        <v>2010</v>
      </c>
      <c r="F5352">
        <v>45252</v>
      </c>
      <c r="G5352" t="s">
        <v>27</v>
      </c>
      <c r="H5352" t="s">
        <v>18</v>
      </c>
      <c r="I5352" t="s">
        <v>19</v>
      </c>
      <c r="J5352">
        <v>1197</v>
      </c>
      <c r="K5352">
        <v>81.86</v>
      </c>
      <c r="L5352">
        <v>5</v>
      </c>
      <c r="M5352">
        <v>18.899999999999999</v>
      </c>
      <c r="N5352">
        <v>2.25</v>
      </c>
      <c r="P5352" t="str">
        <f t="shared" si="504"/>
        <v/>
      </c>
      <c r="Q5352" t="str">
        <f t="shared" si="505"/>
        <v>bad</v>
      </c>
      <c r="R5352" t="str">
        <f t="shared" si="506"/>
        <v/>
      </c>
      <c r="S5352" s="3" t="str">
        <f t="shared" si="507"/>
        <v/>
      </c>
      <c r="T5352" t="str">
        <f t="shared" si="508"/>
        <v>Tata</v>
      </c>
      <c r="U5352" t="str">
        <f t="shared" si="509"/>
        <v>E</v>
      </c>
      <c r="V5352" t="str" cm="1">
        <f t="array" ref="V5352">_xlfn.IFS(N5343&gt;25,"A",N5343&gt;20,"B",N5343&gt;15,"C",N5343&gt;10,"D",N5343&lt;10,"E")</f>
        <v>E</v>
      </c>
    </row>
    <row r="5353" spans="1:22" x14ac:dyDescent="0.3">
      <c r="A5353">
        <v>5394</v>
      </c>
      <c r="B5353" t="s">
        <v>931</v>
      </c>
      <c r="C5353" t="s">
        <v>15</v>
      </c>
      <c r="D5353" t="s">
        <v>53</v>
      </c>
      <c r="E5353">
        <v>2017</v>
      </c>
      <c r="F5353">
        <v>10300</v>
      </c>
      <c r="G5353" t="s">
        <v>27</v>
      </c>
      <c r="H5353" t="s">
        <v>18</v>
      </c>
      <c r="I5353" t="s">
        <v>19</v>
      </c>
      <c r="J5353">
        <v>1197</v>
      </c>
      <c r="K5353">
        <v>83.1</v>
      </c>
      <c r="L5353">
        <v>5</v>
      </c>
      <c r="M5353">
        <v>21.4</v>
      </c>
      <c r="N5353">
        <v>6.75</v>
      </c>
      <c r="P5353" t="str">
        <f t="shared" si="504"/>
        <v/>
      </c>
      <c r="Q5353" t="str">
        <f t="shared" si="505"/>
        <v>bad</v>
      </c>
      <c r="R5353" t="str">
        <f t="shared" si="506"/>
        <v/>
      </c>
      <c r="S5353" s="3" t="str">
        <f t="shared" si="507"/>
        <v/>
      </c>
      <c r="T5353" t="str">
        <f t="shared" si="508"/>
        <v>Mahindra</v>
      </c>
      <c r="U5353" t="str">
        <f t="shared" si="509"/>
        <v>D</v>
      </c>
      <c r="V5353" t="str" cm="1">
        <f t="array" ref="V5353">_xlfn.IFS(N5344&gt;25,"A",N5344&gt;20,"B",N5344&gt;15,"C",N5344&gt;10,"D",N5344&lt;10,"E")</f>
        <v>D</v>
      </c>
    </row>
    <row r="5354" spans="1:22" x14ac:dyDescent="0.3">
      <c r="A5354">
        <v>5395</v>
      </c>
      <c r="B5354" t="s">
        <v>1715</v>
      </c>
      <c r="C5354" t="s">
        <v>21</v>
      </c>
      <c r="D5354" t="s">
        <v>47</v>
      </c>
      <c r="E5354">
        <v>2016</v>
      </c>
      <c r="F5354">
        <v>42024</v>
      </c>
      <c r="G5354" t="s">
        <v>23</v>
      </c>
      <c r="H5354" t="s">
        <v>32</v>
      </c>
      <c r="I5354" t="s">
        <v>19</v>
      </c>
      <c r="J5354">
        <v>1582</v>
      </c>
      <c r="K5354">
        <v>126.2</v>
      </c>
      <c r="L5354">
        <v>5</v>
      </c>
      <c r="M5354">
        <v>19.079999999999998</v>
      </c>
      <c r="N5354">
        <v>9.73</v>
      </c>
      <c r="P5354" t="str">
        <f t="shared" si="504"/>
        <v/>
      </c>
      <c r="Q5354" t="str">
        <f t="shared" si="505"/>
        <v>bad</v>
      </c>
      <c r="R5354" t="str">
        <f t="shared" si="506"/>
        <v/>
      </c>
      <c r="S5354" s="3" t="str">
        <f t="shared" si="507"/>
        <v/>
      </c>
      <c r="T5354" t="str">
        <f t="shared" si="508"/>
        <v>Honda</v>
      </c>
      <c r="U5354" t="str">
        <f t="shared" si="509"/>
        <v>E</v>
      </c>
      <c r="V5354" t="str" cm="1">
        <f t="array" ref="V5354">_xlfn.IFS(N5345&gt;25,"A",N5345&gt;20,"B",N5345&gt;15,"C",N5345&gt;10,"D",N5345&lt;10,"E")</f>
        <v>E</v>
      </c>
    </row>
    <row r="5355" spans="1:22" x14ac:dyDescent="0.3">
      <c r="A5355">
        <v>5396</v>
      </c>
      <c r="B5355" t="s">
        <v>28</v>
      </c>
      <c r="C5355" t="s">
        <v>15</v>
      </c>
      <c r="D5355" t="s">
        <v>47</v>
      </c>
      <c r="E5355">
        <v>2018</v>
      </c>
      <c r="F5355">
        <v>51236</v>
      </c>
      <c r="G5355" t="s">
        <v>23</v>
      </c>
      <c r="H5355" t="s">
        <v>18</v>
      </c>
      <c r="I5355" t="s">
        <v>19</v>
      </c>
      <c r="J5355">
        <v>1248</v>
      </c>
      <c r="K5355">
        <v>88.5</v>
      </c>
      <c r="L5355">
        <v>7</v>
      </c>
      <c r="M5355">
        <v>25.47</v>
      </c>
      <c r="N5355">
        <v>8.49</v>
      </c>
      <c r="P5355" t="str">
        <f t="shared" si="504"/>
        <v/>
      </c>
      <c r="Q5355" t="str">
        <f t="shared" si="505"/>
        <v>good</v>
      </c>
      <c r="R5355" t="str">
        <f t="shared" si="506"/>
        <v/>
      </c>
      <c r="S5355" s="3" t="str">
        <f t="shared" si="507"/>
        <v>Tata</v>
      </c>
      <c r="T5355" t="str">
        <f t="shared" si="508"/>
        <v>Tata</v>
      </c>
      <c r="U5355" t="str">
        <f t="shared" si="509"/>
        <v>E</v>
      </c>
      <c r="V5355" t="str" cm="1">
        <f t="array" ref="V5355">_xlfn.IFS(N5346&gt;25,"A",N5346&gt;20,"B",N5346&gt;15,"C",N5346&gt;10,"D",N5346&lt;10,"E")</f>
        <v>E</v>
      </c>
    </row>
    <row r="5356" spans="1:22" x14ac:dyDescent="0.3">
      <c r="A5356">
        <v>5397</v>
      </c>
      <c r="B5356" t="s">
        <v>1387</v>
      </c>
      <c r="C5356" t="s">
        <v>218</v>
      </c>
      <c r="D5356" t="s">
        <v>16</v>
      </c>
      <c r="E5356">
        <v>2013</v>
      </c>
      <c r="F5356">
        <v>52000</v>
      </c>
      <c r="G5356" t="s">
        <v>27</v>
      </c>
      <c r="H5356" t="s">
        <v>32</v>
      </c>
      <c r="I5356" t="s">
        <v>19</v>
      </c>
      <c r="J5356">
        <v>1598</v>
      </c>
      <c r="K5356">
        <v>181</v>
      </c>
      <c r="L5356">
        <v>4</v>
      </c>
      <c r="M5356">
        <v>13.6</v>
      </c>
      <c r="N5356">
        <v>25</v>
      </c>
      <c r="P5356" t="str">
        <f t="shared" si="504"/>
        <v/>
      </c>
      <c r="Q5356" t="str">
        <f t="shared" si="505"/>
        <v>good</v>
      </c>
      <c r="R5356" t="str">
        <f t="shared" si="506"/>
        <v/>
      </c>
      <c r="S5356" s="3" t="str">
        <f t="shared" si="507"/>
        <v>Hyundai</v>
      </c>
      <c r="T5356" t="str">
        <f t="shared" si="508"/>
        <v>Hyundai</v>
      </c>
      <c r="U5356" t="str">
        <f t="shared" si="509"/>
        <v>E</v>
      </c>
      <c r="V5356" t="str" cm="1">
        <f t="array" ref="V5356">_xlfn.IFS(N5347&gt;25,"A",N5347&gt;20,"B",N5347&gt;15,"C",N5347&gt;10,"D",N5347&lt;10,"E")</f>
        <v>E</v>
      </c>
    </row>
    <row r="5357" spans="1:22" x14ac:dyDescent="0.3">
      <c r="A5357">
        <v>5398</v>
      </c>
      <c r="B5357" t="s">
        <v>289</v>
      </c>
      <c r="C5357" t="s">
        <v>15</v>
      </c>
      <c r="D5357" t="s">
        <v>31</v>
      </c>
      <c r="E5357">
        <v>2015</v>
      </c>
      <c r="F5357">
        <v>42894</v>
      </c>
      <c r="G5357" t="s">
        <v>23</v>
      </c>
      <c r="H5357" t="s">
        <v>18</v>
      </c>
      <c r="I5357" t="s">
        <v>19</v>
      </c>
      <c r="J5357">
        <v>1248</v>
      </c>
      <c r="K5357">
        <v>73.94</v>
      </c>
      <c r="L5357">
        <v>5</v>
      </c>
      <c r="M5357">
        <v>23.2</v>
      </c>
      <c r="N5357">
        <v>5.59</v>
      </c>
      <c r="P5357" t="str">
        <f t="shared" si="504"/>
        <v/>
      </c>
      <c r="Q5357" t="str">
        <f t="shared" si="505"/>
        <v>good</v>
      </c>
      <c r="R5357" t="str">
        <f t="shared" si="506"/>
        <v/>
      </c>
      <c r="S5357" s="3" t="str">
        <f t="shared" si="507"/>
        <v>Tata</v>
      </c>
      <c r="T5357" t="str">
        <f t="shared" si="508"/>
        <v>Tata</v>
      </c>
      <c r="U5357" t="str">
        <f t="shared" si="509"/>
        <v>E</v>
      </c>
      <c r="V5357" t="str" cm="1">
        <f t="array" ref="V5357">_xlfn.IFS(N5348&gt;25,"A",N5348&gt;20,"B",N5348&gt;15,"C",N5348&gt;10,"D",N5348&lt;10,"E")</f>
        <v>E</v>
      </c>
    </row>
    <row r="5358" spans="1:22" x14ac:dyDescent="0.3">
      <c r="A5358">
        <v>5399</v>
      </c>
      <c r="B5358" t="s">
        <v>1828</v>
      </c>
      <c r="C5358" t="s">
        <v>194</v>
      </c>
      <c r="D5358" t="s">
        <v>16</v>
      </c>
      <c r="E5358">
        <v>2011</v>
      </c>
      <c r="F5358">
        <v>68000</v>
      </c>
      <c r="G5358" t="s">
        <v>23</v>
      </c>
      <c r="H5358" t="s">
        <v>32</v>
      </c>
      <c r="I5358" t="s">
        <v>19</v>
      </c>
      <c r="J5358">
        <v>1896</v>
      </c>
      <c r="K5358">
        <v>106</v>
      </c>
      <c r="L5358">
        <v>5</v>
      </c>
      <c r="M5358">
        <v>15.6</v>
      </c>
      <c r="N5358">
        <v>4.8</v>
      </c>
      <c r="P5358" t="str">
        <f t="shared" si="504"/>
        <v/>
      </c>
      <c r="Q5358" t="str">
        <f t="shared" si="505"/>
        <v>good</v>
      </c>
      <c r="R5358" t="str">
        <f t="shared" si="506"/>
        <v/>
      </c>
      <c r="S5358" s="3" t="str">
        <f t="shared" si="507"/>
        <v>Honda</v>
      </c>
      <c r="T5358" t="str">
        <f t="shared" si="508"/>
        <v>Honda</v>
      </c>
      <c r="U5358" t="str">
        <f t="shared" si="509"/>
        <v>E</v>
      </c>
      <c r="V5358" t="str" cm="1">
        <f t="array" ref="V5358">_xlfn.IFS(N5349&gt;25,"A",N5349&gt;20,"B",N5349&gt;15,"C",N5349&gt;10,"D",N5349&lt;10,"E")</f>
        <v>E</v>
      </c>
    </row>
    <row r="5359" spans="1:22" x14ac:dyDescent="0.3">
      <c r="A5359">
        <v>5400</v>
      </c>
      <c r="B5359" t="s">
        <v>140</v>
      </c>
      <c r="C5359" t="s">
        <v>110</v>
      </c>
      <c r="D5359" t="s">
        <v>53</v>
      </c>
      <c r="E5359">
        <v>2014</v>
      </c>
      <c r="F5359">
        <v>69000</v>
      </c>
      <c r="G5359" t="s">
        <v>23</v>
      </c>
      <c r="H5359" t="s">
        <v>18</v>
      </c>
      <c r="I5359" t="s">
        <v>19</v>
      </c>
      <c r="J5359">
        <v>1498</v>
      </c>
      <c r="K5359">
        <v>89.84</v>
      </c>
      <c r="L5359">
        <v>5</v>
      </c>
      <c r="M5359">
        <v>22.7</v>
      </c>
      <c r="N5359">
        <v>5.45</v>
      </c>
      <c r="P5359" t="str">
        <f t="shared" si="504"/>
        <v/>
      </c>
      <c r="Q5359" t="str">
        <f t="shared" si="505"/>
        <v>bad</v>
      </c>
      <c r="R5359" t="str">
        <f t="shared" si="506"/>
        <v/>
      </c>
      <c r="S5359" s="3" t="str">
        <f t="shared" si="507"/>
        <v/>
      </c>
      <c r="T5359" t="str">
        <f t="shared" si="508"/>
        <v>Mahindra</v>
      </c>
      <c r="U5359" t="str">
        <f t="shared" si="509"/>
        <v>E</v>
      </c>
      <c r="V5359" t="str" cm="1">
        <f t="array" ref="V5359">_xlfn.IFS(N5350&gt;25,"A",N5350&gt;20,"B",N5350&gt;15,"C",N5350&gt;10,"D",N5350&lt;10,"E")</f>
        <v>E</v>
      </c>
    </row>
    <row r="5360" spans="1:22" x14ac:dyDescent="0.3">
      <c r="A5360">
        <v>5401</v>
      </c>
      <c r="B5360" t="s">
        <v>1829</v>
      </c>
      <c r="C5360" t="s">
        <v>21</v>
      </c>
      <c r="D5360" t="s">
        <v>22</v>
      </c>
      <c r="E5360">
        <v>2017</v>
      </c>
      <c r="F5360">
        <v>10000</v>
      </c>
      <c r="G5360" t="s">
        <v>27</v>
      </c>
      <c r="H5360" t="s">
        <v>18</v>
      </c>
      <c r="I5360" t="s">
        <v>19</v>
      </c>
      <c r="J5360">
        <v>1197</v>
      </c>
      <c r="K5360">
        <v>81.83</v>
      </c>
      <c r="L5360">
        <v>5</v>
      </c>
      <c r="M5360">
        <v>18.600000000000001</v>
      </c>
      <c r="N5360">
        <v>6.5</v>
      </c>
      <c r="P5360" t="str">
        <f t="shared" si="504"/>
        <v>BMW</v>
      </c>
      <c r="Q5360" t="str">
        <f t="shared" si="505"/>
        <v>bad</v>
      </c>
      <c r="R5360" t="str">
        <f t="shared" si="506"/>
        <v/>
      </c>
      <c r="S5360" s="3" t="str">
        <f t="shared" si="507"/>
        <v>BMW</v>
      </c>
      <c r="T5360" t="str">
        <f t="shared" si="508"/>
        <v/>
      </c>
      <c r="U5360" t="str">
        <f t="shared" si="509"/>
        <v>C</v>
      </c>
      <c r="V5360" t="str" cm="1">
        <f t="array" ref="V5360">_xlfn.IFS(N5351&gt;25,"A",N5351&gt;20,"B",N5351&gt;15,"C",N5351&gt;10,"D",N5351&lt;10,"E")</f>
        <v>C</v>
      </c>
    </row>
    <row r="5361" spans="1:22" x14ac:dyDescent="0.3">
      <c r="A5361">
        <v>5402</v>
      </c>
      <c r="B5361" t="s">
        <v>1329</v>
      </c>
      <c r="C5361" t="s">
        <v>25</v>
      </c>
      <c r="D5361" t="s">
        <v>26</v>
      </c>
      <c r="E5361">
        <v>2015</v>
      </c>
      <c r="F5361">
        <v>16000</v>
      </c>
      <c r="G5361" t="s">
        <v>27</v>
      </c>
      <c r="H5361" t="s">
        <v>18</v>
      </c>
      <c r="I5361" t="s">
        <v>19</v>
      </c>
      <c r="J5361">
        <v>1198</v>
      </c>
      <c r="K5361">
        <v>86.8</v>
      </c>
      <c r="L5361">
        <v>5</v>
      </c>
      <c r="M5361">
        <v>19.399999999999999</v>
      </c>
      <c r="N5361">
        <v>4.3499999999999996</v>
      </c>
      <c r="P5361" t="str">
        <f t="shared" si="504"/>
        <v/>
      </c>
      <c r="Q5361" t="str">
        <f t="shared" si="505"/>
        <v>bad</v>
      </c>
      <c r="R5361" t="str">
        <f t="shared" si="506"/>
        <v/>
      </c>
      <c r="S5361" s="3" t="str">
        <f t="shared" si="507"/>
        <v/>
      </c>
      <c r="T5361" t="str">
        <f t="shared" si="508"/>
        <v>Hyundai</v>
      </c>
      <c r="U5361" t="str">
        <f t="shared" si="509"/>
        <v>E</v>
      </c>
      <c r="V5361" t="str" cm="1">
        <f t="array" ref="V5361">_xlfn.IFS(N5352&gt;25,"A",N5352&gt;20,"B",N5352&gt;15,"C",N5352&gt;10,"D",N5352&lt;10,"E")</f>
        <v>E</v>
      </c>
    </row>
    <row r="5362" spans="1:22" x14ac:dyDescent="0.3">
      <c r="A5362">
        <v>5403</v>
      </c>
      <c r="B5362" t="s">
        <v>57</v>
      </c>
      <c r="C5362" t="s">
        <v>25</v>
      </c>
      <c r="D5362" t="s">
        <v>49</v>
      </c>
      <c r="E5362">
        <v>2013</v>
      </c>
      <c r="F5362">
        <v>46992</v>
      </c>
      <c r="G5362" t="s">
        <v>23</v>
      </c>
      <c r="H5362" t="s">
        <v>18</v>
      </c>
      <c r="I5362" t="s">
        <v>19</v>
      </c>
      <c r="J5362">
        <v>1498</v>
      </c>
      <c r="K5362">
        <v>98.6</v>
      </c>
      <c r="L5362">
        <v>5</v>
      </c>
      <c r="M5362">
        <v>25.8</v>
      </c>
      <c r="N5362">
        <v>3.75</v>
      </c>
      <c r="P5362" t="str">
        <f t="shared" si="504"/>
        <v/>
      </c>
      <c r="Q5362" t="str">
        <f t="shared" si="505"/>
        <v>good</v>
      </c>
      <c r="R5362" t="str">
        <f t="shared" si="506"/>
        <v/>
      </c>
      <c r="S5362" s="3" t="str">
        <f t="shared" si="507"/>
        <v>Maruti</v>
      </c>
      <c r="T5362" t="str">
        <f t="shared" si="508"/>
        <v>Maruti</v>
      </c>
      <c r="U5362" t="str">
        <f t="shared" si="509"/>
        <v>E</v>
      </c>
      <c r="V5362" t="str" cm="1">
        <f t="array" ref="V5362">_xlfn.IFS(N5353&gt;25,"A",N5353&gt;20,"B",N5353&gt;15,"C",N5353&gt;10,"D",N5353&lt;10,"E")</f>
        <v>E</v>
      </c>
    </row>
    <row r="5363" spans="1:22" x14ac:dyDescent="0.3">
      <c r="A5363">
        <v>5404</v>
      </c>
      <c r="B5363" t="s">
        <v>313</v>
      </c>
      <c r="C5363" t="s">
        <v>65</v>
      </c>
      <c r="D5363" t="s">
        <v>22</v>
      </c>
      <c r="E5363">
        <v>2010</v>
      </c>
      <c r="F5363">
        <v>170000</v>
      </c>
      <c r="G5363" t="s">
        <v>23</v>
      </c>
      <c r="H5363" t="s">
        <v>32</v>
      </c>
      <c r="I5363" t="s">
        <v>102</v>
      </c>
      <c r="J5363">
        <v>1995</v>
      </c>
      <c r="K5363">
        <v>177</v>
      </c>
      <c r="L5363">
        <v>5</v>
      </c>
      <c r="M5363">
        <v>18.48</v>
      </c>
      <c r="N5363">
        <v>12</v>
      </c>
      <c r="P5363" t="str">
        <f t="shared" si="504"/>
        <v/>
      </c>
      <c r="Q5363" t="str">
        <f t="shared" si="505"/>
        <v>bad</v>
      </c>
      <c r="R5363" t="str">
        <f t="shared" si="506"/>
        <v/>
      </c>
      <c r="S5363" s="3" t="str">
        <f t="shared" si="507"/>
        <v/>
      </c>
      <c r="T5363" t="str">
        <f t="shared" si="508"/>
        <v>Hyundai</v>
      </c>
      <c r="U5363" t="str">
        <f t="shared" si="509"/>
        <v>E</v>
      </c>
      <c r="V5363" t="str" cm="1">
        <f t="array" ref="V5363">_xlfn.IFS(N5354&gt;25,"A",N5354&gt;20,"B",N5354&gt;15,"C",N5354&gt;10,"D",N5354&lt;10,"E")</f>
        <v>E</v>
      </c>
    </row>
    <row r="5364" spans="1:22" x14ac:dyDescent="0.3">
      <c r="A5364">
        <v>5405</v>
      </c>
      <c r="B5364" t="s">
        <v>368</v>
      </c>
      <c r="C5364" t="s">
        <v>30</v>
      </c>
      <c r="D5364" t="s">
        <v>53</v>
      </c>
      <c r="E5364">
        <v>2014</v>
      </c>
      <c r="F5364">
        <v>58000</v>
      </c>
      <c r="G5364" t="s">
        <v>23</v>
      </c>
      <c r="H5364" t="s">
        <v>32</v>
      </c>
      <c r="I5364" t="s">
        <v>19</v>
      </c>
      <c r="J5364">
        <v>2967</v>
      </c>
      <c r="K5364">
        <v>241.4</v>
      </c>
      <c r="L5364">
        <v>7</v>
      </c>
      <c r="M5364">
        <v>12.07</v>
      </c>
      <c r="N5364">
        <v>32</v>
      </c>
      <c r="P5364" t="str">
        <f t="shared" si="504"/>
        <v/>
      </c>
      <c r="Q5364" t="str">
        <f t="shared" si="505"/>
        <v>good</v>
      </c>
      <c r="R5364" t="str">
        <f t="shared" si="506"/>
        <v/>
      </c>
      <c r="S5364" s="3" t="str">
        <f t="shared" si="507"/>
        <v>Maruti</v>
      </c>
      <c r="T5364" t="str">
        <f t="shared" si="508"/>
        <v>Maruti</v>
      </c>
      <c r="U5364" t="str">
        <f t="shared" si="509"/>
        <v>E</v>
      </c>
      <c r="V5364" t="str" cm="1">
        <f t="array" ref="V5364">_xlfn.IFS(N5355&gt;25,"A",N5355&gt;20,"B",N5355&gt;15,"C",N5355&gt;10,"D",N5355&lt;10,"E")</f>
        <v>E</v>
      </c>
    </row>
    <row r="5365" spans="1:22" x14ac:dyDescent="0.3">
      <c r="A5365">
        <v>5406</v>
      </c>
      <c r="B5365" t="s">
        <v>435</v>
      </c>
      <c r="C5365" t="s">
        <v>21</v>
      </c>
      <c r="D5365" t="s">
        <v>39</v>
      </c>
      <c r="E5365">
        <v>2015</v>
      </c>
      <c r="F5365">
        <v>50000</v>
      </c>
      <c r="G5365" t="s">
        <v>23</v>
      </c>
      <c r="H5365" t="s">
        <v>18</v>
      </c>
      <c r="I5365" t="s">
        <v>33</v>
      </c>
      <c r="J5365">
        <v>1120</v>
      </c>
      <c r="K5365">
        <v>70</v>
      </c>
      <c r="L5365">
        <v>5</v>
      </c>
      <c r="M5365">
        <v>24</v>
      </c>
      <c r="N5365">
        <v>4</v>
      </c>
      <c r="P5365" t="str">
        <f t="shared" si="504"/>
        <v>Mini</v>
      </c>
      <c r="Q5365" t="str">
        <f t="shared" si="505"/>
        <v>bad</v>
      </c>
      <c r="R5365" t="str">
        <f t="shared" si="506"/>
        <v/>
      </c>
      <c r="S5365" s="3" t="str">
        <f t="shared" si="507"/>
        <v>Mini</v>
      </c>
      <c r="T5365" t="str">
        <f t="shared" si="508"/>
        <v/>
      </c>
      <c r="U5365" t="str">
        <f t="shared" si="509"/>
        <v>B</v>
      </c>
      <c r="V5365" t="str" cm="1">
        <f t="array" ref="V5365">_xlfn.IFS(N5356&gt;25,"A",N5356&gt;20,"B",N5356&gt;15,"C",N5356&gt;10,"D",N5356&lt;10,"E")</f>
        <v>B</v>
      </c>
    </row>
    <row r="5366" spans="1:22" x14ac:dyDescent="0.3">
      <c r="A5366">
        <v>5407</v>
      </c>
      <c r="B5366" t="s">
        <v>37</v>
      </c>
      <c r="C5366" t="s">
        <v>38</v>
      </c>
      <c r="D5366" t="s">
        <v>49</v>
      </c>
      <c r="E5366">
        <v>2011</v>
      </c>
      <c r="F5366">
        <v>39010</v>
      </c>
      <c r="G5366" t="s">
        <v>23</v>
      </c>
      <c r="H5366" t="s">
        <v>18</v>
      </c>
      <c r="I5366" t="s">
        <v>19</v>
      </c>
      <c r="J5366">
        <v>1461</v>
      </c>
      <c r="K5366">
        <v>63.1</v>
      </c>
      <c r="L5366">
        <v>5</v>
      </c>
      <c r="M5366">
        <v>23.08</v>
      </c>
      <c r="N5366">
        <v>2.6</v>
      </c>
      <c r="P5366" t="str">
        <f t="shared" si="504"/>
        <v/>
      </c>
      <c r="Q5366" t="str">
        <f t="shared" si="505"/>
        <v>good</v>
      </c>
      <c r="R5366" t="str">
        <f t="shared" si="506"/>
        <v/>
      </c>
      <c r="S5366" s="3" t="str">
        <f t="shared" si="507"/>
        <v>Maruti</v>
      </c>
      <c r="T5366" t="str">
        <f t="shared" si="508"/>
        <v>Maruti</v>
      </c>
      <c r="U5366" t="str">
        <f t="shared" si="509"/>
        <v>E</v>
      </c>
      <c r="V5366" t="str" cm="1">
        <f t="array" ref="V5366">_xlfn.IFS(N5357&gt;25,"A",N5357&gt;20,"B",N5357&gt;15,"C",N5357&gt;10,"D",N5357&lt;10,"E")</f>
        <v>E</v>
      </c>
    </row>
    <row r="5367" spans="1:22" x14ac:dyDescent="0.3">
      <c r="A5367">
        <v>5408</v>
      </c>
      <c r="B5367" t="s">
        <v>101</v>
      </c>
      <c r="C5367" t="s">
        <v>21</v>
      </c>
      <c r="D5367" t="s">
        <v>39</v>
      </c>
      <c r="E5367">
        <v>2016</v>
      </c>
      <c r="F5367">
        <v>26946</v>
      </c>
      <c r="G5367" t="s">
        <v>27</v>
      </c>
      <c r="H5367" t="s">
        <v>18</v>
      </c>
      <c r="I5367" t="s">
        <v>19</v>
      </c>
      <c r="J5367">
        <v>1197</v>
      </c>
      <c r="K5367">
        <v>82</v>
      </c>
      <c r="L5367">
        <v>5</v>
      </c>
      <c r="M5367">
        <v>18.899999999999999</v>
      </c>
      <c r="N5367">
        <v>4.45</v>
      </c>
      <c r="P5367" t="str">
        <f t="shared" si="504"/>
        <v/>
      </c>
      <c r="Q5367" t="str">
        <f t="shared" si="505"/>
        <v>bad</v>
      </c>
      <c r="R5367" t="str">
        <f t="shared" si="506"/>
        <v/>
      </c>
      <c r="S5367" s="3" t="str">
        <f t="shared" si="507"/>
        <v/>
      </c>
      <c r="T5367" t="str">
        <f t="shared" si="508"/>
        <v>Skoda</v>
      </c>
      <c r="U5367" t="str">
        <f t="shared" si="509"/>
        <v>E</v>
      </c>
      <c r="V5367" t="str" cm="1">
        <f t="array" ref="V5367">_xlfn.IFS(N5358&gt;25,"A",N5358&gt;20,"B",N5358&gt;15,"C",N5358&gt;10,"D",N5358&lt;10,"E")</f>
        <v>E</v>
      </c>
    </row>
    <row r="5368" spans="1:22" x14ac:dyDescent="0.3">
      <c r="A5368">
        <v>5409</v>
      </c>
      <c r="B5368" t="s">
        <v>784</v>
      </c>
      <c r="C5368" t="s">
        <v>21</v>
      </c>
      <c r="D5368" t="s">
        <v>22</v>
      </c>
      <c r="E5368">
        <v>2015</v>
      </c>
      <c r="F5368">
        <v>28700</v>
      </c>
      <c r="G5368" t="s">
        <v>27</v>
      </c>
      <c r="H5368" t="s">
        <v>18</v>
      </c>
      <c r="I5368" t="s">
        <v>19</v>
      </c>
      <c r="J5368">
        <v>814</v>
      </c>
      <c r="K5368">
        <v>55.2</v>
      </c>
      <c r="L5368">
        <v>5</v>
      </c>
      <c r="M5368">
        <v>21.1</v>
      </c>
      <c r="N5368">
        <v>2.6</v>
      </c>
      <c r="P5368" t="str">
        <f t="shared" si="504"/>
        <v/>
      </c>
      <c r="Q5368" t="str">
        <f t="shared" si="505"/>
        <v>good</v>
      </c>
      <c r="R5368" t="str">
        <f t="shared" si="506"/>
        <v/>
      </c>
      <c r="S5368" s="3" t="str">
        <f t="shared" si="507"/>
        <v>Ford</v>
      </c>
      <c r="T5368" t="str">
        <f t="shared" si="508"/>
        <v>Ford</v>
      </c>
      <c r="U5368" t="str">
        <f t="shared" si="509"/>
        <v>E</v>
      </c>
      <c r="V5368" t="str" cm="1">
        <f t="array" ref="V5368">_xlfn.IFS(N5359&gt;25,"A",N5359&gt;20,"B",N5359&gt;15,"C",N5359&gt;10,"D",N5359&lt;10,"E")</f>
        <v>E</v>
      </c>
    </row>
    <row r="5369" spans="1:22" x14ac:dyDescent="0.3">
      <c r="A5369">
        <v>5410</v>
      </c>
      <c r="B5369" t="s">
        <v>248</v>
      </c>
      <c r="C5369" t="s">
        <v>62</v>
      </c>
      <c r="D5369" t="s">
        <v>26</v>
      </c>
      <c r="E5369">
        <v>2011</v>
      </c>
      <c r="F5369">
        <v>60000</v>
      </c>
      <c r="G5369" t="s">
        <v>27</v>
      </c>
      <c r="H5369" t="s">
        <v>32</v>
      </c>
      <c r="I5369" t="s">
        <v>19</v>
      </c>
      <c r="J5369">
        <v>1796</v>
      </c>
      <c r="K5369">
        <v>186</v>
      </c>
      <c r="L5369">
        <v>5</v>
      </c>
      <c r="M5369">
        <v>11.74</v>
      </c>
      <c r="N5369">
        <v>16</v>
      </c>
      <c r="P5369" t="str">
        <f t="shared" si="504"/>
        <v/>
      </c>
      <c r="Q5369" t="str">
        <f t="shared" si="505"/>
        <v>bad</v>
      </c>
      <c r="R5369" t="str">
        <f t="shared" si="506"/>
        <v/>
      </c>
      <c r="S5369" s="3" t="str">
        <f t="shared" si="507"/>
        <v/>
      </c>
      <c r="T5369" t="str">
        <f t="shared" si="508"/>
        <v>Hyundai</v>
      </c>
      <c r="U5369" t="str">
        <f t="shared" si="509"/>
        <v>E</v>
      </c>
      <c r="V5369" t="str" cm="1">
        <f t="array" ref="V5369">_xlfn.IFS(N5360&gt;25,"A",N5360&gt;20,"B",N5360&gt;15,"C",N5360&gt;10,"D",N5360&lt;10,"E")</f>
        <v>E</v>
      </c>
    </row>
    <row r="5370" spans="1:22" x14ac:dyDescent="0.3">
      <c r="A5370">
        <v>5411</v>
      </c>
      <c r="B5370" t="s">
        <v>51</v>
      </c>
      <c r="C5370" t="s">
        <v>52</v>
      </c>
      <c r="D5370" t="s">
        <v>53</v>
      </c>
      <c r="E5370">
        <v>2014</v>
      </c>
      <c r="F5370">
        <v>38999</v>
      </c>
      <c r="G5370" t="s">
        <v>23</v>
      </c>
      <c r="H5370" t="s">
        <v>32</v>
      </c>
      <c r="I5370" t="s">
        <v>19</v>
      </c>
      <c r="J5370">
        <v>2179</v>
      </c>
      <c r="K5370">
        <v>187.7</v>
      </c>
      <c r="L5370">
        <v>5</v>
      </c>
      <c r="M5370">
        <v>12.7</v>
      </c>
      <c r="N5370">
        <v>32.5</v>
      </c>
      <c r="P5370" t="str">
        <f t="shared" si="504"/>
        <v/>
      </c>
      <c r="Q5370" t="str">
        <f t="shared" si="505"/>
        <v>bad</v>
      </c>
      <c r="R5370" t="str">
        <f t="shared" si="506"/>
        <v/>
      </c>
      <c r="S5370" s="3" t="str">
        <f t="shared" si="507"/>
        <v/>
      </c>
      <c r="T5370" t="str">
        <f t="shared" si="508"/>
        <v>Honda</v>
      </c>
      <c r="U5370" t="str">
        <f t="shared" si="509"/>
        <v>E</v>
      </c>
      <c r="V5370" t="str" cm="1">
        <f t="array" ref="V5370">_xlfn.IFS(N5361&gt;25,"A",N5361&gt;20,"B",N5361&gt;15,"C",N5361&gt;10,"D",N5361&lt;10,"E")</f>
        <v>E</v>
      </c>
    </row>
    <row r="5371" spans="1:22" x14ac:dyDescent="0.3">
      <c r="A5371">
        <v>5412</v>
      </c>
      <c r="B5371" t="s">
        <v>77</v>
      </c>
      <c r="C5371" t="s">
        <v>78</v>
      </c>
      <c r="D5371" t="s">
        <v>16</v>
      </c>
      <c r="E5371">
        <v>2016</v>
      </c>
      <c r="F5371">
        <v>39000</v>
      </c>
      <c r="G5371" t="s">
        <v>23</v>
      </c>
      <c r="H5371" t="s">
        <v>32</v>
      </c>
      <c r="I5371" t="s">
        <v>19</v>
      </c>
      <c r="J5371">
        <v>2696</v>
      </c>
      <c r="K5371">
        <v>184</v>
      </c>
      <c r="L5371">
        <v>7</v>
      </c>
      <c r="M5371">
        <v>11.18</v>
      </c>
      <c r="N5371">
        <v>13.85</v>
      </c>
      <c r="P5371" t="str">
        <f t="shared" si="504"/>
        <v/>
      </c>
      <c r="Q5371" t="str">
        <f t="shared" si="505"/>
        <v>good</v>
      </c>
      <c r="R5371" t="str">
        <f t="shared" si="506"/>
        <v/>
      </c>
      <c r="S5371" s="3" t="str">
        <f t="shared" si="507"/>
        <v>Honda</v>
      </c>
      <c r="T5371" t="str">
        <f t="shared" si="508"/>
        <v>Honda</v>
      </c>
      <c r="U5371" t="str">
        <f t="shared" si="509"/>
        <v>E</v>
      </c>
      <c r="V5371" t="str" cm="1">
        <f t="array" ref="V5371">_xlfn.IFS(N5362&gt;25,"A",N5362&gt;20,"B",N5362&gt;15,"C",N5362&gt;10,"D",N5362&lt;10,"E")</f>
        <v>E</v>
      </c>
    </row>
    <row r="5372" spans="1:22" x14ac:dyDescent="0.3">
      <c r="A5372">
        <v>5413</v>
      </c>
      <c r="B5372" t="s">
        <v>700</v>
      </c>
      <c r="C5372" t="s">
        <v>15</v>
      </c>
      <c r="D5372" t="s">
        <v>31</v>
      </c>
      <c r="E5372">
        <v>2018</v>
      </c>
      <c r="F5372">
        <v>7784</v>
      </c>
      <c r="G5372" t="s">
        <v>27</v>
      </c>
      <c r="H5372" t="s">
        <v>18</v>
      </c>
      <c r="I5372" t="s">
        <v>19</v>
      </c>
      <c r="J5372">
        <v>1373</v>
      </c>
      <c r="K5372">
        <v>91.1</v>
      </c>
      <c r="L5372">
        <v>5</v>
      </c>
      <c r="M5372">
        <v>20.73</v>
      </c>
      <c r="N5372">
        <v>8.76</v>
      </c>
      <c r="P5372" t="str">
        <f t="shared" si="504"/>
        <v/>
      </c>
      <c r="Q5372" t="str">
        <f t="shared" si="505"/>
        <v>bad</v>
      </c>
      <c r="R5372" t="str">
        <f t="shared" si="506"/>
        <v/>
      </c>
      <c r="S5372" s="3" t="str">
        <f t="shared" si="507"/>
        <v/>
      </c>
      <c r="T5372" t="str">
        <f t="shared" si="508"/>
        <v>BMW</v>
      </c>
      <c r="U5372" t="str">
        <f t="shared" si="509"/>
        <v>D</v>
      </c>
      <c r="V5372" t="str" cm="1">
        <f t="array" ref="V5372">_xlfn.IFS(N5363&gt;25,"A",N5363&gt;20,"B",N5363&gt;15,"C",N5363&gt;10,"D",N5363&lt;10,"E")</f>
        <v>D</v>
      </c>
    </row>
    <row r="5373" spans="1:22" x14ac:dyDescent="0.3">
      <c r="A5373">
        <v>5414</v>
      </c>
      <c r="B5373" t="s">
        <v>1601</v>
      </c>
      <c r="C5373" t="s">
        <v>62</v>
      </c>
      <c r="D5373" t="s">
        <v>47</v>
      </c>
      <c r="E5373">
        <v>2014</v>
      </c>
      <c r="F5373">
        <v>45710</v>
      </c>
      <c r="G5373" t="s">
        <v>27</v>
      </c>
      <c r="H5373" t="s">
        <v>32</v>
      </c>
      <c r="I5373" t="s">
        <v>19</v>
      </c>
      <c r="J5373">
        <v>3498</v>
      </c>
      <c r="K5373">
        <v>272</v>
      </c>
      <c r="L5373">
        <v>7</v>
      </c>
      <c r="M5373">
        <v>11.8</v>
      </c>
      <c r="N5373">
        <v>23.68</v>
      </c>
      <c r="P5373" t="str">
        <f t="shared" si="504"/>
        <v>Audi</v>
      </c>
      <c r="Q5373" t="str">
        <f t="shared" si="505"/>
        <v>bad</v>
      </c>
      <c r="R5373" t="str">
        <f t="shared" si="506"/>
        <v/>
      </c>
      <c r="S5373" s="3" t="str">
        <f t="shared" si="507"/>
        <v>Audi</v>
      </c>
      <c r="T5373" t="str">
        <f t="shared" si="508"/>
        <v/>
      </c>
      <c r="U5373" t="str">
        <f t="shared" si="509"/>
        <v>A</v>
      </c>
      <c r="V5373" t="str" cm="1">
        <f t="array" ref="V5373">_xlfn.IFS(N5364&gt;25,"A",N5364&gt;20,"B",N5364&gt;15,"C",N5364&gt;10,"D",N5364&lt;10,"E")</f>
        <v>A</v>
      </c>
    </row>
    <row r="5374" spans="1:22" x14ac:dyDescent="0.3">
      <c r="A5374">
        <v>5415</v>
      </c>
      <c r="B5374" t="s">
        <v>1830</v>
      </c>
      <c r="C5374" t="s">
        <v>15</v>
      </c>
      <c r="D5374" t="s">
        <v>26</v>
      </c>
      <c r="E5374">
        <v>2017</v>
      </c>
      <c r="F5374">
        <v>42000</v>
      </c>
      <c r="G5374" t="s">
        <v>27</v>
      </c>
      <c r="H5374" t="s">
        <v>32</v>
      </c>
      <c r="I5374" t="s">
        <v>19</v>
      </c>
      <c r="J5374">
        <v>1197</v>
      </c>
      <c r="K5374">
        <v>81.8</v>
      </c>
      <c r="L5374">
        <v>5</v>
      </c>
      <c r="M5374">
        <v>22</v>
      </c>
      <c r="N5374">
        <v>5.5</v>
      </c>
      <c r="P5374" t="str">
        <f t="shared" si="504"/>
        <v/>
      </c>
      <c r="Q5374" t="str">
        <f t="shared" si="505"/>
        <v>good</v>
      </c>
      <c r="R5374" t="str">
        <f t="shared" si="506"/>
        <v/>
      </c>
      <c r="S5374" s="3" t="str">
        <f t="shared" si="507"/>
        <v>Hyundai</v>
      </c>
      <c r="T5374" t="str">
        <f t="shared" si="508"/>
        <v>Hyundai</v>
      </c>
      <c r="U5374" t="str">
        <f t="shared" si="509"/>
        <v>E</v>
      </c>
      <c r="V5374" t="str" cm="1">
        <f t="array" ref="V5374">_xlfn.IFS(N5365&gt;25,"A",N5365&gt;20,"B",N5365&gt;15,"C",N5365&gt;10,"D",N5365&lt;10,"E")</f>
        <v>E</v>
      </c>
    </row>
    <row r="5375" spans="1:22" x14ac:dyDescent="0.3">
      <c r="A5375">
        <v>5416</v>
      </c>
      <c r="B5375" t="s">
        <v>1439</v>
      </c>
      <c r="C5375" t="s">
        <v>52</v>
      </c>
      <c r="D5375" t="s">
        <v>31</v>
      </c>
      <c r="E5375">
        <v>2013</v>
      </c>
      <c r="F5375">
        <v>75995</v>
      </c>
      <c r="G5375" t="s">
        <v>23</v>
      </c>
      <c r="H5375" t="s">
        <v>32</v>
      </c>
      <c r="I5375" t="s">
        <v>33</v>
      </c>
      <c r="J5375">
        <v>4367</v>
      </c>
      <c r="K5375">
        <v>335.3</v>
      </c>
      <c r="L5375">
        <v>5</v>
      </c>
      <c r="M5375">
        <v>11.49</v>
      </c>
      <c r="N5375">
        <v>65.81</v>
      </c>
      <c r="P5375" t="str">
        <f t="shared" si="504"/>
        <v/>
      </c>
      <c r="Q5375" t="str">
        <f t="shared" si="505"/>
        <v>good</v>
      </c>
      <c r="R5375" t="str">
        <f t="shared" si="506"/>
        <v/>
      </c>
      <c r="S5375" s="3" t="str">
        <f t="shared" si="507"/>
        <v>Nissan</v>
      </c>
      <c r="T5375" t="str">
        <f t="shared" si="508"/>
        <v>Nissan</v>
      </c>
      <c r="U5375" t="str">
        <f t="shared" si="509"/>
        <v>E</v>
      </c>
      <c r="V5375" t="str" cm="1">
        <f t="array" ref="V5375">_xlfn.IFS(N5366&gt;25,"A",N5366&gt;20,"B",N5366&gt;15,"C",N5366&gt;10,"D",N5366&lt;10,"E")</f>
        <v>E</v>
      </c>
    </row>
    <row r="5376" spans="1:22" x14ac:dyDescent="0.3">
      <c r="A5376">
        <v>5417</v>
      </c>
      <c r="B5376" t="s">
        <v>470</v>
      </c>
      <c r="C5376" t="s">
        <v>60</v>
      </c>
      <c r="D5376" t="s">
        <v>49</v>
      </c>
      <c r="E5376">
        <v>2013</v>
      </c>
      <c r="F5376">
        <v>57000</v>
      </c>
      <c r="G5376" t="s">
        <v>23</v>
      </c>
      <c r="H5376" t="s">
        <v>18</v>
      </c>
      <c r="I5376" t="s">
        <v>19</v>
      </c>
      <c r="J5376">
        <v>1461</v>
      </c>
      <c r="K5376">
        <v>108.45</v>
      </c>
      <c r="L5376">
        <v>5</v>
      </c>
      <c r="M5376">
        <v>19.010000000000002</v>
      </c>
      <c r="N5376">
        <v>4.99</v>
      </c>
      <c r="P5376" t="str">
        <f t="shared" si="504"/>
        <v/>
      </c>
      <c r="Q5376" t="str">
        <f t="shared" si="505"/>
        <v>bad</v>
      </c>
      <c r="R5376" t="str">
        <f t="shared" si="506"/>
        <v/>
      </c>
      <c r="S5376" s="3" t="str">
        <f t="shared" si="507"/>
        <v/>
      </c>
      <c r="T5376" t="str">
        <f t="shared" si="508"/>
        <v>Hyundai</v>
      </c>
      <c r="U5376" t="str">
        <f t="shared" si="509"/>
        <v>E</v>
      </c>
      <c r="V5376" t="str" cm="1">
        <f t="array" ref="V5376">_xlfn.IFS(N5367&gt;25,"A",N5367&gt;20,"B",N5367&gt;15,"C",N5367&gt;10,"D",N5367&lt;10,"E")</f>
        <v>E</v>
      </c>
    </row>
    <row r="5377" spans="1:22" x14ac:dyDescent="0.3">
      <c r="A5377">
        <v>5418</v>
      </c>
      <c r="B5377" t="s">
        <v>228</v>
      </c>
      <c r="C5377" t="s">
        <v>21</v>
      </c>
      <c r="D5377" t="s">
        <v>26</v>
      </c>
      <c r="E5377">
        <v>2013</v>
      </c>
      <c r="F5377">
        <v>85350</v>
      </c>
      <c r="G5377" t="s">
        <v>23</v>
      </c>
      <c r="H5377" t="s">
        <v>18</v>
      </c>
      <c r="I5377" t="s">
        <v>33</v>
      </c>
      <c r="J5377">
        <v>1582</v>
      </c>
      <c r="K5377">
        <v>126.32</v>
      </c>
      <c r="L5377">
        <v>5</v>
      </c>
      <c r="M5377">
        <v>22.32</v>
      </c>
      <c r="N5377">
        <v>5.7</v>
      </c>
      <c r="P5377" t="str">
        <f t="shared" si="504"/>
        <v/>
      </c>
      <c r="Q5377" t="str">
        <f t="shared" si="505"/>
        <v>good</v>
      </c>
      <c r="R5377" t="str">
        <f t="shared" si="506"/>
        <v/>
      </c>
      <c r="S5377" s="3" t="str">
        <f t="shared" si="507"/>
        <v>Hyundai</v>
      </c>
      <c r="T5377" t="str">
        <f t="shared" si="508"/>
        <v>Hyundai</v>
      </c>
      <c r="U5377" t="str">
        <f t="shared" si="509"/>
        <v>E</v>
      </c>
      <c r="V5377" t="str" cm="1">
        <f t="array" ref="V5377">_xlfn.IFS(N5368&gt;25,"A",N5368&gt;20,"B",N5368&gt;15,"C",N5368&gt;10,"D",N5368&lt;10,"E")</f>
        <v>E</v>
      </c>
    </row>
    <row r="5378" spans="1:22" x14ac:dyDescent="0.3">
      <c r="A5378">
        <v>5419</v>
      </c>
      <c r="B5378" t="s">
        <v>833</v>
      </c>
      <c r="C5378" t="s">
        <v>41</v>
      </c>
      <c r="D5378" t="s">
        <v>31</v>
      </c>
      <c r="E5378">
        <v>2016</v>
      </c>
      <c r="F5378">
        <v>82725</v>
      </c>
      <c r="G5378" t="s">
        <v>27</v>
      </c>
      <c r="H5378" t="s">
        <v>32</v>
      </c>
      <c r="I5378" t="s">
        <v>19</v>
      </c>
      <c r="J5378">
        <v>1798</v>
      </c>
      <c r="K5378">
        <v>138.03</v>
      </c>
      <c r="L5378">
        <v>5</v>
      </c>
      <c r="M5378">
        <v>14.28</v>
      </c>
      <c r="N5378">
        <v>11.99</v>
      </c>
      <c r="P5378" t="str">
        <f t="shared" si="504"/>
        <v>MercedesBenz</v>
      </c>
      <c r="Q5378" t="str">
        <f t="shared" si="505"/>
        <v>bad</v>
      </c>
      <c r="R5378" t="str">
        <f t="shared" si="506"/>
        <v/>
      </c>
      <c r="S5378" s="3" t="str">
        <f t="shared" si="507"/>
        <v>MercedesBenz</v>
      </c>
      <c r="T5378" t="str">
        <f t="shared" si="508"/>
        <v/>
      </c>
      <c r="U5378" t="str">
        <f t="shared" si="509"/>
        <v>C</v>
      </c>
      <c r="V5378" t="str" cm="1">
        <f t="array" ref="V5378">_xlfn.IFS(N5369&gt;25,"A",N5369&gt;20,"B",N5369&gt;15,"C",N5369&gt;10,"D",N5369&lt;10,"E")</f>
        <v>C</v>
      </c>
    </row>
    <row r="5379" spans="1:22" x14ac:dyDescent="0.3">
      <c r="A5379">
        <v>5420</v>
      </c>
      <c r="B5379" t="s">
        <v>1831</v>
      </c>
      <c r="C5379" t="s">
        <v>65</v>
      </c>
      <c r="D5379" t="s">
        <v>16</v>
      </c>
      <c r="E5379">
        <v>2016</v>
      </c>
      <c r="F5379">
        <v>19000</v>
      </c>
      <c r="G5379" t="s">
        <v>23</v>
      </c>
      <c r="H5379" t="s">
        <v>32</v>
      </c>
      <c r="I5379" t="s">
        <v>33</v>
      </c>
      <c r="J5379">
        <v>1995</v>
      </c>
      <c r="K5379">
        <v>190</v>
      </c>
      <c r="L5379">
        <v>5</v>
      </c>
      <c r="M5379">
        <v>21.76</v>
      </c>
      <c r="N5379">
        <v>29.99</v>
      </c>
      <c r="P5379" t="str">
        <f t="shared" si="504"/>
        <v>Land</v>
      </c>
      <c r="Q5379" t="str">
        <f t="shared" si="505"/>
        <v>bad</v>
      </c>
      <c r="R5379" t="str">
        <f t="shared" si="506"/>
        <v/>
      </c>
      <c r="S5379" s="3" t="str">
        <f t="shared" si="507"/>
        <v>Land</v>
      </c>
      <c r="T5379" t="str">
        <f t="shared" si="508"/>
        <v/>
      </c>
      <c r="U5379" t="str">
        <f t="shared" si="509"/>
        <v>A</v>
      </c>
      <c r="V5379" t="str" cm="1">
        <f t="array" ref="V5379">_xlfn.IFS(N5370&gt;25,"A",N5370&gt;20,"B",N5370&gt;15,"C",N5370&gt;10,"D",N5370&lt;10,"E")</f>
        <v>A</v>
      </c>
    </row>
    <row r="5380" spans="1:22" x14ac:dyDescent="0.3">
      <c r="A5380">
        <v>5421</v>
      </c>
      <c r="B5380" t="s">
        <v>1832</v>
      </c>
      <c r="C5380" t="s">
        <v>110</v>
      </c>
      <c r="D5380" t="s">
        <v>26</v>
      </c>
      <c r="E5380">
        <v>2018</v>
      </c>
      <c r="F5380">
        <v>13900</v>
      </c>
      <c r="G5380" t="s">
        <v>27</v>
      </c>
      <c r="H5380" t="s">
        <v>18</v>
      </c>
      <c r="I5380" t="s">
        <v>19</v>
      </c>
      <c r="J5380">
        <v>1499</v>
      </c>
      <c r="K5380">
        <v>110.4</v>
      </c>
      <c r="L5380">
        <v>5</v>
      </c>
      <c r="M5380">
        <v>18.88</v>
      </c>
      <c r="N5380">
        <v>9.5</v>
      </c>
      <c r="P5380" t="str">
        <f t="shared" si="504"/>
        <v/>
      </c>
      <c r="Q5380" t="str">
        <f t="shared" si="505"/>
        <v>bad</v>
      </c>
      <c r="R5380" t="str">
        <f t="shared" si="506"/>
        <v/>
      </c>
      <c r="S5380" s="3" t="str">
        <f t="shared" si="507"/>
        <v/>
      </c>
      <c r="T5380" t="str">
        <f t="shared" si="508"/>
        <v>Mahindra</v>
      </c>
      <c r="U5380" t="str">
        <f t="shared" si="509"/>
        <v>D</v>
      </c>
      <c r="V5380" t="str" cm="1">
        <f t="array" ref="V5380">_xlfn.IFS(N5371&gt;25,"A",N5371&gt;20,"B",N5371&gt;15,"C",N5371&gt;10,"D",N5371&lt;10,"E")</f>
        <v>D</v>
      </c>
    </row>
    <row r="5381" spans="1:22" x14ac:dyDescent="0.3">
      <c r="A5381">
        <v>5422</v>
      </c>
      <c r="B5381" t="s">
        <v>50</v>
      </c>
      <c r="C5381" t="s">
        <v>15</v>
      </c>
      <c r="D5381" t="s">
        <v>35</v>
      </c>
      <c r="E5381">
        <v>2014</v>
      </c>
      <c r="F5381">
        <v>108000</v>
      </c>
      <c r="G5381" t="s">
        <v>23</v>
      </c>
      <c r="H5381" t="s">
        <v>18</v>
      </c>
      <c r="I5381" t="s">
        <v>19</v>
      </c>
      <c r="J5381">
        <v>1248</v>
      </c>
      <c r="K5381">
        <v>74</v>
      </c>
      <c r="L5381">
        <v>5</v>
      </c>
      <c r="M5381">
        <v>25.2</v>
      </c>
      <c r="N5381">
        <v>5.5</v>
      </c>
      <c r="P5381" t="str">
        <f t="shared" si="504"/>
        <v/>
      </c>
      <c r="Q5381" t="str">
        <f t="shared" si="505"/>
        <v>good</v>
      </c>
      <c r="R5381" t="str">
        <f t="shared" si="506"/>
        <v/>
      </c>
      <c r="S5381" s="3" t="str">
        <f t="shared" si="507"/>
        <v>Maruti</v>
      </c>
      <c r="T5381" t="str">
        <f t="shared" si="508"/>
        <v>Maruti</v>
      </c>
      <c r="U5381" t="str">
        <f t="shared" si="509"/>
        <v>E</v>
      </c>
      <c r="V5381" t="str" cm="1">
        <f t="array" ref="V5381">_xlfn.IFS(N5372&gt;25,"A",N5372&gt;20,"B",N5372&gt;15,"C",N5372&gt;10,"D",N5372&lt;10,"E")</f>
        <v>E</v>
      </c>
    </row>
    <row r="5382" spans="1:22" x14ac:dyDescent="0.3">
      <c r="A5382">
        <v>5423</v>
      </c>
      <c r="B5382" t="s">
        <v>266</v>
      </c>
      <c r="C5382" t="s">
        <v>21</v>
      </c>
      <c r="D5382" t="s">
        <v>63</v>
      </c>
      <c r="E5382">
        <v>2016</v>
      </c>
      <c r="F5382">
        <v>36000</v>
      </c>
      <c r="G5382" t="s">
        <v>23</v>
      </c>
      <c r="H5382" t="s">
        <v>32</v>
      </c>
      <c r="I5382" t="s">
        <v>19</v>
      </c>
      <c r="J5382">
        <v>2199</v>
      </c>
      <c r="K5382">
        <v>194.3</v>
      </c>
      <c r="L5382">
        <v>7</v>
      </c>
      <c r="M5382">
        <v>11.72</v>
      </c>
      <c r="N5382">
        <v>23</v>
      </c>
      <c r="P5382" t="str">
        <f t="shared" si="504"/>
        <v>MercedesBenz</v>
      </c>
      <c r="Q5382" t="str">
        <f t="shared" si="505"/>
        <v>bad</v>
      </c>
      <c r="R5382" t="str">
        <f t="shared" si="506"/>
        <v/>
      </c>
      <c r="S5382" s="3" t="str">
        <f t="shared" si="507"/>
        <v>MercedesBenz</v>
      </c>
      <c r="T5382" t="str">
        <f t="shared" si="508"/>
        <v/>
      </c>
      <c r="U5382" t="str">
        <f t="shared" si="509"/>
        <v>B</v>
      </c>
      <c r="V5382" t="str" cm="1">
        <f t="array" ref="V5382">_xlfn.IFS(N5373&gt;25,"A",N5373&gt;20,"B",N5373&gt;15,"C",N5373&gt;10,"D",N5373&lt;10,"E")</f>
        <v>B</v>
      </c>
    </row>
    <row r="5383" spans="1:22" x14ac:dyDescent="0.3">
      <c r="A5383">
        <v>5424</v>
      </c>
      <c r="B5383" t="s">
        <v>617</v>
      </c>
      <c r="C5383" t="s">
        <v>45</v>
      </c>
      <c r="D5383" t="s">
        <v>35</v>
      </c>
      <c r="E5383">
        <v>2013</v>
      </c>
      <c r="F5383">
        <v>62188</v>
      </c>
      <c r="G5383" t="s">
        <v>23</v>
      </c>
      <c r="H5383" t="s">
        <v>18</v>
      </c>
      <c r="I5383" t="s">
        <v>19</v>
      </c>
      <c r="J5383">
        <v>1396</v>
      </c>
      <c r="K5383">
        <v>53.5</v>
      </c>
      <c r="L5383">
        <v>5</v>
      </c>
      <c r="M5383">
        <v>17.2</v>
      </c>
      <c r="N5383">
        <v>2.95</v>
      </c>
      <c r="P5383" t="str">
        <f t="shared" si="504"/>
        <v/>
      </c>
      <c r="Q5383" t="str">
        <f t="shared" si="505"/>
        <v>good</v>
      </c>
      <c r="R5383" t="str">
        <f t="shared" si="506"/>
        <v/>
      </c>
      <c r="S5383" s="3" t="str">
        <f t="shared" si="507"/>
        <v>Maruti</v>
      </c>
      <c r="T5383" t="str">
        <f t="shared" si="508"/>
        <v>Maruti</v>
      </c>
      <c r="U5383" t="str">
        <f t="shared" si="509"/>
        <v>E</v>
      </c>
      <c r="V5383" t="str" cm="1">
        <f t="array" ref="V5383">_xlfn.IFS(N5374&gt;25,"A",N5374&gt;20,"B",N5374&gt;15,"C",N5374&gt;10,"D",N5374&lt;10,"E")</f>
        <v>E</v>
      </c>
    </row>
    <row r="5384" spans="1:22" x14ac:dyDescent="0.3">
      <c r="A5384">
        <v>5425</v>
      </c>
      <c r="B5384" t="s">
        <v>566</v>
      </c>
      <c r="C5384" t="s">
        <v>21</v>
      </c>
      <c r="D5384" t="s">
        <v>47</v>
      </c>
      <c r="E5384">
        <v>2015</v>
      </c>
      <c r="F5384">
        <v>58397</v>
      </c>
      <c r="G5384" t="s">
        <v>23</v>
      </c>
      <c r="H5384" t="s">
        <v>18</v>
      </c>
      <c r="I5384" t="s">
        <v>19</v>
      </c>
      <c r="J5384">
        <v>1120</v>
      </c>
      <c r="K5384">
        <v>70</v>
      </c>
      <c r="L5384">
        <v>5</v>
      </c>
      <c r="M5384">
        <v>24</v>
      </c>
      <c r="N5384">
        <v>4.9000000000000004</v>
      </c>
      <c r="P5384" t="str">
        <f t="shared" si="504"/>
        <v>Land</v>
      </c>
      <c r="Q5384" t="str">
        <f t="shared" si="505"/>
        <v>bad</v>
      </c>
      <c r="R5384" t="str">
        <f t="shared" si="506"/>
        <v/>
      </c>
      <c r="S5384" s="3" t="str">
        <f t="shared" si="507"/>
        <v>Land</v>
      </c>
      <c r="T5384" t="str">
        <f t="shared" si="508"/>
        <v/>
      </c>
      <c r="U5384" t="str">
        <f t="shared" si="509"/>
        <v>A</v>
      </c>
      <c r="V5384" t="str" cm="1">
        <f t="array" ref="V5384">_xlfn.IFS(N5375&gt;25,"A",N5375&gt;20,"B",N5375&gt;15,"C",N5375&gt;10,"D",N5375&lt;10,"E")</f>
        <v>A</v>
      </c>
    </row>
    <row r="5385" spans="1:22" x14ac:dyDescent="0.3">
      <c r="A5385">
        <v>5426</v>
      </c>
      <c r="B5385" t="s">
        <v>129</v>
      </c>
      <c r="C5385" t="s">
        <v>21</v>
      </c>
      <c r="D5385" t="s">
        <v>26</v>
      </c>
      <c r="E5385">
        <v>2006</v>
      </c>
      <c r="F5385">
        <v>85000</v>
      </c>
      <c r="G5385" t="s">
        <v>27</v>
      </c>
      <c r="H5385" t="s">
        <v>18</v>
      </c>
      <c r="I5385" t="s">
        <v>102</v>
      </c>
      <c r="J5385">
        <v>1086</v>
      </c>
      <c r="K5385">
        <v>74</v>
      </c>
      <c r="L5385">
        <v>5</v>
      </c>
      <c r="M5385">
        <v>0</v>
      </c>
      <c r="N5385">
        <v>1.3</v>
      </c>
      <c r="P5385" t="str">
        <f t="shared" si="504"/>
        <v/>
      </c>
      <c r="Q5385" t="str">
        <f t="shared" si="505"/>
        <v>bad</v>
      </c>
      <c r="R5385" t="str">
        <f t="shared" si="506"/>
        <v/>
      </c>
      <c r="S5385" s="3" t="str">
        <f t="shared" si="507"/>
        <v/>
      </c>
      <c r="T5385" t="str">
        <f t="shared" si="508"/>
        <v>Renault</v>
      </c>
      <c r="U5385" t="str">
        <f t="shared" si="509"/>
        <v>E</v>
      </c>
      <c r="V5385" t="str" cm="1">
        <f t="array" ref="V5385">_xlfn.IFS(N5376&gt;25,"A",N5376&gt;20,"B",N5376&gt;15,"C",N5376&gt;10,"D",N5376&lt;10,"E")</f>
        <v>E</v>
      </c>
    </row>
    <row r="5386" spans="1:22" x14ac:dyDescent="0.3">
      <c r="A5386">
        <v>5427</v>
      </c>
      <c r="B5386" t="s">
        <v>1036</v>
      </c>
      <c r="C5386" t="s">
        <v>15</v>
      </c>
      <c r="D5386" t="s">
        <v>53</v>
      </c>
      <c r="E5386">
        <v>2016</v>
      </c>
      <c r="F5386">
        <v>30000</v>
      </c>
      <c r="G5386" t="s">
        <v>27</v>
      </c>
      <c r="H5386" t="s">
        <v>32</v>
      </c>
      <c r="I5386" t="s">
        <v>19</v>
      </c>
      <c r="J5386">
        <v>998</v>
      </c>
      <c r="K5386">
        <v>67</v>
      </c>
      <c r="L5386">
        <v>5</v>
      </c>
      <c r="M5386">
        <v>22.5</v>
      </c>
      <c r="N5386">
        <v>4.25</v>
      </c>
      <c r="P5386" t="str">
        <f t="shared" si="504"/>
        <v/>
      </c>
      <c r="Q5386" t="str">
        <f t="shared" si="505"/>
        <v>good</v>
      </c>
      <c r="R5386" t="str">
        <f t="shared" si="506"/>
        <v/>
      </c>
      <c r="S5386" s="3" t="str">
        <f t="shared" si="507"/>
        <v>Hyundai</v>
      </c>
      <c r="T5386" t="str">
        <f t="shared" si="508"/>
        <v>Hyundai</v>
      </c>
      <c r="U5386" t="str">
        <f t="shared" si="509"/>
        <v>E</v>
      </c>
      <c r="V5386" t="str" cm="1">
        <f t="array" ref="V5386">_xlfn.IFS(N5377&gt;25,"A",N5377&gt;20,"B",N5377&gt;15,"C",N5377&gt;10,"D",N5377&lt;10,"E")</f>
        <v>E</v>
      </c>
    </row>
    <row r="5387" spans="1:22" x14ac:dyDescent="0.3">
      <c r="A5387">
        <v>5428</v>
      </c>
      <c r="B5387" t="s">
        <v>526</v>
      </c>
      <c r="C5387" t="s">
        <v>78</v>
      </c>
      <c r="D5387" t="s">
        <v>47</v>
      </c>
      <c r="E5387">
        <v>2018</v>
      </c>
      <c r="F5387">
        <v>29907</v>
      </c>
      <c r="G5387" t="s">
        <v>23</v>
      </c>
      <c r="H5387" t="s">
        <v>18</v>
      </c>
      <c r="I5387" t="s">
        <v>19</v>
      </c>
      <c r="J5387">
        <v>2179</v>
      </c>
      <c r="K5387">
        <v>140</v>
      </c>
      <c r="L5387">
        <v>7</v>
      </c>
      <c r="M5387">
        <v>16</v>
      </c>
      <c r="N5387">
        <v>16.36</v>
      </c>
      <c r="P5387" t="str">
        <f t="shared" si="504"/>
        <v/>
      </c>
      <c r="Q5387" t="str">
        <f t="shared" si="505"/>
        <v>bad</v>
      </c>
      <c r="R5387" t="str">
        <f t="shared" si="506"/>
        <v/>
      </c>
      <c r="S5387" s="3" t="str">
        <f t="shared" si="507"/>
        <v/>
      </c>
      <c r="T5387" t="str">
        <f t="shared" si="508"/>
        <v>Toyota</v>
      </c>
      <c r="U5387" t="str">
        <f t="shared" si="509"/>
        <v>D</v>
      </c>
      <c r="V5387" t="str" cm="1">
        <f t="array" ref="V5387">_xlfn.IFS(N5378&gt;25,"A",N5378&gt;20,"B",N5378&gt;15,"C",N5378&gt;10,"D",N5378&lt;10,"E")</f>
        <v>D</v>
      </c>
    </row>
    <row r="5388" spans="1:22" x14ac:dyDescent="0.3">
      <c r="A5388">
        <v>5429</v>
      </c>
      <c r="B5388" t="s">
        <v>660</v>
      </c>
      <c r="C5388" t="s">
        <v>30</v>
      </c>
      <c r="D5388" t="s">
        <v>49</v>
      </c>
      <c r="E5388">
        <v>2009</v>
      </c>
      <c r="F5388">
        <v>46000</v>
      </c>
      <c r="G5388" t="s">
        <v>23</v>
      </c>
      <c r="H5388" t="s">
        <v>32</v>
      </c>
      <c r="I5388" t="s">
        <v>19</v>
      </c>
      <c r="J5388">
        <v>1968</v>
      </c>
      <c r="K5388">
        <v>147.51</v>
      </c>
      <c r="L5388">
        <v>5</v>
      </c>
      <c r="M5388">
        <v>16.55</v>
      </c>
      <c r="N5388">
        <v>9.9499999999999993</v>
      </c>
      <c r="P5388" t="str">
        <f t="shared" ref="P5388:P5451" si="510">IF(N5379&gt;15,C5379,"")</f>
        <v>BMW</v>
      </c>
      <c r="Q5388" t="str">
        <f t="shared" ref="Q5388:Q5451" si="511">IF(M5379&gt;20,"good","bad")</f>
        <v>good</v>
      </c>
      <c r="R5388" t="str">
        <f t="shared" ref="R5388:R5451" si="512">IF(AND(M5379&gt;20,N5379&gt;15),C5379,"")</f>
        <v>BMW</v>
      </c>
      <c r="S5388" s="3" t="str">
        <f t="shared" ref="S5388:S5451" si="513">IF(OR(M5379&gt;20,N5379&gt;15),C5379,"")</f>
        <v>BMW</v>
      </c>
      <c r="T5388" t="str">
        <f t="shared" ref="T5388:T5451" si="514">IF(NOT(N5379&gt;15),C5379,"")</f>
        <v/>
      </c>
      <c r="U5388" t="str">
        <f t="shared" ref="U5388:U5451" si="515">IF(N5379&gt;25,"A",IF(N5379&gt;20,"B",IF(N5379&gt;15,"C",IF(N5379&gt;10,"D","E"))))</f>
        <v>A</v>
      </c>
      <c r="V5388" t="str" cm="1">
        <f t="array" ref="V5388">_xlfn.IFS(N5379&gt;25,"A",N5379&gt;20,"B",N5379&gt;15,"C",N5379&gt;10,"D",N5379&lt;10,"E")</f>
        <v>A</v>
      </c>
    </row>
    <row r="5389" spans="1:22" x14ac:dyDescent="0.3">
      <c r="A5389">
        <v>5430</v>
      </c>
      <c r="B5389" t="s">
        <v>311</v>
      </c>
      <c r="C5389" t="s">
        <v>43</v>
      </c>
      <c r="D5389" t="s">
        <v>63</v>
      </c>
      <c r="E5389">
        <v>2012</v>
      </c>
      <c r="F5389">
        <v>65000</v>
      </c>
      <c r="G5389" t="s">
        <v>23</v>
      </c>
      <c r="H5389" t="s">
        <v>18</v>
      </c>
      <c r="I5389" t="s">
        <v>19</v>
      </c>
      <c r="J5389">
        <v>1598</v>
      </c>
      <c r="K5389">
        <v>103.6</v>
      </c>
      <c r="L5389">
        <v>5</v>
      </c>
      <c r="M5389">
        <v>20.54</v>
      </c>
      <c r="N5389">
        <v>5.5</v>
      </c>
      <c r="P5389" t="str">
        <f t="shared" si="510"/>
        <v/>
      </c>
      <c r="Q5389" t="str">
        <f t="shared" si="511"/>
        <v>bad</v>
      </c>
      <c r="R5389" t="str">
        <f t="shared" si="512"/>
        <v/>
      </c>
      <c r="S5389" s="3" t="str">
        <f t="shared" si="513"/>
        <v/>
      </c>
      <c r="T5389" t="str">
        <f t="shared" si="514"/>
        <v>Ford</v>
      </c>
      <c r="U5389" t="str">
        <f t="shared" si="515"/>
        <v>E</v>
      </c>
      <c r="V5389" t="str" cm="1">
        <f t="array" ref="V5389">_xlfn.IFS(N5380&gt;25,"A",N5380&gt;20,"B",N5380&gt;15,"C",N5380&gt;10,"D",N5380&lt;10,"E")</f>
        <v>E</v>
      </c>
    </row>
    <row r="5390" spans="1:22" x14ac:dyDescent="0.3">
      <c r="A5390">
        <v>5431</v>
      </c>
      <c r="B5390" t="s">
        <v>237</v>
      </c>
      <c r="C5390" t="s">
        <v>15</v>
      </c>
      <c r="D5390" t="s">
        <v>53</v>
      </c>
      <c r="E5390">
        <v>2016</v>
      </c>
      <c r="F5390">
        <v>22000</v>
      </c>
      <c r="G5390" t="s">
        <v>23</v>
      </c>
      <c r="H5390" t="s">
        <v>18</v>
      </c>
      <c r="I5390" t="s">
        <v>19</v>
      </c>
      <c r="J5390">
        <v>1248</v>
      </c>
      <c r="K5390">
        <v>88.5</v>
      </c>
      <c r="L5390">
        <v>5</v>
      </c>
      <c r="M5390">
        <v>24.3</v>
      </c>
      <c r="N5390">
        <v>8.25</v>
      </c>
      <c r="P5390" t="str">
        <f t="shared" si="510"/>
        <v/>
      </c>
      <c r="Q5390" t="str">
        <f t="shared" si="511"/>
        <v>good</v>
      </c>
      <c r="R5390" t="str">
        <f t="shared" si="512"/>
        <v/>
      </c>
      <c r="S5390" s="3" t="str">
        <f t="shared" si="513"/>
        <v>Maruti</v>
      </c>
      <c r="T5390" t="str">
        <f t="shared" si="514"/>
        <v>Maruti</v>
      </c>
      <c r="U5390" t="str">
        <f t="shared" si="515"/>
        <v>E</v>
      </c>
      <c r="V5390" t="str" cm="1">
        <f t="array" ref="V5390">_xlfn.IFS(N5381&gt;25,"A",N5381&gt;20,"B",N5381&gt;15,"C",N5381&gt;10,"D",N5381&lt;10,"E")</f>
        <v>E</v>
      </c>
    </row>
    <row r="5391" spans="1:22" x14ac:dyDescent="0.3">
      <c r="A5391">
        <v>5432</v>
      </c>
      <c r="B5391" t="s">
        <v>360</v>
      </c>
      <c r="C5391" t="s">
        <v>15</v>
      </c>
      <c r="D5391" t="s">
        <v>26</v>
      </c>
      <c r="E5391">
        <v>2002</v>
      </c>
      <c r="F5391">
        <v>99024</v>
      </c>
      <c r="G5391" t="s">
        <v>27</v>
      </c>
      <c r="H5391" t="s">
        <v>18</v>
      </c>
      <c r="I5391" t="s">
        <v>19</v>
      </c>
      <c r="J5391">
        <v>993</v>
      </c>
      <c r="K5391">
        <v>60</v>
      </c>
      <c r="L5391">
        <v>5</v>
      </c>
      <c r="M5391">
        <v>17.3</v>
      </c>
      <c r="N5391">
        <v>0.95</v>
      </c>
      <c r="P5391" t="str">
        <f t="shared" si="510"/>
        <v>Hyundai</v>
      </c>
      <c r="Q5391" t="str">
        <f t="shared" si="511"/>
        <v>bad</v>
      </c>
      <c r="R5391" t="str">
        <f t="shared" si="512"/>
        <v/>
      </c>
      <c r="S5391" s="3" t="str">
        <f t="shared" si="513"/>
        <v>Hyundai</v>
      </c>
      <c r="T5391" t="str">
        <f t="shared" si="514"/>
        <v/>
      </c>
      <c r="U5391" t="str">
        <f t="shared" si="515"/>
        <v>B</v>
      </c>
      <c r="V5391" t="str" cm="1">
        <f t="array" ref="V5391">_xlfn.IFS(N5382&gt;25,"A",N5382&gt;20,"B",N5382&gt;15,"C",N5382&gt;10,"D",N5382&lt;10,"E")</f>
        <v>B</v>
      </c>
    </row>
    <row r="5392" spans="1:22" x14ac:dyDescent="0.3">
      <c r="A5392">
        <v>5433</v>
      </c>
      <c r="B5392" t="s">
        <v>279</v>
      </c>
      <c r="C5392" t="s">
        <v>21</v>
      </c>
      <c r="D5392" t="s">
        <v>47</v>
      </c>
      <c r="E5392">
        <v>2016</v>
      </c>
      <c r="F5392">
        <v>34952</v>
      </c>
      <c r="G5392" t="s">
        <v>27</v>
      </c>
      <c r="H5392" t="s">
        <v>18</v>
      </c>
      <c r="I5392" t="s">
        <v>19</v>
      </c>
      <c r="J5392">
        <v>1086</v>
      </c>
      <c r="K5392">
        <v>68.05</v>
      </c>
      <c r="L5392">
        <v>5</v>
      </c>
      <c r="M5392">
        <v>19.809999999999999</v>
      </c>
      <c r="N5392">
        <v>4.01</v>
      </c>
      <c r="P5392" t="str">
        <f t="shared" si="510"/>
        <v/>
      </c>
      <c r="Q5392" t="str">
        <f t="shared" si="511"/>
        <v>bad</v>
      </c>
      <c r="R5392" t="str">
        <f t="shared" si="512"/>
        <v/>
      </c>
      <c r="S5392" s="3" t="str">
        <f t="shared" si="513"/>
        <v/>
      </c>
      <c r="T5392" t="str">
        <f t="shared" si="514"/>
        <v>Tata</v>
      </c>
      <c r="U5392" t="str">
        <f t="shared" si="515"/>
        <v>E</v>
      </c>
      <c r="V5392" t="str" cm="1">
        <f t="array" ref="V5392">_xlfn.IFS(N5383&gt;25,"A",N5383&gt;20,"B",N5383&gt;15,"C",N5383&gt;10,"D",N5383&lt;10,"E")</f>
        <v>E</v>
      </c>
    </row>
    <row r="5393" spans="1:22" x14ac:dyDescent="0.3">
      <c r="A5393">
        <v>5434</v>
      </c>
      <c r="B5393" t="s">
        <v>1833</v>
      </c>
      <c r="C5393" t="s">
        <v>25</v>
      </c>
      <c r="D5393" t="s">
        <v>47</v>
      </c>
      <c r="E5393">
        <v>2019</v>
      </c>
      <c r="F5393">
        <v>13913</v>
      </c>
      <c r="G5393" t="s">
        <v>27</v>
      </c>
      <c r="H5393" t="s">
        <v>18</v>
      </c>
      <c r="I5393" t="s">
        <v>19</v>
      </c>
      <c r="J5393">
        <v>1199</v>
      </c>
      <c r="K5393">
        <v>88.7</v>
      </c>
      <c r="L5393">
        <v>5</v>
      </c>
      <c r="M5393">
        <v>17.5</v>
      </c>
      <c r="N5393">
        <v>8.1999999999999993</v>
      </c>
      <c r="P5393" t="str">
        <f t="shared" si="510"/>
        <v/>
      </c>
      <c r="Q5393" t="str">
        <f t="shared" si="511"/>
        <v>good</v>
      </c>
      <c r="R5393" t="str">
        <f t="shared" si="512"/>
        <v/>
      </c>
      <c r="S5393" s="3" t="str">
        <f t="shared" si="513"/>
        <v>Hyundai</v>
      </c>
      <c r="T5393" t="str">
        <f t="shared" si="514"/>
        <v>Hyundai</v>
      </c>
      <c r="U5393" t="str">
        <f t="shared" si="515"/>
        <v>E</v>
      </c>
      <c r="V5393" t="str" cm="1">
        <f t="array" ref="V5393">_xlfn.IFS(N5384&gt;25,"A",N5384&gt;20,"B",N5384&gt;15,"C",N5384&gt;10,"D",N5384&lt;10,"E")</f>
        <v>E</v>
      </c>
    </row>
    <row r="5394" spans="1:22" x14ac:dyDescent="0.3">
      <c r="A5394">
        <v>5435</v>
      </c>
      <c r="B5394" t="s">
        <v>670</v>
      </c>
      <c r="C5394" t="s">
        <v>25</v>
      </c>
      <c r="D5394" t="s">
        <v>26</v>
      </c>
      <c r="E5394">
        <v>2014</v>
      </c>
      <c r="F5394">
        <v>71000</v>
      </c>
      <c r="G5394" t="s">
        <v>23</v>
      </c>
      <c r="H5394" t="s">
        <v>18</v>
      </c>
      <c r="I5394" t="s">
        <v>33</v>
      </c>
      <c r="J5394">
        <v>1498</v>
      </c>
      <c r="K5394">
        <v>98.6</v>
      </c>
      <c r="L5394">
        <v>5</v>
      </c>
      <c r="M5394">
        <v>25.1</v>
      </c>
      <c r="N5394">
        <v>6.2</v>
      </c>
      <c r="P5394" t="str">
        <f t="shared" si="510"/>
        <v/>
      </c>
      <c r="Q5394" t="str">
        <f t="shared" si="511"/>
        <v>bad</v>
      </c>
      <c r="R5394" t="str">
        <f t="shared" si="512"/>
        <v/>
      </c>
      <c r="S5394" s="3" t="str">
        <f t="shared" si="513"/>
        <v/>
      </c>
      <c r="T5394" t="str">
        <f t="shared" si="514"/>
        <v>Hyundai</v>
      </c>
      <c r="U5394" t="str">
        <f t="shared" si="515"/>
        <v>E</v>
      </c>
      <c r="V5394" t="str" cm="1">
        <f t="array" ref="V5394">_xlfn.IFS(N5385&gt;25,"A",N5385&gt;20,"B",N5385&gt;15,"C",N5385&gt;10,"D",N5385&lt;10,"E")</f>
        <v>E</v>
      </c>
    </row>
    <row r="5395" spans="1:22" x14ac:dyDescent="0.3">
      <c r="A5395">
        <v>5436</v>
      </c>
      <c r="B5395" t="s">
        <v>561</v>
      </c>
      <c r="C5395" t="s">
        <v>41</v>
      </c>
      <c r="D5395" t="s">
        <v>26</v>
      </c>
      <c r="E5395">
        <v>2012</v>
      </c>
      <c r="F5395">
        <v>97000</v>
      </c>
      <c r="G5395" t="s">
        <v>23</v>
      </c>
      <c r="H5395" t="s">
        <v>32</v>
      </c>
      <c r="I5395" t="s">
        <v>19</v>
      </c>
      <c r="J5395">
        <v>2982</v>
      </c>
      <c r="K5395">
        <v>169</v>
      </c>
      <c r="L5395">
        <v>7</v>
      </c>
      <c r="M5395">
        <v>11.5</v>
      </c>
      <c r="N5395">
        <v>16.75</v>
      </c>
      <c r="P5395" t="str">
        <f t="shared" si="510"/>
        <v/>
      </c>
      <c r="Q5395" t="str">
        <f t="shared" si="511"/>
        <v>good</v>
      </c>
      <c r="R5395" t="str">
        <f t="shared" si="512"/>
        <v/>
      </c>
      <c r="S5395" s="3" t="str">
        <f t="shared" si="513"/>
        <v>Maruti</v>
      </c>
      <c r="T5395" t="str">
        <f t="shared" si="514"/>
        <v>Maruti</v>
      </c>
      <c r="U5395" t="str">
        <f t="shared" si="515"/>
        <v>E</v>
      </c>
      <c r="V5395" t="str" cm="1">
        <f t="array" ref="V5395">_xlfn.IFS(N5386&gt;25,"A",N5386&gt;20,"B",N5386&gt;15,"C",N5386&gt;10,"D",N5386&lt;10,"E")</f>
        <v>E</v>
      </c>
    </row>
    <row r="5396" spans="1:22" x14ac:dyDescent="0.3">
      <c r="A5396">
        <v>5437</v>
      </c>
      <c r="B5396" t="s">
        <v>179</v>
      </c>
      <c r="C5396" t="s">
        <v>78</v>
      </c>
      <c r="D5396" t="s">
        <v>53</v>
      </c>
      <c r="E5396">
        <v>2017</v>
      </c>
      <c r="F5396">
        <v>21000</v>
      </c>
      <c r="G5396" t="s">
        <v>23</v>
      </c>
      <c r="H5396" t="s">
        <v>32</v>
      </c>
      <c r="I5396" t="s">
        <v>19</v>
      </c>
      <c r="J5396">
        <v>2179</v>
      </c>
      <c r="K5396">
        <v>140</v>
      </c>
      <c r="L5396">
        <v>7</v>
      </c>
      <c r="M5396">
        <v>16</v>
      </c>
      <c r="N5396">
        <v>16.5</v>
      </c>
      <c r="P5396" t="str">
        <f t="shared" si="510"/>
        <v>Mahindra</v>
      </c>
      <c r="Q5396" t="str">
        <f t="shared" si="511"/>
        <v>bad</v>
      </c>
      <c r="R5396" t="str">
        <f t="shared" si="512"/>
        <v/>
      </c>
      <c r="S5396" s="3" t="str">
        <f t="shared" si="513"/>
        <v>Mahindra</v>
      </c>
      <c r="T5396" t="str">
        <f t="shared" si="514"/>
        <v/>
      </c>
      <c r="U5396" t="str">
        <f t="shared" si="515"/>
        <v>C</v>
      </c>
      <c r="V5396" t="str" cm="1">
        <f t="array" ref="V5396">_xlfn.IFS(N5387&gt;25,"A",N5387&gt;20,"B",N5387&gt;15,"C",N5387&gt;10,"D",N5387&lt;10,"E")</f>
        <v>C</v>
      </c>
    </row>
    <row r="5397" spans="1:22" x14ac:dyDescent="0.3">
      <c r="A5397">
        <v>5438</v>
      </c>
      <c r="B5397" t="s">
        <v>1834</v>
      </c>
      <c r="C5397" t="s">
        <v>110</v>
      </c>
      <c r="D5397" t="s">
        <v>16</v>
      </c>
      <c r="E5397">
        <v>2007</v>
      </c>
      <c r="F5397">
        <v>116000</v>
      </c>
      <c r="G5397" t="s">
        <v>23</v>
      </c>
      <c r="H5397" t="s">
        <v>18</v>
      </c>
      <c r="I5397" t="s">
        <v>102</v>
      </c>
      <c r="J5397">
        <v>2499</v>
      </c>
      <c r="K5397">
        <v>74</v>
      </c>
      <c r="L5397">
        <v>7</v>
      </c>
      <c r="M5397">
        <v>10.9</v>
      </c>
      <c r="N5397">
        <v>3.75</v>
      </c>
      <c r="P5397" t="str">
        <f t="shared" si="510"/>
        <v/>
      </c>
      <c r="Q5397" t="str">
        <f t="shared" si="511"/>
        <v>bad</v>
      </c>
      <c r="R5397" t="str">
        <f t="shared" si="512"/>
        <v/>
      </c>
      <c r="S5397" s="3" t="str">
        <f t="shared" si="513"/>
        <v/>
      </c>
      <c r="T5397" t="str">
        <f t="shared" si="514"/>
        <v>Audi</v>
      </c>
      <c r="U5397" t="str">
        <f t="shared" si="515"/>
        <v>E</v>
      </c>
      <c r="V5397" t="str" cm="1">
        <f t="array" ref="V5397">_xlfn.IFS(N5388&gt;25,"A",N5388&gt;20,"B",N5388&gt;15,"C",N5388&gt;10,"D",N5388&lt;10,"E")</f>
        <v>E</v>
      </c>
    </row>
    <row r="5398" spans="1:22" x14ac:dyDescent="0.3">
      <c r="A5398">
        <v>5439</v>
      </c>
      <c r="B5398" t="s">
        <v>132</v>
      </c>
      <c r="C5398" t="s">
        <v>110</v>
      </c>
      <c r="D5398" t="s">
        <v>49</v>
      </c>
      <c r="E5398">
        <v>2012</v>
      </c>
      <c r="F5398">
        <v>110438</v>
      </c>
      <c r="G5398" t="s">
        <v>23</v>
      </c>
      <c r="H5398" t="s">
        <v>18</v>
      </c>
      <c r="I5398" t="s">
        <v>19</v>
      </c>
      <c r="J5398">
        <v>1399</v>
      </c>
      <c r="K5398">
        <v>68.05</v>
      </c>
      <c r="L5398">
        <v>5</v>
      </c>
      <c r="M5398">
        <v>20</v>
      </c>
      <c r="N5398">
        <v>3.5</v>
      </c>
      <c r="P5398" t="str">
        <f t="shared" si="510"/>
        <v/>
      </c>
      <c r="Q5398" t="str">
        <f t="shared" si="511"/>
        <v>good</v>
      </c>
      <c r="R5398" t="str">
        <f t="shared" si="512"/>
        <v/>
      </c>
      <c r="S5398" s="3" t="str">
        <f t="shared" si="513"/>
        <v>Volkswagen</v>
      </c>
      <c r="T5398" t="str">
        <f t="shared" si="514"/>
        <v>Volkswagen</v>
      </c>
      <c r="U5398" t="str">
        <f t="shared" si="515"/>
        <v>E</v>
      </c>
      <c r="V5398" t="str" cm="1">
        <f t="array" ref="V5398">_xlfn.IFS(N5389&gt;25,"A",N5389&gt;20,"B",N5389&gt;15,"C",N5389&gt;10,"D",N5389&lt;10,"E")</f>
        <v>E</v>
      </c>
    </row>
    <row r="5399" spans="1:22" x14ac:dyDescent="0.3">
      <c r="A5399">
        <v>5440</v>
      </c>
      <c r="B5399" t="s">
        <v>186</v>
      </c>
      <c r="C5399" t="s">
        <v>25</v>
      </c>
      <c r="D5399" t="s">
        <v>31</v>
      </c>
      <c r="E5399">
        <v>2017</v>
      </c>
      <c r="F5399">
        <v>66507</v>
      </c>
      <c r="G5399" t="s">
        <v>27</v>
      </c>
      <c r="H5399" t="s">
        <v>32</v>
      </c>
      <c r="I5399" t="s">
        <v>33</v>
      </c>
      <c r="J5399">
        <v>1199</v>
      </c>
      <c r="K5399">
        <v>88.7</v>
      </c>
      <c r="L5399">
        <v>5</v>
      </c>
      <c r="M5399">
        <v>19</v>
      </c>
      <c r="N5399">
        <v>5.43</v>
      </c>
      <c r="P5399" t="str">
        <f t="shared" si="510"/>
        <v/>
      </c>
      <c r="Q5399" t="str">
        <f t="shared" si="511"/>
        <v>good</v>
      </c>
      <c r="R5399" t="str">
        <f t="shared" si="512"/>
        <v/>
      </c>
      <c r="S5399" s="3" t="str">
        <f t="shared" si="513"/>
        <v>Maruti</v>
      </c>
      <c r="T5399" t="str">
        <f t="shared" si="514"/>
        <v>Maruti</v>
      </c>
      <c r="U5399" t="str">
        <f t="shared" si="515"/>
        <v>E</v>
      </c>
      <c r="V5399" t="str" cm="1">
        <f t="array" ref="V5399">_xlfn.IFS(N5390&gt;25,"A",N5390&gt;20,"B",N5390&gt;15,"C",N5390&gt;10,"D",N5390&lt;10,"E")</f>
        <v>E</v>
      </c>
    </row>
    <row r="5400" spans="1:22" x14ac:dyDescent="0.3">
      <c r="A5400">
        <v>5441</v>
      </c>
      <c r="B5400" t="s">
        <v>639</v>
      </c>
      <c r="C5400" t="s">
        <v>110</v>
      </c>
      <c r="D5400" t="s">
        <v>31</v>
      </c>
      <c r="E5400">
        <v>2017</v>
      </c>
      <c r="F5400">
        <v>54650</v>
      </c>
      <c r="G5400" t="s">
        <v>23</v>
      </c>
      <c r="H5400" t="s">
        <v>32</v>
      </c>
      <c r="I5400" t="s">
        <v>19</v>
      </c>
      <c r="J5400">
        <v>3198</v>
      </c>
      <c r="K5400">
        <v>197</v>
      </c>
      <c r="L5400">
        <v>7</v>
      </c>
      <c r="M5400">
        <v>10.91</v>
      </c>
      <c r="N5400">
        <v>30.35</v>
      </c>
      <c r="P5400" t="str">
        <f t="shared" si="510"/>
        <v/>
      </c>
      <c r="Q5400" t="str">
        <f t="shared" si="511"/>
        <v>bad</v>
      </c>
      <c r="R5400" t="str">
        <f t="shared" si="512"/>
        <v/>
      </c>
      <c r="S5400" s="3" t="str">
        <f t="shared" si="513"/>
        <v/>
      </c>
      <c r="T5400" t="str">
        <f t="shared" si="514"/>
        <v>Maruti</v>
      </c>
      <c r="U5400" t="str">
        <f t="shared" si="515"/>
        <v>E</v>
      </c>
      <c r="V5400" t="str" cm="1">
        <f t="array" ref="V5400">_xlfn.IFS(N5391&gt;25,"A",N5391&gt;20,"B",N5391&gt;15,"C",N5391&gt;10,"D",N5391&lt;10,"E")</f>
        <v>E</v>
      </c>
    </row>
    <row r="5401" spans="1:22" x14ac:dyDescent="0.3">
      <c r="A5401">
        <v>5442</v>
      </c>
      <c r="B5401" t="s">
        <v>1835</v>
      </c>
      <c r="C5401" t="s">
        <v>38</v>
      </c>
      <c r="D5401" t="s">
        <v>35</v>
      </c>
      <c r="E5401">
        <v>2014</v>
      </c>
      <c r="F5401">
        <v>32000</v>
      </c>
      <c r="G5401" t="s">
        <v>27</v>
      </c>
      <c r="H5401" t="s">
        <v>32</v>
      </c>
      <c r="I5401" t="s">
        <v>19</v>
      </c>
      <c r="J5401">
        <v>1498</v>
      </c>
      <c r="K5401">
        <v>99.6</v>
      </c>
      <c r="L5401">
        <v>5</v>
      </c>
      <c r="M5401">
        <v>17.97</v>
      </c>
      <c r="N5401">
        <v>7.99</v>
      </c>
      <c r="P5401" t="str">
        <f t="shared" si="510"/>
        <v/>
      </c>
      <c r="Q5401" t="str">
        <f t="shared" si="511"/>
        <v>bad</v>
      </c>
      <c r="R5401" t="str">
        <f t="shared" si="512"/>
        <v/>
      </c>
      <c r="S5401" s="3" t="str">
        <f t="shared" si="513"/>
        <v/>
      </c>
      <c r="T5401" t="str">
        <f t="shared" si="514"/>
        <v>Hyundai</v>
      </c>
      <c r="U5401" t="str">
        <f t="shared" si="515"/>
        <v>E</v>
      </c>
      <c r="V5401" t="str" cm="1">
        <f t="array" ref="V5401">_xlfn.IFS(N5392&gt;25,"A",N5392&gt;20,"B",N5392&gt;15,"C",N5392&gt;10,"D",N5392&lt;10,"E")</f>
        <v>E</v>
      </c>
    </row>
    <row r="5402" spans="1:22" x14ac:dyDescent="0.3">
      <c r="A5402">
        <v>5443</v>
      </c>
      <c r="B5402" t="s">
        <v>1262</v>
      </c>
      <c r="C5402" t="s">
        <v>194</v>
      </c>
      <c r="D5402" t="s">
        <v>31</v>
      </c>
      <c r="E5402">
        <v>2011</v>
      </c>
      <c r="F5402">
        <v>75378</v>
      </c>
      <c r="G5402" t="s">
        <v>23</v>
      </c>
      <c r="H5402" t="s">
        <v>18</v>
      </c>
      <c r="I5402" t="s">
        <v>19</v>
      </c>
      <c r="J5402">
        <v>1896</v>
      </c>
      <c r="K5402">
        <v>66</v>
      </c>
      <c r="L5402">
        <v>5</v>
      </c>
      <c r="M5402">
        <v>18.7</v>
      </c>
      <c r="N5402">
        <v>3.59</v>
      </c>
      <c r="P5402" t="str">
        <f t="shared" si="510"/>
        <v/>
      </c>
      <c r="Q5402" t="str">
        <f t="shared" si="511"/>
        <v>bad</v>
      </c>
      <c r="R5402" t="str">
        <f t="shared" si="512"/>
        <v/>
      </c>
      <c r="S5402" s="3" t="str">
        <f t="shared" si="513"/>
        <v/>
      </c>
      <c r="T5402" t="str">
        <f t="shared" si="514"/>
        <v>Honda</v>
      </c>
      <c r="U5402" t="str">
        <f t="shared" si="515"/>
        <v>E</v>
      </c>
      <c r="V5402" t="str" cm="1">
        <f t="array" ref="V5402">_xlfn.IFS(N5393&gt;25,"A",N5393&gt;20,"B",N5393&gt;15,"C",N5393&gt;10,"D",N5393&lt;10,"E")</f>
        <v>E</v>
      </c>
    </row>
    <row r="5403" spans="1:22" x14ac:dyDescent="0.3">
      <c r="A5403">
        <v>5444</v>
      </c>
      <c r="B5403" t="s">
        <v>220</v>
      </c>
      <c r="C5403" t="s">
        <v>192</v>
      </c>
      <c r="D5403" t="s">
        <v>26</v>
      </c>
      <c r="E5403">
        <v>2012</v>
      </c>
      <c r="F5403">
        <v>82697</v>
      </c>
      <c r="G5403" t="s">
        <v>23</v>
      </c>
      <c r="H5403" t="s">
        <v>18</v>
      </c>
      <c r="I5403" t="s">
        <v>19</v>
      </c>
      <c r="J5403">
        <v>936</v>
      </c>
      <c r="K5403">
        <v>57.6</v>
      </c>
      <c r="L5403">
        <v>5</v>
      </c>
      <c r="M5403">
        <v>25.44</v>
      </c>
      <c r="N5403">
        <v>1.9</v>
      </c>
      <c r="P5403" t="str">
        <f t="shared" si="510"/>
        <v/>
      </c>
      <c r="Q5403" t="str">
        <f t="shared" si="511"/>
        <v>good</v>
      </c>
      <c r="R5403" t="str">
        <f t="shared" si="512"/>
        <v/>
      </c>
      <c r="S5403" s="3" t="str">
        <f t="shared" si="513"/>
        <v>Honda</v>
      </c>
      <c r="T5403" t="str">
        <f t="shared" si="514"/>
        <v>Honda</v>
      </c>
      <c r="U5403" t="str">
        <f t="shared" si="515"/>
        <v>E</v>
      </c>
      <c r="V5403" t="str" cm="1">
        <f t="array" ref="V5403">_xlfn.IFS(N5394&gt;25,"A",N5394&gt;20,"B",N5394&gt;15,"C",N5394&gt;10,"D",N5394&lt;10,"E")</f>
        <v>E</v>
      </c>
    </row>
    <row r="5404" spans="1:22" x14ac:dyDescent="0.3">
      <c r="A5404">
        <v>5445</v>
      </c>
      <c r="B5404" t="s">
        <v>1836</v>
      </c>
      <c r="C5404" t="s">
        <v>41</v>
      </c>
      <c r="D5404" t="s">
        <v>26</v>
      </c>
      <c r="E5404">
        <v>2009</v>
      </c>
      <c r="F5404">
        <v>135000</v>
      </c>
      <c r="G5404" t="s">
        <v>27</v>
      </c>
      <c r="H5404" t="s">
        <v>32</v>
      </c>
      <c r="I5404" t="s">
        <v>19</v>
      </c>
      <c r="J5404">
        <v>2362</v>
      </c>
      <c r="K5404">
        <v>164.7</v>
      </c>
      <c r="L5404">
        <v>5</v>
      </c>
      <c r="M5404">
        <v>12.1</v>
      </c>
      <c r="N5404">
        <v>4.7</v>
      </c>
      <c r="P5404" t="str">
        <f t="shared" si="510"/>
        <v>Toyota</v>
      </c>
      <c r="Q5404" t="str">
        <f t="shared" si="511"/>
        <v>bad</v>
      </c>
      <c r="R5404" t="str">
        <f t="shared" si="512"/>
        <v/>
      </c>
      <c r="S5404" s="3" t="str">
        <f t="shared" si="513"/>
        <v>Toyota</v>
      </c>
      <c r="T5404" t="str">
        <f t="shared" si="514"/>
        <v/>
      </c>
      <c r="U5404" t="str">
        <f t="shared" si="515"/>
        <v>C</v>
      </c>
      <c r="V5404" t="str" cm="1">
        <f t="array" ref="V5404">_xlfn.IFS(N5395&gt;25,"A",N5395&gt;20,"B",N5395&gt;15,"C",N5395&gt;10,"D",N5395&lt;10,"E")</f>
        <v>C</v>
      </c>
    </row>
    <row r="5405" spans="1:22" x14ac:dyDescent="0.3">
      <c r="A5405">
        <v>5446</v>
      </c>
      <c r="B5405" t="s">
        <v>470</v>
      </c>
      <c r="C5405" t="s">
        <v>60</v>
      </c>
      <c r="D5405" t="s">
        <v>26</v>
      </c>
      <c r="E5405">
        <v>2012</v>
      </c>
      <c r="F5405">
        <v>149000</v>
      </c>
      <c r="G5405" t="s">
        <v>23</v>
      </c>
      <c r="H5405" t="s">
        <v>18</v>
      </c>
      <c r="I5405" t="s">
        <v>19</v>
      </c>
      <c r="J5405">
        <v>1461</v>
      </c>
      <c r="K5405">
        <v>108.45</v>
      </c>
      <c r="L5405">
        <v>5</v>
      </c>
      <c r="M5405">
        <v>19.010000000000002</v>
      </c>
      <c r="N5405">
        <v>7.25</v>
      </c>
      <c r="P5405" t="str">
        <f t="shared" si="510"/>
        <v>Mahindra</v>
      </c>
      <c r="Q5405" t="str">
        <f t="shared" si="511"/>
        <v>bad</v>
      </c>
      <c r="R5405" t="str">
        <f t="shared" si="512"/>
        <v/>
      </c>
      <c r="S5405" s="3" t="str">
        <f t="shared" si="513"/>
        <v>Mahindra</v>
      </c>
      <c r="T5405" t="str">
        <f t="shared" si="514"/>
        <v/>
      </c>
      <c r="U5405" t="str">
        <f t="shared" si="515"/>
        <v>C</v>
      </c>
      <c r="V5405" t="str" cm="1">
        <f t="array" ref="V5405">_xlfn.IFS(N5396&gt;25,"A",N5396&gt;20,"B",N5396&gt;15,"C",N5396&gt;10,"D",N5396&lt;10,"E")</f>
        <v>C</v>
      </c>
    </row>
    <row r="5406" spans="1:22" x14ac:dyDescent="0.3">
      <c r="A5406">
        <v>5447</v>
      </c>
      <c r="B5406" t="s">
        <v>1837</v>
      </c>
      <c r="C5406" t="s">
        <v>62</v>
      </c>
      <c r="D5406" t="s">
        <v>47</v>
      </c>
      <c r="E5406">
        <v>2016</v>
      </c>
      <c r="F5406">
        <v>26212</v>
      </c>
      <c r="G5406" t="s">
        <v>23</v>
      </c>
      <c r="H5406" t="s">
        <v>32</v>
      </c>
      <c r="I5406" t="s">
        <v>19</v>
      </c>
      <c r="J5406">
        <v>2143</v>
      </c>
      <c r="K5406">
        <v>136</v>
      </c>
      <c r="L5406">
        <v>5</v>
      </c>
      <c r="M5406">
        <v>17.899999999999999</v>
      </c>
      <c r="N5406">
        <v>24.46</v>
      </c>
      <c r="P5406" t="str">
        <f t="shared" si="510"/>
        <v/>
      </c>
      <c r="Q5406" t="str">
        <f t="shared" si="511"/>
        <v>bad</v>
      </c>
      <c r="R5406" t="str">
        <f t="shared" si="512"/>
        <v/>
      </c>
      <c r="S5406" s="3" t="str">
        <f t="shared" si="513"/>
        <v/>
      </c>
      <c r="T5406" t="str">
        <f t="shared" si="514"/>
        <v>Ford</v>
      </c>
      <c r="U5406" t="str">
        <f t="shared" si="515"/>
        <v>E</v>
      </c>
      <c r="V5406" t="str" cm="1">
        <f t="array" ref="V5406">_xlfn.IFS(N5397&gt;25,"A",N5397&gt;20,"B",N5397&gt;15,"C",N5397&gt;10,"D",N5397&lt;10,"E")</f>
        <v>E</v>
      </c>
    </row>
    <row r="5407" spans="1:22" x14ac:dyDescent="0.3">
      <c r="A5407">
        <v>5448</v>
      </c>
      <c r="B5407" t="s">
        <v>1119</v>
      </c>
      <c r="C5407" t="s">
        <v>45</v>
      </c>
      <c r="D5407" t="s">
        <v>22</v>
      </c>
      <c r="E5407">
        <v>2014</v>
      </c>
      <c r="F5407">
        <v>23500</v>
      </c>
      <c r="G5407" t="s">
        <v>27</v>
      </c>
      <c r="H5407" t="s">
        <v>18</v>
      </c>
      <c r="I5407" t="s">
        <v>33</v>
      </c>
      <c r="J5407">
        <v>1193</v>
      </c>
      <c r="K5407">
        <v>88.7</v>
      </c>
      <c r="L5407">
        <v>5</v>
      </c>
      <c r="M5407">
        <v>17.57</v>
      </c>
      <c r="N5407">
        <v>3.9</v>
      </c>
      <c r="P5407" t="str">
        <f t="shared" si="510"/>
        <v/>
      </c>
      <c r="Q5407" t="str">
        <f t="shared" si="511"/>
        <v>bad</v>
      </c>
      <c r="R5407" t="str">
        <f t="shared" si="512"/>
        <v/>
      </c>
      <c r="S5407" s="3" t="str">
        <f t="shared" si="513"/>
        <v/>
      </c>
      <c r="T5407" t="str">
        <f t="shared" si="514"/>
        <v>Ford</v>
      </c>
      <c r="U5407" t="str">
        <f t="shared" si="515"/>
        <v>E</v>
      </c>
      <c r="V5407" t="str" cm="1">
        <f t="array" ref="V5407">_xlfn.IFS(N5398&gt;25,"A",N5398&gt;20,"B",N5398&gt;15,"C",N5398&gt;10,"D",N5398&lt;10,"E")</f>
        <v>E</v>
      </c>
    </row>
    <row r="5408" spans="1:22" x14ac:dyDescent="0.3">
      <c r="A5408">
        <v>5449</v>
      </c>
      <c r="B5408" t="s">
        <v>68</v>
      </c>
      <c r="C5408" t="s">
        <v>21</v>
      </c>
      <c r="D5408" t="s">
        <v>31</v>
      </c>
      <c r="E5408">
        <v>2013</v>
      </c>
      <c r="F5408">
        <v>56127</v>
      </c>
      <c r="G5408" t="s">
        <v>27</v>
      </c>
      <c r="H5408" t="s">
        <v>18</v>
      </c>
      <c r="I5408" t="s">
        <v>19</v>
      </c>
      <c r="J5408">
        <v>1197</v>
      </c>
      <c r="K5408">
        <v>80</v>
      </c>
      <c r="L5408">
        <v>5</v>
      </c>
      <c r="M5408">
        <v>18.5</v>
      </c>
      <c r="N5408">
        <v>5.15</v>
      </c>
      <c r="P5408" t="str">
        <f t="shared" si="510"/>
        <v/>
      </c>
      <c r="Q5408" t="str">
        <f t="shared" si="511"/>
        <v>bad</v>
      </c>
      <c r="R5408" t="str">
        <f t="shared" si="512"/>
        <v/>
      </c>
      <c r="S5408" s="3" t="str">
        <f t="shared" si="513"/>
        <v/>
      </c>
      <c r="T5408" t="str">
        <f t="shared" si="514"/>
        <v>Honda</v>
      </c>
      <c r="U5408" t="str">
        <f t="shared" si="515"/>
        <v>E</v>
      </c>
      <c r="V5408" t="str" cm="1">
        <f t="array" ref="V5408">_xlfn.IFS(N5399&gt;25,"A",N5399&gt;20,"B",N5399&gt;15,"C",N5399&gt;10,"D",N5399&lt;10,"E")</f>
        <v>E</v>
      </c>
    </row>
    <row r="5409" spans="1:22" x14ac:dyDescent="0.3">
      <c r="A5409">
        <v>5450</v>
      </c>
      <c r="B5409" t="s">
        <v>1838</v>
      </c>
      <c r="C5409" t="s">
        <v>15</v>
      </c>
      <c r="D5409" t="s">
        <v>16</v>
      </c>
      <c r="E5409">
        <v>2015</v>
      </c>
      <c r="F5409">
        <v>26000</v>
      </c>
      <c r="G5409" t="s">
        <v>27</v>
      </c>
      <c r="H5409" t="s">
        <v>32</v>
      </c>
      <c r="I5409" t="s">
        <v>19</v>
      </c>
      <c r="J5409">
        <v>1197</v>
      </c>
      <c r="K5409">
        <v>81.8</v>
      </c>
      <c r="L5409">
        <v>5</v>
      </c>
      <c r="M5409">
        <v>21.5</v>
      </c>
      <c r="N5409">
        <v>3.65</v>
      </c>
      <c r="P5409" t="str">
        <f t="shared" si="510"/>
        <v>Ford</v>
      </c>
      <c r="Q5409" t="str">
        <f t="shared" si="511"/>
        <v>bad</v>
      </c>
      <c r="R5409" t="str">
        <f t="shared" si="512"/>
        <v/>
      </c>
      <c r="S5409" s="3" t="str">
        <f t="shared" si="513"/>
        <v>Ford</v>
      </c>
      <c r="T5409" t="str">
        <f t="shared" si="514"/>
        <v/>
      </c>
      <c r="U5409" t="str">
        <f t="shared" si="515"/>
        <v>A</v>
      </c>
      <c r="V5409" t="str" cm="1">
        <f t="array" ref="V5409">_xlfn.IFS(N5400&gt;25,"A",N5400&gt;20,"B",N5400&gt;15,"C",N5400&gt;10,"D",N5400&lt;10,"E")</f>
        <v>A</v>
      </c>
    </row>
    <row r="5410" spans="1:22" x14ac:dyDescent="0.3">
      <c r="A5410">
        <v>5451</v>
      </c>
      <c r="B5410" t="s">
        <v>669</v>
      </c>
      <c r="C5410" t="s">
        <v>21</v>
      </c>
      <c r="D5410" t="s">
        <v>49</v>
      </c>
      <c r="E5410">
        <v>2016</v>
      </c>
      <c r="F5410">
        <v>26000</v>
      </c>
      <c r="G5410" t="s">
        <v>23</v>
      </c>
      <c r="H5410" t="s">
        <v>18</v>
      </c>
      <c r="I5410" t="s">
        <v>19</v>
      </c>
      <c r="J5410">
        <v>1186</v>
      </c>
      <c r="K5410">
        <v>73.97</v>
      </c>
      <c r="L5410">
        <v>5</v>
      </c>
      <c r="M5410">
        <v>25.4</v>
      </c>
      <c r="N5410">
        <v>5</v>
      </c>
      <c r="P5410" t="str">
        <f t="shared" si="510"/>
        <v/>
      </c>
      <c r="Q5410" t="str">
        <f t="shared" si="511"/>
        <v>bad</v>
      </c>
      <c r="R5410" t="str">
        <f t="shared" si="512"/>
        <v/>
      </c>
      <c r="S5410" s="3" t="str">
        <f t="shared" si="513"/>
        <v/>
      </c>
      <c r="T5410" t="str">
        <f t="shared" si="514"/>
        <v>Nissan</v>
      </c>
      <c r="U5410" t="str">
        <f t="shared" si="515"/>
        <v>E</v>
      </c>
      <c r="V5410" t="str" cm="1">
        <f t="array" ref="V5410">_xlfn.IFS(N5401&gt;25,"A",N5401&gt;20,"B",N5401&gt;15,"C",N5401&gt;10,"D",N5401&lt;10,"E")</f>
        <v>E</v>
      </c>
    </row>
    <row r="5411" spans="1:22" x14ac:dyDescent="0.3">
      <c r="A5411">
        <v>5452</v>
      </c>
      <c r="B5411" t="s">
        <v>304</v>
      </c>
      <c r="C5411" t="s">
        <v>25</v>
      </c>
      <c r="D5411" t="s">
        <v>49</v>
      </c>
      <c r="E5411">
        <v>2009</v>
      </c>
      <c r="F5411">
        <v>42000</v>
      </c>
      <c r="G5411" t="s">
        <v>27</v>
      </c>
      <c r="H5411" t="s">
        <v>18</v>
      </c>
      <c r="I5411" t="s">
        <v>19</v>
      </c>
      <c r="J5411">
        <v>1497</v>
      </c>
      <c r="K5411">
        <v>118</v>
      </c>
      <c r="L5411">
        <v>5</v>
      </c>
      <c r="M5411">
        <v>17</v>
      </c>
      <c r="N5411">
        <v>2.2999999999999998</v>
      </c>
      <c r="P5411" t="str">
        <f t="shared" si="510"/>
        <v/>
      </c>
      <c r="Q5411" t="str">
        <f t="shared" si="511"/>
        <v>bad</v>
      </c>
      <c r="R5411" t="str">
        <f t="shared" si="512"/>
        <v/>
      </c>
      <c r="S5411" s="3" t="str">
        <f t="shared" si="513"/>
        <v/>
      </c>
      <c r="T5411" t="str">
        <f t="shared" si="514"/>
        <v>Skoda</v>
      </c>
      <c r="U5411" t="str">
        <f t="shared" si="515"/>
        <v>E</v>
      </c>
      <c r="V5411" t="str" cm="1">
        <f t="array" ref="V5411">_xlfn.IFS(N5402&gt;25,"A",N5402&gt;20,"B",N5402&gt;15,"C",N5402&gt;10,"D",N5402&lt;10,"E")</f>
        <v>E</v>
      </c>
    </row>
    <row r="5412" spans="1:22" x14ac:dyDescent="0.3">
      <c r="A5412">
        <v>5453</v>
      </c>
      <c r="B5412" t="s">
        <v>399</v>
      </c>
      <c r="C5412" t="s">
        <v>21</v>
      </c>
      <c r="D5412" t="s">
        <v>22</v>
      </c>
      <c r="E5412">
        <v>2001</v>
      </c>
      <c r="F5412">
        <v>130000</v>
      </c>
      <c r="G5412" t="s">
        <v>27</v>
      </c>
      <c r="H5412" t="s">
        <v>18</v>
      </c>
      <c r="I5412" t="s">
        <v>33</v>
      </c>
      <c r="J5412">
        <v>1495</v>
      </c>
      <c r="K5412">
        <v>94</v>
      </c>
      <c r="L5412">
        <v>5</v>
      </c>
      <c r="M5412">
        <v>13.2</v>
      </c>
      <c r="N5412">
        <v>0.75</v>
      </c>
      <c r="P5412" t="str">
        <f t="shared" si="510"/>
        <v/>
      </c>
      <c r="Q5412" t="str">
        <f t="shared" si="511"/>
        <v>good</v>
      </c>
      <c r="R5412" t="str">
        <f t="shared" si="512"/>
        <v/>
      </c>
      <c r="S5412" s="3" t="str">
        <f t="shared" si="513"/>
        <v>Chevrolet</v>
      </c>
      <c r="T5412" t="str">
        <f t="shared" si="514"/>
        <v>Chevrolet</v>
      </c>
      <c r="U5412" t="str">
        <f t="shared" si="515"/>
        <v>E</v>
      </c>
      <c r="V5412" t="str" cm="1">
        <f t="array" ref="V5412">_xlfn.IFS(N5403&gt;25,"A",N5403&gt;20,"B",N5403&gt;15,"C",N5403&gt;10,"D",N5403&lt;10,"E")</f>
        <v>E</v>
      </c>
    </row>
    <row r="5413" spans="1:22" x14ac:dyDescent="0.3">
      <c r="A5413">
        <v>5454</v>
      </c>
      <c r="B5413" t="s">
        <v>1726</v>
      </c>
      <c r="C5413" t="s">
        <v>21</v>
      </c>
      <c r="D5413" t="s">
        <v>47</v>
      </c>
      <c r="E5413">
        <v>2009</v>
      </c>
      <c r="F5413">
        <v>137148</v>
      </c>
      <c r="G5413" t="s">
        <v>27</v>
      </c>
      <c r="H5413" t="s">
        <v>18</v>
      </c>
      <c r="I5413" t="s">
        <v>33</v>
      </c>
      <c r="J5413">
        <v>1599</v>
      </c>
      <c r="K5413">
        <v>103.2</v>
      </c>
      <c r="L5413">
        <v>5</v>
      </c>
      <c r="M5413">
        <v>13.9</v>
      </c>
      <c r="N5413">
        <v>1.85</v>
      </c>
      <c r="P5413" t="str">
        <f t="shared" si="510"/>
        <v/>
      </c>
      <c r="Q5413" t="str">
        <f t="shared" si="511"/>
        <v>bad</v>
      </c>
      <c r="R5413" t="str">
        <f t="shared" si="512"/>
        <v/>
      </c>
      <c r="S5413" s="3" t="str">
        <f t="shared" si="513"/>
        <v/>
      </c>
      <c r="T5413" t="str">
        <f t="shared" si="514"/>
        <v>Toyota</v>
      </c>
      <c r="U5413" t="str">
        <f t="shared" si="515"/>
        <v>E</v>
      </c>
      <c r="V5413" t="str" cm="1">
        <f t="array" ref="V5413">_xlfn.IFS(N5404&gt;25,"A",N5404&gt;20,"B",N5404&gt;15,"C",N5404&gt;10,"D",N5404&lt;10,"E")</f>
        <v>E</v>
      </c>
    </row>
    <row r="5414" spans="1:22" x14ac:dyDescent="0.3">
      <c r="A5414">
        <v>5455</v>
      </c>
      <c r="B5414" t="s">
        <v>899</v>
      </c>
      <c r="C5414" t="s">
        <v>110</v>
      </c>
      <c r="D5414" t="s">
        <v>49</v>
      </c>
      <c r="E5414">
        <v>2010</v>
      </c>
      <c r="F5414">
        <v>114703</v>
      </c>
      <c r="G5414" t="s">
        <v>27</v>
      </c>
      <c r="H5414" t="s">
        <v>18</v>
      </c>
      <c r="I5414" t="s">
        <v>19</v>
      </c>
      <c r="J5414">
        <v>1196</v>
      </c>
      <c r="K5414">
        <v>70</v>
      </c>
      <c r="L5414">
        <v>5</v>
      </c>
      <c r="M5414">
        <v>15.6</v>
      </c>
      <c r="N5414">
        <v>1.8</v>
      </c>
      <c r="P5414" t="str">
        <f t="shared" si="510"/>
        <v/>
      </c>
      <c r="Q5414" t="str">
        <f t="shared" si="511"/>
        <v>bad</v>
      </c>
      <c r="R5414" t="str">
        <f t="shared" si="512"/>
        <v/>
      </c>
      <c r="S5414" s="3" t="str">
        <f t="shared" si="513"/>
        <v/>
      </c>
      <c r="T5414" t="str">
        <f t="shared" si="514"/>
        <v>Renault</v>
      </c>
      <c r="U5414" t="str">
        <f t="shared" si="515"/>
        <v>E</v>
      </c>
      <c r="V5414" t="str" cm="1">
        <f t="array" ref="V5414">_xlfn.IFS(N5405&gt;25,"A",N5405&gt;20,"B",N5405&gt;15,"C",N5405&gt;10,"D",N5405&lt;10,"E")</f>
        <v>E</v>
      </c>
    </row>
    <row r="5415" spans="1:22" x14ac:dyDescent="0.3">
      <c r="A5415">
        <v>5456</v>
      </c>
      <c r="B5415" t="s">
        <v>57</v>
      </c>
      <c r="C5415" t="s">
        <v>25</v>
      </c>
      <c r="D5415" t="s">
        <v>47</v>
      </c>
      <c r="E5415">
        <v>2014</v>
      </c>
      <c r="F5415">
        <v>97439</v>
      </c>
      <c r="G5415" t="s">
        <v>23</v>
      </c>
      <c r="H5415" t="s">
        <v>18</v>
      </c>
      <c r="I5415" t="s">
        <v>19</v>
      </c>
      <c r="J5415">
        <v>1498</v>
      </c>
      <c r="K5415">
        <v>98.6</v>
      </c>
      <c r="L5415">
        <v>5</v>
      </c>
      <c r="M5415">
        <v>25.8</v>
      </c>
      <c r="N5415">
        <v>4.41</v>
      </c>
      <c r="P5415" t="str">
        <f t="shared" si="510"/>
        <v>MercedesBenz</v>
      </c>
      <c r="Q5415" t="str">
        <f t="shared" si="511"/>
        <v>bad</v>
      </c>
      <c r="R5415" t="str">
        <f t="shared" si="512"/>
        <v/>
      </c>
      <c r="S5415" s="3" t="str">
        <f t="shared" si="513"/>
        <v>MercedesBenz</v>
      </c>
      <c r="T5415" t="str">
        <f t="shared" si="514"/>
        <v/>
      </c>
      <c r="U5415" t="str">
        <f t="shared" si="515"/>
        <v>B</v>
      </c>
      <c r="V5415" t="str" cm="1">
        <f t="array" ref="V5415">_xlfn.IFS(N5406&gt;25,"A",N5406&gt;20,"B",N5406&gt;15,"C",N5406&gt;10,"D",N5406&lt;10,"E")</f>
        <v>B</v>
      </c>
    </row>
    <row r="5416" spans="1:22" x14ac:dyDescent="0.3">
      <c r="A5416">
        <v>5457</v>
      </c>
      <c r="B5416" t="s">
        <v>1839</v>
      </c>
      <c r="C5416" t="s">
        <v>15</v>
      </c>
      <c r="D5416" t="s">
        <v>26</v>
      </c>
      <c r="E5416">
        <v>2006</v>
      </c>
      <c r="F5416">
        <v>40000</v>
      </c>
      <c r="G5416" t="s">
        <v>27</v>
      </c>
      <c r="H5416" t="s">
        <v>18</v>
      </c>
      <c r="I5416" t="s">
        <v>19</v>
      </c>
      <c r="J5416">
        <v>998</v>
      </c>
      <c r="K5416">
        <v>67.099999999999994</v>
      </c>
      <c r="L5416">
        <v>5</v>
      </c>
      <c r="M5416">
        <v>18.899999999999999</v>
      </c>
      <c r="N5416">
        <v>2</v>
      </c>
      <c r="P5416" t="str">
        <f t="shared" si="510"/>
        <v/>
      </c>
      <c r="Q5416" t="str">
        <f t="shared" si="511"/>
        <v>bad</v>
      </c>
      <c r="R5416" t="str">
        <f t="shared" si="512"/>
        <v/>
      </c>
      <c r="S5416" s="3" t="str">
        <f t="shared" si="513"/>
        <v/>
      </c>
      <c r="T5416" t="str">
        <f t="shared" si="514"/>
        <v>Tata</v>
      </c>
      <c r="U5416" t="str">
        <f t="shared" si="515"/>
        <v>E</v>
      </c>
      <c r="V5416" t="str" cm="1">
        <f t="array" ref="V5416">_xlfn.IFS(N5407&gt;25,"A",N5407&gt;20,"B",N5407&gt;15,"C",N5407&gt;10,"D",N5407&lt;10,"E")</f>
        <v>E</v>
      </c>
    </row>
    <row r="5417" spans="1:22" x14ac:dyDescent="0.3">
      <c r="A5417">
        <v>5458</v>
      </c>
      <c r="B5417" t="s">
        <v>50</v>
      </c>
      <c r="C5417" t="s">
        <v>15</v>
      </c>
      <c r="D5417" t="s">
        <v>35</v>
      </c>
      <c r="E5417">
        <v>2014</v>
      </c>
      <c r="F5417">
        <v>81609</v>
      </c>
      <c r="G5417" t="s">
        <v>23</v>
      </c>
      <c r="H5417" t="s">
        <v>18</v>
      </c>
      <c r="I5417" t="s">
        <v>19</v>
      </c>
      <c r="J5417">
        <v>1248</v>
      </c>
      <c r="K5417">
        <v>74</v>
      </c>
      <c r="L5417">
        <v>5</v>
      </c>
      <c r="M5417">
        <v>17.8</v>
      </c>
      <c r="N5417">
        <v>5.55</v>
      </c>
      <c r="P5417" t="str">
        <f t="shared" si="510"/>
        <v/>
      </c>
      <c r="Q5417" t="str">
        <f t="shared" si="511"/>
        <v>bad</v>
      </c>
      <c r="R5417" t="str">
        <f t="shared" si="512"/>
        <v/>
      </c>
      <c r="S5417" s="3" t="str">
        <f t="shared" si="513"/>
        <v/>
      </c>
      <c r="T5417" t="str">
        <f t="shared" si="514"/>
        <v>Hyundai</v>
      </c>
      <c r="U5417" t="str">
        <f t="shared" si="515"/>
        <v>E</v>
      </c>
      <c r="V5417" t="str" cm="1">
        <f t="array" ref="V5417">_xlfn.IFS(N5408&gt;25,"A",N5408&gt;20,"B",N5408&gt;15,"C",N5408&gt;10,"D",N5408&lt;10,"E")</f>
        <v>E</v>
      </c>
    </row>
    <row r="5418" spans="1:22" x14ac:dyDescent="0.3">
      <c r="A5418">
        <v>5459</v>
      </c>
      <c r="B5418" t="s">
        <v>668</v>
      </c>
      <c r="C5418" t="s">
        <v>62</v>
      </c>
      <c r="D5418" t="s">
        <v>63</v>
      </c>
      <c r="E5418">
        <v>2014</v>
      </c>
      <c r="F5418">
        <v>28000</v>
      </c>
      <c r="G5418" t="s">
        <v>23</v>
      </c>
      <c r="H5418" t="s">
        <v>32</v>
      </c>
      <c r="I5418" t="s">
        <v>19</v>
      </c>
      <c r="J5418">
        <v>2987</v>
      </c>
      <c r="K5418">
        <v>258</v>
      </c>
      <c r="L5418">
        <v>5</v>
      </c>
      <c r="M5418">
        <v>13</v>
      </c>
      <c r="N5418">
        <v>31.75</v>
      </c>
      <c r="P5418" t="str">
        <f t="shared" si="510"/>
        <v/>
      </c>
      <c r="Q5418" t="str">
        <f t="shared" si="511"/>
        <v>good</v>
      </c>
      <c r="R5418" t="str">
        <f t="shared" si="512"/>
        <v/>
      </c>
      <c r="S5418" s="3" t="str">
        <f t="shared" si="513"/>
        <v>Maruti</v>
      </c>
      <c r="T5418" t="str">
        <f t="shared" si="514"/>
        <v>Maruti</v>
      </c>
      <c r="U5418" t="str">
        <f t="shared" si="515"/>
        <v>E</v>
      </c>
      <c r="V5418" t="str" cm="1">
        <f t="array" ref="V5418">_xlfn.IFS(N5409&gt;25,"A",N5409&gt;20,"B",N5409&gt;15,"C",N5409&gt;10,"D",N5409&lt;10,"E")</f>
        <v>E</v>
      </c>
    </row>
    <row r="5419" spans="1:22" x14ac:dyDescent="0.3">
      <c r="A5419">
        <v>5460</v>
      </c>
      <c r="B5419" t="s">
        <v>474</v>
      </c>
      <c r="C5419" t="s">
        <v>30</v>
      </c>
      <c r="D5419" t="s">
        <v>63</v>
      </c>
      <c r="E5419">
        <v>2015</v>
      </c>
      <c r="F5419">
        <v>37500</v>
      </c>
      <c r="G5419" t="s">
        <v>23</v>
      </c>
      <c r="H5419" t="s">
        <v>32</v>
      </c>
      <c r="I5419" t="s">
        <v>19</v>
      </c>
      <c r="J5419">
        <v>1968</v>
      </c>
      <c r="K5419">
        <v>174.33</v>
      </c>
      <c r="L5419">
        <v>5</v>
      </c>
      <c r="M5419">
        <v>17.68</v>
      </c>
      <c r="N5419">
        <v>32</v>
      </c>
      <c r="P5419" t="str">
        <f t="shared" si="510"/>
        <v/>
      </c>
      <c r="Q5419" t="str">
        <f t="shared" si="511"/>
        <v>good</v>
      </c>
      <c r="R5419" t="str">
        <f t="shared" si="512"/>
        <v/>
      </c>
      <c r="S5419" s="3" t="str">
        <f t="shared" si="513"/>
        <v>Hyundai</v>
      </c>
      <c r="T5419" t="str">
        <f t="shared" si="514"/>
        <v>Hyundai</v>
      </c>
      <c r="U5419" t="str">
        <f t="shared" si="515"/>
        <v>E</v>
      </c>
      <c r="V5419" t="str" cm="1">
        <f t="array" ref="V5419">_xlfn.IFS(N5410&gt;25,"A",N5410&gt;20,"B",N5410&gt;15,"C",N5410&gt;10,"D",N5410&lt;10,"E")</f>
        <v>E</v>
      </c>
    </row>
    <row r="5420" spans="1:22" x14ac:dyDescent="0.3">
      <c r="A5420">
        <v>5461</v>
      </c>
      <c r="B5420" t="s">
        <v>382</v>
      </c>
      <c r="C5420" t="s">
        <v>62</v>
      </c>
      <c r="D5420" t="s">
        <v>35</v>
      </c>
      <c r="E5420">
        <v>2010</v>
      </c>
      <c r="F5420">
        <v>37000</v>
      </c>
      <c r="G5420" t="s">
        <v>23</v>
      </c>
      <c r="H5420" t="s">
        <v>32</v>
      </c>
      <c r="I5420" t="s">
        <v>19</v>
      </c>
      <c r="J5420">
        <v>2987</v>
      </c>
      <c r="K5420">
        <v>282</v>
      </c>
      <c r="L5420">
        <v>5</v>
      </c>
      <c r="M5420">
        <v>13.5</v>
      </c>
      <c r="N5420">
        <v>21</v>
      </c>
      <c r="P5420" t="str">
        <f t="shared" si="510"/>
        <v/>
      </c>
      <c r="Q5420" t="str">
        <f t="shared" si="511"/>
        <v>bad</v>
      </c>
      <c r="R5420" t="str">
        <f t="shared" si="512"/>
        <v/>
      </c>
      <c r="S5420" s="3" t="str">
        <f t="shared" si="513"/>
        <v/>
      </c>
      <c r="T5420" t="str">
        <f t="shared" si="514"/>
        <v>Honda</v>
      </c>
      <c r="U5420" t="str">
        <f t="shared" si="515"/>
        <v>E</v>
      </c>
      <c r="V5420" t="str" cm="1">
        <f t="array" ref="V5420">_xlfn.IFS(N5411&gt;25,"A",N5411&gt;20,"B",N5411&gt;15,"C",N5411&gt;10,"D",N5411&lt;10,"E")</f>
        <v>E</v>
      </c>
    </row>
    <row r="5421" spans="1:22" x14ac:dyDescent="0.3">
      <c r="A5421">
        <v>5462</v>
      </c>
      <c r="B5421" t="s">
        <v>483</v>
      </c>
      <c r="C5421" t="s">
        <v>15</v>
      </c>
      <c r="D5421" t="s">
        <v>93</v>
      </c>
      <c r="E5421">
        <v>2010</v>
      </c>
      <c r="F5421">
        <v>83000</v>
      </c>
      <c r="G5421" t="s">
        <v>23</v>
      </c>
      <c r="H5421" t="s">
        <v>18</v>
      </c>
      <c r="I5421" t="s">
        <v>19</v>
      </c>
      <c r="J5421">
        <v>1248</v>
      </c>
      <c r="K5421">
        <v>73.900000000000006</v>
      </c>
      <c r="L5421">
        <v>5</v>
      </c>
      <c r="M5421">
        <v>19.3</v>
      </c>
      <c r="N5421">
        <v>2.75</v>
      </c>
      <c r="P5421" t="str">
        <f t="shared" si="510"/>
        <v/>
      </c>
      <c r="Q5421" t="str">
        <f t="shared" si="511"/>
        <v>bad</v>
      </c>
      <c r="R5421" t="str">
        <f t="shared" si="512"/>
        <v/>
      </c>
      <c r="S5421" s="3" t="str">
        <f t="shared" si="513"/>
        <v/>
      </c>
      <c r="T5421" t="str">
        <f t="shared" si="514"/>
        <v>Hyundai</v>
      </c>
      <c r="U5421" t="str">
        <f t="shared" si="515"/>
        <v>E</v>
      </c>
      <c r="V5421" t="str" cm="1">
        <f t="array" ref="V5421">_xlfn.IFS(N5412&gt;25,"A",N5412&gt;20,"B",N5412&gt;15,"C",N5412&gt;10,"D",N5412&lt;10,"E")</f>
        <v>E</v>
      </c>
    </row>
    <row r="5422" spans="1:22" x14ac:dyDescent="0.3">
      <c r="A5422">
        <v>5463</v>
      </c>
      <c r="B5422" t="s">
        <v>1072</v>
      </c>
      <c r="C5422" t="s">
        <v>41</v>
      </c>
      <c r="D5422" t="s">
        <v>31</v>
      </c>
      <c r="E5422">
        <v>2005</v>
      </c>
      <c r="F5422">
        <v>79012</v>
      </c>
      <c r="G5422" t="s">
        <v>27</v>
      </c>
      <c r="H5422" t="s">
        <v>18</v>
      </c>
      <c r="I5422" t="s">
        <v>19</v>
      </c>
      <c r="J5422">
        <v>1794</v>
      </c>
      <c r="K5422">
        <v>125</v>
      </c>
      <c r="L5422">
        <v>5</v>
      </c>
      <c r="M5422">
        <v>13.4</v>
      </c>
      <c r="N5422">
        <v>2.64</v>
      </c>
      <c r="P5422" t="str">
        <f t="shared" si="510"/>
        <v/>
      </c>
      <c r="Q5422" t="str">
        <f t="shared" si="511"/>
        <v>bad</v>
      </c>
      <c r="R5422" t="str">
        <f t="shared" si="512"/>
        <v/>
      </c>
      <c r="S5422" s="3" t="str">
        <f t="shared" si="513"/>
        <v/>
      </c>
      <c r="T5422" t="str">
        <f t="shared" si="514"/>
        <v>Hyundai</v>
      </c>
      <c r="U5422" t="str">
        <f t="shared" si="515"/>
        <v>E</v>
      </c>
      <c r="V5422" t="str" cm="1">
        <f t="array" ref="V5422">_xlfn.IFS(N5413&gt;25,"A",N5413&gt;20,"B",N5413&gt;15,"C",N5413&gt;10,"D",N5413&lt;10,"E")</f>
        <v>E</v>
      </c>
    </row>
    <row r="5423" spans="1:22" x14ac:dyDescent="0.3">
      <c r="A5423">
        <v>5464</v>
      </c>
      <c r="B5423" t="s">
        <v>1840</v>
      </c>
      <c r="C5423" t="s">
        <v>78</v>
      </c>
      <c r="D5423" t="s">
        <v>47</v>
      </c>
      <c r="E5423">
        <v>2018</v>
      </c>
      <c r="F5423">
        <v>27395</v>
      </c>
      <c r="G5423" t="s">
        <v>23</v>
      </c>
      <c r="H5423" t="s">
        <v>18</v>
      </c>
      <c r="I5423" t="s">
        <v>19</v>
      </c>
      <c r="J5423">
        <v>2179</v>
      </c>
      <c r="K5423">
        <v>120</v>
      </c>
      <c r="L5423">
        <v>7</v>
      </c>
      <c r="M5423">
        <v>15.4</v>
      </c>
      <c r="N5423">
        <v>14.19</v>
      </c>
      <c r="P5423" t="str">
        <f t="shared" si="510"/>
        <v/>
      </c>
      <c r="Q5423" t="str">
        <f t="shared" si="511"/>
        <v>bad</v>
      </c>
      <c r="R5423" t="str">
        <f t="shared" si="512"/>
        <v/>
      </c>
      <c r="S5423" s="3" t="str">
        <f t="shared" si="513"/>
        <v/>
      </c>
      <c r="T5423" t="str">
        <f t="shared" si="514"/>
        <v>Ford</v>
      </c>
      <c r="U5423" t="str">
        <f t="shared" si="515"/>
        <v>E</v>
      </c>
      <c r="V5423" t="str" cm="1">
        <f t="array" ref="V5423">_xlfn.IFS(N5414&gt;25,"A",N5414&gt;20,"B",N5414&gt;15,"C",N5414&gt;10,"D",N5414&lt;10,"E")</f>
        <v>E</v>
      </c>
    </row>
    <row r="5424" spans="1:22" x14ac:dyDescent="0.3">
      <c r="A5424">
        <v>5465</v>
      </c>
      <c r="B5424" t="s">
        <v>257</v>
      </c>
      <c r="C5424" t="s">
        <v>15</v>
      </c>
      <c r="D5424" t="s">
        <v>39</v>
      </c>
      <c r="E5424">
        <v>2017</v>
      </c>
      <c r="F5424">
        <v>35362</v>
      </c>
      <c r="G5424" t="s">
        <v>27</v>
      </c>
      <c r="H5424" t="s">
        <v>18</v>
      </c>
      <c r="I5424" t="s">
        <v>19</v>
      </c>
      <c r="J5424">
        <v>998</v>
      </c>
      <c r="K5424">
        <v>67.040000000000006</v>
      </c>
      <c r="L5424">
        <v>5</v>
      </c>
      <c r="M5424">
        <v>22.5</v>
      </c>
      <c r="N5424">
        <v>3.85</v>
      </c>
      <c r="P5424" t="str">
        <f t="shared" si="510"/>
        <v/>
      </c>
      <c r="Q5424" t="str">
        <f t="shared" si="511"/>
        <v>good</v>
      </c>
      <c r="R5424" t="str">
        <f t="shared" si="512"/>
        <v/>
      </c>
      <c r="S5424" s="3" t="str">
        <f t="shared" si="513"/>
        <v>Honda</v>
      </c>
      <c r="T5424" t="str">
        <f t="shared" si="514"/>
        <v>Honda</v>
      </c>
      <c r="U5424" t="str">
        <f t="shared" si="515"/>
        <v>E</v>
      </c>
      <c r="V5424" t="str" cm="1">
        <f t="array" ref="V5424">_xlfn.IFS(N5415&gt;25,"A",N5415&gt;20,"B",N5415&gt;15,"C",N5415&gt;10,"D",N5415&lt;10,"E")</f>
        <v>E</v>
      </c>
    </row>
    <row r="5425" spans="1:22" x14ac:dyDescent="0.3">
      <c r="A5425">
        <v>5466</v>
      </c>
      <c r="B5425" t="s">
        <v>138</v>
      </c>
      <c r="C5425" t="s">
        <v>41</v>
      </c>
      <c r="D5425" t="s">
        <v>53</v>
      </c>
      <c r="E5425">
        <v>2014</v>
      </c>
      <c r="F5425">
        <v>117000</v>
      </c>
      <c r="G5425" t="s">
        <v>23</v>
      </c>
      <c r="H5425" t="s">
        <v>18</v>
      </c>
      <c r="I5425" t="s">
        <v>19</v>
      </c>
      <c r="J5425">
        <v>2982</v>
      </c>
      <c r="K5425">
        <v>168.5</v>
      </c>
      <c r="L5425">
        <v>7</v>
      </c>
      <c r="M5425">
        <v>13</v>
      </c>
      <c r="N5425">
        <v>15.5</v>
      </c>
      <c r="P5425" t="str">
        <f t="shared" si="510"/>
        <v/>
      </c>
      <c r="Q5425" t="str">
        <f t="shared" si="511"/>
        <v>bad</v>
      </c>
      <c r="R5425" t="str">
        <f t="shared" si="512"/>
        <v/>
      </c>
      <c r="S5425" s="3" t="str">
        <f t="shared" si="513"/>
        <v/>
      </c>
      <c r="T5425" t="str">
        <f t="shared" si="514"/>
        <v>Maruti</v>
      </c>
      <c r="U5425" t="str">
        <f t="shared" si="515"/>
        <v>E</v>
      </c>
      <c r="V5425" t="str" cm="1">
        <f t="array" ref="V5425">_xlfn.IFS(N5416&gt;25,"A",N5416&gt;20,"B",N5416&gt;15,"C",N5416&gt;10,"D",N5416&lt;10,"E")</f>
        <v>E</v>
      </c>
    </row>
    <row r="5426" spans="1:22" x14ac:dyDescent="0.3">
      <c r="A5426">
        <v>5467</v>
      </c>
      <c r="B5426" t="s">
        <v>1025</v>
      </c>
      <c r="C5426" t="s">
        <v>15</v>
      </c>
      <c r="D5426" t="s">
        <v>16</v>
      </c>
      <c r="E5426">
        <v>2010</v>
      </c>
      <c r="F5426">
        <v>23000</v>
      </c>
      <c r="G5426" t="s">
        <v>27</v>
      </c>
      <c r="H5426" t="s">
        <v>18</v>
      </c>
      <c r="I5426" t="s">
        <v>19</v>
      </c>
      <c r="J5426">
        <v>1061</v>
      </c>
      <c r="K5426">
        <v>64</v>
      </c>
      <c r="L5426">
        <v>5</v>
      </c>
      <c r="M5426">
        <v>18.2</v>
      </c>
      <c r="N5426">
        <v>1.9</v>
      </c>
      <c r="P5426" t="str">
        <f t="shared" si="510"/>
        <v/>
      </c>
      <c r="Q5426" t="str">
        <f t="shared" si="511"/>
        <v>bad</v>
      </c>
      <c r="R5426" t="str">
        <f t="shared" si="512"/>
        <v/>
      </c>
      <c r="S5426" s="3" t="str">
        <f t="shared" si="513"/>
        <v/>
      </c>
      <c r="T5426" t="str">
        <f t="shared" si="514"/>
        <v>Maruti</v>
      </c>
      <c r="U5426" t="str">
        <f t="shared" si="515"/>
        <v>E</v>
      </c>
      <c r="V5426" t="str" cm="1">
        <f t="array" ref="V5426">_xlfn.IFS(N5417&gt;25,"A",N5417&gt;20,"B",N5417&gt;15,"C",N5417&gt;10,"D",N5417&lt;10,"E")</f>
        <v>E</v>
      </c>
    </row>
    <row r="5427" spans="1:22" x14ac:dyDescent="0.3">
      <c r="A5427">
        <v>5468</v>
      </c>
      <c r="B5427" t="s">
        <v>1841</v>
      </c>
      <c r="C5427" t="s">
        <v>45</v>
      </c>
      <c r="D5427" t="s">
        <v>47</v>
      </c>
      <c r="E5427">
        <v>2014</v>
      </c>
      <c r="F5427">
        <v>59508</v>
      </c>
      <c r="G5427" t="s">
        <v>27</v>
      </c>
      <c r="H5427" t="s">
        <v>18</v>
      </c>
      <c r="I5427" t="s">
        <v>19</v>
      </c>
      <c r="J5427">
        <v>624</v>
      </c>
      <c r="K5427">
        <v>37.479999999999997</v>
      </c>
      <c r="L5427">
        <v>4</v>
      </c>
      <c r="M5427">
        <v>25.4</v>
      </c>
      <c r="N5427">
        <v>1.26</v>
      </c>
      <c r="P5427" t="str">
        <f t="shared" si="510"/>
        <v>MercedesBenz</v>
      </c>
      <c r="Q5427" t="str">
        <f t="shared" si="511"/>
        <v>bad</v>
      </c>
      <c r="R5427" t="str">
        <f t="shared" si="512"/>
        <v/>
      </c>
      <c r="S5427" s="3" t="str">
        <f t="shared" si="513"/>
        <v>MercedesBenz</v>
      </c>
      <c r="T5427" t="str">
        <f t="shared" si="514"/>
        <v/>
      </c>
      <c r="U5427" t="str">
        <f t="shared" si="515"/>
        <v>A</v>
      </c>
      <c r="V5427" t="str" cm="1">
        <f t="array" ref="V5427">_xlfn.IFS(N5418&gt;25,"A",N5418&gt;20,"B",N5418&gt;15,"C",N5418&gt;10,"D",N5418&lt;10,"E")</f>
        <v>A</v>
      </c>
    </row>
    <row r="5428" spans="1:22" x14ac:dyDescent="0.3">
      <c r="A5428">
        <v>5469</v>
      </c>
      <c r="B5428" t="s">
        <v>1045</v>
      </c>
      <c r="C5428" t="s">
        <v>21</v>
      </c>
      <c r="D5428" t="s">
        <v>26</v>
      </c>
      <c r="E5428">
        <v>2009</v>
      </c>
      <c r="F5428">
        <v>69000</v>
      </c>
      <c r="G5428" t="s">
        <v>27</v>
      </c>
      <c r="H5428" t="s">
        <v>18</v>
      </c>
      <c r="I5428" t="s">
        <v>33</v>
      </c>
      <c r="J5428">
        <v>1197</v>
      </c>
      <c r="K5428">
        <v>80</v>
      </c>
      <c r="L5428">
        <v>5</v>
      </c>
      <c r="M5428">
        <v>18.5</v>
      </c>
      <c r="N5428">
        <v>2.4</v>
      </c>
      <c r="P5428" t="str">
        <f t="shared" si="510"/>
        <v>Audi</v>
      </c>
      <c r="Q5428" t="str">
        <f t="shared" si="511"/>
        <v>bad</v>
      </c>
      <c r="R5428" t="str">
        <f t="shared" si="512"/>
        <v/>
      </c>
      <c r="S5428" s="3" t="str">
        <f t="shared" si="513"/>
        <v>Audi</v>
      </c>
      <c r="T5428" t="str">
        <f t="shared" si="514"/>
        <v/>
      </c>
      <c r="U5428" t="str">
        <f t="shared" si="515"/>
        <v>A</v>
      </c>
      <c r="V5428" t="str" cm="1">
        <f t="array" ref="V5428">_xlfn.IFS(N5419&gt;25,"A",N5419&gt;20,"B",N5419&gt;15,"C",N5419&gt;10,"D",N5419&lt;10,"E")</f>
        <v>A</v>
      </c>
    </row>
    <row r="5429" spans="1:22" x14ac:dyDescent="0.3">
      <c r="A5429">
        <v>5470</v>
      </c>
      <c r="B5429" t="s">
        <v>64</v>
      </c>
      <c r="C5429" t="s">
        <v>65</v>
      </c>
      <c r="D5429" t="s">
        <v>63</v>
      </c>
      <c r="E5429">
        <v>2010</v>
      </c>
      <c r="F5429">
        <v>58000</v>
      </c>
      <c r="G5429" t="s">
        <v>23</v>
      </c>
      <c r="H5429" t="s">
        <v>32</v>
      </c>
      <c r="I5429" t="s">
        <v>19</v>
      </c>
      <c r="J5429">
        <v>1995</v>
      </c>
      <c r="K5429">
        <v>190</v>
      </c>
      <c r="L5429">
        <v>5</v>
      </c>
      <c r="M5429">
        <v>22.69</v>
      </c>
      <c r="N5429">
        <v>11.5</v>
      </c>
      <c r="P5429" t="str">
        <f t="shared" si="510"/>
        <v>MercedesBenz</v>
      </c>
      <c r="Q5429" t="str">
        <f t="shared" si="511"/>
        <v>bad</v>
      </c>
      <c r="R5429" t="str">
        <f t="shared" si="512"/>
        <v/>
      </c>
      <c r="S5429" s="3" t="str">
        <f t="shared" si="513"/>
        <v>MercedesBenz</v>
      </c>
      <c r="T5429" t="str">
        <f t="shared" si="514"/>
        <v/>
      </c>
      <c r="U5429" t="str">
        <f t="shared" si="515"/>
        <v>B</v>
      </c>
      <c r="V5429" t="str" cm="1">
        <f t="array" ref="V5429">_xlfn.IFS(N5420&gt;25,"A",N5420&gt;20,"B",N5420&gt;15,"C",N5420&gt;10,"D",N5420&lt;10,"E")</f>
        <v>B</v>
      </c>
    </row>
    <row r="5430" spans="1:22" x14ac:dyDescent="0.3">
      <c r="A5430">
        <v>5471</v>
      </c>
      <c r="B5430" t="s">
        <v>492</v>
      </c>
      <c r="C5430" t="s">
        <v>78</v>
      </c>
      <c r="D5430" t="s">
        <v>39</v>
      </c>
      <c r="E5430">
        <v>2014</v>
      </c>
      <c r="F5430">
        <v>88511</v>
      </c>
      <c r="G5430" t="s">
        <v>23</v>
      </c>
      <c r="H5430" t="s">
        <v>18</v>
      </c>
      <c r="I5430" t="s">
        <v>19</v>
      </c>
      <c r="J5430">
        <v>2179</v>
      </c>
      <c r="K5430">
        <v>140</v>
      </c>
      <c r="L5430">
        <v>7</v>
      </c>
      <c r="M5430">
        <v>16</v>
      </c>
      <c r="N5430">
        <v>8.25</v>
      </c>
      <c r="P5430" t="str">
        <f t="shared" si="510"/>
        <v/>
      </c>
      <c r="Q5430" t="str">
        <f t="shared" si="511"/>
        <v>bad</v>
      </c>
      <c r="R5430" t="str">
        <f t="shared" si="512"/>
        <v/>
      </c>
      <c r="S5430" s="3" t="str">
        <f t="shared" si="513"/>
        <v/>
      </c>
      <c r="T5430" t="str">
        <f t="shared" si="514"/>
        <v>Maruti</v>
      </c>
      <c r="U5430" t="str">
        <f t="shared" si="515"/>
        <v>E</v>
      </c>
      <c r="V5430" t="str" cm="1">
        <f t="array" ref="V5430">_xlfn.IFS(N5421&gt;25,"A",N5421&gt;20,"B",N5421&gt;15,"C",N5421&gt;10,"D",N5421&lt;10,"E")</f>
        <v>E</v>
      </c>
    </row>
    <row r="5431" spans="1:22" x14ac:dyDescent="0.3">
      <c r="A5431">
        <v>5472</v>
      </c>
      <c r="B5431" t="s">
        <v>1842</v>
      </c>
      <c r="C5431" t="s">
        <v>43</v>
      </c>
      <c r="D5431" t="s">
        <v>22</v>
      </c>
      <c r="E5431">
        <v>2011</v>
      </c>
      <c r="F5431">
        <v>66000</v>
      </c>
      <c r="G5431" t="s">
        <v>27</v>
      </c>
      <c r="H5431" t="s">
        <v>18</v>
      </c>
      <c r="I5431" t="s">
        <v>19</v>
      </c>
      <c r="J5431">
        <v>1598</v>
      </c>
      <c r="K5431">
        <v>105</v>
      </c>
      <c r="L5431">
        <v>5</v>
      </c>
      <c r="M5431">
        <v>15.8</v>
      </c>
      <c r="N5431">
        <v>2.75</v>
      </c>
      <c r="P5431" t="str">
        <f t="shared" si="510"/>
        <v/>
      </c>
      <c r="Q5431" t="str">
        <f t="shared" si="511"/>
        <v>bad</v>
      </c>
      <c r="R5431" t="str">
        <f t="shared" si="512"/>
        <v/>
      </c>
      <c r="S5431" s="3" t="str">
        <f t="shared" si="513"/>
        <v/>
      </c>
      <c r="T5431" t="str">
        <f t="shared" si="514"/>
        <v>Toyota</v>
      </c>
      <c r="U5431" t="str">
        <f t="shared" si="515"/>
        <v>E</v>
      </c>
      <c r="V5431" t="str" cm="1">
        <f t="array" ref="V5431">_xlfn.IFS(N5422&gt;25,"A",N5422&gt;20,"B",N5422&gt;15,"C",N5422&gt;10,"D",N5422&lt;10,"E")</f>
        <v>E</v>
      </c>
    </row>
    <row r="5432" spans="1:22" x14ac:dyDescent="0.3">
      <c r="A5432">
        <v>5473</v>
      </c>
      <c r="B5432" t="s">
        <v>1776</v>
      </c>
      <c r="C5432" t="s">
        <v>194</v>
      </c>
      <c r="D5432" t="s">
        <v>53</v>
      </c>
      <c r="E5432">
        <v>2009</v>
      </c>
      <c r="F5432">
        <v>65000</v>
      </c>
      <c r="G5432" t="s">
        <v>27</v>
      </c>
      <c r="H5432" t="s">
        <v>18</v>
      </c>
      <c r="I5432" t="s">
        <v>33</v>
      </c>
      <c r="J5432">
        <v>1198</v>
      </c>
      <c r="K5432">
        <v>70</v>
      </c>
      <c r="L5432">
        <v>5</v>
      </c>
      <c r="M5432">
        <v>17.5</v>
      </c>
      <c r="N5432">
        <v>1.4</v>
      </c>
      <c r="P5432" t="str">
        <f t="shared" si="510"/>
        <v/>
      </c>
      <c r="Q5432" t="str">
        <f t="shared" si="511"/>
        <v>bad</v>
      </c>
      <c r="R5432" t="str">
        <f t="shared" si="512"/>
        <v/>
      </c>
      <c r="S5432" s="3" t="str">
        <f t="shared" si="513"/>
        <v/>
      </c>
      <c r="T5432" t="str">
        <f t="shared" si="514"/>
        <v>Mahindra</v>
      </c>
      <c r="U5432" t="str">
        <f t="shared" si="515"/>
        <v>D</v>
      </c>
      <c r="V5432" t="str" cm="1">
        <f t="array" ref="V5432">_xlfn.IFS(N5423&gt;25,"A",N5423&gt;20,"B",N5423&gt;15,"C",N5423&gt;10,"D",N5423&lt;10,"E")</f>
        <v>D</v>
      </c>
    </row>
    <row r="5433" spans="1:22" x14ac:dyDescent="0.3">
      <c r="A5433">
        <v>5474</v>
      </c>
      <c r="B5433" t="s">
        <v>160</v>
      </c>
      <c r="C5433" t="s">
        <v>45</v>
      </c>
      <c r="D5433" t="s">
        <v>31</v>
      </c>
      <c r="E5433">
        <v>2015</v>
      </c>
      <c r="F5433">
        <v>30676</v>
      </c>
      <c r="G5433" t="s">
        <v>27</v>
      </c>
      <c r="H5433" t="s">
        <v>18</v>
      </c>
      <c r="I5433" t="s">
        <v>19</v>
      </c>
      <c r="J5433">
        <v>624</v>
      </c>
      <c r="K5433">
        <v>37.5</v>
      </c>
      <c r="L5433">
        <v>4</v>
      </c>
      <c r="M5433">
        <v>25.4</v>
      </c>
      <c r="N5433">
        <v>2.9</v>
      </c>
      <c r="P5433" t="str">
        <f t="shared" si="510"/>
        <v/>
      </c>
      <c r="Q5433" t="str">
        <f t="shared" si="511"/>
        <v>good</v>
      </c>
      <c r="R5433" t="str">
        <f t="shared" si="512"/>
        <v/>
      </c>
      <c r="S5433" s="3" t="str">
        <f t="shared" si="513"/>
        <v>Maruti</v>
      </c>
      <c r="T5433" t="str">
        <f t="shared" si="514"/>
        <v>Maruti</v>
      </c>
      <c r="U5433" t="str">
        <f t="shared" si="515"/>
        <v>E</v>
      </c>
      <c r="V5433" t="str" cm="1">
        <f t="array" ref="V5433">_xlfn.IFS(N5424&gt;25,"A",N5424&gt;20,"B",N5424&gt;15,"C",N5424&gt;10,"D",N5424&lt;10,"E")</f>
        <v>E</v>
      </c>
    </row>
    <row r="5434" spans="1:22" x14ac:dyDescent="0.3">
      <c r="A5434">
        <v>5475</v>
      </c>
      <c r="B5434" t="s">
        <v>264</v>
      </c>
      <c r="C5434" t="s">
        <v>110</v>
      </c>
      <c r="D5434" t="s">
        <v>26</v>
      </c>
      <c r="E5434">
        <v>2011</v>
      </c>
      <c r="F5434">
        <v>76000</v>
      </c>
      <c r="G5434" t="s">
        <v>23</v>
      </c>
      <c r="H5434" t="s">
        <v>18</v>
      </c>
      <c r="I5434" t="s">
        <v>19</v>
      </c>
      <c r="J5434">
        <v>1399</v>
      </c>
      <c r="K5434">
        <v>68</v>
      </c>
      <c r="L5434">
        <v>5</v>
      </c>
      <c r="M5434">
        <v>20</v>
      </c>
      <c r="N5434">
        <v>2.4</v>
      </c>
      <c r="P5434" t="str">
        <f t="shared" si="510"/>
        <v>Toyota</v>
      </c>
      <c r="Q5434" t="str">
        <f t="shared" si="511"/>
        <v>bad</v>
      </c>
      <c r="R5434" t="str">
        <f t="shared" si="512"/>
        <v/>
      </c>
      <c r="S5434" s="3" t="str">
        <f t="shared" si="513"/>
        <v>Toyota</v>
      </c>
      <c r="T5434" t="str">
        <f t="shared" si="514"/>
        <v/>
      </c>
      <c r="U5434" t="str">
        <f t="shared" si="515"/>
        <v>C</v>
      </c>
      <c r="V5434" t="str" cm="1">
        <f t="array" ref="V5434">_xlfn.IFS(N5425&gt;25,"A",N5425&gt;20,"B",N5425&gt;15,"C",N5425&gt;10,"D",N5425&lt;10,"E")</f>
        <v>C</v>
      </c>
    </row>
    <row r="5435" spans="1:22" x14ac:dyDescent="0.3">
      <c r="A5435">
        <v>5476</v>
      </c>
      <c r="B5435" t="s">
        <v>567</v>
      </c>
      <c r="C5435" t="s">
        <v>43</v>
      </c>
      <c r="D5435" t="s">
        <v>22</v>
      </c>
      <c r="E5435">
        <v>2013</v>
      </c>
      <c r="F5435">
        <v>23627</v>
      </c>
      <c r="G5435" t="s">
        <v>27</v>
      </c>
      <c r="H5435" t="s">
        <v>32</v>
      </c>
      <c r="I5435" t="s">
        <v>19</v>
      </c>
      <c r="J5435">
        <v>1598</v>
      </c>
      <c r="K5435">
        <v>105</v>
      </c>
      <c r="L5435">
        <v>5</v>
      </c>
      <c r="M5435">
        <v>14.8</v>
      </c>
      <c r="N5435">
        <v>4.75</v>
      </c>
      <c r="P5435" t="str">
        <f t="shared" si="510"/>
        <v/>
      </c>
      <c r="Q5435" t="str">
        <f t="shared" si="511"/>
        <v>bad</v>
      </c>
      <c r="R5435" t="str">
        <f t="shared" si="512"/>
        <v/>
      </c>
      <c r="S5435" s="3" t="str">
        <f t="shared" si="513"/>
        <v/>
      </c>
      <c r="T5435" t="str">
        <f t="shared" si="514"/>
        <v>Maruti</v>
      </c>
      <c r="U5435" t="str">
        <f t="shared" si="515"/>
        <v>E</v>
      </c>
      <c r="V5435" t="str" cm="1">
        <f t="array" ref="V5435">_xlfn.IFS(N5426&gt;25,"A",N5426&gt;20,"B",N5426&gt;15,"C",N5426&gt;10,"D",N5426&lt;10,"E")</f>
        <v>E</v>
      </c>
    </row>
    <row r="5436" spans="1:22" x14ac:dyDescent="0.3">
      <c r="A5436">
        <v>5477</v>
      </c>
      <c r="B5436" t="s">
        <v>326</v>
      </c>
      <c r="C5436" t="s">
        <v>52</v>
      </c>
      <c r="D5436" t="s">
        <v>47</v>
      </c>
      <c r="E5436">
        <v>2018</v>
      </c>
      <c r="F5436">
        <v>52827</v>
      </c>
      <c r="G5436" t="s">
        <v>23</v>
      </c>
      <c r="H5436" t="s">
        <v>32</v>
      </c>
      <c r="I5436" t="s">
        <v>19</v>
      </c>
      <c r="J5436">
        <v>2179</v>
      </c>
      <c r="K5436">
        <v>187.7</v>
      </c>
      <c r="L5436">
        <v>5</v>
      </c>
      <c r="M5436">
        <v>12.7</v>
      </c>
      <c r="N5436">
        <v>44.76</v>
      </c>
      <c r="P5436" t="str">
        <f t="shared" si="510"/>
        <v/>
      </c>
      <c r="Q5436" t="str">
        <f t="shared" si="511"/>
        <v>good</v>
      </c>
      <c r="R5436" t="str">
        <f t="shared" si="512"/>
        <v/>
      </c>
      <c r="S5436" s="3" t="str">
        <f t="shared" si="513"/>
        <v>Tata</v>
      </c>
      <c r="T5436" t="str">
        <f t="shared" si="514"/>
        <v>Tata</v>
      </c>
      <c r="U5436" t="str">
        <f t="shared" si="515"/>
        <v>E</v>
      </c>
      <c r="V5436" t="str" cm="1">
        <f t="array" ref="V5436">_xlfn.IFS(N5427&gt;25,"A",N5427&gt;20,"B",N5427&gt;15,"C",N5427&gt;10,"D",N5427&lt;10,"E")</f>
        <v>E</v>
      </c>
    </row>
    <row r="5437" spans="1:22" x14ac:dyDescent="0.3">
      <c r="A5437">
        <v>5478</v>
      </c>
      <c r="B5437" t="s">
        <v>956</v>
      </c>
      <c r="C5437" t="s">
        <v>25</v>
      </c>
      <c r="D5437" t="s">
        <v>47</v>
      </c>
      <c r="E5437">
        <v>2015</v>
      </c>
      <c r="F5437">
        <v>64465</v>
      </c>
      <c r="G5437" t="s">
        <v>23</v>
      </c>
      <c r="H5437" t="s">
        <v>18</v>
      </c>
      <c r="I5437" t="s">
        <v>19</v>
      </c>
      <c r="J5437">
        <v>1498</v>
      </c>
      <c r="K5437">
        <v>98.6</v>
      </c>
      <c r="L5437">
        <v>5</v>
      </c>
      <c r="M5437">
        <v>26</v>
      </c>
      <c r="N5437">
        <v>6.22</v>
      </c>
      <c r="P5437" t="str">
        <f t="shared" si="510"/>
        <v/>
      </c>
      <c r="Q5437" t="str">
        <f t="shared" si="511"/>
        <v>bad</v>
      </c>
      <c r="R5437" t="str">
        <f t="shared" si="512"/>
        <v/>
      </c>
      <c r="S5437" s="3" t="str">
        <f t="shared" si="513"/>
        <v/>
      </c>
      <c r="T5437" t="str">
        <f t="shared" si="514"/>
        <v>Hyundai</v>
      </c>
      <c r="U5437" t="str">
        <f t="shared" si="515"/>
        <v>E</v>
      </c>
      <c r="V5437" t="str" cm="1">
        <f t="array" ref="V5437">_xlfn.IFS(N5428&gt;25,"A",N5428&gt;20,"B",N5428&gt;15,"C",N5428&gt;10,"D",N5428&lt;10,"E")</f>
        <v>E</v>
      </c>
    </row>
    <row r="5438" spans="1:22" x14ac:dyDescent="0.3">
      <c r="A5438">
        <v>5479</v>
      </c>
      <c r="B5438" t="s">
        <v>1799</v>
      </c>
      <c r="C5438" t="s">
        <v>60</v>
      </c>
      <c r="D5438" t="s">
        <v>26</v>
      </c>
      <c r="E5438">
        <v>2018</v>
      </c>
      <c r="F5438">
        <v>14000</v>
      </c>
      <c r="G5438" t="s">
        <v>27</v>
      </c>
      <c r="H5438" t="s">
        <v>32</v>
      </c>
      <c r="I5438" t="s">
        <v>19</v>
      </c>
      <c r="J5438">
        <v>999</v>
      </c>
      <c r="K5438">
        <v>67</v>
      </c>
      <c r="L5438">
        <v>5</v>
      </c>
      <c r="M5438">
        <v>22.5</v>
      </c>
      <c r="N5438">
        <v>4.5</v>
      </c>
      <c r="P5438" t="str">
        <f t="shared" si="510"/>
        <v/>
      </c>
      <c r="Q5438" t="str">
        <f t="shared" si="511"/>
        <v>good</v>
      </c>
      <c r="R5438" t="str">
        <f t="shared" si="512"/>
        <v/>
      </c>
      <c r="S5438" s="3" t="str">
        <f t="shared" si="513"/>
        <v>BMW</v>
      </c>
      <c r="T5438" t="str">
        <f t="shared" si="514"/>
        <v>BMW</v>
      </c>
      <c r="U5438" t="str">
        <f t="shared" si="515"/>
        <v>D</v>
      </c>
      <c r="V5438" t="str" cm="1">
        <f t="array" ref="V5438">_xlfn.IFS(N5429&gt;25,"A",N5429&gt;20,"B",N5429&gt;15,"C",N5429&gt;10,"D",N5429&lt;10,"E")</f>
        <v>D</v>
      </c>
    </row>
    <row r="5439" spans="1:22" x14ac:dyDescent="0.3">
      <c r="A5439">
        <v>5480</v>
      </c>
      <c r="B5439" t="s">
        <v>759</v>
      </c>
      <c r="C5439" t="s">
        <v>21</v>
      </c>
      <c r="D5439" t="s">
        <v>16</v>
      </c>
      <c r="E5439">
        <v>2015</v>
      </c>
      <c r="F5439">
        <v>26000</v>
      </c>
      <c r="G5439" t="s">
        <v>27</v>
      </c>
      <c r="H5439" t="s">
        <v>18</v>
      </c>
      <c r="I5439" t="s">
        <v>19</v>
      </c>
      <c r="J5439">
        <v>1197</v>
      </c>
      <c r="K5439">
        <v>82</v>
      </c>
      <c r="L5439">
        <v>5</v>
      </c>
      <c r="M5439">
        <v>18.899999999999999</v>
      </c>
      <c r="N5439">
        <v>4.25</v>
      </c>
      <c r="P5439" t="str">
        <f t="shared" si="510"/>
        <v/>
      </c>
      <c r="Q5439" t="str">
        <f t="shared" si="511"/>
        <v>bad</v>
      </c>
      <c r="R5439" t="str">
        <f t="shared" si="512"/>
        <v/>
      </c>
      <c r="S5439" s="3" t="str">
        <f t="shared" si="513"/>
        <v/>
      </c>
      <c r="T5439" t="str">
        <f t="shared" si="514"/>
        <v>Mahindra</v>
      </c>
      <c r="U5439" t="str">
        <f t="shared" si="515"/>
        <v>E</v>
      </c>
      <c r="V5439" t="str" cm="1">
        <f t="array" ref="V5439">_xlfn.IFS(N5430&gt;25,"A",N5430&gt;20,"B",N5430&gt;15,"C",N5430&gt;10,"D",N5430&lt;10,"E")</f>
        <v>E</v>
      </c>
    </row>
    <row r="5440" spans="1:22" x14ac:dyDescent="0.3">
      <c r="A5440">
        <v>5481</v>
      </c>
      <c r="B5440" t="s">
        <v>626</v>
      </c>
      <c r="C5440" t="s">
        <v>192</v>
      </c>
      <c r="D5440" t="s">
        <v>35</v>
      </c>
      <c r="E5440">
        <v>2011</v>
      </c>
      <c r="F5440">
        <v>78203</v>
      </c>
      <c r="G5440" t="s">
        <v>23</v>
      </c>
      <c r="H5440" t="s">
        <v>32</v>
      </c>
      <c r="I5440" t="s">
        <v>19</v>
      </c>
      <c r="J5440">
        <v>1991</v>
      </c>
      <c r="K5440">
        <v>147.9</v>
      </c>
      <c r="L5440">
        <v>4</v>
      </c>
      <c r="M5440">
        <v>18.100000000000001</v>
      </c>
      <c r="N5440">
        <v>5.5</v>
      </c>
      <c r="P5440" t="str">
        <f t="shared" si="510"/>
        <v/>
      </c>
      <c r="Q5440" t="str">
        <f t="shared" si="511"/>
        <v>bad</v>
      </c>
      <c r="R5440" t="str">
        <f t="shared" si="512"/>
        <v/>
      </c>
      <c r="S5440" s="3" t="str">
        <f t="shared" si="513"/>
        <v/>
      </c>
      <c r="T5440" t="str">
        <f t="shared" si="514"/>
        <v>Volkswagen</v>
      </c>
      <c r="U5440" t="str">
        <f t="shared" si="515"/>
        <v>E</v>
      </c>
      <c r="V5440" t="str" cm="1">
        <f t="array" ref="V5440">_xlfn.IFS(N5431&gt;25,"A",N5431&gt;20,"B",N5431&gt;15,"C",N5431&gt;10,"D",N5431&lt;10,"E")</f>
        <v>E</v>
      </c>
    </row>
    <row r="5441" spans="1:22" x14ac:dyDescent="0.3">
      <c r="A5441">
        <v>5482</v>
      </c>
      <c r="B5441" t="s">
        <v>650</v>
      </c>
      <c r="C5441" t="s">
        <v>21</v>
      </c>
      <c r="D5441" t="s">
        <v>16</v>
      </c>
      <c r="E5441">
        <v>2017</v>
      </c>
      <c r="F5441">
        <v>27000</v>
      </c>
      <c r="G5441" t="s">
        <v>23</v>
      </c>
      <c r="H5441" t="s">
        <v>18</v>
      </c>
      <c r="I5441" t="s">
        <v>19</v>
      </c>
      <c r="J5441">
        <v>1396</v>
      </c>
      <c r="K5441">
        <v>88.73</v>
      </c>
      <c r="L5441">
        <v>5</v>
      </c>
      <c r="M5441">
        <v>22.54</v>
      </c>
      <c r="N5441">
        <v>6.95</v>
      </c>
      <c r="P5441" t="str">
        <f t="shared" si="510"/>
        <v/>
      </c>
      <c r="Q5441" t="str">
        <f t="shared" si="511"/>
        <v>bad</v>
      </c>
      <c r="R5441" t="str">
        <f t="shared" si="512"/>
        <v/>
      </c>
      <c r="S5441" s="3" t="str">
        <f t="shared" si="513"/>
        <v/>
      </c>
      <c r="T5441" t="str">
        <f t="shared" si="514"/>
        <v>Skoda</v>
      </c>
      <c r="U5441" t="str">
        <f t="shared" si="515"/>
        <v>E</v>
      </c>
      <c r="V5441" t="str" cm="1">
        <f t="array" ref="V5441">_xlfn.IFS(N5432&gt;25,"A",N5432&gt;20,"B",N5432&gt;15,"C",N5432&gt;10,"D",N5432&lt;10,"E")</f>
        <v>E</v>
      </c>
    </row>
    <row r="5442" spans="1:22" x14ac:dyDescent="0.3">
      <c r="A5442">
        <v>5483</v>
      </c>
      <c r="B5442" t="s">
        <v>583</v>
      </c>
      <c r="C5442" t="s">
        <v>15</v>
      </c>
      <c r="D5442" t="s">
        <v>31</v>
      </c>
      <c r="E5442">
        <v>2018</v>
      </c>
      <c r="F5442">
        <v>31919</v>
      </c>
      <c r="G5442" t="s">
        <v>27</v>
      </c>
      <c r="H5442" t="s">
        <v>32</v>
      </c>
      <c r="I5442" t="s">
        <v>19</v>
      </c>
      <c r="J5442">
        <v>998</v>
      </c>
      <c r="K5442">
        <v>67.099999999999994</v>
      </c>
      <c r="L5442">
        <v>5</v>
      </c>
      <c r="M5442">
        <v>24.07</v>
      </c>
      <c r="N5442">
        <v>4.5599999999999996</v>
      </c>
      <c r="P5442" t="str">
        <f t="shared" si="510"/>
        <v/>
      </c>
      <c r="Q5442" t="str">
        <f t="shared" si="511"/>
        <v>good</v>
      </c>
      <c r="R5442" t="str">
        <f t="shared" si="512"/>
        <v/>
      </c>
      <c r="S5442" s="3" t="str">
        <f t="shared" si="513"/>
        <v>Tata</v>
      </c>
      <c r="T5442" t="str">
        <f t="shared" si="514"/>
        <v>Tata</v>
      </c>
      <c r="U5442" t="str">
        <f t="shared" si="515"/>
        <v>E</v>
      </c>
      <c r="V5442" t="str" cm="1">
        <f t="array" ref="V5442">_xlfn.IFS(N5433&gt;25,"A",N5433&gt;20,"B",N5433&gt;15,"C",N5433&gt;10,"D",N5433&lt;10,"E")</f>
        <v>E</v>
      </c>
    </row>
    <row r="5443" spans="1:22" x14ac:dyDescent="0.3">
      <c r="A5443">
        <v>5484</v>
      </c>
      <c r="B5443" t="s">
        <v>1627</v>
      </c>
      <c r="C5443" t="s">
        <v>21</v>
      </c>
      <c r="D5443" t="s">
        <v>31</v>
      </c>
      <c r="E5443">
        <v>2016</v>
      </c>
      <c r="F5443">
        <v>47392</v>
      </c>
      <c r="G5443" t="s">
        <v>23</v>
      </c>
      <c r="H5443" t="s">
        <v>18</v>
      </c>
      <c r="I5443" t="s">
        <v>19</v>
      </c>
      <c r="J5443">
        <v>1582</v>
      </c>
      <c r="K5443">
        <v>126.2</v>
      </c>
      <c r="L5443">
        <v>5</v>
      </c>
      <c r="M5443">
        <v>20.5</v>
      </c>
      <c r="N5443">
        <v>13.82</v>
      </c>
      <c r="P5443" t="str">
        <f t="shared" si="510"/>
        <v/>
      </c>
      <c r="Q5443" t="str">
        <f t="shared" si="511"/>
        <v>bad</v>
      </c>
      <c r="R5443" t="str">
        <f t="shared" si="512"/>
        <v/>
      </c>
      <c r="S5443" s="3" t="str">
        <f t="shared" si="513"/>
        <v/>
      </c>
      <c r="T5443" t="str">
        <f t="shared" si="514"/>
        <v>Ford</v>
      </c>
      <c r="U5443" t="str">
        <f t="shared" si="515"/>
        <v>E</v>
      </c>
      <c r="V5443" t="str" cm="1">
        <f t="array" ref="V5443">_xlfn.IFS(N5434&gt;25,"A",N5434&gt;20,"B",N5434&gt;15,"C",N5434&gt;10,"D",N5434&lt;10,"E")</f>
        <v>E</v>
      </c>
    </row>
    <row r="5444" spans="1:22" x14ac:dyDescent="0.3">
      <c r="A5444">
        <v>5485</v>
      </c>
      <c r="B5444" t="s">
        <v>458</v>
      </c>
      <c r="C5444" t="s">
        <v>25</v>
      </c>
      <c r="D5444" t="s">
        <v>16</v>
      </c>
      <c r="E5444">
        <v>2016</v>
      </c>
      <c r="F5444">
        <v>17362</v>
      </c>
      <c r="G5444" t="s">
        <v>27</v>
      </c>
      <c r="H5444" t="s">
        <v>18</v>
      </c>
      <c r="I5444" t="s">
        <v>19</v>
      </c>
      <c r="J5444">
        <v>1198</v>
      </c>
      <c r="K5444">
        <v>86.7</v>
      </c>
      <c r="L5444">
        <v>5</v>
      </c>
      <c r="M5444">
        <v>18</v>
      </c>
      <c r="N5444">
        <v>5.65</v>
      </c>
      <c r="P5444" t="str">
        <f t="shared" si="510"/>
        <v/>
      </c>
      <c r="Q5444" t="str">
        <f t="shared" si="511"/>
        <v>bad</v>
      </c>
      <c r="R5444" t="str">
        <f t="shared" si="512"/>
        <v/>
      </c>
      <c r="S5444" s="3" t="str">
        <f t="shared" si="513"/>
        <v/>
      </c>
      <c r="T5444" t="str">
        <f t="shared" si="514"/>
        <v>Volkswagen</v>
      </c>
      <c r="U5444" t="str">
        <f t="shared" si="515"/>
        <v>E</v>
      </c>
      <c r="V5444" t="str" cm="1">
        <f t="array" ref="V5444">_xlfn.IFS(N5435&gt;25,"A",N5435&gt;20,"B",N5435&gt;15,"C",N5435&gt;10,"D",N5435&lt;10,"E")</f>
        <v>E</v>
      </c>
    </row>
    <row r="5445" spans="1:22" x14ac:dyDescent="0.3">
      <c r="A5445">
        <v>5486</v>
      </c>
      <c r="B5445" t="s">
        <v>1593</v>
      </c>
      <c r="C5445" t="s">
        <v>21</v>
      </c>
      <c r="D5445" t="s">
        <v>47</v>
      </c>
      <c r="E5445">
        <v>2016</v>
      </c>
      <c r="F5445">
        <v>49716</v>
      </c>
      <c r="G5445" t="s">
        <v>23</v>
      </c>
      <c r="H5445" t="s">
        <v>18</v>
      </c>
      <c r="I5445" t="s">
        <v>19</v>
      </c>
      <c r="J5445">
        <v>1396</v>
      </c>
      <c r="K5445">
        <v>88.73</v>
      </c>
      <c r="L5445">
        <v>5</v>
      </c>
      <c r="M5445">
        <v>21.19</v>
      </c>
      <c r="N5445">
        <v>6.2</v>
      </c>
      <c r="P5445" t="str">
        <f t="shared" si="510"/>
        <v>Land</v>
      </c>
      <c r="Q5445" t="str">
        <f t="shared" si="511"/>
        <v>bad</v>
      </c>
      <c r="R5445" t="str">
        <f t="shared" si="512"/>
        <v/>
      </c>
      <c r="S5445" s="3" t="str">
        <f t="shared" si="513"/>
        <v>Land</v>
      </c>
      <c r="T5445" t="str">
        <f t="shared" si="514"/>
        <v/>
      </c>
      <c r="U5445" t="str">
        <f t="shared" si="515"/>
        <v>A</v>
      </c>
      <c r="V5445" t="str" cm="1">
        <f t="array" ref="V5445">_xlfn.IFS(N5436&gt;25,"A",N5436&gt;20,"B",N5436&gt;15,"C",N5436&gt;10,"D",N5436&lt;10,"E")</f>
        <v>A</v>
      </c>
    </row>
    <row r="5446" spans="1:22" x14ac:dyDescent="0.3">
      <c r="A5446">
        <v>5487</v>
      </c>
      <c r="B5446" t="s">
        <v>473</v>
      </c>
      <c r="C5446" t="s">
        <v>15</v>
      </c>
      <c r="D5446" t="s">
        <v>53</v>
      </c>
      <c r="E5446">
        <v>2014</v>
      </c>
      <c r="F5446">
        <v>48000</v>
      </c>
      <c r="G5446" t="s">
        <v>27</v>
      </c>
      <c r="H5446" t="s">
        <v>18</v>
      </c>
      <c r="I5446" t="s">
        <v>19</v>
      </c>
      <c r="J5446">
        <v>998</v>
      </c>
      <c r="K5446">
        <v>67.040000000000006</v>
      </c>
      <c r="L5446">
        <v>5</v>
      </c>
      <c r="M5446">
        <v>23.1</v>
      </c>
      <c r="N5446">
        <v>3.25</v>
      </c>
      <c r="P5446" t="str">
        <f t="shared" si="510"/>
        <v/>
      </c>
      <c r="Q5446" t="str">
        <f t="shared" si="511"/>
        <v>good</v>
      </c>
      <c r="R5446" t="str">
        <f t="shared" si="512"/>
        <v/>
      </c>
      <c r="S5446" s="3" t="str">
        <f t="shared" si="513"/>
        <v>Honda</v>
      </c>
      <c r="T5446" t="str">
        <f t="shared" si="514"/>
        <v>Honda</v>
      </c>
      <c r="U5446" t="str">
        <f t="shared" si="515"/>
        <v>E</v>
      </c>
      <c r="V5446" t="str" cm="1">
        <f t="array" ref="V5446">_xlfn.IFS(N5437&gt;25,"A",N5437&gt;20,"B",N5437&gt;15,"C",N5437&gt;10,"D",N5437&lt;10,"E")</f>
        <v>E</v>
      </c>
    </row>
    <row r="5447" spans="1:22" x14ac:dyDescent="0.3">
      <c r="A5447">
        <v>5488</v>
      </c>
      <c r="B5447" t="s">
        <v>660</v>
      </c>
      <c r="C5447" t="s">
        <v>30</v>
      </c>
      <c r="D5447" t="s">
        <v>49</v>
      </c>
      <c r="E5447">
        <v>2009</v>
      </c>
      <c r="F5447">
        <v>46000</v>
      </c>
      <c r="G5447" t="s">
        <v>23</v>
      </c>
      <c r="H5447" t="s">
        <v>32</v>
      </c>
      <c r="I5447" t="s">
        <v>19</v>
      </c>
      <c r="J5447">
        <v>1968</v>
      </c>
      <c r="K5447">
        <v>147.51</v>
      </c>
      <c r="L5447">
        <v>5</v>
      </c>
      <c r="M5447">
        <v>16.55</v>
      </c>
      <c r="N5447">
        <v>8.5</v>
      </c>
      <c r="P5447" t="str">
        <f t="shared" si="510"/>
        <v/>
      </c>
      <c r="Q5447" t="str">
        <f t="shared" si="511"/>
        <v>good</v>
      </c>
      <c r="R5447" t="str">
        <f t="shared" si="512"/>
        <v/>
      </c>
      <c r="S5447" s="3" t="str">
        <f t="shared" si="513"/>
        <v>Renault</v>
      </c>
      <c r="T5447" t="str">
        <f t="shared" si="514"/>
        <v>Renault</v>
      </c>
      <c r="U5447" t="str">
        <f t="shared" si="515"/>
        <v>E</v>
      </c>
      <c r="V5447" t="str" cm="1">
        <f t="array" ref="V5447">_xlfn.IFS(N5438&gt;25,"A",N5438&gt;20,"B",N5438&gt;15,"C",N5438&gt;10,"D",N5438&lt;10,"E")</f>
        <v>E</v>
      </c>
    </row>
    <row r="5448" spans="1:22" x14ac:dyDescent="0.3">
      <c r="A5448">
        <v>5489</v>
      </c>
      <c r="B5448" t="s">
        <v>1843</v>
      </c>
      <c r="C5448" t="s">
        <v>21</v>
      </c>
      <c r="D5448" t="s">
        <v>63</v>
      </c>
      <c r="E5448">
        <v>2016</v>
      </c>
      <c r="F5448">
        <v>79000</v>
      </c>
      <c r="G5448" t="s">
        <v>23</v>
      </c>
      <c r="H5448" t="s">
        <v>18</v>
      </c>
      <c r="I5448" t="s">
        <v>19</v>
      </c>
      <c r="J5448">
        <v>1396</v>
      </c>
      <c r="K5448">
        <v>88.7</v>
      </c>
      <c r="L5448">
        <v>5</v>
      </c>
      <c r="M5448">
        <v>24.8</v>
      </c>
      <c r="N5448">
        <v>7.25</v>
      </c>
      <c r="P5448" t="str">
        <f t="shared" si="510"/>
        <v/>
      </c>
      <c r="Q5448" t="str">
        <f t="shared" si="511"/>
        <v>bad</v>
      </c>
      <c r="R5448" t="str">
        <f t="shared" si="512"/>
        <v/>
      </c>
      <c r="S5448" s="3" t="str">
        <f t="shared" si="513"/>
        <v/>
      </c>
      <c r="T5448" t="str">
        <f t="shared" si="514"/>
        <v>Hyundai</v>
      </c>
      <c r="U5448" t="str">
        <f t="shared" si="515"/>
        <v>E</v>
      </c>
      <c r="V5448" t="str" cm="1">
        <f t="array" ref="V5448">_xlfn.IFS(N5439&gt;25,"A",N5439&gt;20,"B",N5439&gt;15,"C",N5439&gt;10,"D",N5439&lt;10,"E")</f>
        <v>E</v>
      </c>
    </row>
    <row r="5449" spans="1:22" x14ac:dyDescent="0.3">
      <c r="A5449">
        <v>5490</v>
      </c>
      <c r="B5449" t="s">
        <v>1333</v>
      </c>
      <c r="C5449" t="s">
        <v>60</v>
      </c>
      <c r="D5449" t="s">
        <v>22</v>
      </c>
      <c r="E5449">
        <v>2013</v>
      </c>
      <c r="F5449">
        <v>57000</v>
      </c>
      <c r="G5449" t="s">
        <v>23</v>
      </c>
      <c r="H5449" t="s">
        <v>18</v>
      </c>
      <c r="I5449" t="s">
        <v>19</v>
      </c>
      <c r="J5449">
        <v>1461</v>
      </c>
      <c r="K5449">
        <v>78</v>
      </c>
      <c r="L5449">
        <v>5</v>
      </c>
      <c r="M5449">
        <v>21.8</v>
      </c>
      <c r="N5449">
        <v>4.6100000000000003</v>
      </c>
      <c r="P5449" t="str">
        <f t="shared" si="510"/>
        <v/>
      </c>
      <c r="Q5449" t="str">
        <f t="shared" si="511"/>
        <v>bad</v>
      </c>
      <c r="R5449" t="str">
        <f t="shared" si="512"/>
        <v/>
      </c>
      <c r="S5449" s="3" t="str">
        <f t="shared" si="513"/>
        <v/>
      </c>
      <c r="T5449" t="str">
        <f t="shared" si="514"/>
        <v>Chevrolet</v>
      </c>
      <c r="U5449" t="str">
        <f t="shared" si="515"/>
        <v>E</v>
      </c>
      <c r="V5449" t="str" cm="1">
        <f t="array" ref="V5449">_xlfn.IFS(N5440&gt;25,"A",N5440&gt;20,"B",N5440&gt;15,"C",N5440&gt;10,"D",N5440&lt;10,"E")</f>
        <v>E</v>
      </c>
    </row>
    <row r="5450" spans="1:22" x14ac:dyDescent="0.3">
      <c r="A5450">
        <v>5491</v>
      </c>
      <c r="B5450" t="s">
        <v>577</v>
      </c>
      <c r="C5450" t="s">
        <v>43</v>
      </c>
      <c r="D5450" t="s">
        <v>53</v>
      </c>
      <c r="E5450">
        <v>2016</v>
      </c>
      <c r="F5450">
        <v>29754</v>
      </c>
      <c r="G5450" t="s">
        <v>27</v>
      </c>
      <c r="H5450" t="s">
        <v>18</v>
      </c>
      <c r="I5450" t="s">
        <v>19</v>
      </c>
      <c r="J5450">
        <v>1199</v>
      </c>
      <c r="K5450">
        <v>74</v>
      </c>
      <c r="L5450">
        <v>5</v>
      </c>
      <c r="M5450">
        <v>16.2</v>
      </c>
      <c r="N5450">
        <v>5.3</v>
      </c>
      <c r="P5450" t="str">
        <f t="shared" si="510"/>
        <v/>
      </c>
      <c r="Q5450" t="str">
        <f t="shared" si="511"/>
        <v>good</v>
      </c>
      <c r="R5450" t="str">
        <f t="shared" si="512"/>
        <v/>
      </c>
      <c r="S5450" s="3" t="str">
        <f t="shared" si="513"/>
        <v>Hyundai</v>
      </c>
      <c r="T5450" t="str">
        <f t="shared" si="514"/>
        <v>Hyundai</v>
      </c>
      <c r="U5450" t="str">
        <f t="shared" si="515"/>
        <v>E</v>
      </c>
      <c r="V5450" t="str" cm="1">
        <f t="array" ref="V5450">_xlfn.IFS(N5441&gt;25,"A",N5441&gt;20,"B",N5441&gt;15,"C",N5441&gt;10,"D",N5441&lt;10,"E")</f>
        <v>E</v>
      </c>
    </row>
    <row r="5451" spans="1:22" x14ac:dyDescent="0.3">
      <c r="A5451">
        <v>5492</v>
      </c>
      <c r="B5451" t="s">
        <v>322</v>
      </c>
      <c r="C5451" t="s">
        <v>45</v>
      </c>
      <c r="D5451" t="s">
        <v>93</v>
      </c>
      <c r="E5451">
        <v>2012</v>
      </c>
      <c r="F5451">
        <v>50123</v>
      </c>
      <c r="G5451" t="s">
        <v>23</v>
      </c>
      <c r="H5451" t="s">
        <v>18</v>
      </c>
      <c r="I5451" t="s">
        <v>19</v>
      </c>
      <c r="J5451">
        <v>1405</v>
      </c>
      <c r="K5451">
        <v>70</v>
      </c>
      <c r="L5451">
        <v>5</v>
      </c>
      <c r="M5451">
        <v>17</v>
      </c>
      <c r="N5451">
        <v>1.9</v>
      </c>
      <c r="P5451" t="str">
        <f t="shared" si="510"/>
        <v/>
      </c>
      <c r="Q5451" t="str">
        <f t="shared" si="511"/>
        <v>good</v>
      </c>
      <c r="R5451" t="str">
        <f t="shared" si="512"/>
        <v/>
      </c>
      <c r="S5451" s="3" t="str">
        <f t="shared" si="513"/>
        <v>Maruti</v>
      </c>
      <c r="T5451" t="str">
        <f t="shared" si="514"/>
        <v>Maruti</v>
      </c>
      <c r="U5451" t="str">
        <f t="shared" si="515"/>
        <v>E</v>
      </c>
      <c r="V5451" t="str" cm="1">
        <f t="array" ref="V5451">_xlfn.IFS(N5442&gt;25,"A",N5442&gt;20,"B",N5442&gt;15,"C",N5442&gt;10,"D",N5442&lt;10,"E")</f>
        <v>E</v>
      </c>
    </row>
    <row r="5452" spans="1:22" x14ac:dyDescent="0.3">
      <c r="A5452">
        <v>5493</v>
      </c>
      <c r="B5452" t="s">
        <v>296</v>
      </c>
      <c r="C5452" t="s">
        <v>21</v>
      </c>
      <c r="D5452" t="s">
        <v>47</v>
      </c>
      <c r="E5452">
        <v>2012</v>
      </c>
      <c r="F5452">
        <v>57184</v>
      </c>
      <c r="G5452" t="s">
        <v>27</v>
      </c>
      <c r="H5452" t="s">
        <v>18</v>
      </c>
      <c r="I5452" t="s">
        <v>19</v>
      </c>
      <c r="J5452">
        <v>1197</v>
      </c>
      <c r="K5452">
        <v>78.900000000000006</v>
      </c>
      <c r="L5452">
        <v>5</v>
      </c>
      <c r="M5452">
        <v>20.36</v>
      </c>
      <c r="N5452">
        <v>3.09</v>
      </c>
      <c r="P5452" t="str">
        <f t="shared" ref="P5452:P5515" si="516">IF(N5443&gt;15,C5443,"")</f>
        <v/>
      </c>
      <c r="Q5452" t="str">
        <f t="shared" ref="Q5452:Q5515" si="517">IF(M5443&gt;20,"good","bad")</f>
        <v>good</v>
      </c>
      <c r="R5452" t="str">
        <f t="shared" ref="R5452:R5515" si="518">IF(AND(M5443&gt;20,N5443&gt;15),C5443,"")</f>
        <v/>
      </c>
      <c r="S5452" s="3" t="str">
        <f t="shared" ref="S5452:S5515" si="519">IF(OR(M5443&gt;20,N5443&gt;15),C5443,"")</f>
        <v>Hyundai</v>
      </c>
      <c r="T5452" t="str">
        <f t="shared" ref="T5452:T5515" si="520">IF(NOT(N5443&gt;15),C5443,"")</f>
        <v>Hyundai</v>
      </c>
      <c r="U5452" t="str">
        <f t="shared" ref="U5452:U5515" si="521">IF(N5443&gt;25,"A",IF(N5443&gt;20,"B",IF(N5443&gt;15,"C",IF(N5443&gt;10,"D","E"))))</f>
        <v>D</v>
      </c>
      <c r="V5452" t="str" cm="1">
        <f t="array" ref="V5452">_xlfn.IFS(N5443&gt;25,"A",N5443&gt;20,"B",N5443&gt;15,"C",N5443&gt;10,"D",N5443&lt;10,"E")</f>
        <v>D</v>
      </c>
    </row>
    <row r="5453" spans="1:22" x14ac:dyDescent="0.3">
      <c r="A5453">
        <v>5494</v>
      </c>
      <c r="B5453" t="s">
        <v>1332</v>
      </c>
      <c r="C5453" t="s">
        <v>65</v>
      </c>
      <c r="D5453" t="s">
        <v>16</v>
      </c>
      <c r="E5453">
        <v>2007</v>
      </c>
      <c r="F5453">
        <v>75000</v>
      </c>
      <c r="G5453" t="s">
        <v>23</v>
      </c>
      <c r="H5453" t="s">
        <v>32</v>
      </c>
      <c r="I5453" t="s">
        <v>33</v>
      </c>
      <c r="J5453">
        <v>2993</v>
      </c>
      <c r="K5453">
        <v>258</v>
      </c>
      <c r="L5453">
        <v>5</v>
      </c>
      <c r="M5453">
        <v>16.46</v>
      </c>
      <c r="N5453">
        <v>9.5</v>
      </c>
      <c r="P5453" t="str">
        <f t="shared" si="516"/>
        <v/>
      </c>
      <c r="Q5453" t="str">
        <f t="shared" si="517"/>
        <v>bad</v>
      </c>
      <c r="R5453" t="str">
        <f t="shared" si="518"/>
        <v/>
      </c>
      <c r="S5453" s="3" t="str">
        <f t="shared" si="519"/>
        <v/>
      </c>
      <c r="T5453" t="str">
        <f t="shared" si="520"/>
        <v>Honda</v>
      </c>
      <c r="U5453" t="str">
        <f t="shared" si="521"/>
        <v>E</v>
      </c>
      <c r="V5453" t="str" cm="1">
        <f t="array" ref="V5453">_xlfn.IFS(N5444&gt;25,"A",N5444&gt;20,"B",N5444&gt;15,"C",N5444&gt;10,"D",N5444&lt;10,"E")</f>
        <v>E</v>
      </c>
    </row>
    <row r="5454" spans="1:22" x14ac:dyDescent="0.3">
      <c r="A5454">
        <v>5495</v>
      </c>
      <c r="B5454" t="s">
        <v>454</v>
      </c>
      <c r="C5454" t="s">
        <v>21</v>
      </c>
      <c r="D5454" t="s">
        <v>16</v>
      </c>
      <c r="E5454">
        <v>2015</v>
      </c>
      <c r="F5454">
        <v>26000</v>
      </c>
      <c r="G5454" t="s">
        <v>23</v>
      </c>
      <c r="H5454" t="s">
        <v>32</v>
      </c>
      <c r="I5454" t="s">
        <v>19</v>
      </c>
      <c r="J5454">
        <v>1582</v>
      </c>
      <c r="K5454">
        <v>126.2</v>
      </c>
      <c r="L5454">
        <v>5</v>
      </c>
      <c r="M5454">
        <v>17.010000000000002</v>
      </c>
      <c r="N5454">
        <v>12.65</v>
      </c>
      <c r="P5454" t="str">
        <f t="shared" si="516"/>
        <v/>
      </c>
      <c r="Q5454" t="str">
        <f t="shared" si="517"/>
        <v>good</v>
      </c>
      <c r="R5454" t="str">
        <f t="shared" si="518"/>
        <v/>
      </c>
      <c r="S5454" s="3" t="str">
        <f t="shared" si="519"/>
        <v>Hyundai</v>
      </c>
      <c r="T5454" t="str">
        <f t="shared" si="520"/>
        <v>Hyundai</v>
      </c>
      <c r="U5454" t="str">
        <f t="shared" si="521"/>
        <v>E</v>
      </c>
      <c r="V5454" t="str" cm="1">
        <f t="array" ref="V5454">_xlfn.IFS(N5445&gt;25,"A",N5445&gt;20,"B",N5445&gt;15,"C",N5445&gt;10,"D",N5445&lt;10,"E")</f>
        <v>E</v>
      </c>
    </row>
    <row r="5455" spans="1:22" x14ac:dyDescent="0.3">
      <c r="A5455">
        <v>5496</v>
      </c>
      <c r="B5455" t="s">
        <v>284</v>
      </c>
      <c r="C5455" t="s">
        <v>21</v>
      </c>
      <c r="D5455" t="s">
        <v>53</v>
      </c>
      <c r="E5455">
        <v>2016</v>
      </c>
      <c r="F5455">
        <v>22129</v>
      </c>
      <c r="G5455" t="s">
        <v>27</v>
      </c>
      <c r="H5455" t="s">
        <v>18</v>
      </c>
      <c r="I5455" t="s">
        <v>19</v>
      </c>
      <c r="J5455">
        <v>1197</v>
      </c>
      <c r="K5455">
        <v>82</v>
      </c>
      <c r="L5455">
        <v>5</v>
      </c>
      <c r="M5455">
        <v>18.899999999999999</v>
      </c>
      <c r="N5455">
        <v>4.25</v>
      </c>
      <c r="P5455" t="str">
        <f t="shared" si="516"/>
        <v/>
      </c>
      <c r="Q5455" t="str">
        <f t="shared" si="517"/>
        <v>good</v>
      </c>
      <c r="R5455" t="str">
        <f t="shared" si="518"/>
        <v/>
      </c>
      <c r="S5455" s="3" t="str">
        <f t="shared" si="519"/>
        <v>Maruti</v>
      </c>
      <c r="T5455" t="str">
        <f t="shared" si="520"/>
        <v>Maruti</v>
      </c>
      <c r="U5455" t="str">
        <f t="shared" si="521"/>
        <v>E</v>
      </c>
      <c r="V5455" t="str" cm="1">
        <f t="array" ref="V5455">_xlfn.IFS(N5446&gt;25,"A",N5446&gt;20,"B",N5446&gt;15,"C",N5446&gt;10,"D",N5446&lt;10,"E")</f>
        <v>E</v>
      </c>
    </row>
    <row r="5456" spans="1:22" x14ac:dyDescent="0.3">
      <c r="A5456">
        <v>5497</v>
      </c>
      <c r="B5456" t="s">
        <v>133</v>
      </c>
      <c r="C5456" t="s">
        <v>15</v>
      </c>
      <c r="D5456" t="s">
        <v>35</v>
      </c>
      <c r="E5456">
        <v>2011</v>
      </c>
      <c r="F5456">
        <v>127887</v>
      </c>
      <c r="G5456" t="s">
        <v>23</v>
      </c>
      <c r="H5456" t="s">
        <v>18</v>
      </c>
      <c r="I5456" t="s">
        <v>19</v>
      </c>
      <c r="J5456">
        <v>1248</v>
      </c>
      <c r="K5456">
        <v>73.900000000000006</v>
      </c>
      <c r="L5456">
        <v>5</v>
      </c>
      <c r="M5456">
        <v>21.1</v>
      </c>
      <c r="N5456">
        <v>2.95</v>
      </c>
      <c r="P5456" t="str">
        <f t="shared" si="516"/>
        <v/>
      </c>
      <c r="Q5456" t="str">
        <f t="shared" si="517"/>
        <v>bad</v>
      </c>
      <c r="R5456" t="str">
        <f t="shared" si="518"/>
        <v/>
      </c>
      <c r="S5456" s="3" t="str">
        <f t="shared" si="519"/>
        <v/>
      </c>
      <c r="T5456" t="str">
        <f t="shared" si="520"/>
        <v>Audi</v>
      </c>
      <c r="U5456" t="str">
        <f t="shared" si="521"/>
        <v>E</v>
      </c>
      <c r="V5456" t="str" cm="1">
        <f t="array" ref="V5456">_xlfn.IFS(N5447&gt;25,"A",N5447&gt;20,"B",N5447&gt;15,"C",N5447&gt;10,"D",N5447&lt;10,"E")</f>
        <v>E</v>
      </c>
    </row>
    <row r="5457" spans="1:22" x14ac:dyDescent="0.3">
      <c r="A5457">
        <v>5498</v>
      </c>
      <c r="B5457" t="s">
        <v>1844</v>
      </c>
      <c r="C5457" t="s">
        <v>78</v>
      </c>
      <c r="D5457" t="s">
        <v>35</v>
      </c>
      <c r="E5457">
        <v>2006</v>
      </c>
      <c r="F5457">
        <v>92000</v>
      </c>
      <c r="G5457" t="s">
        <v>23</v>
      </c>
      <c r="H5457" t="s">
        <v>18</v>
      </c>
      <c r="I5457" t="s">
        <v>19</v>
      </c>
      <c r="J5457">
        <v>2179</v>
      </c>
      <c r="K5457">
        <v>120</v>
      </c>
      <c r="L5457">
        <v>8</v>
      </c>
      <c r="M5457">
        <v>10.5</v>
      </c>
      <c r="N5457">
        <v>3.45</v>
      </c>
      <c r="P5457" t="str">
        <f t="shared" si="516"/>
        <v/>
      </c>
      <c r="Q5457" t="str">
        <f t="shared" si="517"/>
        <v>good</v>
      </c>
      <c r="R5457" t="str">
        <f t="shared" si="518"/>
        <v/>
      </c>
      <c r="S5457" s="3" t="str">
        <f t="shared" si="519"/>
        <v>Hyundai</v>
      </c>
      <c r="T5457" t="str">
        <f t="shared" si="520"/>
        <v>Hyundai</v>
      </c>
      <c r="U5457" t="str">
        <f t="shared" si="521"/>
        <v>E</v>
      </c>
      <c r="V5457" t="str" cm="1">
        <f t="array" ref="V5457">_xlfn.IFS(N5448&gt;25,"A",N5448&gt;20,"B",N5448&gt;15,"C",N5448&gt;10,"D",N5448&lt;10,"E")</f>
        <v>E</v>
      </c>
    </row>
    <row r="5458" spans="1:22" x14ac:dyDescent="0.3">
      <c r="A5458">
        <v>5499</v>
      </c>
      <c r="B5458" t="s">
        <v>279</v>
      </c>
      <c r="C5458" t="s">
        <v>21</v>
      </c>
      <c r="D5458" t="s">
        <v>35</v>
      </c>
      <c r="E5458">
        <v>2011</v>
      </c>
      <c r="F5458">
        <v>60634</v>
      </c>
      <c r="G5458" t="s">
        <v>27</v>
      </c>
      <c r="H5458" t="s">
        <v>18</v>
      </c>
      <c r="I5458" t="s">
        <v>19</v>
      </c>
      <c r="J5458">
        <v>1086</v>
      </c>
      <c r="K5458">
        <v>68.05</v>
      </c>
      <c r="L5458">
        <v>5</v>
      </c>
      <c r="M5458">
        <v>19.809999999999999</v>
      </c>
      <c r="N5458">
        <v>3.3</v>
      </c>
      <c r="P5458" t="str">
        <f t="shared" si="516"/>
        <v/>
      </c>
      <c r="Q5458" t="str">
        <f t="shared" si="517"/>
        <v>good</v>
      </c>
      <c r="R5458" t="str">
        <f t="shared" si="518"/>
        <v/>
      </c>
      <c r="S5458" s="3" t="str">
        <f t="shared" si="519"/>
        <v>Renault</v>
      </c>
      <c r="T5458" t="str">
        <f t="shared" si="520"/>
        <v>Renault</v>
      </c>
      <c r="U5458" t="str">
        <f t="shared" si="521"/>
        <v>E</v>
      </c>
      <c r="V5458" t="str" cm="1">
        <f t="array" ref="V5458">_xlfn.IFS(N5449&gt;25,"A",N5449&gt;20,"B",N5449&gt;15,"C",N5449&gt;10,"D",N5449&lt;10,"E")</f>
        <v>E</v>
      </c>
    </row>
    <row r="5459" spans="1:22" x14ac:dyDescent="0.3">
      <c r="A5459">
        <v>5500</v>
      </c>
      <c r="B5459" t="s">
        <v>1537</v>
      </c>
      <c r="C5459" t="s">
        <v>45</v>
      </c>
      <c r="D5459" t="s">
        <v>35</v>
      </c>
      <c r="E5459">
        <v>2014</v>
      </c>
      <c r="F5459">
        <v>90000</v>
      </c>
      <c r="G5459" t="s">
        <v>23</v>
      </c>
      <c r="H5459" t="s">
        <v>18</v>
      </c>
      <c r="I5459" t="s">
        <v>19</v>
      </c>
      <c r="J5459">
        <v>2179</v>
      </c>
      <c r="K5459">
        <v>138.1</v>
      </c>
      <c r="L5459">
        <v>7</v>
      </c>
      <c r="M5459">
        <v>14</v>
      </c>
      <c r="N5459">
        <v>8</v>
      </c>
      <c r="P5459" t="str">
        <f t="shared" si="516"/>
        <v/>
      </c>
      <c r="Q5459" t="str">
        <f t="shared" si="517"/>
        <v>bad</v>
      </c>
      <c r="R5459" t="str">
        <f t="shared" si="518"/>
        <v/>
      </c>
      <c r="S5459" s="3" t="str">
        <f t="shared" si="519"/>
        <v/>
      </c>
      <c r="T5459" t="str">
        <f t="shared" si="520"/>
        <v>Volkswagen</v>
      </c>
      <c r="U5459" t="str">
        <f t="shared" si="521"/>
        <v>E</v>
      </c>
      <c r="V5459" t="str" cm="1">
        <f t="array" ref="V5459">_xlfn.IFS(N5450&gt;25,"A",N5450&gt;20,"B",N5450&gt;15,"C",N5450&gt;10,"D",N5450&lt;10,"E")</f>
        <v>E</v>
      </c>
    </row>
    <row r="5460" spans="1:22" x14ac:dyDescent="0.3">
      <c r="A5460">
        <v>5501</v>
      </c>
      <c r="B5460" t="s">
        <v>162</v>
      </c>
      <c r="C5460" t="s">
        <v>25</v>
      </c>
      <c r="D5460" t="s">
        <v>49</v>
      </c>
      <c r="E5460">
        <v>2009</v>
      </c>
      <c r="F5460">
        <v>59000</v>
      </c>
      <c r="G5460" t="s">
        <v>27</v>
      </c>
      <c r="H5460" t="s">
        <v>18</v>
      </c>
      <c r="I5460" t="s">
        <v>19</v>
      </c>
      <c r="J5460">
        <v>1799</v>
      </c>
      <c r="K5460">
        <v>130</v>
      </c>
      <c r="L5460">
        <v>5</v>
      </c>
      <c r="M5460">
        <v>13.5</v>
      </c>
      <c r="N5460">
        <v>2.71</v>
      </c>
      <c r="P5460" t="str">
        <f t="shared" si="516"/>
        <v/>
      </c>
      <c r="Q5460" t="str">
        <f t="shared" si="517"/>
        <v>bad</v>
      </c>
      <c r="R5460" t="str">
        <f t="shared" si="518"/>
        <v/>
      </c>
      <c r="S5460" s="3" t="str">
        <f t="shared" si="519"/>
        <v/>
      </c>
      <c r="T5460" t="str">
        <f t="shared" si="520"/>
        <v>Tata</v>
      </c>
      <c r="U5460" t="str">
        <f t="shared" si="521"/>
        <v>E</v>
      </c>
      <c r="V5460" t="str" cm="1">
        <f t="array" ref="V5460">_xlfn.IFS(N5451&gt;25,"A",N5451&gt;20,"B",N5451&gt;15,"C",N5451&gt;10,"D",N5451&lt;10,"E")</f>
        <v>E</v>
      </c>
    </row>
    <row r="5461" spans="1:22" x14ac:dyDescent="0.3">
      <c r="A5461">
        <v>5502</v>
      </c>
      <c r="B5461" t="s">
        <v>1170</v>
      </c>
      <c r="C5461" t="s">
        <v>15</v>
      </c>
      <c r="D5461" t="s">
        <v>35</v>
      </c>
      <c r="E5461">
        <v>2012</v>
      </c>
      <c r="F5461">
        <v>59293</v>
      </c>
      <c r="G5461" t="s">
        <v>27</v>
      </c>
      <c r="H5461" t="s">
        <v>18</v>
      </c>
      <c r="I5461" t="s">
        <v>19</v>
      </c>
      <c r="J5461">
        <v>998</v>
      </c>
      <c r="K5461">
        <v>67.099999999999994</v>
      </c>
      <c r="L5461">
        <v>5</v>
      </c>
      <c r="M5461">
        <v>18.2</v>
      </c>
      <c r="N5461">
        <v>2.7</v>
      </c>
      <c r="P5461" t="str">
        <f t="shared" si="516"/>
        <v/>
      </c>
      <c r="Q5461" t="str">
        <f t="shared" si="517"/>
        <v>good</v>
      </c>
      <c r="R5461" t="str">
        <f t="shared" si="518"/>
        <v/>
      </c>
      <c r="S5461" s="3" t="str">
        <f t="shared" si="519"/>
        <v>Hyundai</v>
      </c>
      <c r="T5461" t="str">
        <f t="shared" si="520"/>
        <v>Hyundai</v>
      </c>
      <c r="U5461" t="str">
        <f t="shared" si="521"/>
        <v>E</v>
      </c>
      <c r="V5461" t="str" cm="1">
        <f t="array" ref="V5461">_xlfn.IFS(N5452&gt;25,"A",N5452&gt;20,"B",N5452&gt;15,"C",N5452&gt;10,"D",N5452&lt;10,"E")</f>
        <v>E</v>
      </c>
    </row>
    <row r="5462" spans="1:22" x14ac:dyDescent="0.3">
      <c r="A5462">
        <v>5503</v>
      </c>
      <c r="B5462" t="s">
        <v>502</v>
      </c>
      <c r="C5462" t="s">
        <v>15</v>
      </c>
      <c r="D5462" t="s">
        <v>16</v>
      </c>
      <c r="E5462">
        <v>2012</v>
      </c>
      <c r="F5462">
        <v>80753</v>
      </c>
      <c r="G5462" t="s">
        <v>23</v>
      </c>
      <c r="H5462" t="s">
        <v>18</v>
      </c>
      <c r="I5462" t="s">
        <v>33</v>
      </c>
      <c r="J5462">
        <v>1248</v>
      </c>
      <c r="K5462">
        <v>74</v>
      </c>
      <c r="L5462">
        <v>5</v>
      </c>
      <c r="M5462">
        <v>23.4</v>
      </c>
      <c r="N5462">
        <v>4.5</v>
      </c>
      <c r="P5462" t="str">
        <f t="shared" si="516"/>
        <v/>
      </c>
      <c r="Q5462" t="str">
        <f t="shared" si="517"/>
        <v>bad</v>
      </c>
      <c r="R5462" t="str">
        <f t="shared" si="518"/>
        <v/>
      </c>
      <c r="S5462" s="3" t="str">
        <f t="shared" si="519"/>
        <v/>
      </c>
      <c r="T5462" t="str">
        <f t="shared" si="520"/>
        <v>BMW</v>
      </c>
      <c r="U5462" t="str">
        <f t="shared" si="521"/>
        <v>E</v>
      </c>
      <c r="V5462" t="str" cm="1">
        <f t="array" ref="V5462">_xlfn.IFS(N5453&gt;25,"A",N5453&gt;20,"B",N5453&gt;15,"C",N5453&gt;10,"D",N5453&lt;10,"E")</f>
        <v>E</v>
      </c>
    </row>
    <row r="5463" spans="1:22" x14ac:dyDescent="0.3">
      <c r="A5463">
        <v>5504</v>
      </c>
      <c r="B5463" t="s">
        <v>138</v>
      </c>
      <c r="C5463" t="s">
        <v>41</v>
      </c>
      <c r="D5463" t="s">
        <v>53</v>
      </c>
      <c r="E5463">
        <v>2015</v>
      </c>
      <c r="F5463">
        <v>40000</v>
      </c>
      <c r="G5463" t="s">
        <v>23</v>
      </c>
      <c r="H5463" t="s">
        <v>18</v>
      </c>
      <c r="I5463" t="s">
        <v>33</v>
      </c>
      <c r="J5463">
        <v>2982</v>
      </c>
      <c r="K5463">
        <v>168.5</v>
      </c>
      <c r="L5463">
        <v>7</v>
      </c>
      <c r="M5463">
        <v>13</v>
      </c>
      <c r="N5463">
        <v>18.75</v>
      </c>
      <c r="P5463" t="str">
        <f t="shared" si="516"/>
        <v/>
      </c>
      <c r="Q5463" t="str">
        <f t="shared" si="517"/>
        <v>bad</v>
      </c>
      <c r="R5463" t="str">
        <f t="shared" si="518"/>
        <v/>
      </c>
      <c r="S5463" s="3" t="str">
        <f t="shared" si="519"/>
        <v/>
      </c>
      <c r="T5463" t="str">
        <f t="shared" si="520"/>
        <v>Hyundai</v>
      </c>
      <c r="U5463" t="str">
        <f t="shared" si="521"/>
        <v>D</v>
      </c>
      <c r="V5463" t="str" cm="1">
        <f t="array" ref="V5463">_xlfn.IFS(N5454&gt;25,"A",N5454&gt;20,"B",N5454&gt;15,"C",N5454&gt;10,"D",N5454&lt;10,"E")</f>
        <v>D</v>
      </c>
    </row>
    <row r="5464" spans="1:22" x14ac:dyDescent="0.3">
      <c r="A5464">
        <v>5505</v>
      </c>
      <c r="B5464" t="s">
        <v>100</v>
      </c>
      <c r="C5464" t="s">
        <v>15</v>
      </c>
      <c r="D5464" t="s">
        <v>22</v>
      </c>
      <c r="E5464">
        <v>2014</v>
      </c>
      <c r="F5464">
        <v>103000</v>
      </c>
      <c r="G5464" t="s">
        <v>23</v>
      </c>
      <c r="H5464" t="s">
        <v>18</v>
      </c>
      <c r="I5464" t="s">
        <v>33</v>
      </c>
      <c r="J5464">
        <v>1248</v>
      </c>
      <c r="K5464">
        <v>74</v>
      </c>
      <c r="L5464">
        <v>5</v>
      </c>
      <c r="M5464">
        <v>28.4</v>
      </c>
      <c r="N5464">
        <v>5.25</v>
      </c>
      <c r="P5464" t="str">
        <f t="shared" si="516"/>
        <v/>
      </c>
      <c r="Q5464" t="str">
        <f t="shared" si="517"/>
        <v>bad</v>
      </c>
      <c r="R5464" t="str">
        <f t="shared" si="518"/>
        <v/>
      </c>
      <c r="S5464" s="3" t="str">
        <f t="shared" si="519"/>
        <v/>
      </c>
      <c r="T5464" t="str">
        <f t="shared" si="520"/>
        <v>Hyundai</v>
      </c>
      <c r="U5464" t="str">
        <f t="shared" si="521"/>
        <v>E</v>
      </c>
      <c r="V5464" t="str" cm="1">
        <f t="array" ref="V5464">_xlfn.IFS(N5455&gt;25,"A",N5455&gt;20,"B",N5455&gt;15,"C",N5455&gt;10,"D",N5455&lt;10,"E")</f>
        <v>E</v>
      </c>
    </row>
    <row r="5465" spans="1:22" x14ac:dyDescent="0.3">
      <c r="A5465">
        <v>5506</v>
      </c>
      <c r="B5465" t="s">
        <v>1845</v>
      </c>
      <c r="C5465" t="s">
        <v>15</v>
      </c>
      <c r="D5465" t="s">
        <v>35</v>
      </c>
      <c r="E5465">
        <v>2012</v>
      </c>
      <c r="F5465">
        <v>72389</v>
      </c>
      <c r="G5465" t="s">
        <v>36</v>
      </c>
      <c r="H5465" t="s">
        <v>18</v>
      </c>
      <c r="I5465" t="s">
        <v>19</v>
      </c>
      <c r="J5465">
        <v>998</v>
      </c>
      <c r="K5465">
        <v>58.2</v>
      </c>
      <c r="L5465">
        <v>5</v>
      </c>
      <c r="M5465">
        <v>26.2</v>
      </c>
      <c r="N5465">
        <v>3.2</v>
      </c>
      <c r="P5465" t="str">
        <f t="shared" si="516"/>
        <v/>
      </c>
      <c r="Q5465" t="str">
        <f t="shared" si="517"/>
        <v>good</v>
      </c>
      <c r="R5465" t="str">
        <f t="shared" si="518"/>
        <v/>
      </c>
      <c r="S5465" s="3" t="str">
        <f t="shared" si="519"/>
        <v>Maruti</v>
      </c>
      <c r="T5465" t="str">
        <f t="shared" si="520"/>
        <v>Maruti</v>
      </c>
      <c r="U5465" t="str">
        <f t="shared" si="521"/>
        <v>E</v>
      </c>
      <c r="V5465" t="str" cm="1">
        <f t="array" ref="V5465">_xlfn.IFS(N5456&gt;25,"A",N5456&gt;20,"B",N5456&gt;15,"C",N5456&gt;10,"D",N5456&lt;10,"E")</f>
        <v>E</v>
      </c>
    </row>
    <row r="5466" spans="1:22" x14ac:dyDescent="0.3">
      <c r="A5466">
        <v>5507</v>
      </c>
      <c r="B5466" t="s">
        <v>1427</v>
      </c>
      <c r="C5466" t="s">
        <v>15</v>
      </c>
      <c r="D5466" t="s">
        <v>22</v>
      </c>
      <c r="E5466">
        <v>2017</v>
      </c>
      <c r="F5466">
        <v>48000</v>
      </c>
      <c r="G5466" t="s">
        <v>23</v>
      </c>
      <c r="H5466" t="s">
        <v>18</v>
      </c>
      <c r="I5466" t="s">
        <v>19</v>
      </c>
      <c r="J5466">
        <v>1248</v>
      </c>
      <c r="K5466">
        <v>73.75</v>
      </c>
      <c r="L5466">
        <v>5</v>
      </c>
      <c r="M5466">
        <v>28.4</v>
      </c>
      <c r="N5466">
        <v>6</v>
      </c>
      <c r="P5466" t="str">
        <f t="shared" si="516"/>
        <v/>
      </c>
      <c r="Q5466" t="str">
        <f t="shared" si="517"/>
        <v>bad</v>
      </c>
      <c r="R5466" t="str">
        <f t="shared" si="518"/>
        <v/>
      </c>
      <c r="S5466" s="3" t="str">
        <f t="shared" si="519"/>
        <v/>
      </c>
      <c r="T5466" t="str">
        <f t="shared" si="520"/>
        <v>Mahindra</v>
      </c>
      <c r="U5466" t="str">
        <f t="shared" si="521"/>
        <v>E</v>
      </c>
      <c r="V5466" t="str" cm="1">
        <f t="array" ref="V5466">_xlfn.IFS(N5457&gt;25,"A",N5457&gt;20,"B",N5457&gt;15,"C",N5457&gt;10,"D",N5457&lt;10,"E")</f>
        <v>E</v>
      </c>
    </row>
    <row r="5467" spans="1:22" x14ac:dyDescent="0.3">
      <c r="A5467">
        <v>5508</v>
      </c>
      <c r="B5467" t="s">
        <v>590</v>
      </c>
      <c r="C5467" t="s">
        <v>21</v>
      </c>
      <c r="D5467" t="s">
        <v>49</v>
      </c>
      <c r="E5467">
        <v>2014</v>
      </c>
      <c r="F5467">
        <v>41000</v>
      </c>
      <c r="G5467" t="s">
        <v>27</v>
      </c>
      <c r="H5467" t="s">
        <v>18</v>
      </c>
      <c r="I5467" t="s">
        <v>19</v>
      </c>
      <c r="J5467">
        <v>1197</v>
      </c>
      <c r="K5467">
        <v>82</v>
      </c>
      <c r="L5467">
        <v>5</v>
      </c>
      <c r="M5467">
        <v>18.899999999999999</v>
      </c>
      <c r="N5467">
        <v>3.14</v>
      </c>
      <c r="P5467" t="str">
        <f t="shared" si="516"/>
        <v/>
      </c>
      <c r="Q5467" t="str">
        <f t="shared" si="517"/>
        <v>bad</v>
      </c>
      <c r="R5467" t="str">
        <f t="shared" si="518"/>
        <v/>
      </c>
      <c r="S5467" s="3" t="str">
        <f t="shared" si="519"/>
        <v/>
      </c>
      <c r="T5467" t="str">
        <f t="shared" si="520"/>
        <v>Hyundai</v>
      </c>
      <c r="U5467" t="str">
        <f t="shared" si="521"/>
        <v>E</v>
      </c>
      <c r="V5467" t="str" cm="1">
        <f t="array" ref="V5467">_xlfn.IFS(N5458&gt;25,"A",N5458&gt;20,"B",N5458&gt;15,"C",N5458&gt;10,"D",N5458&lt;10,"E")</f>
        <v>E</v>
      </c>
    </row>
    <row r="5468" spans="1:22" x14ac:dyDescent="0.3">
      <c r="A5468">
        <v>5509</v>
      </c>
      <c r="B5468" t="s">
        <v>1402</v>
      </c>
      <c r="C5468" t="s">
        <v>60</v>
      </c>
      <c r="D5468" t="s">
        <v>39</v>
      </c>
      <c r="E5468">
        <v>2016</v>
      </c>
      <c r="F5468">
        <v>26000</v>
      </c>
      <c r="G5468" t="s">
        <v>27</v>
      </c>
      <c r="H5468" t="s">
        <v>18</v>
      </c>
      <c r="I5468" t="s">
        <v>19</v>
      </c>
      <c r="J5468">
        <v>799</v>
      </c>
      <c r="K5468">
        <v>53.3</v>
      </c>
      <c r="L5468">
        <v>5</v>
      </c>
      <c r="M5468">
        <v>25.17</v>
      </c>
      <c r="N5468">
        <v>2.5499999999999998</v>
      </c>
      <c r="P5468" t="str">
        <f t="shared" si="516"/>
        <v/>
      </c>
      <c r="Q5468" t="str">
        <f t="shared" si="517"/>
        <v>bad</v>
      </c>
      <c r="R5468" t="str">
        <f t="shared" si="518"/>
        <v/>
      </c>
      <c r="S5468" s="3" t="str">
        <f t="shared" si="519"/>
        <v/>
      </c>
      <c r="T5468" t="str">
        <f t="shared" si="520"/>
        <v>Tata</v>
      </c>
      <c r="U5468" t="str">
        <f t="shared" si="521"/>
        <v>E</v>
      </c>
      <c r="V5468" t="str" cm="1">
        <f t="array" ref="V5468">_xlfn.IFS(N5459&gt;25,"A",N5459&gt;20,"B",N5459&gt;15,"C",N5459&gt;10,"D",N5459&lt;10,"E")</f>
        <v>E</v>
      </c>
    </row>
    <row r="5469" spans="1:22" x14ac:dyDescent="0.3">
      <c r="A5469">
        <v>5510</v>
      </c>
      <c r="B5469" t="s">
        <v>1846</v>
      </c>
      <c r="C5469" t="s">
        <v>45</v>
      </c>
      <c r="D5469" t="s">
        <v>39</v>
      </c>
      <c r="E5469">
        <v>2012</v>
      </c>
      <c r="F5469">
        <v>30000</v>
      </c>
      <c r="G5469" t="s">
        <v>27</v>
      </c>
      <c r="H5469" t="s">
        <v>18</v>
      </c>
      <c r="I5469" t="s">
        <v>33</v>
      </c>
      <c r="J5469">
        <v>1193</v>
      </c>
      <c r="K5469">
        <v>64.08</v>
      </c>
      <c r="L5469">
        <v>5</v>
      </c>
      <c r="M5469">
        <v>15.64</v>
      </c>
      <c r="N5469">
        <v>2.2999999999999998</v>
      </c>
      <c r="P5469" t="str">
        <f t="shared" si="516"/>
        <v/>
      </c>
      <c r="Q5469" t="str">
        <f t="shared" si="517"/>
        <v>bad</v>
      </c>
      <c r="R5469" t="str">
        <f t="shared" si="518"/>
        <v/>
      </c>
      <c r="S5469" s="3" t="str">
        <f t="shared" si="519"/>
        <v/>
      </c>
      <c r="T5469" t="str">
        <f t="shared" si="520"/>
        <v>Honda</v>
      </c>
      <c r="U5469" t="str">
        <f t="shared" si="521"/>
        <v>E</v>
      </c>
      <c r="V5469" t="str" cm="1">
        <f t="array" ref="V5469">_xlfn.IFS(N5460&gt;25,"A",N5460&gt;20,"B",N5460&gt;15,"C",N5460&gt;10,"D",N5460&lt;10,"E")</f>
        <v>E</v>
      </c>
    </row>
    <row r="5470" spans="1:22" x14ac:dyDescent="0.3">
      <c r="A5470">
        <v>5511</v>
      </c>
      <c r="B5470" t="s">
        <v>109</v>
      </c>
      <c r="C5470" t="s">
        <v>110</v>
      </c>
      <c r="D5470" t="s">
        <v>35</v>
      </c>
      <c r="E5470">
        <v>2014</v>
      </c>
      <c r="F5470">
        <v>74624</v>
      </c>
      <c r="G5470" t="s">
        <v>23</v>
      </c>
      <c r="H5470" t="s">
        <v>18</v>
      </c>
      <c r="I5470" t="s">
        <v>19</v>
      </c>
      <c r="J5470">
        <v>1399</v>
      </c>
      <c r="K5470">
        <v>68.05</v>
      </c>
      <c r="L5470">
        <v>5</v>
      </c>
      <c r="M5470">
        <v>20</v>
      </c>
      <c r="N5470">
        <v>5.65</v>
      </c>
      <c r="P5470" t="str">
        <f t="shared" si="516"/>
        <v/>
      </c>
      <c r="Q5470" t="str">
        <f t="shared" si="517"/>
        <v>bad</v>
      </c>
      <c r="R5470" t="str">
        <f t="shared" si="518"/>
        <v/>
      </c>
      <c r="S5470" s="3" t="str">
        <f t="shared" si="519"/>
        <v/>
      </c>
      <c r="T5470" t="str">
        <f t="shared" si="520"/>
        <v>Maruti</v>
      </c>
      <c r="U5470" t="str">
        <f t="shared" si="521"/>
        <v>E</v>
      </c>
      <c r="V5470" t="str" cm="1">
        <f t="array" ref="V5470">_xlfn.IFS(N5461&gt;25,"A",N5461&gt;20,"B",N5461&gt;15,"C",N5461&gt;10,"D",N5461&lt;10,"E")</f>
        <v>E</v>
      </c>
    </row>
    <row r="5471" spans="1:22" x14ac:dyDescent="0.3">
      <c r="A5471">
        <v>5512</v>
      </c>
      <c r="B5471" t="s">
        <v>1847</v>
      </c>
      <c r="C5471" t="s">
        <v>120</v>
      </c>
      <c r="D5471" t="s">
        <v>47</v>
      </c>
      <c r="E5471">
        <v>2015</v>
      </c>
      <c r="F5471">
        <v>47877</v>
      </c>
      <c r="G5471" t="s">
        <v>23</v>
      </c>
      <c r="H5471" t="s">
        <v>32</v>
      </c>
      <c r="I5471" t="s">
        <v>19</v>
      </c>
      <c r="J5471">
        <v>2967</v>
      </c>
      <c r="K5471">
        <v>240</v>
      </c>
      <c r="L5471">
        <v>5</v>
      </c>
      <c r="M5471">
        <v>15.15</v>
      </c>
      <c r="N5471">
        <v>48.22</v>
      </c>
      <c r="P5471" t="str">
        <f t="shared" si="516"/>
        <v/>
      </c>
      <c r="Q5471" t="str">
        <f t="shared" si="517"/>
        <v>good</v>
      </c>
      <c r="R5471" t="str">
        <f t="shared" si="518"/>
        <v/>
      </c>
      <c r="S5471" s="3" t="str">
        <f t="shared" si="519"/>
        <v>Maruti</v>
      </c>
      <c r="T5471" t="str">
        <f t="shared" si="520"/>
        <v>Maruti</v>
      </c>
      <c r="U5471" t="str">
        <f t="shared" si="521"/>
        <v>E</v>
      </c>
      <c r="V5471" t="str" cm="1">
        <f t="array" ref="V5471">_xlfn.IFS(N5462&gt;25,"A",N5462&gt;20,"B",N5462&gt;15,"C",N5462&gt;10,"D",N5462&lt;10,"E")</f>
        <v>E</v>
      </c>
    </row>
    <row r="5472" spans="1:22" x14ac:dyDescent="0.3">
      <c r="A5472">
        <v>5513</v>
      </c>
      <c r="B5472" t="s">
        <v>181</v>
      </c>
      <c r="C5472" t="s">
        <v>15</v>
      </c>
      <c r="D5472" t="s">
        <v>39</v>
      </c>
      <c r="E5472">
        <v>2016</v>
      </c>
      <c r="F5472">
        <v>35000</v>
      </c>
      <c r="G5472" t="s">
        <v>27</v>
      </c>
      <c r="H5472" t="s">
        <v>18</v>
      </c>
      <c r="I5472" t="s">
        <v>19</v>
      </c>
      <c r="J5472">
        <v>998</v>
      </c>
      <c r="K5472">
        <v>67.099999999999994</v>
      </c>
      <c r="L5472">
        <v>5</v>
      </c>
      <c r="M5472">
        <v>24.07</v>
      </c>
      <c r="N5472">
        <v>3</v>
      </c>
      <c r="P5472" t="str">
        <f t="shared" si="516"/>
        <v>Toyota</v>
      </c>
      <c r="Q5472" t="str">
        <f t="shared" si="517"/>
        <v>bad</v>
      </c>
      <c r="R5472" t="str">
        <f t="shared" si="518"/>
        <v/>
      </c>
      <c r="S5472" s="3" t="str">
        <f t="shared" si="519"/>
        <v>Toyota</v>
      </c>
      <c r="T5472" t="str">
        <f t="shared" si="520"/>
        <v/>
      </c>
      <c r="U5472" t="str">
        <f t="shared" si="521"/>
        <v>C</v>
      </c>
      <c r="V5472" t="str" cm="1">
        <f t="array" ref="V5472">_xlfn.IFS(N5463&gt;25,"A",N5463&gt;20,"B",N5463&gt;15,"C",N5463&gt;10,"D",N5463&lt;10,"E")</f>
        <v>C</v>
      </c>
    </row>
    <row r="5473" spans="1:22" x14ac:dyDescent="0.3">
      <c r="A5473">
        <v>5514</v>
      </c>
      <c r="B5473" t="s">
        <v>1042</v>
      </c>
      <c r="C5473" t="s">
        <v>43</v>
      </c>
      <c r="D5473" t="s">
        <v>93</v>
      </c>
      <c r="E5473">
        <v>2015</v>
      </c>
      <c r="F5473">
        <v>52123</v>
      </c>
      <c r="G5473" t="s">
        <v>23</v>
      </c>
      <c r="H5473" t="s">
        <v>18</v>
      </c>
      <c r="I5473" t="s">
        <v>19</v>
      </c>
      <c r="J5473">
        <v>1498</v>
      </c>
      <c r="K5473">
        <v>103.2</v>
      </c>
      <c r="L5473">
        <v>5</v>
      </c>
      <c r="M5473">
        <v>20.34</v>
      </c>
      <c r="N5473">
        <v>7.5</v>
      </c>
      <c r="P5473" t="str">
        <f t="shared" si="516"/>
        <v/>
      </c>
      <c r="Q5473" t="str">
        <f t="shared" si="517"/>
        <v>good</v>
      </c>
      <c r="R5473" t="str">
        <f t="shared" si="518"/>
        <v/>
      </c>
      <c r="S5473" s="3" t="str">
        <f t="shared" si="519"/>
        <v>Maruti</v>
      </c>
      <c r="T5473" t="str">
        <f t="shared" si="520"/>
        <v>Maruti</v>
      </c>
      <c r="U5473" t="str">
        <f t="shared" si="521"/>
        <v>E</v>
      </c>
      <c r="V5473" t="str" cm="1">
        <f t="array" ref="V5473">_xlfn.IFS(N5464&gt;25,"A",N5464&gt;20,"B",N5464&gt;15,"C",N5464&gt;10,"D",N5464&lt;10,"E")</f>
        <v>E</v>
      </c>
    </row>
    <row r="5474" spans="1:22" x14ac:dyDescent="0.3">
      <c r="A5474">
        <v>5515</v>
      </c>
      <c r="B5474" t="s">
        <v>1844</v>
      </c>
      <c r="C5474" t="s">
        <v>78</v>
      </c>
      <c r="D5474" t="s">
        <v>63</v>
      </c>
      <c r="E5474">
        <v>2005</v>
      </c>
      <c r="F5474">
        <v>90000</v>
      </c>
      <c r="G5474" t="s">
        <v>23</v>
      </c>
      <c r="H5474" t="s">
        <v>18</v>
      </c>
      <c r="I5474" t="s">
        <v>19</v>
      </c>
      <c r="J5474">
        <v>2179</v>
      </c>
      <c r="K5474">
        <v>120</v>
      </c>
      <c r="L5474">
        <v>8</v>
      </c>
      <c r="M5474">
        <v>10.5</v>
      </c>
      <c r="N5474">
        <v>2.6</v>
      </c>
      <c r="P5474" t="str">
        <f t="shared" si="516"/>
        <v/>
      </c>
      <c r="Q5474" t="str">
        <f t="shared" si="517"/>
        <v>good</v>
      </c>
      <c r="R5474" t="str">
        <f t="shared" si="518"/>
        <v/>
      </c>
      <c r="S5474" s="3" t="str">
        <f t="shared" si="519"/>
        <v>Maruti</v>
      </c>
      <c r="T5474" t="str">
        <f t="shared" si="520"/>
        <v>Maruti</v>
      </c>
      <c r="U5474" t="str">
        <f t="shared" si="521"/>
        <v>E</v>
      </c>
      <c r="V5474" t="str" cm="1">
        <f t="array" ref="V5474">_xlfn.IFS(N5465&gt;25,"A",N5465&gt;20,"B",N5465&gt;15,"C",N5465&gt;10,"D",N5465&lt;10,"E")</f>
        <v>E</v>
      </c>
    </row>
    <row r="5475" spans="1:22" x14ac:dyDescent="0.3">
      <c r="A5475">
        <v>5516</v>
      </c>
      <c r="B5475" t="s">
        <v>1338</v>
      </c>
      <c r="C5475" t="s">
        <v>65</v>
      </c>
      <c r="D5475" t="s">
        <v>16</v>
      </c>
      <c r="E5475">
        <v>2018</v>
      </c>
      <c r="F5475">
        <v>1400</v>
      </c>
      <c r="G5475" t="s">
        <v>23</v>
      </c>
      <c r="H5475" t="s">
        <v>32</v>
      </c>
      <c r="I5475" t="s">
        <v>19</v>
      </c>
      <c r="J5475">
        <v>1995</v>
      </c>
      <c r="K5475">
        <v>190</v>
      </c>
      <c r="L5475">
        <v>5</v>
      </c>
      <c r="M5475">
        <v>18.559999999999999</v>
      </c>
      <c r="N5475">
        <v>61.25</v>
      </c>
      <c r="P5475" t="str">
        <f t="shared" si="516"/>
        <v/>
      </c>
      <c r="Q5475" t="str">
        <f t="shared" si="517"/>
        <v>good</v>
      </c>
      <c r="R5475" t="str">
        <f t="shared" si="518"/>
        <v/>
      </c>
      <c r="S5475" s="3" t="str">
        <f t="shared" si="519"/>
        <v>Maruti</v>
      </c>
      <c r="T5475" t="str">
        <f t="shared" si="520"/>
        <v>Maruti</v>
      </c>
      <c r="U5475" t="str">
        <f t="shared" si="521"/>
        <v>E</v>
      </c>
      <c r="V5475" t="str" cm="1">
        <f t="array" ref="V5475">_xlfn.IFS(N5466&gt;25,"A",N5466&gt;20,"B",N5466&gt;15,"C",N5466&gt;10,"D",N5466&lt;10,"E")</f>
        <v>E</v>
      </c>
    </row>
    <row r="5476" spans="1:22" x14ac:dyDescent="0.3">
      <c r="A5476">
        <v>5517</v>
      </c>
      <c r="B5476" t="s">
        <v>348</v>
      </c>
      <c r="C5476" t="s">
        <v>25</v>
      </c>
      <c r="D5476" t="s">
        <v>26</v>
      </c>
      <c r="E5476">
        <v>2009</v>
      </c>
      <c r="F5476">
        <v>122000</v>
      </c>
      <c r="G5476" t="s">
        <v>27</v>
      </c>
      <c r="H5476" t="s">
        <v>18</v>
      </c>
      <c r="I5476" t="s">
        <v>33</v>
      </c>
      <c r="J5476">
        <v>1497</v>
      </c>
      <c r="K5476">
        <v>118</v>
      </c>
      <c r="L5476">
        <v>5</v>
      </c>
      <c r="M5476">
        <v>17</v>
      </c>
      <c r="N5476">
        <v>3.5</v>
      </c>
      <c r="P5476" t="str">
        <f t="shared" si="516"/>
        <v/>
      </c>
      <c r="Q5476" t="str">
        <f t="shared" si="517"/>
        <v>bad</v>
      </c>
      <c r="R5476" t="str">
        <f t="shared" si="518"/>
        <v/>
      </c>
      <c r="S5476" s="3" t="str">
        <f t="shared" si="519"/>
        <v/>
      </c>
      <c r="T5476" t="str">
        <f t="shared" si="520"/>
        <v>Hyundai</v>
      </c>
      <c r="U5476" t="str">
        <f t="shared" si="521"/>
        <v>E</v>
      </c>
      <c r="V5476" t="str" cm="1">
        <f t="array" ref="V5476">_xlfn.IFS(N5467&gt;25,"A",N5467&gt;20,"B",N5467&gt;15,"C",N5467&gt;10,"D",N5467&lt;10,"E")</f>
        <v>E</v>
      </c>
    </row>
    <row r="5477" spans="1:22" x14ac:dyDescent="0.3">
      <c r="A5477">
        <v>5518</v>
      </c>
      <c r="B5477" t="s">
        <v>1213</v>
      </c>
      <c r="C5477" t="s">
        <v>218</v>
      </c>
      <c r="D5477" t="s">
        <v>47</v>
      </c>
      <c r="E5477">
        <v>2016</v>
      </c>
      <c r="F5477">
        <v>21110</v>
      </c>
      <c r="G5477" t="s">
        <v>27</v>
      </c>
      <c r="H5477" t="s">
        <v>32</v>
      </c>
      <c r="I5477" t="s">
        <v>19</v>
      </c>
      <c r="J5477">
        <v>1998</v>
      </c>
      <c r="K5477">
        <v>189.08</v>
      </c>
      <c r="L5477">
        <v>4</v>
      </c>
      <c r="M5477">
        <v>17.440000000000001</v>
      </c>
      <c r="N5477">
        <v>28.95</v>
      </c>
      <c r="P5477" t="str">
        <f t="shared" si="516"/>
        <v/>
      </c>
      <c r="Q5477" t="str">
        <f t="shared" si="517"/>
        <v>good</v>
      </c>
      <c r="R5477" t="str">
        <f t="shared" si="518"/>
        <v/>
      </c>
      <c r="S5477" s="3" t="str">
        <f t="shared" si="519"/>
        <v>Renault</v>
      </c>
      <c r="T5477" t="str">
        <f t="shared" si="520"/>
        <v>Renault</v>
      </c>
      <c r="U5477" t="str">
        <f t="shared" si="521"/>
        <v>E</v>
      </c>
      <c r="V5477" t="str" cm="1">
        <f t="array" ref="V5477">_xlfn.IFS(N5468&gt;25,"A",N5468&gt;20,"B",N5468&gt;15,"C",N5468&gt;10,"D",N5468&lt;10,"E")</f>
        <v>E</v>
      </c>
    </row>
    <row r="5478" spans="1:22" x14ac:dyDescent="0.3">
      <c r="A5478">
        <v>5519</v>
      </c>
      <c r="B5478" t="s">
        <v>1617</v>
      </c>
      <c r="C5478" t="s">
        <v>56</v>
      </c>
      <c r="D5478" t="s">
        <v>22</v>
      </c>
      <c r="E5478">
        <v>2015</v>
      </c>
      <c r="F5478">
        <v>78000</v>
      </c>
      <c r="G5478" t="s">
        <v>23</v>
      </c>
      <c r="H5478" t="s">
        <v>32</v>
      </c>
      <c r="I5478" t="s">
        <v>19</v>
      </c>
      <c r="J5478">
        <v>2477</v>
      </c>
      <c r="K5478">
        <v>175.56</v>
      </c>
      <c r="L5478">
        <v>6</v>
      </c>
      <c r="M5478">
        <v>13.5</v>
      </c>
      <c r="N5478">
        <v>15</v>
      </c>
      <c r="P5478" t="str">
        <f t="shared" si="516"/>
        <v/>
      </c>
      <c r="Q5478" t="str">
        <f t="shared" si="517"/>
        <v>bad</v>
      </c>
      <c r="R5478" t="str">
        <f t="shared" si="518"/>
        <v/>
      </c>
      <c r="S5478" s="3" t="str">
        <f t="shared" si="519"/>
        <v/>
      </c>
      <c r="T5478" t="str">
        <f t="shared" si="520"/>
        <v>Tata</v>
      </c>
      <c r="U5478" t="str">
        <f t="shared" si="521"/>
        <v>E</v>
      </c>
      <c r="V5478" t="str" cm="1">
        <f t="array" ref="V5478">_xlfn.IFS(N5469&gt;25,"A",N5469&gt;20,"B",N5469&gt;15,"C",N5469&gt;10,"D",N5469&lt;10,"E")</f>
        <v>E</v>
      </c>
    </row>
    <row r="5479" spans="1:22" x14ac:dyDescent="0.3">
      <c r="A5479">
        <v>5520</v>
      </c>
      <c r="B5479" t="s">
        <v>335</v>
      </c>
      <c r="C5479" t="s">
        <v>15</v>
      </c>
      <c r="D5479" t="s">
        <v>39</v>
      </c>
      <c r="E5479">
        <v>2012</v>
      </c>
      <c r="F5479">
        <v>72000</v>
      </c>
      <c r="G5479" t="s">
        <v>23</v>
      </c>
      <c r="H5479" t="s">
        <v>18</v>
      </c>
      <c r="I5479" t="s">
        <v>19</v>
      </c>
      <c r="J5479">
        <v>1248</v>
      </c>
      <c r="K5479">
        <v>73.900000000000006</v>
      </c>
      <c r="L5479">
        <v>5</v>
      </c>
      <c r="M5479">
        <v>19.3</v>
      </c>
      <c r="N5479">
        <v>4.25</v>
      </c>
      <c r="P5479" t="str">
        <f t="shared" si="516"/>
        <v/>
      </c>
      <c r="Q5479" t="str">
        <f t="shared" si="517"/>
        <v>bad</v>
      </c>
      <c r="R5479" t="str">
        <f t="shared" si="518"/>
        <v/>
      </c>
      <c r="S5479" s="3" t="str">
        <f t="shared" si="519"/>
        <v/>
      </c>
      <c r="T5479" t="str">
        <f t="shared" si="520"/>
        <v>Ford</v>
      </c>
      <c r="U5479" t="str">
        <f t="shared" si="521"/>
        <v>E</v>
      </c>
      <c r="V5479" t="str" cm="1">
        <f t="array" ref="V5479">_xlfn.IFS(N5470&gt;25,"A",N5470&gt;20,"B",N5470&gt;15,"C",N5470&gt;10,"D",N5470&lt;10,"E")</f>
        <v>E</v>
      </c>
    </row>
    <row r="5480" spans="1:22" x14ac:dyDescent="0.3">
      <c r="A5480">
        <v>5521</v>
      </c>
      <c r="B5480" t="s">
        <v>1848</v>
      </c>
      <c r="C5480" t="s">
        <v>1849</v>
      </c>
      <c r="D5480" t="s">
        <v>35</v>
      </c>
      <c r="E5480">
        <v>2006</v>
      </c>
      <c r="F5480">
        <v>48000</v>
      </c>
      <c r="G5480" t="s">
        <v>27</v>
      </c>
      <c r="H5480" t="s">
        <v>32</v>
      </c>
      <c r="I5480" t="s">
        <v>19</v>
      </c>
      <c r="J5480">
        <v>5998</v>
      </c>
      <c r="K5480">
        <v>552</v>
      </c>
      <c r="L5480">
        <v>4</v>
      </c>
      <c r="M5480">
        <v>8.6</v>
      </c>
      <c r="N5480">
        <v>59</v>
      </c>
      <c r="P5480" t="str">
        <f t="shared" si="516"/>
        <v>Porsche</v>
      </c>
      <c r="Q5480" t="str">
        <f t="shared" si="517"/>
        <v>bad</v>
      </c>
      <c r="R5480" t="str">
        <f t="shared" si="518"/>
        <v/>
      </c>
      <c r="S5480" s="3" t="str">
        <f t="shared" si="519"/>
        <v>Porsche</v>
      </c>
      <c r="T5480" t="str">
        <f t="shared" si="520"/>
        <v/>
      </c>
      <c r="U5480" t="str">
        <f t="shared" si="521"/>
        <v>A</v>
      </c>
      <c r="V5480" t="str" cm="1">
        <f t="array" ref="V5480">_xlfn.IFS(N5471&gt;25,"A",N5471&gt;20,"B",N5471&gt;15,"C",N5471&gt;10,"D",N5471&lt;10,"E")</f>
        <v>A</v>
      </c>
    </row>
    <row r="5481" spans="1:22" x14ac:dyDescent="0.3">
      <c r="A5481">
        <v>5522</v>
      </c>
      <c r="B5481" t="s">
        <v>28</v>
      </c>
      <c r="C5481" t="s">
        <v>15</v>
      </c>
      <c r="D5481" t="s">
        <v>22</v>
      </c>
      <c r="E5481">
        <v>2013</v>
      </c>
      <c r="F5481">
        <v>43486</v>
      </c>
      <c r="G5481" t="s">
        <v>23</v>
      </c>
      <c r="H5481" t="s">
        <v>18</v>
      </c>
      <c r="I5481" t="s">
        <v>19</v>
      </c>
      <c r="J5481">
        <v>1248</v>
      </c>
      <c r="K5481">
        <v>88.76</v>
      </c>
      <c r="L5481">
        <v>7</v>
      </c>
      <c r="M5481">
        <v>20.77</v>
      </c>
      <c r="N5481">
        <v>6.6</v>
      </c>
      <c r="P5481" t="str">
        <f t="shared" si="516"/>
        <v/>
      </c>
      <c r="Q5481" t="str">
        <f t="shared" si="517"/>
        <v>good</v>
      </c>
      <c r="R5481" t="str">
        <f t="shared" si="518"/>
        <v/>
      </c>
      <c r="S5481" s="3" t="str">
        <f t="shared" si="519"/>
        <v>Maruti</v>
      </c>
      <c r="T5481" t="str">
        <f t="shared" si="520"/>
        <v>Maruti</v>
      </c>
      <c r="U5481" t="str">
        <f t="shared" si="521"/>
        <v>E</v>
      </c>
      <c r="V5481" t="str" cm="1">
        <f t="array" ref="V5481">_xlfn.IFS(N5472&gt;25,"A",N5472&gt;20,"B",N5472&gt;15,"C",N5472&gt;10,"D",N5472&lt;10,"E")</f>
        <v>E</v>
      </c>
    </row>
    <row r="5482" spans="1:22" x14ac:dyDescent="0.3">
      <c r="A5482">
        <v>5523</v>
      </c>
      <c r="B5482" t="s">
        <v>297</v>
      </c>
      <c r="C5482" t="s">
        <v>41</v>
      </c>
      <c r="D5482" t="s">
        <v>35</v>
      </c>
      <c r="E5482">
        <v>2007</v>
      </c>
      <c r="F5482">
        <v>199000</v>
      </c>
      <c r="G5482" t="s">
        <v>23</v>
      </c>
      <c r="H5482" t="s">
        <v>18</v>
      </c>
      <c r="I5482" t="s">
        <v>33</v>
      </c>
      <c r="J5482">
        <v>2494</v>
      </c>
      <c r="K5482">
        <v>102</v>
      </c>
      <c r="L5482">
        <v>7</v>
      </c>
      <c r="M5482">
        <v>12.8</v>
      </c>
      <c r="N5482">
        <v>5.2</v>
      </c>
      <c r="P5482" t="str">
        <f t="shared" si="516"/>
        <v/>
      </c>
      <c r="Q5482" t="str">
        <f t="shared" si="517"/>
        <v>good</v>
      </c>
      <c r="R5482" t="str">
        <f t="shared" si="518"/>
        <v/>
      </c>
      <c r="S5482" s="3" t="str">
        <f t="shared" si="519"/>
        <v>Volkswagen</v>
      </c>
      <c r="T5482" t="str">
        <f t="shared" si="520"/>
        <v>Volkswagen</v>
      </c>
      <c r="U5482" t="str">
        <f t="shared" si="521"/>
        <v>E</v>
      </c>
      <c r="V5482" t="str" cm="1">
        <f t="array" ref="V5482">_xlfn.IFS(N5473&gt;25,"A",N5473&gt;20,"B",N5473&gt;15,"C",N5473&gt;10,"D",N5473&lt;10,"E")</f>
        <v>E</v>
      </c>
    </row>
    <row r="5483" spans="1:22" x14ac:dyDescent="0.3">
      <c r="A5483">
        <v>5524</v>
      </c>
      <c r="B5483" t="s">
        <v>1850</v>
      </c>
      <c r="C5483" t="s">
        <v>62</v>
      </c>
      <c r="D5483" t="s">
        <v>26</v>
      </c>
      <c r="E5483">
        <v>2010</v>
      </c>
      <c r="F5483">
        <v>34000</v>
      </c>
      <c r="G5483" t="s">
        <v>27</v>
      </c>
      <c r="H5483" t="s">
        <v>18</v>
      </c>
      <c r="I5483" t="s">
        <v>19</v>
      </c>
      <c r="J5483">
        <v>1796</v>
      </c>
      <c r="K5483">
        <v>178</v>
      </c>
      <c r="L5483">
        <v>5</v>
      </c>
      <c r="M5483">
        <v>11.7</v>
      </c>
      <c r="N5483">
        <v>10</v>
      </c>
      <c r="P5483" t="str">
        <f t="shared" si="516"/>
        <v/>
      </c>
      <c r="Q5483" t="str">
        <f t="shared" si="517"/>
        <v>bad</v>
      </c>
      <c r="R5483" t="str">
        <f t="shared" si="518"/>
        <v/>
      </c>
      <c r="S5483" s="3" t="str">
        <f t="shared" si="519"/>
        <v/>
      </c>
      <c r="T5483" t="str">
        <f t="shared" si="520"/>
        <v>Mahindra</v>
      </c>
      <c r="U5483" t="str">
        <f t="shared" si="521"/>
        <v>E</v>
      </c>
      <c r="V5483" t="str" cm="1">
        <f t="array" ref="V5483">_xlfn.IFS(N5474&gt;25,"A",N5474&gt;20,"B",N5474&gt;15,"C",N5474&gt;10,"D",N5474&lt;10,"E")</f>
        <v>E</v>
      </c>
    </row>
    <row r="5484" spans="1:22" x14ac:dyDescent="0.3">
      <c r="A5484">
        <v>5525</v>
      </c>
      <c r="B5484" t="s">
        <v>61</v>
      </c>
      <c r="C5484" t="s">
        <v>62</v>
      </c>
      <c r="D5484" t="s">
        <v>63</v>
      </c>
      <c r="E5484">
        <v>2016</v>
      </c>
      <c r="F5484">
        <v>37944</v>
      </c>
      <c r="G5484" t="s">
        <v>23</v>
      </c>
      <c r="H5484" t="s">
        <v>32</v>
      </c>
      <c r="I5484" t="s">
        <v>19</v>
      </c>
      <c r="J5484">
        <v>2143</v>
      </c>
      <c r="K5484">
        <v>167.62</v>
      </c>
      <c r="L5484">
        <v>5</v>
      </c>
      <c r="M5484">
        <v>14.84</v>
      </c>
      <c r="N5484">
        <v>35</v>
      </c>
      <c r="P5484" t="str">
        <f t="shared" si="516"/>
        <v>BMW</v>
      </c>
      <c r="Q5484" t="str">
        <f t="shared" si="517"/>
        <v>bad</v>
      </c>
      <c r="R5484" t="str">
        <f t="shared" si="518"/>
        <v/>
      </c>
      <c r="S5484" s="3" t="str">
        <f t="shared" si="519"/>
        <v>BMW</v>
      </c>
      <c r="T5484" t="str">
        <f t="shared" si="520"/>
        <v/>
      </c>
      <c r="U5484" t="str">
        <f t="shared" si="521"/>
        <v>A</v>
      </c>
      <c r="V5484" t="str" cm="1">
        <f t="array" ref="V5484">_xlfn.IFS(N5475&gt;25,"A",N5475&gt;20,"B",N5475&gt;15,"C",N5475&gt;10,"D",N5475&lt;10,"E")</f>
        <v>A</v>
      </c>
    </row>
    <row r="5485" spans="1:22" x14ac:dyDescent="0.3">
      <c r="A5485">
        <v>5526</v>
      </c>
      <c r="B5485" t="s">
        <v>140</v>
      </c>
      <c r="C5485" t="s">
        <v>110</v>
      </c>
      <c r="D5485" t="s">
        <v>16</v>
      </c>
      <c r="E5485">
        <v>2017</v>
      </c>
      <c r="F5485">
        <v>30000</v>
      </c>
      <c r="G5485" t="s">
        <v>23</v>
      </c>
      <c r="H5485" t="s">
        <v>18</v>
      </c>
      <c r="I5485" t="s">
        <v>19</v>
      </c>
      <c r="J5485">
        <v>1498</v>
      </c>
      <c r="K5485">
        <v>89.84</v>
      </c>
      <c r="L5485">
        <v>5</v>
      </c>
      <c r="M5485">
        <v>22.7</v>
      </c>
      <c r="N5485">
        <v>8.75</v>
      </c>
      <c r="P5485" t="str">
        <f t="shared" si="516"/>
        <v/>
      </c>
      <c r="Q5485" t="str">
        <f t="shared" si="517"/>
        <v>bad</v>
      </c>
      <c r="R5485" t="str">
        <f t="shared" si="518"/>
        <v/>
      </c>
      <c r="S5485" s="3" t="str">
        <f t="shared" si="519"/>
        <v/>
      </c>
      <c r="T5485" t="str">
        <f t="shared" si="520"/>
        <v>Honda</v>
      </c>
      <c r="U5485" t="str">
        <f t="shared" si="521"/>
        <v>E</v>
      </c>
      <c r="V5485" t="str" cm="1">
        <f t="array" ref="V5485">_xlfn.IFS(N5476&gt;25,"A",N5476&gt;20,"B",N5476&gt;15,"C",N5476&gt;10,"D",N5476&lt;10,"E")</f>
        <v>E</v>
      </c>
    </row>
    <row r="5486" spans="1:22" x14ac:dyDescent="0.3">
      <c r="A5486">
        <v>5527</v>
      </c>
      <c r="B5486" t="s">
        <v>154</v>
      </c>
      <c r="C5486" t="s">
        <v>41</v>
      </c>
      <c r="D5486" t="s">
        <v>31</v>
      </c>
      <c r="E5486">
        <v>2015</v>
      </c>
      <c r="F5486">
        <v>64005</v>
      </c>
      <c r="G5486" t="s">
        <v>27</v>
      </c>
      <c r="H5486" t="s">
        <v>18</v>
      </c>
      <c r="I5486" t="s">
        <v>19</v>
      </c>
      <c r="J5486">
        <v>1197</v>
      </c>
      <c r="K5486">
        <v>78.900000000000006</v>
      </c>
      <c r="L5486">
        <v>5</v>
      </c>
      <c r="M5486">
        <v>17.71</v>
      </c>
      <c r="N5486">
        <v>4.57</v>
      </c>
      <c r="P5486" t="str">
        <f t="shared" si="516"/>
        <v>Mini</v>
      </c>
      <c r="Q5486" t="str">
        <f t="shared" si="517"/>
        <v>bad</v>
      </c>
      <c r="R5486" t="str">
        <f t="shared" si="518"/>
        <v/>
      </c>
      <c r="S5486" s="3" t="str">
        <f t="shared" si="519"/>
        <v>Mini</v>
      </c>
      <c r="T5486" t="str">
        <f t="shared" si="520"/>
        <v/>
      </c>
      <c r="U5486" t="str">
        <f t="shared" si="521"/>
        <v>A</v>
      </c>
      <c r="V5486" t="str" cm="1">
        <f t="array" ref="V5486">_xlfn.IFS(N5477&gt;25,"A",N5477&gt;20,"B",N5477&gt;15,"C",N5477&gt;10,"D",N5477&lt;10,"E")</f>
        <v>A</v>
      </c>
    </row>
    <row r="5487" spans="1:22" x14ac:dyDescent="0.3">
      <c r="A5487">
        <v>5528</v>
      </c>
      <c r="B5487" t="s">
        <v>213</v>
      </c>
      <c r="C5487" t="s">
        <v>21</v>
      </c>
      <c r="D5487" t="s">
        <v>53</v>
      </c>
      <c r="E5487">
        <v>2012</v>
      </c>
      <c r="F5487">
        <v>62000</v>
      </c>
      <c r="G5487" t="s">
        <v>27</v>
      </c>
      <c r="H5487" t="s">
        <v>18</v>
      </c>
      <c r="I5487" t="s">
        <v>19</v>
      </c>
      <c r="J5487">
        <v>1197</v>
      </c>
      <c r="K5487">
        <v>78.900000000000006</v>
      </c>
      <c r="L5487">
        <v>5</v>
      </c>
      <c r="M5487">
        <v>20.36</v>
      </c>
      <c r="N5487">
        <v>2.5</v>
      </c>
      <c r="P5487" t="str">
        <f t="shared" si="516"/>
        <v/>
      </c>
      <c r="Q5487" t="str">
        <f t="shared" si="517"/>
        <v>bad</v>
      </c>
      <c r="R5487" t="str">
        <f t="shared" si="518"/>
        <v/>
      </c>
      <c r="S5487" s="3" t="str">
        <f t="shared" si="519"/>
        <v/>
      </c>
      <c r="T5487" t="str">
        <f t="shared" si="520"/>
        <v>Mitsubishi</v>
      </c>
      <c r="U5487" t="str">
        <f t="shared" si="521"/>
        <v>D</v>
      </c>
      <c r="V5487" t="str" cm="1">
        <f t="array" ref="V5487">_xlfn.IFS(N5478&gt;25,"A",N5478&gt;20,"B",N5478&gt;15,"C",N5478&gt;10,"D",N5478&lt;10,"E")</f>
        <v>D</v>
      </c>
    </row>
    <row r="5488" spans="1:22" x14ac:dyDescent="0.3">
      <c r="A5488">
        <v>5529</v>
      </c>
      <c r="B5488" t="s">
        <v>1851</v>
      </c>
      <c r="C5488" t="s">
        <v>21</v>
      </c>
      <c r="D5488" t="s">
        <v>26</v>
      </c>
      <c r="E5488">
        <v>2005</v>
      </c>
      <c r="F5488">
        <v>105000</v>
      </c>
      <c r="G5488" t="s">
        <v>27</v>
      </c>
      <c r="H5488" t="s">
        <v>18</v>
      </c>
      <c r="I5488" t="s">
        <v>19</v>
      </c>
      <c r="J5488">
        <v>999</v>
      </c>
      <c r="K5488">
        <v>74</v>
      </c>
      <c r="L5488">
        <v>5</v>
      </c>
      <c r="M5488">
        <v>0</v>
      </c>
      <c r="N5488">
        <v>1.75</v>
      </c>
      <c r="P5488" t="str">
        <f t="shared" si="516"/>
        <v/>
      </c>
      <c r="Q5488" t="str">
        <f t="shared" si="517"/>
        <v>bad</v>
      </c>
      <c r="R5488" t="str">
        <f t="shared" si="518"/>
        <v/>
      </c>
      <c r="S5488" s="3" t="str">
        <f t="shared" si="519"/>
        <v/>
      </c>
      <c r="T5488" t="str">
        <f t="shared" si="520"/>
        <v>Maruti</v>
      </c>
      <c r="U5488" t="str">
        <f t="shared" si="521"/>
        <v>E</v>
      </c>
      <c r="V5488" t="str" cm="1">
        <f t="array" ref="V5488">_xlfn.IFS(N5479&gt;25,"A",N5479&gt;20,"B",N5479&gt;15,"C",N5479&gt;10,"D",N5479&lt;10,"E")</f>
        <v>E</v>
      </c>
    </row>
    <row r="5489" spans="1:22" x14ac:dyDescent="0.3">
      <c r="A5489">
        <v>5530</v>
      </c>
      <c r="B5489" t="s">
        <v>589</v>
      </c>
      <c r="C5489" t="s">
        <v>52</v>
      </c>
      <c r="D5489" t="s">
        <v>47</v>
      </c>
      <c r="E5489">
        <v>2014</v>
      </c>
      <c r="F5489">
        <v>59885</v>
      </c>
      <c r="G5489" t="s">
        <v>23</v>
      </c>
      <c r="H5489" t="s">
        <v>32</v>
      </c>
      <c r="I5489" t="s">
        <v>19</v>
      </c>
      <c r="J5489">
        <v>2179</v>
      </c>
      <c r="K5489">
        <v>147.51</v>
      </c>
      <c r="L5489">
        <v>5</v>
      </c>
      <c r="M5489">
        <v>12.39</v>
      </c>
      <c r="N5489">
        <v>20.11</v>
      </c>
      <c r="P5489" t="str">
        <f t="shared" si="516"/>
        <v>Bentley</v>
      </c>
      <c r="Q5489" t="str">
        <f t="shared" si="517"/>
        <v>bad</v>
      </c>
      <c r="R5489" t="str">
        <f t="shared" si="518"/>
        <v/>
      </c>
      <c r="S5489" s="3" t="str">
        <f t="shared" si="519"/>
        <v>Bentley</v>
      </c>
      <c r="T5489" t="str">
        <f t="shared" si="520"/>
        <v/>
      </c>
      <c r="U5489" t="str">
        <f t="shared" si="521"/>
        <v>A</v>
      </c>
      <c r="V5489" t="str" cm="1">
        <f t="array" ref="V5489">_xlfn.IFS(N5480&gt;25,"A",N5480&gt;20,"B",N5480&gt;15,"C",N5480&gt;10,"D",N5480&lt;10,"E")</f>
        <v>A</v>
      </c>
    </row>
    <row r="5490" spans="1:22" x14ac:dyDescent="0.3">
      <c r="A5490">
        <v>5531</v>
      </c>
      <c r="B5490" t="s">
        <v>627</v>
      </c>
      <c r="C5490" t="s">
        <v>41</v>
      </c>
      <c r="D5490" t="s">
        <v>35</v>
      </c>
      <c r="E5490">
        <v>2011</v>
      </c>
      <c r="F5490">
        <v>144471</v>
      </c>
      <c r="G5490" t="s">
        <v>23</v>
      </c>
      <c r="H5490" t="s">
        <v>18</v>
      </c>
      <c r="I5490" t="s">
        <v>19</v>
      </c>
      <c r="J5490">
        <v>2494</v>
      </c>
      <c r="K5490">
        <v>102</v>
      </c>
      <c r="L5490">
        <v>8</v>
      </c>
      <c r="M5490">
        <v>12.8</v>
      </c>
      <c r="N5490">
        <v>7.8</v>
      </c>
      <c r="P5490" t="str">
        <f t="shared" si="516"/>
        <v/>
      </c>
      <c r="Q5490" t="str">
        <f t="shared" si="517"/>
        <v>good</v>
      </c>
      <c r="R5490" t="str">
        <f t="shared" si="518"/>
        <v/>
      </c>
      <c r="S5490" s="3" t="str">
        <f t="shared" si="519"/>
        <v>Maruti</v>
      </c>
      <c r="T5490" t="str">
        <f t="shared" si="520"/>
        <v>Maruti</v>
      </c>
      <c r="U5490" t="str">
        <f t="shared" si="521"/>
        <v>E</v>
      </c>
      <c r="V5490" t="str" cm="1">
        <f t="array" ref="V5490">_xlfn.IFS(N5481&gt;25,"A",N5481&gt;20,"B",N5481&gt;15,"C",N5481&gt;10,"D",N5481&lt;10,"E")</f>
        <v>E</v>
      </c>
    </row>
    <row r="5491" spans="1:22" x14ac:dyDescent="0.3">
      <c r="A5491">
        <v>5532</v>
      </c>
      <c r="B5491" t="s">
        <v>68</v>
      </c>
      <c r="C5491" t="s">
        <v>21</v>
      </c>
      <c r="D5491" t="s">
        <v>31</v>
      </c>
      <c r="E5491">
        <v>2011</v>
      </c>
      <c r="F5491">
        <v>63991</v>
      </c>
      <c r="G5491" t="s">
        <v>27</v>
      </c>
      <c r="H5491" t="s">
        <v>18</v>
      </c>
      <c r="I5491" t="s">
        <v>19</v>
      </c>
      <c r="J5491">
        <v>1197</v>
      </c>
      <c r="K5491">
        <v>80</v>
      </c>
      <c r="L5491">
        <v>5</v>
      </c>
      <c r="M5491">
        <v>18.5</v>
      </c>
      <c r="N5491">
        <v>3.61</v>
      </c>
      <c r="P5491" t="str">
        <f t="shared" si="516"/>
        <v/>
      </c>
      <c r="Q5491" t="str">
        <f t="shared" si="517"/>
        <v>bad</v>
      </c>
      <c r="R5491" t="str">
        <f t="shared" si="518"/>
        <v/>
      </c>
      <c r="S5491" s="3" t="str">
        <f t="shared" si="519"/>
        <v/>
      </c>
      <c r="T5491" t="str">
        <f t="shared" si="520"/>
        <v>Toyota</v>
      </c>
      <c r="U5491" t="str">
        <f t="shared" si="521"/>
        <v>E</v>
      </c>
      <c r="V5491" t="str" cm="1">
        <f t="array" ref="V5491">_xlfn.IFS(N5482&gt;25,"A",N5482&gt;20,"B",N5482&gt;15,"C",N5482&gt;10,"D",N5482&lt;10,"E")</f>
        <v>E</v>
      </c>
    </row>
    <row r="5492" spans="1:22" x14ac:dyDescent="0.3">
      <c r="A5492">
        <v>5533</v>
      </c>
      <c r="B5492" t="s">
        <v>189</v>
      </c>
      <c r="C5492" t="s">
        <v>21</v>
      </c>
      <c r="D5492" t="s">
        <v>22</v>
      </c>
      <c r="E5492">
        <v>2007</v>
      </c>
      <c r="F5492">
        <v>72000</v>
      </c>
      <c r="G5492" t="s">
        <v>27</v>
      </c>
      <c r="H5492" t="s">
        <v>18</v>
      </c>
      <c r="I5492" t="s">
        <v>33</v>
      </c>
      <c r="J5492">
        <v>1086</v>
      </c>
      <c r="K5492">
        <v>74</v>
      </c>
      <c r="L5492">
        <v>5</v>
      </c>
      <c r="M5492">
        <v>17</v>
      </c>
      <c r="N5492">
        <v>1.1100000000000001</v>
      </c>
      <c r="P5492" t="str">
        <f t="shared" si="516"/>
        <v/>
      </c>
      <c r="Q5492" t="str">
        <f t="shared" si="517"/>
        <v>bad</v>
      </c>
      <c r="R5492" t="str">
        <f t="shared" si="518"/>
        <v/>
      </c>
      <c r="S5492" s="3" t="str">
        <f t="shared" si="519"/>
        <v/>
      </c>
      <c r="T5492" t="str">
        <f t="shared" si="520"/>
        <v>MercedesBenz</v>
      </c>
      <c r="U5492" t="str">
        <f t="shared" si="521"/>
        <v>E</v>
      </c>
      <c r="V5492" t="e" cm="1">
        <f t="array" ref="V5492">_xlfn.IFS(N5483&gt;25,"A",N5483&gt;20,"B",N5483&gt;15,"C",N5483&gt;10,"D",N5483&lt;10,"E")</f>
        <v>#N/A</v>
      </c>
    </row>
    <row r="5493" spans="1:22" x14ac:dyDescent="0.3">
      <c r="A5493">
        <v>5534</v>
      </c>
      <c r="B5493" t="s">
        <v>166</v>
      </c>
      <c r="C5493" t="s">
        <v>38</v>
      </c>
      <c r="D5493" t="s">
        <v>16</v>
      </c>
      <c r="E5493">
        <v>2015</v>
      </c>
      <c r="F5493">
        <v>34895</v>
      </c>
      <c r="G5493" t="s">
        <v>27</v>
      </c>
      <c r="H5493" t="s">
        <v>32</v>
      </c>
      <c r="I5493" t="s">
        <v>19</v>
      </c>
      <c r="J5493">
        <v>1198</v>
      </c>
      <c r="K5493">
        <v>75.94</v>
      </c>
      <c r="L5493">
        <v>5</v>
      </c>
      <c r="M5493">
        <v>19.149999999999999</v>
      </c>
      <c r="N5493">
        <v>4.5999999999999996</v>
      </c>
      <c r="P5493" t="str">
        <f t="shared" si="516"/>
        <v>MercedesBenz</v>
      </c>
      <c r="Q5493" t="str">
        <f t="shared" si="517"/>
        <v>bad</v>
      </c>
      <c r="R5493" t="str">
        <f t="shared" si="518"/>
        <v/>
      </c>
      <c r="S5493" s="3" t="str">
        <f t="shared" si="519"/>
        <v>MercedesBenz</v>
      </c>
      <c r="T5493" t="str">
        <f t="shared" si="520"/>
        <v/>
      </c>
      <c r="U5493" t="str">
        <f t="shared" si="521"/>
        <v>A</v>
      </c>
      <c r="V5493" t="str" cm="1">
        <f t="array" ref="V5493">_xlfn.IFS(N5484&gt;25,"A",N5484&gt;20,"B",N5484&gt;15,"C",N5484&gt;10,"D",N5484&lt;10,"E")</f>
        <v>A</v>
      </c>
    </row>
    <row r="5494" spans="1:22" x14ac:dyDescent="0.3">
      <c r="A5494">
        <v>5535</v>
      </c>
      <c r="B5494" t="s">
        <v>1259</v>
      </c>
      <c r="C5494" t="s">
        <v>65</v>
      </c>
      <c r="D5494" t="s">
        <v>93</v>
      </c>
      <c r="E5494">
        <v>2015</v>
      </c>
      <c r="F5494">
        <v>97003</v>
      </c>
      <c r="G5494" t="s">
        <v>23</v>
      </c>
      <c r="H5494" t="s">
        <v>32</v>
      </c>
      <c r="I5494" t="s">
        <v>19</v>
      </c>
      <c r="J5494">
        <v>2993</v>
      </c>
      <c r="K5494">
        <v>308.43</v>
      </c>
      <c r="L5494">
        <v>5</v>
      </c>
      <c r="M5494">
        <v>15.87</v>
      </c>
      <c r="N5494">
        <v>85</v>
      </c>
      <c r="P5494" t="str">
        <f t="shared" si="516"/>
        <v/>
      </c>
      <c r="Q5494" t="str">
        <f t="shared" si="517"/>
        <v>good</v>
      </c>
      <c r="R5494" t="str">
        <f t="shared" si="518"/>
        <v/>
      </c>
      <c r="S5494" s="3" t="str">
        <f t="shared" si="519"/>
        <v>Ford</v>
      </c>
      <c r="T5494" t="str">
        <f t="shared" si="520"/>
        <v>Ford</v>
      </c>
      <c r="U5494" t="str">
        <f t="shared" si="521"/>
        <v>E</v>
      </c>
      <c r="V5494" t="str" cm="1">
        <f t="array" ref="V5494">_xlfn.IFS(N5485&gt;25,"A",N5485&gt;20,"B",N5485&gt;15,"C",N5485&gt;10,"D",N5485&lt;10,"E")</f>
        <v>E</v>
      </c>
    </row>
    <row r="5495" spans="1:22" x14ac:dyDescent="0.3">
      <c r="A5495">
        <v>5536</v>
      </c>
      <c r="B5495" t="s">
        <v>308</v>
      </c>
      <c r="C5495" t="s">
        <v>25</v>
      </c>
      <c r="D5495" t="s">
        <v>49</v>
      </c>
      <c r="E5495">
        <v>2015</v>
      </c>
      <c r="F5495">
        <v>45000</v>
      </c>
      <c r="G5495" t="s">
        <v>27</v>
      </c>
      <c r="H5495" t="s">
        <v>32</v>
      </c>
      <c r="I5495" t="s">
        <v>19</v>
      </c>
      <c r="J5495">
        <v>1497</v>
      </c>
      <c r="K5495">
        <v>118</v>
      </c>
      <c r="L5495">
        <v>5</v>
      </c>
      <c r="M5495">
        <v>16.8</v>
      </c>
      <c r="N5495">
        <v>5.25</v>
      </c>
      <c r="P5495" t="str">
        <f t="shared" si="516"/>
        <v/>
      </c>
      <c r="Q5495" t="str">
        <f t="shared" si="517"/>
        <v>bad</v>
      </c>
      <c r="R5495" t="str">
        <f t="shared" si="518"/>
        <v/>
      </c>
      <c r="S5495" s="3" t="str">
        <f t="shared" si="519"/>
        <v/>
      </c>
      <c r="T5495" t="str">
        <f t="shared" si="520"/>
        <v>Toyota</v>
      </c>
      <c r="U5495" t="str">
        <f t="shared" si="521"/>
        <v>E</v>
      </c>
      <c r="V5495" t="str" cm="1">
        <f t="array" ref="V5495">_xlfn.IFS(N5486&gt;25,"A",N5486&gt;20,"B",N5486&gt;15,"C",N5486&gt;10,"D",N5486&lt;10,"E")</f>
        <v>E</v>
      </c>
    </row>
    <row r="5496" spans="1:22" x14ac:dyDescent="0.3">
      <c r="A5496">
        <v>5537</v>
      </c>
      <c r="B5496" t="s">
        <v>1263</v>
      </c>
      <c r="C5496" t="s">
        <v>25</v>
      </c>
      <c r="D5496" t="s">
        <v>53</v>
      </c>
      <c r="E5496">
        <v>2013</v>
      </c>
      <c r="F5496">
        <v>45000</v>
      </c>
      <c r="G5496" t="s">
        <v>23</v>
      </c>
      <c r="H5496" t="s">
        <v>18</v>
      </c>
      <c r="I5496" t="s">
        <v>33</v>
      </c>
      <c r="J5496">
        <v>1498</v>
      </c>
      <c r="K5496">
        <v>98.6</v>
      </c>
      <c r="L5496">
        <v>5</v>
      </c>
      <c r="M5496">
        <v>25.8</v>
      </c>
      <c r="N5496">
        <v>3.3</v>
      </c>
      <c r="P5496" t="str">
        <f t="shared" si="516"/>
        <v/>
      </c>
      <c r="Q5496" t="str">
        <f t="shared" si="517"/>
        <v>good</v>
      </c>
      <c r="R5496" t="str">
        <f t="shared" si="518"/>
        <v/>
      </c>
      <c r="S5496" s="3" t="str">
        <f t="shared" si="519"/>
        <v>Hyundai</v>
      </c>
      <c r="T5496" t="str">
        <f t="shared" si="520"/>
        <v>Hyundai</v>
      </c>
      <c r="U5496" t="str">
        <f t="shared" si="521"/>
        <v>E</v>
      </c>
      <c r="V5496" t="str" cm="1">
        <f t="array" ref="V5496">_xlfn.IFS(N5487&gt;25,"A",N5487&gt;20,"B",N5487&gt;15,"C",N5487&gt;10,"D",N5487&lt;10,"E")</f>
        <v>E</v>
      </c>
    </row>
    <row r="5497" spans="1:22" x14ac:dyDescent="0.3">
      <c r="A5497">
        <v>5538</v>
      </c>
      <c r="B5497" t="s">
        <v>190</v>
      </c>
      <c r="C5497" t="s">
        <v>41</v>
      </c>
      <c r="D5497" t="s">
        <v>63</v>
      </c>
      <c r="E5497">
        <v>2013</v>
      </c>
      <c r="F5497">
        <v>100000</v>
      </c>
      <c r="G5497" t="s">
        <v>23</v>
      </c>
      <c r="H5497" t="s">
        <v>18</v>
      </c>
      <c r="I5497" t="s">
        <v>33</v>
      </c>
      <c r="J5497">
        <v>2982</v>
      </c>
      <c r="K5497">
        <v>171</v>
      </c>
      <c r="L5497">
        <v>7</v>
      </c>
      <c r="M5497">
        <v>11.5</v>
      </c>
      <c r="N5497">
        <v>17.75</v>
      </c>
      <c r="P5497" t="str">
        <f t="shared" si="516"/>
        <v/>
      </c>
      <c r="Q5497" t="str">
        <f t="shared" si="517"/>
        <v>bad</v>
      </c>
      <c r="R5497" t="str">
        <f t="shared" si="518"/>
        <v/>
      </c>
      <c r="S5497" s="3" t="str">
        <f t="shared" si="519"/>
        <v/>
      </c>
      <c r="T5497" t="str">
        <f t="shared" si="520"/>
        <v>Hyundai</v>
      </c>
      <c r="U5497" t="str">
        <f t="shared" si="521"/>
        <v>E</v>
      </c>
      <c r="V5497" t="str" cm="1">
        <f t="array" ref="V5497">_xlfn.IFS(N5488&gt;25,"A",N5488&gt;20,"B",N5488&gt;15,"C",N5488&gt;10,"D",N5488&lt;10,"E")</f>
        <v>E</v>
      </c>
    </row>
    <row r="5498" spans="1:22" x14ac:dyDescent="0.3">
      <c r="A5498">
        <v>5539</v>
      </c>
      <c r="B5498" t="s">
        <v>1852</v>
      </c>
      <c r="C5498" t="s">
        <v>52</v>
      </c>
      <c r="D5498" t="s">
        <v>53</v>
      </c>
      <c r="E5498">
        <v>2016</v>
      </c>
      <c r="F5498">
        <v>70000</v>
      </c>
      <c r="G5498" t="s">
        <v>23</v>
      </c>
      <c r="H5498" t="s">
        <v>32</v>
      </c>
      <c r="I5498" t="s">
        <v>19</v>
      </c>
      <c r="J5498">
        <v>2179</v>
      </c>
      <c r="K5498">
        <v>187.7</v>
      </c>
      <c r="L5498">
        <v>5</v>
      </c>
      <c r="M5498">
        <v>12.97</v>
      </c>
      <c r="N5498">
        <v>35</v>
      </c>
      <c r="P5498" t="str">
        <f t="shared" si="516"/>
        <v>Land</v>
      </c>
      <c r="Q5498" t="str">
        <f t="shared" si="517"/>
        <v>bad</v>
      </c>
      <c r="R5498" t="str">
        <f t="shared" si="518"/>
        <v/>
      </c>
      <c r="S5498" s="3" t="str">
        <f t="shared" si="519"/>
        <v>Land</v>
      </c>
      <c r="T5498" t="str">
        <f t="shared" si="520"/>
        <v/>
      </c>
      <c r="U5498" t="str">
        <f t="shared" si="521"/>
        <v>B</v>
      </c>
      <c r="V5498" t="str" cm="1">
        <f t="array" ref="V5498">_xlfn.IFS(N5489&gt;25,"A",N5489&gt;20,"B",N5489&gt;15,"C",N5489&gt;10,"D",N5489&lt;10,"E")</f>
        <v>B</v>
      </c>
    </row>
    <row r="5499" spans="1:22" x14ac:dyDescent="0.3">
      <c r="A5499">
        <v>5540</v>
      </c>
      <c r="B5499" t="s">
        <v>290</v>
      </c>
      <c r="C5499" t="s">
        <v>21</v>
      </c>
      <c r="D5499" t="s">
        <v>31</v>
      </c>
      <c r="E5499">
        <v>2016</v>
      </c>
      <c r="F5499">
        <v>37023</v>
      </c>
      <c r="G5499" t="s">
        <v>23</v>
      </c>
      <c r="H5499" t="s">
        <v>18</v>
      </c>
      <c r="I5499" t="s">
        <v>19</v>
      </c>
      <c r="J5499">
        <v>1582</v>
      </c>
      <c r="K5499">
        <v>126.2</v>
      </c>
      <c r="L5499">
        <v>5</v>
      </c>
      <c r="M5499">
        <v>19.670000000000002</v>
      </c>
      <c r="N5499">
        <v>13.39</v>
      </c>
      <c r="P5499" t="str">
        <f t="shared" si="516"/>
        <v/>
      </c>
      <c r="Q5499" t="str">
        <f t="shared" si="517"/>
        <v>bad</v>
      </c>
      <c r="R5499" t="str">
        <f t="shared" si="518"/>
        <v/>
      </c>
      <c r="S5499" s="3" t="str">
        <f t="shared" si="519"/>
        <v/>
      </c>
      <c r="T5499" t="str">
        <f t="shared" si="520"/>
        <v>Toyota</v>
      </c>
      <c r="U5499" t="str">
        <f t="shared" si="521"/>
        <v>E</v>
      </c>
      <c r="V5499" t="str" cm="1">
        <f t="array" ref="V5499">_xlfn.IFS(N5490&gt;25,"A",N5490&gt;20,"B",N5490&gt;15,"C",N5490&gt;10,"D",N5490&lt;10,"E")</f>
        <v>E</v>
      </c>
    </row>
    <row r="5500" spans="1:22" x14ac:dyDescent="0.3">
      <c r="A5500">
        <v>5541</v>
      </c>
      <c r="B5500" t="s">
        <v>220</v>
      </c>
      <c r="C5500" t="s">
        <v>192</v>
      </c>
      <c r="D5500" t="s">
        <v>26</v>
      </c>
      <c r="E5500">
        <v>2012</v>
      </c>
      <c r="F5500">
        <v>81000</v>
      </c>
      <c r="G5500" t="s">
        <v>23</v>
      </c>
      <c r="H5500" t="s">
        <v>18</v>
      </c>
      <c r="I5500" t="s">
        <v>19</v>
      </c>
      <c r="J5500">
        <v>936</v>
      </c>
      <c r="K5500">
        <v>56.3</v>
      </c>
      <c r="L5500">
        <v>5</v>
      </c>
      <c r="M5500">
        <v>25.44</v>
      </c>
      <c r="N5500">
        <v>2.5</v>
      </c>
      <c r="P5500" t="str">
        <f t="shared" si="516"/>
        <v/>
      </c>
      <c r="Q5500" t="str">
        <f t="shared" si="517"/>
        <v>bad</v>
      </c>
      <c r="R5500" t="str">
        <f t="shared" si="518"/>
        <v/>
      </c>
      <c r="S5500" s="3" t="str">
        <f t="shared" si="519"/>
        <v/>
      </c>
      <c r="T5500" t="str">
        <f t="shared" si="520"/>
        <v>Hyundai</v>
      </c>
      <c r="U5500" t="str">
        <f t="shared" si="521"/>
        <v>E</v>
      </c>
      <c r="V5500" t="str" cm="1">
        <f t="array" ref="V5500">_xlfn.IFS(N5491&gt;25,"A",N5491&gt;20,"B",N5491&gt;15,"C",N5491&gt;10,"D",N5491&lt;10,"E")</f>
        <v>E</v>
      </c>
    </row>
    <row r="5501" spans="1:22" x14ac:dyDescent="0.3">
      <c r="A5501">
        <v>5542</v>
      </c>
      <c r="B5501" t="s">
        <v>265</v>
      </c>
      <c r="C5501" t="s">
        <v>41</v>
      </c>
      <c r="D5501" t="s">
        <v>47</v>
      </c>
      <c r="E5501">
        <v>2017</v>
      </c>
      <c r="F5501">
        <v>20789</v>
      </c>
      <c r="G5501" t="s">
        <v>23</v>
      </c>
      <c r="H5501" t="s">
        <v>32</v>
      </c>
      <c r="I5501" t="s">
        <v>19</v>
      </c>
      <c r="J5501">
        <v>2755</v>
      </c>
      <c r="K5501">
        <v>171.5</v>
      </c>
      <c r="L5501">
        <v>7</v>
      </c>
      <c r="M5501">
        <v>11.36</v>
      </c>
      <c r="N5501">
        <v>18.36</v>
      </c>
      <c r="P5501" t="str">
        <f t="shared" si="516"/>
        <v/>
      </c>
      <c r="Q5501" t="str">
        <f t="shared" si="517"/>
        <v>bad</v>
      </c>
      <c r="R5501" t="str">
        <f t="shared" si="518"/>
        <v/>
      </c>
      <c r="S5501" s="3" t="str">
        <f t="shared" si="519"/>
        <v/>
      </c>
      <c r="T5501" t="str">
        <f t="shared" si="520"/>
        <v>Hyundai</v>
      </c>
      <c r="U5501" t="str">
        <f t="shared" si="521"/>
        <v>E</v>
      </c>
      <c r="V5501" t="str" cm="1">
        <f t="array" ref="V5501">_xlfn.IFS(N5492&gt;25,"A",N5492&gt;20,"B",N5492&gt;15,"C",N5492&gt;10,"D",N5492&lt;10,"E")</f>
        <v>E</v>
      </c>
    </row>
    <row r="5502" spans="1:22" x14ac:dyDescent="0.3">
      <c r="A5502">
        <v>5543</v>
      </c>
      <c r="B5502" t="s">
        <v>502</v>
      </c>
      <c r="C5502" t="s">
        <v>15</v>
      </c>
      <c r="D5502" t="s">
        <v>39</v>
      </c>
      <c r="E5502">
        <v>2015</v>
      </c>
      <c r="F5502">
        <v>68310</v>
      </c>
      <c r="G5502" t="s">
        <v>23</v>
      </c>
      <c r="H5502" t="s">
        <v>18</v>
      </c>
      <c r="I5502" t="s">
        <v>19</v>
      </c>
      <c r="J5502">
        <v>1248</v>
      </c>
      <c r="K5502">
        <v>74</v>
      </c>
      <c r="L5502">
        <v>5</v>
      </c>
      <c r="M5502">
        <v>23.4</v>
      </c>
      <c r="N5502">
        <v>5.95</v>
      </c>
      <c r="P5502" t="str">
        <f t="shared" si="516"/>
        <v/>
      </c>
      <c r="Q5502" t="str">
        <f t="shared" si="517"/>
        <v>bad</v>
      </c>
      <c r="R5502" t="str">
        <f t="shared" si="518"/>
        <v/>
      </c>
      <c r="S5502" s="3" t="str">
        <f t="shared" si="519"/>
        <v/>
      </c>
      <c r="T5502" t="str">
        <f t="shared" si="520"/>
        <v>Nissan</v>
      </c>
      <c r="U5502" t="str">
        <f t="shared" si="521"/>
        <v>E</v>
      </c>
      <c r="V5502" t="str" cm="1">
        <f t="array" ref="V5502">_xlfn.IFS(N5493&gt;25,"A",N5493&gt;20,"B",N5493&gt;15,"C",N5493&gt;10,"D",N5493&lt;10,"E")</f>
        <v>E</v>
      </c>
    </row>
    <row r="5503" spans="1:22" x14ac:dyDescent="0.3">
      <c r="A5503">
        <v>5544</v>
      </c>
      <c r="B5503" t="s">
        <v>20</v>
      </c>
      <c r="C5503" t="s">
        <v>21</v>
      </c>
      <c r="D5503" t="s">
        <v>16</v>
      </c>
      <c r="E5503">
        <v>2015</v>
      </c>
      <c r="F5503">
        <v>47250</v>
      </c>
      <c r="G5503" t="s">
        <v>23</v>
      </c>
      <c r="H5503" t="s">
        <v>18</v>
      </c>
      <c r="I5503" t="s">
        <v>33</v>
      </c>
      <c r="J5503">
        <v>1582</v>
      </c>
      <c r="K5503">
        <v>126.2</v>
      </c>
      <c r="L5503">
        <v>5</v>
      </c>
      <c r="M5503">
        <v>19.670000000000002</v>
      </c>
      <c r="N5503">
        <v>11</v>
      </c>
      <c r="P5503" t="str">
        <f t="shared" si="516"/>
        <v>BMW</v>
      </c>
      <c r="Q5503" t="str">
        <f t="shared" si="517"/>
        <v>bad</v>
      </c>
      <c r="R5503" t="str">
        <f t="shared" si="518"/>
        <v/>
      </c>
      <c r="S5503" s="3" t="str">
        <f t="shared" si="519"/>
        <v>BMW</v>
      </c>
      <c r="T5503" t="str">
        <f t="shared" si="520"/>
        <v/>
      </c>
      <c r="U5503" t="str">
        <f t="shared" si="521"/>
        <v>A</v>
      </c>
      <c r="V5503" t="str" cm="1">
        <f t="array" ref="V5503">_xlfn.IFS(N5494&gt;25,"A",N5494&gt;20,"B",N5494&gt;15,"C",N5494&gt;10,"D",N5494&lt;10,"E")</f>
        <v>A</v>
      </c>
    </row>
    <row r="5504" spans="1:22" x14ac:dyDescent="0.3">
      <c r="A5504">
        <v>5545</v>
      </c>
      <c r="B5504" t="s">
        <v>943</v>
      </c>
      <c r="C5504" t="s">
        <v>52</v>
      </c>
      <c r="D5504" t="s">
        <v>53</v>
      </c>
      <c r="E5504">
        <v>2014</v>
      </c>
      <c r="F5504">
        <v>47000</v>
      </c>
      <c r="G5504" t="s">
        <v>23</v>
      </c>
      <c r="H5504" t="s">
        <v>32</v>
      </c>
      <c r="I5504" t="s">
        <v>33</v>
      </c>
      <c r="J5504">
        <v>2993</v>
      </c>
      <c r="K5504">
        <v>255</v>
      </c>
      <c r="L5504">
        <v>5</v>
      </c>
      <c r="M5504">
        <v>12.65</v>
      </c>
      <c r="N5504">
        <v>64.75</v>
      </c>
      <c r="P5504" t="str">
        <f t="shared" si="516"/>
        <v/>
      </c>
      <c r="Q5504" t="str">
        <f t="shared" si="517"/>
        <v>bad</v>
      </c>
      <c r="R5504" t="str">
        <f t="shared" si="518"/>
        <v/>
      </c>
      <c r="S5504" s="3" t="str">
        <f t="shared" si="519"/>
        <v/>
      </c>
      <c r="T5504" t="str">
        <f t="shared" si="520"/>
        <v>Honda</v>
      </c>
      <c r="U5504" t="str">
        <f t="shared" si="521"/>
        <v>E</v>
      </c>
      <c r="V5504" t="str" cm="1">
        <f t="array" ref="V5504">_xlfn.IFS(N5495&gt;25,"A",N5495&gt;20,"B",N5495&gt;15,"C",N5495&gt;10,"D",N5495&lt;10,"E")</f>
        <v>E</v>
      </c>
    </row>
    <row r="5505" spans="1:22" x14ac:dyDescent="0.3">
      <c r="A5505">
        <v>5546</v>
      </c>
      <c r="B5505" t="s">
        <v>253</v>
      </c>
      <c r="C5505" t="s">
        <v>25</v>
      </c>
      <c r="D5505" t="s">
        <v>35</v>
      </c>
      <c r="E5505">
        <v>2017</v>
      </c>
      <c r="F5505">
        <v>128000</v>
      </c>
      <c r="G5505" t="s">
        <v>23</v>
      </c>
      <c r="H5505" t="s">
        <v>18</v>
      </c>
      <c r="I5505" t="s">
        <v>19</v>
      </c>
      <c r="J5505">
        <v>1498</v>
      </c>
      <c r="K5505">
        <v>98.6</v>
      </c>
      <c r="L5505">
        <v>5</v>
      </c>
      <c r="M5505">
        <v>25.8</v>
      </c>
      <c r="N5505">
        <v>6.3</v>
      </c>
      <c r="P5505" t="str">
        <f t="shared" si="516"/>
        <v/>
      </c>
      <c r="Q5505" t="str">
        <f t="shared" si="517"/>
        <v>good</v>
      </c>
      <c r="R5505" t="str">
        <f t="shared" si="518"/>
        <v/>
      </c>
      <c r="S5505" s="3" t="str">
        <f t="shared" si="519"/>
        <v>Honda</v>
      </c>
      <c r="T5505" t="str">
        <f t="shared" si="520"/>
        <v>Honda</v>
      </c>
      <c r="U5505" t="str">
        <f t="shared" si="521"/>
        <v>E</v>
      </c>
      <c r="V5505" t="str" cm="1">
        <f t="array" ref="V5505">_xlfn.IFS(N5496&gt;25,"A",N5496&gt;20,"B",N5496&gt;15,"C",N5496&gt;10,"D",N5496&lt;10,"E")</f>
        <v>E</v>
      </c>
    </row>
    <row r="5506" spans="1:22" x14ac:dyDescent="0.3">
      <c r="A5506">
        <v>5547</v>
      </c>
      <c r="B5506" t="s">
        <v>406</v>
      </c>
      <c r="C5506" t="s">
        <v>21</v>
      </c>
      <c r="D5506" t="s">
        <v>47</v>
      </c>
      <c r="E5506">
        <v>2017</v>
      </c>
      <c r="F5506">
        <v>17702</v>
      </c>
      <c r="G5506" t="s">
        <v>27</v>
      </c>
      <c r="H5506" t="s">
        <v>18</v>
      </c>
      <c r="I5506" t="s">
        <v>19</v>
      </c>
      <c r="J5506">
        <v>1591</v>
      </c>
      <c r="K5506">
        <v>121.3</v>
      </c>
      <c r="L5506">
        <v>5</v>
      </c>
      <c r="M5506">
        <v>15.29</v>
      </c>
      <c r="N5506">
        <v>11.94</v>
      </c>
      <c r="P5506" t="str">
        <f t="shared" si="516"/>
        <v>Toyota</v>
      </c>
      <c r="Q5506" t="str">
        <f t="shared" si="517"/>
        <v>bad</v>
      </c>
      <c r="R5506" t="str">
        <f t="shared" si="518"/>
        <v/>
      </c>
      <c r="S5506" s="3" t="str">
        <f t="shared" si="519"/>
        <v>Toyota</v>
      </c>
      <c r="T5506" t="str">
        <f t="shared" si="520"/>
        <v/>
      </c>
      <c r="U5506" t="str">
        <f t="shared" si="521"/>
        <v>C</v>
      </c>
      <c r="V5506" t="str" cm="1">
        <f t="array" ref="V5506">_xlfn.IFS(N5497&gt;25,"A",N5497&gt;20,"B",N5497&gt;15,"C",N5497&gt;10,"D",N5497&lt;10,"E")</f>
        <v>C</v>
      </c>
    </row>
    <row r="5507" spans="1:22" x14ac:dyDescent="0.3">
      <c r="A5507">
        <v>5548</v>
      </c>
      <c r="B5507" t="s">
        <v>1413</v>
      </c>
      <c r="C5507" t="s">
        <v>43</v>
      </c>
      <c r="D5507" t="s">
        <v>16</v>
      </c>
      <c r="E5507">
        <v>2014</v>
      </c>
      <c r="F5507">
        <v>34987</v>
      </c>
      <c r="G5507" t="s">
        <v>27</v>
      </c>
      <c r="H5507" t="s">
        <v>32</v>
      </c>
      <c r="I5507" t="s">
        <v>19</v>
      </c>
      <c r="J5507">
        <v>1197</v>
      </c>
      <c r="K5507">
        <v>103.5</v>
      </c>
      <c r="L5507">
        <v>5</v>
      </c>
      <c r="M5507">
        <v>18.190000000000001</v>
      </c>
      <c r="N5507">
        <v>5.95</v>
      </c>
      <c r="P5507" t="str">
        <f t="shared" si="516"/>
        <v>Land</v>
      </c>
      <c r="Q5507" t="str">
        <f t="shared" si="517"/>
        <v>bad</v>
      </c>
      <c r="R5507" t="str">
        <f t="shared" si="518"/>
        <v/>
      </c>
      <c r="S5507" s="3" t="str">
        <f t="shared" si="519"/>
        <v>Land</v>
      </c>
      <c r="T5507" t="str">
        <f t="shared" si="520"/>
        <v/>
      </c>
      <c r="U5507" t="str">
        <f t="shared" si="521"/>
        <v>A</v>
      </c>
      <c r="V5507" t="str" cm="1">
        <f t="array" ref="V5507">_xlfn.IFS(N5498&gt;25,"A",N5498&gt;20,"B",N5498&gt;15,"C",N5498&gt;10,"D",N5498&lt;10,"E")</f>
        <v>A</v>
      </c>
    </row>
    <row r="5508" spans="1:22" x14ac:dyDescent="0.3">
      <c r="A5508">
        <v>5549</v>
      </c>
      <c r="B5508" t="s">
        <v>790</v>
      </c>
      <c r="C5508" t="s">
        <v>25</v>
      </c>
      <c r="D5508" t="s">
        <v>93</v>
      </c>
      <c r="E5508">
        <v>2017</v>
      </c>
      <c r="F5508">
        <v>37000</v>
      </c>
      <c r="G5508" t="s">
        <v>23</v>
      </c>
      <c r="H5508" t="s">
        <v>18</v>
      </c>
      <c r="I5508" t="s">
        <v>19</v>
      </c>
      <c r="J5508">
        <v>1498</v>
      </c>
      <c r="K5508">
        <v>98.6</v>
      </c>
      <c r="L5508">
        <v>5</v>
      </c>
      <c r="M5508">
        <v>26</v>
      </c>
      <c r="N5508">
        <v>11</v>
      </c>
      <c r="P5508" t="str">
        <f t="shared" si="516"/>
        <v/>
      </c>
      <c r="Q5508" t="str">
        <f t="shared" si="517"/>
        <v>bad</v>
      </c>
      <c r="R5508" t="str">
        <f t="shared" si="518"/>
        <v/>
      </c>
      <c r="S5508" s="3" t="str">
        <f t="shared" si="519"/>
        <v/>
      </c>
      <c r="T5508" t="str">
        <f t="shared" si="520"/>
        <v>Hyundai</v>
      </c>
      <c r="U5508" t="str">
        <f t="shared" si="521"/>
        <v>D</v>
      </c>
      <c r="V5508" t="str" cm="1">
        <f t="array" ref="V5508">_xlfn.IFS(N5499&gt;25,"A",N5499&gt;20,"B",N5499&gt;15,"C",N5499&gt;10,"D",N5499&lt;10,"E")</f>
        <v>D</v>
      </c>
    </row>
    <row r="5509" spans="1:22" x14ac:dyDescent="0.3">
      <c r="A5509">
        <v>5550</v>
      </c>
      <c r="B5509" t="s">
        <v>406</v>
      </c>
      <c r="C5509" t="s">
        <v>21</v>
      </c>
      <c r="D5509" t="s">
        <v>31</v>
      </c>
      <c r="E5509">
        <v>2017</v>
      </c>
      <c r="F5509">
        <v>38271</v>
      </c>
      <c r="G5509" t="s">
        <v>27</v>
      </c>
      <c r="H5509" t="s">
        <v>18</v>
      </c>
      <c r="I5509" t="s">
        <v>19</v>
      </c>
      <c r="J5509">
        <v>1591</v>
      </c>
      <c r="K5509">
        <v>121.3</v>
      </c>
      <c r="L5509">
        <v>5</v>
      </c>
      <c r="M5509">
        <v>15.29</v>
      </c>
      <c r="N5509">
        <v>12.53</v>
      </c>
      <c r="P5509" t="str">
        <f t="shared" si="516"/>
        <v/>
      </c>
      <c r="Q5509" t="str">
        <f t="shared" si="517"/>
        <v>good</v>
      </c>
      <c r="R5509" t="str">
        <f t="shared" si="518"/>
        <v/>
      </c>
      <c r="S5509" s="3" t="str">
        <f t="shared" si="519"/>
        <v>Chevrolet</v>
      </c>
      <c r="T5509" t="str">
        <f t="shared" si="520"/>
        <v>Chevrolet</v>
      </c>
      <c r="U5509" t="str">
        <f t="shared" si="521"/>
        <v>E</v>
      </c>
      <c r="V5509" t="str" cm="1">
        <f t="array" ref="V5509">_xlfn.IFS(N5500&gt;25,"A",N5500&gt;20,"B",N5500&gt;15,"C",N5500&gt;10,"D",N5500&lt;10,"E")</f>
        <v>E</v>
      </c>
    </row>
    <row r="5510" spans="1:22" x14ac:dyDescent="0.3">
      <c r="A5510">
        <v>5551</v>
      </c>
      <c r="B5510" t="s">
        <v>109</v>
      </c>
      <c r="C5510" t="s">
        <v>110</v>
      </c>
      <c r="D5510" t="s">
        <v>63</v>
      </c>
      <c r="E5510">
        <v>2012</v>
      </c>
      <c r="F5510">
        <v>32510</v>
      </c>
      <c r="G5510" t="s">
        <v>23</v>
      </c>
      <c r="H5510" t="s">
        <v>18</v>
      </c>
      <c r="I5510" t="s">
        <v>33</v>
      </c>
      <c r="J5510">
        <v>1399</v>
      </c>
      <c r="K5510">
        <v>68</v>
      </c>
      <c r="L5510">
        <v>5</v>
      </c>
      <c r="M5510">
        <v>20</v>
      </c>
      <c r="N5510">
        <v>3.75</v>
      </c>
      <c r="P5510" t="str">
        <f t="shared" si="516"/>
        <v>Toyota</v>
      </c>
      <c r="Q5510" t="str">
        <f t="shared" si="517"/>
        <v>bad</v>
      </c>
      <c r="R5510" t="str">
        <f t="shared" si="518"/>
        <v/>
      </c>
      <c r="S5510" s="3" t="str">
        <f t="shared" si="519"/>
        <v>Toyota</v>
      </c>
      <c r="T5510" t="str">
        <f t="shared" si="520"/>
        <v/>
      </c>
      <c r="U5510" t="str">
        <f t="shared" si="521"/>
        <v>C</v>
      </c>
      <c r="V5510" t="str" cm="1">
        <f t="array" ref="V5510">_xlfn.IFS(N5501&gt;25,"A",N5501&gt;20,"B",N5501&gt;15,"C",N5501&gt;10,"D",N5501&lt;10,"E")</f>
        <v>C</v>
      </c>
    </row>
    <row r="5511" spans="1:22" x14ac:dyDescent="0.3">
      <c r="A5511">
        <v>5552</v>
      </c>
      <c r="B5511" t="s">
        <v>529</v>
      </c>
      <c r="C5511" t="s">
        <v>65</v>
      </c>
      <c r="D5511" t="s">
        <v>22</v>
      </c>
      <c r="E5511">
        <v>2014</v>
      </c>
      <c r="F5511">
        <v>88000</v>
      </c>
      <c r="G5511" t="s">
        <v>23</v>
      </c>
      <c r="H5511" t="s">
        <v>32</v>
      </c>
      <c r="I5511" t="s">
        <v>19</v>
      </c>
      <c r="J5511">
        <v>2993</v>
      </c>
      <c r="K5511">
        <v>258</v>
      </c>
      <c r="L5511">
        <v>5</v>
      </c>
      <c r="M5511">
        <v>14.69</v>
      </c>
      <c r="N5511">
        <v>27</v>
      </c>
      <c r="P5511" t="str">
        <f t="shared" si="516"/>
        <v/>
      </c>
      <c r="Q5511" t="str">
        <f t="shared" si="517"/>
        <v>good</v>
      </c>
      <c r="R5511" t="str">
        <f t="shared" si="518"/>
        <v/>
      </c>
      <c r="S5511" s="3" t="str">
        <f t="shared" si="519"/>
        <v>Maruti</v>
      </c>
      <c r="T5511" t="str">
        <f t="shared" si="520"/>
        <v>Maruti</v>
      </c>
      <c r="U5511" t="str">
        <f t="shared" si="521"/>
        <v>E</v>
      </c>
      <c r="V5511" t="str" cm="1">
        <f t="array" ref="V5511">_xlfn.IFS(N5502&gt;25,"A",N5502&gt;20,"B",N5502&gt;15,"C",N5502&gt;10,"D",N5502&lt;10,"E")</f>
        <v>E</v>
      </c>
    </row>
    <row r="5512" spans="1:22" x14ac:dyDescent="0.3">
      <c r="A5512">
        <v>5553</v>
      </c>
      <c r="B5512" t="s">
        <v>1853</v>
      </c>
      <c r="C5512" t="s">
        <v>56</v>
      </c>
      <c r="D5512" t="s">
        <v>22</v>
      </c>
      <c r="E5512">
        <v>2012</v>
      </c>
      <c r="F5512">
        <v>116000</v>
      </c>
      <c r="G5512" t="s">
        <v>23</v>
      </c>
      <c r="H5512" t="s">
        <v>18</v>
      </c>
      <c r="I5512" t="s">
        <v>19</v>
      </c>
      <c r="J5512">
        <v>2835</v>
      </c>
      <c r="K5512">
        <v>107.2</v>
      </c>
      <c r="L5512">
        <v>6</v>
      </c>
      <c r="M5512">
        <v>10.5</v>
      </c>
      <c r="N5512">
        <v>9.9499999999999993</v>
      </c>
      <c r="P5512" t="str">
        <f t="shared" si="516"/>
        <v/>
      </c>
      <c r="Q5512" t="str">
        <f t="shared" si="517"/>
        <v>bad</v>
      </c>
      <c r="R5512" t="str">
        <f t="shared" si="518"/>
        <v/>
      </c>
      <c r="S5512" s="3" t="str">
        <f t="shared" si="519"/>
        <v/>
      </c>
      <c r="T5512" t="str">
        <f t="shared" si="520"/>
        <v>Hyundai</v>
      </c>
      <c r="U5512" t="str">
        <f t="shared" si="521"/>
        <v>D</v>
      </c>
      <c r="V5512" t="str" cm="1">
        <f t="array" ref="V5512">_xlfn.IFS(N5503&gt;25,"A",N5503&gt;20,"B",N5503&gt;15,"C",N5503&gt;10,"D",N5503&lt;10,"E")</f>
        <v>D</v>
      </c>
    </row>
    <row r="5513" spans="1:22" x14ac:dyDescent="0.3">
      <c r="A5513">
        <v>5554</v>
      </c>
      <c r="B5513" t="s">
        <v>446</v>
      </c>
      <c r="C5513" t="s">
        <v>60</v>
      </c>
      <c r="D5513" t="s">
        <v>39</v>
      </c>
      <c r="E5513">
        <v>2013</v>
      </c>
      <c r="F5513">
        <v>156000</v>
      </c>
      <c r="G5513" t="s">
        <v>23</v>
      </c>
      <c r="H5513" t="s">
        <v>18</v>
      </c>
      <c r="I5513" t="s">
        <v>19</v>
      </c>
      <c r="J5513">
        <v>1461</v>
      </c>
      <c r="K5513">
        <v>83.8</v>
      </c>
      <c r="L5513">
        <v>5</v>
      </c>
      <c r="M5513">
        <v>19.87</v>
      </c>
      <c r="N5513">
        <v>4.2</v>
      </c>
      <c r="P5513" t="str">
        <f t="shared" si="516"/>
        <v>Land</v>
      </c>
      <c r="Q5513" t="str">
        <f t="shared" si="517"/>
        <v>bad</v>
      </c>
      <c r="R5513" t="str">
        <f t="shared" si="518"/>
        <v/>
      </c>
      <c r="S5513" s="3" t="str">
        <f t="shared" si="519"/>
        <v>Land</v>
      </c>
      <c r="T5513" t="str">
        <f t="shared" si="520"/>
        <v/>
      </c>
      <c r="U5513" t="str">
        <f t="shared" si="521"/>
        <v>A</v>
      </c>
      <c r="V5513" t="str" cm="1">
        <f t="array" ref="V5513">_xlfn.IFS(N5504&gt;25,"A",N5504&gt;20,"B",N5504&gt;15,"C",N5504&gt;10,"D",N5504&lt;10,"E")</f>
        <v>A</v>
      </c>
    </row>
    <row r="5514" spans="1:22" x14ac:dyDescent="0.3">
      <c r="A5514">
        <v>5555</v>
      </c>
      <c r="B5514" t="s">
        <v>938</v>
      </c>
      <c r="C5514" t="s">
        <v>15</v>
      </c>
      <c r="D5514" t="s">
        <v>53</v>
      </c>
      <c r="E5514">
        <v>2010</v>
      </c>
      <c r="F5514">
        <v>75319</v>
      </c>
      <c r="G5514" t="s">
        <v>27</v>
      </c>
      <c r="H5514" t="s">
        <v>18</v>
      </c>
      <c r="I5514" t="s">
        <v>33</v>
      </c>
      <c r="J5514">
        <v>1197</v>
      </c>
      <c r="K5514">
        <v>85.8</v>
      </c>
      <c r="L5514">
        <v>5</v>
      </c>
      <c r="M5514">
        <v>21.1</v>
      </c>
      <c r="N5514">
        <v>2</v>
      </c>
      <c r="P5514" t="str">
        <f t="shared" si="516"/>
        <v/>
      </c>
      <c r="Q5514" t="str">
        <f t="shared" si="517"/>
        <v>good</v>
      </c>
      <c r="R5514" t="str">
        <f t="shared" si="518"/>
        <v/>
      </c>
      <c r="S5514" s="3" t="str">
        <f t="shared" si="519"/>
        <v>Honda</v>
      </c>
      <c r="T5514" t="str">
        <f t="shared" si="520"/>
        <v>Honda</v>
      </c>
      <c r="U5514" t="str">
        <f t="shared" si="521"/>
        <v>E</v>
      </c>
      <c r="V5514" t="str" cm="1">
        <f t="array" ref="V5514">_xlfn.IFS(N5505&gt;25,"A",N5505&gt;20,"B",N5505&gt;15,"C",N5505&gt;10,"D",N5505&lt;10,"E")</f>
        <v>E</v>
      </c>
    </row>
    <row r="5515" spans="1:22" x14ac:dyDescent="0.3">
      <c r="A5515">
        <v>5556</v>
      </c>
      <c r="B5515" t="s">
        <v>101</v>
      </c>
      <c r="C5515" t="s">
        <v>21</v>
      </c>
      <c r="D5515" t="s">
        <v>49</v>
      </c>
      <c r="E5515">
        <v>2013</v>
      </c>
      <c r="F5515">
        <v>28000</v>
      </c>
      <c r="G5515" t="s">
        <v>27</v>
      </c>
      <c r="H5515" t="s">
        <v>18</v>
      </c>
      <c r="I5515" t="s">
        <v>19</v>
      </c>
      <c r="J5515">
        <v>1197</v>
      </c>
      <c r="K5515">
        <v>82</v>
      </c>
      <c r="L5515">
        <v>5</v>
      </c>
      <c r="M5515">
        <v>18.899999999999999</v>
      </c>
      <c r="N5515">
        <v>3.25</v>
      </c>
      <c r="P5515" t="str">
        <f t="shared" si="516"/>
        <v/>
      </c>
      <c r="Q5515" t="str">
        <f t="shared" si="517"/>
        <v>bad</v>
      </c>
      <c r="R5515" t="str">
        <f t="shared" si="518"/>
        <v/>
      </c>
      <c r="S5515" s="3" t="str">
        <f t="shared" si="519"/>
        <v/>
      </c>
      <c r="T5515" t="str">
        <f t="shared" si="520"/>
        <v>Hyundai</v>
      </c>
      <c r="U5515" t="str">
        <f t="shared" si="521"/>
        <v>D</v>
      </c>
      <c r="V5515" t="str" cm="1">
        <f t="array" ref="V5515">_xlfn.IFS(N5506&gt;25,"A",N5506&gt;20,"B",N5506&gt;15,"C",N5506&gt;10,"D",N5506&lt;10,"E")</f>
        <v>D</v>
      </c>
    </row>
    <row r="5516" spans="1:22" x14ac:dyDescent="0.3">
      <c r="A5516">
        <v>5557</v>
      </c>
      <c r="B5516" t="s">
        <v>323</v>
      </c>
      <c r="C5516" t="s">
        <v>62</v>
      </c>
      <c r="D5516" t="s">
        <v>63</v>
      </c>
      <c r="E5516">
        <v>2017</v>
      </c>
      <c r="F5516">
        <v>16500</v>
      </c>
      <c r="G5516" t="s">
        <v>23</v>
      </c>
      <c r="H5516" t="s">
        <v>32</v>
      </c>
      <c r="I5516" t="s">
        <v>19</v>
      </c>
      <c r="J5516">
        <v>2143</v>
      </c>
      <c r="K5516">
        <v>136</v>
      </c>
      <c r="L5516">
        <v>5</v>
      </c>
      <c r="M5516">
        <v>17.899999999999999</v>
      </c>
      <c r="N5516">
        <v>34</v>
      </c>
      <c r="P5516" t="str">
        <f t="shared" ref="P5516:P5579" si="522">IF(N5507&gt;15,C5507,"")</f>
        <v/>
      </c>
      <c r="Q5516" t="str">
        <f t="shared" ref="Q5516:Q5579" si="523">IF(M5507&gt;20,"good","bad")</f>
        <v>bad</v>
      </c>
      <c r="R5516" t="str">
        <f t="shared" ref="R5516:R5579" si="524">IF(AND(M5507&gt;20,N5507&gt;15),C5507,"")</f>
        <v/>
      </c>
      <c r="S5516" s="3" t="str">
        <f t="shared" ref="S5516:S5579" si="525">IF(OR(M5507&gt;20,N5507&gt;15),C5507,"")</f>
        <v/>
      </c>
      <c r="T5516" t="str">
        <f t="shared" ref="T5516:T5579" si="526">IF(NOT(N5507&gt;15),C5507,"")</f>
        <v>Volkswagen</v>
      </c>
      <c r="U5516" t="str">
        <f t="shared" ref="U5516:U5579" si="527">IF(N5507&gt;25,"A",IF(N5507&gt;20,"B",IF(N5507&gt;15,"C",IF(N5507&gt;10,"D","E"))))</f>
        <v>E</v>
      </c>
      <c r="V5516" t="str" cm="1">
        <f t="array" ref="V5516">_xlfn.IFS(N5507&gt;25,"A",N5507&gt;20,"B",N5507&gt;15,"C",N5507&gt;10,"D",N5507&lt;10,"E")</f>
        <v>E</v>
      </c>
    </row>
    <row r="5517" spans="1:22" x14ac:dyDescent="0.3">
      <c r="A5517">
        <v>5558</v>
      </c>
      <c r="B5517" t="s">
        <v>223</v>
      </c>
      <c r="C5517" t="s">
        <v>65</v>
      </c>
      <c r="D5517" t="s">
        <v>31</v>
      </c>
      <c r="E5517">
        <v>2016</v>
      </c>
      <c r="F5517">
        <v>75637</v>
      </c>
      <c r="G5517" t="s">
        <v>23</v>
      </c>
      <c r="H5517" t="s">
        <v>32</v>
      </c>
      <c r="I5517" t="s">
        <v>19</v>
      </c>
      <c r="J5517">
        <v>1995</v>
      </c>
      <c r="K5517">
        <v>190</v>
      </c>
      <c r="L5517">
        <v>5</v>
      </c>
      <c r="M5517">
        <v>22.48</v>
      </c>
      <c r="N5517">
        <v>30.37</v>
      </c>
      <c r="P5517" t="str">
        <f t="shared" si="522"/>
        <v/>
      </c>
      <c r="Q5517" t="str">
        <f t="shared" si="523"/>
        <v>good</v>
      </c>
      <c r="R5517" t="str">
        <f t="shared" si="524"/>
        <v/>
      </c>
      <c r="S5517" s="3" t="str">
        <f t="shared" si="525"/>
        <v>Honda</v>
      </c>
      <c r="T5517" t="str">
        <f t="shared" si="526"/>
        <v>Honda</v>
      </c>
      <c r="U5517" t="str">
        <f t="shared" si="527"/>
        <v>D</v>
      </c>
      <c r="V5517" t="str" cm="1">
        <f t="array" ref="V5517">_xlfn.IFS(N5508&gt;25,"A",N5508&gt;20,"B",N5508&gt;15,"C",N5508&gt;10,"D",N5508&lt;10,"E")</f>
        <v>D</v>
      </c>
    </row>
    <row r="5518" spans="1:22" x14ac:dyDescent="0.3">
      <c r="A5518">
        <v>5559</v>
      </c>
      <c r="B5518" t="s">
        <v>420</v>
      </c>
      <c r="C5518" t="s">
        <v>21</v>
      </c>
      <c r="D5518" t="s">
        <v>47</v>
      </c>
      <c r="E5518">
        <v>2018</v>
      </c>
      <c r="F5518">
        <v>32854</v>
      </c>
      <c r="G5518" t="s">
        <v>27</v>
      </c>
      <c r="H5518" t="s">
        <v>32</v>
      </c>
      <c r="I5518" t="s">
        <v>19</v>
      </c>
      <c r="J5518">
        <v>1591</v>
      </c>
      <c r="K5518">
        <v>121.3</v>
      </c>
      <c r="L5518">
        <v>5</v>
      </c>
      <c r="M5518">
        <v>13</v>
      </c>
      <c r="N5518">
        <v>12.6</v>
      </c>
      <c r="P5518" t="str">
        <f t="shared" si="522"/>
        <v/>
      </c>
      <c r="Q5518" t="str">
        <f t="shared" si="523"/>
        <v>bad</v>
      </c>
      <c r="R5518" t="str">
        <f t="shared" si="524"/>
        <v/>
      </c>
      <c r="S5518" s="3" t="str">
        <f t="shared" si="525"/>
        <v/>
      </c>
      <c r="T5518" t="str">
        <f t="shared" si="526"/>
        <v>Hyundai</v>
      </c>
      <c r="U5518" t="str">
        <f t="shared" si="527"/>
        <v>D</v>
      </c>
      <c r="V5518" t="str" cm="1">
        <f t="array" ref="V5518">_xlfn.IFS(N5509&gt;25,"A",N5509&gt;20,"B",N5509&gt;15,"C",N5509&gt;10,"D",N5509&lt;10,"E")</f>
        <v>D</v>
      </c>
    </row>
    <row r="5519" spans="1:22" x14ac:dyDescent="0.3">
      <c r="A5519">
        <v>5560</v>
      </c>
      <c r="B5519" t="s">
        <v>737</v>
      </c>
      <c r="C5519" t="s">
        <v>60</v>
      </c>
      <c r="D5519" t="s">
        <v>47</v>
      </c>
      <c r="E5519">
        <v>2019</v>
      </c>
      <c r="F5519">
        <v>6568</v>
      </c>
      <c r="G5519" t="s">
        <v>27</v>
      </c>
      <c r="H5519" t="s">
        <v>18</v>
      </c>
      <c r="I5519" t="s">
        <v>19</v>
      </c>
      <c r="J5519">
        <v>799</v>
      </c>
      <c r="K5519">
        <v>53.3</v>
      </c>
      <c r="L5519">
        <v>5</v>
      </c>
      <c r="M5519">
        <v>25.17</v>
      </c>
      <c r="N5519">
        <v>5.09</v>
      </c>
      <c r="P5519" t="str">
        <f t="shared" si="522"/>
        <v/>
      </c>
      <c r="Q5519" t="str">
        <f t="shared" si="523"/>
        <v>bad</v>
      </c>
      <c r="R5519" t="str">
        <f t="shared" si="524"/>
        <v/>
      </c>
      <c r="S5519" s="3" t="str">
        <f t="shared" si="525"/>
        <v/>
      </c>
      <c r="T5519" t="str">
        <f t="shared" si="526"/>
        <v>Ford</v>
      </c>
      <c r="U5519" t="str">
        <f t="shared" si="527"/>
        <v>E</v>
      </c>
      <c r="V5519" t="str" cm="1">
        <f t="array" ref="V5519">_xlfn.IFS(N5510&gt;25,"A",N5510&gt;20,"B",N5510&gt;15,"C",N5510&gt;10,"D",N5510&lt;10,"E")</f>
        <v>E</v>
      </c>
    </row>
    <row r="5520" spans="1:22" x14ac:dyDescent="0.3">
      <c r="A5520">
        <v>5561</v>
      </c>
      <c r="B5520" t="s">
        <v>1615</v>
      </c>
      <c r="C5520" t="s">
        <v>30</v>
      </c>
      <c r="D5520" t="s">
        <v>63</v>
      </c>
      <c r="E5520">
        <v>2014</v>
      </c>
      <c r="F5520">
        <v>30000</v>
      </c>
      <c r="G5520" t="s">
        <v>23</v>
      </c>
      <c r="H5520" t="s">
        <v>32</v>
      </c>
      <c r="I5520" t="s">
        <v>19</v>
      </c>
      <c r="J5520">
        <v>2967</v>
      </c>
      <c r="K5520">
        <v>241.4</v>
      </c>
      <c r="L5520">
        <v>5</v>
      </c>
      <c r="M5520">
        <v>14.94</v>
      </c>
      <c r="N5520">
        <v>24.5</v>
      </c>
      <c r="P5520" t="str">
        <f t="shared" si="522"/>
        <v>BMW</v>
      </c>
      <c r="Q5520" t="str">
        <f t="shared" si="523"/>
        <v>bad</v>
      </c>
      <c r="R5520" t="str">
        <f t="shared" si="524"/>
        <v/>
      </c>
      <c r="S5520" s="3" t="str">
        <f t="shared" si="525"/>
        <v>BMW</v>
      </c>
      <c r="T5520" t="str">
        <f t="shared" si="526"/>
        <v/>
      </c>
      <c r="U5520" t="str">
        <f t="shared" si="527"/>
        <v>A</v>
      </c>
      <c r="V5520" t="str" cm="1">
        <f t="array" ref="V5520">_xlfn.IFS(N5511&gt;25,"A",N5511&gt;20,"B",N5511&gt;15,"C",N5511&gt;10,"D",N5511&lt;10,"E")</f>
        <v>A</v>
      </c>
    </row>
    <row r="5521" spans="1:22" x14ac:dyDescent="0.3">
      <c r="A5521">
        <v>5562</v>
      </c>
      <c r="B5521" t="s">
        <v>575</v>
      </c>
      <c r="C5521" t="s">
        <v>15</v>
      </c>
      <c r="D5521" t="s">
        <v>47</v>
      </c>
      <c r="E5521">
        <v>2018</v>
      </c>
      <c r="F5521">
        <v>17804</v>
      </c>
      <c r="G5521" t="s">
        <v>23</v>
      </c>
      <c r="H5521" t="s">
        <v>18</v>
      </c>
      <c r="I5521" t="s">
        <v>33</v>
      </c>
      <c r="J5521">
        <v>1248</v>
      </c>
      <c r="K5521">
        <v>88.5</v>
      </c>
      <c r="L5521">
        <v>5</v>
      </c>
      <c r="M5521">
        <v>28.09</v>
      </c>
      <c r="N5521">
        <v>7.97</v>
      </c>
      <c r="P5521" t="str">
        <f t="shared" si="522"/>
        <v/>
      </c>
      <c r="Q5521" t="str">
        <f t="shared" si="523"/>
        <v>bad</v>
      </c>
      <c r="R5521" t="str">
        <f t="shared" si="524"/>
        <v/>
      </c>
      <c r="S5521" s="3" t="str">
        <f t="shared" si="525"/>
        <v/>
      </c>
      <c r="T5521" t="str">
        <f t="shared" si="526"/>
        <v>Mitsubishi</v>
      </c>
      <c r="U5521" t="str">
        <f t="shared" si="527"/>
        <v>E</v>
      </c>
      <c r="V5521" t="str" cm="1">
        <f t="array" ref="V5521">_xlfn.IFS(N5512&gt;25,"A",N5512&gt;20,"B",N5512&gt;15,"C",N5512&gt;10,"D",N5512&lt;10,"E")</f>
        <v>E</v>
      </c>
    </row>
    <row r="5522" spans="1:22" x14ac:dyDescent="0.3">
      <c r="A5522">
        <v>5563</v>
      </c>
      <c r="B5522" t="s">
        <v>1769</v>
      </c>
      <c r="C5522" t="s">
        <v>25</v>
      </c>
      <c r="D5522" t="s">
        <v>53</v>
      </c>
      <c r="E5522">
        <v>2011</v>
      </c>
      <c r="F5522">
        <v>69768</v>
      </c>
      <c r="G5522" t="s">
        <v>27</v>
      </c>
      <c r="H5522" t="s">
        <v>18</v>
      </c>
      <c r="I5522" t="s">
        <v>19</v>
      </c>
      <c r="J5522">
        <v>1198</v>
      </c>
      <c r="K5522">
        <v>90</v>
      </c>
      <c r="L5522">
        <v>5</v>
      </c>
      <c r="M5522">
        <v>16</v>
      </c>
      <c r="N5522">
        <v>2.9</v>
      </c>
      <c r="P5522" t="str">
        <f t="shared" si="522"/>
        <v/>
      </c>
      <c r="Q5522" t="str">
        <f t="shared" si="523"/>
        <v>bad</v>
      </c>
      <c r="R5522" t="str">
        <f t="shared" si="524"/>
        <v/>
      </c>
      <c r="S5522" s="3" t="str">
        <f t="shared" si="525"/>
        <v/>
      </c>
      <c r="T5522" t="str">
        <f t="shared" si="526"/>
        <v>Renault</v>
      </c>
      <c r="U5522" t="str">
        <f t="shared" si="527"/>
        <v>E</v>
      </c>
      <c r="V5522" t="str" cm="1">
        <f t="array" ref="V5522">_xlfn.IFS(N5513&gt;25,"A",N5513&gt;20,"B",N5513&gt;15,"C",N5513&gt;10,"D",N5513&lt;10,"E")</f>
        <v>E</v>
      </c>
    </row>
    <row r="5523" spans="1:22" x14ac:dyDescent="0.3">
      <c r="A5523">
        <v>5564</v>
      </c>
      <c r="B5523" t="s">
        <v>161</v>
      </c>
      <c r="C5523" t="s">
        <v>65</v>
      </c>
      <c r="D5523" t="s">
        <v>47</v>
      </c>
      <c r="E5523">
        <v>2016</v>
      </c>
      <c r="F5523">
        <v>62404</v>
      </c>
      <c r="G5523" t="s">
        <v>23</v>
      </c>
      <c r="H5523" t="s">
        <v>32</v>
      </c>
      <c r="I5523" t="s">
        <v>19</v>
      </c>
      <c r="J5523">
        <v>1995</v>
      </c>
      <c r="K5523">
        <v>190</v>
      </c>
      <c r="L5523">
        <v>5</v>
      </c>
      <c r="M5523">
        <v>22.69</v>
      </c>
      <c r="N5523">
        <v>21.33</v>
      </c>
      <c r="P5523" t="str">
        <f t="shared" si="522"/>
        <v/>
      </c>
      <c r="Q5523" t="str">
        <f t="shared" si="523"/>
        <v>good</v>
      </c>
      <c r="R5523" t="str">
        <f t="shared" si="524"/>
        <v/>
      </c>
      <c r="S5523" s="3" t="str">
        <f t="shared" si="525"/>
        <v>Maruti</v>
      </c>
      <c r="T5523" t="str">
        <f t="shared" si="526"/>
        <v>Maruti</v>
      </c>
      <c r="U5523" t="str">
        <f t="shared" si="527"/>
        <v>E</v>
      </c>
      <c r="V5523" t="str" cm="1">
        <f t="array" ref="V5523">_xlfn.IFS(N5514&gt;25,"A",N5514&gt;20,"B",N5514&gt;15,"C",N5514&gt;10,"D",N5514&lt;10,"E")</f>
        <v>E</v>
      </c>
    </row>
    <row r="5524" spans="1:22" x14ac:dyDescent="0.3">
      <c r="A5524">
        <v>5565</v>
      </c>
      <c r="B5524" t="s">
        <v>1121</v>
      </c>
      <c r="C5524" t="s">
        <v>21</v>
      </c>
      <c r="D5524" t="s">
        <v>63</v>
      </c>
      <c r="E5524">
        <v>2012</v>
      </c>
      <c r="F5524">
        <v>97000</v>
      </c>
      <c r="G5524" t="s">
        <v>23</v>
      </c>
      <c r="H5524" t="s">
        <v>32</v>
      </c>
      <c r="I5524" t="s">
        <v>33</v>
      </c>
      <c r="J5524">
        <v>1582</v>
      </c>
      <c r="K5524">
        <v>126.32</v>
      </c>
      <c r="L5524">
        <v>5</v>
      </c>
      <c r="M5524">
        <v>19.079999999999998</v>
      </c>
      <c r="N5524">
        <v>6.5</v>
      </c>
      <c r="P5524" t="str">
        <f t="shared" si="522"/>
        <v/>
      </c>
      <c r="Q5524" t="str">
        <f t="shared" si="523"/>
        <v>bad</v>
      </c>
      <c r="R5524" t="str">
        <f t="shared" si="524"/>
        <v/>
      </c>
      <c r="S5524" s="3" t="str">
        <f t="shared" si="525"/>
        <v/>
      </c>
      <c r="T5524" t="str">
        <f t="shared" si="526"/>
        <v>Hyundai</v>
      </c>
      <c r="U5524" t="str">
        <f t="shared" si="527"/>
        <v>E</v>
      </c>
      <c r="V5524" t="str" cm="1">
        <f t="array" ref="V5524">_xlfn.IFS(N5515&gt;25,"A",N5515&gt;20,"B",N5515&gt;15,"C",N5515&gt;10,"D",N5515&lt;10,"E")</f>
        <v>E</v>
      </c>
    </row>
    <row r="5525" spans="1:22" x14ac:dyDescent="0.3">
      <c r="A5525">
        <v>5566</v>
      </c>
      <c r="B5525" t="s">
        <v>1854</v>
      </c>
      <c r="C5525" t="s">
        <v>21</v>
      </c>
      <c r="D5525" t="s">
        <v>31</v>
      </c>
      <c r="E5525">
        <v>2016</v>
      </c>
      <c r="F5525">
        <v>55687</v>
      </c>
      <c r="G5525" t="s">
        <v>23</v>
      </c>
      <c r="H5525" t="s">
        <v>18</v>
      </c>
      <c r="I5525" t="s">
        <v>19</v>
      </c>
      <c r="J5525">
        <v>1396</v>
      </c>
      <c r="K5525">
        <v>88.7</v>
      </c>
      <c r="L5525">
        <v>5</v>
      </c>
      <c r="M5525">
        <v>21.38</v>
      </c>
      <c r="N5525">
        <v>12.15</v>
      </c>
      <c r="P5525" t="str">
        <f t="shared" si="522"/>
        <v>MercedesBenz</v>
      </c>
      <c r="Q5525" t="str">
        <f t="shared" si="523"/>
        <v>bad</v>
      </c>
      <c r="R5525" t="str">
        <f t="shared" si="524"/>
        <v/>
      </c>
      <c r="S5525" s="3" t="str">
        <f t="shared" si="525"/>
        <v>MercedesBenz</v>
      </c>
      <c r="T5525" t="str">
        <f t="shared" si="526"/>
        <v/>
      </c>
      <c r="U5525" t="str">
        <f t="shared" si="527"/>
        <v>A</v>
      </c>
      <c r="V5525" t="str" cm="1">
        <f t="array" ref="V5525">_xlfn.IFS(N5516&gt;25,"A",N5516&gt;20,"B",N5516&gt;15,"C",N5516&gt;10,"D",N5516&lt;10,"E")</f>
        <v>A</v>
      </c>
    </row>
    <row r="5526" spans="1:22" x14ac:dyDescent="0.3">
      <c r="A5526">
        <v>5567</v>
      </c>
      <c r="B5526" t="s">
        <v>103</v>
      </c>
      <c r="C5526" t="s">
        <v>43</v>
      </c>
      <c r="D5526" t="s">
        <v>49</v>
      </c>
      <c r="E5526">
        <v>2014</v>
      </c>
      <c r="F5526">
        <v>17000</v>
      </c>
      <c r="G5526" t="s">
        <v>27</v>
      </c>
      <c r="H5526" t="s">
        <v>18</v>
      </c>
      <c r="I5526" t="s">
        <v>19</v>
      </c>
      <c r="J5526">
        <v>1598</v>
      </c>
      <c r="K5526">
        <v>103.2</v>
      </c>
      <c r="L5526">
        <v>5</v>
      </c>
      <c r="M5526">
        <v>15.04</v>
      </c>
      <c r="N5526">
        <v>4.25</v>
      </c>
      <c r="P5526" t="str">
        <f t="shared" si="522"/>
        <v>BMW</v>
      </c>
      <c r="Q5526" t="str">
        <f t="shared" si="523"/>
        <v>good</v>
      </c>
      <c r="R5526" t="str">
        <f t="shared" si="524"/>
        <v>BMW</v>
      </c>
      <c r="S5526" s="3" t="str">
        <f t="shared" si="525"/>
        <v>BMW</v>
      </c>
      <c r="T5526" t="str">
        <f t="shared" si="526"/>
        <v/>
      </c>
      <c r="U5526" t="str">
        <f t="shared" si="527"/>
        <v>A</v>
      </c>
      <c r="V5526" t="str" cm="1">
        <f t="array" ref="V5526">_xlfn.IFS(N5517&gt;25,"A",N5517&gt;20,"B",N5517&gt;15,"C",N5517&gt;10,"D",N5517&lt;10,"E")</f>
        <v>A</v>
      </c>
    </row>
    <row r="5527" spans="1:22" x14ac:dyDescent="0.3">
      <c r="A5527">
        <v>5568</v>
      </c>
      <c r="B5527" t="s">
        <v>197</v>
      </c>
      <c r="C5527" t="s">
        <v>65</v>
      </c>
      <c r="D5527" t="s">
        <v>31</v>
      </c>
      <c r="E5527">
        <v>2017</v>
      </c>
      <c r="F5527">
        <v>34232</v>
      </c>
      <c r="G5527" t="s">
        <v>23</v>
      </c>
      <c r="H5527" t="s">
        <v>32</v>
      </c>
      <c r="I5527" t="s">
        <v>19</v>
      </c>
      <c r="J5527">
        <v>1995</v>
      </c>
      <c r="K5527">
        <v>190</v>
      </c>
      <c r="L5527">
        <v>5</v>
      </c>
      <c r="M5527">
        <v>21.76</v>
      </c>
      <c r="N5527">
        <v>35.840000000000003</v>
      </c>
      <c r="P5527" t="str">
        <f t="shared" si="522"/>
        <v/>
      </c>
      <c r="Q5527" t="str">
        <f t="shared" si="523"/>
        <v>bad</v>
      </c>
      <c r="R5527" t="str">
        <f t="shared" si="524"/>
        <v/>
      </c>
      <c r="S5527" s="3" t="str">
        <f t="shared" si="525"/>
        <v/>
      </c>
      <c r="T5527" t="str">
        <f t="shared" si="526"/>
        <v>Hyundai</v>
      </c>
      <c r="U5527" t="str">
        <f t="shared" si="527"/>
        <v>D</v>
      </c>
      <c r="V5527" t="str" cm="1">
        <f t="array" ref="V5527">_xlfn.IFS(N5518&gt;25,"A",N5518&gt;20,"B",N5518&gt;15,"C",N5518&gt;10,"D",N5518&lt;10,"E")</f>
        <v>D</v>
      </c>
    </row>
    <row r="5528" spans="1:22" x14ac:dyDescent="0.3">
      <c r="A5528">
        <v>5569</v>
      </c>
      <c r="B5528" t="s">
        <v>1855</v>
      </c>
      <c r="C5528" t="s">
        <v>25</v>
      </c>
      <c r="D5528" t="s">
        <v>26</v>
      </c>
      <c r="E5528">
        <v>2004</v>
      </c>
      <c r="F5528">
        <v>135000</v>
      </c>
      <c r="G5528" t="s">
        <v>27</v>
      </c>
      <c r="H5528" t="s">
        <v>32</v>
      </c>
      <c r="I5528" t="s">
        <v>102</v>
      </c>
      <c r="J5528">
        <v>1997</v>
      </c>
      <c r="K5528">
        <v>152</v>
      </c>
      <c r="L5528">
        <v>5</v>
      </c>
      <c r="M5528">
        <v>14.4</v>
      </c>
      <c r="N5528">
        <v>3</v>
      </c>
      <c r="P5528" t="str">
        <f t="shared" si="522"/>
        <v/>
      </c>
      <c r="Q5528" t="str">
        <f t="shared" si="523"/>
        <v>good</v>
      </c>
      <c r="R5528" t="str">
        <f t="shared" si="524"/>
        <v/>
      </c>
      <c r="S5528" s="3" t="str">
        <f t="shared" si="525"/>
        <v>Renault</v>
      </c>
      <c r="T5528" t="str">
        <f t="shared" si="526"/>
        <v>Renault</v>
      </c>
      <c r="U5528" t="str">
        <f t="shared" si="527"/>
        <v>E</v>
      </c>
      <c r="V5528" t="str" cm="1">
        <f t="array" ref="V5528">_xlfn.IFS(N5519&gt;25,"A",N5519&gt;20,"B",N5519&gt;15,"C",N5519&gt;10,"D",N5519&lt;10,"E")</f>
        <v>E</v>
      </c>
    </row>
    <row r="5529" spans="1:22" x14ac:dyDescent="0.3">
      <c r="A5529">
        <v>5570</v>
      </c>
      <c r="B5529" t="s">
        <v>1856</v>
      </c>
      <c r="C5529" t="s">
        <v>60</v>
      </c>
      <c r="D5529" t="s">
        <v>26</v>
      </c>
      <c r="E5529">
        <v>2012</v>
      </c>
      <c r="F5529">
        <v>80000</v>
      </c>
      <c r="G5529" t="s">
        <v>23</v>
      </c>
      <c r="H5529" t="s">
        <v>18</v>
      </c>
      <c r="I5529" t="s">
        <v>19</v>
      </c>
      <c r="J5529">
        <v>1461</v>
      </c>
      <c r="K5529">
        <v>108.45</v>
      </c>
      <c r="L5529">
        <v>5</v>
      </c>
      <c r="M5529">
        <v>19.72</v>
      </c>
      <c r="N5529">
        <v>6.75</v>
      </c>
      <c r="P5529" t="str">
        <f t="shared" si="522"/>
        <v>Audi</v>
      </c>
      <c r="Q5529" t="str">
        <f t="shared" si="523"/>
        <v>bad</v>
      </c>
      <c r="R5529" t="str">
        <f t="shared" si="524"/>
        <v/>
      </c>
      <c r="S5529" s="3" t="str">
        <f t="shared" si="525"/>
        <v>Audi</v>
      </c>
      <c r="T5529" t="str">
        <f t="shared" si="526"/>
        <v/>
      </c>
      <c r="U5529" t="str">
        <f t="shared" si="527"/>
        <v>B</v>
      </c>
      <c r="V5529" t="str" cm="1">
        <f t="array" ref="V5529">_xlfn.IFS(N5520&gt;25,"A",N5520&gt;20,"B",N5520&gt;15,"C",N5520&gt;10,"D",N5520&lt;10,"E")</f>
        <v>B</v>
      </c>
    </row>
    <row r="5530" spans="1:22" x14ac:dyDescent="0.3">
      <c r="A5530">
        <v>5571</v>
      </c>
      <c r="B5530" t="s">
        <v>148</v>
      </c>
      <c r="C5530" t="s">
        <v>21</v>
      </c>
      <c r="D5530" t="s">
        <v>63</v>
      </c>
      <c r="E5530">
        <v>2014</v>
      </c>
      <c r="F5530">
        <v>31045</v>
      </c>
      <c r="G5530" t="s">
        <v>27</v>
      </c>
      <c r="H5530" t="s">
        <v>18</v>
      </c>
      <c r="I5530" t="s">
        <v>33</v>
      </c>
      <c r="J5530">
        <v>1197</v>
      </c>
      <c r="K5530">
        <v>81.83</v>
      </c>
      <c r="L5530">
        <v>5</v>
      </c>
      <c r="M5530">
        <v>18.600000000000001</v>
      </c>
      <c r="N5530">
        <v>5.65</v>
      </c>
      <c r="P5530" t="str">
        <f t="shared" si="522"/>
        <v/>
      </c>
      <c r="Q5530" t="str">
        <f t="shared" si="523"/>
        <v>good</v>
      </c>
      <c r="R5530" t="str">
        <f t="shared" si="524"/>
        <v/>
      </c>
      <c r="S5530" s="3" t="str">
        <f t="shared" si="525"/>
        <v>Maruti</v>
      </c>
      <c r="T5530" t="str">
        <f t="shared" si="526"/>
        <v>Maruti</v>
      </c>
      <c r="U5530" t="str">
        <f t="shared" si="527"/>
        <v>E</v>
      </c>
      <c r="V5530" t="str" cm="1">
        <f t="array" ref="V5530">_xlfn.IFS(N5521&gt;25,"A",N5521&gt;20,"B",N5521&gt;15,"C",N5521&gt;10,"D",N5521&lt;10,"E")</f>
        <v>E</v>
      </c>
    </row>
    <row r="5531" spans="1:22" x14ac:dyDescent="0.3">
      <c r="A5531">
        <v>5572</v>
      </c>
      <c r="B5531" t="s">
        <v>986</v>
      </c>
      <c r="C5531" t="s">
        <v>43</v>
      </c>
      <c r="D5531" t="s">
        <v>22</v>
      </c>
      <c r="E5531">
        <v>2013</v>
      </c>
      <c r="F5531">
        <v>58000</v>
      </c>
      <c r="G5531" t="s">
        <v>23</v>
      </c>
      <c r="H5531" t="s">
        <v>32</v>
      </c>
      <c r="I5531" t="s">
        <v>33</v>
      </c>
      <c r="J5531">
        <v>1968</v>
      </c>
      <c r="K5531">
        <v>138.03</v>
      </c>
      <c r="L5531">
        <v>5</v>
      </c>
      <c r="M5531">
        <v>16.96</v>
      </c>
      <c r="N5531">
        <v>7.5</v>
      </c>
      <c r="P5531" t="str">
        <f t="shared" si="522"/>
        <v/>
      </c>
      <c r="Q5531" t="str">
        <f t="shared" si="523"/>
        <v>bad</v>
      </c>
      <c r="R5531" t="str">
        <f t="shared" si="524"/>
        <v/>
      </c>
      <c r="S5531" s="3" t="str">
        <f t="shared" si="525"/>
        <v/>
      </c>
      <c r="T5531" t="str">
        <f t="shared" si="526"/>
        <v>Honda</v>
      </c>
      <c r="U5531" t="str">
        <f t="shared" si="527"/>
        <v>E</v>
      </c>
      <c r="V5531" t="str" cm="1">
        <f t="array" ref="V5531">_xlfn.IFS(N5522&gt;25,"A",N5522&gt;20,"B",N5522&gt;15,"C",N5522&gt;10,"D",N5522&lt;10,"E")</f>
        <v>E</v>
      </c>
    </row>
    <row r="5532" spans="1:22" x14ac:dyDescent="0.3">
      <c r="A5532">
        <v>5573</v>
      </c>
      <c r="B5532" t="s">
        <v>704</v>
      </c>
      <c r="C5532" t="s">
        <v>21</v>
      </c>
      <c r="D5532" t="s">
        <v>47</v>
      </c>
      <c r="E5532">
        <v>2018</v>
      </c>
      <c r="F5532">
        <v>35480</v>
      </c>
      <c r="G5532" t="s">
        <v>23</v>
      </c>
      <c r="H5532" t="s">
        <v>18</v>
      </c>
      <c r="I5532" t="s">
        <v>19</v>
      </c>
      <c r="J5532">
        <v>1582</v>
      </c>
      <c r="K5532">
        <v>126.2</v>
      </c>
      <c r="L5532">
        <v>5</v>
      </c>
      <c r="M5532">
        <v>19.670000000000002</v>
      </c>
      <c r="N5532">
        <v>13.34</v>
      </c>
      <c r="P5532" t="str">
        <f t="shared" si="522"/>
        <v>BMW</v>
      </c>
      <c r="Q5532" t="str">
        <f t="shared" si="523"/>
        <v>good</v>
      </c>
      <c r="R5532" t="str">
        <f t="shared" si="524"/>
        <v>BMW</v>
      </c>
      <c r="S5532" s="3" t="str">
        <f t="shared" si="525"/>
        <v>BMW</v>
      </c>
      <c r="T5532" t="str">
        <f t="shared" si="526"/>
        <v/>
      </c>
      <c r="U5532" t="str">
        <f t="shared" si="527"/>
        <v>B</v>
      </c>
      <c r="V5532" t="str" cm="1">
        <f t="array" ref="V5532">_xlfn.IFS(N5523&gt;25,"A",N5523&gt;20,"B",N5523&gt;15,"C",N5523&gt;10,"D",N5523&lt;10,"E")</f>
        <v>B</v>
      </c>
    </row>
    <row r="5533" spans="1:22" x14ac:dyDescent="0.3">
      <c r="A5533">
        <v>5574</v>
      </c>
      <c r="B5533" t="s">
        <v>575</v>
      </c>
      <c r="C5533" t="s">
        <v>15</v>
      </c>
      <c r="D5533" t="s">
        <v>35</v>
      </c>
      <c r="E5533">
        <v>2016</v>
      </c>
      <c r="F5533">
        <v>62287</v>
      </c>
      <c r="G5533" t="s">
        <v>23</v>
      </c>
      <c r="H5533" t="s">
        <v>18</v>
      </c>
      <c r="I5533" t="s">
        <v>19</v>
      </c>
      <c r="J5533">
        <v>1248</v>
      </c>
      <c r="K5533">
        <v>88.5</v>
      </c>
      <c r="L5533">
        <v>5</v>
      </c>
      <c r="M5533">
        <v>28.09</v>
      </c>
      <c r="N5533">
        <v>7.9</v>
      </c>
      <c r="P5533" t="str">
        <f t="shared" si="522"/>
        <v/>
      </c>
      <c r="Q5533" t="str">
        <f t="shared" si="523"/>
        <v>bad</v>
      </c>
      <c r="R5533" t="str">
        <f t="shared" si="524"/>
        <v/>
      </c>
      <c r="S5533" s="3" t="str">
        <f t="shared" si="525"/>
        <v/>
      </c>
      <c r="T5533" t="str">
        <f t="shared" si="526"/>
        <v>Hyundai</v>
      </c>
      <c r="U5533" t="str">
        <f t="shared" si="527"/>
        <v>E</v>
      </c>
      <c r="V5533" t="str" cm="1">
        <f t="array" ref="V5533">_xlfn.IFS(N5524&gt;25,"A",N5524&gt;20,"B",N5524&gt;15,"C",N5524&gt;10,"D",N5524&lt;10,"E")</f>
        <v>E</v>
      </c>
    </row>
    <row r="5534" spans="1:22" x14ac:dyDescent="0.3">
      <c r="A5534">
        <v>5575</v>
      </c>
      <c r="B5534" t="s">
        <v>219</v>
      </c>
      <c r="C5534" t="s">
        <v>21</v>
      </c>
      <c r="D5534" t="s">
        <v>31</v>
      </c>
      <c r="E5534">
        <v>2015</v>
      </c>
      <c r="F5534">
        <v>46162</v>
      </c>
      <c r="G5534" t="s">
        <v>23</v>
      </c>
      <c r="H5534" t="s">
        <v>18</v>
      </c>
      <c r="I5534" t="s">
        <v>19</v>
      </c>
      <c r="J5534">
        <v>1396</v>
      </c>
      <c r="K5534">
        <v>88.73</v>
      </c>
      <c r="L5534">
        <v>5</v>
      </c>
      <c r="M5534">
        <v>22.54</v>
      </c>
      <c r="N5534">
        <v>6.98</v>
      </c>
      <c r="P5534" t="str">
        <f t="shared" si="522"/>
        <v/>
      </c>
      <c r="Q5534" t="str">
        <f t="shared" si="523"/>
        <v>good</v>
      </c>
      <c r="R5534" t="str">
        <f t="shared" si="524"/>
        <v/>
      </c>
      <c r="S5534" s="3" t="str">
        <f t="shared" si="525"/>
        <v>Hyundai</v>
      </c>
      <c r="T5534" t="str">
        <f t="shared" si="526"/>
        <v>Hyundai</v>
      </c>
      <c r="U5534" t="str">
        <f t="shared" si="527"/>
        <v>D</v>
      </c>
      <c r="V5534" t="str" cm="1">
        <f t="array" ref="V5534">_xlfn.IFS(N5525&gt;25,"A",N5525&gt;20,"B",N5525&gt;15,"C",N5525&gt;10,"D",N5525&lt;10,"E")</f>
        <v>D</v>
      </c>
    </row>
    <row r="5535" spans="1:22" x14ac:dyDescent="0.3">
      <c r="A5535">
        <v>5576</v>
      </c>
      <c r="B5535" t="s">
        <v>391</v>
      </c>
      <c r="C5535" t="s">
        <v>21</v>
      </c>
      <c r="D5535" t="s">
        <v>16</v>
      </c>
      <c r="E5535">
        <v>2014</v>
      </c>
      <c r="F5535">
        <v>9200</v>
      </c>
      <c r="G5535" t="s">
        <v>27</v>
      </c>
      <c r="H5535" t="s">
        <v>18</v>
      </c>
      <c r="I5535" t="s">
        <v>19</v>
      </c>
      <c r="J5535">
        <v>1591</v>
      </c>
      <c r="K5535">
        <v>121.3</v>
      </c>
      <c r="L5535">
        <v>5</v>
      </c>
      <c r="M5535">
        <v>17.010000000000002</v>
      </c>
      <c r="N5535">
        <v>5.75</v>
      </c>
      <c r="P5535" t="str">
        <f t="shared" si="522"/>
        <v/>
      </c>
      <c r="Q5535" t="str">
        <f t="shared" si="523"/>
        <v>bad</v>
      </c>
      <c r="R5535" t="str">
        <f t="shared" si="524"/>
        <v/>
      </c>
      <c r="S5535" s="3" t="str">
        <f t="shared" si="525"/>
        <v/>
      </c>
      <c r="T5535" t="str">
        <f t="shared" si="526"/>
        <v>Volkswagen</v>
      </c>
      <c r="U5535" t="str">
        <f t="shared" si="527"/>
        <v>E</v>
      </c>
      <c r="V5535" t="str" cm="1">
        <f t="array" ref="V5535">_xlfn.IFS(N5526&gt;25,"A",N5526&gt;20,"B",N5526&gt;15,"C",N5526&gt;10,"D",N5526&lt;10,"E")</f>
        <v>E</v>
      </c>
    </row>
    <row r="5536" spans="1:22" x14ac:dyDescent="0.3">
      <c r="A5536">
        <v>5577</v>
      </c>
      <c r="B5536" t="s">
        <v>85</v>
      </c>
      <c r="C5536" t="s">
        <v>43</v>
      </c>
      <c r="D5536" t="s">
        <v>49</v>
      </c>
      <c r="E5536">
        <v>2012</v>
      </c>
      <c r="F5536">
        <v>55339</v>
      </c>
      <c r="G5536" t="s">
        <v>23</v>
      </c>
      <c r="H5536" t="s">
        <v>18</v>
      </c>
      <c r="I5536" t="s">
        <v>19</v>
      </c>
      <c r="J5536">
        <v>1199</v>
      </c>
      <c r="K5536">
        <v>73.900000000000006</v>
      </c>
      <c r="L5536">
        <v>5</v>
      </c>
      <c r="M5536">
        <v>22.07</v>
      </c>
      <c r="N5536">
        <v>2.65</v>
      </c>
      <c r="P5536" t="str">
        <f t="shared" si="522"/>
        <v>BMW</v>
      </c>
      <c r="Q5536" t="str">
        <f t="shared" si="523"/>
        <v>good</v>
      </c>
      <c r="R5536" t="str">
        <f t="shared" si="524"/>
        <v>BMW</v>
      </c>
      <c r="S5536" s="3" t="str">
        <f t="shared" si="525"/>
        <v>BMW</v>
      </c>
      <c r="T5536" t="str">
        <f t="shared" si="526"/>
        <v/>
      </c>
      <c r="U5536" t="str">
        <f t="shared" si="527"/>
        <v>A</v>
      </c>
      <c r="V5536" t="str" cm="1">
        <f t="array" ref="V5536">_xlfn.IFS(N5527&gt;25,"A",N5527&gt;20,"B",N5527&gt;15,"C",N5527&gt;10,"D",N5527&lt;10,"E")</f>
        <v>A</v>
      </c>
    </row>
    <row r="5537" spans="1:22" x14ac:dyDescent="0.3">
      <c r="A5537">
        <v>5578</v>
      </c>
      <c r="B5537" t="s">
        <v>85</v>
      </c>
      <c r="C5537" t="s">
        <v>43</v>
      </c>
      <c r="D5537" t="s">
        <v>49</v>
      </c>
      <c r="E5537">
        <v>2011</v>
      </c>
      <c r="F5537">
        <v>55476</v>
      </c>
      <c r="G5537" t="s">
        <v>23</v>
      </c>
      <c r="H5537" t="s">
        <v>18</v>
      </c>
      <c r="I5537" t="s">
        <v>19</v>
      </c>
      <c r="J5537">
        <v>1199</v>
      </c>
      <c r="K5537">
        <v>73.900000000000006</v>
      </c>
      <c r="L5537">
        <v>5</v>
      </c>
      <c r="M5537">
        <v>22.07</v>
      </c>
      <c r="N5537">
        <v>2.4900000000000002</v>
      </c>
      <c r="P5537" t="str">
        <f t="shared" si="522"/>
        <v/>
      </c>
      <c r="Q5537" t="str">
        <f t="shared" si="523"/>
        <v>bad</v>
      </c>
      <c r="R5537" t="str">
        <f t="shared" si="524"/>
        <v/>
      </c>
      <c r="S5537" s="3" t="str">
        <f t="shared" si="525"/>
        <v/>
      </c>
      <c r="T5537" t="str">
        <f t="shared" si="526"/>
        <v>Honda</v>
      </c>
      <c r="U5537" t="str">
        <f t="shared" si="527"/>
        <v>E</v>
      </c>
      <c r="V5537" t="str" cm="1">
        <f t="array" ref="V5537">_xlfn.IFS(N5528&gt;25,"A",N5528&gt;20,"B",N5528&gt;15,"C",N5528&gt;10,"D",N5528&lt;10,"E")</f>
        <v>E</v>
      </c>
    </row>
    <row r="5538" spans="1:22" x14ac:dyDescent="0.3">
      <c r="A5538">
        <v>5579</v>
      </c>
      <c r="B5538" t="s">
        <v>709</v>
      </c>
      <c r="C5538" t="s">
        <v>15</v>
      </c>
      <c r="D5538" t="s">
        <v>22</v>
      </c>
      <c r="E5538">
        <v>2007</v>
      </c>
      <c r="F5538">
        <v>68553</v>
      </c>
      <c r="G5538" t="s">
        <v>27</v>
      </c>
      <c r="H5538" t="s">
        <v>18</v>
      </c>
      <c r="I5538" t="s">
        <v>33</v>
      </c>
      <c r="J5538">
        <v>1586</v>
      </c>
      <c r="K5538">
        <v>104.68</v>
      </c>
      <c r="L5538">
        <v>5</v>
      </c>
      <c r="M5538">
        <v>15</v>
      </c>
      <c r="N5538">
        <v>1.5</v>
      </c>
      <c r="P5538" t="str">
        <f t="shared" si="522"/>
        <v/>
      </c>
      <c r="Q5538" t="str">
        <f t="shared" si="523"/>
        <v>bad</v>
      </c>
      <c r="R5538" t="str">
        <f t="shared" si="524"/>
        <v/>
      </c>
      <c r="S5538" s="3" t="str">
        <f t="shared" si="525"/>
        <v/>
      </c>
      <c r="T5538" t="str">
        <f t="shared" si="526"/>
        <v>Renault</v>
      </c>
      <c r="U5538" t="str">
        <f t="shared" si="527"/>
        <v>E</v>
      </c>
      <c r="V5538" t="str" cm="1">
        <f t="array" ref="V5538">_xlfn.IFS(N5529&gt;25,"A",N5529&gt;20,"B",N5529&gt;15,"C",N5529&gt;10,"D",N5529&lt;10,"E")</f>
        <v>E</v>
      </c>
    </row>
    <row r="5539" spans="1:22" x14ac:dyDescent="0.3">
      <c r="A5539">
        <v>5580</v>
      </c>
      <c r="B5539" t="s">
        <v>1857</v>
      </c>
      <c r="C5539" t="s">
        <v>25</v>
      </c>
      <c r="D5539" t="s">
        <v>47</v>
      </c>
      <c r="E5539">
        <v>2016</v>
      </c>
      <c r="F5539">
        <v>67376</v>
      </c>
      <c r="G5539" t="s">
        <v>23</v>
      </c>
      <c r="H5539" t="s">
        <v>18</v>
      </c>
      <c r="I5539" t="s">
        <v>19</v>
      </c>
      <c r="J5539">
        <v>1498</v>
      </c>
      <c r="K5539">
        <v>98.6</v>
      </c>
      <c r="L5539">
        <v>7</v>
      </c>
      <c r="M5539">
        <v>24.5</v>
      </c>
      <c r="N5539">
        <v>6.5</v>
      </c>
      <c r="P5539" t="str">
        <f t="shared" si="522"/>
        <v/>
      </c>
      <c r="Q5539" t="str">
        <f t="shared" si="523"/>
        <v>bad</v>
      </c>
      <c r="R5539" t="str">
        <f t="shared" si="524"/>
        <v/>
      </c>
      <c r="S5539" s="3" t="str">
        <f t="shared" si="525"/>
        <v/>
      </c>
      <c r="T5539" t="str">
        <f t="shared" si="526"/>
        <v>Hyundai</v>
      </c>
      <c r="U5539" t="str">
        <f t="shared" si="527"/>
        <v>E</v>
      </c>
      <c r="V5539" t="str" cm="1">
        <f t="array" ref="V5539">_xlfn.IFS(N5530&gt;25,"A",N5530&gt;20,"B",N5530&gt;15,"C",N5530&gt;10,"D",N5530&lt;10,"E")</f>
        <v>E</v>
      </c>
    </row>
    <row r="5540" spans="1:22" x14ac:dyDescent="0.3">
      <c r="A5540">
        <v>5581</v>
      </c>
      <c r="B5540" t="s">
        <v>1445</v>
      </c>
      <c r="C5540" t="s">
        <v>60</v>
      </c>
      <c r="D5540" t="s">
        <v>35</v>
      </c>
      <c r="E5540">
        <v>2013</v>
      </c>
      <c r="F5540">
        <v>42000</v>
      </c>
      <c r="G5540" t="s">
        <v>23</v>
      </c>
      <c r="H5540" t="s">
        <v>18</v>
      </c>
      <c r="I5540" t="s">
        <v>19</v>
      </c>
      <c r="J5540">
        <v>1461</v>
      </c>
      <c r="K5540">
        <v>108.45</v>
      </c>
      <c r="L5540">
        <v>5</v>
      </c>
      <c r="M5540">
        <v>19.64</v>
      </c>
      <c r="N5540">
        <v>8</v>
      </c>
      <c r="P5540" t="str">
        <f t="shared" si="522"/>
        <v/>
      </c>
      <c r="Q5540" t="str">
        <f t="shared" si="523"/>
        <v>bad</v>
      </c>
      <c r="R5540" t="str">
        <f t="shared" si="524"/>
        <v/>
      </c>
      <c r="S5540" s="3" t="str">
        <f t="shared" si="525"/>
        <v/>
      </c>
      <c r="T5540" t="str">
        <f t="shared" si="526"/>
        <v>Volkswagen</v>
      </c>
      <c r="U5540" t="str">
        <f t="shared" si="527"/>
        <v>E</v>
      </c>
      <c r="V5540" t="str" cm="1">
        <f t="array" ref="V5540">_xlfn.IFS(N5531&gt;25,"A",N5531&gt;20,"B",N5531&gt;15,"C",N5531&gt;10,"D",N5531&lt;10,"E")</f>
        <v>E</v>
      </c>
    </row>
    <row r="5541" spans="1:22" x14ac:dyDescent="0.3">
      <c r="A5541">
        <v>5582</v>
      </c>
      <c r="B5541" t="s">
        <v>1067</v>
      </c>
      <c r="C5541" t="s">
        <v>41</v>
      </c>
      <c r="D5541" t="s">
        <v>31</v>
      </c>
      <c r="E5541">
        <v>2019</v>
      </c>
      <c r="F5541">
        <v>28069</v>
      </c>
      <c r="G5541" t="s">
        <v>23</v>
      </c>
      <c r="H5541" t="s">
        <v>32</v>
      </c>
      <c r="I5541" t="s">
        <v>19</v>
      </c>
      <c r="J5541">
        <v>2755</v>
      </c>
      <c r="K5541">
        <v>174.5</v>
      </c>
      <c r="L5541">
        <v>7</v>
      </c>
      <c r="M5541">
        <v>12.9</v>
      </c>
      <c r="N5541">
        <v>30.85</v>
      </c>
      <c r="P5541" t="str">
        <f t="shared" si="522"/>
        <v/>
      </c>
      <c r="Q5541" t="str">
        <f t="shared" si="523"/>
        <v>bad</v>
      </c>
      <c r="R5541" t="str">
        <f t="shared" si="524"/>
        <v/>
      </c>
      <c r="S5541" s="3" t="str">
        <f t="shared" si="525"/>
        <v/>
      </c>
      <c r="T5541" t="str">
        <f t="shared" si="526"/>
        <v>Hyundai</v>
      </c>
      <c r="U5541" t="str">
        <f t="shared" si="527"/>
        <v>D</v>
      </c>
      <c r="V5541" t="str" cm="1">
        <f t="array" ref="V5541">_xlfn.IFS(N5532&gt;25,"A",N5532&gt;20,"B",N5532&gt;15,"C",N5532&gt;10,"D",N5532&lt;10,"E")</f>
        <v>D</v>
      </c>
    </row>
    <row r="5542" spans="1:22" x14ac:dyDescent="0.3">
      <c r="A5542">
        <v>5583</v>
      </c>
      <c r="B5542" t="s">
        <v>1858</v>
      </c>
      <c r="C5542" t="s">
        <v>165</v>
      </c>
      <c r="D5542" t="s">
        <v>47</v>
      </c>
      <c r="E5542">
        <v>2014</v>
      </c>
      <c r="F5542">
        <v>93144</v>
      </c>
      <c r="G5542" t="s">
        <v>23</v>
      </c>
      <c r="H5542" t="s">
        <v>32</v>
      </c>
      <c r="I5542" t="s">
        <v>19</v>
      </c>
      <c r="J5542">
        <v>1984</v>
      </c>
      <c r="K5542">
        <v>181</v>
      </c>
      <c r="L5542">
        <v>5</v>
      </c>
      <c r="M5542">
        <v>14.7</v>
      </c>
      <c r="N5542">
        <v>17.149999999999999</v>
      </c>
      <c r="P5542" t="str">
        <f t="shared" si="522"/>
        <v/>
      </c>
      <c r="Q5542" t="str">
        <f t="shared" si="523"/>
        <v>good</v>
      </c>
      <c r="R5542" t="str">
        <f t="shared" si="524"/>
        <v/>
      </c>
      <c r="S5542" s="3" t="str">
        <f t="shared" si="525"/>
        <v>Maruti</v>
      </c>
      <c r="T5542" t="str">
        <f t="shared" si="526"/>
        <v>Maruti</v>
      </c>
      <c r="U5542" t="str">
        <f t="shared" si="527"/>
        <v>E</v>
      </c>
      <c r="V5542" t="str" cm="1">
        <f t="array" ref="V5542">_xlfn.IFS(N5533&gt;25,"A",N5533&gt;20,"B",N5533&gt;15,"C",N5533&gt;10,"D",N5533&lt;10,"E")</f>
        <v>E</v>
      </c>
    </row>
    <row r="5543" spans="1:22" x14ac:dyDescent="0.3">
      <c r="A5543">
        <v>5584</v>
      </c>
      <c r="B5543" t="s">
        <v>324</v>
      </c>
      <c r="C5543" t="s">
        <v>15</v>
      </c>
      <c r="D5543" t="s">
        <v>35</v>
      </c>
      <c r="E5543">
        <v>2014</v>
      </c>
      <c r="F5543">
        <v>24300</v>
      </c>
      <c r="G5543" t="s">
        <v>27</v>
      </c>
      <c r="H5543" t="s">
        <v>32</v>
      </c>
      <c r="I5543" t="s">
        <v>19</v>
      </c>
      <c r="J5543">
        <v>998</v>
      </c>
      <c r="K5543">
        <v>67.040000000000006</v>
      </c>
      <c r="L5543">
        <v>5</v>
      </c>
      <c r="M5543">
        <v>23.1</v>
      </c>
      <c r="N5543">
        <v>4.55</v>
      </c>
      <c r="P5543" t="str">
        <f t="shared" si="522"/>
        <v/>
      </c>
      <c r="Q5543" t="str">
        <f t="shared" si="523"/>
        <v>good</v>
      </c>
      <c r="R5543" t="str">
        <f t="shared" si="524"/>
        <v/>
      </c>
      <c r="S5543" s="3" t="str">
        <f t="shared" si="525"/>
        <v>Hyundai</v>
      </c>
      <c r="T5543" t="str">
        <f t="shared" si="526"/>
        <v>Hyundai</v>
      </c>
      <c r="U5543" t="str">
        <f t="shared" si="527"/>
        <v>E</v>
      </c>
      <c r="V5543" t="str" cm="1">
        <f t="array" ref="V5543">_xlfn.IFS(N5534&gt;25,"A",N5534&gt;20,"B",N5534&gt;15,"C",N5534&gt;10,"D",N5534&lt;10,"E")</f>
        <v>E</v>
      </c>
    </row>
    <row r="5544" spans="1:22" x14ac:dyDescent="0.3">
      <c r="A5544">
        <v>5585</v>
      </c>
      <c r="B5544" t="s">
        <v>1236</v>
      </c>
      <c r="C5544" t="s">
        <v>15</v>
      </c>
      <c r="D5544" t="s">
        <v>35</v>
      </c>
      <c r="E5544">
        <v>2015</v>
      </c>
      <c r="F5544">
        <v>47883</v>
      </c>
      <c r="G5544" t="s">
        <v>23</v>
      </c>
      <c r="H5544" t="s">
        <v>18</v>
      </c>
      <c r="I5544" t="s">
        <v>33</v>
      </c>
      <c r="J5544">
        <v>1248</v>
      </c>
      <c r="K5544">
        <v>88.5</v>
      </c>
      <c r="L5544">
        <v>5</v>
      </c>
      <c r="M5544">
        <v>26.21</v>
      </c>
      <c r="N5544">
        <v>7.4</v>
      </c>
      <c r="P5544" t="str">
        <f t="shared" si="522"/>
        <v/>
      </c>
      <c r="Q5544" t="str">
        <f t="shared" si="523"/>
        <v>bad</v>
      </c>
      <c r="R5544" t="str">
        <f t="shared" si="524"/>
        <v/>
      </c>
      <c r="S5544" s="3" t="str">
        <f t="shared" si="525"/>
        <v/>
      </c>
      <c r="T5544" t="str">
        <f t="shared" si="526"/>
        <v>Hyundai</v>
      </c>
      <c r="U5544" t="str">
        <f t="shared" si="527"/>
        <v>E</v>
      </c>
      <c r="V5544" t="str" cm="1">
        <f t="array" ref="V5544">_xlfn.IFS(N5535&gt;25,"A",N5535&gt;20,"B",N5535&gt;15,"C",N5535&gt;10,"D",N5535&lt;10,"E")</f>
        <v>E</v>
      </c>
    </row>
    <row r="5545" spans="1:22" x14ac:dyDescent="0.3">
      <c r="A5545">
        <v>5586</v>
      </c>
      <c r="B5545" t="s">
        <v>592</v>
      </c>
      <c r="C5545" t="s">
        <v>30</v>
      </c>
      <c r="D5545" t="s">
        <v>47</v>
      </c>
      <c r="E5545">
        <v>2013</v>
      </c>
      <c r="F5545">
        <v>12467</v>
      </c>
      <c r="G5545" t="s">
        <v>23</v>
      </c>
      <c r="H5545" t="s">
        <v>32</v>
      </c>
      <c r="I5545" t="s">
        <v>19</v>
      </c>
      <c r="J5545">
        <v>1968</v>
      </c>
      <c r="K5545">
        <v>167.6</v>
      </c>
      <c r="L5545">
        <v>5</v>
      </c>
      <c r="M5545">
        <v>12.8</v>
      </c>
      <c r="N5545">
        <v>25.64</v>
      </c>
      <c r="P5545" t="str">
        <f t="shared" si="522"/>
        <v/>
      </c>
      <c r="Q5545" t="str">
        <f t="shared" si="523"/>
        <v>good</v>
      </c>
      <c r="R5545" t="str">
        <f t="shared" si="524"/>
        <v/>
      </c>
      <c r="S5545" s="3" t="str">
        <f t="shared" si="525"/>
        <v>Volkswagen</v>
      </c>
      <c r="T5545" t="str">
        <f t="shared" si="526"/>
        <v>Volkswagen</v>
      </c>
      <c r="U5545" t="str">
        <f t="shared" si="527"/>
        <v>E</v>
      </c>
      <c r="V5545" t="str" cm="1">
        <f t="array" ref="V5545">_xlfn.IFS(N5536&gt;25,"A",N5536&gt;20,"B",N5536&gt;15,"C",N5536&gt;10,"D",N5536&lt;10,"E")</f>
        <v>E</v>
      </c>
    </row>
    <row r="5546" spans="1:22" x14ac:dyDescent="0.3">
      <c r="A5546">
        <v>5587</v>
      </c>
      <c r="B5546" t="s">
        <v>512</v>
      </c>
      <c r="C5546" t="s">
        <v>65</v>
      </c>
      <c r="D5546" t="s">
        <v>49</v>
      </c>
      <c r="E5546">
        <v>2013</v>
      </c>
      <c r="F5546">
        <v>56683</v>
      </c>
      <c r="G5546" t="s">
        <v>23</v>
      </c>
      <c r="H5546" t="s">
        <v>32</v>
      </c>
      <c r="I5546" t="s">
        <v>33</v>
      </c>
      <c r="J5546">
        <v>1995</v>
      </c>
      <c r="K5546">
        <v>184</v>
      </c>
      <c r="L5546">
        <v>5</v>
      </c>
      <c r="M5546">
        <v>17.05</v>
      </c>
      <c r="N5546">
        <v>13.5</v>
      </c>
      <c r="P5546" t="str">
        <f t="shared" si="522"/>
        <v/>
      </c>
      <c r="Q5546" t="str">
        <f t="shared" si="523"/>
        <v>good</v>
      </c>
      <c r="R5546" t="str">
        <f t="shared" si="524"/>
        <v/>
      </c>
      <c r="S5546" s="3" t="str">
        <f t="shared" si="525"/>
        <v>Volkswagen</v>
      </c>
      <c r="T5546" t="str">
        <f t="shared" si="526"/>
        <v>Volkswagen</v>
      </c>
      <c r="U5546" t="str">
        <f t="shared" si="527"/>
        <v>E</v>
      </c>
      <c r="V5546" t="str" cm="1">
        <f t="array" ref="V5546">_xlfn.IFS(N5537&gt;25,"A",N5537&gt;20,"B",N5537&gt;15,"C",N5537&gt;10,"D",N5537&lt;10,"E")</f>
        <v>E</v>
      </c>
    </row>
    <row r="5547" spans="1:22" x14ac:dyDescent="0.3">
      <c r="A5547">
        <v>5588</v>
      </c>
      <c r="B5547" t="s">
        <v>899</v>
      </c>
      <c r="C5547" t="s">
        <v>110</v>
      </c>
      <c r="D5547" t="s">
        <v>63</v>
      </c>
      <c r="E5547">
        <v>2013</v>
      </c>
      <c r="F5547">
        <v>38000</v>
      </c>
      <c r="G5547" t="s">
        <v>27</v>
      </c>
      <c r="H5547" t="s">
        <v>18</v>
      </c>
      <c r="I5547" t="s">
        <v>19</v>
      </c>
      <c r="J5547">
        <v>1196</v>
      </c>
      <c r="K5547">
        <v>70</v>
      </c>
      <c r="L5547">
        <v>5</v>
      </c>
      <c r="M5547">
        <v>15.6</v>
      </c>
      <c r="N5547">
        <v>3.55</v>
      </c>
      <c r="P5547" t="str">
        <f t="shared" si="522"/>
        <v/>
      </c>
      <c r="Q5547" t="str">
        <f t="shared" si="523"/>
        <v>bad</v>
      </c>
      <c r="R5547" t="str">
        <f t="shared" si="524"/>
        <v/>
      </c>
      <c r="S5547" s="3" t="str">
        <f t="shared" si="525"/>
        <v/>
      </c>
      <c r="T5547" t="str">
        <f t="shared" si="526"/>
        <v>Maruti</v>
      </c>
      <c r="U5547" t="str">
        <f t="shared" si="527"/>
        <v>E</v>
      </c>
      <c r="V5547" t="str" cm="1">
        <f t="array" ref="V5547">_xlfn.IFS(N5538&gt;25,"A",N5538&gt;20,"B",N5538&gt;15,"C",N5538&gt;10,"D",N5538&lt;10,"E")</f>
        <v>E</v>
      </c>
    </row>
    <row r="5548" spans="1:22" x14ac:dyDescent="0.3">
      <c r="A5548">
        <v>5589</v>
      </c>
      <c r="B5548" t="s">
        <v>710</v>
      </c>
      <c r="C5548" t="s">
        <v>21</v>
      </c>
      <c r="D5548" t="s">
        <v>93</v>
      </c>
      <c r="E5548">
        <v>2018</v>
      </c>
      <c r="F5548">
        <v>35000</v>
      </c>
      <c r="G5548" t="s">
        <v>23</v>
      </c>
      <c r="H5548" t="s">
        <v>18</v>
      </c>
      <c r="I5548" t="s">
        <v>19</v>
      </c>
      <c r="J5548">
        <v>1582</v>
      </c>
      <c r="K5548">
        <v>126.2</v>
      </c>
      <c r="L5548">
        <v>5</v>
      </c>
      <c r="M5548">
        <v>22.7</v>
      </c>
      <c r="N5548">
        <v>15</v>
      </c>
      <c r="P5548" t="str">
        <f t="shared" si="522"/>
        <v/>
      </c>
      <c r="Q5548" t="str">
        <f t="shared" si="523"/>
        <v>good</v>
      </c>
      <c r="R5548" t="str">
        <f t="shared" si="524"/>
        <v/>
      </c>
      <c r="S5548" s="3" t="str">
        <f t="shared" si="525"/>
        <v>Honda</v>
      </c>
      <c r="T5548" t="str">
        <f t="shared" si="526"/>
        <v>Honda</v>
      </c>
      <c r="U5548" t="str">
        <f t="shared" si="527"/>
        <v>E</v>
      </c>
      <c r="V5548" t="str" cm="1">
        <f t="array" ref="V5548">_xlfn.IFS(N5539&gt;25,"A",N5539&gt;20,"B",N5539&gt;15,"C",N5539&gt;10,"D",N5539&lt;10,"E")</f>
        <v>E</v>
      </c>
    </row>
    <row r="5549" spans="1:22" x14ac:dyDescent="0.3">
      <c r="A5549">
        <v>5590</v>
      </c>
      <c r="B5549" t="s">
        <v>1859</v>
      </c>
      <c r="C5549" t="s">
        <v>21</v>
      </c>
      <c r="D5549" t="s">
        <v>22</v>
      </c>
      <c r="E5549">
        <v>2007</v>
      </c>
      <c r="F5549">
        <v>80000</v>
      </c>
      <c r="G5549" t="s">
        <v>27</v>
      </c>
      <c r="H5549" t="s">
        <v>18</v>
      </c>
      <c r="I5549" t="s">
        <v>33</v>
      </c>
      <c r="J5549">
        <v>1599</v>
      </c>
      <c r="K5549">
        <v>103.2</v>
      </c>
      <c r="L5549">
        <v>5</v>
      </c>
      <c r="M5549">
        <v>13.9</v>
      </c>
      <c r="N5549">
        <v>1.95</v>
      </c>
      <c r="P5549" t="str">
        <f t="shared" si="522"/>
        <v/>
      </c>
      <c r="Q5549" t="str">
        <f t="shared" si="523"/>
        <v>bad</v>
      </c>
      <c r="R5549" t="str">
        <f t="shared" si="524"/>
        <v/>
      </c>
      <c r="S5549" s="3" t="str">
        <f t="shared" si="525"/>
        <v/>
      </c>
      <c r="T5549" t="str">
        <f t="shared" si="526"/>
        <v>Renault</v>
      </c>
      <c r="U5549" t="str">
        <f t="shared" si="527"/>
        <v>E</v>
      </c>
      <c r="V5549" t="str" cm="1">
        <f t="array" ref="V5549">_xlfn.IFS(N5540&gt;25,"A",N5540&gt;20,"B",N5540&gt;15,"C",N5540&gt;10,"D",N5540&lt;10,"E")</f>
        <v>E</v>
      </c>
    </row>
    <row r="5550" spans="1:22" x14ac:dyDescent="0.3">
      <c r="A5550">
        <v>5591</v>
      </c>
      <c r="B5550" t="s">
        <v>493</v>
      </c>
      <c r="C5550" t="s">
        <v>25</v>
      </c>
      <c r="D5550" t="s">
        <v>22</v>
      </c>
      <c r="E5550">
        <v>2006</v>
      </c>
      <c r="F5550">
        <v>125000</v>
      </c>
      <c r="G5550" t="s">
        <v>27</v>
      </c>
      <c r="H5550" t="s">
        <v>18</v>
      </c>
      <c r="I5550" t="s">
        <v>33</v>
      </c>
      <c r="J5550">
        <v>1799</v>
      </c>
      <c r="K5550">
        <v>130</v>
      </c>
      <c r="L5550">
        <v>5</v>
      </c>
      <c r="M5550">
        <v>13.5</v>
      </c>
      <c r="N5550">
        <v>2.2999999999999998</v>
      </c>
      <c r="P5550" t="str">
        <f t="shared" si="522"/>
        <v>Toyota</v>
      </c>
      <c r="Q5550" t="str">
        <f t="shared" si="523"/>
        <v>bad</v>
      </c>
      <c r="R5550" t="str">
        <f t="shared" si="524"/>
        <v/>
      </c>
      <c r="S5550" s="3" t="str">
        <f t="shared" si="525"/>
        <v>Toyota</v>
      </c>
      <c r="T5550" t="str">
        <f t="shared" si="526"/>
        <v/>
      </c>
      <c r="U5550" t="str">
        <f t="shared" si="527"/>
        <v>A</v>
      </c>
      <c r="V5550" t="str" cm="1">
        <f t="array" ref="V5550">_xlfn.IFS(N5541&gt;25,"A",N5541&gt;20,"B",N5541&gt;15,"C",N5541&gt;10,"D",N5541&lt;10,"E")</f>
        <v>A</v>
      </c>
    </row>
    <row r="5551" spans="1:22" x14ac:dyDescent="0.3">
      <c r="A5551">
        <v>5592</v>
      </c>
      <c r="B5551" t="s">
        <v>449</v>
      </c>
      <c r="C5551" t="s">
        <v>41</v>
      </c>
      <c r="D5551" t="s">
        <v>26</v>
      </c>
      <c r="E5551">
        <v>2013</v>
      </c>
      <c r="F5551">
        <v>123000</v>
      </c>
      <c r="G5551" t="s">
        <v>23</v>
      </c>
      <c r="H5551" t="s">
        <v>18</v>
      </c>
      <c r="I5551" t="s">
        <v>33</v>
      </c>
      <c r="J5551">
        <v>2982</v>
      </c>
      <c r="K5551">
        <v>168.5</v>
      </c>
      <c r="L5551">
        <v>7</v>
      </c>
      <c r="M5551">
        <v>12.55</v>
      </c>
      <c r="N5551">
        <v>15</v>
      </c>
      <c r="P5551" t="str">
        <f t="shared" si="522"/>
        <v>Volvo</v>
      </c>
      <c r="Q5551" t="str">
        <f t="shared" si="523"/>
        <v>bad</v>
      </c>
      <c r="R5551" t="str">
        <f t="shared" si="524"/>
        <v/>
      </c>
      <c r="S5551" s="3" t="str">
        <f t="shared" si="525"/>
        <v>Volvo</v>
      </c>
      <c r="T5551" t="str">
        <f t="shared" si="526"/>
        <v/>
      </c>
      <c r="U5551" t="str">
        <f t="shared" si="527"/>
        <v>C</v>
      </c>
      <c r="V5551" t="str" cm="1">
        <f t="array" ref="V5551">_xlfn.IFS(N5542&gt;25,"A",N5542&gt;20,"B",N5542&gt;15,"C",N5542&gt;10,"D",N5542&lt;10,"E")</f>
        <v>C</v>
      </c>
    </row>
    <row r="5552" spans="1:22" x14ac:dyDescent="0.3">
      <c r="A5552">
        <v>5593</v>
      </c>
      <c r="B5552" t="s">
        <v>296</v>
      </c>
      <c r="C5552" t="s">
        <v>21</v>
      </c>
      <c r="D5552" t="s">
        <v>26</v>
      </c>
      <c r="E5552">
        <v>2012</v>
      </c>
      <c r="F5552">
        <v>70000</v>
      </c>
      <c r="G5552" t="s">
        <v>27</v>
      </c>
      <c r="H5552" t="s">
        <v>18</v>
      </c>
      <c r="I5552" t="s">
        <v>19</v>
      </c>
      <c r="J5552">
        <v>1197</v>
      </c>
      <c r="K5552">
        <v>78.900000000000006</v>
      </c>
      <c r="L5552">
        <v>5</v>
      </c>
      <c r="M5552">
        <v>20.36</v>
      </c>
      <c r="N5552">
        <v>3.15</v>
      </c>
      <c r="P5552" t="str">
        <f t="shared" si="522"/>
        <v/>
      </c>
      <c r="Q5552" t="str">
        <f t="shared" si="523"/>
        <v>good</v>
      </c>
      <c r="R5552" t="str">
        <f t="shared" si="524"/>
        <v/>
      </c>
      <c r="S5552" s="3" t="str">
        <f t="shared" si="525"/>
        <v>Maruti</v>
      </c>
      <c r="T5552" t="str">
        <f t="shared" si="526"/>
        <v>Maruti</v>
      </c>
      <c r="U5552" t="str">
        <f t="shared" si="527"/>
        <v>E</v>
      </c>
      <c r="V5552" t="str" cm="1">
        <f t="array" ref="V5552">_xlfn.IFS(N5543&gt;25,"A",N5543&gt;20,"B",N5543&gt;15,"C",N5543&gt;10,"D",N5543&lt;10,"E")</f>
        <v>E</v>
      </c>
    </row>
    <row r="5553" spans="1:22" x14ac:dyDescent="0.3">
      <c r="A5553">
        <v>5594</v>
      </c>
      <c r="B5553" t="s">
        <v>951</v>
      </c>
      <c r="C5553" t="s">
        <v>38</v>
      </c>
      <c r="D5553" t="s">
        <v>35</v>
      </c>
      <c r="E5553">
        <v>2012</v>
      </c>
      <c r="F5553">
        <v>87982</v>
      </c>
      <c r="G5553" t="s">
        <v>23</v>
      </c>
      <c r="H5553" t="s">
        <v>18</v>
      </c>
      <c r="I5553" t="s">
        <v>19</v>
      </c>
      <c r="J5553">
        <v>1461</v>
      </c>
      <c r="K5553">
        <v>84.8</v>
      </c>
      <c r="L5553">
        <v>5</v>
      </c>
      <c r="M5553">
        <v>21.64</v>
      </c>
      <c r="N5553">
        <v>5</v>
      </c>
      <c r="P5553" t="str">
        <f t="shared" si="522"/>
        <v/>
      </c>
      <c r="Q5553" t="str">
        <f t="shared" si="523"/>
        <v>good</v>
      </c>
      <c r="R5553" t="str">
        <f t="shared" si="524"/>
        <v/>
      </c>
      <c r="S5553" s="3" t="str">
        <f t="shared" si="525"/>
        <v>Maruti</v>
      </c>
      <c r="T5553" t="str">
        <f t="shared" si="526"/>
        <v>Maruti</v>
      </c>
      <c r="U5553" t="str">
        <f t="shared" si="527"/>
        <v>E</v>
      </c>
      <c r="V5553" t="str" cm="1">
        <f t="array" ref="V5553">_xlfn.IFS(N5544&gt;25,"A",N5544&gt;20,"B",N5544&gt;15,"C",N5544&gt;10,"D",N5544&lt;10,"E")</f>
        <v>E</v>
      </c>
    </row>
    <row r="5554" spans="1:22" x14ac:dyDescent="0.3">
      <c r="A5554">
        <v>5595</v>
      </c>
      <c r="B5554" t="s">
        <v>551</v>
      </c>
      <c r="C5554" t="s">
        <v>65</v>
      </c>
      <c r="D5554" t="s">
        <v>39</v>
      </c>
      <c r="E5554">
        <v>2013</v>
      </c>
      <c r="F5554">
        <v>40714</v>
      </c>
      <c r="G5554" t="s">
        <v>23</v>
      </c>
      <c r="H5554" t="s">
        <v>32</v>
      </c>
      <c r="I5554" t="s">
        <v>33</v>
      </c>
      <c r="J5554">
        <v>1995</v>
      </c>
      <c r="K5554">
        <v>190</v>
      </c>
      <c r="L5554">
        <v>5</v>
      </c>
      <c r="M5554">
        <v>18.12</v>
      </c>
      <c r="N5554">
        <v>24.75</v>
      </c>
      <c r="P5554" t="str">
        <f t="shared" si="522"/>
        <v>Audi</v>
      </c>
      <c r="Q5554" t="str">
        <f t="shared" si="523"/>
        <v>bad</v>
      </c>
      <c r="R5554" t="str">
        <f t="shared" si="524"/>
        <v/>
      </c>
      <c r="S5554" s="3" t="str">
        <f t="shared" si="525"/>
        <v>Audi</v>
      </c>
      <c r="T5554" t="str">
        <f t="shared" si="526"/>
        <v/>
      </c>
      <c r="U5554" t="str">
        <f t="shared" si="527"/>
        <v>A</v>
      </c>
      <c r="V5554" t="str" cm="1">
        <f t="array" ref="V5554">_xlfn.IFS(N5545&gt;25,"A",N5545&gt;20,"B",N5545&gt;15,"C",N5545&gt;10,"D",N5545&lt;10,"E")</f>
        <v>A</v>
      </c>
    </row>
    <row r="5555" spans="1:22" x14ac:dyDescent="0.3">
      <c r="A5555">
        <v>5596</v>
      </c>
      <c r="B5555" t="s">
        <v>887</v>
      </c>
      <c r="C5555" t="s">
        <v>192</v>
      </c>
      <c r="D5555" t="s">
        <v>22</v>
      </c>
      <c r="E5555">
        <v>2008</v>
      </c>
      <c r="F5555">
        <v>83000</v>
      </c>
      <c r="G5555" t="s">
        <v>23</v>
      </c>
      <c r="H5555" t="s">
        <v>18</v>
      </c>
      <c r="I5555" t="s">
        <v>33</v>
      </c>
      <c r="J5555">
        <v>1991</v>
      </c>
      <c r="K5555">
        <v>123.7</v>
      </c>
      <c r="L5555">
        <v>5</v>
      </c>
      <c r="M5555">
        <v>16.52</v>
      </c>
      <c r="N5555">
        <v>2.6</v>
      </c>
      <c r="P5555" t="str">
        <f t="shared" si="522"/>
        <v/>
      </c>
      <c r="Q5555" t="str">
        <f t="shared" si="523"/>
        <v>bad</v>
      </c>
      <c r="R5555" t="str">
        <f t="shared" si="524"/>
        <v/>
      </c>
      <c r="S5555" s="3" t="str">
        <f t="shared" si="525"/>
        <v/>
      </c>
      <c r="T5555" t="str">
        <f t="shared" si="526"/>
        <v>BMW</v>
      </c>
      <c r="U5555" t="str">
        <f t="shared" si="527"/>
        <v>D</v>
      </c>
      <c r="V5555" t="str" cm="1">
        <f t="array" ref="V5555">_xlfn.IFS(N5546&gt;25,"A",N5546&gt;20,"B",N5546&gt;15,"C",N5546&gt;10,"D",N5546&lt;10,"E")</f>
        <v>D</v>
      </c>
    </row>
    <row r="5556" spans="1:22" x14ac:dyDescent="0.3">
      <c r="A5556">
        <v>5597</v>
      </c>
      <c r="B5556" t="s">
        <v>105</v>
      </c>
      <c r="C5556" t="s">
        <v>21</v>
      </c>
      <c r="D5556" t="s">
        <v>93</v>
      </c>
      <c r="E5556">
        <v>2011</v>
      </c>
      <c r="F5556">
        <v>86000</v>
      </c>
      <c r="G5556" t="s">
        <v>27</v>
      </c>
      <c r="H5556" t="s">
        <v>18</v>
      </c>
      <c r="I5556" t="s">
        <v>19</v>
      </c>
      <c r="J5556">
        <v>1197</v>
      </c>
      <c r="K5556">
        <v>78.900000000000006</v>
      </c>
      <c r="L5556">
        <v>5</v>
      </c>
      <c r="M5556">
        <v>20.36</v>
      </c>
      <c r="N5556">
        <v>3.75</v>
      </c>
      <c r="P5556" t="str">
        <f t="shared" si="522"/>
        <v/>
      </c>
      <c r="Q5556" t="str">
        <f t="shared" si="523"/>
        <v>bad</v>
      </c>
      <c r="R5556" t="str">
        <f t="shared" si="524"/>
        <v/>
      </c>
      <c r="S5556" s="3" t="str">
        <f t="shared" si="525"/>
        <v/>
      </c>
      <c r="T5556" t="str">
        <f t="shared" si="526"/>
        <v>Ford</v>
      </c>
      <c r="U5556" t="str">
        <f t="shared" si="527"/>
        <v>E</v>
      </c>
      <c r="V5556" t="str" cm="1">
        <f t="array" ref="V5556">_xlfn.IFS(N5547&gt;25,"A",N5547&gt;20,"B",N5547&gt;15,"C",N5547&gt;10,"D",N5547&lt;10,"E")</f>
        <v>E</v>
      </c>
    </row>
    <row r="5557" spans="1:22" x14ac:dyDescent="0.3">
      <c r="A5557">
        <v>5598</v>
      </c>
      <c r="B5557" t="s">
        <v>234</v>
      </c>
      <c r="C5557" t="s">
        <v>194</v>
      </c>
      <c r="D5557" t="s">
        <v>93</v>
      </c>
      <c r="E5557">
        <v>2009</v>
      </c>
      <c r="F5557">
        <v>60002</v>
      </c>
      <c r="G5557" t="s">
        <v>23</v>
      </c>
      <c r="H5557" t="s">
        <v>18</v>
      </c>
      <c r="I5557" t="s">
        <v>33</v>
      </c>
      <c r="J5557">
        <v>1896</v>
      </c>
      <c r="K5557">
        <v>106</v>
      </c>
      <c r="L5557">
        <v>5</v>
      </c>
      <c r="M5557">
        <v>17.5</v>
      </c>
      <c r="N5557">
        <v>4.8499999999999996</v>
      </c>
      <c r="P5557" t="str">
        <f t="shared" si="522"/>
        <v/>
      </c>
      <c r="Q5557" t="str">
        <f t="shared" si="523"/>
        <v>good</v>
      </c>
      <c r="R5557" t="str">
        <f t="shared" si="524"/>
        <v/>
      </c>
      <c r="S5557" s="3" t="str">
        <f t="shared" si="525"/>
        <v>Hyundai</v>
      </c>
      <c r="T5557" t="str">
        <f t="shared" si="526"/>
        <v>Hyundai</v>
      </c>
      <c r="U5557" t="str">
        <f t="shared" si="527"/>
        <v>D</v>
      </c>
      <c r="V5557" t="str" cm="1">
        <f t="array" ref="V5557">_xlfn.IFS(N5548&gt;25,"A",N5548&gt;20,"B",N5548&gt;15,"C",N5548&gt;10,"D",N5548&lt;10,"E")</f>
        <v>D</v>
      </c>
    </row>
    <row r="5558" spans="1:22" x14ac:dyDescent="0.3">
      <c r="A5558">
        <v>5599</v>
      </c>
      <c r="B5558" t="s">
        <v>631</v>
      </c>
      <c r="C5558" t="s">
        <v>62</v>
      </c>
      <c r="D5558" t="s">
        <v>39</v>
      </c>
      <c r="E5558">
        <v>2013</v>
      </c>
      <c r="F5558">
        <v>60000</v>
      </c>
      <c r="G5558" t="s">
        <v>23</v>
      </c>
      <c r="H5558" t="s">
        <v>32</v>
      </c>
      <c r="I5558" t="s">
        <v>19</v>
      </c>
      <c r="J5558">
        <v>2148</v>
      </c>
      <c r="K5558">
        <v>170</v>
      </c>
      <c r="L5558">
        <v>5</v>
      </c>
      <c r="M5558">
        <v>10</v>
      </c>
      <c r="N5558">
        <v>27</v>
      </c>
      <c r="P5558" t="str">
        <f t="shared" si="522"/>
        <v/>
      </c>
      <c r="Q5558" t="str">
        <f t="shared" si="523"/>
        <v>bad</v>
      </c>
      <c r="R5558" t="str">
        <f t="shared" si="524"/>
        <v/>
      </c>
      <c r="S5558" s="3" t="str">
        <f t="shared" si="525"/>
        <v/>
      </c>
      <c r="T5558" t="str">
        <f t="shared" si="526"/>
        <v>Hyundai</v>
      </c>
      <c r="U5558" t="str">
        <f t="shared" si="527"/>
        <v>E</v>
      </c>
      <c r="V5558" t="str" cm="1">
        <f t="array" ref="V5558">_xlfn.IFS(N5549&gt;25,"A",N5549&gt;20,"B",N5549&gt;15,"C",N5549&gt;10,"D",N5549&lt;10,"E")</f>
        <v>E</v>
      </c>
    </row>
    <row r="5559" spans="1:22" x14ac:dyDescent="0.3">
      <c r="A5559">
        <v>5600</v>
      </c>
      <c r="B5559" t="s">
        <v>142</v>
      </c>
      <c r="C5559" t="s">
        <v>25</v>
      </c>
      <c r="D5559" t="s">
        <v>49</v>
      </c>
      <c r="E5559">
        <v>2014</v>
      </c>
      <c r="F5559">
        <v>84677</v>
      </c>
      <c r="G5559" t="s">
        <v>23</v>
      </c>
      <c r="H5559" t="s">
        <v>18</v>
      </c>
      <c r="I5559" t="s">
        <v>19</v>
      </c>
      <c r="J5559">
        <v>1498</v>
      </c>
      <c r="K5559">
        <v>98.6</v>
      </c>
      <c r="L5559">
        <v>5</v>
      </c>
      <c r="M5559">
        <v>25.8</v>
      </c>
      <c r="N5559">
        <v>3</v>
      </c>
      <c r="P5559" t="str">
        <f t="shared" si="522"/>
        <v/>
      </c>
      <c r="Q5559" t="str">
        <f t="shared" si="523"/>
        <v>bad</v>
      </c>
      <c r="R5559" t="str">
        <f t="shared" si="524"/>
        <v/>
      </c>
      <c r="S5559" s="3" t="str">
        <f t="shared" si="525"/>
        <v/>
      </c>
      <c r="T5559" t="str">
        <f t="shared" si="526"/>
        <v>Honda</v>
      </c>
      <c r="U5559" t="str">
        <f t="shared" si="527"/>
        <v>E</v>
      </c>
      <c r="V5559" t="str" cm="1">
        <f t="array" ref="V5559">_xlfn.IFS(N5550&gt;25,"A",N5550&gt;20,"B",N5550&gt;15,"C",N5550&gt;10,"D",N5550&lt;10,"E")</f>
        <v>E</v>
      </c>
    </row>
    <row r="5560" spans="1:22" x14ac:dyDescent="0.3">
      <c r="A5560">
        <v>5601</v>
      </c>
      <c r="B5560" t="s">
        <v>1051</v>
      </c>
      <c r="C5560" t="s">
        <v>65</v>
      </c>
      <c r="D5560" t="s">
        <v>53</v>
      </c>
      <c r="E5560">
        <v>2017</v>
      </c>
      <c r="F5560">
        <v>23000</v>
      </c>
      <c r="G5560" t="s">
        <v>23</v>
      </c>
      <c r="H5560" t="s">
        <v>32</v>
      </c>
      <c r="I5560" t="s">
        <v>19</v>
      </c>
      <c r="J5560">
        <v>1995</v>
      </c>
      <c r="K5560">
        <v>190</v>
      </c>
      <c r="L5560">
        <v>5</v>
      </c>
      <c r="M5560">
        <v>20.68</v>
      </c>
      <c r="N5560">
        <v>28.75</v>
      </c>
      <c r="P5560" t="str">
        <f t="shared" si="522"/>
        <v/>
      </c>
      <c r="Q5560" t="str">
        <f t="shared" si="523"/>
        <v>bad</v>
      </c>
      <c r="R5560" t="str">
        <f t="shared" si="524"/>
        <v/>
      </c>
      <c r="S5560" s="3" t="str">
        <f t="shared" si="525"/>
        <v/>
      </c>
      <c r="T5560" t="str">
        <f t="shared" si="526"/>
        <v>Toyota</v>
      </c>
      <c r="U5560" t="str">
        <f t="shared" si="527"/>
        <v>D</v>
      </c>
      <c r="V5560" t="str" cm="1">
        <f t="array" ref="V5560">_xlfn.IFS(N5551&gt;25,"A",N5551&gt;20,"B",N5551&gt;15,"C",N5551&gt;10,"D",N5551&lt;10,"E")</f>
        <v>D</v>
      </c>
    </row>
    <row r="5561" spans="1:22" x14ac:dyDescent="0.3">
      <c r="A5561">
        <v>5602</v>
      </c>
      <c r="B5561" t="s">
        <v>760</v>
      </c>
      <c r="C5561" t="s">
        <v>41</v>
      </c>
      <c r="D5561" t="s">
        <v>35</v>
      </c>
      <c r="E5561">
        <v>2016</v>
      </c>
      <c r="F5561">
        <v>81424</v>
      </c>
      <c r="G5561" t="s">
        <v>23</v>
      </c>
      <c r="H5561" t="s">
        <v>18</v>
      </c>
      <c r="I5561" t="s">
        <v>19</v>
      </c>
      <c r="J5561">
        <v>2494</v>
      </c>
      <c r="K5561">
        <v>100.6</v>
      </c>
      <c r="L5561">
        <v>8</v>
      </c>
      <c r="M5561">
        <v>12.99</v>
      </c>
      <c r="N5561">
        <v>14.49</v>
      </c>
      <c r="P5561" t="str">
        <f t="shared" si="522"/>
        <v/>
      </c>
      <c r="Q5561" t="str">
        <f t="shared" si="523"/>
        <v>good</v>
      </c>
      <c r="R5561" t="str">
        <f t="shared" si="524"/>
        <v/>
      </c>
      <c r="S5561" s="3" t="str">
        <f t="shared" si="525"/>
        <v>Hyundai</v>
      </c>
      <c r="T5561" t="str">
        <f t="shared" si="526"/>
        <v>Hyundai</v>
      </c>
      <c r="U5561" t="str">
        <f t="shared" si="527"/>
        <v>E</v>
      </c>
      <c r="V5561" t="str" cm="1">
        <f t="array" ref="V5561">_xlfn.IFS(N5552&gt;25,"A",N5552&gt;20,"B",N5552&gt;15,"C",N5552&gt;10,"D",N5552&lt;10,"E")</f>
        <v>E</v>
      </c>
    </row>
    <row r="5562" spans="1:22" x14ac:dyDescent="0.3">
      <c r="A5562">
        <v>5603</v>
      </c>
      <c r="B5562" t="s">
        <v>1860</v>
      </c>
      <c r="C5562" t="s">
        <v>120</v>
      </c>
      <c r="D5562" t="s">
        <v>53</v>
      </c>
      <c r="E5562">
        <v>2013</v>
      </c>
      <c r="F5562">
        <v>36400</v>
      </c>
      <c r="G5562" t="s">
        <v>23</v>
      </c>
      <c r="H5562" t="s">
        <v>32</v>
      </c>
      <c r="I5562" t="s">
        <v>19</v>
      </c>
      <c r="J5562">
        <v>4806</v>
      </c>
      <c r="K5562">
        <v>394.3</v>
      </c>
      <c r="L5562">
        <v>4</v>
      </c>
      <c r="M5562">
        <v>7.5</v>
      </c>
      <c r="N5562">
        <v>72</v>
      </c>
      <c r="P5562" t="str">
        <f t="shared" si="522"/>
        <v/>
      </c>
      <c r="Q5562" t="str">
        <f t="shared" si="523"/>
        <v>good</v>
      </c>
      <c r="R5562" t="str">
        <f t="shared" si="524"/>
        <v/>
      </c>
      <c r="S5562" s="3" t="str">
        <f t="shared" si="525"/>
        <v>Nissan</v>
      </c>
      <c r="T5562" t="str">
        <f t="shared" si="526"/>
        <v>Nissan</v>
      </c>
      <c r="U5562" t="str">
        <f t="shared" si="527"/>
        <v>E</v>
      </c>
      <c r="V5562" t="str" cm="1">
        <f t="array" ref="V5562">_xlfn.IFS(N5553&gt;25,"A",N5553&gt;20,"B",N5553&gt;15,"C",N5553&gt;10,"D",N5553&lt;10,"E")</f>
        <v>E</v>
      </c>
    </row>
    <row r="5563" spans="1:22" x14ac:dyDescent="0.3">
      <c r="A5563">
        <v>5604</v>
      </c>
      <c r="B5563" t="s">
        <v>1861</v>
      </c>
      <c r="C5563" t="s">
        <v>38</v>
      </c>
      <c r="D5563" t="s">
        <v>26</v>
      </c>
      <c r="E5563">
        <v>2012</v>
      </c>
      <c r="F5563">
        <v>70000</v>
      </c>
      <c r="G5563" t="s">
        <v>23</v>
      </c>
      <c r="H5563" t="s">
        <v>18</v>
      </c>
      <c r="I5563" t="s">
        <v>33</v>
      </c>
      <c r="J5563">
        <v>1461</v>
      </c>
      <c r="K5563">
        <v>84.8</v>
      </c>
      <c r="L5563">
        <v>5</v>
      </c>
      <c r="M5563">
        <v>22.71</v>
      </c>
      <c r="N5563">
        <v>4</v>
      </c>
      <c r="P5563" t="str">
        <f t="shared" si="522"/>
        <v>BMW</v>
      </c>
      <c r="Q5563" t="str">
        <f t="shared" si="523"/>
        <v>bad</v>
      </c>
      <c r="R5563" t="str">
        <f t="shared" si="524"/>
        <v/>
      </c>
      <c r="S5563" s="3" t="str">
        <f t="shared" si="525"/>
        <v>BMW</v>
      </c>
      <c r="T5563" t="str">
        <f t="shared" si="526"/>
        <v/>
      </c>
      <c r="U5563" t="str">
        <f t="shared" si="527"/>
        <v>B</v>
      </c>
      <c r="V5563" t="str" cm="1">
        <f t="array" ref="V5563">_xlfn.IFS(N5554&gt;25,"A",N5554&gt;20,"B",N5554&gt;15,"C",N5554&gt;10,"D",N5554&lt;10,"E")</f>
        <v>B</v>
      </c>
    </row>
    <row r="5564" spans="1:22" x14ac:dyDescent="0.3">
      <c r="A5564">
        <v>5605</v>
      </c>
      <c r="B5564" t="s">
        <v>763</v>
      </c>
      <c r="C5564" t="s">
        <v>15</v>
      </c>
      <c r="D5564" t="s">
        <v>53</v>
      </c>
      <c r="E5564">
        <v>2015</v>
      </c>
      <c r="F5564">
        <v>40000</v>
      </c>
      <c r="G5564" t="s">
        <v>23</v>
      </c>
      <c r="H5564" t="s">
        <v>18</v>
      </c>
      <c r="I5564" t="s">
        <v>33</v>
      </c>
      <c r="J5564">
        <v>1248</v>
      </c>
      <c r="K5564">
        <v>74</v>
      </c>
      <c r="L5564">
        <v>5</v>
      </c>
      <c r="M5564">
        <v>26.59</v>
      </c>
      <c r="N5564">
        <v>4.5</v>
      </c>
      <c r="P5564" t="str">
        <f t="shared" si="522"/>
        <v/>
      </c>
      <c r="Q5564" t="str">
        <f t="shared" si="523"/>
        <v>bad</v>
      </c>
      <c r="R5564" t="str">
        <f t="shared" si="524"/>
        <v/>
      </c>
      <c r="S5564" s="3" t="str">
        <f t="shared" si="525"/>
        <v/>
      </c>
      <c r="T5564" t="str">
        <f t="shared" si="526"/>
        <v>Chevrolet</v>
      </c>
      <c r="U5564" t="str">
        <f t="shared" si="527"/>
        <v>E</v>
      </c>
      <c r="V5564" t="str" cm="1">
        <f t="array" ref="V5564">_xlfn.IFS(N5555&gt;25,"A",N5555&gt;20,"B",N5555&gt;15,"C",N5555&gt;10,"D",N5555&lt;10,"E")</f>
        <v>E</v>
      </c>
    </row>
    <row r="5565" spans="1:22" x14ac:dyDescent="0.3">
      <c r="A5565">
        <v>5606</v>
      </c>
      <c r="B5565" t="s">
        <v>1862</v>
      </c>
      <c r="C5565" t="s">
        <v>15</v>
      </c>
      <c r="D5565" t="s">
        <v>16</v>
      </c>
      <c r="E5565">
        <v>2019</v>
      </c>
      <c r="F5565">
        <v>600</v>
      </c>
      <c r="G5565" t="s">
        <v>27</v>
      </c>
      <c r="H5565" t="s">
        <v>32</v>
      </c>
      <c r="I5565" t="s">
        <v>19</v>
      </c>
      <c r="J5565">
        <v>1197</v>
      </c>
      <c r="K5565">
        <v>81.8</v>
      </c>
      <c r="L5565">
        <v>5</v>
      </c>
      <c r="M5565">
        <v>21.5</v>
      </c>
      <c r="N5565">
        <v>6.25</v>
      </c>
      <c r="P5565" t="str">
        <f t="shared" si="522"/>
        <v/>
      </c>
      <c r="Q5565" t="str">
        <f t="shared" si="523"/>
        <v>good</v>
      </c>
      <c r="R5565" t="str">
        <f t="shared" si="524"/>
        <v/>
      </c>
      <c r="S5565" s="3" t="str">
        <f t="shared" si="525"/>
        <v>Hyundai</v>
      </c>
      <c r="T5565" t="str">
        <f t="shared" si="526"/>
        <v>Hyundai</v>
      </c>
      <c r="U5565" t="str">
        <f t="shared" si="527"/>
        <v>E</v>
      </c>
      <c r="V5565" t="str" cm="1">
        <f t="array" ref="V5565">_xlfn.IFS(N5556&gt;25,"A",N5556&gt;20,"B",N5556&gt;15,"C",N5556&gt;10,"D",N5556&lt;10,"E")</f>
        <v>E</v>
      </c>
    </row>
    <row r="5566" spans="1:22" x14ac:dyDescent="0.3">
      <c r="A5566">
        <v>5607</v>
      </c>
      <c r="B5566" t="s">
        <v>986</v>
      </c>
      <c r="C5566" t="s">
        <v>43</v>
      </c>
      <c r="D5566" t="s">
        <v>22</v>
      </c>
      <c r="E5566">
        <v>2015</v>
      </c>
      <c r="F5566">
        <v>65320</v>
      </c>
      <c r="G5566" t="s">
        <v>23</v>
      </c>
      <c r="H5566" t="s">
        <v>32</v>
      </c>
      <c r="I5566" t="s">
        <v>33</v>
      </c>
      <c r="J5566">
        <v>1968</v>
      </c>
      <c r="K5566">
        <v>138.03</v>
      </c>
      <c r="L5566">
        <v>5</v>
      </c>
      <c r="M5566">
        <v>16.96</v>
      </c>
      <c r="N5566">
        <v>11.5</v>
      </c>
      <c r="P5566" t="str">
        <f t="shared" si="522"/>
        <v/>
      </c>
      <c r="Q5566" t="str">
        <f t="shared" si="523"/>
        <v>bad</v>
      </c>
      <c r="R5566" t="str">
        <f t="shared" si="524"/>
        <v/>
      </c>
      <c r="S5566" s="3" t="str">
        <f t="shared" si="525"/>
        <v/>
      </c>
      <c r="T5566" t="str">
        <f t="shared" si="526"/>
        <v>Skoda</v>
      </c>
      <c r="U5566" t="str">
        <f t="shared" si="527"/>
        <v>E</v>
      </c>
      <c r="V5566" t="str" cm="1">
        <f t="array" ref="V5566">_xlfn.IFS(N5557&gt;25,"A",N5557&gt;20,"B",N5557&gt;15,"C",N5557&gt;10,"D",N5557&lt;10,"E")</f>
        <v>E</v>
      </c>
    </row>
    <row r="5567" spans="1:22" x14ac:dyDescent="0.3">
      <c r="A5567">
        <v>5608</v>
      </c>
      <c r="B5567" t="s">
        <v>1595</v>
      </c>
      <c r="C5567" t="s">
        <v>25</v>
      </c>
      <c r="D5567" t="s">
        <v>22</v>
      </c>
      <c r="E5567">
        <v>2009</v>
      </c>
      <c r="F5567">
        <v>79000</v>
      </c>
      <c r="G5567" t="s">
        <v>27</v>
      </c>
      <c r="H5567" t="s">
        <v>18</v>
      </c>
      <c r="I5567" t="s">
        <v>102</v>
      </c>
      <c r="J5567">
        <v>2354</v>
      </c>
      <c r="K5567">
        <v>180</v>
      </c>
      <c r="L5567">
        <v>5</v>
      </c>
      <c r="M5567">
        <v>9.8000000000000007</v>
      </c>
      <c r="N5567">
        <v>3.1</v>
      </c>
      <c r="P5567" t="str">
        <f t="shared" si="522"/>
        <v>MercedesBenz</v>
      </c>
      <c r="Q5567" t="str">
        <f t="shared" si="523"/>
        <v>bad</v>
      </c>
      <c r="R5567" t="str">
        <f t="shared" si="524"/>
        <v/>
      </c>
      <c r="S5567" s="3" t="str">
        <f t="shared" si="525"/>
        <v>MercedesBenz</v>
      </c>
      <c r="T5567" t="str">
        <f t="shared" si="526"/>
        <v/>
      </c>
      <c r="U5567" t="str">
        <f t="shared" si="527"/>
        <v>A</v>
      </c>
      <c r="V5567" t="str" cm="1">
        <f t="array" ref="V5567">_xlfn.IFS(N5558&gt;25,"A",N5558&gt;20,"B",N5558&gt;15,"C",N5558&gt;10,"D",N5558&lt;10,"E")</f>
        <v>A</v>
      </c>
    </row>
    <row r="5568" spans="1:22" x14ac:dyDescent="0.3">
      <c r="A5568">
        <v>5609</v>
      </c>
      <c r="B5568" t="s">
        <v>271</v>
      </c>
      <c r="C5568" t="s">
        <v>25</v>
      </c>
      <c r="D5568" t="s">
        <v>16</v>
      </c>
      <c r="E5568">
        <v>2018</v>
      </c>
      <c r="F5568">
        <v>5000</v>
      </c>
      <c r="G5568" t="s">
        <v>27</v>
      </c>
      <c r="H5568" t="s">
        <v>18</v>
      </c>
      <c r="I5568" t="s">
        <v>19</v>
      </c>
      <c r="J5568">
        <v>1497</v>
      </c>
      <c r="K5568">
        <v>117.3</v>
      </c>
      <c r="L5568">
        <v>5</v>
      </c>
      <c r="M5568">
        <v>17.8</v>
      </c>
      <c r="N5568">
        <v>10.11</v>
      </c>
      <c r="P5568" t="str">
        <f t="shared" si="522"/>
        <v/>
      </c>
      <c r="Q5568" t="str">
        <f t="shared" si="523"/>
        <v>good</v>
      </c>
      <c r="R5568" t="str">
        <f t="shared" si="524"/>
        <v/>
      </c>
      <c r="S5568" s="3" t="str">
        <f t="shared" si="525"/>
        <v>Honda</v>
      </c>
      <c r="T5568" t="str">
        <f t="shared" si="526"/>
        <v>Honda</v>
      </c>
      <c r="U5568" t="str">
        <f t="shared" si="527"/>
        <v>E</v>
      </c>
      <c r="V5568" t="str" cm="1">
        <f t="array" ref="V5568">_xlfn.IFS(N5559&gt;25,"A",N5559&gt;20,"B",N5559&gt;15,"C",N5559&gt;10,"D",N5559&lt;10,"E")</f>
        <v>E</v>
      </c>
    </row>
    <row r="5569" spans="1:22" x14ac:dyDescent="0.3">
      <c r="A5569">
        <v>5610</v>
      </c>
      <c r="B5569" t="s">
        <v>391</v>
      </c>
      <c r="C5569" t="s">
        <v>21</v>
      </c>
      <c r="D5569" t="s">
        <v>31</v>
      </c>
      <c r="E5569">
        <v>2019</v>
      </c>
      <c r="F5569">
        <v>6028</v>
      </c>
      <c r="G5569" t="s">
        <v>27</v>
      </c>
      <c r="H5569" t="s">
        <v>18</v>
      </c>
      <c r="I5569" t="s">
        <v>19</v>
      </c>
      <c r="J5569">
        <v>1591</v>
      </c>
      <c r="K5569">
        <v>121.3</v>
      </c>
      <c r="L5569">
        <v>5</v>
      </c>
      <c r="M5569">
        <v>17.010000000000002</v>
      </c>
      <c r="N5569">
        <v>11.54</v>
      </c>
      <c r="P5569" t="str">
        <f t="shared" si="522"/>
        <v>BMW</v>
      </c>
      <c r="Q5569" t="str">
        <f t="shared" si="523"/>
        <v>good</v>
      </c>
      <c r="R5569" t="str">
        <f t="shared" si="524"/>
        <v>BMW</v>
      </c>
      <c r="S5569" s="3" t="str">
        <f t="shared" si="525"/>
        <v>BMW</v>
      </c>
      <c r="T5569" t="str">
        <f t="shared" si="526"/>
        <v/>
      </c>
      <c r="U5569" t="str">
        <f t="shared" si="527"/>
        <v>A</v>
      </c>
      <c r="V5569" t="str" cm="1">
        <f t="array" ref="V5569">_xlfn.IFS(N5560&gt;25,"A",N5560&gt;20,"B",N5560&gt;15,"C",N5560&gt;10,"D",N5560&lt;10,"E")</f>
        <v>A</v>
      </c>
    </row>
    <row r="5570" spans="1:22" x14ac:dyDescent="0.3">
      <c r="A5570">
        <v>5611</v>
      </c>
      <c r="B5570" t="s">
        <v>1839</v>
      </c>
      <c r="C5570" t="s">
        <v>15</v>
      </c>
      <c r="D5570" t="s">
        <v>53</v>
      </c>
      <c r="E5570">
        <v>2006</v>
      </c>
      <c r="F5570">
        <v>86000</v>
      </c>
      <c r="G5570" t="s">
        <v>27</v>
      </c>
      <c r="H5570" t="s">
        <v>18</v>
      </c>
      <c r="I5570" t="s">
        <v>33</v>
      </c>
      <c r="J5570">
        <v>998</v>
      </c>
      <c r="K5570">
        <v>67.099999999999994</v>
      </c>
      <c r="L5570">
        <v>5</v>
      </c>
      <c r="M5570">
        <v>18.899999999999999</v>
      </c>
      <c r="N5570">
        <v>1</v>
      </c>
      <c r="P5570" t="str">
        <f t="shared" si="522"/>
        <v/>
      </c>
      <c r="Q5570" t="str">
        <f t="shared" si="523"/>
        <v>bad</v>
      </c>
      <c r="R5570" t="str">
        <f t="shared" si="524"/>
        <v/>
      </c>
      <c r="S5570" s="3" t="str">
        <f t="shared" si="525"/>
        <v/>
      </c>
      <c r="T5570" t="str">
        <f t="shared" si="526"/>
        <v>Toyota</v>
      </c>
      <c r="U5570" t="str">
        <f t="shared" si="527"/>
        <v>D</v>
      </c>
      <c r="V5570" t="str" cm="1">
        <f t="array" ref="V5570">_xlfn.IFS(N5561&gt;25,"A",N5561&gt;20,"B",N5561&gt;15,"C",N5561&gt;10,"D",N5561&lt;10,"E")</f>
        <v>D</v>
      </c>
    </row>
    <row r="5571" spans="1:22" x14ac:dyDescent="0.3">
      <c r="A5571">
        <v>5612</v>
      </c>
      <c r="B5571" t="s">
        <v>358</v>
      </c>
      <c r="C5571" t="s">
        <v>15</v>
      </c>
      <c r="D5571" t="s">
        <v>49</v>
      </c>
      <c r="E5571">
        <v>2013</v>
      </c>
      <c r="F5571">
        <v>160000</v>
      </c>
      <c r="G5571" t="s">
        <v>23</v>
      </c>
      <c r="H5571" t="s">
        <v>18</v>
      </c>
      <c r="I5571" t="s">
        <v>33</v>
      </c>
      <c r="J5571">
        <v>1248</v>
      </c>
      <c r="K5571">
        <v>74</v>
      </c>
      <c r="L5571">
        <v>5</v>
      </c>
      <c r="M5571">
        <v>23.4</v>
      </c>
      <c r="N5571">
        <v>2.5</v>
      </c>
      <c r="P5571" t="str">
        <f t="shared" si="522"/>
        <v>Porsche</v>
      </c>
      <c r="Q5571" t="str">
        <f t="shared" si="523"/>
        <v>bad</v>
      </c>
      <c r="R5571" t="str">
        <f t="shared" si="524"/>
        <v/>
      </c>
      <c r="S5571" s="3" t="str">
        <f t="shared" si="525"/>
        <v>Porsche</v>
      </c>
      <c r="T5571" t="str">
        <f t="shared" si="526"/>
        <v/>
      </c>
      <c r="U5571" t="str">
        <f t="shared" si="527"/>
        <v>A</v>
      </c>
      <c r="V5571" t="str" cm="1">
        <f t="array" ref="V5571">_xlfn.IFS(N5562&gt;25,"A",N5562&gt;20,"B",N5562&gt;15,"C",N5562&gt;10,"D",N5562&lt;10,"E")</f>
        <v>A</v>
      </c>
    </row>
    <row r="5572" spans="1:22" x14ac:dyDescent="0.3">
      <c r="A5572">
        <v>5613</v>
      </c>
      <c r="B5572" t="s">
        <v>1774</v>
      </c>
      <c r="C5572" t="s">
        <v>30</v>
      </c>
      <c r="D5572" t="s">
        <v>47</v>
      </c>
      <c r="E5572">
        <v>2011</v>
      </c>
      <c r="F5572">
        <v>59967</v>
      </c>
      <c r="G5572" t="s">
        <v>27</v>
      </c>
      <c r="H5572" t="s">
        <v>32</v>
      </c>
      <c r="I5572" t="s">
        <v>19</v>
      </c>
      <c r="J5572">
        <v>1984</v>
      </c>
      <c r="K5572">
        <v>208</v>
      </c>
      <c r="L5572">
        <v>5</v>
      </c>
      <c r="M5572">
        <v>9.74</v>
      </c>
      <c r="N5572">
        <v>18</v>
      </c>
      <c r="P5572" t="str">
        <f t="shared" si="522"/>
        <v/>
      </c>
      <c r="Q5572" t="str">
        <f t="shared" si="523"/>
        <v>good</v>
      </c>
      <c r="R5572" t="str">
        <f t="shared" si="524"/>
        <v/>
      </c>
      <c r="S5572" s="3" t="str">
        <f t="shared" si="525"/>
        <v>Nissan</v>
      </c>
      <c r="T5572" t="str">
        <f t="shared" si="526"/>
        <v>Nissan</v>
      </c>
      <c r="U5572" t="str">
        <f t="shared" si="527"/>
        <v>E</v>
      </c>
      <c r="V5572" t="str" cm="1">
        <f t="array" ref="V5572">_xlfn.IFS(N5563&gt;25,"A",N5563&gt;20,"B",N5563&gt;15,"C",N5563&gt;10,"D",N5563&lt;10,"E")</f>
        <v>E</v>
      </c>
    </row>
    <row r="5573" spans="1:22" x14ac:dyDescent="0.3">
      <c r="A5573">
        <v>5614</v>
      </c>
      <c r="B5573" t="s">
        <v>1602</v>
      </c>
      <c r="C5573" t="s">
        <v>41</v>
      </c>
      <c r="D5573" t="s">
        <v>31</v>
      </c>
      <c r="E5573">
        <v>2018</v>
      </c>
      <c r="F5573">
        <v>43127</v>
      </c>
      <c r="G5573" t="s">
        <v>23</v>
      </c>
      <c r="H5573" t="s">
        <v>18</v>
      </c>
      <c r="I5573" t="s">
        <v>19</v>
      </c>
      <c r="J5573">
        <v>1364</v>
      </c>
      <c r="K5573">
        <v>67.040000000000006</v>
      </c>
      <c r="L5573">
        <v>5</v>
      </c>
      <c r="M5573">
        <v>23.59</v>
      </c>
      <c r="N5573">
        <v>6.85</v>
      </c>
      <c r="P5573" t="str">
        <f t="shared" si="522"/>
        <v/>
      </c>
      <c r="Q5573" t="str">
        <f t="shared" si="523"/>
        <v>good</v>
      </c>
      <c r="R5573" t="str">
        <f t="shared" si="524"/>
        <v/>
      </c>
      <c r="S5573" s="3" t="str">
        <f t="shared" si="525"/>
        <v>Maruti</v>
      </c>
      <c r="T5573" t="str">
        <f t="shared" si="526"/>
        <v>Maruti</v>
      </c>
      <c r="U5573" t="str">
        <f t="shared" si="527"/>
        <v>E</v>
      </c>
      <c r="V5573" t="str" cm="1">
        <f t="array" ref="V5573">_xlfn.IFS(N5564&gt;25,"A",N5564&gt;20,"B",N5564&gt;15,"C",N5564&gt;10,"D",N5564&lt;10,"E")</f>
        <v>E</v>
      </c>
    </row>
    <row r="5574" spans="1:22" x14ac:dyDescent="0.3">
      <c r="A5574">
        <v>5615</v>
      </c>
      <c r="B5574" t="s">
        <v>901</v>
      </c>
      <c r="C5574" t="s">
        <v>21</v>
      </c>
      <c r="D5574" t="s">
        <v>47</v>
      </c>
      <c r="E5574">
        <v>2012</v>
      </c>
      <c r="F5574">
        <v>65727</v>
      </c>
      <c r="G5574" t="s">
        <v>27</v>
      </c>
      <c r="H5574" t="s">
        <v>18</v>
      </c>
      <c r="I5574" t="s">
        <v>19</v>
      </c>
      <c r="J5574">
        <v>1086</v>
      </c>
      <c r="K5574">
        <v>68.05</v>
      </c>
      <c r="L5574">
        <v>5</v>
      </c>
      <c r="M5574">
        <v>19.809999999999999</v>
      </c>
      <c r="N5574">
        <v>2.97</v>
      </c>
      <c r="P5574" t="str">
        <f t="shared" si="522"/>
        <v/>
      </c>
      <c r="Q5574" t="str">
        <f t="shared" si="523"/>
        <v>good</v>
      </c>
      <c r="R5574" t="str">
        <f t="shared" si="524"/>
        <v/>
      </c>
      <c r="S5574" s="3" t="str">
        <f t="shared" si="525"/>
        <v>Maruti</v>
      </c>
      <c r="T5574" t="str">
        <f t="shared" si="526"/>
        <v>Maruti</v>
      </c>
      <c r="U5574" t="str">
        <f t="shared" si="527"/>
        <v>E</v>
      </c>
      <c r="V5574" t="str" cm="1">
        <f t="array" ref="V5574">_xlfn.IFS(N5565&gt;25,"A",N5565&gt;20,"B",N5565&gt;15,"C",N5565&gt;10,"D",N5565&lt;10,"E")</f>
        <v>E</v>
      </c>
    </row>
    <row r="5575" spans="1:22" x14ac:dyDescent="0.3">
      <c r="A5575">
        <v>5616</v>
      </c>
      <c r="B5575" t="s">
        <v>593</v>
      </c>
      <c r="C5575" t="s">
        <v>21</v>
      </c>
      <c r="D5575" t="s">
        <v>22</v>
      </c>
      <c r="E5575">
        <v>2013</v>
      </c>
      <c r="F5575">
        <v>70000</v>
      </c>
      <c r="G5575" t="s">
        <v>27</v>
      </c>
      <c r="H5575" t="s">
        <v>18</v>
      </c>
      <c r="I5575" t="s">
        <v>19</v>
      </c>
      <c r="J5575">
        <v>1591</v>
      </c>
      <c r="K5575">
        <v>121.3</v>
      </c>
      <c r="L5575">
        <v>5</v>
      </c>
      <c r="M5575">
        <v>17.010000000000002</v>
      </c>
      <c r="N5575">
        <v>4.75</v>
      </c>
      <c r="P5575" t="str">
        <f t="shared" si="522"/>
        <v/>
      </c>
      <c r="Q5575" t="str">
        <f t="shared" si="523"/>
        <v>bad</v>
      </c>
      <c r="R5575" t="str">
        <f t="shared" si="524"/>
        <v/>
      </c>
      <c r="S5575" s="3" t="str">
        <f t="shared" si="525"/>
        <v/>
      </c>
      <c r="T5575" t="str">
        <f t="shared" si="526"/>
        <v>Volkswagen</v>
      </c>
      <c r="U5575" t="str">
        <f t="shared" si="527"/>
        <v>D</v>
      </c>
      <c r="V5575" t="str" cm="1">
        <f t="array" ref="V5575">_xlfn.IFS(N5566&gt;25,"A",N5566&gt;20,"B",N5566&gt;15,"C",N5566&gt;10,"D",N5566&lt;10,"E")</f>
        <v>D</v>
      </c>
    </row>
    <row r="5576" spans="1:22" x14ac:dyDescent="0.3">
      <c r="A5576">
        <v>5617</v>
      </c>
      <c r="B5576" t="s">
        <v>497</v>
      </c>
      <c r="C5576" t="s">
        <v>43</v>
      </c>
      <c r="D5576" t="s">
        <v>31</v>
      </c>
      <c r="E5576">
        <v>2018</v>
      </c>
      <c r="F5576">
        <v>39861</v>
      </c>
      <c r="G5576" t="s">
        <v>23</v>
      </c>
      <c r="H5576" t="s">
        <v>18</v>
      </c>
      <c r="I5576" t="s">
        <v>19</v>
      </c>
      <c r="J5576">
        <v>1498</v>
      </c>
      <c r="K5576">
        <v>88.8</v>
      </c>
      <c r="L5576">
        <v>5</v>
      </c>
      <c r="M5576">
        <v>20.14</v>
      </c>
      <c r="N5576">
        <v>7.38</v>
      </c>
      <c r="P5576" t="str">
        <f t="shared" si="522"/>
        <v/>
      </c>
      <c r="Q5576" t="str">
        <f t="shared" si="523"/>
        <v>bad</v>
      </c>
      <c r="R5576" t="str">
        <f t="shared" si="524"/>
        <v/>
      </c>
      <c r="S5576" s="3" t="str">
        <f t="shared" si="525"/>
        <v/>
      </c>
      <c r="T5576" t="str">
        <f t="shared" si="526"/>
        <v>Honda</v>
      </c>
      <c r="U5576" t="str">
        <f t="shared" si="527"/>
        <v>E</v>
      </c>
      <c r="V5576" t="str" cm="1">
        <f t="array" ref="V5576">_xlfn.IFS(N5567&gt;25,"A",N5567&gt;20,"B",N5567&gt;15,"C",N5567&gt;10,"D",N5567&lt;10,"E")</f>
        <v>E</v>
      </c>
    </row>
    <row r="5577" spans="1:22" x14ac:dyDescent="0.3">
      <c r="A5577">
        <v>5618</v>
      </c>
      <c r="B5577" t="s">
        <v>898</v>
      </c>
      <c r="C5577" t="s">
        <v>65</v>
      </c>
      <c r="D5577" t="s">
        <v>53</v>
      </c>
      <c r="E5577">
        <v>2017</v>
      </c>
      <c r="F5577">
        <v>16485</v>
      </c>
      <c r="G5577" t="s">
        <v>23</v>
      </c>
      <c r="H5577" t="s">
        <v>32</v>
      </c>
      <c r="I5577" t="s">
        <v>19</v>
      </c>
      <c r="J5577">
        <v>1995</v>
      </c>
      <c r="K5577">
        <v>187.74</v>
      </c>
      <c r="L5577">
        <v>5</v>
      </c>
      <c r="M5577">
        <v>22.48</v>
      </c>
      <c r="N5577">
        <v>42.75</v>
      </c>
      <c r="P5577" t="str">
        <f t="shared" si="522"/>
        <v/>
      </c>
      <c r="Q5577" t="str">
        <f t="shared" si="523"/>
        <v>bad</v>
      </c>
      <c r="R5577" t="str">
        <f t="shared" si="524"/>
        <v/>
      </c>
      <c r="S5577" s="3" t="str">
        <f t="shared" si="525"/>
        <v/>
      </c>
      <c r="T5577" t="str">
        <f t="shared" si="526"/>
        <v>Honda</v>
      </c>
      <c r="U5577" t="str">
        <f t="shared" si="527"/>
        <v>D</v>
      </c>
      <c r="V5577" t="str" cm="1">
        <f t="array" ref="V5577">_xlfn.IFS(N5568&gt;25,"A",N5568&gt;20,"B",N5568&gt;15,"C",N5568&gt;10,"D",N5568&lt;10,"E")</f>
        <v>D</v>
      </c>
    </row>
    <row r="5578" spans="1:22" x14ac:dyDescent="0.3">
      <c r="A5578">
        <v>5619</v>
      </c>
      <c r="B5578" t="s">
        <v>1863</v>
      </c>
      <c r="C5578" t="s">
        <v>21</v>
      </c>
      <c r="D5578" t="s">
        <v>63</v>
      </c>
      <c r="E5578">
        <v>2010</v>
      </c>
      <c r="F5578">
        <v>77332</v>
      </c>
      <c r="G5578" t="s">
        <v>23</v>
      </c>
      <c r="H5578" t="s">
        <v>18</v>
      </c>
      <c r="I5578" t="s">
        <v>33</v>
      </c>
      <c r="J5578">
        <v>1396</v>
      </c>
      <c r="K5578">
        <v>90</v>
      </c>
      <c r="L5578">
        <v>5</v>
      </c>
      <c r="M5578">
        <v>23</v>
      </c>
      <c r="N5578">
        <v>3.65</v>
      </c>
      <c r="P5578" t="str">
        <f t="shared" si="522"/>
        <v/>
      </c>
      <c r="Q5578" t="str">
        <f t="shared" si="523"/>
        <v>bad</v>
      </c>
      <c r="R5578" t="str">
        <f t="shared" si="524"/>
        <v/>
      </c>
      <c r="S5578" s="3" t="str">
        <f t="shared" si="525"/>
        <v/>
      </c>
      <c r="T5578" t="str">
        <f t="shared" si="526"/>
        <v>Hyundai</v>
      </c>
      <c r="U5578" t="str">
        <f t="shared" si="527"/>
        <v>D</v>
      </c>
      <c r="V5578" t="str" cm="1">
        <f t="array" ref="V5578">_xlfn.IFS(N5569&gt;25,"A",N5569&gt;20,"B",N5569&gt;15,"C",N5569&gt;10,"D",N5569&lt;10,"E")</f>
        <v>D</v>
      </c>
    </row>
    <row r="5579" spans="1:22" x14ac:dyDescent="0.3">
      <c r="A5579">
        <v>5620</v>
      </c>
      <c r="B5579" t="s">
        <v>1507</v>
      </c>
      <c r="C5579" t="s">
        <v>21</v>
      </c>
      <c r="D5579" t="s">
        <v>47</v>
      </c>
      <c r="E5579">
        <v>2017</v>
      </c>
      <c r="F5579">
        <v>17489</v>
      </c>
      <c r="G5579" t="s">
        <v>27</v>
      </c>
      <c r="H5579" t="s">
        <v>32</v>
      </c>
      <c r="I5579" t="s">
        <v>19</v>
      </c>
      <c r="J5579">
        <v>1197</v>
      </c>
      <c r="K5579">
        <v>82</v>
      </c>
      <c r="L5579">
        <v>5</v>
      </c>
      <c r="M5579">
        <v>18.899999999999999</v>
      </c>
      <c r="N5579">
        <v>5.99</v>
      </c>
      <c r="P5579" t="str">
        <f t="shared" si="522"/>
        <v/>
      </c>
      <c r="Q5579" t="str">
        <f t="shared" si="523"/>
        <v>bad</v>
      </c>
      <c r="R5579" t="str">
        <f t="shared" si="524"/>
        <v/>
      </c>
      <c r="S5579" s="3" t="str">
        <f t="shared" si="525"/>
        <v/>
      </c>
      <c r="T5579" t="str">
        <f t="shared" si="526"/>
        <v>Maruti</v>
      </c>
      <c r="U5579" t="str">
        <f t="shared" si="527"/>
        <v>E</v>
      </c>
      <c r="V5579" t="str" cm="1">
        <f t="array" ref="V5579">_xlfn.IFS(N5570&gt;25,"A",N5570&gt;20,"B",N5570&gt;15,"C",N5570&gt;10,"D",N5570&lt;10,"E")</f>
        <v>E</v>
      </c>
    </row>
    <row r="5580" spans="1:22" x14ac:dyDescent="0.3">
      <c r="A5580">
        <v>5621</v>
      </c>
      <c r="B5580" t="s">
        <v>561</v>
      </c>
      <c r="C5580" t="s">
        <v>41</v>
      </c>
      <c r="D5580" t="s">
        <v>22</v>
      </c>
      <c r="E5580">
        <v>2012</v>
      </c>
      <c r="F5580">
        <v>125000</v>
      </c>
      <c r="G5580" t="s">
        <v>23</v>
      </c>
      <c r="H5580" t="s">
        <v>32</v>
      </c>
      <c r="I5580" t="s">
        <v>19</v>
      </c>
      <c r="J5580">
        <v>2982</v>
      </c>
      <c r="K5580">
        <v>169</v>
      </c>
      <c r="L5580">
        <v>7</v>
      </c>
      <c r="M5580">
        <v>11.5</v>
      </c>
      <c r="N5580">
        <v>13.5</v>
      </c>
      <c r="P5580" t="str">
        <f t="shared" ref="P5580:P5643" si="528">IF(N5571&gt;15,C5571,"")</f>
        <v/>
      </c>
      <c r="Q5580" t="str">
        <f t="shared" ref="Q5580:Q5643" si="529">IF(M5571&gt;20,"good","bad")</f>
        <v>good</v>
      </c>
      <c r="R5580" t="str">
        <f t="shared" ref="R5580:R5643" si="530">IF(AND(M5571&gt;20,N5571&gt;15),C5571,"")</f>
        <v/>
      </c>
      <c r="S5580" s="3" t="str">
        <f t="shared" ref="S5580:S5643" si="531">IF(OR(M5571&gt;20,N5571&gt;15),C5571,"")</f>
        <v>Maruti</v>
      </c>
      <c r="T5580" t="str">
        <f t="shared" ref="T5580:T5643" si="532">IF(NOT(N5571&gt;15),C5571,"")</f>
        <v>Maruti</v>
      </c>
      <c r="U5580" t="str">
        <f t="shared" ref="U5580:U5643" si="533">IF(N5571&gt;25,"A",IF(N5571&gt;20,"B",IF(N5571&gt;15,"C",IF(N5571&gt;10,"D","E"))))</f>
        <v>E</v>
      </c>
      <c r="V5580" t="str" cm="1">
        <f t="array" ref="V5580">_xlfn.IFS(N5571&gt;25,"A",N5571&gt;20,"B",N5571&gt;15,"C",N5571&gt;10,"D",N5571&lt;10,"E")</f>
        <v>E</v>
      </c>
    </row>
    <row r="5581" spans="1:22" x14ac:dyDescent="0.3">
      <c r="A5581">
        <v>5622</v>
      </c>
      <c r="B5581" t="s">
        <v>1159</v>
      </c>
      <c r="C5581" t="s">
        <v>15</v>
      </c>
      <c r="D5581" t="s">
        <v>26</v>
      </c>
      <c r="E5581">
        <v>2016</v>
      </c>
      <c r="F5581">
        <v>35129</v>
      </c>
      <c r="G5581" t="s">
        <v>27</v>
      </c>
      <c r="H5581" t="s">
        <v>32</v>
      </c>
      <c r="I5581" t="s">
        <v>19</v>
      </c>
      <c r="J5581">
        <v>1197</v>
      </c>
      <c r="K5581">
        <v>83.1</v>
      </c>
      <c r="L5581">
        <v>5</v>
      </c>
      <c r="M5581">
        <v>21.4</v>
      </c>
      <c r="N5581">
        <v>7</v>
      </c>
      <c r="P5581" t="str">
        <f t="shared" si="528"/>
        <v>Audi</v>
      </c>
      <c r="Q5581" t="str">
        <f t="shared" si="529"/>
        <v>bad</v>
      </c>
      <c r="R5581" t="str">
        <f t="shared" si="530"/>
        <v/>
      </c>
      <c r="S5581" s="3" t="str">
        <f t="shared" si="531"/>
        <v>Audi</v>
      </c>
      <c r="T5581" t="str">
        <f t="shared" si="532"/>
        <v/>
      </c>
      <c r="U5581" t="str">
        <f t="shared" si="533"/>
        <v>C</v>
      </c>
      <c r="V5581" t="str" cm="1">
        <f t="array" ref="V5581">_xlfn.IFS(N5572&gt;25,"A",N5572&gt;20,"B",N5572&gt;15,"C",N5572&gt;10,"D",N5572&lt;10,"E")</f>
        <v>C</v>
      </c>
    </row>
    <row r="5582" spans="1:22" x14ac:dyDescent="0.3">
      <c r="A5582">
        <v>5623</v>
      </c>
      <c r="B5582" t="s">
        <v>420</v>
      </c>
      <c r="C5582" t="s">
        <v>21</v>
      </c>
      <c r="D5582" t="s">
        <v>35</v>
      </c>
      <c r="E5582">
        <v>2016</v>
      </c>
      <c r="F5582">
        <v>22982</v>
      </c>
      <c r="G5582" t="s">
        <v>27</v>
      </c>
      <c r="H5582" t="s">
        <v>32</v>
      </c>
      <c r="I5582" t="s">
        <v>19</v>
      </c>
      <c r="J5582">
        <v>1591</v>
      </c>
      <c r="K5582">
        <v>121.3</v>
      </c>
      <c r="L5582">
        <v>5</v>
      </c>
      <c r="M5582">
        <v>13</v>
      </c>
      <c r="N5582">
        <v>10.95</v>
      </c>
      <c r="P5582" t="str">
        <f t="shared" si="528"/>
        <v/>
      </c>
      <c r="Q5582" t="str">
        <f t="shared" si="529"/>
        <v>good</v>
      </c>
      <c r="R5582" t="str">
        <f t="shared" si="530"/>
        <v/>
      </c>
      <c r="S5582" s="3" t="str">
        <f t="shared" si="531"/>
        <v>Toyota</v>
      </c>
      <c r="T5582" t="str">
        <f t="shared" si="532"/>
        <v>Toyota</v>
      </c>
      <c r="U5582" t="str">
        <f t="shared" si="533"/>
        <v>E</v>
      </c>
      <c r="V5582" t="str" cm="1">
        <f t="array" ref="V5582">_xlfn.IFS(N5573&gt;25,"A",N5573&gt;20,"B",N5573&gt;15,"C",N5573&gt;10,"D",N5573&lt;10,"E")</f>
        <v>E</v>
      </c>
    </row>
    <row r="5583" spans="1:22" x14ac:dyDescent="0.3">
      <c r="A5583">
        <v>5624</v>
      </c>
      <c r="B5583" t="s">
        <v>296</v>
      </c>
      <c r="C5583" t="s">
        <v>21</v>
      </c>
      <c r="D5583" t="s">
        <v>22</v>
      </c>
      <c r="E5583">
        <v>2013</v>
      </c>
      <c r="F5583">
        <v>54500</v>
      </c>
      <c r="G5583" t="s">
        <v>27</v>
      </c>
      <c r="H5583" t="s">
        <v>18</v>
      </c>
      <c r="I5583" t="s">
        <v>102</v>
      </c>
      <c r="J5583">
        <v>1197</v>
      </c>
      <c r="K5583">
        <v>78.900000000000006</v>
      </c>
      <c r="L5583">
        <v>5</v>
      </c>
      <c r="M5583">
        <v>20.36</v>
      </c>
      <c r="N5583">
        <v>2.95</v>
      </c>
      <c r="P5583" t="str">
        <f t="shared" si="528"/>
        <v/>
      </c>
      <c r="Q5583" t="str">
        <f t="shared" si="529"/>
        <v>bad</v>
      </c>
      <c r="R5583" t="str">
        <f t="shared" si="530"/>
        <v/>
      </c>
      <c r="S5583" s="3" t="str">
        <f t="shared" si="531"/>
        <v/>
      </c>
      <c r="T5583" t="str">
        <f t="shared" si="532"/>
        <v>Hyundai</v>
      </c>
      <c r="U5583" t="str">
        <f t="shared" si="533"/>
        <v>E</v>
      </c>
      <c r="V5583" t="str" cm="1">
        <f t="array" ref="V5583">_xlfn.IFS(N5574&gt;25,"A",N5574&gt;20,"B",N5574&gt;15,"C",N5574&gt;10,"D",N5574&lt;10,"E")</f>
        <v>E</v>
      </c>
    </row>
    <row r="5584" spans="1:22" x14ac:dyDescent="0.3">
      <c r="A5584">
        <v>5625</v>
      </c>
      <c r="B5584" t="s">
        <v>1864</v>
      </c>
      <c r="C5584" t="s">
        <v>45</v>
      </c>
      <c r="D5584" t="s">
        <v>93</v>
      </c>
      <c r="E5584">
        <v>2017</v>
      </c>
      <c r="F5584">
        <v>16235</v>
      </c>
      <c r="G5584" t="s">
        <v>23</v>
      </c>
      <c r="H5584" t="s">
        <v>18</v>
      </c>
      <c r="I5584" t="s">
        <v>19</v>
      </c>
      <c r="J5584">
        <v>1047</v>
      </c>
      <c r="K5584">
        <v>69</v>
      </c>
      <c r="L5584">
        <v>5</v>
      </c>
      <c r="M5584">
        <v>24.7</v>
      </c>
      <c r="N5584">
        <v>5.5</v>
      </c>
      <c r="P5584" t="str">
        <f t="shared" si="528"/>
        <v/>
      </c>
      <c r="Q5584" t="str">
        <f t="shared" si="529"/>
        <v>bad</v>
      </c>
      <c r="R5584" t="str">
        <f t="shared" si="530"/>
        <v/>
      </c>
      <c r="S5584" s="3" t="str">
        <f t="shared" si="531"/>
        <v/>
      </c>
      <c r="T5584" t="str">
        <f t="shared" si="532"/>
        <v>Hyundai</v>
      </c>
      <c r="U5584" t="str">
        <f t="shared" si="533"/>
        <v>E</v>
      </c>
      <c r="V5584" t="str" cm="1">
        <f t="array" ref="V5584">_xlfn.IFS(N5575&gt;25,"A",N5575&gt;20,"B",N5575&gt;15,"C",N5575&gt;10,"D",N5575&lt;10,"E")</f>
        <v>E</v>
      </c>
    </row>
    <row r="5585" spans="1:22" x14ac:dyDescent="0.3">
      <c r="A5585">
        <v>5626</v>
      </c>
      <c r="B5585" t="s">
        <v>251</v>
      </c>
      <c r="C5585" t="s">
        <v>194</v>
      </c>
      <c r="D5585" t="s">
        <v>47</v>
      </c>
      <c r="E5585">
        <v>2017</v>
      </c>
      <c r="F5585">
        <v>73641</v>
      </c>
      <c r="G5585" t="s">
        <v>27</v>
      </c>
      <c r="H5585" t="s">
        <v>32</v>
      </c>
      <c r="I5585" t="s">
        <v>19</v>
      </c>
      <c r="J5585">
        <v>1798</v>
      </c>
      <c r="K5585">
        <v>177.46</v>
      </c>
      <c r="L5585">
        <v>5</v>
      </c>
      <c r="M5585">
        <v>14.67</v>
      </c>
      <c r="N5585">
        <v>17.079999999999998</v>
      </c>
      <c r="P5585" t="str">
        <f t="shared" si="528"/>
        <v/>
      </c>
      <c r="Q5585" t="str">
        <f t="shared" si="529"/>
        <v>good</v>
      </c>
      <c r="R5585" t="str">
        <f t="shared" si="530"/>
        <v/>
      </c>
      <c r="S5585" s="3" t="str">
        <f t="shared" si="531"/>
        <v>Volkswagen</v>
      </c>
      <c r="T5585" t="str">
        <f t="shared" si="532"/>
        <v>Volkswagen</v>
      </c>
      <c r="U5585" t="str">
        <f t="shared" si="533"/>
        <v>E</v>
      </c>
      <c r="V5585" t="str" cm="1">
        <f t="array" ref="V5585">_xlfn.IFS(N5576&gt;25,"A",N5576&gt;20,"B",N5576&gt;15,"C",N5576&gt;10,"D",N5576&lt;10,"E")</f>
        <v>E</v>
      </c>
    </row>
    <row r="5586" spans="1:22" x14ac:dyDescent="0.3">
      <c r="A5586">
        <v>5627</v>
      </c>
      <c r="B5586" t="s">
        <v>502</v>
      </c>
      <c r="C5586" t="s">
        <v>15</v>
      </c>
      <c r="D5586" t="s">
        <v>35</v>
      </c>
      <c r="E5586">
        <v>2015</v>
      </c>
      <c r="F5586">
        <v>59572</v>
      </c>
      <c r="G5586" t="s">
        <v>23</v>
      </c>
      <c r="H5586" t="s">
        <v>18</v>
      </c>
      <c r="I5586" t="s">
        <v>19</v>
      </c>
      <c r="J5586">
        <v>1248</v>
      </c>
      <c r="K5586">
        <v>74</v>
      </c>
      <c r="L5586">
        <v>5</v>
      </c>
      <c r="M5586">
        <v>26.59</v>
      </c>
      <c r="N5586">
        <v>6.85</v>
      </c>
      <c r="P5586" t="str">
        <f t="shared" si="528"/>
        <v>BMW</v>
      </c>
      <c r="Q5586" t="str">
        <f t="shared" si="529"/>
        <v>good</v>
      </c>
      <c r="R5586" t="str">
        <f t="shared" si="530"/>
        <v>BMW</v>
      </c>
      <c r="S5586" s="3" t="str">
        <f t="shared" si="531"/>
        <v>BMW</v>
      </c>
      <c r="T5586" t="str">
        <f t="shared" si="532"/>
        <v/>
      </c>
      <c r="U5586" t="str">
        <f t="shared" si="533"/>
        <v>A</v>
      </c>
      <c r="V5586" t="str" cm="1">
        <f t="array" ref="V5586">_xlfn.IFS(N5577&gt;25,"A",N5577&gt;20,"B",N5577&gt;15,"C",N5577&gt;10,"D",N5577&lt;10,"E")</f>
        <v>A</v>
      </c>
    </row>
    <row r="5587" spans="1:22" x14ac:dyDescent="0.3">
      <c r="A5587">
        <v>5628</v>
      </c>
      <c r="B5587" t="s">
        <v>1486</v>
      </c>
      <c r="C5587" t="s">
        <v>25</v>
      </c>
      <c r="D5587" t="s">
        <v>39</v>
      </c>
      <c r="E5587">
        <v>2014</v>
      </c>
      <c r="F5587">
        <v>112827</v>
      </c>
      <c r="G5587" t="s">
        <v>27</v>
      </c>
      <c r="H5587" t="s">
        <v>32</v>
      </c>
      <c r="I5587" t="s">
        <v>19</v>
      </c>
      <c r="J5587">
        <v>1997</v>
      </c>
      <c r="K5587">
        <v>141.1</v>
      </c>
      <c r="L5587">
        <v>5</v>
      </c>
      <c r="M5587">
        <v>13.1</v>
      </c>
      <c r="N5587">
        <v>10.5</v>
      </c>
      <c r="P5587" t="str">
        <f t="shared" si="528"/>
        <v/>
      </c>
      <c r="Q5587" t="str">
        <f t="shared" si="529"/>
        <v>good</v>
      </c>
      <c r="R5587" t="str">
        <f t="shared" si="530"/>
        <v/>
      </c>
      <c r="S5587" s="3" t="str">
        <f t="shared" si="531"/>
        <v>Hyundai</v>
      </c>
      <c r="T5587" t="str">
        <f t="shared" si="532"/>
        <v>Hyundai</v>
      </c>
      <c r="U5587" t="str">
        <f t="shared" si="533"/>
        <v>E</v>
      </c>
      <c r="V5587" t="str" cm="1">
        <f t="array" ref="V5587">_xlfn.IFS(N5578&gt;25,"A",N5578&gt;20,"B",N5578&gt;15,"C",N5578&gt;10,"D",N5578&lt;10,"E")</f>
        <v>E</v>
      </c>
    </row>
    <row r="5588" spans="1:22" x14ac:dyDescent="0.3">
      <c r="A5588">
        <v>5629</v>
      </c>
      <c r="B5588" t="s">
        <v>935</v>
      </c>
      <c r="C5588" t="s">
        <v>41</v>
      </c>
      <c r="D5588" t="s">
        <v>35</v>
      </c>
      <c r="E5588">
        <v>2010</v>
      </c>
      <c r="F5588">
        <v>118000</v>
      </c>
      <c r="G5588" t="s">
        <v>23</v>
      </c>
      <c r="H5588" t="s">
        <v>18</v>
      </c>
      <c r="I5588" t="s">
        <v>19</v>
      </c>
      <c r="J5588">
        <v>2494</v>
      </c>
      <c r="K5588">
        <v>102</v>
      </c>
      <c r="L5588">
        <v>8</v>
      </c>
      <c r="M5588">
        <v>12.8</v>
      </c>
      <c r="N5588">
        <v>8.75</v>
      </c>
      <c r="P5588" t="str">
        <f t="shared" si="528"/>
        <v/>
      </c>
      <c r="Q5588" t="str">
        <f t="shared" si="529"/>
        <v>bad</v>
      </c>
      <c r="R5588" t="str">
        <f t="shared" si="530"/>
        <v/>
      </c>
      <c r="S5588" s="3" t="str">
        <f t="shared" si="531"/>
        <v/>
      </c>
      <c r="T5588" t="str">
        <f t="shared" si="532"/>
        <v>Hyundai</v>
      </c>
      <c r="U5588" t="str">
        <f t="shared" si="533"/>
        <v>E</v>
      </c>
      <c r="V5588" t="str" cm="1">
        <f t="array" ref="V5588">_xlfn.IFS(N5579&gt;25,"A",N5579&gt;20,"B",N5579&gt;15,"C",N5579&gt;10,"D",N5579&lt;10,"E")</f>
        <v>E</v>
      </c>
    </row>
    <row r="5589" spans="1:22" x14ac:dyDescent="0.3">
      <c r="A5589">
        <v>5630</v>
      </c>
      <c r="B5589" t="s">
        <v>348</v>
      </c>
      <c r="C5589" t="s">
        <v>25</v>
      </c>
      <c r="D5589" t="s">
        <v>49</v>
      </c>
      <c r="E5589">
        <v>2010</v>
      </c>
      <c r="F5589">
        <v>60000</v>
      </c>
      <c r="G5589" t="s">
        <v>27</v>
      </c>
      <c r="H5589" t="s">
        <v>18</v>
      </c>
      <c r="I5589" t="s">
        <v>19</v>
      </c>
      <c r="J5589">
        <v>1497</v>
      </c>
      <c r="K5589">
        <v>118</v>
      </c>
      <c r="L5589">
        <v>5</v>
      </c>
      <c r="M5589">
        <v>17</v>
      </c>
      <c r="N5589">
        <v>2.7</v>
      </c>
      <c r="P5589" t="str">
        <f t="shared" si="528"/>
        <v/>
      </c>
      <c r="Q5589" t="str">
        <f t="shared" si="529"/>
        <v>bad</v>
      </c>
      <c r="R5589" t="str">
        <f t="shared" si="530"/>
        <v/>
      </c>
      <c r="S5589" s="3" t="str">
        <f t="shared" si="531"/>
        <v/>
      </c>
      <c r="T5589" t="str">
        <f t="shared" si="532"/>
        <v>Toyota</v>
      </c>
      <c r="U5589" t="str">
        <f t="shared" si="533"/>
        <v>D</v>
      </c>
      <c r="V5589" t="str" cm="1">
        <f t="array" ref="V5589">_xlfn.IFS(N5580&gt;25,"A",N5580&gt;20,"B",N5580&gt;15,"C",N5580&gt;10,"D",N5580&lt;10,"E")</f>
        <v>D</v>
      </c>
    </row>
    <row r="5590" spans="1:22" x14ac:dyDescent="0.3">
      <c r="A5590">
        <v>5631</v>
      </c>
      <c r="B5590" t="s">
        <v>183</v>
      </c>
      <c r="C5590" t="s">
        <v>21</v>
      </c>
      <c r="D5590" t="s">
        <v>16</v>
      </c>
      <c r="E5590">
        <v>2012</v>
      </c>
      <c r="F5590">
        <v>75059</v>
      </c>
      <c r="G5590" t="s">
        <v>27</v>
      </c>
      <c r="H5590" t="s">
        <v>32</v>
      </c>
      <c r="I5590" t="s">
        <v>19</v>
      </c>
      <c r="J5590">
        <v>1591</v>
      </c>
      <c r="K5590">
        <v>121.3</v>
      </c>
      <c r="L5590">
        <v>5</v>
      </c>
      <c r="M5590">
        <v>17</v>
      </c>
      <c r="N5590">
        <v>4.25</v>
      </c>
      <c r="P5590" t="str">
        <f t="shared" si="528"/>
        <v/>
      </c>
      <c r="Q5590" t="str">
        <f t="shared" si="529"/>
        <v>good</v>
      </c>
      <c r="R5590" t="str">
        <f t="shared" si="530"/>
        <v/>
      </c>
      <c r="S5590" s="3" t="str">
        <f t="shared" si="531"/>
        <v>Maruti</v>
      </c>
      <c r="T5590" t="str">
        <f t="shared" si="532"/>
        <v>Maruti</v>
      </c>
      <c r="U5590" t="str">
        <f t="shared" si="533"/>
        <v>E</v>
      </c>
      <c r="V5590" t="str" cm="1">
        <f t="array" ref="V5590">_xlfn.IFS(N5581&gt;25,"A",N5581&gt;20,"B",N5581&gt;15,"C",N5581&gt;10,"D",N5581&lt;10,"E")</f>
        <v>E</v>
      </c>
    </row>
    <row r="5591" spans="1:22" x14ac:dyDescent="0.3">
      <c r="A5591">
        <v>5632</v>
      </c>
      <c r="B5591" t="s">
        <v>1865</v>
      </c>
      <c r="C5591" t="s">
        <v>41</v>
      </c>
      <c r="D5591" t="s">
        <v>22</v>
      </c>
      <c r="E5591">
        <v>2018</v>
      </c>
      <c r="F5591">
        <v>3000</v>
      </c>
      <c r="G5591" t="s">
        <v>23</v>
      </c>
      <c r="H5591" t="s">
        <v>18</v>
      </c>
      <c r="I5591" t="s">
        <v>19</v>
      </c>
      <c r="J5591">
        <v>1364</v>
      </c>
      <c r="K5591">
        <v>67.040000000000006</v>
      </c>
      <c r="L5591">
        <v>5</v>
      </c>
      <c r="M5591">
        <v>23.59</v>
      </c>
      <c r="N5591">
        <v>7.9</v>
      </c>
      <c r="P5591" t="str">
        <f t="shared" si="528"/>
        <v/>
      </c>
      <c r="Q5591" t="str">
        <f t="shared" si="529"/>
        <v>bad</v>
      </c>
      <c r="R5591" t="str">
        <f t="shared" si="530"/>
        <v/>
      </c>
      <c r="S5591" s="3" t="str">
        <f t="shared" si="531"/>
        <v/>
      </c>
      <c r="T5591" t="str">
        <f t="shared" si="532"/>
        <v>Hyundai</v>
      </c>
      <c r="U5591" t="str">
        <f t="shared" si="533"/>
        <v>D</v>
      </c>
      <c r="V5591" t="str" cm="1">
        <f t="array" ref="V5591">_xlfn.IFS(N5582&gt;25,"A",N5582&gt;20,"B",N5582&gt;15,"C",N5582&gt;10,"D",N5582&lt;10,"E")</f>
        <v>D</v>
      </c>
    </row>
    <row r="5592" spans="1:22" x14ac:dyDescent="0.3">
      <c r="A5592">
        <v>5633</v>
      </c>
      <c r="B5592" t="s">
        <v>221</v>
      </c>
      <c r="C5592" t="s">
        <v>194</v>
      </c>
      <c r="D5592" t="s">
        <v>53</v>
      </c>
      <c r="E5592">
        <v>2011</v>
      </c>
      <c r="F5592">
        <v>78000</v>
      </c>
      <c r="G5592" t="s">
        <v>27</v>
      </c>
      <c r="H5592" t="s">
        <v>32</v>
      </c>
      <c r="I5592" t="s">
        <v>33</v>
      </c>
      <c r="J5592">
        <v>1798</v>
      </c>
      <c r="K5592">
        <v>157.75</v>
      </c>
      <c r="L5592">
        <v>5</v>
      </c>
      <c r="M5592">
        <v>13.7</v>
      </c>
      <c r="N5592">
        <v>4.5</v>
      </c>
      <c r="P5592" t="str">
        <f t="shared" si="528"/>
        <v/>
      </c>
      <c r="Q5592" t="str">
        <f t="shared" si="529"/>
        <v>good</v>
      </c>
      <c r="R5592" t="str">
        <f t="shared" si="530"/>
        <v/>
      </c>
      <c r="S5592" s="3" t="str">
        <f t="shared" si="531"/>
        <v>Hyundai</v>
      </c>
      <c r="T5592" t="str">
        <f t="shared" si="532"/>
        <v>Hyundai</v>
      </c>
      <c r="U5592" t="str">
        <f t="shared" si="533"/>
        <v>E</v>
      </c>
      <c r="V5592" t="str" cm="1">
        <f t="array" ref="V5592">_xlfn.IFS(N5583&gt;25,"A",N5583&gt;20,"B",N5583&gt;15,"C",N5583&gt;10,"D",N5583&lt;10,"E")</f>
        <v>E</v>
      </c>
    </row>
    <row r="5593" spans="1:22" x14ac:dyDescent="0.3">
      <c r="A5593">
        <v>5634</v>
      </c>
      <c r="B5593" t="s">
        <v>678</v>
      </c>
      <c r="C5593" t="s">
        <v>38</v>
      </c>
      <c r="D5593" t="s">
        <v>49</v>
      </c>
      <c r="E5593">
        <v>2012</v>
      </c>
      <c r="F5593">
        <v>47000</v>
      </c>
      <c r="G5593" t="s">
        <v>23</v>
      </c>
      <c r="H5593" t="s">
        <v>18</v>
      </c>
      <c r="I5593" t="s">
        <v>19</v>
      </c>
      <c r="J5593">
        <v>1461</v>
      </c>
      <c r="K5593">
        <v>84.8</v>
      </c>
      <c r="L5593">
        <v>5</v>
      </c>
      <c r="M5593">
        <v>21.64</v>
      </c>
      <c r="N5593">
        <v>4</v>
      </c>
      <c r="P5593" t="str">
        <f t="shared" si="528"/>
        <v/>
      </c>
      <c r="Q5593" t="str">
        <f t="shared" si="529"/>
        <v>good</v>
      </c>
      <c r="R5593" t="str">
        <f t="shared" si="530"/>
        <v/>
      </c>
      <c r="S5593" s="3" t="str">
        <f t="shared" si="531"/>
        <v>Tata</v>
      </c>
      <c r="T5593" t="str">
        <f t="shared" si="532"/>
        <v>Tata</v>
      </c>
      <c r="U5593" t="str">
        <f t="shared" si="533"/>
        <v>E</v>
      </c>
      <c r="V5593" t="str" cm="1">
        <f t="array" ref="V5593">_xlfn.IFS(N5584&gt;25,"A",N5584&gt;20,"B",N5584&gt;15,"C",N5584&gt;10,"D",N5584&lt;10,"E")</f>
        <v>E</v>
      </c>
    </row>
    <row r="5594" spans="1:22" x14ac:dyDescent="0.3">
      <c r="A5594">
        <v>5635</v>
      </c>
      <c r="B5594" t="s">
        <v>1137</v>
      </c>
      <c r="C5594" t="s">
        <v>25</v>
      </c>
      <c r="D5594" t="s">
        <v>53</v>
      </c>
      <c r="E5594">
        <v>2012</v>
      </c>
      <c r="F5594">
        <v>42000</v>
      </c>
      <c r="G5594" t="s">
        <v>27</v>
      </c>
      <c r="H5594" t="s">
        <v>18</v>
      </c>
      <c r="I5594" t="s">
        <v>19</v>
      </c>
      <c r="J5594">
        <v>1497</v>
      </c>
      <c r="K5594">
        <v>118</v>
      </c>
      <c r="L5594">
        <v>5</v>
      </c>
      <c r="M5594">
        <v>17</v>
      </c>
      <c r="N5594">
        <v>4.75</v>
      </c>
      <c r="P5594" t="str">
        <f t="shared" si="528"/>
        <v>Skoda</v>
      </c>
      <c r="Q5594" t="str">
        <f t="shared" si="529"/>
        <v>bad</v>
      </c>
      <c r="R5594" t="str">
        <f t="shared" si="530"/>
        <v/>
      </c>
      <c r="S5594" s="3" t="str">
        <f t="shared" si="531"/>
        <v>Skoda</v>
      </c>
      <c r="T5594" t="str">
        <f t="shared" si="532"/>
        <v/>
      </c>
      <c r="U5594" t="str">
        <f t="shared" si="533"/>
        <v>C</v>
      </c>
      <c r="V5594" t="str" cm="1">
        <f t="array" ref="V5594">_xlfn.IFS(N5585&gt;25,"A",N5585&gt;20,"B",N5585&gt;15,"C",N5585&gt;10,"D",N5585&lt;10,"E")</f>
        <v>C</v>
      </c>
    </row>
    <row r="5595" spans="1:22" x14ac:dyDescent="0.3">
      <c r="A5595">
        <v>5636</v>
      </c>
      <c r="B5595" t="s">
        <v>1866</v>
      </c>
      <c r="C5595" t="s">
        <v>21</v>
      </c>
      <c r="D5595" t="s">
        <v>49</v>
      </c>
      <c r="E5595">
        <v>2018</v>
      </c>
      <c r="F5595">
        <v>6820</v>
      </c>
      <c r="G5595" t="s">
        <v>23</v>
      </c>
      <c r="H5595" t="s">
        <v>18</v>
      </c>
      <c r="I5595" t="s">
        <v>19</v>
      </c>
      <c r="J5595">
        <v>1396</v>
      </c>
      <c r="K5595">
        <v>88.76</v>
      </c>
      <c r="L5595">
        <v>5</v>
      </c>
      <c r="M5595">
        <v>22.54</v>
      </c>
      <c r="N5595">
        <v>7.65</v>
      </c>
      <c r="P5595" t="str">
        <f t="shared" si="528"/>
        <v/>
      </c>
      <c r="Q5595" t="str">
        <f t="shared" si="529"/>
        <v>good</v>
      </c>
      <c r="R5595" t="str">
        <f t="shared" si="530"/>
        <v/>
      </c>
      <c r="S5595" s="3" t="str">
        <f t="shared" si="531"/>
        <v>Maruti</v>
      </c>
      <c r="T5595" t="str">
        <f t="shared" si="532"/>
        <v>Maruti</v>
      </c>
      <c r="U5595" t="str">
        <f t="shared" si="533"/>
        <v>E</v>
      </c>
      <c r="V5595" t="str" cm="1">
        <f t="array" ref="V5595">_xlfn.IFS(N5586&gt;25,"A",N5586&gt;20,"B",N5586&gt;15,"C",N5586&gt;10,"D",N5586&lt;10,"E")</f>
        <v>E</v>
      </c>
    </row>
    <row r="5596" spans="1:22" x14ac:dyDescent="0.3">
      <c r="A5596">
        <v>5637</v>
      </c>
      <c r="B5596" t="s">
        <v>1867</v>
      </c>
      <c r="C5596" t="s">
        <v>192</v>
      </c>
      <c r="D5596" t="s">
        <v>47</v>
      </c>
      <c r="E5596">
        <v>2013</v>
      </c>
      <c r="F5596">
        <v>55176</v>
      </c>
      <c r="G5596" t="s">
        <v>27</v>
      </c>
      <c r="H5596" t="s">
        <v>18</v>
      </c>
      <c r="I5596" t="s">
        <v>33</v>
      </c>
      <c r="J5596">
        <v>1599</v>
      </c>
      <c r="K5596">
        <v>104</v>
      </c>
      <c r="L5596">
        <v>5</v>
      </c>
      <c r="M5596">
        <v>17.399999999999999</v>
      </c>
      <c r="N5596">
        <v>3.47</v>
      </c>
      <c r="P5596" t="str">
        <f t="shared" si="528"/>
        <v/>
      </c>
      <c r="Q5596" t="str">
        <f t="shared" si="529"/>
        <v>bad</v>
      </c>
      <c r="R5596" t="str">
        <f t="shared" si="530"/>
        <v/>
      </c>
      <c r="S5596" s="3" t="str">
        <f t="shared" si="531"/>
        <v/>
      </c>
      <c r="T5596" t="str">
        <f t="shared" si="532"/>
        <v>Honda</v>
      </c>
      <c r="U5596" t="str">
        <f t="shared" si="533"/>
        <v>D</v>
      </c>
      <c r="V5596" t="str" cm="1">
        <f t="array" ref="V5596">_xlfn.IFS(N5587&gt;25,"A",N5587&gt;20,"B",N5587&gt;15,"C",N5587&gt;10,"D",N5587&lt;10,"E")</f>
        <v>D</v>
      </c>
    </row>
    <row r="5597" spans="1:22" x14ac:dyDescent="0.3">
      <c r="A5597">
        <v>5638</v>
      </c>
      <c r="B5597" t="s">
        <v>380</v>
      </c>
      <c r="C5597" t="s">
        <v>25</v>
      </c>
      <c r="D5597" t="s">
        <v>47</v>
      </c>
      <c r="E5597">
        <v>2016</v>
      </c>
      <c r="F5597">
        <v>39854</v>
      </c>
      <c r="G5597" t="s">
        <v>27</v>
      </c>
      <c r="H5597" t="s">
        <v>18</v>
      </c>
      <c r="I5597" t="s">
        <v>19</v>
      </c>
      <c r="J5597">
        <v>1198</v>
      </c>
      <c r="K5597">
        <v>86.7</v>
      </c>
      <c r="L5597">
        <v>5</v>
      </c>
      <c r="M5597">
        <v>18</v>
      </c>
      <c r="N5597">
        <v>5.64</v>
      </c>
      <c r="P5597" t="str">
        <f t="shared" si="528"/>
        <v/>
      </c>
      <c r="Q5597" t="str">
        <f t="shared" si="529"/>
        <v>bad</v>
      </c>
      <c r="R5597" t="str">
        <f t="shared" si="530"/>
        <v/>
      </c>
      <c r="S5597" s="3" t="str">
        <f t="shared" si="531"/>
        <v/>
      </c>
      <c r="T5597" t="str">
        <f t="shared" si="532"/>
        <v>Toyota</v>
      </c>
      <c r="U5597" t="str">
        <f t="shared" si="533"/>
        <v>E</v>
      </c>
      <c r="V5597" t="str" cm="1">
        <f t="array" ref="V5597">_xlfn.IFS(N5588&gt;25,"A",N5588&gt;20,"B",N5588&gt;15,"C",N5588&gt;10,"D",N5588&lt;10,"E")</f>
        <v>E</v>
      </c>
    </row>
    <row r="5598" spans="1:22" x14ac:dyDescent="0.3">
      <c r="A5598">
        <v>5639</v>
      </c>
      <c r="B5598" t="s">
        <v>343</v>
      </c>
      <c r="C5598" t="s">
        <v>43</v>
      </c>
      <c r="D5598" t="s">
        <v>49</v>
      </c>
      <c r="E5598">
        <v>2013</v>
      </c>
      <c r="F5598">
        <v>24000</v>
      </c>
      <c r="G5598" t="s">
        <v>27</v>
      </c>
      <c r="H5598" t="s">
        <v>18</v>
      </c>
      <c r="I5598" t="s">
        <v>19</v>
      </c>
      <c r="J5598">
        <v>1198</v>
      </c>
      <c r="K5598">
        <v>73.900000000000006</v>
      </c>
      <c r="L5598">
        <v>5</v>
      </c>
      <c r="M5598">
        <v>16.47</v>
      </c>
      <c r="N5598">
        <v>2.95</v>
      </c>
      <c r="P5598" t="str">
        <f t="shared" si="528"/>
        <v/>
      </c>
      <c r="Q5598" t="str">
        <f t="shared" si="529"/>
        <v>bad</v>
      </c>
      <c r="R5598" t="str">
        <f t="shared" si="530"/>
        <v/>
      </c>
      <c r="S5598" s="3" t="str">
        <f t="shared" si="531"/>
        <v/>
      </c>
      <c r="T5598" t="str">
        <f t="shared" si="532"/>
        <v>Honda</v>
      </c>
      <c r="U5598" t="str">
        <f t="shared" si="533"/>
        <v>E</v>
      </c>
      <c r="V5598" t="str" cm="1">
        <f t="array" ref="V5598">_xlfn.IFS(N5589&gt;25,"A",N5589&gt;20,"B",N5589&gt;15,"C",N5589&gt;10,"D",N5589&lt;10,"E")</f>
        <v>E</v>
      </c>
    </row>
    <row r="5599" spans="1:22" x14ac:dyDescent="0.3">
      <c r="A5599">
        <v>5640</v>
      </c>
      <c r="B5599" t="s">
        <v>100</v>
      </c>
      <c r="C5599" t="s">
        <v>15</v>
      </c>
      <c r="D5599" t="s">
        <v>39</v>
      </c>
      <c r="E5599">
        <v>2016</v>
      </c>
      <c r="F5599">
        <v>55000</v>
      </c>
      <c r="G5599" t="s">
        <v>23</v>
      </c>
      <c r="H5599" t="s">
        <v>18</v>
      </c>
      <c r="I5599" t="s">
        <v>19</v>
      </c>
      <c r="J5599">
        <v>1248</v>
      </c>
      <c r="K5599">
        <v>74</v>
      </c>
      <c r="L5599">
        <v>5</v>
      </c>
      <c r="M5599">
        <v>22.9</v>
      </c>
      <c r="N5599">
        <v>5.65</v>
      </c>
      <c r="P5599" t="str">
        <f t="shared" si="528"/>
        <v/>
      </c>
      <c r="Q5599" t="str">
        <f t="shared" si="529"/>
        <v>bad</v>
      </c>
      <c r="R5599" t="str">
        <f t="shared" si="530"/>
        <v/>
      </c>
      <c r="S5599" s="3" t="str">
        <f t="shared" si="531"/>
        <v/>
      </c>
      <c r="T5599" t="str">
        <f t="shared" si="532"/>
        <v>Hyundai</v>
      </c>
      <c r="U5599" t="str">
        <f t="shared" si="533"/>
        <v>E</v>
      </c>
      <c r="V5599" t="str" cm="1">
        <f t="array" ref="V5599">_xlfn.IFS(N5590&gt;25,"A",N5590&gt;20,"B",N5590&gt;15,"C",N5590&gt;10,"D",N5590&lt;10,"E")</f>
        <v>E</v>
      </c>
    </row>
    <row r="5600" spans="1:22" x14ac:dyDescent="0.3">
      <c r="A5600">
        <v>5641</v>
      </c>
      <c r="B5600" t="s">
        <v>1021</v>
      </c>
      <c r="C5600" t="s">
        <v>110</v>
      </c>
      <c r="D5600" t="s">
        <v>47</v>
      </c>
      <c r="E5600">
        <v>2012</v>
      </c>
      <c r="F5600">
        <v>45840</v>
      </c>
      <c r="G5600" t="s">
        <v>23</v>
      </c>
      <c r="H5600" t="s">
        <v>32</v>
      </c>
      <c r="I5600" t="s">
        <v>19</v>
      </c>
      <c r="J5600">
        <v>2953</v>
      </c>
      <c r="K5600">
        <v>153.86000000000001</v>
      </c>
      <c r="L5600">
        <v>7</v>
      </c>
      <c r="M5600">
        <v>11.4</v>
      </c>
      <c r="N5600">
        <v>8.41</v>
      </c>
      <c r="P5600" t="str">
        <f t="shared" si="528"/>
        <v/>
      </c>
      <c r="Q5600" t="str">
        <f t="shared" si="529"/>
        <v>good</v>
      </c>
      <c r="R5600" t="str">
        <f t="shared" si="530"/>
        <v/>
      </c>
      <c r="S5600" s="3" t="str">
        <f t="shared" si="531"/>
        <v>Toyota</v>
      </c>
      <c r="T5600" t="str">
        <f t="shared" si="532"/>
        <v>Toyota</v>
      </c>
      <c r="U5600" t="str">
        <f t="shared" si="533"/>
        <v>E</v>
      </c>
      <c r="V5600" t="str" cm="1">
        <f t="array" ref="V5600">_xlfn.IFS(N5591&gt;25,"A",N5591&gt;20,"B",N5591&gt;15,"C",N5591&gt;10,"D",N5591&lt;10,"E")</f>
        <v>E</v>
      </c>
    </row>
    <row r="5601" spans="1:22" x14ac:dyDescent="0.3">
      <c r="A5601">
        <v>5642</v>
      </c>
      <c r="B5601" t="s">
        <v>624</v>
      </c>
      <c r="C5601" t="s">
        <v>15</v>
      </c>
      <c r="D5601" t="s">
        <v>22</v>
      </c>
      <c r="E5601">
        <v>2006</v>
      </c>
      <c r="F5601">
        <v>155000</v>
      </c>
      <c r="G5601" t="s">
        <v>27</v>
      </c>
      <c r="H5601" t="s">
        <v>18</v>
      </c>
      <c r="I5601" t="s">
        <v>102</v>
      </c>
      <c r="J5601">
        <v>1590</v>
      </c>
      <c r="K5601">
        <v>94</v>
      </c>
      <c r="L5601">
        <v>5</v>
      </c>
      <c r="M5601">
        <v>15.4</v>
      </c>
      <c r="N5601">
        <v>0.85</v>
      </c>
      <c r="P5601" t="str">
        <f t="shared" si="528"/>
        <v/>
      </c>
      <c r="Q5601" t="str">
        <f t="shared" si="529"/>
        <v>bad</v>
      </c>
      <c r="R5601" t="str">
        <f t="shared" si="530"/>
        <v/>
      </c>
      <c r="S5601" s="3" t="str">
        <f t="shared" si="531"/>
        <v/>
      </c>
      <c r="T5601" t="str">
        <f t="shared" si="532"/>
        <v>Skoda</v>
      </c>
      <c r="U5601" t="str">
        <f t="shared" si="533"/>
        <v>E</v>
      </c>
      <c r="V5601" t="str" cm="1">
        <f t="array" ref="V5601">_xlfn.IFS(N5592&gt;25,"A",N5592&gt;20,"B",N5592&gt;15,"C",N5592&gt;10,"D",N5592&lt;10,"E")</f>
        <v>E</v>
      </c>
    </row>
    <row r="5602" spans="1:22" x14ac:dyDescent="0.3">
      <c r="A5602">
        <v>5643</v>
      </c>
      <c r="B5602" t="s">
        <v>1718</v>
      </c>
      <c r="C5602" t="s">
        <v>15</v>
      </c>
      <c r="D5602" t="s">
        <v>22</v>
      </c>
      <c r="E5602">
        <v>2003</v>
      </c>
      <c r="F5602">
        <v>125000</v>
      </c>
      <c r="G5602" t="s">
        <v>27</v>
      </c>
      <c r="H5602" t="s">
        <v>18</v>
      </c>
      <c r="I5602" t="s">
        <v>33</v>
      </c>
      <c r="J5602">
        <v>998</v>
      </c>
      <c r="K5602">
        <v>67.099999999999994</v>
      </c>
      <c r="L5602">
        <v>5</v>
      </c>
      <c r="M5602">
        <v>18.899999999999999</v>
      </c>
      <c r="N5602">
        <v>0.8</v>
      </c>
      <c r="P5602" t="str">
        <f t="shared" si="528"/>
        <v/>
      </c>
      <c r="Q5602" t="str">
        <f t="shared" si="529"/>
        <v>good</v>
      </c>
      <c r="R5602" t="str">
        <f t="shared" si="530"/>
        <v/>
      </c>
      <c r="S5602" s="3" t="str">
        <f t="shared" si="531"/>
        <v>Nissan</v>
      </c>
      <c r="T5602" t="str">
        <f t="shared" si="532"/>
        <v>Nissan</v>
      </c>
      <c r="U5602" t="str">
        <f t="shared" si="533"/>
        <v>E</v>
      </c>
      <c r="V5602" t="str" cm="1">
        <f t="array" ref="V5602">_xlfn.IFS(N5593&gt;25,"A",N5593&gt;20,"B",N5593&gt;15,"C",N5593&gt;10,"D",N5593&lt;10,"E")</f>
        <v>E</v>
      </c>
    </row>
    <row r="5603" spans="1:22" x14ac:dyDescent="0.3">
      <c r="A5603">
        <v>5644</v>
      </c>
      <c r="B5603" t="s">
        <v>497</v>
      </c>
      <c r="C5603" t="s">
        <v>43</v>
      </c>
      <c r="D5603" t="s">
        <v>31</v>
      </c>
      <c r="E5603">
        <v>2014</v>
      </c>
      <c r="F5603">
        <v>52951</v>
      </c>
      <c r="G5603" t="s">
        <v>23</v>
      </c>
      <c r="H5603" t="s">
        <v>18</v>
      </c>
      <c r="I5603" t="s">
        <v>19</v>
      </c>
      <c r="J5603">
        <v>1498</v>
      </c>
      <c r="K5603">
        <v>88</v>
      </c>
      <c r="L5603">
        <v>5</v>
      </c>
      <c r="M5603">
        <v>20.14</v>
      </c>
      <c r="N5603">
        <v>5.65</v>
      </c>
      <c r="P5603" t="str">
        <f t="shared" si="528"/>
        <v/>
      </c>
      <c r="Q5603" t="str">
        <f t="shared" si="529"/>
        <v>bad</v>
      </c>
      <c r="R5603" t="str">
        <f t="shared" si="530"/>
        <v/>
      </c>
      <c r="S5603" s="3" t="str">
        <f t="shared" si="531"/>
        <v/>
      </c>
      <c r="T5603" t="str">
        <f t="shared" si="532"/>
        <v>Honda</v>
      </c>
      <c r="U5603" t="str">
        <f t="shared" si="533"/>
        <v>E</v>
      </c>
      <c r="V5603" t="str" cm="1">
        <f t="array" ref="V5603">_xlfn.IFS(N5594&gt;25,"A",N5594&gt;20,"B",N5594&gt;15,"C",N5594&gt;10,"D",N5594&lt;10,"E")</f>
        <v>E</v>
      </c>
    </row>
    <row r="5604" spans="1:22" x14ac:dyDescent="0.3">
      <c r="A5604">
        <v>5645</v>
      </c>
      <c r="B5604" t="s">
        <v>307</v>
      </c>
      <c r="C5604" t="s">
        <v>21</v>
      </c>
      <c r="D5604" t="s">
        <v>49</v>
      </c>
      <c r="E5604">
        <v>2013</v>
      </c>
      <c r="F5604">
        <v>49000</v>
      </c>
      <c r="G5604" t="s">
        <v>27</v>
      </c>
      <c r="H5604" t="s">
        <v>18</v>
      </c>
      <c r="I5604" t="s">
        <v>19</v>
      </c>
      <c r="J5604">
        <v>1591</v>
      </c>
      <c r="K5604">
        <v>121.3</v>
      </c>
      <c r="L5604">
        <v>5</v>
      </c>
      <c r="M5604">
        <v>17.100000000000001</v>
      </c>
      <c r="N5604">
        <v>4.5</v>
      </c>
      <c r="P5604" t="str">
        <f t="shared" si="528"/>
        <v/>
      </c>
      <c r="Q5604" t="str">
        <f t="shared" si="529"/>
        <v>good</v>
      </c>
      <c r="R5604" t="str">
        <f t="shared" si="530"/>
        <v/>
      </c>
      <c r="S5604" s="3" t="str">
        <f t="shared" si="531"/>
        <v>Hyundai</v>
      </c>
      <c r="T5604" t="str">
        <f t="shared" si="532"/>
        <v>Hyundai</v>
      </c>
      <c r="U5604" t="str">
        <f t="shared" si="533"/>
        <v>E</v>
      </c>
      <c r="V5604" t="str" cm="1">
        <f t="array" ref="V5604">_xlfn.IFS(N5595&gt;25,"A",N5595&gt;20,"B",N5595&gt;15,"C",N5595&gt;10,"D",N5595&lt;10,"E")</f>
        <v>E</v>
      </c>
    </row>
    <row r="5605" spans="1:22" x14ac:dyDescent="0.3">
      <c r="A5605">
        <v>5646</v>
      </c>
      <c r="B5605" t="s">
        <v>559</v>
      </c>
      <c r="C5605" t="s">
        <v>15</v>
      </c>
      <c r="D5605" t="s">
        <v>93</v>
      </c>
      <c r="E5605">
        <v>2015</v>
      </c>
      <c r="F5605">
        <v>52000</v>
      </c>
      <c r="G5605" t="s">
        <v>23</v>
      </c>
      <c r="H5605" t="s">
        <v>18</v>
      </c>
      <c r="I5605" t="s">
        <v>19</v>
      </c>
      <c r="J5605">
        <v>1248</v>
      </c>
      <c r="K5605">
        <v>88.5</v>
      </c>
      <c r="L5605">
        <v>5</v>
      </c>
      <c r="M5605">
        <v>28.09</v>
      </c>
      <c r="N5605">
        <v>6.9</v>
      </c>
      <c r="P5605" t="str">
        <f t="shared" si="528"/>
        <v/>
      </c>
      <c r="Q5605" t="str">
        <f t="shared" si="529"/>
        <v>bad</v>
      </c>
      <c r="R5605" t="str">
        <f t="shared" si="530"/>
        <v/>
      </c>
      <c r="S5605" s="3" t="str">
        <f t="shared" si="531"/>
        <v/>
      </c>
      <c r="T5605" t="str">
        <f t="shared" si="532"/>
        <v>Chevrolet</v>
      </c>
      <c r="U5605" t="str">
        <f t="shared" si="533"/>
        <v>E</v>
      </c>
      <c r="V5605" t="str" cm="1">
        <f t="array" ref="V5605">_xlfn.IFS(N5596&gt;25,"A",N5596&gt;20,"B",N5596&gt;15,"C",N5596&gt;10,"D",N5596&lt;10,"E")</f>
        <v>E</v>
      </c>
    </row>
    <row r="5606" spans="1:22" x14ac:dyDescent="0.3">
      <c r="A5606">
        <v>5647</v>
      </c>
      <c r="B5606" t="s">
        <v>1868</v>
      </c>
      <c r="C5606" t="s">
        <v>41</v>
      </c>
      <c r="D5606" t="s">
        <v>16</v>
      </c>
      <c r="E5606">
        <v>2001</v>
      </c>
      <c r="F5606">
        <v>227000</v>
      </c>
      <c r="G5606" t="s">
        <v>23</v>
      </c>
      <c r="H5606" t="s">
        <v>18</v>
      </c>
      <c r="I5606" t="s">
        <v>74</v>
      </c>
      <c r="J5606">
        <v>2446</v>
      </c>
      <c r="K5606">
        <v>74</v>
      </c>
      <c r="L5606">
        <v>8</v>
      </c>
      <c r="M5606">
        <v>0</v>
      </c>
      <c r="N5606">
        <v>2.2000000000000002</v>
      </c>
      <c r="P5606" t="str">
        <f t="shared" si="528"/>
        <v/>
      </c>
      <c r="Q5606" t="str">
        <f t="shared" si="529"/>
        <v>bad</v>
      </c>
      <c r="R5606" t="str">
        <f t="shared" si="530"/>
        <v/>
      </c>
      <c r="S5606" s="3" t="str">
        <f t="shared" si="531"/>
        <v/>
      </c>
      <c r="T5606" t="str">
        <f t="shared" si="532"/>
        <v>Honda</v>
      </c>
      <c r="U5606" t="str">
        <f t="shared" si="533"/>
        <v>E</v>
      </c>
      <c r="V5606" t="str" cm="1">
        <f t="array" ref="V5606">_xlfn.IFS(N5597&gt;25,"A",N5597&gt;20,"B",N5597&gt;15,"C",N5597&gt;10,"D",N5597&lt;10,"E")</f>
        <v>E</v>
      </c>
    </row>
    <row r="5607" spans="1:22" x14ac:dyDescent="0.3">
      <c r="A5607">
        <v>5648</v>
      </c>
      <c r="B5607" t="s">
        <v>951</v>
      </c>
      <c r="C5607" t="s">
        <v>38</v>
      </c>
      <c r="D5607" t="s">
        <v>39</v>
      </c>
      <c r="E5607">
        <v>2013</v>
      </c>
      <c r="F5607">
        <v>120005</v>
      </c>
      <c r="G5607" t="s">
        <v>23</v>
      </c>
      <c r="H5607" t="s">
        <v>18</v>
      </c>
      <c r="I5607" t="s">
        <v>19</v>
      </c>
      <c r="J5607">
        <v>1461</v>
      </c>
      <c r="K5607">
        <v>84.8</v>
      </c>
      <c r="L5607">
        <v>5</v>
      </c>
      <c r="M5607">
        <v>21.64</v>
      </c>
      <c r="N5607">
        <v>4</v>
      </c>
      <c r="P5607" t="str">
        <f t="shared" si="528"/>
        <v/>
      </c>
      <c r="Q5607" t="str">
        <f t="shared" si="529"/>
        <v>bad</v>
      </c>
      <c r="R5607" t="str">
        <f t="shared" si="530"/>
        <v/>
      </c>
      <c r="S5607" s="3" t="str">
        <f t="shared" si="531"/>
        <v/>
      </c>
      <c r="T5607" t="str">
        <f t="shared" si="532"/>
        <v>Volkswagen</v>
      </c>
      <c r="U5607" t="str">
        <f t="shared" si="533"/>
        <v>E</v>
      </c>
      <c r="V5607" t="str" cm="1">
        <f t="array" ref="V5607">_xlfn.IFS(N5598&gt;25,"A",N5598&gt;20,"B",N5598&gt;15,"C",N5598&gt;10,"D",N5598&lt;10,"E")</f>
        <v>E</v>
      </c>
    </row>
    <row r="5608" spans="1:22" x14ac:dyDescent="0.3">
      <c r="A5608">
        <v>5649</v>
      </c>
      <c r="B5608" t="s">
        <v>1514</v>
      </c>
      <c r="C5608" t="s">
        <v>194</v>
      </c>
      <c r="D5608" t="s">
        <v>16</v>
      </c>
      <c r="E5608">
        <v>2015</v>
      </c>
      <c r="F5608">
        <v>33000</v>
      </c>
      <c r="G5608" t="s">
        <v>27</v>
      </c>
      <c r="H5608" t="s">
        <v>18</v>
      </c>
      <c r="I5608" t="s">
        <v>19</v>
      </c>
      <c r="J5608">
        <v>1598</v>
      </c>
      <c r="K5608">
        <v>103.52</v>
      </c>
      <c r="L5608">
        <v>5</v>
      </c>
      <c r="M5608">
        <v>15</v>
      </c>
      <c r="N5608">
        <v>5.6</v>
      </c>
      <c r="P5608" t="str">
        <f t="shared" si="528"/>
        <v/>
      </c>
      <c r="Q5608" t="str">
        <f t="shared" si="529"/>
        <v>good</v>
      </c>
      <c r="R5608" t="str">
        <f t="shared" si="530"/>
        <v/>
      </c>
      <c r="S5608" s="3" t="str">
        <f t="shared" si="531"/>
        <v>Maruti</v>
      </c>
      <c r="T5608" t="str">
        <f t="shared" si="532"/>
        <v>Maruti</v>
      </c>
      <c r="U5608" t="str">
        <f t="shared" si="533"/>
        <v>E</v>
      </c>
      <c r="V5608" t="str" cm="1">
        <f t="array" ref="V5608">_xlfn.IFS(N5599&gt;25,"A",N5599&gt;20,"B",N5599&gt;15,"C",N5599&gt;10,"D",N5599&lt;10,"E")</f>
        <v>E</v>
      </c>
    </row>
    <row r="5609" spans="1:22" x14ac:dyDescent="0.3">
      <c r="A5609">
        <v>5650</v>
      </c>
      <c r="B5609" t="s">
        <v>688</v>
      </c>
      <c r="C5609" t="s">
        <v>15</v>
      </c>
      <c r="D5609" t="s">
        <v>53</v>
      </c>
      <c r="E5609">
        <v>2016</v>
      </c>
      <c r="F5609">
        <v>126000</v>
      </c>
      <c r="G5609" t="s">
        <v>27</v>
      </c>
      <c r="H5609" t="s">
        <v>18</v>
      </c>
      <c r="I5609" t="s">
        <v>19</v>
      </c>
      <c r="J5609">
        <v>1196</v>
      </c>
      <c r="K5609">
        <v>73</v>
      </c>
      <c r="L5609">
        <v>7</v>
      </c>
      <c r="M5609">
        <v>15.1</v>
      </c>
      <c r="N5609">
        <v>2.2000000000000002</v>
      </c>
      <c r="P5609" t="str">
        <f t="shared" si="528"/>
        <v/>
      </c>
      <c r="Q5609" t="str">
        <f t="shared" si="529"/>
        <v>bad</v>
      </c>
      <c r="R5609" t="str">
        <f t="shared" si="530"/>
        <v/>
      </c>
      <c r="S5609" s="3" t="str">
        <f t="shared" si="531"/>
        <v/>
      </c>
      <c r="T5609" t="str">
        <f t="shared" si="532"/>
        <v>Ford</v>
      </c>
      <c r="U5609" t="str">
        <f t="shared" si="533"/>
        <v>E</v>
      </c>
      <c r="V5609" t="str" cm="1">
        <f t="array" ref="V5609">_xlfn.IFS(N5600&gt;25,"A",N5600&gt;20,"B",N5600&gt;15,"C",N5600&gt;10,"D",N5600&lt;10,"E")</f>
        <v>E</v>
      </c>
    </row>
    <row r="5610" spans="1:22" x14ac:dyDescent="0.3">
      <c r="A5610">
        <v>5651</v>
      </c>
      <c r="B5610" t="s">
        <v>1869</v>
      </c>
      <c r="C5610" t="s">
        <v>194</v>
      </c>
      <c r="D5610" t="s">
        <v>63</v>
      </c>
      <c r="E5610">
        <v>2013</v>
      </c>
      <c r="F5610">
        <v>66700</v>
      </c>
      <c r="G5610" t="s">
        <v>27</v>
      </c>
      <c r="H5610" t="s">
        <v>18</v>
      </c>
      <c r="I5610" t="s">
        <v>19</v>
      </c>
      <c r="J5610">
        <v>1598</v>
      </c>
      <c r="K5610">
        <v>103.5</v>
      </c>
      <c r="L5610">
        <v>5</v>
      </c>
      <c r="M5610">
        <v>15</v>
      </c>
      <c r="N5610">
        <v>4</v>
      </c>
      <c r="P5610" t="str">
        <f t="shared" si="528"/>
        <v/>
      </c>
      <c r="Q5610" t="str">
        <f t="shared" si="529"/>
        <v>bad</v>
      </c>
      <c r="R5610" t="str">
        <f t="shared" si="530"/>
        <v/>
      </c>
      <c r="S5610" s="3" t="str">
        <f t="shared" si="531"/>
        <v/>
      </c>
      <c r="T5610" t="str">
        <f t="shared" si="532"/>
        <v>Maruti</v>
      </c>
      <c r="U5610" t="str">
        <f t="shared" si="533"/>
        <v>E</v>
      </c>
      <c r="V5610" t="str" cm="1">
        <f t="array" ref="V5610">_xlfn.IFS(N5601&gt;25,"A",N5601&gt;20,"B",N5601&gt;15,"C",N5601&gt;10,"D",N5601&lt;10,"E")</f>
        <v>E</v>
      </c>
    </row>
    <row r="5611" spans="1:22" x14ac:dyDescent="0.3">
      <c r="A5611">
        <v>5652</v>
      </c>
      <c r="B5611" t="s">
        <v>449</v>
      </c>
      <c r="C5611" t="s">
        <v>41</v>
      </c>
      <c r="D5611" t="s">
        <v>39</v>
      </c>
      <c r="E5611">
        <v>2014</v>
      </c>
      <c r="F5611">
        <v>122000</v>
      </c>
      <c r="G5611" t="s">
        <v>23</v>
      </c>
      <c r="H5611" t="s">
        <v>18</v>
      </c>
      <c r="I5611" t="s">
        <v>33</v>
      </c>
      <c r="J5611">
        <v>2982</v>
      </c>
      <c r="K5611">
        <v>168.5</v>
      </c>
      <c r="L5611">
        <v>7</v>
      </c>
      <c r="M5611">
        <v>12.55</v>
      </c>
      <c r="N5611">
        <v>16</v>
      </c>
      <c r="P5611" t="str">
        <f t="shared" si="528"/>
        <v/>
      </c>
      <c r="Q5611" t="str">
        <f t="shared" si="529"/>
        <v>bad</v>
      </c>
      <c r="R5611" t="str">
        <f t="shared" si="530"/>
        <v/>
      </c>
      <c r="S5611" s="3" t="str">
        <f t="shared" si="531"/>
        <v/>
      </c>
      <c r="T5611" t="str">
        <f t="shared" si="532"/>
        <v>Maruti</v>
      </c>
      <c r="U5611" t="str">
        <f t="shared" si="533"/>
        <v>E</v>
      </c>
      <c r="V5611" t="str" cm="1">
        <f t="array" ref="V5611">_xlfn.IFS(N5602&gt;25,"A",N5602&gt;20,"B",N5602&gt;15,"C",N5602&gt;10,"D",N5602&lt;10,"E")</f>
        <v>E</v>
      </c>
    </row>
    <row r="5612" spans="1:22" x14ac:dyDescent="0.3">
      <c r="A5612">
        <v>5653</v>
      </c>
      <c r="B5612" t="s">
        <v>290</v>
      </c>
      <c r="C5612" t="s">
        <v>21</v>
      </c>
      <c r="D5612" t="s">
        <v>16</v>
      </c>
      <c r="E5612">
        <v>2016</v>
      </c>
      <c r="F5612">
        <v>29000</v>
      </c>
      <c r="G5612" t="s">
        <v>23</v>
      </c>
      <c r="H5612" t="s">
        <v>18</v>
      </c>
      <c r="I5612" t="s">
        <v>19</v>
      </c>
      <c r="J5612">
        <v>1582</v>
      </c>
      <c r="K5612">
        <v>126.2</v>
      </c>
      <c r="L5612">
        <v>5</v>
      </c>
      <c r="M5612">
        <v>19.670000000000002</v>
      </c>
      <c r="N5612">
        <v>12.6</v>
      </c>
      <c r="P5612" t="str">
        <f t="shared" si="528"/>
        <v/>
      </c>
      <c r="Q5612" t="str">
        <f t="shared" si="529"/>
        <v>good</v>
      </c>
      <c r="R5612" t="str">
        <f t="shared" si="530"/>
        <v/>
      </c>
      <c r="S5612" s="3" t="str">
        <f t="shared" si="531"/>
        <v>Volkswagen</v>
      </c>
      <c r="T5612" t="str">
        <f t="shared" si="532"/>
        <v>Volkswagen</v>
      </c>
      <c r="U5612" t="str">
        <f t="shared" si="533"/>
        <v>E</v>
      </c>
      <c r="V5612" t="str" cm="1">
        <f t="array" ref="V5612">_xlfn.IFS(N5603&gt;25,"A",N5603&gt;20,"B",N5603&gt;15,"C",N5603&gt;10,"D",N5603&lt;10,"E")</f>
        <v>E</v>
      </c>
    </row>
    <row r="5613" spans="1:22" x14ac:dyDescent="0.3">
      <c r="A5613">
        <v>5654</v>
      </c>
      <c r="B5613" t="s">
        <v>89</v>
      </c>
      <c r="C5613" t="s">
        <v>21</v>
      </c>
      <c r="D5613" t="s">
        <v>47</v>
      </c>
      <c r="E5613">
        <v>2014</v>
      </c>
      <c r="F5613">
        <v>42315</v>
      </c>
      <c r="G5613" t="s">
        <v>27</v>
      </c>
      <c r="H5613" t="s">
        <v>18</v>
      </c>
      <c r="I5613" t="s">
        <v>19</v>
      </c>
      <c r="J5613">
        <v>1197</v>
      </c>
      <c r="K5613">
        <v>82.9</v>
      </c>
      <c r="L5613">
        <v>5</v>
      </c>
      <c r="M5613">
        <v>18.5</v>
      </c>
      <c r="N5613">
        <v>4.79</v>
      </c>
      <c r="P5613" t="str">
        <f t="shared" si="528"/>
        <v/>
      </c>
      <c r="Q5613" t="str">
        <f t="shared" si="529"/>
        <v>bad</v>
      </c>
      <c r="R5613" t="str">
        <f t="shared" si="530"/>
        <v/>
      </c>
      <c r="S5613" s="3" t="str">
        <f t="shared" si="531"/>
        <v/>
      </c>
      <c r="T5613" t="str">
        <f t="shared" si="532"/>
        <v>Hyundai</v>
      </c>
      <c r="U5613" t="str">
        <f t="shared" si="533"/>
        <v>E</v>
      </c>
      <c r="V5613" t="str" cm="1">
        <f t="array" ref="V5613">_xlfn.IFS(N5604&gt;25,"A",N5604&gt;20,"B",N5604&gt;15,"C",N5604&gt;10,"D",N5604&lt;10,"E")</f>
        <v>E</v>
      </c>
    </row>
    <row r="5614" spans="1:22" x14ac:dyDescent="0.3">
      <c r="A5614">
        <v>5655</v>
      </c>
      <c r="B5614" t="s">
        <v>14</v>
      </c>
      <c r="C5614" t="s">
        <v>15</v>
      </c>
      <c r="D5614" t="s">
        <v>16</v>
      </c>
      <c r="E5614">
        <v>2015</v>
      </c>
      <c r="F5614">
        <v>22001</v>
      </c>
      <c r="G5614" t="s">
        <v>17</v>
      </c>
      <c r="H5614" t="s">
        <v>18</v>
      </c>
      <c r="I5614" t="s">
        <v>19</v>
      </c>
      <c r="J5614">
        <v>998</v>
      </c>
      <c r="K5614">
        <v>58.16</v>
      </c>
      <c r="L5614">
        <v>5</v>
      </c>
      <c r="M5614">
        <v>26.6</v>
      </c>
      <c r="N5614">
        <v>3.65</v>
      </c>
      <c r="P5614" t="str">
        <f t="shared" si="528"/>
        <v/>
      </c>
      <c r="Q5614" t="str">
        <f t="shared" si="529"/>
        <v>good</v>
      </c>
      <c r="R5614" t="str">
        <f t="shared" si="530"/>
        <v/>
      </c>
      <c r="S5614" s="3" t="str">
        <f t="shared" si="531"/>
        <v>Maruti</v>
      </c>
      <c r="T5614" t="str">
        <f t="shared" si="532"/>
        <v>Maruti</v>
      </c>
      <c r="U5614" t="str">
        <f t="shared" si="533"/>
        <v>E</v>
      </c>
      <c r="V5614" t="str" cm="1">
        <f t="array" ref="V5614">_xlfn.IFS(N5605&gt;25,"A",N5605&gt;20,"B",N5605&gt;15,"C",N5605&gt;10,"D",N5605&lt;10,"E")</f>
        <v>E</v>
      </c>
    </row>
    <row r="5615" spans="1:22" x14ac:dyDescent="0.3">
      <c r="A5615">
        <v>5656</v>
      </c>
      <c r="B5615" t="s">
        <v>205</v>
      </c>
      <c r="C5615" t="s">
        <v>25</v>
      </c>
      <c r="D5615" t="s">
        <v>47</v>
      </c>
      <c r="E5615">
        <v>2016</v>
      </c>
      <c r="F5615">
        <v>84580</v>
      </c>
      <c r="G5615" t="s">
        <v>23</v>
      </c>
      <c r="H5615" t="s">
        <v>18</v>
      </c>
      <c r="I5615" t="s">
        <v>19</v>
      </c>
      <c r="J5615">
        <v>1498</v>
      </c>
      <c r="K5615">
        <v>98.6</v>
      </c>
      <c r="L5615">
        <v>5</v>
      </c>
      <c r="M5615">
        <v>26</v>
      </c>
      <c r="N5615">
        <v>6.83</v>
      </c>
      <c r="P5615" t="str">
        <f t="shared" si="528"/>
        <v/>
      </c>
      <c r="Q5615" t="str">
        <f t="shared" si="529"/>
        <v>bad</v>
      </c>
      <c r="R5615" t="str">
        <f t="shared" si="530"/>
        <v/>
      </c>
      <c r="S5615" s="3" t="str">
        <f t="shared" si="531"/>
        <v/>
      </c>
      <c r="T5615" t="str">
        <f t="shared" si="532"/>
        <v>Toyota</v>
      </c>
      <c r="U5615" t="str">
        <f t="shared" si="533"/>
        <v>E</v>
      </c>
      <c r="V5615" t="str" cm="1">
        <f t="array" ref="V5615">_xlfn.IFS(N5606&gt;25,"A",N5606&gt;20,"B",N5606&gt;15,"C",N5606&gt;10,"D",N5606&lt;10,"E")</f>
        <v>E</v>
      </c>
    </row>
    <row r="5616" spans="1:22" x14ac:dyDescent="0.3">
      <c r="A5616">
        <v>5657</v>
      </c>
      <c r="B5616" t="s">
        <v>1435</v>
      </c>
      <c r="C5616" t="s">
        <v>15</v>
      </c>
      <c r="D5616" t="s">
        <v>39</v>
      </c>
      <c r="E5616">
        <v>2002</v>
      </c>
      <c r="F5616">
        <v>75000</v>
      </c>
      <c r="G5616" t="s">
        <v>27</v>
      </c>
      <c r="H5616" t="s">
        <v>18</v>
      </c>
      <c r="I5616" t="s">
        <v>19</v>
      </c>
      <c r="J5616">
        <v>796</v>
      </c>
      <c r="K5616">
        <v>37</v>
      </c>
      <c r="L5616">
        <v>4</v>
      </c>
      <c r="M5616">
        <v>16.100000000000001</v>
      </c>
      <c r="N5616">
        <v>0.51</v>
      </c>
      <c r="P5616" t="str">
        <f t="shared" si="528"/>
        <v/>
      </c>
      <c r="Q5616" t="str">
        <f t="shared" si="529"/>
        <v>good</v>
      </c>
      <c r="R5616" t="str">
        <f t="shared" si="530"/>
        <v/>
      </c>
      <c r="S5616" s="3" t="str">
        <f t="shared" si="531"/>
        <v>Nissan</v>
      </c>
      <c r="T5616" t="str">
        <f t="shared" si="532"/>
        <v>Nissan</v>
      </c>
      <c r="U5616" t="str">
        <f t="shared" si="533"/>
        <v>E</v>
      </c>
      <c r="V5616" t="str" cm="1">
        <f t="array" ref="V5616">_xlfn.IFS(N5607&gt;25,"A",N5607&gt;20,"B",N5607&gt;15,"C",N5607&gt;10,"D",N5607&lt;10,"E")</f>
        <v>E</v>
      </c>
    </row>
    <row r="5617" spans="1:22" x14ac:dyDescent="0.3">
      <c r="A5617">
        <v>5658</v>
      </c>
      <c r="B5617" t="s">
        <v>576</v>
      </c>
      <c r="C5617" t="s">
        <v>110</v>
      </c>
      <c r="D5617" t="s">
        <v>22</v>
      </c>
      <c r="E5617">
        <v>2006</v>
      </c>
      <c r="F5617">
        <v>85000</v>
      </c>
      <c r="G5617" t="s">
        <v>27</v>
      </c>
      <c r="H5617" t="s">
        <v>18</v>
      </c>
      <c r="I5617" t="s">
        <v>33</v>
      </c>
      <c r="J5617">
        <v>1299</v>
      </c>
      <c r="K5617">
        <v>70</v>
      </c>
      <c r="L5617">
        <v>5</v>
      </c>
      <c r="M5617">
        <v>13.8</v>
      </c>
      <c r="N5617">
        <v>0.69</v>
      </c>
      <c r="P5617" t="str">
        <f t="shared" si="528"/>
        <v/>
      </c>
      <c r="Q5617" t="str">
        <f t="shared" si="529"/>
        <v>bad</v>
      </c>
      <c r="R5617" t="str">
        <f t="shared" si="530"/>
        <v/>
      </c>
      <c r="S5617" s="3" t="str">
        <f t="shared" si="531"/>
        <v/>
      </c>
      <c r="T5617" t="str">
        <f t="shared" si="532"/>
        <v>Skoda</v>
      </c>
      <c r="U5617" t="str">
        <f t="shared" si="533"/>
        <v>E</v>
      </c>
      <c r="V5617" t="str" cm="1">
        <f t="array" ref="V5617">_xlfn.IFS(N5608&gt;25,"A",N5608&gt;20,"B",N5608&gt;15,"C",N5608&gt;10,"D",N5608&lt;10,"E")</f>
        <v>E</v>
      </c>
    </row>
    <row r="5618" spans="1:22" x14ac:dyDescent="0.3">
      <c r="A5618">
        <v>5659</v>
      </c>
      <c r="B5618" t="s">
        <v>1426</v>
      </c>
      <c r="C5618" t="s">
        <v>15</v>
      </c>
      <c r="D5618" t="s">
        <v>53</v>
      </c>
      <c r="E5618">
        <v>2015</v>
      </c>
      <c r="F5618">
        <v>24296</v>
      </c>
      <c r="G5618" t="s">
        <v>27</v>
      </c>
      <c r="H5618" t="s">
        <v>18</v>
      </c>
      <c r="I5618" t="s">
        <v>19</v>
      </c>
      <c r="J5618">
        <v>1197</v>
      </c>
      <c r="K5618">
        <v>83.14</v>
      </c>
      <c r="L5618">
        <v>5</v>
      </c>
      <c r="M5618">
        <v>20.85</v>
      </c>
      <c r="N5618">
        <v>4.6500000000000004</v>
      </c>
      <c r="P5618" t="str">
        <f t="shared" si="528"/>
        <v/>
      </c>
      <c r="Q5618" t="str">
        <f t="shared" si="529"/>
        <v>bad</v>
      </c>
      <c r="R5618" t="str">
        <f t="shared" si="530"/>
        <v/>
      </c>
      <c r="S5618" s="3" t="str">
        <f t="shared" si="531"/>
        <v/>
      </c>
      <c r="T5618" t="str">
        <f t="shared" si="532"/>
        <v>Maruti</v>
      </c>
      <c r="U5618" t="str">
        <f t="shared" si="533"/>
        <v>E</v>
      </c>
      <c r="V5618" t="str" cm="1">
        <f t="array" ref="V5618">_xlfn.IFS(N5609&gt;25,"A",N5609&gt;20,"B",N5609&gt;15,"C",N5609&gt;10,"D",N5609&lt;10,"E")</f>
        <v>E</v>
      </c>
    </row>
    <row r="5619" spans="1:22" x14ac:dyDescent="0.3">
      <c r="A5619">
        <v>5660</v>
      </c>
      <c r="B5619" t="s">
        <v>640</v>
      </c>
      <c r="C5619" t="s">
        <v>25</v>
      </c>
      <c r="D5619" t="s">
        <v>49</v>
      </c>
      <c r="E5619">
        <v>2014</v>
      </c>
      <c r="F5619">
        <v>40000</v>
      </c>
      <c r="G5619" t="s">
        <v>27</v>
      </c>
      <c r="H5619" t="s">
        <v>18</v>
      </c>
      <c r="I5619" t="s">
        <v>19</v>
      </c>
      <c r="J5619">
        <v>1497</v>
      </c>
      <c r="K5619">
        <v>116.3</v>
      </c>
      <c r="L5619">
        <v>5</v>
      </c>
      <c r="M5619">
        <v>16.8</v>
      </c>
      <c r="N5619">
        <v>6.49</v>
      </c>
      <c r="P5619" t="str">
        <f t="shared" si="528"/>
        <v/>
      </c>
      <c r="Q5619" t="str">
        <f t="shared" si="529"/>
        <v>bad</v>
      </c>
      <c r="R5619" t="str">
        <f t="shared" si="530"/>
        <v/>
      </c>
      <c r="S5619" s="3" t="str">
        <f t="shared" si="531"/>
        <v/>
      </c>
      <c r="T5619" t="str">
        <f t="shared" si="532"/>
        <v>Skoda</v>
      </c>
      <c r="U5619" t="str">
        <f t="shared" si="533"/>
        <v>E</v>
      </c>
      <c r="V5619" t="str" cm="1">
        <f t="array" ref="V5619">_xlfn.IFS(N5610&gt;25,"A",N5610&gt;20,"B",N5610&gt;15,"C",N5610&gt;10,"D",N5610&lt;10,"E")</f>
        <v>E</v>
      </c>
    </row>
    <row r="5620" spans="1:22" x14ac:dyDescent="0.3">
      <c r="A5620">
        <v>5661</v>
      </c>
      <c r="B5620" t="s">
        <v>1316</v>
      </c>
      <c r="C5620" t="s">
        <v>21</v>
      </c>
      <c r="D5620" t="s">
        <v>26</v>
      </c>
      <c r="E5620">
        <v>2009</v>
      </c>
      <c r="F5620">
        <v>64514</v>
      </c>
      <c r="G5620" t="s">
        <v>23</v>
      </c>
      <c r="H5620" t="s">
        <v>18</v>
      </c>
      <c r="I5620" t="s">
        <v>19</v>
      </c>
      <c r="J5620">
        <v>1493</v>
      </c>
      <c r="K5620">
        <v>110</v>
      </c>
      <c r="L5620">
        <v>5</v>
      </c>
      <c r="M5620">
        <v>16.8</v>
      </c>
      <c r="N5620">
        <v>2.9</v>
      </c>
      <c r="P5620" t="str">
        <f t="shared" si="528"/>
        <v>Toyota</v>
      </c>
      <c r="Q5620" t="str">
        <f t="shared" si="529"/>
        <v>bad</v>
      </c>
      <c r="R5620" t="str">
        <f t="shared" si="530"/>
        <v/>
      </c>
      <c r="S5620" s="3" t="str">
        <f t="shared" si="531"/>
        <v>Toyota</v>
      </c>
      <c r="T5620" t="str">
        <f t="shared" si="532"/>
        <v/>
      </c>
      <c r="U5620" t="str">
        <f t="shared" si="533"/>
        <v>C</v>
      </c>
      <c r="V5620" t="str" cm="1">
        <f t="array" ref="V5620">_xlfn.IFS(N5611&gt;25,"A",N5611&gt;20,"B",N5611&gt;15,"C",N5611&gt;10,"D",N5611&lt;10,"E")</f>
        <v>C</v>
      </c>
    </row>
    <row r="5621" spans="1:22" x14ac:dyDescent="0.3">
      <c r="A5621">
        <v>5662</v>
      </c>
      <c r="B5621" t="s">
        <v>391</v>
      </c>
      <c r="C5621" t="s">
        <v>21</v>
      </c>
      <c r="D5621" t="s">
        <v>53</v>
      </c>
      <c r="E5621">
        <v>2016</v>
      </c>
      <c r="F5621">
        <v>35000</v>
      </c>
      <c r="G5621" t="s">
        <v>27</v>
      </c>
      <c r="H5621" t="s">
        <v>18</v>
      </c>
      <c r="I5621" t="s">
        <v>19</v>
      </c>
      <c r="J5621">
        <v>1591</v>
      </c>
      <c r="K5621">
        <v>121.3</v>
      </c>
      <c r="L5621">
        <v>5</v>
      </c>
      <c r="M5621">
        <v>17.010000000000002</v>
      </c>
      <c r="N5621">
        <v>7.4</v>
      </c>
      <c r="P5621" t="str">
        <f t="shared" si="528"/>
        <v/>
      </c>
      <c r="Q5621" t="str">
        <f t="shared" si="529"/>
        <v>bad</v>
      </c>
      <c r="R5621" t="str">
        <f t="shared" si="530"/>
        <v/>
      </c>
      <c r="S5621" s="3" t="str">
        <f t="shared" si="531"/>
        <v/>
      </c>
      <c r="T5621" t="str">
        <f t="shared" si="532"/>
        <v>Hyundai</v>
      </c>
      <c r="U5621" t="str">
        <f t="shared" si="533"/>
        <v>D</v>
      </c>
      <c r="V5621" t="str" cm="1">
        <f t="array" ref="V5621">_xlfn.IFS(N5612&gt;25,"A",N5612&gt;20,"B",N5612&gt;15,"C",N5612&gt;10,"D",N5612&lt;10,"E")</f>
        <v>D</v>
      </c>
    </row>
    <row r="5622" spans="1:22" x14ac:dyDescent="0.3">
      <c r="A5622">
        <v>5663</v>
      </c>
      <c r="B5622" t="s">
        <v>104</v>
      </c>
      <c r="C5622" t="s">
        <v>60</v>
      </c>
      <c r="D5622" t="s">
        <v>63</v>
      </c>
      <c r="E5622">
        <v>2016</v>
      </c>
      <c r="F5622">
        <v>41000</v>
      </c>
      <c r="G5622" t="s">
        <v>27</v>
      </c>
      <c r="H5622" t="s">
        <v>18</v>
      </c>
      <c r="I5622" t="s">
        <v>33</v>
      </c>
      <c r="J5622">
        <v>799</v>
      </c>
      <c r="K5622">
        <v>53.3</v>
      </c>
      <c r="L5622">
        <v>5</v>
      </c>
      <c r="M5622">
        <v>25.17</v>
      </c>
      <c r="N5622">
        <v>3.25</v>
      </c>
      <c r="P5622" t="str">
        <f t="shared" si="528"/>
        <v/>
      </c>
      <c r="Q5622" t="str">
        <f t="shared" si="529"/>
        <v>bad</v>
      </c>
      <c r="R5622" t="str">
        <f t="shared" si="530"/>
        <v/>
      </c>
      <c r="S5622" s="3" t="str">
        <f t="shared" si="531"/>
        <v/>
      </c>
      <c r="T5622" t="str">
        <f t="shared" si="532"/>
        <v>Hyundai</v>
      </c>
      <c r="U5622" t="str">
        <f t="shared" si="533"/>
        <v>E</v>
      </c>
      <c r="V5622" t="str" cm="1">
        <f t="array" ref="V5622">_xlfn.IFS(N5613&gt;25,"A",N5613&gt;20,"B",N5613&gt;15,"C",N5613&gt;10,"D",N5613&lt;10,"E")</f>
        <v>E</v>
      </c>
    </row>
    <row r="5623" spans="1:22" x14ac:dyDescent="0.3">
      <c r="A5623">
        <v>5664</v>
      </c>
      <c r="B5623" t="s">
        <v>254</v>
      </c>
      <c r="C5623" t="s">
        <v>15</v>
      </c>
      <c r="D5623" t="s">
        <v>93</v>
      </c>
      <c r="E5623">
        <v>2008</v>
      </c>
      <c r="F5623">
        <v>60123</v>
      </c>
      <c r="G5623" t="s">
        <v>27</v>
      </c>
      <c r="H5623" t="s">
        <v>18</v>
      </c>
      <c r="I5623" t="s">
        <v>33</v>
      </c>
      <c r="J5623">
        <v>998</v>
      </c>
      <c r="K5623">
        <v>67.099999999999994</v>
      </c>
      <c r="L5623">
        <v>5</v>
      </c>
      <c r="M5623">
        <v>18.899999999999999</v>
      </c>
      <c r="N5623">
        <v>1.95</v>
      </c>
      <c r="P5623" t="str">
        <f t="shared" si="528"/>
        <v/>
      </c>
      <c r="Q5623" t="str">
        <f t="shared" si="529"/>
        <v>good</v>
      </c>
      <c r="R5623" t="str">
        <f t="shared" si="530"/>
        <v/>
      </c>
      <c r="S5623" s="3" t="str">
        <f t="shared" si="531"/>
        <v>Maruti</v>
      </c>
      <c r="T5623" t="str">
        <f t="shared" si="532"/>
        <v>Maruti</v>
      </c>
      <c r="U5623" t="str">
        <f t="shared" si="533"/>
        <v>E</v>
      </c>
      <c r="V5623" t="str" cm="1">
        <f t="array" ref="V5623">_xlfn.IFS(N5614&gt;25,"A",N5614&gt;20,"B",N5614&gt;15,"C",N5614&gt;10,"D",N5614&lt;10,"E")</f>
        <v>E</v>
      </c>
    </row>
    <row r="5624" spans="1:22" x14ac:dyDescent="0.3">
      <c r="A5624">
        <v>5665</v>
      </c>
      <c r="B5624" t="s">
        <v>101</v>
      </c>
      <c r="C5624" t="s">
        <v>21</v>
      </c>
      <c r="D5624" t="s">
        <v>39</v>
      </c>
      <c r="E5624">
        <v>2015</v>
      </c>
      <c r="F5624">
        <v>53000</v>
      </c>
      <c r="G5624" t="s">
        <v>27</v>
      </c>
      <c r="H5624" t="s">
        <v>18</v>
      </c>
      <c r="I5624" t="s">
        <v>33</v>
      </c>
      <c r="J5624">
        <v>1197</v>
      </c>
      <c r="K5624">
        <v>82</v>
      </c>
      <c r="L5624">
        <v>5</v>
      </c>
      <c r="M5624">
        <v>18.899999999999999</v>
      </c>
      <c r="N5624">
        <v>4</v>
      </c>
      <c r="P5624" t="str">
        <f t="shared" si="528"/>
        <v/>
      </c>
      <c r="Q5624" t="str">
        <f t="shared" si="529"/>
        <v>good</v>
      </c>
      <c r="R5624" t="str">
        <f t="shared" si="530"/>
        <v/>
      </c>
      <c r="S5624" s="3" t="str">
        <f t="shared" si="531"/>
        <v>Honda</v>
      </c>
      <c r="T5624" t="str">
        <f t="shared" si="532"/>
        <v>Honda</v>
      </c>
      <c r="U5624" t="str">
        <f t="shared" si="533"/>
        <v>E</v>
      </c>
      <c r="V5624" t="str" cm="1">
        <f t="array" ref="V5624">_xlfn.IFS(N5615&gt;25,"A",N5615&gt;20,"B",N5615&gt;15,"C",N5615&gt;10,"D",N5615&lt;10,"E")</f>
        <v>E</v>
      </c>
    </row>
    <row r="5625" spans="1:22" x14ac:dyDescent="0.3">
      <c r="A5625">
        <v>5666</v>
      </c>
      <c r="B5625" t="s">
        <v>715</v>
      </c>
      <c r="C5625" t="s">
        <v>21</v>
      </c>
      <c r="D5625" t="s">
        <v>53</v>
      </c>
      <c r="E5625">
        <v>2017</v>
      </c>
      <c r="F5625">
        <v>9000</v>
      </c>
      <c r="G5625" t="s">
        <v>27</v>
      </c>
      <c r="H5625" t="s">
        <v>18</v>
      </c>
      <c r="I5625" t="s">
        <v>19</v>
      </c>
      <c r="J5625">
        <v>1197</v>
      </c>
      <c r="K5625">
        <v>81.83</v>
      </c>
      <c r="L5625">
        <v>5</v>
      </c>
      <c r="M5625">
        <v>18.600000000000001</v>
      </c>
      <c r="N5625">
        <v>6.85</v>
      </c>
      <c r="P5625" t="str">
        <f t="shared" si="528"/>
        <v/>
      </c>
      <c r="Q5625" t="str">
        <f t="shared" si="529"/>
        <v>bad</v>
      </c>
      <c r="R5625" t="str">
        <f t="shared" si="530"/>
        <v/>
      </c>
      <c r="S5625" s="3" t="str">
        <f t="shared" si="531"/>
        <v/>
      </c>
      <c r="T5625" t="str">
        <f t="shared" si="532"/>
        <v>Maruti</v>
      </c>
      <c r="U5625" t="str">
        <f t="shared" si="533"/>
        <v>E</v>
      </c>
      <c r="V5625" t="str" cm="1">
        <f t="array" ref="V5625">_xlfn.IFS(N5616&gt;25,"A",N5616&gt;20,"B",N5616&gt;15,"C",N5616&gt;10,"D",N5616&lt;10,"E")</f>
        <v>E</v>
      </c>
    </row>
    <row r="5626" spans="1:22" x14ac:dyDescent="0.3">
      <c r="A5626">
        <v>5667</v>
      </c>
      <c r="B5626" t="s">
        <v>380</v>
      </c>
      <c r="C5626" t="s">
        <v>25</v>
      </c>
      <c r="D5626" t="s">
        <v>31</v>
      </c>
      <c r="E5626">
        <v>2015</v>
      </c>
      <c r="F5626">
        <v>53497</v>
      </c>
      <c r="G5626" t="s">
        <v>27</v>
      </c>
      <c r="H5626" t="s">
        <v>18</v>
      </c>
      <c r="I5626" t="s">
        <v>19</v>
      </c>
      <c r="J5626">
        <v>1198</v>
      </c>
      <c r="K5626">
        <v>86.7</v>
      </c>
      <c r="L5626">
        <v>5</v>
      </c>
      <c r="M5626">
        <v>18</v>
      </c>
      <c r="N5626">
        <v>5.45</v>
      </c>
      <c r="P5626" t="str">
        <f t="shared" si="528"/>
        <v/>
      </c>
      <c r="Q5626" t="str">
        <f t="shared" si="529"/>
        <v>bad</v>
      </c>
      <c r="R5626" t="str">
        <f t="shared" si="530"/>
        <v/>
      </c>
      <c r="S5626" s="3" t="str">
        <f t="shared" si="531"/>
        <v/>
      </c>
      <c r="T5626" t="str">
        <f t="shared" si="532"/>
        <v>Ford</v>
      </c>
      <c r="U5626" t="str">
        <f t="shared" si="533"/>
        <v>E</v>
      </c>
      <c r="V5626" t="str" cm="1">
        <f t="array" ref="V5626">_xlfn.IFS(N5617&gt;25,"A",N5617&gt;20,"B",N5617&gt;15,"C",N5617&gt;10,"D",N5617&lt;10,"E")</f>
        <v>E</v>
      </c>
    </row>
    <row r="5627" spans="1:22" x14ac:dyDescent="0.3">
      <c r="A5627">
        <v>5668</v>
      </c>
      <c r="B5627" t="s">
        <v>629</v>
      </c>
      <c r="C5627" t="s">
        <v>110</v>
      </c>
      <c r="D5627" t="s">
        <v>35</v>
      </c>
      <c r="E5627">
        <v>2007</v>
      </c>
      <c r="F5627">
        <v>68000</v>
      </c>
      <c r="G5627" t="s">
        <v>23</v>
      </c>
      <c r="H5627" t="s">
        <v>18</v>
      </c>
      <c r="I5627" t="s">
        <v>19</v>
      </c>
      <c r="J5627">
        <v>1399</v>
      </c>
      <c r="K5627">
        <v>68</v>
      </c>
      <c r="L5627">
        <v>5</v>
      </c>
      <c r="M5627">
        <v>17.8</v>
      </c>
      <c r="N5627">
        <v>1.99</v>
      </c>
      <c r="P5627" t="str">
        <f t="shared" si="528"/>
        <v/>
      </c>
      <c r="Q5627" t="str">
        <f t="shared" si="529"/>
        <v>good</v>
      </c>
      <c r="R5627" t="str">
        <f t="shared" si="530"/>
        <v/>
      </c>
      <c r="S5627" s="3" t="str">
        <f t="shared" si="531"/>
        <v>Maruti</v>
      </c>
      <c r="T5627" t="str">
        <f t="shared" si="532"/>
        <v>Maruti</v>
      </c>
      <c r="U5627" t="str">
        <f t="shared" si="533"/>
        <v>E</v>
      </c>
      <c r="V5627" t="str" cm="1">
        <f t="array" ref="V5627">_xlfn.IFS(N5618&gt;25,"A",N5618&gt;20,"B",N5618&gt;15,"C",N5618&gt;10,"D",N5618&lt;10,"E")</f>
        <v>E</v>
      </c>
    </row>
    <row r="5628" spans="1:22" x14ac:dyDescent="0.3">
      <c r="A5628">
        <v>5669</v>
      </c>
      <c r="B5628" t="s">
        <v>1121</v>
      </c>
      <c r="C5628" t="s">
        <v>21</v>
      </c>
      <c r="D5628" t="s">
        <v>35</v>
      </c>
      <c r="E5628">
        <v>2014</v>
      </c>
      <c r="F5628">
        <v>65000</v>
      </c>
      <c r="G5628" t="s">
        <v>23</v>
      </c>
      <c r="H5628" t="s">
        <v>32</v>
      </c>
      <c r="I5628" t="s">
        <v>19</v>
      </c>
      <c r="J5628">
        <v>1582</v>
      </c>
      <c r="K5628">
        <v>126.32</v>
      </c>
      <c r="L5628">
        <v>5</v>
      </c>
      <c r="M5628">
        <v>19.079999999999998</v>
      </c>
      <c r="N5628">
        <v>8.99</v>
      </c>
      <c r="P5628" t="str">
        <f t="shared" si="528"/>
        <v/>
      </c>
      <c r="Q5628" t="str">
        <f t="shared" si="529"/>
        <v>bad</v>
      </c>
      <c r="R5628" t="str">
        <f t="shared" si="530"/>
        <v/>
      </c>
      <c r="S5628" s="3" t="str">
        <f t="shared" si="531"/>
        <v/>
      </c>
      <c r="T5628" t="str">
        <f t="shared" si="532"/>
        <v>Honda</v>
      </c>
      <c r="U5628" t="str">
        <f t="shared" si="533"/>
        <v>E</v>
      </c>
      <c r="V5628" t="str" cm="1">
        <f t="array" ref="V5628">_xlfn.IFS(N5619&gt;25,"A",N5619&gt;20,"B",N5619&gt;15,"C",N5619&gt;10,"D",N5619&lt;10,"E")</f>
        <v>E</v>
      </c>
    </row>
    <row r="5629" spans="1:22" x14ac:dyDescent="0.3">
      <c r="A5629">
        <v>5670</v>
      </c>
      <c r="B5629" t="s">
        <v>1870</v>
      </c>
      <c r="C5629" t="s">
        <v>41</v>
      </c>
      <c r="D5629" t="s">
        <v>49</v>
      </c>
      <c r="E5629">
        <v>2014</v>
      </c>
      <c r="F5629">
        <v>45155</v>
      </c>
      <c r="G5629" t="s">
        <v>23</v>
      </c>
      <c r="H5629" t="s">
        <v>18</v>
      </c>
      <c r="I5629" t="s">
        <v>19</v>
      </c>
      <c r="J5629">
        <v>1364</v>
      </c>
      <c r="K5629">
        <v>67.040000000000006</v>
      </c>
      <c r="L5629">
        <v>5</v>
      </c>
      <c r="M5629">
        <v>23.59</v>
      </c>
      <c r="N5629">
        <v>6.5</v>
      </c>
      <c r="P5629" t="str">
        <f t="shared" si="528"/>
        <v/>
      </c>
      <c r="Q5629" t="str">
        <f t="shared" si="529"/>
        <v>bad</v>
      </c>
      <c r="R5629" t="str">
        <f t="shared" si="530"/>
        <v/>
      </c>
      <c r="S5629" s="3" t="str">
        <f t="shared" si="531"/>
        <v/>
      </c>
      <c r="T5629" t="str">
        <f t="shared" si="532"/>
        <v>Hyundai</v>
      </c>
      <c r="U5629" t="str">
        <f t="shared" si="533"/>
        <v>E</v>
      </c>
      <c r="V5629" t="str" cm="1">
        <f t="array" ref="V5629">_xlfn.IFS(N5620&gt;25,"A",N5620&gt;20,"B",N5620&gt;15,"C",N5620&gt;10,"D",N5620&lt;10,"E")</f>
        <v>E</v>
      </c>
    </row>
    <row r="5630" spans="1:22" x14ac:dyDescent="0.3">
      <c r="A5630">
        <v>5671</v>
      </c>
      <c r="B5630" t="s">
        <v>186</v>
      </c>
      <c r="C5630" t="s">
        <v>25</v>
      </c>
      <c r="D5630" t="s">
        <v>31</v>
      </c>
      <c r="E5630">
        <v>2018</v>
      </c>
      <c r="F5630">
        <v>20026</v>
      </c>
      <c r="G5630" t="s">
        <v>27</v>
      </c>
      <c r="H5630" t="s">
        <v>32</v>
      </c>
      <c r="I5630" t="s">
        <v>19</v>
      </c>
      <c r="J5630">
        <v>1199</v>
      </c>
      <c r="K5630">
        <v>88.7</v>
      </c>
      <c r="L5630">
        <v>5</v>
      </c>
      <c r="M5630">
        <v>19</v>
      </c>
      <c r="N5630">
        <v>9.27</v>
      </c>
      <c r="P5630" t="str">
        <f t="shared" si="528"/>
        <v/>
      </c>
      <c r="Q5630" t="str">
        <f t="shared" si="529"/>
        <v>bad</v>
      </c>
      <c r="R5630" t="str">
        <f t="shared" si="530"/>
        <v/>
      </c>
      <c r="S5630" s="3" t="str">
        <f t="shared" si="531"/>
        <v/>
      </c>
      <c r="T5630" t="str">
        <f t="shared" si="532"/>
        <v>Hyundai</v>
      </c>
      <c r="U5630" t="str">
        <f t="shared" si="533"/>
        <v>E</v>
      </c>
      <c r="V5630" t="str" cm="1">
        <f t="array" ref="V5630">_xlfn.IFS(N5621&gt;25,"A",N5621&gt;20,"B",N5621&gt;15,"C",N5621&gt;10,"D",N5621&lt;10,"E")</f>
        <v>E</v>
      </c>
    </row>
    <row r="5631" spans="1:22" x14ac:dyDescent="0.3">
      <c r="A5631">
        <v>5672</v>
      </c>
      <c r="B5631" t="s">
        <v>531</v>
      </c>
      <c r="C5631" t="s">
        <v>21</v>
      </c>
      <c r="D5631" t="s">
        <v>93</v>
      </c>
      <c r="E5631">
        <v>2015</v>
      </c>
      <c r="F5631">
        <v>60000</v>
      </c>
      <c r="G5631" t="s">
        <v>23</v>
      </c>
      <c r="H5631" t="s">
        <v>18</v>
      </c>
      <c r="I5631" t="s">
        <v>19</v>
      </c>
      <c r="J5631">
        <v>1582</v>
      </c>
      <c r="K5631">
        <v>126.2</v>
      </c>
      <c r="L5631">
        <v>5</v>
      </c>
      <c r="M5631">
        <v>23.9</v>
      </c>
      <c r="N5631">
        <v>6.99</v>
      </c>
      <c r="P5631" t="str">
        <f t="shared" si="528"/>
        <v/>
      </c>
      <c r="Q5631" t="str">
        <f t="shared" si="529"/>
        <v>good</v>
      </c>
      <c r="R5631" t="str">
        <f t="shared" si="530"/>
        <v/>
      </c>
      <c r="S5631" s="3" t="str">
        <f t="shared" si="531"/>
        <v>Renault</v>
      </c>
      <c r="T5631" t="str">
        <f t="shared" si="532"/>
        <v>Renault</v>
      </c>
      <c r="U5631" t="str">
        <f t="shared" si="533"/>
        <v>E</v>
      </c>
      <c r="V5631" t="str" cm="1">
        <f t="array" ref="V5631">_xlfn.IFS(N5622&gt;25,"A",N5622&gt;20,"B",N5622&gt;15,"C",N5622&gt;10,"D",N5622&lt;10,"E")</f>
        <v>E</v>
      </c>
    </row>
    <row r="5632" spans="1:22" x14ac:dyDescent="0.3">
      <c r="A5632">
        <v>5673</v>
      </c>
      <c r="B5632" t="s">
        <v>1812</v>
      </c>
      <c r="C5632" t="s">
        <v>62</v>
      </c>
      <c r="D5632" t="s">
        <v>31</v>
      </c>
      <c r="E5632">
        <v>2019</v>
      </c>
      <c r="F5632">
        <v>15976</v>
      </c>
      <c r="G5632" t="s">
        <v>23</v>
      </c>
      <c r="H5632" t="s">
        <v>32</v>
      </c>
      <c r="I5632" t="s">
        <v>19</v>
      </c>
      <c r="J5632">
        <v>2143</v>
      </c>
      <c r="K5632">
        <v>136</v>
      </c>
      <c r="L5632">
        <v>5</v>
      </c>
      <c r="M5632">
        <v>17.899999999999999</v>
      </c>
      <c r="N5632">
        <v>36.76</v>
      </c>
      <c r="P5632" t="str">
        <f t="shared" si="528"/>
        <v/>
      </c>
      <c r="Q5632" t="str">
        <f t="shared" si="529"/>
        <v>bad</v>
      </c>
      <c r="R5632" t="str">
        <f t="shared" si="530"/>
        <v/>
      </c>
      <c r="S5632" s="3" t="str">
        <f t="shared" si="531"/>
        <v/>
      </c>
      <c r="T5632" t="str">
        <f t="shared" si="532"/>
        <v>Maruti</v>
      </c>
      <c r="U5632" t="str">
        <f t="shared" si="533"/>
        <v>E</v>
      </c>
      <c r="V5632" t="str" cm="1">
        <f t="array" ref="V5632">_xlfn.IFS(N5623&gt;25,"A",N5623&gt;20,"B",N5623&gt;15,"C",N5623&gt;10,"D",N5623&lt;10,"E")</f>
        <v>E</v>
      </c>
    </row>
    <row r="5633" spans="1:22" x14ac:dyDescent="0.3">
      <c r="A5633">
        <v>5674</v>
      </c>
      <c r="B5633" t="s">
        <v>242</v>
      </c>
      <c r="C5633" t="s">
        <v>194</v>
      </c>
      <c r="D5633" t="s">
        <v>47</v>
      </c>
      <c r="E5633">
        <v>2017</v>
      </c>
      <c r="F5633">
        <v>30523</v>
      </c>
      <c r="G5633" t="s">
        <v>27</v>
      </c>
      <c r="H5633" t="s">
        <v>32</v>
      </c>
      <c r="I5633" t="s">
        <v>19</v>
      </c>
      <c r="J5633">
        <v>1798</v>
      </c>
      <c r="K5633">
        <v>177.5</v>
      </c>
      <c r="L5633">
        <v>5</v>
      </c>
      <c r="M5633">
        <v>14.7</v>
      </c>
      <c r="N5633">
        <v>17.079999999999998</v>
      </c>
      <c r="P5633" t="str">
        <f t="shared" si="528"/>
        <v/>
      </c>
      <c r="Q5633" t="str">
        <f t="shared" si="529"/>
        <v>bad</v>
      </c>
      <c r="R5633" t="str">
        <f t="shared" si="530"/>
        <v/>
      </c>
      <c r="S5633" s="3" t="str">
        <f t="shared" si="531"/>
        <v/>
      </c>
      <c r="T5633" t="str">
        <f t="shared" si="532"/>
        <v>Hyundai</v>
      </c>
      <c r="U5633" t="str">
        <f t="shared" si="533"/>
        <v>E</v>
      </c>
      <c r="V5633" t="str" cm="1">
        <f t="array" ref="V5633">_xlfn.IFS(N5624&gt;25,"A",N5624&gt;20,"B",N5624&gt;15,"C",N5624&gt;10,"D",N5624&lt;10,"E")</f>
        <v>E</v>
      </c>
    </row>
    <row r="5634" spans="1:22" x14ac:dyDescent="0.3">
      <c r="A5634">
        <v>5675</v>
      </c>
      <c r="B5634" t="s">
        <v>911</v>
      </c>
      <c r="C5634" t="s">
        <v>192</v>
      </c>
      <c r="D5634" t="s">
        <v>49</v>
      </c>
      <c r="E5634">
        <v>2013</v>
      </c>
      <c r="F5634">
        <v>26300</v>
      </c>
      <c r="G5634" t="s">
        <v>23</v>
      </c>
      <c r="H5634" t="s">
        <v>18</v>
      </c>
      <c r="I5634" t="s">
        <v>19</v>
      </c>
      <c r="J5634">
        <v>936</v>
      </c>
      <c r="K5634">
        <v>57.6</v>
      </c>
      <c r="L5634">
        <v>5</v>
      </c>
      <c r="M5634">
        <v>25.44</v>
      </c>
      <c r="N5634">
        <v>2.8</v>
      </c>
      <c r="P5634" t="str">
        <f t="shared" si="528"/>
        <v/>
      </c>
      <c r="Q5634" t="str">
        <f t="shared" si="529"/>
        <v>bad</v>
      </c>
      <c r="R5634" t="str">
        <f t="shared" si="530"/>
        <v/>
      </c>
      <c r="S5634" s="3" t="str">
        <f t="shared" si="531"/>
        <v/>
      </c>
      <c r="T5634" t="str">
        <f t="shared" si="532"/>
        <v>Hyundai</v>
      </c>
      <c r="U5634" t="str">
        <f t="shared" si="533"/>
        <v>E</v>
      </c>
      <c r="V5634" t="str" cm="1">
        <f t="array" ref="V5634">_xlfn.IFS(N5625&gt;25,"A",N5625&gt;20,"B",N5625&gt;15,"C",N5625&gt;10,"D",N5625&lt;10,"E")</f>
        <v>E</v>
      </c>
    </row>
    <row r="5635" spans="1:22" x14ac:dyDescent="0.3">
      <c r="A5635">
        <v>5676</v>
      </c>
      <c r="B5635" t="s">
        <v>85</v>
      </c>
      <c r="C5635" t="s">
        <v>43</v>
      </c>
      <c r="D5635" t="s">
        <v>49</v>
      </c>
      <c r="E5635">
        <v>2011</v>
      </c>
      <c r="F5635">
        <v>66000</v>
      </c>
      <c r="G5635" t="s">
        <v>23</v>
      </c>
      <c r="H5635" t="s">
        <v>18</v>
      </c>
      <c r="I5635" t="s">
        <v>19</v>
      </c>
      <c r="J5635">
        <v>1199</v>
      </c>
      <c r="K5635">
        <v>73.900000000000006</v>
      </c>
      <c r="L5635">
        <v>5</v>
      </c>
      <c r="M5635">
        <v>22.07</v>
      </c>
      <c r="N5635">
        <v>2.4900000000000002</v>
      </c>
      <c r="P5635" t="str">
        <f t="shared" si="528"/>
        <v/>
      </c>
      <c r="Q5635" t="str">
        <f t="shared" si="529"/>
        <v>bad</v>
      </c>
      <c r="R5635" t="str">
        <f t="shared" si="530"/>
        <v/>
      </c>
      <c r="S5635" s="3" t="str">
        <f t="shared" si="531"/>
        <v/>
      </c>
      <c r="T5635" t="str">
        <f t="shared" si="532"/>
        <v>Honda</v>
      </c>
      <c r="U5635" t="str">
        <f t="shared" si="533"/>
        <v>E</v>
      </c>
      <c r="V5635" t="str" cm="1">
        <f t="array" ref="V5635">_xlfn.IFS(N5626&gt;25,"A",N5626&gt;20,"B",N5626&gt;15,"C",N5626&gt;10,"D",N5626&lt;10,"E")</f>
        <v>E</v>
      </c>
    </row>
    <row r="5636" spans="1:22" x14ac:dyDescent="0.3">
      <c r="A5636">
        <v>5677</v>
      </c>
      <c r="B5636" t="s">
        <v>638</v>
      </c>
      <c r="C5636" t="s">
        <v>15</v>
      </c>
      <c r="D5636" t="s">
        <v>39</v>
      </c>
      <c r="E5636">
        <v>2016</v>
      </c>
      <c r="F5636">
        <v>70000</v>
      </c>
      <c r="G5636" t="s">
        <v>23</v>
      </c>
      <c r="H5636" t="s">
        <v>18</v>
      </c>
      <c r="I5636" t="s">
        <v>19</v>
      </c>
      <c r="J5636">
        <v>1248</v>
      </c>
      <c r="K5636">
        <v>88.5</v>
      </c>
      <c r="L5636">
        <v>5</v>
      </c>
      <c r="M5636">
        <v>23.65</v>
      </c>
      <c r="N5636">
        <v>8.85</v>
      </c>
      <c r="P5636" t="str">
        <f t="shared" si="528"/>
        <v/>
      </c>
      <c r="Q5636" t="str">
        <f t="shared" si="529"/>
        <v>bad</v>
      </c>
      <c r="R5636" t="str">
        <f t="shared" si="530"/>
        <v/>
      </c>
      <c r="S5636" s="3" t="str">
        <f t="shared" si="531"/>
        <v/>
      </c>
      <c r="T5636" t="str">
        <f t="shared" si="532"/>
        <v>Ford</v>
      </c>
      <c r="U5636" t="str">
        <f t="shared" si="533"/>
        <v>E</v>
      </c>
      <c r="V5636" t="str" cm="1">
        <f t="array" ref="V5636">_xlfn.IFS(N5627&gt;25,"A",N5627&gt;20,"B",N5627&gt;15,"C",N5627&gt;10,"D",N5627&lt;10,"E")</f>
        <v>E</v>
      </c>
    </row>
    <row r="5637" spans="1:22" x14ac:dyDescent="0.3">
      <c r="A5637">
        <v>5678</v>
      </c>
      <c r="B5637" t="s">
        <v>540</v>
      </c>
      <c r="C5637" t="s">
        <v>25</v>
      </c>
      <c r="D5637" t="s">
        <v>93</v>
      </c>
      <c r="E5637">
        <v>2011</v>
      </c>
      <c r="F5637">
        <v>46000</v>
      </c>
      <c r="G5637" t="s">
        <v>27</v>
      </c>
      <c r="H5637" t="s">
        <v>18</v>
      </c>
      <c r="I5637" t="s">
        <v>19</v>
      </c>
      <c r="J5637">
        <v>1497</v>
      </c>
      <c r="K5637">
        <v>116.3</v>
      </c>
      <c r="L5637">
        <v>5</v>
      </c>
      <c r="M5637">
        <v>16.8</v>
      </c>
      <c r="N5637">
        <v>4.1500000000000004</v>
      </c>
      <c r="P5637" t="str">
        <f t="shared" si="528"/>
        <v/>
      </c>
      <c r="Q5637" t="str">
        <f t="shared" si="529"/>
        <v>bad</v>
      </c>
      <c r="R5637" t="str">
        <f t="shared" si="530"/>
        <v/>
      </c>
      <c r="S5637" s="3" t="str">
        <f t="shared" si="531"/>
        <v/>
      </c>
      <c r="T5637" t="str">
        <f t="shared" si="532"/>
        <v>Hyundai</v>
      </c>
      <c r="U5637" t="str">
        <f t="shared" si="533"/>
        <v>E</v>
      </c>
      <c r="V5637" t="str" cm="1">
        <f t="array" ref="V5637">_xlfn.IFS(N5628&gt;25,"A",N5628&gt;20,"B",N5628&gt;15,"C",N5628&gt;10,"D",N5628&lt;10,"E")</f>
        <v>E</v>
      </c>
    </row>
    <row r="5638" spans="1:22" x14ac:dyDescent="0.3">
      <c r="A5638">
        <v>5679</v>
      </c>
      <c r="B5638" t="s">
        <v>1042</v>
      </c>
      <c r="C5638" t="s">
        <v>43</v>
      </c>
      <c r="D5638" t="s">
        <v>35</v>
      </c>
      <c r="E5638">
        <v>2017</v>
      </c>
      <c r="F5638">
        <v>28000</v>
      </c>
      <c r="G5638" t="s">
        <v>23</v>
      </c>
      <c r="H5638" t="s">
        <v>18</v>
      </c>
      <c r="I5638" t="s">
        <v>19</v>
      </c>
      <c r="J5638">
        <v>1498</v>
      </c>
      <c r="K5638">
        <v>108.5</v>
      </c>
      <c r="L5638">
        <v>5</v>
      </c>
      <c r="M5638">
        <v>20.64</v>
      </c>
      <c r="N5638">
        <v>10</v>
      </c>
      <c r="P5638" t="str">
        <f t="shared" si="528"/>
        <v/>
      </c>
      <c r="Q5638" t="str">
        <f t="shared" si="529"/>
        <v>good</v>
      </c>
      <c r="R5638" t="str">
        <f t="shared" si="530"/>
        <v/>
      </c>
      <c r="S5638" s="3" t="str">
        <f t="shared" si="531"/>
        <v>Toyota</v>
      </c>
      <c r="T5638" t="str">
        <f t="shared" si="532"/>
        <v>Toyota</v>
      </c>
      <c r="U5638" t="str">
        <f t="shared" si="533"/>
        <v>E</v>
      </c>
      <c r="V5638" t="str" cm="1">
        <f t="array" ref="V5638">_xlfn.IFS(N5629&gt;25,"A",N5629&gt;20,"B",N5629&gt;15,"C",N5629&gt;10,"D",N5629&lt;10,"E")</f>
        <v>E</v>
      </c>
    </row>
    <row r="5639" spans="1:22" x14ac:dyDescent="0.3">
      <c r="A5639">
        <v>5680</v>
      </c>
      <c r="B5639" t="s">
        <v>794</v>
      </c>
      <c r="C5639" t="s">
        <v>21</v>
      </c>
      <c r="D5639" t="s">
        <v>53</v>
      </c>
      <c r="E5639">
        <v>2017</v>
      </c>
      <c r="F5639">
        <v>46000</v>
      </c>
      <c r="G5639" t="s">
        <v>27</v>
      </c>
      <c r="H5639" t="s">
        <v>18</v>
      </c>
      <c r="I5639" t="s">
        <v>19</v>
      </c>
      <c r="J5639">
        <v>1197</v>
      </c>
      <c r="K5639">
        <v>81.86</v>
      </c>
      <c r="L5639">
        <v>5</v>
      </c>
      <c r="M5639">
        <v>18.899999999999999</v>
      </c>
      <c r="N5639">
        <v>4.75</v>
      </c>
      <c r="P5639" t="str">
        <f t="shared" si="528"/>
        <v/>
      </c>
      <c r="Q5639" t="str">
        <f t="shared" si="529"/>
        <v>bad</v>
      </c>
      <c r="R5639" t="str">
        <f t="shared" si="530"/>
        <v/>
      </c>
      <c r="S5639" s="3" t="str">
        <f t="shared" si="531"/>
        <v/>
      </c>
      <c r="T5639" t="str">
        <f t="shared" si="532"/>
        <v>Honda</v>
      </c>
      <c r="U5639" t="str">
        <f t="shared" si="533"/>
        <v>E</v>
      </c>
      <c r="V5639" t="str" cm="1">
        <f t="array" ref="V5639">_xlfn.IFS(N5630&gt;25,"A",N5630&gt;20,"B",N5630&gt;15,"C",N5630&gt;10,"D",N5630&lt;10,"E")</f>
        <v>E</v>
      </c>
    </row>
    <row r="5640" spans="1:22" x14ac:dyDescent="0.3">
      <c r="A5640">
        <v>5681</v>
      </c>
      <c r="B5640" t="s">
        <v>1589</v>
      </c>
      <c r="C5640" t="s">
        <v>60</v>
      </c>
      <c r="D5640" t="s">
        <v>39</v>
      </c>
      <c r="E5640">
        <v>2017</v>
      </c>
      <c r="F5640">
        <v>33000</v>
      </c>
      <c r="G5640" t="s">
        <v>27</v>
      </c>
      <c r="H5640" t="s">
        <v>32</v>
      </c>
      <c r="I5640" t="s">
        <v>19</v>
      </c>
      <c r="J5640">
        <v>999</v>
      </c>
      <c r="K5640">
        <v>67</v>
      </c>
      <c r="L5640">
        <v>5</v>
      </c>
      <c r="M5640">
        <v>24.04</v>
      </c>
      <c r="N5640">
        <v>3.2</v>
      </c>
      <c r="P5640" t="str">
        <f t="shared" si="528"/>
        <v/>
      </c>
      <c r="Q5640" t="str">
        <f t="shared" si="529"/>
        <v>good</v>
      </c>
      <c r="R5640" t="str">
        <f t="shared" si="530"/>
        <v/>
      </c>
      <c r="S5640" s="3" t="str">
        <f t="shared" si="531"/>
        <v>Hyundai</v>
      </c>
      <c r="T5640" t="str">
        <f t="shared" si="532"/>
        <v>Hyundai</v>
      </c>
      <c r="U5640" t="str">
        <f t="shared" si="533"/>
        <v>E</v>
      </c>
      <c r="V5640" t="str" cm="1">
        <f t="array" ref="V5640">_xlfn.IFS(N5631&gt;25,"A",N5631&gt;20,"B",N5631&gt;15,"C",N5631&gt;10,"D",N5631&lt;10,"E")</f>
        <v>E</v>
      </c>
    </row>
    <row r="5641" spans="1:22" x14ac:dyDescent="0.3">
      <c r="A5641">
        <v>5682</v>
      </c>
      <c r="B5641" t="s">
        <v>303</v>
      </c>
      <c r="C5641" t="s">
        <v>15</v>
      </c>
      <c r="D5641" t="s">
        <v>47</v>
      </c>
      <c r="E5641">
        <v>2017</v>
      </c>
      <c r="F5641">
        <v>27718</v>
      </c>
      <c r="G5641" t="s">
        <v>27</v>
      </c>
      <c r="H5641" t="s">
        <v>18</v>
      </c>
      <c r="I5641" t="s">
        <v>19</v>
      </c>
      <c r="J5641">
        <v>796</v>
      </c>
      <c r="K5641">
        <v>47.3</v>
      </c>
      <c r="L5641">
        <v>5</v>
      </c>
      <c r="M5641">
        <v>22.74</v>
      </c>
      <c r="N5641">
        <v>3.28</v>
      </c>
      <c r="P5641" t="str">
        <f t="shared" si="528"/>
        <v>MercedesBenz</v>
      </c>
      <c r="Q5641" t="str">
        <f t="shared" si="529"/>
        <v>bad</v>
      </c>
      <c r="R5641" t="str">
        <f t="shared" si="530"/>
        <v/>
      </c>
      <c r="S5641" s="3" t="str">
        <f t="shared" si="531"/>
        <v>MercedesBenz</v>
      </c>
      <c r="T5641" t="str">
        <f t="shared" si="532"/>
        <v/>
      </c>
      <c r="U5641" t="str">
        <f t="shared" si="533"/>
        <v>A</v>
      </c>
      <c r="V5641" t="str" cm="1">
        <f t="array" ref="V5641">_xlfn.IFS(N5632&gt;25,"A",N5632&gt;20,"B",N5632&gt;15,"C",N5632&gt;10,"D",N5632&lt;10,"E")</f>
        <v>A</v>
      </c>
    </row>
    <row r="5642" spans="1:22" x14ac:dyDescent="0.3">
      <c r="A5642">
        <v>5683</v>
      </c>
      <c r="B5642" t="s">
        <v>1181</v>
      </c>
      <c r="C5642" t="s">
        <v>110</v>
      </c>
      <c r="D5642" t="s">
        <v>63</v>
      </c>
      <c r="E5642">
        <v>2013</v>
      </c>
      <c r="F5642">
        <v>58000</v>
      </c>
      <c r="G5642" t="s">
        <v>27</v>
      </c>
      <c r="H5642" t="s">
        <v>18</v>
      </c>
      <c r="I5642" t="s">
        <v>19</v>
      </c>
      <c r="J5642">
        <v>1499</v>
      </c>
      <c r="K5642">
        <v>110</v>
      </c>
      <c r="L5642">
        <v>5</v>
      </c>
      <c r="M5642">
        <v>15.8</v>
      </c>
      <c r="N5642">
        <v>7.5</v>
      </c>
      <c r="P5642" t="str">
        <f t="shared" si="528"/>
        <v>Skoda</v>
      </c>
      <c r="Q5642" t="str">
        <f t="shared" si="529"/>
        <v>bad</v>
      </c>
      <c r="R5642" t="str">
        <f t="shared" si="530"/>
        <v/>
      </c>
      <c r="S5642" s="3" t="str">
        <f t="shared" si="531"/>
        <v>Skoda</v>
      </c>
      <c r="T5642" t="str">
        <f t="shared" si="532"/>
        <v/>
      </c>
      <c r="U5642" t="str">
        <f t="shared" si="533"/>
        <v>C</v>
      </c>
      <c r="V5642" t="str" cm="1">
        <f t="array" ref="V5642">_xlfn.IFS(N5633&gt;25,"A",N5633&gt;20,"B",N5633&gt;15,"C",N5633&gt;10,"D",N5633&lt;10,"E")</f>
        <v>C</v>
      </c>
    </row>
    <row r="5643" spans="1:22" x14ac:dyDescent="0.3">
      <c r="A5643">
        <v>5684</v>
      </c>
      <c r="B5643" t="s">
        <v>1871</v>
      </c>
      <c r="C5643" t="s">
        <v>15</v>
      </c>
      <c r="D5643" t="s">
        <v>31</v>
      </c>
      <c r="E5643">
        <v>2018</v>
      </c>
      <c r="F5643">
        <v>33150</v>
      </c>
      <c r="G5643" t="s">
        <v>27</v>
      </c>
      <c r="H5643" t="s">
        <v>18</v>
      </c>
      <c r="I5643" t="s">
        <v>19</v>
      </c>
      <c r="J5643">
        <v>1197</v>
      </c>
      <c r="K5643">
        <v>83.1</v>
      </c>
      <c r="L5643">
        <v>5</v>
      </c>
      <c r="M5643">
        <v>21.4</v>
      </c>
      <c r="N5643">
        <v>7.39</v>
      </c>
      <c r="P5643" t="str">
        <f t="shared" si="528"/>
        <v/>
      </c>
      <c r="Q5643" t="str">
        <f t="shared" si="529"/>
        <v>good</v>
      </c>
      <c r="R5643" t="str">
        <f t="shared" si="530"/>
        <v/>
      </c>
      <c r="S5643" s="3" t="str">
        <f t="shared" si="531"/>
        <v>Chevrolet</v>
      </c>
      <c r="T5643" t="str">
        <f t="shared" si="532"/>
        <v>Chevrolet</v>
      </c>
      <c r="U5643" t="str">
        <f t="shared" si="533"/>
        <v>E</v>
      </c>
      <c r="V5643" t="str" cm="1">
        <f t="array" ref="V5643">_xlfn.IFS(N5634&gt;25,"A",N5634&gt;20,"B",N5634&gt;15,"C",N5634&gt;10,"D",N5634&lt;10,"E")</f>
        <v>E</v>
      </c>
    </row>
    <row r="5644" spans="1:22" x14ac:dyDescent="0.3">
      <c r="A5644">
        <v>5685</v>
      </c>
      <c r="B5644" t="s">
        <v>133</v>
      </c>
      <c r="C5644" t="s">
        <v>15</v>
      </c>
      <c r="D5644" t="s">
        <v>22</v>
      </c>
      <c r="E5644">
        <v>2013</v>
      </c>
      <c r="F5644">
        <v>77000</v>
      </c>
      <c r="G5644" t="s">
        <v>23</v>
      </c>
      <c r="H5644" t="s">
        <v>18</v>
      </c>
      <c r="I5644" t="s">
        <v>19</v>
      </c>
      <c r="J5644">
        <v>1248</v>
      </c>
      <c r="K5644">
        <v>73.94</v>
      </c>
      <c r="L5644">
        <v>5</v>
      </c>
      <c r="M5644">
        <v>23.2</v>
      </c>
      <c r="N5644">
        <v>3.65</v>
      </c>
      <c r="P5644" t="str">
        <f t="shared" ref="P5644:P5707" si="534">IF(N5635&gt;15,C5635,"")</f>
        <v/>
      </c>
      <c r="Q5644" t="str">
        <f t="shared" ref="Q5644:Q5707" si="535">IF(M5635&gt;20,"good","bad")</f>
        <v>good</v>
      </c>
      <c r="R5644" t="str">
        <f t="shared" ref="R5644:R5707" si="536">IF(AND(M5635&gt;20,N5635&gt;15),C5635,"")</f>
        <v/>
      </c>
      <c r="S5644" s="3" t="str">
        <f t="shared" ref="S5644:S5707" si="537">IF(OR(M5635&gt;20,N5635&gt;15),C5635,"")</f>
        <v>Volkswagen</v>
      </c>
      <c r="T5644" t="str">
        <f t="shared" ref="T5644:T5707" si="538">IF(NOT(N5635&gt;15),C5635,"")</f>
        <v>Volkswagen</v>
      </c>
      <c r="U5644" t="str">
        <f t="shared" ref="U5644:U5707" si="539">IF(N5635&gt;25,"A",IF(N5635&gt;20,"B",IF(N5635&gt;15,"C",IF(N5635&gt;10,"D","E"))))</f>
        <v>E</v>
      </c>
      <c r="V5644" t="str" cm="1">
        <f t="array" ref="V5644">_xlfn.IFS(N5635&gt;25,"A",N5635&gt;20,"B",N5635&gt;15,"C",N5635&gt;10,"D",N5635&lt;10,"E")</f>
        <v>E</v>
      </c>
    </row>
    <row r="5645" spans="1:22" x14ac:dyDescent="0.3">
      <c r="A5645">
        <v>5686</v>
      </c>
      <c r="B5645" t="s">
        <v>475</v>
      </c>
      <c r="C5645" t="s">
        <v>62</v>
      </c>
      <c r="D5645" t="s">
        <v>26</v>
      </c>
      <c r="E5645">
        <v>2007</v>
      </c>
      <c r="F5645">
        <v>70000</v>
      </c>
      <c r="G5645" t="s">
        <v>23</v>
      </c>
      <c r="H5645" t="s">
        <v>32</v>
      </c>
      <c r="I5645" t="s">
        <v>19</v>
      </c>
      <c r="J5645">
        <v>2987</v>
      </c>
      <c r="K5645">
        <v>198.5</v>
      </c>
      <c r="L5645">
        <v>5</v>
      </c>
      <c r="M5645">
        <v>11</v>
      </c>
      <c r="N5645">
        <v>11</v>
      </c>
      <c r="P5645" t="str">
        <f t="shared" si="534"/>
        <v/>
      </c>
      <c r="Q5645" t="str">
        <f t="shared" si="535"/>
        <v>good</v>
      </c>
      <c r="R5645" t="str">
        <f t="shared" si="536"/>
        <v/>
      </c>
      <c r="S5645" s="3" t="str">
        <f t="shared" si="537"/>
        <v>Maruti</v>
      </c>
      <c r="T5645" t="str">
        <f t="shared" si="538"/>
        <v>Maruti</v>
      </c>
      <c r="U5645" t="str">
        <f t="shared" si="539"/>
        <v>E</v>
      </c>
      <c r="V5645" t="str" cm="1">
        <f t="array" ref="V5645">_xlfn.IFS(N5636&gt;25,"A",N5636&gt;20,"B",N5636&gt;15,"C",N5636&gt;10,"D",N5636&lt;10,"E")</f>
        <v>E</v>
      </c>
    </row>
    <row r="5646" spans="1:22" x14ac:dyDescent="0.3">
      <c r="A5646">
        <v>5687</v>
      </c>
      <c r="B5646" t="s">
        <v>133</v>
      </c>
      <c r="C5646" t="s">
        <v>15</v>
      </c>
      <c r="D5646" t="s">
        <v>49</v>
      </c>
      <c r="E5646">
        <v>2012</v>
      </c>
      <c r="F5646">
        <v>97000</v>
      </c>
      <c r="G5646" t="s">
        <v>23</v>
      </c>
      <c r="H5646" t="s">
        <v>18</v>
      </c>
      <c r="I5646" t="s">
        <v>19</v>
      </c>
      <c r="J5646">
        <v>1248</v>
      </c>
      <c r="K5646">
        <v>73.94</v>
      </c>
      <c r="L5646">
        <v>5</v>
      </c>
      <c r="M5646">
        <v>23.2</v>
      </c>
      <c r="N5646">
        <v>3</v>
      </c>
      <c r="P5646" t="str">
        <f t="shared" si="534"/>
        <v/>
      </c>
      <c r="Q5646" t="str">
        <f t="shared" si="535"/>
        <v>bad</v>
      </c>
      <c r="R5646" t="str">
        <f t="shared" si="536"/>
        <v/>
      </c>
      <c r="S5646" s="3" t="str">
        <f t="shared" si="537"/>
        <v/>
      </c>
      <c r="T5646" t="str">
        <f t="shared" si="538"/>
        <v>Honda</v>
      </c>
      <c r="U5646" t="str">
        <f t="shared" si="539"/>
        <v>E</v>
      </c>
      <c r="V5646" t="str" cm="1">
        <f t="array" ref="V5646">_xlfn.IFS(N5637&gt;25,"A",N5637&gt;20,"B",N5637&gt;15,"C",N5637&gt;10,"D",N5637&lt;10,"E")</f>
        <v>E</v>
      </c>
    </row>
    <row r="5647" spans="1:22" x14ac:dyDescent="0.3">
      <c r="A5647">
        <v>5688</v>
      </c>
      <c r="B5647" t="s">
        <v>220</v>
      </c>
      <c r="C5647" t="s">
        <v>192</v>
      </c>
      <c r="D5647" t="s">
        <v>26</v>
      </c>
      <c r="E5647">
        <v>2012</v>
      </c>
      <c r="F5647">
        <v>75300</v>
      </c>
      <c r="G5647" t="s">
        <v>23</v>
      </c>
      <c r="H5647" t="s">
        <v>18</v>
      </c>
      <c r="I5647" t="s">
        <v>33</v>
      </c>
      <c r="J5647">
        <v>936</v>
      </c>
      <c r="K5647">
        <v>57.6</v>
      </c>
      <c r="L5647">
        <v>5</v>
      </c>
      <c r="M5647">
        <v>25.44</v>
      </c>
      <c r="N5647">
        <v>2.25</v>
      </c>
      <c r="P5647" t="str">
        <f t="shared" si="534"/>
        <v/>
      </c>
      <c r="Q5647" t="str">
        <f t="shared" si="535"/>
        <v>good</v>
      </c>
      <c r="R5647" t="str">
        <f t="shared" si="536"/>
        <v/>
      </c>
      <c r="S5647" s="3" t="str">
        <f t="shared" si="537"/>
        <v>Volkswagen</v>
      </c>
      <c r="T5647" t="str">
        <f t="shared" si="538"/>
        <v>Volkswagen</v>
      </c>
      <c r="U5647" t="str">
        <f t="shared" si="539"/>
        <v>E</v>
      </c>
      <c r="V5647" t="e" cm="1">
        <f t="array" ref="V5647">_xlfn.IFS(N5638&gt;25,"A",N5638&gt;20,"B",N5638&gt;15,"C",N5638&gt;10,"D",N5638&lt;10,"E")</f>
        <v>#N/A</v>
      </c>
    </row>
    <row r="5648" spans="1:22" x14ac:dyDescent="0.3">
      <c r="A5648">
        <v>5689</v>
      </c>
      <c r="B5648" t="s">
        <v>1469</v>
      </c>
      <c r="C5648" t="s">
        <v>15</v>
      </c>
      <c r="D5648" t="s">
        <v>47</v>
      </c>
      <c r="E5648">
        <v>2010</v>
      </c>
      <c r="F5648">
        <v>69918</v>
      </c>
      <c r="G5648" t="s">
        <v>27</v>
      </c>
      <c r="H5648" t="s">
        <v>18</v>
      </c>
      <c r="I5648" t="s">
        <v>19</v>
      </c>
      <c r="J5648">
        <v>1586</v>
      </c>
      <c r="K5648">
        <v>103.3</v>
      </c>
      <c r="L5648">
        <v>5</v>
      </c>
      <c r="M5648">
        <v>15.5</v>
      </c>
      <c r="N5648">
        <v>2.83</v>
      </c>
      <c r="P5648" t="str">
        <f t="shared" si="534"/>
        <v/>
      </c>
      <c r="Q5648" t="str">
        <f t="shared" si="535"/>
        <v>bad</v>
      </c>
      <c r="R5648" t="str">
        <f t="shared" si="536"/>
        <v/>
      </c>
      <c r="S5648" s="3" t="str">
        <f t="shared" si="537"/>
        <v/>
      </c>
      <c r="T5648" t="str">
        <f t="shared" si="538"/>
        <v>Hyundai</v>
      </c>
      <c r="U5648" t="str">
        <f t="shared" si="539"/>
        <v>E</v>
      </c>
      <c r="V5648" t="str" cm="1">
        <f t="array" ref="V5648">_xlfn.IFS(N5639&gt;25,"A",N5639&gt;20,"B",N5639&gt;15,"C",N5639&gt;10,"D",N5639&lt;10,"E")</f>
        <v>E</v>
      </c>
    </row>
    <row r="5649" spans="1:22" x14ac:dyDescent="0.3">
      <c r="A5649">
        <v>5690</v>
      </c>
      <c r="B5649" t="s">
        <v>1872</v>
      </c>
      <c r="C5649" t="s">
        <v>15</v>
      </c>
      <c r="D5649" t="s">
        <v>31</v>
      </c>
      <c r="E5649">
        <v>2019</v>
      </c>
      <c r="F5649">
        <v>4721</v>
      </c>
      <c r="G5649" t="s">
        <v>27</v>
      </c>
      <c r="H5649" t="s">
        <v>18</v>
      </c>
      <c r="I5649" t="s">
        <v>19</v>
      </c>
      <c r="J5649">
        <v>796</v>
      </c>
      <c r="K5649">
        <v>35</v>
      </c>
      <c r="L5649">
        <v>5</v>
      </c>
      <c r="M5649">
        <v>14</v>
      </c>
      <c r="N5649">
        <v>4.1100000000000003</v>
      </c>
      <c r="P5649" t="str">
        <f t="shared" si="534"/>
        <v/>
      </c>
      <c r="Q5649" t="str">
        <f t="shared" si="535"/>
        <v>good</v>
      </c>
      <c r="R5649" t="str">
        <f t="shared" si="536"/>
        <v/>
      </c>
      <c r="S5649" s="3" t="str">
        <f t="shared" si="537"/>
        <v>Renault</v>
      </c>
      <c r="T5649" t="str">
        <f t="shared" si="538"/>
        <v>Renault</v>
      </c>
      <c r="U5649" t="str">
        <f t="shared" si="539"/>
        <v>E</v>
      </c>
      <c r="V5649" t="str" cm="1">
        <f t="array" ref="V5649">_xlfn.IFS(N5640&gt;25,"A",N5640&gt;20,"B",N5640&gt;15,"C",N5640&gt;10,"D",N5640&lt;10,"E")</f>
        <v>E</v>
      </c>
    </row>
    <row r="5650" spans="1:22" x14ac:dyDescent="0.3">
      <c r="A5650">
        <v>5691</v>
      </c>
      <c r="B5650" t="s">
        <v>1873</v>
      </c>
      <c r="C5650" t="s">
        <v>56</v>
      </c>
      <c r="D5650" t="s">
        <v>49</v>
      </c>
      <c r="E5650">
        <v>2014</v>
      </c>
      <c r="F5650">
        <v>39163</v>
      </c>
      <c r="G5650" t="s">
        <v>23</v>
      </c>
      <c r="H5650" t="s">
        <v>18</v>
      </c>
      <c r="I5650" t="s">
        <v>19</v>
      </c>
      <c r="J5650">
        <v>2477</v>
      </c>
      <c r="K5650">
        <v>178</v>
      </c>
      <c r="L5650">
        <v>7</v>
      </c>
      <c r="M5650">
        <v>13.5</v>
      </c>
      <c r="N5650">
        <v>14.7</v>
      </c>
      <c r="P5650" t="str">
        <f t="shared" si="534"/>
        <v/>
      </c>
      <c r="Q5650" t="str">
        <f t="shared" si="535"/>
        <v>good</v>
      </c>
      <c r="R5650" t="str">
        <f t="shared" si="536"/>
        <v/>
      </c>
      <c r="S5650" s="3" t="str">
        <f t="shared" si="537"/>
        <v>Maruti</v>
      </c>
      <c r="T5650" t="str">
        <f t="shared" si="538"/>
        <v>Maruti</v>
      </c>
      <c r="U5650" t="str">
        <f t="shared" si="539"/>
        <v>E</v>
      </c>
      <c r="V5650" t="str" cm="1">
        <f t="array" ref="V5650">_xlfn.IFS(N5641&gt;25,"A",N5641&gt;20,"B",N5641&gt;15,"C",N5641&gt;10,"D",N5641&lt;10,"E")</f>
        <v>E</v>
      </c>
    </row>
    <row r="5651" spans="1:22" x14ac:dyDescent="0.3">
      <c r="A5651">
        <v>5692</v>
      </c>
      <c r="B5651" t="s">
        <v>1874</v>
      </c>
      <c r="C5651" t="s">
        <v>62</v>
      </c>
      <c r="D5651" t="s">
        <v>22</v>
      </c>
      <c r="E5651">
        <v>2013</v>
      </c>
      <c r="F5651">
        <v>80000</v>
      </c>
      <c r="G5651" t="s">
        <v>27</v>
      </c>
      <c r="H5651" t="s">
        <v>32</v>
      </c>
      <c r="I5651" t="s">
        <v>19</v>
      </c>
      <c r="J5651">
        <v>2987</v>
      </c>
      <c r="K5651">
        <v>210</v>
      </c>
      <c r="L5651">
        <v>5</v>
      </c>
      <c r="M5651">
        <v>13</v>
      </c>
      <c r="N5651">
        <v>25</v>
      </c>
      <c r="P5651" t="str">
        <f t="shared" si="534"/>
        <v/>
      </c>
      <c r="Q5651" t="str">
        <f t="shared" si="535"/>
        <v>bad</v>
      </c>
      <c r="R5651" t="str">
        <f t="shared" si="536"/>
        <v/>
      </c>
      <c r="S5651" s="3" t="str">
        <f t="shared" si="537"/>
        <v/>
      </c>
      <c r="T5651" t="str">
        <f t="shared" si="538"/>
        <v>Ford</v>
      </c>
      <c r="U5651" t="str">
        <f t="shared" si="539"/>
        <v>E</v>
      </c>
      <c r="V5651" t="str" cm="1">
        <f t="array" ref="V5651">_xlfn.IFS(N5642&gt;25,"A",N5642&gt;20,"B",N5642&gt;15,"C",N5642&gt;10,"D",N5642&lt;10,"E")</f>
        <v>E</v>
      </c>
    </row>
    <row r="5652" spans="1:22" x14ac:dyDescent="0.3">
      <c r="A5652">
        <v>5693</v>
      </c>
      <c r="B5652" t="s">
        <v>911</v>
      </c>
      <c r="C5652" t="s">
        <v>192</v>
      </c>
      <c r="D5652" t="s">
        <v>63</v>
      </c>
      <c r="E5652">
        <v>2015</v>
      </c>
      <c r="F5652">
        <v>66000</v>
      </c>
      <c r="G5652" t="s">
        <v>23</v>
      </c>
      <c r="H5652" t="s">
        <v>18</v>
      </c>
      <c r="I5652" t="s">
        <v>19</v>
      </c>
      <c r="J5652">
        <v>936</v>
      </c>
      <c r="K5652">
        <v>56.3</v>
      </c>
      <c r="L5652">
        <v>5</v>
      </c>
      <c r="M5652">
        <v>25.44</v>
      </c>
      <c r="N5652">
        <v>2.35</v>
      </c>
      <c r="P5652" t="str">
        <f t="shared" si="534"/>
        <v/>
      </c>
      <c r="Q5652" t="str">
        <f t="shared" si="535"/>
        <v>good</v>
      </c>
      <c r="R5652" t="str">
        <f t="shared" si="536"/>
        <v/>
      </c>
      <c r="S5652" s="3" t="str">
        <f t="shared" si="537"/>
        <v>Maruti</v>
      </c>
      <c r="T5652" t="str">
        <f t="shared" si="538"/>
        <v>Maruti</v>
      </c>
      <c r="U5652" t="str">
        <f t="shared" si="539"/>
        <v>E</v>
      </c>
      <c r="V5652" t="str" cm="1">
        <f t="array" ref="V5652">_xlfn.IFS(N5643&gt;25,"A",N5643&gt;20,"B",N5643&gt;15,"C",N5643&gt;10,"D",N5643&lt;10,"E")</f>
        <v>E</v>
      </c>
    </row>
    <row r="5653" spans="1:22" x14ac:dyDescent="0.3">
      <c r="A5653">
        <v>5694</v>
      </c>
      <c r="B5653" t="s">
        <v>1517</v>
      </c>
      <c r="C5653" t="s">
        <v>110</v>
      </c>
      <c r="D5653" t="s">
        <v>31</v>
      </c>
      <c r="E5653">
        <v>2017</v>
      </c>
      <c r="F5653">
        <v>36154</v>
      </c>
      <c r="G5653" t="s">
        <v>23</v>
      </c>
      <c r="H5653" t="s">
        <v>18</v>
      </c>
      <c r="I5653" t="s">
        <v>33</v>
      </c>
      <c r="J5653">
        <v>1498</v>
      </c>
      <c r="K5653">
        <v>99</v>
      </c>
      <c r="L5653">
        <v>5</v>
      </c>
      <c r="M5653">
        <v>25.83</v>
      </c>
      <c r="N5653">
        <v>6.41</v>
      </c>
      <c r="P5653" t="str">
        <f t="shared" si="534"/>
        <v/>
      </c>
      <c r="Q5653" t="str">
        <f t="shared" si="535"/>
        <v>good</v>
      </c>
      <c r="R5653" t="str">
        <f t="shared" si="536"/>
        <v/>
      </c>
      <c r="S5653" s="3" t="str">
        <f t="shared" si="537"/>
        <v>Maruti</v>
      </c>
      <c r="T5653" t="str">
        <f t="shared" si="538"/>
        <v>Maruti</v>
      </c>
      <c r="U5653" t="str">
        <f t="shared" si="539"/>
        <v>E</v>
      </c>
      <c r="V5653" t="str" cm="1">
        <f t="array" ref="V5653">_xlfn.IFS(N5644&gt;25,"A",N5644&gt;20,"B",N5644&gt;15,"C",N5644&gt;10,"D",N5644&lt;10,"E")</f>
        <v>E</v>
      </c>
    </row>
    <row r="5654" spans="1:22" x14ac:dyDescent="0.3">
      <c r="A5654">
        <v>5695</v>
      </c>
      <c r="B5654" t="s">
        <v>1470</v>
      </c>
      <c r="C5654" t="s">
        <v>25</v>
      </c>
      <c r="D5654" t="s">
        <v>93</v>
      </c>
      <c r="E5654">
        <v>2012</v>
      </c>
      <c r="F5654">
        <v>34000</v>
      </c>
      <c r="G5654" t="s">
        <v>27</v>
      </c>
      <c r="H5654" t="s">
        <v>18</v>
      </c>
      <c r="I5654" t="s">
        <v>19</v>
      </c>
      <c r="J5654">
        <v>1497</v>
      </c>
      <c r="K5654">
        <v>117.3</v>
      </c>
      <c r="L5654">
        <v>5</v>
      </c>
      <c r="M5654">
        <v>17.399999999999999</v>
      </c>
      <c r="N5654">
        <v>5.75</v>
      </c>
      <c r="P5654" t="str">
        <f t="shared" si="534"/>
        <v/>
      </c>
      <c r="Q5654" t="str">
        <f t="shared" si="535"/>
        <v>bad</v>
      </c>
      <c r="R5654" t="str">
        <f t="shared" si="536"/>
        <v/>
      </c>
      <c r="S5654" s="3" t="str">
        <f t="shared" si="537"/>
        <v/>
      </c>
      <c r="T5654" t="str">
        <f t="shared" si="538"/>
        <v>MercedesBenz</v>
      </c>
      <c r="U5654" t="str">
        <f t="shared" si="539"/>
        <v>D</v>
      </c>
      <c r="V5654" t="str" cm="1">
        <f t="array" ref="V5654">_xlfn.IFS(N5645&gt;25,"A",N5645&gt;20,"B",N5645&gt;15,"C",N5645&gt;10,"D",N5645&lt;10,"E")</f>
        <v>D</v>
      </c>
    </row>
    <row r="5655" spans="1:22" x14ac:dyDescent="0.3">
      <c r="A5655">
        <v>5696</v>
      </c>
      <c r="B5655" t="s">
        <v>323</v>
      </c>
      <c r="C5655" t="s">
        <v>62</v>
      </c>
      <c r="D5655" t="s">
        <v>26</v>
      </c>
      <c r="E5655">
        <v>2016</v>
      </c>
      <c r="F5655">
        <v>60000</v>
      </c>
      <c r="G5655" t="s">
        <v>23</v>
      </c>
      <c r="H5655" t="s">
        <v>32</v>
      </c>
      <c r="I5655" t="s">
        <v>33</v>
      </c>
      <c r="J5655">
        <v>2143</v>
      </c>
      <c r="K5655">
        <v>136</v>
      </c>
      <c r="L5655">
        <v>5</v>
      </c>
      <c r="M5655">
        <v>17.899999999999999</v>
      </c>
      <c r="N5655">
        <v>17.55</v>
      </c>
      <c r="P5655" t="str">
        <f t="shared" si="534"/>
        <v/>
      </c>
      <c r="Q5655" t="str">
        <f t="shared" si="535"/>
        <v>good</v>
      </c>
      <c r="R5655" t="str">
        <f t="shared" si="536"/>
        <v/>
      </c>
      <c r="S5655" s="3" t="str">
        <f t="shared" si="537"/>
        <v>Maruti</v>
      </c>
      <c r="T5655" t="str">
        <f t="shared" si="538"/>
        <v>Maruti</v>
      </c>
      <c r="U5655" t="str">
        <f t="shared" si="539"/>
        <v>E</v>
      </c>
      <c r="V5655" t="str" cm="1">
        <f t="array" ref="V5655">_xlfn.IFS(N5646&gt;25,"A",N5646&gt;20,"B",N5646&gt;15,"C",N5646&gt;10,"D",N5646&lt;10,"E")</f>
        <v>E</v>
      </c>
    </row>
    <row r="5656" spans="1:22" x14ac:dyDescent="0.3">
      <c r="A5656">
        <v>5697</v>
      </c>
      <c r="B5656" t="s">
        <v>1854</v>
      </c>
      <c r="C5656" t="s">
        <v>21</v>
      </c>
      <c r="D5656" t="s">
        <v>39</v>
      </c>
      <c r="E5656">
        <v>2015</v>
      </c>
      <c r="F5656">
        <v>32000</v>
      </c>
      <c r="G5656" t="s">
        <v>23</v>
      </c>
      <c r="H5656" t="s">
        <v>18</v>
      </c>
      <c r="I5656" t="s">
        <v>19</v>
      </c>
      <c r="J5656">
        <v>1396</v>
      </c>
      <c r="K5656">
        <v>88.7</v>
      </c>
      <c r="L5656">
        <v>5</v>
      </c>
      <c r="M5656">
        <v>21.38</v>
      </c>
      <c r="N5656">
        <v>10.25</v>
      </c>
      <c r="P5656" t="str">
        <f t="shared" si="534"/>
        <v/>
      </c>
      <c r="Q5656" t="str">
        <f t="shared" si="535"/>
        <v>good</v>
      </c>
      <c r="R5656" t="str">
        <f t="shared" si="536"/>
        <v/>
      </c>
      <c r="S5656" s="3" t="str">
        <f t="shared" si="537"/>
        <v>Chevrolet</v>
      </c>
      <c r="T5656" t="str">
        <f t="shared" si="538"/>
        <v>Chevrolet</v>
      </c>
      <c r="U5656" t="str">
        <f t="shared" si="539"/>
        <v>E</v>
      </c>
      <c r="V5656" t="str" cm="1">
        <f t="array" ref="V5656">_xlfn.IFS(N5647&gt;25,"A",N5647&gt;20,"B",N5647&gt;15,"C",N5647&gt;10,"D",N5647&lt;10,"E")</f>
        <v>E</v>
      </c>
    </row>
    <row r="5657" spans="1:22" x14ac:dyDescent="0.3">
      <c r="A5657">
        <v>5698</v>
      </c>
      <c r="B5657" t="s">
        <v>359</v>
      </c>
      <c r="C5657" t="s">
        <v>110</v>
      </c>
      <c r="D5657" t="s">
        <v>47</v>
      </c>
      <c r="E5657">
        <v>2012</v>
      </c>
      <c r="F5657">
        <v>79985</v>
      </c>
      <c r="G5657" t="s">
        <v>23</v>
      </c>
      <c r="H5657" t="s">
        <v>18</v>
      </c>
      <c r="I5657" t="s">
        <v>19</v>
      </c>
      <c r="J5657">
        <v>1399</v>
      </c>
      <c r="K5657">
        <v>67</v>
      </c>
      <c r="L5657">
        <v>5</v>
      </c>
      <c r="M5657">
        <v>17.8</v>
      </c>
      <c r="N5657">
        <v>3.16</v>
      </c>
      <c r="P5657" t="str">
        <f t="shared" si="534"/>
        <v/>
      </c>
      <c r="Q5657" t="str">
        <f t="shared" si="535"/>
        <v>bad</v>
      </c>
      <c r="R5657" t="str">
        <f t="shared" si="536"/>
        <v/>
      </c>
      <c r="S5657" s="3" t="str">
        <f t="shared" si="537"/>
        <v/>
      </c>
      <c r="T5657" t="str">
        <f t="shared" si="538"/>
        <v>Maruti</v>
      </c>
      <c r="U5657" t="str">
        <f t="shared" si="539"/>
        <v>E</v>
      </c>
      <c r="V5657" t="str" cm="1">
        <f t="array" ref="V5657">_xlfn.IFS(N5648&gt;25,"A",N5648&gt;20,"B",N5648&gt;15,"C",N5648&gt;10,"D",N5648&lt;10,"E")</f>
        <v>E</v>
      </c>
    </row>
    <row r="5658" spans="1:22" x14ac:dyDescent="0.3">
      <c r="A5658">
        <v>5699</v>
      </c>
      <c r="B5658" t="s">
        <v>660</v>
      </c>
      <c r="C5658" t="s">
        <v>30</v>
      </c>
      <c r="D5658" t="s">
        <v>63</v>
      </c>
      <c r="E5658">
        <v>2014</v>
      </c>
      <c r="F5658">
        <v>37600</v>
      </c>
      <c r="G5658" t="s">
        <v>23</v>
      </c>
      <c r="H5658" t="s">
        <v>32</v>
      </c>
      <c r="I5658" t="s">
        <v>33</v>
      </c>
      <c r="J5658">
        <v>1968</v>
      </c>
      <c r="K5658">
        <v>147.51</v>
      </c>
      <c r="L5658">
        <v>5</v>
      </c>
      <c r="M5658">
        <v>16.55</v>
      </c>
      <c r="N5658">
        <v>22.5</v>
      </c>
      <c r="P5658" t="str">
        <f t="shared" si="534"/>
        <v/>
      </c>
      <c r="Q5658" t="str">
        <f t="shared" si="535"/>
        <v>bad</v>
      </c>
      <c r="R5658" t="str">
        <f t="shared" si="536"/>
        <v/>
      </c>
      <c r="S5658" s="3" t="str">
        <f t="shared" si="537"/>
        <v/>
      </c>
      <c r="T5658" t="str">
        <f t="shared" si="538"/>
        <v>Maruti</v>
      </c>
      <c r="U5658" t="str">
        <f t="shared" si="539"/>
        <v>E</v>
      </c>
      <c r="V5658" t="str" cm="1">
        <f t="array" ref="V5658">_xlfn.IFS(N5649&gt;25,"A",N5649&gt;20,"B",N5649&gt;15,"C",N5649&gt;10,"D",N5649&lt;10,"E")</f>
        <v>E</v>
      </c>
    </row>
    <row r="5659" spans="1:22" x14ac:dyDescent="0.3">
      <c r="A5659">
        <v>5700</v>
      </c>
      <c r="B5659" t="s">
        <v>229</v>
      </c>
      <c r="C5659" t="s">
        <v>21</v>
      </c>
      <c r="D5659" t="s">
        <v>47</v>
      </c>
      <c r="E5659">
        <v>2015</v>
      </c>
      <c r="F5659">
        <v>31965</v>
      </c>
      <c r="G5659" t="s">
        <v>27</v>
      </c>
      <c r="H5659" t="s">
        <v>18</v>
      </c>
      <c r="I5659" t="s">
        <v>19</v>
      </c>
      <c r="J5659">
        <v>1086</v>
      </c>
      <c r="K5659">
        <v>68.05</v>
      </c>
      <c r="L5659">
        <v>5</v>
      </c>
      <c r="M5659">
        <v>19.809999999999999</v>
      </c>
      <c r="N5659">
        <v>3.55</v>
      </c>
      <c r="P5659" t="str">
        <f t="shared" si="534"/>
        <v/>
      </c>
      <c r="Q5659" t="str">
        <f t="shared" si="535"/>
        <v>bad</v>
      </c>
      <c r="R5659" t="str">
        <f t="shared" si="536"/>
        <v/>
      </c>
      <c r="S5659" s="3" t="str">
        <f t="shared" si="537"/>
        <v/>
      </c>
      <c r="T5659" t="str">
        <f t="shared" si="538"/>
        <v>Mitsubishi</v>
      </c>
      <c r="U5659" t="str">
        <f t="shared" si="539"/>
        <v>D</v>
      </c>
      <c r="V5659" t="str" cm="1">
        <f t="array" ref="V5659">_xlfn.IFS(N5650&gt;25,"A",N5650&gt;20,"B",N5650&gt;15,"C",N5650&gt;10,"D",N5650&lt;10,"E")</f>
        <v>D</v>
      </c>
    </row>
    <row r="5660" spans="1:22" x14ac:dyDescent="0.3">
      <c r="A5660">
        <v>5701</v>
      </c>
      <c r="B5660" t="s">
        <v>479</v>
      </c>
      <c r="C5660" t="s">
        <v>65</v>
      </c>
      <c r="D5660" t="s">
        <v>47</v>
      </c>
      <c r="E5660">
        <v>2010</v>
      </c>
      <c r="F5660">
        <v>70749</v>
      </c>
      <c r="G5660" t="s">
        <v>27</v>
      </c>
      <c r="H5660" t="s">
        <v>32</v>
      </c>
      <c r="I5660" t="s">
        <v>19</v>
      </c>
      <c r="J5660">
        <v>1995</v>
      </c>
      <c r="K5660">
        <v>154</v>
      </c>
      <c r="L5660">
        <v>5</v>
      </c>
      <c r="M5660">
        <v>12.05</v>
      </c>
      <c r="N5660">
        <v>9.86</v>
      </c>
      <c r="P5660" t="str">
        <f t="shared" si="534"/>
        <v>MercedesBenz</v>
      </c>
      <c r="Q5660" t="str">
        <f t="shared" si="535"/>
        <v>bad</v>
      </c>
      <c r="R5660" t="str">
        <f t="shared" si="536"/>
        <v/>
      </c>
      <c r="S5660" s="3" t="str">
        <f t="shared" si="537"/>
        <v>MercedesBenz</v>
      </c>
      <c r="T5660" t="str">
        <f t="shared" si="538"/>
        <v/>
      </c>
      <c r="U5660" t="str">
        <f t="shared" si="539"/>
        <v>B</v>
      </c>
      <c r="V5660" t="str" cm="1">
        <f t="array" ref="V5660">_xlfn.IFS(N5651&gt;25,"A",N5651&gt;20,"B",N5651&gt;15,"C",N5651&gt;10,"D",N5651&lt;10,"E")</f>
        <v>B</v>
      </c>
    </row>
    <row r="5661" spans="1:22" x14ac:dyDescent="0.3">
      <c r="A5661">
        <v>5702</v>
      </c>
      <c r="B5661" t="s">
        <v>872</v>
      </c>
      <c r="C5661" t="s">
        <v>65</v>
      </c>
      <c r="D5661" t="s">
        <v>26</v>
      </c>
      <c r="E5661">
        <v>2013</v>
      </c>
      <c r="F5661">
        <v>38000</v>
      </c>
      <c r="G5661" t="s">
        <v>23</v>
      </c>
      <c r="H5661" t="s">
        <v>32</v>
      </c>
      <c r="I5661" t="s">
        <v>19</v>
      </c>
      <c r="J5661">
        <v>2993</v>
      </c>
      <c r="K5661">
        <v>258</v>
      </c>
      <c r="L5661">
        <v>5</v>
      </c>
      <c r="M5661">
        <v>16.46</v>
      </c>
      <c r="N5661">
        <v>45</v>
      </c>
      <c r="P5661" t="str">
        <f t="shared" si="534"/>
        <v/>
      </c>
      <c r="Q5661" t="str">
        <f t="shared" si="535"/>
        <v>good</v>
      </c>
      <c r="R5661" t="str">
        <f t="shared" si="536"/>
        <v/>
      </c>
      <c r="S5661" s="3" t="str">
        <f t="shared" si="537"/>
        <v>Chevrolet</v>
      </c>
      <c r="T5661" t="str">
        <f t="shared" si="538"/>
        <v>Chevrolet</v>
      </c>
      <c r="U5661" t="str">
        <f t="shared" si="539"/>
        <v>E</v>
      </c>
      <c r="V5661" t="str" cm="1">
        <f t="array" ref="V5661">_xlfn.IFS(N5652&gt;25,"A",N5652&gt;20,"B",N5652&gt;15,"C",N5652&gt;10,"D",N5652&lt;10,"E")</f>
        <v>E</v>
      </c>
    </row>
    <row r="5662" spans="1:22" x14ac:dyDescent="0.3">
      <c r="A5662">
        <v>5703</v>
      </c>
      <c r="B5662" t="s">
        <v>391</v>
      </c>
      <c r="C5662" t="s">
        <v>21</v>
      </c>
      <c r="D5662" t="s">
        <v>47</v>
      </c>
      <c r="E5662">
        <v>2017</v>
      </c>
      <c r="F5662">
        <v>41534</v>
      </c>
      <c r="G5662" t="s">
        <v>27</v>
      </c>
      <c r="H5662" t="s">
        <v>18</v>
      </c>
      <c r="I5662" t="s">
        <v>19</v>
      </c>
      <c r="J5662">
        <v>1591</v>
      </c>
      <c r="K5662">
        <v>121.3</v>
      </c>
      <c r="L5662">
        <v>5</v>
      </c>
      <c r="M5662">
        <v>17.010000000000002</v>
      </c>
      <c r="N5662">
        <v>7.99</v>
      </c>
      <c r="P5662" t="str">
        <f t="shared" si="534"/>
        <v/>
      </c>
      <c r="Q5662" t="str">
        <f t="shared" si="535"/>
        <v>good</v>
      </c>
      <c r="R5662" t="str">
        <f t="shared" si="536"/>
        <v/>
      </c>
      <c r="S5662" s="3" t="str">
        <f t="shared" si="537"/>
        <v>Ford</v>
      </c>
      <c r="T5662" t="str">
        <f t="shared" si="538"/>
        <v>Ford</v>
      </c>
      <c r="U5662" t="str">
        <f t="shared" si="539"/>
        <v>E</v>
      </c>
      <c r="V5662" t="str" cm="1">
        <f t="array" ref="V5662">_xlfn.IFS(N5653&gt;25,"A",N5653&gt;20,"B",N5653&gt;15,"C",N5653&gt;10,"D",N5653&lt;10,"E")</f>
        <v>E</v>
      </c>
    </row>
    <row r="5663" spans="1:22" x14ac:dyDescent="0.3">
      <c r="A5663">
        <v>5704</v>
      </c>
      <c r="B5663" t="s">
        <v>1875</v>
      </c>
      <c r="C5663" t="s">
        <v>43</v>
      </c>
      <c r="D5663" t="s">
        <v>39</v>
      </c>
      <c r="E5663">
        <v>2017</v>
      </c>
      <c r="F5663">
        <v>54455</v>
      </c>
      <c r="G5663" t="s">
        <v>23</v>
      </c>
      <c r="H5663" t="s">
        <v>32</v>
      </c>
      <c r="I5663" t="s">
        <v>19</v>
      </c>
      <c r="J5663">
        <v>1498</v>
      </c>
      <c r="K5663">
        <v>108.495</v>
      </c>
      <c r="L5663">
        <v>5</v>
      </c>
      <c r="M5663">
        <v>22</v>
      </c>
      <c r="N5663">
        <v>6.5</v>
      </c>
      <c r="P5663" t="str">
        <f t="shared" si="534"/>
        <v/>
      </c>
      <c r="Q5663" t="str">
        <f t="shared" si="535"/>
        <v>bad</v>
      </c>
      <c r="R5663" t="str">
        <f t="shared" si="536"/>
        <v/>
      </c>
      <c r="S5663" s="3" t="str">
        <f t="shared" si="537"/>
        <v/>
      </c>
      <c r="T5663" t="str">
        <f t="shared" si="538"/>
        <v>Honda</v>
      </c>
      <c r="U5663" t="str">
        <f t="shared" si="539"/>
        <v>E</v>
      </c>
      <c r="V5663" t="str" cm="1">
        <f t="array" ref="V5663">_xlfn.IFS(N5654&gt;25,"A",N5654&gt;20,"B",N5654&gt;15,"C",N5654&gt;10,"D",N5654&lt;10,"E")</f>
        <v>E</v>
      </c>
    </row>
    <row r="5664" spans="1:22" x14ac:dyDescent="0.3">
      <c r="A5664">
        <v>5705</v>
      </c>
      <c r="B5664" t="s">
        <v>998</v>
      </c>
      <c r="C5664" t="s">
        <v>192</v>
      </c>
      <c r="D5664" t="s">
        <v>49</v>
      </c>
      <c r="E5664">
        <v>2007</v>
      </c>
      <c r="F5664">
        <v>42000</v>
      </c>
      <c r="G5664" t="s">
        <v>27</v>
      </c>
      <c r="H5664" t="s">
        <v>18</v>
      </c>
      <c r="I5664" t="s">
        <v>19</v>
      </c>
      <c r="J5664">
        <v>1399</v>
      </c>
      <c r="K5664">
        <v>92.7</v>
      </c>
      <c r="L5664">
        <v>5</v>
      </c>
      <c r="M5664">
        <v>14.49</v>
      </c>
      <c r="N5664">
        <v>0.75</v>
      </c>
      <c r="P5664" t="str">
        <f t="shared" si="534"/>
        <v>MercedesBenz</v>
      </c>
      <c r="Q5664" t="str">
        <f t="shared" si="535"/>
        <v>bad</v>
      </c>
      <c r="R5664" t="str">
        <f t="shared" si="536"/>
        <v/>
      </c>
      <c r="S5664" s="3" t="str">
        <f t="shared" si="537"/>
        <v>MercedesBenz</v>
      </c>
      <c r="T5664" t="str">
        <f t="shared" si="538"/>
        <v/>
      </c>
      <c r="U5664" t="str">
        <f t="shared" si="539"/>
        <v>C</v>
      </c>
      <c r="V5664" t="str" cm="1">
        <f t="array" ref="V5664">_xlfn.IFS(N5655&gt;25,"A",N5655&gt;20,"B",N5655&gt;15,"C",N5655&gt;10,"D",N5655&lt;10,"E")</f>
        <v>C</v>
      </c>
    </row>
    <row r="5665" spans="1:22" x14ac:dyDescent="0.3">
      <c r="A5665">
        <v>5706</v>
      </c>
      <c r="B5665" t="s">
        <v>619</v>
      </c>
      <c r="C5665" t="s">
        <v>192</v>
      </c>
      <c r="D5665" t="s">
        <v>31</v>
      </c>
      <c r="E5665">
        <v>2018</v>
      </c>
      <c r="F5665">
        <v>52073</v>
      </c>
      <c r="G5665" t="s">
        <v>23</v>
      </c>
      <c r="H5665" t="s">
        <v>18</v>
      </c>
      <c r="I5665" t="s">
        <v>33</v>
      </c>
      <c r="J5665">
        <v>1991</v>
      </c>
      <c r="K5665">
        <v>147.9</v>
      </c>
      <c r="L5665">
        <v>5</v>
      </c>
      <c r="M5665">
        <v>18.3</v>
      </c>
      <c r="N5665">
        <v>9.8699999999999992</v>
      </c>
      <c r="P5665" t="str">
        <f t="shared" si="534"/>
        <v/>
      </c>
      <c r="Q5665" t="str">
        <f t="shared" si="535"/>
        <v>good</v>
      </c>
      <c r="R5665" t="str">
        <f t="shared" si="536"/>
        <v/>
      </c>
      <c r="S5665" s="3" t="str">
        <f t="shared" si="537"/>
        <v>Hyundai</v>
      </c>
      <c r="T5665" t="str">
        <f t="shared" si="538"/>
        <v>Hyundai</v>
      </c>
      <c r="U5665" t="str">
        <f t="shared" si="539"/>
        <v>D</v>
      </c>
      <c r="V5665" t="str" cm="1">
        <f t="array" ref="V5665">_xlfn.IFS(N5656&gt;25,"A",N5656&gt;20,"B",N5656&gt;15,"C",N5656&gt;10,"D",N5656&lt;10,"E")</f>
        <v>D</v>
      </c>
    </row>
    <row r="5666" spans="1:22" x14ac:dyDescent="0.3">
      <c r="A5666">
        <v>5707</v>
      </c>
      <c r="B5666" t="s">
        <v>1299</v>
      </c>
      <c r="C5666" t="s">
        <v>21</v>
      </c>
      <c r="D5666" t="s">
        <v>47</v>
      </c>
      <c r="E5666">
        <v>2018</v>
      </c>
      <c r="F5666">
        <v>40175</v>
      </c>
      <c r="G5666" t="s">
        <v>23</v>
      </c>
      <c r="H5666" t="s">
        <v>18</v>
      </c>
      <c r="I5666" t="s">
        <v>33</v>
      </c>
      <c r="J5666">
        <v>1396</v>
      </c>
      <c r="K5666">
        <v>88.73</v>
      </c>
      <c r="L5666">
        <v>5</v>
      </c>
      <c r="M5666">
        <v>22.54</v>
      </c>
      <c r="N5666">
        <v>6.36</v>
      </c>
      <c r="P5666" t="str">
        <f t="shared" si="534"/>
        <v/>
      </c>
      <c r="Q5666" t="str">
        <f t="shared" si="535"/>
        <v>bad</v>
      </c>
      <c r="R5666" t="str">
        <f t="shared" si="536"/>
        <v/>
      </c>
      <c r="S5666" s="3" t="str">
        <f t="shared" si="537"/>
        <v/>
      </c>
      <c r="T5666" t="str">
        <f t="shared" si="538"/>
        <v>Ford</v>
      </c>
      <c r="U5666" t="str">
        <f t="shared" si="539"/>
        <v>E</v>
      </c>
      <c r="V5666" t="str" cm="1">
        <f t="array" ref="V5666">_xlfn.IFS(N5657&gt;25,"A",N5657&gt;20,"B",N5657&gt;15,"C",N5657&gt;10,"D",N5657&lt;10,"E")</f>
        <v>E</v>
      </c>
    </row>
    <row r="5667" spans="1:22" x14ac:dyDescent="0.3">
      <c r="A5667">
        <v>5708</v>
      </c>
      <c r="B5667" t="s">
        <v>373</v>
      </c>
      <c r="C5667" t="s">
        <v>25</v>
      </c>
      <c r="D5667" t="s">
        <v>16</v>
      </c>
      <c r="E5667">
        <v>2017</v>
      </c>
      <c r="F5667">
        <v>16503</v>
      </c>
      <c r="G5667" t="s">
        <v>27</v>
      </c>
      <c r="H5667" t="s">
        <v>32</v>
      </c>
      <c r="I5667" t="s">
        <v>19</v>
      </c>
      <c r="J5667">
        <v>1497</v>
      </c>
      <c r="K5667">
        <v>117.3</v>
      </c>
      <c r="L5667">
        <v>7</v>
      </c>
      <c r="M5667">
        <v>16</v>
      </c>
      <c r="N5667">
        <v>9.5</v>
      </c>
      <c r="P5667" t="str">
        <f t="shared" si="534"/>
        <v>Audi</v>
      </c>
      <c r="Q5667" t="str">
        <f t="shared" si="535"/>
        <v>bad</v>
      </c>
      <c r="R5667" t="str">
        <f t="shared" si="536"/>
        <v/>
      </c>
      <c r="S5667" s="3" t="str">
        <f t="shared" si="537"/>
        <v>Audi</v>
      </c>
      <c r="T5667" t="str">
        <f t="shared" si="538"/>
        <v/>
      </c>
      <c r="U5667" t="str">
        <f t="shared" si="539"/>
        <v>B</v>
      </c>
      <c r="V5667" t="str" cm="1">
        <f t="array" ref="V5667">_xlfn.IFS(N5658&gt;25,"A",N5658&gt;20,"B",N5658&gt;15,"C",N5658&gt;10,"D",N5658&lt;10,"E")</f>
        <v>B</v>
      </c>
    </row>
    <row r="5668" spans="1:22" x14ac:dyDescent="0.3">
      <c r="A5668">
        <v>5709</v>
      </c>
      <c r="B5668" t="s">
        <v>806</v>
      </c>
      <c r="C5668" t="s">
        <v>21</v>
      </c>
      <c r="D5668" t="s">
        <v>47</v>
      </c>
      <c r="E5668">
        <v>2017</v>
      </c>
      <c r="F5668">
        <v>15029</v>
      </c>
      <c r="G5668" t="s">
        <v>27</v>
      </c>
      <c r="H5668" t="s">
        <v>18</v>
      </c>
      <c r="I5668" t="s">
        <v>19</v>
      </c>
      <c r="J5668">
        <v>1197</v>
      </c>
      <c r="K5668">
        <v>82</v>
      </c>
      <c r="L5668">
        <v>5</v>
      </c>
      <c r="M5668">
        <v>19.100000000000001</v>
      </c>
      <c r="N5668">
        <v>6.05</v>
      </c>
      <c r="P5668" t="str">
        <f t="shared" si="534"/>
        <v/>
      </c>
      <c r="Q5668" t="str">
        <f t="shared" si="535"/>
        <v>bad</v>
      </c>
      <c r="R5668" t="str">
        <f t="shared" si="536"/>
        <v/>
      </c>
      <c r="S5668" s="3" t="str">
        <f t="shared" si="537"/>
        <v/>
      </c>
      <c r="T5668" t="str">
        <f t="shared" si="538"/>
        <v>Hyundai</v>
      </c>
      <c r="U5668" t="str">
        <f t="shared" si="539"/>
        <v>E</v>
      </c>
      <c r="V5668" t="str" cm="1">
        <f t="array" ref="V5668">_xlfn.IFS(N5659&gt;25,"A",N5659&gt;20,"B",N5659&gt;15,"C",N5659&gt;10,"D",N5659&lt;10,"E")</f>
        <v>E</v>
      </c>
    </row>
    <row r="5669" spans="1:22" x14ac:dyDescent="0.3">
      <c r="A5669">
        <v>5710</v>
      </c>
      <c r="B5669" t="s">
        <v>1876</v>
      </c>
      <c r="C5669" t="s">
        <v>15</v>
      </c>
      <c r="D5669" t="s">
        <v>16</v>
      </c>
      <c r="E5669">
        <v>2013</v>
      </c>
      <c r="F5669">
        <v>26200</v>
      </c>
      <c r="G5669" t="s">
        <v>17</v>
      </c>
      <c r="H5669" t="s">
        <v>18</v>
      </c>
      <c r="I5669" t="s">
        <v>19</v>
      </c>
      <c r="J5669">
        <v>796</v>
      </c>
      <c r="K5669">
        <v>47.3</v>
      </c>
      <c r="L5669">
        <v>5</v>
      </c>
      <c r="M5669">
        <v>30.46</v>
      </c>
      <c r="N5669">
        <v>2.15</v>
      </c>
      <c r="P5669" t="str">
        <f t="shared" si="534"/>
        <v/>
      </c>
      <c r="Q5669" t="str">
        <f t="shared" si="535"/>
        <v>bad</v>
      </c>
      <c r="R5669" t="str">
        <f t="shared" si="536"/>
        <v/>
      </c>
      <c r="S5669" s="3" t="str">
        <f t="shared" si="537"/>
        <v/>
      </c>
      <c r="T5669" t="str">
        <f t="shared" si="538"/>
        <v>BMW</v>
      </c>
      <c r="U5669" t="str">
        <f t="shared" si="539"/>
        <v>E</v>
      </c>
      <c r="V5669" t="str" cm="1">
        <f t="array" ref="V5669">_xlfn.IFS(N5660&gt;25,"A",N5660&gt;20,"B",N5660&gt;15,"C",N5660&gt;10,"D",N5660&lt;10,"E")</f>
        <v>E</v>
      </c>
    </row>
    <row r="5670" spans="1:22" x14ac:dyDescent="0.3">
      <c r="A5670">
        <v>5711</v>
      </c>
      <c r="B5670" t="s">
        <v>566</v>
      </c>
      <c r="C5670" t="s">
        <v>21</v>
      </c>
      <c r="D5670" t="s">
        <v>35</v>
      </c>
      <c r="E5670">
        <v>2015</v>
      </c>
      <c r="F5670">
        <v>76362</v>
      </c>
      <c r="G5670" t="s">
        <v>23</v>
      </c>
      <c r="H5670" t="s">
        <v>18</v>
      </c>
      <c r="I5670" t="s">
        <v>19</v>
      </c>
      <c r="J5670">
        <v>1120</v>
      </c>
      <c r="K5670">
        <v>70</v>
      </c>
      <c r="L5670">
        <v>5</v>
      </c>
      <c r="M5670">
        <v>24</v>
      </c>
      <c r="N5670">
        <v>5.5</v>
      </c>
      <c r="P5670" t="str">
        <f t="shared" si="534"/>
        <v>BMW</v>
      </c>
      <c r="Q5670" t="str">
        <f t="shared" si="535"/>
        <v>bad</v>
      </c>
      <c r="R5670" t="str">
        <f t="shared" si="536"/>
        <v/>
      </c>
      <c r="S5670" s="3" t="str">
        <f t="shared" si="537"/>
        <v>BMW</v>
      </c>
      <c r="T5670" t="str">
        <f t="shared" si="538"/>
        <v/>
      </c>
      <c r="U5670" t="str">
        <f t="shared" si="539"/>
        <v>A</v>
      </c>
      <c r="V5670" t="str" cm="1">
        <f t="array" ref="V5670">_xlfn.IFS(N5661&gt;25,"A",N5661&gt;20,"B",N5661&gt;15,"C",N5661&gt;10,"D",N5661&lt;10,"E")</f>
        <v>A</v>
      </c>
    </row>
    <row r="5671" spans="1:22" x14ac:dyDescent="0.3">
      <c r="A5671">
        <v>5712</v>
      </c>
      <c r="B5671" t="s">
        <v>86</v>
      </c>
      <c r="C5671" t="s">
        <v>15</v>
      </c>
      <c r="D5671" t="s">
        <v>49</v>
      </c>
      <c r="E5671">
        <v>2007</v>
      </c>
      <c r="F5671">
        <v>18700</v>
      </c>
      <c r="G5671" t="s">
        <v>27</v>
      </c>
      <c r="H5671" t="s">
        <v>18</v>
      </c>
      <c r="I5671" t="s">
        <v>33</v>
      </c>
      <c r="J5671">
        <v>796</v>
      </c>
      <c r="K5671">
        <v>46.3</v>
      </c>
      <c r="L5671">
        <v>5</v>
      </c>
      <c r="M5671">
        <v>19.7</v>
      </c>
      <c r="N5671">
        <v>1.25</v>
      </c>
      <c r="P5671" t="str">
        <f t="shared" si="534"/>
        <v/>
      </c>
      <c r="Q5671" t="str">
        <f t="shared" si="535"/>
        <v>bad</v>
      </c>
      <c r="R5671" t="str">
        <f t="shared" si="536"/>
        <v/>
      </c>
      <c r="S5671" s="3" t="str">
        <f t="shared" si="537"/>
        <v/>
      </c>
      <c r="T5671" t="str">
        <f t="shared" si="538"/>
        <v>Hyundai</v>
      </c>
      <c r="U5671" t="str">
        <f t="shared" si="539"/>
        <v>E</v>
      </c>
      <c r="V5671" t="str" cm="1">
        <f t="array" ref="V5671">_xlfn.IFS(N5662&gt;25,"A",N5662&gt;20,"B",N5662&gt;15,"C",N5662&gt;10,"D",N5662&lt;10,"E")</f>
        <v>E</v>
      </c>
    </row>
    <row r="5672" spans="1:22" x14ac:dyDescent="0.3">
      <c r="A5672">
        <v>5713</v>
      </c>
      <c r="B5672" t="s">
        <v>163</v>
      </c>
      <c r="C5672" t="s">
        <v>41</v>
      </c>
      <c r="D5672" t="s">
        <v>31</v>
      </c>
      <c r="E5672">
        <v>2015</v>
      </c>
      <c r="F5672">
        <v>67585</v>
      </c>
      <c r="G5672" t="s">
        <v>23</v>
      </c>
      <c r="H5672" t="s">
        <v>18</v>
      </c>
      <c r="I5672" t="s">
        <v>19</v>
      </c>
      <c r="J5672">
        <v>2494</v>
      </c>
      <c r="K5672">
        <v>100.6</v>
      </c>
      <c r="L5672">
        <v>7</v>
      </c>
      <c r="M5672">
        <v>12.99</v>
      </c>
      <c r="N5672">
        <v>11.99</v>
      </c>
      <c r="P5672" t="str">
        <f t="shared" si="534"/>
        <v/>
      </c>
      <c r="Q5672" t="str">
        <f t="shared" si="535"/>
        <v>good</v>
      </c>
      <c r="R5672" t="str">
        <f t="shared" si="536"/>
        <v/>
      </c>
      <c r="S5672" s="3" t="str">
        <f t="shared" si="537"/>
        <v>Volkswagen</v>
      </c>
      <c r="T5672" t="str">
        <f t="shared" si="538"/>
        <v>Volkswagen</v>
      </c>
      <c r="U5672" t="str">
        <f t="shared" si="539"/>
        <v>E</v>
      </c>
      <c r="V5672" t="str" cm="1">
        <f t="array" ref="V5672">_xlfn.IFS(N5663&gt;25,"A",N5663&gt;20,"B",N5663&gt;15,"C",N5663&gt;10,"D",N5663&lt;10,"E")</f>
        <v>E</v>
      </c>
    </row>
    <row r="5673" spans="1:22" x14ac:dyDescent="0.3">
      <c r="A5673">
        <v>5714</v>
      </c>
      <c r="B5673" t="s">
        <v>122</v>
      </c>
      <c r="C5673" t="s">
        <v>21</v>
      </c>
      <c r="D5673" t="s">
        <v>16</v>
      </c>
      <c r="E5673">
        <v>2010</v>
      </c>
      <c r="F5673">
        <v>57000</v>
      </c>
      <c r="G5673" t="s">
        <v>27</v>
      </c>
      <c r="H5673" t="s">
        <v>32</v>
      </c>
      <c r="I5673" t="s">
        <v>33</v>
      </c>
      <c r="J5673">
        <v>1197</v>
      </c>
      <c r="K5673">
        <v>78.900000000000006</v>
      </c>
      <c r="L5673">
        <v>5</v>
      </c>
      <c r="M5673">
        <v>16.95</v>
      </c>
      <c r="N5673">
        <v>2.5</v>
      </c>
      <c r="P5673" t="str">
        <f t="shared" si="534"/>
        <v/>
      </c>
      <c r="Q5673" t="str">
        <f t="shared" si="535"/>
        <v>bad</v>
      </c>
      <c r="R5673" t="str">
        <f t="shared" si="536"/>
        <v/>
      </c>
      <c r="S5673" s="3" t="str">
        <f t="shared" si="537"/>
        <v/>
      </c>
      <c r="T5673" t="str">
        <f t="shared" si="538"/>
        <v>Chevrolet</v>
      </c>
      <c r="U5673" t="str">
        <f t="shared" si="539"/>
        <v>E</v>
      </c>
      <c r="V5673" t="str" cm="1">
        <f t="array" ref="V5673">_xlfn.IFS(N5664&gt;25,"A",N5664&gt;20,"B",N5664&gt;15,"C",N5664&gt;10,"D",N5664&lt;10,"E")</f>
        <v>E</v>
      </c>
    </row>
    <row r="5674" spans="1:22" x14ac:dyDescent="0.3">
      <c r="A5674">
        <v>5715</v>
      </c>
      <c r="B5674" t="s">
        <v>1877</v>
      </c>
      <c r="C5674" t="s">
        <v>25</v>
      </c>
      <c r="D5674" t="s">
        <v>47</v>
      </c>
      <c r="E5674">
        <v>2019</v>
      </c>
      <c r="F5674">
        <v>22321</v>
      </c>
      <c r="G5674" t="s">
        <v>27</v>
      </c>
      <c r="H5674" t="s">
        <v>32</v>
      </c>
      <c r="I5674" t="s">
        <v>19</v>
      </c>
      <c r="J5674">
        <v>1497</v>
      </c>
      <c r="K5674">
        <v>117.3</v>
      </c>
      <c r="L5674">
        <v>5</v>
      </c>
      <c r="M5674">
        <v>18</v>
      </c>
      <c r="N5674">
        <v>11.66</v>
      </c>
      <c r="P5674" t="str">
        <f t="shared" si="534"/>
        <v/>
      </c>
      <c r="Q5674" t="str">
        <f t="shared" si="535"/>
        <v>bad</v>
      </c>
      <c r="R5674" t="str">
        <f t="shared" si="536"/>
        <v/>
      </c>
      <c r="S5674" s="3" t="str">
        <f t="shared" si="537"/>
        <v/>
      </c>
      <c r="T5674" t="str">
        <f t="shared" si="538"/>
        <v>Chevrolet</v>
      </c>
      <c r="U5674" t="str">
        <f t="shared" si="539"/>
        <v>E</v>
      </c>
      <c r="V5674" t="str" cm="1">
        <f t="array" ref="V5674">_xlfn.IFS(N5665&gt;25,"A",N5665&gt;20,"B",N5665&gt;15,"C",N5665&gt;10,"D",N5665&lt;10,"E")</f>
        <v>E</v>
      </c>
    </row>
    <row r="5675" spans="1:22" x14ac:dyDescent="0.3">
      <c r="A5675">
        <v>5716</v>
      </c>
      <c r="B5675" t="s">
        <v>360</v>
      </c>
      <c r="C5675" t="s">
        <v>15</v>
      </c>
      <c r="D5675" t="s">
        <v>39</v>
      </c>
      <c r="E5675">
        <v>1998</v>
      </c>
      <c r="F5675">
        <v>95150</v>
      </c>
      <c r="G5675" t="s">
        <v>27</v>
      </c>
      <c r="H5675" t="s">
        <v>18</v>
      </c>
      <c r="I5675" t="s">
        <v>102</v>
      </c>
      <c r="J5675">
        <v>993</v>
      </c>
      <c r="K5675">
        <v>60</v>
      </c>
      <c r="L5675">
        <v>5</v>
      </c>
      <c r="M5675">
        <v>17.3</v>
      </c>
      <c r="N5675">
        <v>0.53</v>
      </c>
      <c r="P5675" t="str">
        <f t="shared" si="534"/>
        <v/>
      </c>
      <c r="Q5675" t="str">
        <f t="shared" si="535"/>
        <v>good</v>
      </c>
      <c r="R5675" t="str">
        <f t="shared" si="536"/>
        <v/>
      </c>
      <c r="S5675" s="3" t="str">
        <f t="shared" si="537"/>
        <v>Hyundai</v>
      </c>
      <c r="T5675" t="str">
        <f t="shared" si="538"/>
        <v>Hyundai</v>
      </c>
      <c r="U5675" t="str">
        <f t="shared" si="539"/>
        <v>E</v>
      </c>
      <c r="V5675" t="str" cm="1">
        <f t="array" ref="V5675">_xlfn.IFS(N5666&gt;25,"A",N5666&gt;20,"B",N5666&gt;15,"C",N5666&gt;10,"D",N5666&lt;10,"E")</f>
        <v>E</v>
      </c>
    </row>
    <row r="5676" spans="1:22" x14ac:dyDescent="0.3">
      <c r="A5676">
        <v>5717</v>
      </c>
      <c r="B5676" t="s">
        <v>172</v>
      </c>
      <c r="C5676" t="s">
        <v>15</v>
      </c>
      <c r="D5676" t="s">
        <v>49</v>
      </c>
      <c r="E5676">
        <v>2015</v>
      </c>
      <c r="F5676">
        <v>36428</v>
      </c>
      <c r="G5676" t="s">
        <v>27</v>
      </c>
      <c r="H5676" t="s">
        <v>18</v>
      </c>
      <c r="I5676" t="s">
        <v>19</v>
      </c>
      <c r="J5676">
        <v>998</v>
      </c>
      <c r="K5676">
        <v>67.040000000000006</v>
      </c>
      <c r="L5676">
        <v>5</v>
      </c>
      <c r="M5676">
        <v>20.51</v>
      </c>
      <c r="N5676">
        <v>3.1</v>
      </c>
      <c r="P5676" t="str">
        <f t="shared" si="534"/>
        <v/>
      </c>
      <c r="Q5676" t="str">
        <f t="shared" si="535"/>
        <v>bad</v>
      </c>
      <c r="R5676" t="str">
        <f t="shared" si="536"/>
        <v/>
      </c>
      <c r="S5676" s="3" t="str">
        <f t="shared" si="537"/>
        <v/>
      </c>
      <c r="T5676" t="str">
        <f t="shared" si="538"/>
        <v>Honda</v>
      </c>
      <c r="U5676" t="str">
        <f t="shared" si="539"/>
        <v>E</v>
      </c>
      <c r="V5676" t="str" cm="1">
        <f t="array" ref="V5676">_xlfn.IFS(N5667&gt;25,"A",N5667&gt;20,"B",N5667&gt;15,"C",N5667&gt;10,"D",N5667&lt;10,"E")</f>
        <v>E</v>
      </c>
    </row>
    <row r="5677" spans="1:22" x14ac:dyDescent="0.3">
      <c r="A5677">
        <v>5718</v>
      </c>
      <c r="B5677" t="s">
        <v>109</v>
      </c>
      <c r="C5677" t="s">
        <v>110</v>
      </c>
      <c r="D5677" t="s">
        <v>35</v>
      </c>
      <c r="E5677">
        <v>2012</v>
      </c>
      <c r="F5677">
        <v>73500</v>
      </c>
      <c r="G5677" t="s">
        <v>23</v>
      </c>
      <c r="H5677" t="s">
        <v>18</v>
      </c>
      <c r="I5677" t="s">
        <v>33</v>
      </c>
      <c r="J5677">
        <v>1399</v>
      </c>
      <c r="K5677">
        <v>68</v>
      </c>
      <c r="L5677">
        <v>5</v>
      </c>
      <c r="M5677">
        <v>20</v>
      </c>
      <c r="N5677">
        <v>2.6</v>
      </c>
      <c r="P5677" t="str">
        <f t="shared" si="534"/>
        <v/>
      </c>
      <c r="Q5677" t="str">
        <f t="shared" si="535"/>
        <v>bad</v>
      </c>
      <c r="R5677" t="str">
        <f t="shared" si="536"/>
        <v/>
      </c>
      <c r="S5677" s="3" t="str">
        <f t="shared" si="537"/>
        <v/>
      </c>
      <c r="T5677" t="str">
        <f t="shared" si="538"/>
        <v>Hyundai</v>
      </c>
      <c r="U5677" t="str">
        <f t="shared" si="539"/>
        <v>E</v>
      </c>
      <c r="V5677" t="str" cm="1">
        <f t="array" ref="V5677">_xlfn.IFS(N5668&gt;25,"A",N5668&gt;20,"B",N5668&gt;15,"C",N5668&gt;10,"D",N5668&lt;10,"E")</f>
        <v>E</v>
      </c>
    </row>
    <row r="5678" spans="1:22" x14ac:dyDescent="0.3">
      <c r="A5678">
        <v>5719</v>
      </c>
      <c r="B5678" t="s">
        <v>380</v>
      </c>
      <c r="C5678" t="s">
        <v>25</v>
      </c>
      <c r="D5678" t="s">
        <v>47</v>
      </c>
      <c r="E5678">
        <v>2015</v>
      </c>
      <c r="F5678">
        <v>47234</v>
      </c>
      <c r="G5678" t="s">
        <v>27</v>
      </c>
      <c r="H5678" t="s">
        <v>18</v>
      </c>
      <c r="I5678" t="s">
        <v>19</v>
      </c>
      <c r="J5678">
        <v>1198</v>
      </c>
      <c r="K5678">
        <v>86.7</v>
      </c>
      <c r="L5678">
        <v>5</v>
      </c>
      <c r="M5678">
        <v>18</v>
      </c>
      <c r="N5678">
        <v>5.09</v>
      </c>
      <c r="P5678" t="str">
        <f t="shared" si="534"/>
        <v/>
      </c>
      <c r="Q5678" t="str">
        <f t="shared" si="535"/>
        <v>good</v>
      </c>
      <c r="R5678" t="str">
        <f t="shared" si="536"/>
        <v/>
      </c>
      <c r="S5678" s="3" t="str">
        <f t="shared" si="537"/>
        <v>Maruti</v>
      </c>
      <c r="T5678" t="str">
        <f t="shared" si="538"/>
        <v>Maruti</v>
      </c>
      <c r="U5678" t="str">
        <f t="shared" si="539"/>
        <v>E</v>
      </c>
      <c r="V5678" t="str" cm="1">
        <f t="array" ref="V5678">_xlfn.IFS(N5669&gt;25,"A",N5669&gt;20,"B",N5669&gt;15,"C",N5669&gt;10,"D",N5669&lt;10,"E")</f>
        <v>E</v>
      </c>
    </row>
    <row r="5679" spans="1:22" x14ac:dyDescent="0.3">
      <c r="A5679">
        <v>5720</v>
      </c>
      <c r="B5679" t="s">
        <v>399</v>
      </c>
      <c r="C5679" t="s">
        <v>21</v>
      </c>
      <c r="D5679" t="s">
        <v>35</v>
      </c>
      <c r="E5679">
        <v>2008</v>
      </c>
      <c r="F5679">
        <v>62364</v>
      </c>
      <c r="G5679" t="s">
        <v>27</v>
      </c>
      <c r="H5679" t="s">
        <v>18</v>
      </c>
      <c r="I5679" t="s">
        <v>19</v>
      </c>
      <c r="J5679">
        <v>1495</v>
      </c>
      <c r="K5679">
        <v>94</v>
      </c>
      <c r="L5679">
        <v>5</v>
      </c>
      <c r="M5679">
        <v>13.2</v>
      </c>
      <c r="N5679">
        <v>2.2999999999999998</v>
      </c>
      <c r="P5679" t="str">
        <f t="shared" si="534"/>
        <v/>
      </c>
      <c r="Q5679" t="str">
        <f t="shared" si="535"/>
        <v>good</v>
      </c>
      <c r="R5679" t="str">
        <f t="shared" si="536"/>
        <v/>
      </c>
      <c r="S5679" s="3" t="str">
        <f t="shared" si="537"/>
        <v>Hyundai</v>
      </c>
      <c r="T5679" t="str">
        <f t="shared" si="538"/>
        <v>Hyundai</v>
      </c>
      <c r="U5679" t="str">
        <f t="shared" si="539"/>
        <v>E</v>
      </c>
      <c r="V5679" t="str" cm="1">
        <f t="array" ref="V5679">_xlfn.IFS(N5670&gt;25,"A",N5670&gt;20,"B",N5670&gt;15,"C",N5670&gt;10,"D",N5670&lt;10,"E")</f>
        <v>E</v>
      </c>
    </row>
    <row r="5680" spans="1:22" x14ac:dyDescent="0.3">
      <c r="A5680">
        <v>5721</v>
      </c>
      <c r="B5680" t="s">
        <v>528</v>
      </c>
      <c r="C5680" t="s">
        <v>21</v>
      </c>
      <c r="D5680" t="s">
        <v>22</v>
      </c>
      <c r="E5680">
        <v>2012</v>
      </c>
      <c r="F5680">
        <v>89000</v>
      </c>
      <c r="G5680" t="s">
        <v>23</v>
      </c>
      <c r="H5680" t="s">
        <v>18</v>
      </c>
      <c r="I5680" t="s">
        <v>19</v>
      </c>
      <c r="J5680">
        <v>1582</v>
      </c>
      <c r="K5680">
        <v>126.32</v>
      </c>
      <c r="L5680">
        <v>5</v>
      </c>
      <c r="M5680">
        <v>22.32</v>
      </c>
      <c r="N5680">
        <v>6</v>
      </c>
      <c r="P5680" t="str">
        <f t="shared" si="534"/>
        <v/>
      </c>
      <c r="Q5680" t="str">
        <f t="shared" si="535"/>
        <v>bad</v>
      </c>
      <c r="R5680" t="str">
        <f t="shared" si="536"/>
        <v/>
      </c>
      <c r="S5680" s="3" t="str">
        <f t="shared" si="537"/>
        <v/>
      </c>
      <c r="T5680" t="str">
        <f t="shared" si="538"/>
        <v>Maruti</v>
      </c>
      <c r="U5680" t="str">
        <f t="shared" si="539"/>
        <v>E</v>
      </c>
      <c r="V5680" t="str" cm="1">
        <f t="array" ref="V5680">_xlfn.IFS(N5671&gt;25,"A",N5671&gt;20,"B",N5671&gt;15,"C",N5671&gt;10,"D",N5671&lt;10,"E")</f>
        <v>E</v>
      </c>
    </row>
    <row r="5681" spans="1:22" x14ac:dyDescent="0.3">
      <c r="A5681">
        <v>5722</v>
      </c>
      <c r="B5681" t="s">
        <v>263</v>
      </c>
      <c r="C5681" t="s">
        <v>15</v>
      </c>
      <c r="D5681" t="s">
        <v>93</v>
      </c>
      <c r="E5681">
        <v>2013</v>
      </c>
      <c r="F5681">
        <v>58653</v>
      </c>
      <c r="G5681" t="s">
        <v>23</v>
      </c>
      <c r="H5681" t="s">
        <v>18</v>
      </c>
      <c r="I5681" t="s">
        <v>19</v>
      </c>
      <c r="J5681">
        <v>1248</v>
      </c>
      <c r="K5681">
        <v>74</v>
      </c>
      <c r="L5681">
        <v>5</v>
      </c>
      <c r="M5681">
        <v>25.2</v>
      </c>
      <c r="N5681">
        <v>4.4000000000000004</v>
      </c>
      <c r="P5681" t="str">
        <f t="shared" si="534"/>
        <v/>
      </c>
      <c r="Q5681" t="str">
        <f t="shared" si="535"/>
        <v>bad</v>
      </c>
      <c r="R5681" t="str">
        <f t="shared" si="536"/>
        <v/>
      </c>
      <c r="S5681" s="3" t="str">
        <f t="shared" si="537"/>
        <v/>
      </c>
      <c r="T5681" t="str">
        <f t="shared" si="538"/>
        <v>Toyota</v>
      </c>
      <c r="U5681" t="str">
        <f t="shared" si="539"/>
        <v>D</v>
      </c>
      <c r="V5681" t="str" cm="1">
        <f t="array" ref="V5681">_xlfn.IFS(N5672&gt;25,"A",N5672&gt;20,"B",N5672&gt;15,"C",N5672&gt;10,"D",N5672&lt;10,"E")</f>
        <v>D</v>
      </c>
    </row>
    <row r="5682" spans="1:22" x14ac:dyDescent="0.3">
      <c r="A5682">
        <v>5723</v>
      </c>
      <c r="B5682" t="s">
        <v>204</v>
      </c>
      <c r="C5682" t="s">
        <v>62</v>
      </c>
      <c r="D5682" t="s">
        <v>53</v>
      </c>
      <c r="E5682">
        <v>2013</v>
      </c>
      <c r="F5682">
        <v>30000</v>
      </c>
      <c r="G5682" t="s">
        <v>27</v>
      </c>
      <c r="H5682" t="s">
        <v>32</v>
      </c>
      <c r="I5682" t="s">
        <v>33</v>
      </c>
      <c r="J5682">
        <v>1595</v>
      </c>
      <c r="K5682">
        <v>120.7</v>
      </c>
      <c r="L5682">
        <v>5</v>
      </c>
      <c r="M5682">
        <v>14.8</v>
      </c>
      <c r="N5682">
        <v>11</v>
      </c>
      <c r="P5682" t="str">
        <f t="shared" si="534"/>
        <v/>
      </c>
      <c r="Q5682" t="str">
        <f t="shared" si="535"/>
        <v>bad</v>
      </c>
      <c r="R5682" t="str">
        <f t="shared" si="536"/>
        <v/>
      </c>
      <c r="S5682" s="3" t="str">
        <f t="shared" si="537"/>
        <v/>
      </c>
      <c r="T5682" t="str">
        <f t="shared" si="538"/>
        <v>Hyundai</v>
      </c>
      <c r="U5682" t="str">
        <f t="shared" si="539"/>
        <v>E</v>
      </c>
      <c r="V5682" t="str" cm="1">
        <f t="array" ref="V5682">_xlfn.IFS(N5673&gt;25,"A",N5673&gt;20,"B",N5673&gt;15,"C",N5673&gt;10,"D",N5673&lt;10,"E")</f>
        <v>E</v>
      </c>
    </row>
    <row r="5683" spans="1:22" x14ac:dyDescent="0.3">
      <c r="A5683">
        <v>5724</v>
      </c>
      <c r="B5683" t="s">
        <v>619</v>
      </c>
      <c r="C5683" t="s">
        <v>192</v>
      </c>
      <c r="D5683" t="s">
        <v>31</v>
      </c>
      <c r="E5683">
        <v>2014</v>
      </c>
      <c r="F5683">
        <v>64042</v>
      </c>
      <c r="G5683" t="s">
        <v>23</v>
      </c>
      <c r="H5683" t="s">
        <v>18</v>
      </c>
      <c r="I5683" t="s">
        <v>19</v>
      </c>
      <c r="J5683">
        <v>1998</v>
      </c>
      <c r="K5683">
        <v>163.69999999999999</v>
      </c>
      <c r="L5683">
        <v>5</v>
      </c>
      <c r="M5683">
        <v>17.3</v>
      </c>
      <c r="N5683">
        <v>5.7</v>
      </c>
      <c r="P5683" t="str">
        <f t="shared" si="534"/>
        <v/>
      </c>
      <c r="Q5683" t="str">
        <f t="shared" si="535"/>
        <v>bad</v>
      </c>
      <c r="R5683" t="str">
        <f t="shared" si="536"/>
        <v/>
      </c>
      <c r="S5683" s="3" t="str">
        <f t="shared" si="537"/>
        <v/>
      </c>
      <c r="T5683" t="str">
        <f t="shared" si="538"/>
        <v>Honda</v>
      </c>
      <c r="U5683" t="str">
        <f t="shared" si="539"/>
        <v>D</v>
      </c>
      <c r="V5683" t="str" cm="1">
        <f t="array" ref="V5683">_xlfn.IFS(N5674&gt;25,"A",N5674&gt;20,"B",N5674&gt;15,"C",N5674&gt;10,"D",N5674&lt;10,"E")</f>
        <v>D</v>
      </c>
    </row>
    <row r="5684" spans="1:22" x14ac:dyDescent="0.3">
      <c r="A5684">
        <v>5725</v>
      </c>
      <c r="B5684" t="s">
        <v>409</v>
      </c>
      <c r="C5684" t="s">
        <v>194</v>
      </c>
      <c r="D5684" t="s">
        <v>26</v>
      </c>
      <c r="E5684">
        <v>2013</v>
      </c>
      <c r="F5684">
        <v>120000</v>
      </c>
      <c r="G5684" t="s">
        <v>23</v>
      </c>
      <c r="H5684" t="s">
        <v>32</v>
      </c>
      <c r="I5684" t="s">
        <v>19</v>
      </c>
      <c r="J5684">
        <v>1968</v>
      </c>
      <c r="K5684">
        <v>138.1</v>
      </c>
      <c r="L5684">
        <v>5</v>
      </c>
      <c r="M5684">
        <v>20</v>
      </c>
      <c r="N5684">
        <v>6.95</v>
      </c>
      <c r="P5684" t="str">
        <f t="shared" si="534"/>
        <v/>
      </c>
      <c r="Q5684" t="str">
        <f t="shared" si="535"/>
        <v>bad</v>
      </c>
      <c r="R5684" t="str">
        <f t="shared" si="536"/>
        <v/>
      </c>
      <c r="S5684" s="3" t="str">
        <f t="shared" si="537"/>
        <v/>
      </c>
      <c r="T5684" t="str">
        <f t="shared" si="538"/>
        <v>Maruti</v>
      </c>
      <c r="U5684" t="str">
        <f t="shared" si="539"/>
        <v>E</v>
      </c>
      <c r="V5684" t="str" cm="1">
        <f t="array" ref="V5684">_xlfn.IFS(N5675&gt;25,"A",N5675&gt;20,"B",N5675&gt;15,"C",N5675&gt;10,"D",N5675&lt;10,"E")</f>
        <v>E</v>
      </c>
    </row>
    <row r="5685" spans="1:22" x14ac:dyDescent="0.3">
      <c r="A5685">
        <v>5726</v>
      </c>
      <c r="B5685" t="s">
        <v>1267</v>
      </c>
      <c r="C5685" t="s">
        <v>78</v>
      </c>
      <c r="D5685" t="s">
        <v>35</v>
      </c>
      <c r="E5685">
        <v>2014</v>
      </c>
      <c r="F5685">
        <v>90000</v>
      </c>
      <c r="G5685" t="s">
        <v>23</v>
      </c>
      <c r="H5685" t="s">
        <v>18</v>
      </c>
      <c r="I5685" t="s">
        <v>19</v>
      </c>
      <c r="J5685">
        <v>2179</v>
      </c>
      <c r="K5685">
        <v>120</v>
      </c>
      <c r="L5685">
        <v>8</v>
      </c>
      <c r="M5685">
        <v>12.05</v>
      </c>
      <c r="N5685">
        <v>7.9</v>
      </c>
      <c r="P5685" t="str">
        <f t="shared" si="534"/>
        <v/>
      </c>
      <c r="Q5685" t="str">
        <f t="shared" si="535"/>
        <v>good</v>
      </c>
      <c r="R5685" t="str">
        <f t="shared" si="536"/>
        <v/>
      </c>
      <c r="S5685" s="3" t="str">
        <f t="shared" si="537"/>
        <v>Maruti</v>
      </c>
      <c r="T5685" t="str">
        <f t="shared" si="538"/>
        <v>Maruti</v>
      </c>
      <c r="U5685" t="str">
        <f t="shared" si="539"/>
        <v>E</v>
      </c>
      <c r="V5685" t="str" cm="1">
        <f t="array" ref="V5685">_xlfn.IFS(N5676&gt;25,"A",N5676&gt;20,"B",N5676&gt;15,"C",N5676&gt;10,"D",N5676&lt;10,"E")</f>
        <v>E</v>
      </c>
    </row>
    <row r="5686" spans="1:22" x14ac:dyDescent="0.3">
      <c r="A5686">
        <v>5727</v>
      </c>
      <c r="B5686" t="s">
        <v>1051</v>
      </c>
      <c r="C5686" t="s">
        <v>65</v>
      </c>
      <c r="D5686" t="s">
        <v>47</v>
      </c>
      <c r="E5686">
        <v>2018</v>
      </c>
      <c r="F5686">
        <v>30733</v>
      </c>
      <c r="G5686" t="s">
        <v>23</v>
      </c>
      <c r="H5686" t="s">
        <v>32</v>
      </c>
      <c r="I5686" t="s">
        <v>19</v>
      </c>
      <c r="J5686">
        <v>1995</v>
      </c>
      <c r="K5686">
        <v>190</v>
      </c>
      <c r="L5686">
        <v>5</v>
      </c>
      <c r="M5686">
        <v>20.68</v>
      </c>
      <c r="N5686">
        <v>29.3</v>
      </c>
      <c r="P5686" t="str">
        <f t="shared" si="534"/>
        <v/>
      </c>
      <c r="Q5686" t="str">
        <f t="shared" si="535"/>
        <v>bad</v>
      </c>
      <c r="R5686" t="str">
        <f t="shared" si="536"/>
        <v/>
      </c>
      <c r="S5686" s="3" t="str">
        <f t="shared" si="537"/>
        <v/>
      </c>
      <c r="T5686" t="str">
        <f t="shared" si="538"/>
        <v>Ford</v>
      </c>
      <c r="U5686" t="str">
        <f t="shared" si="539"/>
        <v>E</v>
      </c>
      <c r="V5686" t="str" cm="1">
        <f t="array" ref="V5686">_xlfn.IFS(N5677&gt;25,"A",N5677&gt;20,"B",N5677&gt;15,"C",N5677&gt;10,"D",N5677&lt;10,"E")</f>
        <v>E</v>
      </c>
    </row>
    <row r="5687" spans="1:22" x14ac:dyDescent="0.3">
      <c r="A5687">
        <v>5728</v>
      </c>
      <c r="B5687" t="s">
        <v>1396</v>
      </c>
      <c r="C5687" t="s">
        <v>62</v>
      </c>
      <c r="D5687" t="s">
        <v>49</v>
      </c>
      <c r="E5687">
        <v>2009</v>
      </c>
      <c r="F5687">
        <v>43600</v>
      </c>
      <c r="G5687" t="s">
        <v>27</v>
      </c>
      <c r="H5687" t="s">
        <v>32</v>
      </c>
      <c r="I5687" t="s">
        <v>19</v>
      </c>
      <c r="J5687">
        <v>3498</v>
      </c>
      <c r="K5687">
        <v>272</v>
      </c>
      <c r="L5687">
        <v>5</v>
      </c>
      <c r="M5687">
        <v>10.93</v>
      </c>
      <c r="N5687">
        <v>10.24</v>
      </c>
      <c r="P5687" t="str">
        <f t="shared" si="534"/>
        <v/>
      </c>
      <c r="Q5687" t="str">
        <f t="shared" si="535"/>
        <v>bad</v>
      </c>
      <c r="R5687" t="str">
        <f t="shared" si="536"/>
        <v/>
      </c>
      <c r="S5687" s="3" t="str">
        <f t="shared" si="537"/>
        <v/>
      </c>
      <c r="T5687" t="str">
        <f t="shared" si="538"/>
        <v>Honda</v>
      </c>
      <c r="U5687" t="str">
        <f t="shared" si="539"/>
        <v>E</v>
      </c>
      <c r="V5687" t="str" cm="1">
        <f t="array" ref="V5687">_xlfn.IFS(N5678&gt;25,"A",N5678&gt;20,"B",N5678&gt;15,"C",N5678&gt;10,"D",N5678&lt;10,"E")</f>
        <v>E</v>
      </c>
    </row>
    <row r="5688" spans="1:22" x14ac:dyDescent="0.3">
      <c r="A5688">
        <v>5729</v>
      </c>
      <c r="B5688" t="s">
        <v>221</v>
      </c>
      <c r="C5688" t="s">
        <v>194</v>
      </c>
      <c r="D5688" t="s">
        <v>22</v>
      </c>
      <c r="E5688">
        <v>2010</v>
      </c>
      <c r="F5688">
        <v>71473</v>
      </c>
      <c r="G5688" t="s">
        <v>27</v>
      </c>
      <c r="H5688" t="s">
        <v>32</v>
      </c>
      <c r="I5688" t="s">
        <v>33</v>
      </c>
      <c r="J5688">
        <v>1798</v>
      </c>
      <c r="K5688">
        <v>157.75</v>
      </c>
      <c r="L5688">
        <v>5</v>
      </c>
      <c r="M5688">
        <v>13.7</v>
      </c>
      <c r="N5688">
        <v>5.35</v>
      </c>
      <c r="P5688" t="str">
        <f t="shared" si="534"/>
        <v/>
      </c>
      <c r="Q5688" t="str">
        <f t="shared" si="535"/>
        <v>bad</v>
      </c>
      <c r="R5688" t="str">
        <f t="shared" si="536"/>
        <v/>
      </c>
      <c r="S5688" s="3" t="str">
        <f t="shared" si="537"/>
        <v/>
      </c>
      <c r="T5688" t="str">
        <f t="shared" si="538"/>
        <v>Hyundai</v>
      </c>
      <c r="U5688" t="str">
        <f t="shared" si="539"/>
        <v>E</v>
      </c>
      <c r="V5688" t="str" cm="1">
        <f t="array" ref="V5688">_xlfn.IFS(N5679&gt;25,"A",N5679&gt;20,"B",N5679&gt;15,"C",N5679&gt;10,"D",N5679&lt;10,"E")</f>
        <v>E</v>
      </c>
    </row>
    <row r="5689" spans="1:22" x14ac:dyDescent="0.3">
      <c r="A5689">
        <v>5730</v>
      </c>
      <c r="B5689" t="s">
        <v>124</v>
      </c>
      <c r="C5689" t="s">
        <v>25</v>
      </c>
      <c r="D5689" t="s">
        <v>16</v>
      </c>
      <c r="E5689">
        <v>2014</v>
      </c>
      <c r="F5689">
        <v>39000</v>
      </c>
      <c r="G5689" t="s">
        <v>27</v>
      </c>
      <c r="H5689" t="s">
        <v>32</v>
      </c>
      <c r="I5689" t="s">
        <v>33</v>
      </c>
      <c r="J5689">
        <v>1198</v>
      </c>
      <c r="K5689">
        <v>86.8</v>
      </c>
      <c r="L5689">
        <v>5</v>
      </c>
      <c r="M5689">
        <v>16.5</v>
      </c>
      <c r="N5689">
        <v>3.49</v>
      </c>
      <c r="P5689" t="str">
        <f t="shared" si="534"/>
        <v/>
      </c>
      <c r="Q5689" t="str">
        <f t="shared" si="535"/>
        <v>good</v>
      </c>
      <c r="R5689" t="str">
        <f t="shared" si="536"/>
        <v/>
      </c>
      <c r="S5689" s="3" t="str">
        <f t="shared" si="537"/>
        <v>Hyundai</v>
      </c>
      <c r="T5689" t="str">
        <f t="shared" si="538"/>
        <v>Hyundai</v>
      </c>
      <c r="U5689" t="str">
        <f t="shared" si="539"/>
        <v>E</v>
      </c>
      <c r="V5689" t="str" cm="1">
        <f t="array" ref="V5689">_xlfn.IFS(N5680&gt;25,"A",N5680&gt;20,"B",N5680&gt;15,"C",N5680&gt;10,"D",N5680&lt;10,"E")</f>
        <v>E</v>
      </c>
    </row>
    <row r="5690" spans="1:22" x14ac:dyDescent="0.3">
      <c r="A5690">
        <v>5731</v>
      </c>
      <c r="B5690" t="s">
        <v>213</v>
      </c>
      <c r="C5690" t="s">
        <v>21</v>
      </c>
      <c r="D5690" t="s">
        <v>35</v>
      </c>
      <c r="E5690">
        <v>2009</v>
      </c>
      <c r="F5690">
        <v>84045</v>
      </c>
      <c r="G5690" t="s">
        <v>27</v>
      </c>
      <c r="H5690" t="s">
        <v>18</v>
      </c>
      <c r="I5690" t="s">
        <v>19</v>
      </c>
      <c r="J5690">
        <v>1197</v>
      </c>
      <c r="K5690">
        <v>78.900000000000006</v>
      </c>
      <c r="L5690">
        <v>5</v>
      </c>
      <c r="M5690">
        <v>20.36</v>
      </c>
      <c r="N5690">
        <v>2.85</v>
      </c>
      <c r="P5690" t="str">
        <f t="shared" si="534"/>
        <v/>
      </c>
      <c r="Q5690" t="str">
        <f t="shared" si="535"/>
        <v>good</v>
      </c>
      <c r="R5690" t="str">
        <f t="shared" si="536"/>
        <v/>
      </c>
      <c r="S5690" s="3" t="str">
        <f t="shared" si="537"/>
        <v>Maruti</v>
      </c>
      <c r="T5690" t="str">
        <f t="shared" si="538"/>
        <v>Maruti</v>
      </c>
      <c r="U5690" t="str">
        <f t="shared" si="539"/>
        <v>E</v>
      </c>
      <c r="V5690" t="str" cm="1">
        <f t="array" ref="V5690">_xlfn.IFS(N5681&gt;25,"A",N5681&gt;20,"B",N5681&gt;15,"C",N5681&gt;10,"D",N5681&lt;10,"E")</f>
        <v>E</v>
      </c>
    </row>
    <row r="5691" spans="1:22" x14ac:dyDescent="0.3">
      <c r="A5691">
        <v>5732</v>
      </c>
      <c r="B5691" t="s">
        <v>970</v>
      </c>
      <c r="C5691" t="s">
        <v>25</v>
      </c>
      <c r="D5691" t="s">
        <v>16</v>
      </c>
      <c r="E5691">
        <v>2014</v>
      </c>
      <c r="F5691">
        <v>57004</v>
      </c>
      <c r="G5691" t="s">
        <v>27</v>
      </c>
      <c r="H5691" t="s">
        <v>18</v>
      </c>
      <c r="I5691" t="s">
        <v>19</v>
      </c>
      <c r="J5691">
        <v>1497</v>
      </c>
      <c r="K5691">
        <v>117.3</v>
      </c>
      <c r="L5691">
        <v>5</v>
      </c>
      <c r="M5691">
        <v>17.399999999999999</v>
      </c>
      <c r="N5691">
        <v>5.35</v>
      </c>
      <c r="P5691" t="str">
        <f t="shared" si="534"/>
        <v/>
      </c>
      <c r="Q5691" t="str">
        <f t="shared" si="535"/>
        <v>bad</v>
      </c>
      <c r="R5691" t="str">
        <f t="shared" si="536"/>
        <v/>
      </c>
      <c r="S5691" s="3" t="str">
        <f t="shared" si="537"/>
        <v/>
      </c>
      <c r="T5691" t="str">
        <f t="shared" si="538"/>
        <v>MercedesBenz</v>
      </c>
      <c r="U5691" t="str">
        <f t="shared" si="539"/>
        <v>D</v>
      </c>
      <c r="V5691" t="str" cm="1">
        <f t="array" ref="V5691">_xlfn.IFS(N5682&gt;25,"A",N5682&gt;20,"B",N5682&gt;15,"C",N5682&gt;10,"D",N5682&lt;10,"E")</f>
        <v>D</v>
      </c>
    </row>
    <row r="5692" spans="1:22" x14ac:dyDescent="0.3">
      <c r="A5692">
        <v>5733</v>
      </c>
      <c r="B5692" t="s">
        <v>899</v>
      </c>
      <c r="C5692" t="s">
        <v>110</v>
      </c>
      <c r="D5692" t="s">
        <v>31</v>
      </c>
      <c r="E5692">
        <v>2012</v>
      </c>
      <c r="F5692">
        <v>75464</v>
      </c>
      <c r="G5692" t="s">
        <v>27</v>
      </c>
      <c r="H5692" t="s">
        <v>18</v>
      </c>
      <c r="I5692" t="s">
        <v>19</v>
      </c>
      <c r="J5692">
        <v>1196</v>
      </c>
      <c r="K5692">
        <v>70</v>
      </c>
      <c r="L5692">
        <v>5</v>
      </c>
      <c r="M5692">
        <v>15.6</v>
      </c>
      <c r="N5692">
        <v>3.62</v>
      </c>
      <c r="P5692" t="str">
        <f t="shared" si="534"/>
        <v/>
      </c>
      <c r="Q5692" t="str">
        <f t="shared" si="535"/>
        <v>bad</v>
      </c>
      <c r="R5692" t="str">
        <f t="shared" si="536"/>
        <v/>
      </c>
      <c r="S5692" s="3" t="str">
        <f t="shared" si="537"/>
        <v/>
      </c>
      <c r="T5692" t="str">
        <f t="shared" si="538"/>
        <v>Chevrolet</v>
      </c>
      <c r="U5692" t="str">
        <f t="shared" si="539"/>
        <v>E</v>
      </c>
      <c r="V5692" t="str" cm="1">
        <f t="array" ref="V5692">_xlfn.IFS(N5683&gt;25,"A",N5683&gt;20,"B",N5683&gt;15,"C",N5683&gt;10,"D",N5683&lt;10,"E")</f>
        <v>E</v>
      </c>
    </row>
    <row r="5693" spans="1:22" x14ac:dyDescent="0.3">
      <c r="A5693">
        <v>5734</v>
      </c>
      <c r="B5693" t="s">
        <v>297</v>
      </c>
      <c r="C5693" t="s">
        <v>41</v>
      </c>
      <c r="D5693" t="s">
        <v>35</v>
      </c>
      <c r="E5693">
        <v>2006</v>
      </c>
      <c r="F5693">
        <v>142000</v>
      </c>
      <c r="G5693" t="s">
        <v>23</v>
      </c>
      <c r="H5693" t="s">
        <v>18</v>
      </c>
      <c r="I5693" t="s">
        <v>19</v>
      </c>
      <c r="J5693">
        <v>2494</v>
      </c>
      <c r="K5693">
        <v>102</v>
      </c>
      <c r="L5693">
        <v>7</v>
      </c>
      <c r="M5693">
        <v>12.8</v>
      </c>
      <c r="N5693">
        <v>6.25</v>
      </c>
      <c r="P5693" t="str">
        <f t="shared" si="534"/>
        <v/>
      </c>
      <c r="Q5693" t="str">
        <f t="shared" si="535"/>
        <v>bad</v>
      </c>
      <c r="R5693" t="str">
        <f t="shared" si="536"/>
        <v/>
      </c>
      <c r="S5693" s="3" t="str">
        <f t="shared" si="537"/>
        <v/>
      </c>
      <c r="T5693" t="str">
        <f t="shared" si="538"/>
        <v>Skoda</v>
      </c>
      <c r="U5693" t="str">
        <f t="shared" si="539"/>
        <v>E</v>
      </c>
      <c r="V5693" t="str" cm="1">
        <f t="array" ref="V5693">_xlfn.IFS(N5684&gt;25,"A",N5684&gt;20,"B",N5684&gt;15,"C",N5684&gt;10,"D",N5684&lt;10,"E")</f>
        <v>E</v>
      </c>
    </row>
    <row r="5694" spans="1:22" x14ac:dyDescent="0.3">
      <c r="A5694">
        <v>5735</v>
      </c>
      <c r="B5694" t="s">
        <v>1026</v>
      </c>
      <c r="C5694" t="s">
        <v>78</v>
      </c>
      <c r="D5694" t="s">
        <v>47</v>
      </c>
      <c r="E5694">
        <v>2012</v>
      </c>
      <c r="F5694">
        <v>118683</v>
      </c>
      <c r="G5694" t="s">
        <v>23</v>
      </c>
      <c r="H5694" t="s">
        <v>18</v>
      </c>
      <c r="I5694" t="s">
        <v>33</v>
      </c>
      <c r="J5694">
        <v>1461</v>
      </c>
      <c r="K5694">
        <v>64.099999999999994</v>
      </c>
      <c r="L5694">
        <v>5</v>
      </c>
      <c r="M5694">
        <v>21</v>
      </c>
      <c r="N5694">
        <v>3.19</v>
      </c>
      <c r="P5694" t="str">
        <f t="shared" si="534"/>
        <v/>
      </c>
      <c r="Q5694" t="str">
        <f t="shared" si="535"/>
        <v>bad</v>
      </c>
      <c r="R5694" t="str">
        <f t="shared" si="536"/>
        <v/>
      </c>
      <c r="S5694" s="3" t="str">
        <f t="shared" si="537"/>
        <v/>
      </c>
      <c r="T5694" t="str">
        <f t="shared" si="538"/>
        <v>Mahindra</v>
      </c>
      <c r="U5694" t="str">
        <f t="shared" si="539"/>
        <v>E</v>
      </c>
      <c r="V5694" t="str" cm="1">
        <f t="array" ref="V5694">_xlfn.IFS(N5685&gt;25,"A",N5685&gt;20,"B",N5685&gt;15,"C",N5685&gt;10,"D",N5685&lt;10,"E")</f>
        <v>E</v>
      </c>
    </row>
    <row r="5695" spans="1:22" x14ac:dyDescent="0.3">
      <c r="A5695">
        <v>5736</v>
      </c>
      <c r="B5695" t="s">
        <v>1878</v>
      </c>
      <c r="C5695" t="s">
        <v>78</v>
      </c>
      <c r="D5695" t="s">
        <v>53</v>
      </c>
      <c r="E5695">
        <v>2018</v>
      </c>
      <c r="F5695">
        <v>42000</v>
      </c>
      <c r="G5695" t="s">
        <v>27</v>
      </c>
      <c r="H5695" t="s">
        <v>18</v>
      </c>
      <c r="I5695" t="s">
        <v>19</v>
      </c>
      <c r="J5695">
        <v>1198</v>
      </c>
      <c r="K5695">
        <v>82</v>
      </c>
      <c r="L5695">
        <v>6</v>
      </c>
      <c r="M5695">
        <v>18.149999999999999</v>
      </c>
      <c r="N5695">
        <v>5.5</v>
      </c>
      <c r="P5695" t="str">
        <f t="shared" si="534"/>
        <v>BMW</v>
      </c>
      <c r="Q5695" t="str">
        <f t="shared" si="535"/>
        <v>good</v>
      </c>
      <c r="R5695" t="str">
        <f t="shared" si="536"/>
        <v>BMW</v>
      </c>
      <c r="S5695" s="3" t="str">
        <f t="shared" si="537"/>
        <v>BMW</v>
      </c>
      <c r="T5695" t="str">
        <f t="shared" si="538"/>
        <v/>
      </c>
      <c r="U5695" t="str">
        <f t="shared" si="539"/>
        <v>A</v>
      </c>
      <c r="V5695" t="str" cm="1">
        <f t="array" ref="V5695">_xlfn.IFS(N5686&gt;25,"A",N5686&gt;20,"B",N5686&gt;15,"C",N5686&gt;10,"D",N5686&lt;10,"E")</f>
        <v>A</v>
      </c>
    </row>
    <row r="5696" spans="1:22" x14ac:dyDescent="0.3">
      <c r="A5696">
        <v>5737</v>
      </c>
      <c r="B5696" t="s">
        <v>1274</v>
      </c>
      <c r="C5696" t="s">
        <v>21</v>
      </c>
      <c r="D5696" t="s">
        <v>47</v>
      </c>
      <c r="E5696">
        <v>2019</v>
      </c>
      <c r="F5696">
        <v>12800</v>
      </c>
      <c r="G5696" t="s">
        <v>27</v>
      </c>
      <c r="H5696" t="s">
        <v>18</v>
      </c>
      <c r="I5696" t="s">
        <v>19</v>
      </c>
      <c r="J5696">
        <v>1197</v>
      </c>
      <c r="K5696">
        <v>81.83</v>
      </c>
      <c r="L5696">
        <v>5</v>
      </c>
      <c r="M5696">
        <v>18.600000000000001</v>
      </c>
      <c r="N5696">
        <v>7.67</v>
      </c>
      <c r="P5696" t="str">
        <f t="shared" si="534"/>
        <v/>
      </c>
      <c r="Q5696" t="str">
        <f t="shared" si="535"/>
        <v>bad</v>
      </c>
      <c r="R5696" t="str">
        <f t="shared" si="536"/>
        <v/>
      </c>
      <c r="S5696" s="3" t="str">
        <f t="shared" si="537"/>
        <v/>
      </c>
      <c r="T5696" t="str">
        <f t="shared" si="538"/>
        <v>MercedesBenz</v>
      </c>
      <c r="U5696" t="str">
        <f t="shared" si="539"/>
        <v>D</v>
      </c>
      <c r="V5696" t="str" cm="1">
        <f t="array" ref="V5696">_xlfn.IFS(N5687&gt;25,"A",N5687&gt;20,"B",N5687&gt;15,"C",N5687&gt;10,"D",N5687&lt;10,"E")</f>
        <v>D</v>
      </c>
    </row>
    <row r="5697" spans="1:22" x14ac:dyDescent="0.3">
      <c r="A5697">
        <v>5738</v>
      </c>
      <c r="B5697" t="s">
        <v>1879</v>
      </c>
      <c r="C5697" t="s">
        <v>45</v>
      </c>
      <c r="D5697" t="s">
        <v>39</v>
      </c>
      <c r="E5697">
        <v>2011</v>
      </c>
      <c r="F5697">
        <v>80000</v>
      </c>
      <c r="G5697" t="s">
        <v>27</v>
      </c>
      <c r="H5697" t="s">
        <v>18</v>
      </c>
      <c r="I5697" t="s">
        <v>19</v>
      </c>
      <c r="J5697">
        <v>2092</v>
      </c>
      <c r="K5697">
        <v>127</v>
      </c>
      <c r="L5697">
        <v>7</v>
      </c>
      <c r="M5697">
        <v>12</v>
      </c>
      <c r="N5697">
        <v>5.5</v>
      </c>
      <c r="P5697" t="str">
        <f t="shared" si="534"/>
        <v/>
      </c>
      <c r="Q5697" t="str">
        <f t="shared" si="535"/>
        <v>bad</v>
      </c>
      <c r="R5697" t="str">
        <f t="shared" si="536"/>
        <v/>
      </c>
      <c r="S5697" s="3" t="str">
        <f t="shared" si="537"/>
        <v/>
      </c>
      <c r="T5697" t="str">
        <f t="shared" si="538"/>
        <v>Skoda</v>
      </c>
      <c r="U5697" t="str">
        <f t="shared" si="539"/>
        <v>E</v>
      </c>
      <c r="V5697" t="str" cm="1">
        <f t="array" ref="V5697">_xlfn.IFS(N5688&gt;25,"A",N5688&gt;20,"B",N5688&gt;15,"C",N5688&gt;10,"D",N5688&lt;10,"E")</f>
        <v>E</v>
      </c>
    </row>
    <row r="5698" spans="1:22" x14ac:dyDescent="0.3">
      <c r="A5698">
        <v>5739</v>
      </c>
      <c r="B5698" t="s">
        <v>335</v>
      </c>
      <c r="C5698" t="s">
        <v>15</v>
      </c>
      <c r="D5698" t="s">
        <v>35</v>
      </c>
      <c r="E5698">
        <v>2014</v>
      </c>
      <c r="F5698">
        <v>76126</v>
      </c>
      <c r="G5698" t="s">
        <v>23</v>
      </c>
      <c r="H5698" t="s">
        <v>18</v>
      </c>
      <c r="I5698" t="s">
        <v>19</v>
      </c>
      <c r="J5698">
        <v>1248</v>
      </c>
      <c r="K5698">
        <v>73.900000000000006</v>
      </c>
      <c r="L5698">
        <v>5</v>
      </c>
      <c r="M5698">
        <v>19.3</v>
      </c>
      <c r="N5698">
        <v>6.6</v>
      </c>
      <c r="P5698" t="str">
        <f t="shared" si="534"/>
        <v/>
      </c>
      <c r="Q5698" t="str">
        <f t="shared" si="535"/>
        <v>bad</v>
      </c>
      <c r="R5698" t="str">
        <f t="shared" si="536"/>
        <v/>
      </c>
      <c r="S5698" s="3" t="str">
        <f t="shared" si="537"/>
        <v/>
      </c>
      <c r="T5698" t="str">
        <f t="shared" si="538"/>
        <v>Honda</v>
      </c>
      <c r="U5698" t="str">
        <f t="shared" si="539"/>
        <v>E</v>
      </c>
      <c r="V5698" t="str" cm="1">
        <f t="array" ref="V5698">_xlfn.IFS(N5689&gt;25,"A",N5689&gt;20,"B",N5689&gt;15,"C",N5689&gt;10,"D",N5689&lt;10,"E")</f>
        <v>E</v>
      </c>
    </row>
    <row r="5699" spans="1:22" x14ac:dyDescent="0.3">
      <c r="A5699">
        <v>5740</v>
      </c>
      <c r="B5699" t="s">
        <v>1201</v>
      </c>
      <c r="C5699" t="s">
        <v>65</v>
      </c>
      <c r="D5699" t="s">
        <v>26</v>
      </c>
      <c r="E5699">
        <v>2017</v>
      </c>
      <c r="F5699">
        <v>21000</v>
      </c>
      <c r="G5699" t="s">
        <v>23</v>
      </c>
      <c r="H5699" t="s">
        <v>32</v>
      </c>
      <c r="I5699" t="s">
        <v>33</v>
      </c>
      <c r="J5699">
        <v>2993</v>
      </c>
      <c r="K5699">
        <v>258</v>
      </c>
      <c r="L5699">
        <v>5</v>
      </c>
      <c r="M5699">
        <v>15.97</v>
      </c>
      <c r="N5699">
        <v>55</v>
      </c>
      <c r="P5699" t="str">
        <f t="shared" si="534"/>
        <v/>
      </c>
      <c r="Q5699" t="str">
        <f t="shared" si="535"/>
        <v>good</v>
      </c>
      <c r="R5699" t="str">
        <f t="shared" si="536"/>
        <v/>
      </c>
      <c r="S5699" s="3" t="str">
        <f t="shared" si="537"/>
        <v>Hyundai</v>
      </c>
      <c r="T5699" t="str">
        <f t="shared" si="538"/>
        <v>Hyundai</v>
      </c>
      <c r="U5699" t="str">
        <f t="shared" si="539"/>
        <v>E</v>
      </c>
      <c r="V5699" t="str" cm="1">
        <f t="array" ref="V5699">_xlfn.IFS(N5690&gt;25,"A",N5690&gt;20,"B",N5690&gt;15,"C",N5690&gt;10,"D",N5690&lt;10,"E")</f>
        <v>E</v>
      </c>
    </row>
    <row r="5700" spans="1:22" x14ac:dyDescent="0.3">
      <c r="A5700">
        <v>5741</v>
      </c>
      <c r="B5700" t="s">
        <v>216</v>
      </c>
      <c r="C5700" t="s">
        <v>30</v>
      </c>
      <c r="D5700" t="s">
        <v>22</v>
      </c>
      <c r="E5700">
        <v>2013</v>
      </c>
      <c r="F5700">
        <v>85000</v>
      </c>
      <c r="G5700" t="s">
        <v>23</v>
      </c>
      <c r="H5700" t="s">
        <v>32</v>
      </c>
      <c r="I5700" t="s">
        <v>19</v>
      </c>
      <c r="J5700">
        <v>1968</v>
      </c>
      <c r="K5700">
        <v>174.33</v>
      </c>
      <c r="L5700">
        <v>5</v>
      </c>
      <c r="M5700">
        <v>17.68</v>
      </c>
      <c r="N5700">
        <v>21</v>
      </c>
      <c r="P5700" t="str">
        <f t="shared" si="534"/>
        <v/>
      </c>
      <c r="Q5700" t="str">
        <f t="shared" si="535"/>
        <v>bad</v>
      </c>
      <c r="R5700" t="str">
        <f t="shared" si="536"/>
        <v/>
      </c>
      <c r="S5700" s="3" t="str">
        <f t="shared" si="537"/>
        <v/>
      </c>
      <c r="T5700" t="str">
        <f t="shared" si="538"/>
        <v>Honda</v>
      </c>
      <c r="U5700" t="str">
        <f t="shared" si="539"/>
        <v>E</v>
      </c>
      <c r="V5700" t="str" cm="1">
        <f t="array" ref="V5700">_xlfn.IFS(N5691&gt;25,"A",N5691&gt;20,"B",N5691&gt;15,"C",N5691&gt;10,"D",N5691&lt;10,"E")</f>
        <v>E</v>
      </c>
    </row>
    <row r="5701" spans="1:22" x14ac:dyDescent="0.3">
      <c r="A5701">
        <v>5742</v>
      </c>
      <c r="B5701" t="s">
        <v>713</v>
      </c>
      <c r="C5701" t="s">
        <v>15</v>
      </c>
      <c r="D5701" t="s">
        <v>39</v>
      </c>
      <c r="E5701">
        <v>2017</v>
      </c>
      <c r="F5701">
        <v>27000</v>
      </c>
      <c r="G5701" t="s">
        <v>27</v>
      </c>
      <c r="H5701" t="s">
        <v>18</v>
      </c>
      <c r="I5701" t="s">
        <v>19</v>
      </c>
      <c r="J5701">
        <v>1197</v>
      </c>
      <c r="K5701">
        <v>83.1</v>
      </c>
      <c r="L5701">
        <v>5</v>
      </c>
      <c r="M5701">
        <v>21.4</v>
      </c>
      <c r="N5701">
        <v>4.5</v>
      </c>
      <c r="P5701" t="str">
        <f t="shared" si="534"/>
        <v/>
      </c>
      <c r="Q5701" t="str">
        <f t="shared" si="535"/>
        <v>bad</v>
      </c>
      <c r="R5701" t="str">
        <f t="shared" si="536"/>
        <v/>
      </c>
      <c r="S5701" s="3" t="str">
        <f t="shared" si="537"/>
        <v/>
      </c>
      <c r="T5701" t="str">
        <f t="shared" si="538"/>
        <v>Ford</v>
      </c>
      <c r="U5701" t="str">
        <f t="shared" si="539"/>
        <v>E</v>
      </c>
      <c r="V5701" t="str" cm="1">
        <f t="array" ref="V5701">_xlfn.IFS(N5692&gt;25,"A",N5692&gt;20,"B",N5692&gt;15,"C",N5692&gt;10,"D",N5692&lt;10,"E")</f>
        <v>E</v>
      </c>
    </row>
    <row r="5702" spans="1:22" x14ac:dyDescent="0.3">
      <c r="A5702">
        <v>5743</v>
      </c>
      <c r="B5702" t="s">
        <v>882</v>
      </c>
      <c r="C5702" t="s">
        <v>21</v>
      </c>
      <c r="D5702" t="s">
        <v>31</v>
      </c>
      <c r="E5702">
        <v>2016</v>
      </c>
      <c r="F5702">
        <v>45794</v>
      </c>
      <c r="G5702" t="s">
        <v>23</v>
      </c>
      <c r="H5702" t="s">
        <v>32</v>
      </c>
      <c r="I5702" t="s">
        <v>19</v>
      </c>
      <c r="J5702">
        <v>2199</v>
      </c>
      <c r="K5702">
        <v>194.3</v>
      </c>
      <c r="L5702">
        <v>7</v>
      </c>
      <c r="M5702">
        <v>13.01</v>
      </c>
      <c r="N5702">
        <v>20.67</v>
      </c>
      <c r="P5702" t="str">
        <f t="shared" si="534"/>
        <v/>
      </c>
      <c r="Q5702" t="str">
        <f t="shared" si="535"/>
        <v>bad</v>
      </c>
      <c r="R5702" t="str">
        <f t="shared" si="536"/>
        <v/>
      </c>
      <c r="S5702" s="3" t="str">
        <f t="shared" si="537"/>
        <v/>
      </c>
      <c r="T5702" t="str">
        <f t="shared" si="538"/>
        <v>Toyota</v>
      </c>
      <c r="U5702" t="str">
        <f t="shared" si="539"/>
        <v>E</v>
      </c>
      <c r="V5702" t="str" cm="1">
        <f t="array" ref="V5702">_xlfn.IFS(N5693&gt;25,"A",N5693&gt;20,"B",N5693&gt;15,"C",N5693&gt;10,"D",N5693&lt;10,"E")</f>
        <v>E</v>
      </c>
    </row>
    <row r="5703" spans="1:22" x14ac:dyDescent="0.3">
      <c r="A5703">
        <v>5744</v>
      </c>
      <c r="B5703" t="s">
        <v>626</v>
      </c>
      <c r="C5703" t="s">
        <v>192</v>
      </c>
      <c r="D5703" t="s">
        <v>35</v>
      </c>
      <c r="E5703">
        <v>2013</v>
      </c>
      <c r="F5703">
        <v>57352</v>
      </c>
      <c r="G5703" t="s">
        <v>23</v>
      </c>
      <c r="H5703" t="s">
        <v>32</v>
      </c>
      <c r="I5703" t="s">
        <v>19</v>
      </c>
      <c r="J5703">
        <v>1998</v>
      </c>
      <c r="K5703">
        <v>163.69999999999999</v>
      </c>
      <c r="L5703">
        <v>5</v>
      </c>
      <c r="M5703">
        <v>14.39</v>
      </c>
      <c r="N5703">
        <v>6.5</v>
      </c>
      <c r="P5703" t="str">
        <f t="shared" si="534"/>
        <v/>
      </c>
      <c r="Q5703" t="str">
        <f t="shared" si="535"/>
        <v>good</v>
      </c>
      <c r="R5703" t="str">
        <f t="shared" si="536"/>
        <v/>
      </c>
      <c r="S5703" s="3" t="str">
        <f t="shared" si="537"/>
        <v>Mahindra</v>
      </c>
      <c r="T5703" t="str">
        <f t="shared" si="538"/>
        <v>Mahindra</v>
      </c>
      <c r="U5703" t="str">
        <f t="shared" si="539"/>
        <v>E</v>
      </c>
      <c r="V5703" t="str" cm="1">
        <f t="array" ref="V5703">_xlfn.IFS(N5694&gt;25,"A",N5694&gt;20,"B",N5694&gt;15,"C",N5694&gt;10,"D",N5694&lt;10,"E")</f>
        <v>E</v>
      </c>
    </row>
    <row r="5704" spans="1:22" x14ac:dyDescent="0.3">
      <c r="A5704">
        <v>5745</v>
      </c>
      <c r="B5704" t="s">
        <v>376</v>
      </c>
      <c r="C5704" t="s">
        <v>62</v>
      </c>
      <c r="D5704" t="s">
        <v>31</v>
      </c>
      <c r="E5704">
        <v>2018</v>
      </c>
      <c r="F5704">
        <v>41467</v>
      </c>
      <c r="G5704" t="s">
        <v>23</v>
      </c>
      <c r="H5704" t="s">
        <v>32</v>
      </c>
      <c r="I5704" t="s">
        <v>19</v>
      </c>
      <c r="J5704">
        <v>2143</v>
      </c>
      <c r="K5704">
        <v>204</v>
      </c>
      <c r="L5704">
        <v>5</v>
      </c>
      <c r="M5704">
        <v>15</v>
      </c>
      <c r="N5704">
        <v>37.979999999999997</v>
      </c>
      <c r="P5704" t="str">
        <f t="shared" si="534"/>
        <v/>
      </c>
      <c r="Q5704" t="str">
        <f t="shared" si="535"/>
        <v>bad</v>
      </c>
      <c r="R5704" t="str">
        <f t="shared" si="536"/>
        <v/>
      </c>
      <c r="S5704" s="3" t="str">
        <f t="shared" si="537"/>
        <v/>
      </c>
      <c r="T5704" t="str">
        <f t="shared" si="538"/>
        <v>Mahindra</v>
      </c>
      <c r="U5704" t="str">
        <f t="shared" si="539"/>
        <v>E</v>
      </c>
      <c r="V5704" t="str" cm="1">
        <f t="array" ref="V5704">_xlfn.IFS(N5695&gt;25,"A",N5695&gt;20,"B",N5695&gt;15,"C",N5695&gt;10,"D",N5695&lt;10,"E")</f>
        <v>E</v>
      </c>
    </row>
    <row r="5705" spans="1:22" x14ac:dyDescent="0.3">
      <c r="A5705">
        <v>5746</v>
      </c>
      <c r="B5705" t="s">
        <v>437</v>
      </c>
      <c r="C5705" t="s">
        <v>21</v>
      </c>
      <c r="D5705" t="s">
        <v>16</v>
      </c>
      <c r="E5705">
        <v>2009</v>
      </c>
      <c r="F5705">
        <v>42000</v>
      </c>
      <c r="G5705" t="s">
        <v>27</v>
      </c>
      <c r="H5705" t="s">
        <v>18</v>
      </c>
      <c r="I5705" t="s">
        <v>19</v>
      </c>
      <c r="J5705">
        <v>1086</v>
      </c>
      <c r="K5705">
        <v>62.1</v>
      </c>
      <c r="L5705">
        <v>5</v>
      </c>
      <c r="M5705">
        <v>17.920000000000002</v>
      </c>
      <c r="N5705">
        <v>1.45</v>
      </c>
      <c r="P5705" t="str">
        <f t="shared" si="534"/>
        <v/>
      </c>
      <c r="Q5705" t="str">
        <f t="shared" si="535"/>
        <v>bad</v>
      </c>
      <c r="R5705" t="str">
        <f t="shared" si="536"/>
        <v/>
      </c>
      <c r="S5705" s="3" t="str">
        <f t="shared" si="537"/>
        <v/>
      </c>
      <c r="T5705" t="str">
        <f t="shared" si="538"/>
        <v>Hyundai</v>
      </c>
      <c r="U5705" t="str">
        <f t="shared" si="539"/>
        <v>E</v>
      </c>
      <c r="V5705" t="str" cm="1">
        <f t="array" ref="V5705">_xlfn.IFS(N5696&gt;25,"A",N5696&gt;20,"B",N5696&gt;15,"C",N5696&gt;10,"D",N5696&lt;10,"E")</f>
        <v>E</v>
      </c>
    </row>
    <row r="5706" spans="1:22" x14ac:dyDescent="0.3">
      <c r="A5706">
        <v>5747</v>
      </c>
      <c r="B5706" t="s">
        <v>14</v>
      </c>
      <c r="C5706" t="s">
        <v>15</v>
      </c>
      <c r="D5706" t="s">
        <v>53</v>
      </c>
      <c r="E5706">
        <v>2014</v>
      </c>
      <c r="F5706">
        <v>62549</v>
      </c>
      <c r="G5706" t="s">
        <v>17</v>
      </c>
      <c r="H5706" t="s">
        <v>18</v>
      </c>
      <c r="I5706" t="s">
        <v>19</v>
      </c>
      <c r="J5706">
        <v>998</v>
      </c>
      <c r="K5706">
        <v>58.16</v>
      </c>
      <c r="L5706">
        <v>5</v>
      </c>
      <c r="M5706">
        <v>26.6</v>
      </c>
      <c r="N5706">
        <v>2.95</v>
      </c>
      <c r="P5706" t="str">
        <f t="shared" si="534"/>
        <v/>
      </c>
      <c r="Q5706" t="str">
        <f t="shared" si="535"/>
        <v>bad</v>
      </c>
      <c r="R5706" t="str">
        <f t="shared" si="536"/>
        <v/>
      </c>
      <c r="S5706" s="3" t="str">
        <f t="shared" si="537"/>
        <v/>
      </c>
      <c r="T5706" t="str">
        <f t="shared" si="538"/>
        <v>Tata</v>
      </c>
      <c r="U5706" t="str">
        <f t="shared" si="539"/>
        <v>E</v>
      </c>
      <c r="V5706" t="str" cm="1">
        <f t="array" ref="V5706">_xlfn.IFS(N5697&gt;25,"A",N5697&gt;20,"B",N5697&gt;15,"C",N5697&gt;10,"D",N5697&lt;10,"E")</f>
        <v>E</v>
      </c>
    </row>
    <row r="5707" spans="1:22" x14ac:dyDescent="0.3">
      <c r="A5707">
        <v>5748</v>
      </c>
      <c r="B5707" t="s">
        <v>792</v>
      </c>
      <c r="C5707" t="s">
        <v>15</v>
      </c>
      <c r="D5707" t="s">
        <v>35</v>
      </c>
      <c r="E5707">
        <v>2015</v>
      </c>
      <c r="F5707">
        <v>67048</v>
      </c>
      <c r="G5707" t="s">
        <v>23</v>
      </c>
      <c r="H5707" t="s">
        <v>18</v>
      </c>
      <c r="I5707" t="s">
        <v>19</v>
      </c>
      <c r="J5707">
        <v>1248</v>
      </c>
      <c r="K5707">
        <v>88.5</v>
      </c>
      <c r="L5707">
        <v>5</v>
      </c>
      <c r="M5707">
        <v>28.09</v>
      </c>
      <c r="N5707">
        <v>7.9</v>
      </c>
      <c r="P5707" t="str">
        <f t="shared" si="534"/>
        <v/>
      </c>
      <c r="Q5707" t="str">
        <f t="shared" si="535"/>
        <v>bad</v>
      </c>
      <c r="R5707" t="str">
        <f t="shared" si="536"/>
        <v/>
      </c>
      <c r="S5707" s="3" t="str">
        <f t="shared" si="537"/>
        <v/>
      </c>
      <c r="T5707" t="str">
        <f t="shared" si="538"/>
        <v>Maruti</v>
      </c>
      <c r="U5707" t="str">
        <f t="shared" si="539"/>
        <v>E</v>
      </c>
      <c r="V5707" t="str" cm="1">
        <f t="array" ref="V5707">_xlfn.IFS(N5698&gt;25,"A",N5698&gt;20,"B",N5698&gt;15,"C",N5698&gt;10,"D",N5698&lt;10,"E")</f>
        <v>E</v>
      </c>
    </row>
    <row r="5708" spans="1:22" x14ac:dyDescent="0.3">
      <c r="A5708">
        <v>5749</v>
      </c>
      <c r="B5708" t="s">
        <v>267</v>
      </c>
      <c r="C5708" t="s">
        <v>25</v>
      </c>
      <c r="D5708" t="s">
        <v>47</v>
      </c>
      <c r="E5708">
        <v>2018</v>
      </c>
      <c r="F5708">
        <v>11732</v>
      </c>
      <c r="G5708" t="s">
        <v>27</v>
      </c>
      <c r="H5708" t="s">
        <v>18</v>
      </c>
      <c r="I5708" t="s">
        <v>19</v>
      </c>
      <c r="J5708">
        <v>1497</v>
      </c>
      <c r="K5708">
        <v>117.3</v>
      </c>
      <c r="L5708">
        <v>5</v>
      </c>
      <c r="M5708">
        <v>17.399999999999999</v>
      </c>
      <c r="N5708">
        <v>10.07</v>
      </c>
      <c r="P5708" t="str">
        <f t="shared" ref="P5708:P5771" si="540">IF(N5699&gt;15,C5699,"")</f>
        <v>BMW</v>
      </c>
      <c r="Q5708" t="str">
        <f t="shared" ref="Q5708:Q5771" si="541">IF(M5699&gt;20,"good","bad")</f>
        <v>bad</v>
      </c>
      <c r="R5708" t="str">
        <f t="shared" ref="R5708:R5771" si="542">IF(AND(M5699&gt;20,N5699&gt;15),C5699,"")</f>
        <v/>
      </c>
      <c r="S5708" s="3" t="str">
        <f t="shared" ref="S5708:S5771" si="543">IF(OR(M5699&gt;20,N5699&gt;15),C5699,"")</f>
        <v>BMW</v>
      </c>
      <c r="T5708" t="str">
        <f t="shared" ref="T5708:T5771" si="544">IF(NOT(N5699&gt;15),C5699,"")</f>
        <v/>
      </c>
      <c r="U5708" t="str">
        <f t="shared" ref="U5708:U5771" si="545">IF(N5699&gt;25,"A",IF(N5699&gt;20,"B",IF(N5699&gt;15,"C",IF(N5699&gt;10,"D","E"))))</f>
        <v>A</v>
      </c>
      <c r="V5708" t="str" cm="1">
        <f t="array" ref="V5708">_xlfn.IFS(N5699&gt;25,"A",N5699&gt;20,"B",N5699&gt;15,"C",N5699&gt;10,"D",N5699&lt;10,"E")</f>
        <v>A</v>
      </c>
    </row>
    <row r="5709" spans="1:22" x14ac:dyDescent="0.3">
      <c r="A5709">
        <v>5750</v>
      </c>
      <c r="B5709" t="s">
        <v>1880</v>
      </c>
      <c r="C5709" t="s">
        <v>38</v>
      </c>
      <c r="D5709" t="s">
        <v>16</v>
      </c>
      <c r="E5709">
        <v>2016</v>
      </c>
      <c r="F5709">
        <v>37000</v>
      </c>
      <c r="G5709" t="s">
        <v>23</v>
      </c>
      <c r="H5709" t="s">
        <v>18</v>
      </c>
      <c r="I5709" t="s">
        <v>19</v>
      </c>
      <c r="J5709">
        <v>1461</v>
      </c>
      <c r="K5709">
        <v>83.8</v>
      </c>
      <c r="L5709">
        <v>5</v>
      </c>
      <c r="M5709">
        <v>20.45</v>
      </c>
      <c r="N5709">
        <v>6.5</v>
      </c>
      <c r="P5709" t="str">
        <f t="shared" si="540"/>
        <v>Audi</v>
      </c>
      <c r="Q5709" t="str">
        <f t="shared" si="541"/>
        <v>bad</v>
      </c>
      <c r="R5709" t="str">
        <f t="shared" si="542"/>
        <v/>
      </c>
      <c r="S5709" s="3" t="str">
        <f t="shared" si="543"/>
        <v>Audi</v>
      </c>
      <c r="T5709" t="str">
        <f t="shared" si="544"/>
        <v/>
      </c>
      <c r="U5709" t="str">
        <f t="shared" si="545"/>
        <v>B</v>
      </c>
      <c r="V5709" t="str" cm="1">
        <f t="array" ref="V5709">_xlfn.IFS(N5700&gt;25,"A",N5700&gt;20,"B",N5700&gt;15,"C",N5700&gt;10,"D",N5700&lt;10,"E")</f>
        <v>B</v>
      </c>
    </row>
    <row r="5710" spans="1:22" x14ac:dyDescent="0.3">
      <c r="A5710">
        <v>5751</v>
      </c>
      <c r="B5710" t="s">
        <v>536</v>
      </c>
      <c r="C5710" t="s">
        <v>65</v>
      </c>
      <c r="D5710" t="s">
        <v>35</v>
      </c>
      <c r="E5710">
        <v>2015</v>
      </c>
      <c r="F5710">
        <v>30000</v>
      </c>
      <c r="G5710" t="s">
        <v>23</v>
      </c>
      <c r="H5710" t="s">
        <v>32</v>
      </c>
      <c r="I5710" t="s">
        <v>19</v>
      </c>
      <c r="J5710">
        <v>1995</v>
      </c>
      <c r="K5710">
        <v>184</v>
      </c>
      <c r="L5710">
        <v>5</v>
      </c>
      <c r="M5710">
        <v>18.88</v>
      </c>
      <c r="N5710">
        <v>22</v>
      </c>
      <c r="P5710" t="str">
        <f t="shared" si="540"/>
        <v/>
      </c>
      <c r="Q5710" t="str">
        <f t="shared" si="541"/>
        <v>good</v>
      </c>
      <c r="R5710" t="str">
        <f t="shared" si="542"/>
        <v/>
      </c>
      <c r="S5710" s="3" t="str">
        <f t="shared" si="543"/>
        <v>Maruti</v>
      </c>
      <c r="T5710" t="str">
        <f t="shared" si="544"/>
        <v>Maruti</v>
      </c>
      <c r="U5710" t="str">
        <f t="shared" si="545"/>
        <v>E</v>
      </c>
      <c r="V5710" t="str" cm="1">
        <f t="array" ref="V5710">_xlfn.IFS(N5701&gt;25,"A",N5701&gt;20,"B",N5701&gt;15,"C",N5701&gt;10,"D",N5701&lt;10,"E")</f>
        <v>E</v>
      </c>
    </row>
    <row r="5711" spans="1:22" x14ac:dyDescent="0.3">
      <c r="A5711">
        <v>5752</v>
      </c>
      <c r="B5711" t="s">
        <v>205</v>
      </c>
      <c r="C5711" t="s">
        <v>25</v>
      </c>
      <c r="D5711" t="s">
        <v>35</v>
      </c>
      <c r="E5711">
        <v>2016</v>
      </c>
      <c r="F5711">
        <v>53000</v>
      </c>
      <c r="G5711" t="s">
        <v>23</v>
      </c>
      <c r="H5711" t="s">
        <v>18</v>
      </c>
      <c r="I5711" t="s">
        <v>19</v>
      </c>
      <c r="J5711">
        <v>1498</v>
      </c>
      <c r="K5711">
        <v>98.6</v>
      </c>
      <c r="L5711">
        <v>5</v>
      </c>
      <c r="M5711">
        <v>26</v>
      </c>
      <c r="N5711">
        <v>9.75</v>
      </c>
      <c r="P5711" t="str">
        <f t="shared" si="540"/>
        <v>Hyundai</v>
      </c>
      <c r="Q5711" t="str">
        <f t="shared" si="541"/>
        <v>bad</v>
      </c>
      <c r="R5711" t="str">
        <f t="shared" si="542"/>
        <v/>
      </c>
      <c r="S5711" s="3" t="str">
        <f t="shared" si="543"/>
        <v>Hyundai</v>
      </c>
      <c r="T5711" t="str">
        <f t="shared" si="544"/>
        <v/>
      </c>
      <c r="U5711" t="str">
        <f t="shared" si="545"/>
        <v>B</v>
      </c>
      <c r="V5711" t="str" cm="1">
        <f t="array" ref="V5711">_xlfn.IFS(N5702&gt;25,"A",N5702&gt;20,"B",N5702&gt;15,"C",N5702&gt;10,"D",N5702&lt;10,"E")</f>
        <v>B</v>
      </c>
    </row>
    <row r="5712" spans="1:22" x14ac:dyDescent="0.3">
      <c r="A5712">
        <v>5753</v>
      </c>
      <c r="B5712" t="s">
        <v>1800</v>
      </c>
      <c r="C5712" t="s">
        <v>38</v>
      </c>
      <c r="D5712" t="s">
        <v>39</v>
      </c>
      <c r="E5712">
        <v>2014</v>
      </c>
      <c r="F5712">
        <v>60000</v>
      </c>
      <c r="G5712" t="s">
        <v>23</v>
      </c>
      <c r="H5712" t="s">
        <v>18</v>
      </c>
      <c r="I5712" t="s">
        <v>19</v>
      </c>
      <c r="J5712">
        <v>1461</v>
      </c>
      <c r="K5712">
        <v>83.8</v>
      </c>
      <c r="L5712">
        <v>5</v>
      </c>
      <c r="M5712">
        <v>20.45</v>
      </c>
      <c r="N5712">
        <v>6</v>
      </c>
      <c r="P5712" t="str">
        <f t="shared" si="540"/>
        <v/>
      </c>
      <c r="Q5712" t="str">
        <f t="shared" si="541"/>
        <v>bad</v>
      </c>
      <c r="R5712" t="str">
        <f t="shared" si="542"/>
        <v/>
      </c>
      <c r="S5712" s="3" t="str">
        <f t="shared" si="543"/>
        <v/>
      </c>
      <c r="T5712" t="str">
        <f t="shared" si="544"/>
        <v>Chevrolet</v>
      </c>
      <c r="U5712" t="str">
        <f t="shared" si="545"/>
        <v>E</v>
      </c>
      <c r="V5712" t="str" cm="1">
        <f t="array" ref="V5712">_xlfn.IFS(N5703&gt;25,"A",N5703&gt;20,"B",N5703&gt;15,"C",N5703&gt;10,"D",N5703&lt;10,"E")</f>
        <v>E</v>
      </c>
    </row>
    <row r="5713" spans="1:22" x14ac:dyDescent="0.3">
      <c r="A5713">
        <v>5754</v>
      </c>
      <c r="B5713" t="s">
        <v>566</v>
      </c>
      <c r="C5713" t="s">
        <v>21</v>
      </c>
      <c r="D5713" t="s">
        <v>53</v>
      </c>
      <c r="E5713">
        <v>2014</v>
      </c>
      <c r="F5713">
        <v>65000</v>
      </c>
      <c r="G5713" t="s">
        <v>23</v>
      </c>
      <c r="H5713" t="s">
        <v>18</v>
      </c>
      <c r="I5713" t="s">
        <v>19</v>
      </c>
      <c r="J5713">
        <v>1120</v>
      </c>
      <c r="K5713">
        <v>70</v>
      </c>
      <c r="L5713">
        <v>5</v>
      </c>
      <c r="M5713">
        <v>24</v>
      </c>
      <c r="N5713">
        <v>3.99</v>
      </c>
      <c r="P5713" t="str">
        <f t="shared" si="540"/>
        <v>MercedesBenz</v>
      </c>
      <c r="Q5713" t="str">
        <f t="shared" si="541"/>
        <v>bad</v>
      </c>
      <c r="R5713" t="str">
        <f t="shared" si="542"/>
        <v/>
      </c>
      <c r="S5713" s="3" t="str">
        <f t="shared" si="543"/>
        <v>MercedesBenz</v>
      </c>
      <c r="T5713" t="str">
        <f t="shared" si="544"/>
        <v/>
      </c>
      <c r="U5713" t="str">
        <f t="shared" si="545"/>
        <v>A</v>
      </c>
      <c r="V5713" t="str" cm="1">
        <f t="array" ref="V5713">_xlfn.IFS(N5704&gt;25,"A",N5704&gt;20,"B",N5704&gt;15,"C",N5704&gt;10,"D",N5704&lt;10,"E")</f>
        <v>A</v>
      </c>
    </row>
    <row r="5714" spans="1:22" x14ac:dyDescent="0.3">
      <c r="A5714">
        <v>5755</v>
      </c>
      <c r="B5714" t="s">
        <v>169</v>
      </c>
      <c r="C5714" t="s">
        <v>21</v>
      </c>
      <c r="D5714" t="s">
        <v>93</v>
      </c>
      <c r="E5714">
        <v>2008</v>
      </c>
      <c r="F5714">
        <v>51000</v>
      </c>
      <c r="G5714" t="s">
        <v>27</v>
      </c>
      <c r="H5714" t="s">
        <v>18</v>
      </c>
      <c r="I5714" t="s">
        <v>19</v>
      </c>
      <c r="J5714">
        <v>1086</v>
      </c>
      <c r="K5714">
        <v>74</v>
      </c>
      <c r="L5714">
        <v>5</v>
      </c>
      <c r="M5714">
        <v>17</v>
      </c>
      <c r="N5714">
        <v>1.75</v>
      </c>
      <c r="P5714" t="str">
        <f t="shared" si="540"/>
        <v/>
      </c>
      <c r="Q5714" t="str">
        <f t="shared" si="541"/>
        <v>bad</v>
      </c>
      <c r="R5714" t="str">
        <f t="shared" si="542"/>
        <v/>
      </c>
      <c r="S5714" s="3" t="str">
        <f t="shared" si="543"/>
        <v/>
      </c>
      <c r="T5714" t="str">
        <f t="shared" si="544"/>
        <v>Hyundai</v>
      </c>
      <c r="U5714" t="str">
        <f t="shared" si="545"/>
        <v>E</v>
      </c>
      <c r="V5714" t="str" cm="1">
        <f t="array" ref="V5714">_xlfn.IFS(N5705&gt;25,"A",N5705&gt;20,"B",N5705&gt;15,"C",N5705&gt;10,"D",N5705&lt;10,"E")</f>
        <v>E</v>
      </c>
    </row>
    <row r="5715" spans="1:22" x14ac:dyDescent="0.3">
      <c r="A5715">
        <v>5756</v>
      </c>
      <c r="B5715" t="s">
        <v>514</v>
      </c>
      <c r="C5715" t="s">
        <v>41</v>
      </c>
      <c r="D5715" t="s">
        <v>53</v>
      </c>
      <c r="E5715">
        <v>2015</v>
      </c>
      <c r="F5715">
        <v>92000</v>
      </c>
      <c r="G5715" t="s">
        <v>23</v>
      </c>
      <c r="H5715" t="s">
        <v>32</v>
      </c>
      <c r="I5715" t="s">
        <v>19</v>
      </c>
      <c r="J5715">
        <v>2982</v>
      </c>
      <c r="K5715">
        <v>168.5</v>
      </c>
      <c r="L5715">
        <v>7</v>
      </c>
      <c r="M5715">
        <v>12.55</v>
      </c>
      <c r="N5715">
        <v>19.75</v>
      </c>
      <c r="P5715" t="str">
        <f t="shared" si="540"/>
        <v/>
      </c>
      <c r="Q5715" t="str">
        <f t="shared" si="541"/>
        <v>good</v>
      </c>
      <c r="R5715" t="str">
        <f t="shared" si="542"/>
        <v/>
      </c>
      <c r="S5715" s="3" t="str">
        <f t="shared" si="543"/>
        <v>Maruti</v>
      </c>
      <c r="T5715" t="str">
        <f t="shared" si="544"/>
        <v>Maruti</v>
      </c>
      <c r="U5715" t="str">
        <f t="shared" si="545"/>
        <v>E</v>
      </c>
      <c r="V5715" t="str" cm="1">
        <f t="array" ref="V5715">_xlfn.IFS(N5706&gt;25,"A",N5706&gt;20,"B",N5706&gt;15,"C",N5706&gt;10,"D",N5706&lt;10,"E")</f>
        <v>E</v>
      </c>
    </row>
    <row r="5716" spans="1:22" x14ac:dyDescent="0.3">
      <c r="A5716">
        <v>5757</v>
      </c>
      <c r="B5716" t="s">
        <v>818</v>
      </c>
      <c r="C5716" t="s">
        <v>41</v>
      </c>
      <c r="D5716" t="s">
        <v>49</v>
      </c>
      <c r="E5716">
        <v>2017</v>
      </c>
      <c r="F5716">
        <v>31000</v>
      </c>
      <c r="G5716" t="s">
        <v>23</v>
      </c>
      <c r="H5716" t="s">
        <v>18</v>
      </c>
      <c r="I5716" t="s">
        <v>19</v>
      </c>
      <c r="J5716">
        <v>2393</v>
      </c>
      <c r="K5716">
        <v>147.80000000000001</v>
      </c>
      <c r="L5716">
        <v>7</v>
      </c>
      <c r="M5716">
        <v>13.68</v>
      </c>
      <c r="N5716">
        <v>16.95</v>
      </c>
      <c r="P5716" t="str">
        <f t="shared" si="540"/>
        <v/>
      </c>
      <c r="Q5716" t="str">
        <f t="shared" si="541"/>
        <v>good</v>
      </c>
      <c r="R5716" t="str">
        <f t="shared" si="542"/>
        <v/>
      </c>
      <c r="S5716" s="3" t="str">
        <f t="shared" si="543"/>
        <v>Maruti</v>
      </c>
      <c r="T5716" t="str">
        <f t="shared" si="544"/>
        <v>Maruti</v>
      </c>
      <c r="U5716" t="str">
        <f t="shared" si="545"/>
        <v>E</v>
      </c>
      <c r="V5716" t="str" cm="1">
        <f t="array" ref="V5716">_xlfn.IFS(N5707&gt;25,"A",N5707&gt;20,"B",N5707&gt;15,"C",N5707&gt;10,"D",N5707&lt;10,"E")</f>
        <v>E</v>
      </c>
    </row>
    <row r="5717" spans="1:22" x14ac:dyDescent="0.3">
      <c r="A5717">
        <v>5758</v>
      </c>
      <c r="B5717" t="s">
        <v>931</v>
      </c>
      <c r="C5717" t="s">
        <v>15</v>
      </c>
      <c r="D5717" t="s">
        <v>26</v>
      </c>
      <c r="E5717">
        <v>2017</v>
      </c>
      <c r="F5717">
        <v>43917</v>
      </c>
      <c r="G5717" t="s">
        <v>27</v>
      </c>
      <c r="H5717" t="s">
        <v>18</v>
      </c>
      <c r="I5717" t="s">
        <v>19</v>
      </c>
      <c r="J5717">
        <v>1197</v>
      </c>
      <c r="K5717">
        <v>83.1</v>
      </c>
      <c r="L5717">
        <v>5</v>
      </c>
      <c r="M5717">
        <v>21.4</v>
      </c>
      <c r="N5717">
        <v>6.8</v>
      </c>
      <c r="P5717" t="str">
        <f t="shared" si="540"/>
        <v/>
      </c>
      <c r="Q5717" t="str">
        <f t="shared" si="541"/>
        <v>bad</v>
      </c>
      <c r="R5717" t="str">
        <f t="shared" si="542"/>
        <v/>
      </c>
      <c r="S5717" s="3" t="str">
        <f t="shared" si="543"/>
        <v/>
      </c>
      <c r="T5717" t="str">
        <f t="shared" si="544"/>
        <v>Honda</v>
      </c>
      <c r="U5717" t="str">
        <f t="shared" si="545"/>
        <v>D</v>
      </c>
      <c r="V5717" t="str" cm="1">
        <f t="array" ref="V5717">_xlfn.IFS(N5708&gt;25,"A",N5708&gt;20,"B",N5708&gt;15,"C",N5708&gt;10,"D",N5708&lt;10,"E")</f>
        <v>D</v>
      </c>
    </row>
    <row r="5718" spans="1:22" x14ac:dyDescent="0.3">
      <c r="A5718">
        <v>5759</v>
      </c>
      <c r="B5718" t="s">
        <v>169</v>
      </c>
      <c r="C5718" t="s">
        <v>21</v>
      </c>
      <c r="D5718" t="s">
        <v>49</v>
      </c>
      <c r="E5718">
        <v>2007</v>
      </c>
      <c r="F5718">
        <v>46707</v>
      </c>
      <c r="G5718" t="s">
        <v>27</v>
      </c>
      <c r="H5718" t="s">
        <v>18</v>
      </c>
      <c r="I5718" t="s">
        <v>19</v>
      </c>
      <c r="J5718">
        <v>1086</v>
      </c>
      <c r="K5718">
        <v>74</v>
      </c>
      <c r="L5718">
        <v>5</v>
      </c>
      <c r="M5718">
        <v>17</v>
      </c>
      <c r="N5718">
        <v>0.99</v>
      </c>
      <c r="P5718" t="str">
        <f t="shared" si="540"/>
        <v/>
      </c>
      <c r="Q5718" t="str">
        <f t="shared" si="541"/>
        <v>good</v>
      </c>
      <c r="R5718" t="str">
        <f t="shared" si="542"/>
        <v/>
      </c>
      <c r="S5718" s="3" t="str">
        <f t="shared" si="543"/>
        <v>Nissan</v>
      </c>
      <c r="T5718" t="str">
        <f t="shared" si="544"/>
        <v>Nissan</v>
      </c>
      <c r="U5718" t="str">
        <f t="shared" si="545"/>
        <v>E</v>
      </c>
      <c r="V5718" t="str" cm="1">
        <f t="array" ref="V5718">_xlfn.IFS(N5709&gt;25,"A",N5709&gt;20,"B",N5709&gt;15,"C",N5709&gt;10,"D",N5709&lt;10,"E")</f>
        <v>E</v>
      </c>
    </row>
    <row r="5719" spans="1:22" x14ac:dyDescent="0.3">
      <c r="A5719">
        <v>5760</v>
      </c>
      <c r="B5719" t="s">
        <v>1571</v>
      </c>
      <c r="C5719" t="s">
        <v>21</v>
      </c>
      <c r="D5719" t="s">
        <v>22</v>
      </c>
      <c r="E5719">
        <v>2013</v>
      </c>
      <c r="F5719">
        <v>84000</v>
      </c>
      <c r="G5719" t="s">
        <v>27</v>
      </c>
      <c r="H5719" t="s">
        <v>18</v>
      </c>
      <c r="I5719" t="s">
        <v>19</v>
      </c>
      <c r="J5719">
        <v>1086</v>
      </c>
      <c r="K5719">
        <v>68.05</v>
      </c>
      <c r="L5719">
        <v>5</v>
      </c>
      <c r="M5719">
        <v>19.809999999999999</v>
      </c>
      <c r="N5719">
        <v>2.95</v>
      </c>
      <c r="P5719" t="str">
        <f t="shared" si="540"/>
        <v>BMW</v>
      </c>
      <c r="Q5719" t="str">
        <f t="shared" si="541"/>
        <v>bad</v>
      </c>
      <c r="R5719" t="str">
        <f t="shared" si="542"/>
        <v/>
      </c>
      <c r="S5719" s="3" t="str">
        <f t="shared" si="543"/>
        <v>BMW</v>
      </c>
      <c r="T5719" t="str">
        <f t="shared" si="544"/>
        <v/>
      </c>
      <c r="U5719" t="str">
        <f t="shared" si="545"/>
        <v>B</v>
      </c>
      <c r="V5719" t="str" cm="1">
        <f t="array" ref="V5719">_xlfn.IFS(N5710&gt;25,"A",N5710&gt;20,"B",N5710&gt;15,"C",N5710&gt;10,"D",N5710&lt;10,"E")</f>
        <v>B</v>
      </c>
    </row>
    <row r="5720" spans="1:22" x14ac:dyDescent="0.3">
      <c r="A5720">
        <v>5761</v>
      </c>
      <c r="B5720" t="s">
        <v>368</v>
      </c>
      <c r="C5720" t="s">
        <v>30</v>
      </c>
      <c r="D5720" t="s">
        <v>31</v>
      </c>
      <c r="E5720">
        <v>2015</v>
      </c>
      <c r="F5720">
        <v>55662</v>
      </c>
      <c r="G5720" t="s">
        <v>23</v>
      </c>
      <c r="H5720" t="s">
        <v>32</v>
      </c>
      <c r="I5720" t="s">
        <v>19</v>
      </c>
      <c r="J5720">
        <v>2967</v>
      </c>
      <c r="K5720">
        <v>241.4</v>
      </c>
      <c r="L5720">
        <v>7</v>
      </c>
      <c r="M5720">
        <v>12.07</v>
      </c>
      <c r="N5720">
        <v>42.83</v>
      </c>
      <c r="P5720" t="str">
        <f t="shared" si="540"/>
        <v/>
      </c>
      <c r="Q5720" t="str">
        <f t="shared" si="541"/>
        <v>good</v>
      </c>
      <c r="R5720" t="str">
        <f t="shared" si="542"/>
        <v/>
      </c>
      <c r="S5720" s="3" t="str">
        <f t="shared" si="543"/>
        <v>Honda</v>
      </c>
      <c r="T5720" t="str">
        <f t="shared" si="544"/>
        <v>Honda</v>
      </c>
      <c r="U5720" t="str">
        <f t="shared" si="545"/>
        <v>E</v>
      </c>
      <c r="V5720" t="str" cm="1">
        <f t="array" ref="V5720">_xlfn.IFS(N5711&gt;25,"A",N5711&gt;20,"B",N5711&gt;15,"C",N5711&gt;10,"D",N5711&lt;10,"E")</f>
        <v>E</v>
      </c>
    </row>
    <row r="5721" spans="1:22" x14ac:dyDescent="0.3">
      <c r="A5721">
        <v>5762</v>
      </c>
      <c r="B5721" t="s">
        <v>816</v>
      </c>
      <c r="C5721" t="s">
        <v>165</v>
      </c>
      <c r="D5721" t="s">
        <v>35</v>
      </c>
      <c r="E5721">
        <v>2014</v>
      </c>
      <c r="F5721">
        <v>51000</v>
      </c>
      <c r="G5721" t="s">
        <v>23</v>
      </c>
      <c r="H5721" t="s">
        <v>32</v>
      </c>
      <c r="I5721" t="s">
        <v>19</v>
      </c>
      <c r="J5721">
        <v>1969</v>
      </c>
      <c r="K5721">
        <v>190</v>
      </c>
      <c r="L5721">
        <v>5</v>
      </c>
      <c r="M5721">
        <v>27.03</v>
      </c>
      <c r="N5721">
        <v>21.5</v>
      </c>
      <c r="P5721" t="str">
        <f t="shared" si="540"/>
        <v/>
      </c>
      <c r="Q5721" t="str">
        <f t="shared" si="541"/>
        <v>good</v>
      </c>
      <c r="R5721" t="str">
        <f t="shared" si="542"/>
        <v/>
      </c>
      <c r="S5721" s="3" t="str">
        <f t="shared" si="543"/>
        <v>Nissan</v>
      </c>
      <c r="T5721" t="str">
        <f t="shared" si="544"/>
        <v>Nissan</v>
      </c>
      <c r="U5721" t="str">
        <f t="shared" si="545"/>
        <v>E</v>
      </c>
      <c r="V5721" t="str" cm="1">
        <f t="array" ref="V5721">_xlfn.IFS(N5712&gt;25,"A",N5712&gt;20,"B",N5712&gt;15,"C",N5712&gt;10,"D",N5712&lt;10,"E")</f>
        <v>E</v>
      </c>
    </row>
    <row r="5722" spans="1:22" x14ac:dyDescent="0.3">
      <c r="A5722">
        <v>5763</v>
      </c>
      <c r="B5722" t="s">
        <v>271</v>
      </c>
      <c r="C5722" t="s">
        <v>25</v>
      </c>
      <c r="D5722" t="s">
        <v>39</v>
      </c>
      <c r="E5722">
        <v>2015</v>
      </c>
      <c r="F5722">
        <v>24398</v>
      </c>
      <c r="G5722" t="s">
        <v>27</v>
      </c>
      <c r="H5722" t="s">
        <v>18</v>
      </c>
      <c r="I5722" t="s">
        <v>19</v>
      </c>
      <c r="J5722">
        <v>1497</v>
      </c>
      <c r="K5722">
        <v>117.3</v>
      </c>
      <c r="L5722">
        <v>5</v>
      </c>
      <c r="M5722">
        <v>17.8</v>
      </c>
      <c r="N5722">
        <v>7.9</v>
      </c>
      <c r="P5722" t="str">
        <f t="shared" si="540"/>
        <v/>
      </c>
      <c r="Q5722" t="str">
        <f t="shared" si="541"/>
        <v>good</v>
      </c>
      <c r="R5722" t="str">
        <f t="shared" si="542"/>
        <v/>
      </c>
      <c r="S5722" s="3" t="str">
        <f t="shared" si="543"/>
        <v>Hyundai</v>
      </c>
      <c r="T5722" t="str">
        <f t="shared" si="544"/>
        <v>Hyundai</v>
      </c>
      <c r="U5722" t="str">
        <f t="shared" si="545"/>
        <v>E</v>
      </c>
      <c r="V5722" t="str" cm="1">
        <f t="array" ref="V5722">_xlfn.IFS(N5713&gt;25,"A",N5713&gt;20,"B",N5713&gt;15,"C",N5713&gt;10,"D",N5713&lt;10,"E")</f>
        <v>E</v>
      </c>
    </row>
    <row r="5723" spans="1:22" x14ac:dyDescent="0.3">
      <c r="A5723">
        <v>5764</v>
      </c>
      <c r="B5723" t="s">
        <v>71</v>
      </c>
      <c r="C5723" t="s">
        <v>15</v>
      </c>
      <c r="D5723" t="s">
        <v>35</v>
      </c>
      <c r="E5723">
        <v>2011</v>
      </c>
      <c r="F5723">
        <v>78000</v>
      </c>
      <c r="G5723" t="s">
        <v>27</v>
      </c>
      <c r="H5723" t="s">
        <v>18</v>
      </c>
      <c r="I5723" t="s">
        <v>33</v>
      </c>
      <c r="J5723">
        <v>998</v>
      </c>
      <c r="K5723">
        <v>67.099999999999994</v>
      </c>
      <c r="L5723">
        <v>5</v>
      </c>
      <c r="M5723">
        <v>20.92</v>
      </c>
      <c r="N5723">
        <v>2.2999999999999998</v>
      </c>
      <c r="P5723" t="str">
        <f t="shared" si="540"/>
        <v/>
      </c>
      <c r="Q5723" t="str">
        <f t="shared" si="541"/>
        <v>bad</v>
      </c>
      <c r="R5723" t="str">
        <f t="shared" si="542"/>
        <v/>
      </c>
      <c r="S5723" s="3" t="str">
        <f t="shared" si="543"/>
        <v/>
      </c>
      <c r="T5723" t="str">
        <f t="shared" si="544"/>
        <v>Hyundai</v>
      </c>
      <c r="U5723" t="str">
        <f t="shared" si="545"/>
        <v>E</v>
      </c>
      <c r="V5723" t="str" cm="1">
        <f t="array" ref="V5723">_xlfn.IFS(N5714&gt;25,"A",N5714&gt;20,"B",N5714&gt;15,"C",N5714&gt;10,"D",N5714&lt;10,"E")</f>
        <v>E</v>
      </c>
    </row>
    <row r="5724" spans="1:22" x14ac:dyDescent="0.3">
      <c r="A5724">
        <v>5765</v>
      </c>
      <c r="B5724" t="s">
        <v>1881</v>
      </c>
      <c r="C5724" t="s">
        <v>25</v>
      </c>
      <c r="D5724" t="s">
        <v>53</v>
      </c>
      <c r="E5724">
        <v>2012</v>
      </c>
      <c r="F5724">
        <v>40315</v>
      </c>
      <c r="G5724" t="s">
        <v>27</v>
      </c>
      <c r="H5724" t="s">
        <v>18</v>
      </c>
      <c r="I5724" t="s">
        <v>19</v>
      </c>
      <c r="J5724">
        <v>1198</v>
      </c>
      <c r="K5724">
        <v>86.8</v>
      </c>
      <c r="L5724">
        <v>5</v>
      </c>
      <c r="M5724">
        <v>18.5</v>
      </c>
      <c r="N5724">
        <v>2.75</v>
      </c>
      <c r="P5724" t="str">
        <f t="shared" si="540"/>
        <v>Toyota</v>
      </c>
      <c r="Q5724" t="str">
        <f t="shared" si="541"/>
        <v>bad</v>
      </c>
      <c r="R5724" t="str">
        <f t="shared" si="542"/>
        <v/>
      </c>
      <c r="S5724" s="3" t="str">
        <f t="shared" si="543"/>
        <v>Toyota</v>
      </c>
      <c r="T5724" t="str">
        <f t="shared" si="544"/>
        <v/>
      </c>
      <c r="U5724" t="str">
        <f t="shared" si="545"/>
        <v>C</v>
      </c>
      <c r="V5724" t="str" cm="1">
        <f t="array" ref="V5724">_xlfn.IFS(N5715&gt;25,"A",N5715&gt;20,"B",N5715&gt;15,"C",N5715&gt;10,"D",N5715&lt;10,"E")</f>
        <v>C</v>
      </c>
    </row>
    <row r="5725" spans="1:22" x14ac:dyDescent="0.3">
      <c r="A5725">
        <v>5766</v>
      </c>
      <c r="B5725" t="s">
        <v>1102</v>
      </c>
      <c r="C5725" t="s">
        <v>78</v>
      </c>
      <c r="D5725" t="s">
        <v>39</v>
      </c>
      <c r="E5725">
        <v>2011</v>
      </c>
      <c r="F5725">
        <v>83000</v>
      </c>
      <c r="G5725" t="s">
        <v>23</v>
      </c>
      <c r="H5725" t="s">
        <v>18</v>
      </c>
      <c r="I5725" t="s">
        <v>19</v>
      </c>
      <c r="J5725">
        <v>2179</v>
      </c>
      <c r="K5725">
        <v>120</v>
      </c>
      <c r="L5725">
        <v>8</v>
      </c>
      <c r="M5725">
        <v>12.05</v>
      </c>
      <c r="N5725">
        <v>6.71</v>
      </c>
      <c r="P5725" t="str">
        <f t="shared" si="540"/>
        <v>Toyota</v>
      </c>
      <c r="Q5725" t="str">
        <f t="shared" si="541"/>
        <v>bad</v>
      </c>
      <c r="R5725" t="str">
        <f t="shared" si="542"/>
        <v/>
      </c>
      <c r="S5725" s="3" t="str">
        <f t="shared" si="543"/>
        <v>Toyota</v>
      </c>
      <c r="T5725" t="str">
        <f t="shared" si="544"/>
        <v/>
      </c>
      <c r="U5725" t="str">
        <f t="shared" si="545"/>
        <v>C</v>
      </c>
      <c r="V5725" t="str" cm="1">
        <f t="array" ref="V5725">_xlfn.IFS(N5716&gt;25,"A",N5716&gt;20,"B",N5716&gt;15,"C",N5716&gt;10,"D",N5716&lt;10,"E")</f>
        <v>C</v>
      </c>
    </row>
    <row r="5726" spans="1:22" x14ac:dyDescent="0.3">
      <c r="A5726">
        <v>5767</v>
      </c>
      <c r="B5726" t="s">
        <v>1641</v>
      </c>
      <c r="C5726" t="s">
        <v>60</v>
      </c>
      <c r="D5726" t="s">
        <v>47</v>
      </c>
      <c r="E5726">
        <v>2017</v>
      </c>
      <c r="F5726">
        <v>58151</v>
      </c>
      <c r="G5726" t="s">
        <v>23</v>
      </c>
      <c r="H5726" t="s">
        <v>32</v>
      </c>
      <c r="I5726" t="s">
        <v>19</v>
      </c>
      <c r="J5726">
        <v>1461</v>
      </c>
      <c r="K5726">
        <v>108.45</v>
      </c>
      <c r="L5726">
        <v>5</v>
      </c>
      <c r="M5726">
        <v>19.600000000000001</v>
      </c>
      <c r="N5726">
        <v>9.6</v>
      </c>
      <c r="P5726" t="str">
        <f t="shared" si="540"/>
        <v/>
      </c>
      <c r="Q5726" t="str">
        <f t="shared" si="541"/>
        <v>good</v>
      </c>
      <c r="R5726" t="str">
        <f t="shared" si="542"/>
        <v/>
      </c>
      <c r="S5726" s="3" t="str">
        <f t="shared" si="543"/>
        <v>Maruti</v>
      </c>
      <c r="T5726" t="str">
        <f t="shared" si="544"/>
        <v>Maruti</v>
      </c>
      <c r="U5726" t="str">
        <f t="shared" si="545"/>
        <v>E</v>
      </c>
      <c r="V5726" t="str" cm="1">
        <f t="array" ref="V5726">_xlfn.IFS(N5717&gt;25,"A",N5717&gt;20,"B",N5717&gt;15,"C",N5717&gt;10,"D",N5717&lt;10,"E")</f>
        <v>E</v>
      </c>
    </row>
    <row r="5727" spans="1:22" x14ac:dyDescent="0.3">
      <c r="A5727">
        <v>5768</v>
      </c>
      <c r="B5727" t="s">
        <v>290</v>
      </c>
      <c r="C5727" t="s">
        <v>21</v>
      </c>
      <c r="D5727" t="s">
        <v>47</v>
      </c>
      <c r="E5727">
        <v>2017</v>
      </c>
      <c r="F5727">
        <v>30519</v>
      </c>
      <c r="G5727" t="s">
        <v>23</v>
      </c>
      <c r="H5727" t="s">
        <v>18</v>
      </c>
      <c r="I5727" t="s">
        <v>19</v>
      </c>
      <c r="J5727">
        <v>1582</v>
      </c>
      <c r="K5727">
        <v>126.2</v>
      </c>
      <c r="L5727">
        <v>5</v>
      </c>
      <c r="M5727">
        <v>19.670000000000002</v>
      </c>
      <c r="N5727">
        <v>12.81</v>
      </c>
      <c r="P5727" t="str">
        <f t="shared" si="540"/>
        <v/>
      </c>
      <c r="Q5727" t="str">
        <f t="shared" si="541"/>
        <v>bad</v>
      </c>
      <c r="R5727" t="str">
        <f t="shared" si="542"/>
        <v/>
      </c>
      <c r="S5727" s="3" t="str">
        <f t="shared" si="543"/>
        <v/>
      </c>
      <c r="T5727" t="str">
        <f t="shared" si="544"/>
        <v>Hyundai</v>
      </c>
      <c r="U5727" t="str">
        <f t="shared" si="545"/>
        <v>E</v>
      </c>
      <c r="V5727" t="str" cm="1">
        <f t="array" ref="V5727">_xlfn.IFS(N5718&gt;25,"A",N5718&gt;20,"B",N5718&gt;15,"C",N5718&gt;10,"D",N5718&lt;10,"E")</f>
        <v>E</v>
      </c>
    </row>
    <row r="5728" spans="1:22" x14ac:dyDescent="0.3">
      <c r="A5728">
        <v>5769</v>
      </c>
      <c r="B5728" t="s">
        <v>782</v>
      </c>
      <c r="C5728" t="s">
        <v>45</v>
      </c>
      <c r="D5728" t="s">
        <v>31</v>
      </c>
      <c r="E5728">
        <v>2019</v>
      </c>
      <c r="F5728">
        <v>20712</v>
      </c>
      <c r="G5728" t="s">
        <v>27</v>
      </c>
      <c r="H5728" t="s">
        <v>18</v>
      </c>
      <c r="I5728" t="s">
        <v>19</v>
      </c>
      <c r="J5728">
        <v>1199</v>
      </c>
      <c r="K5728">
        <v>84</v>
      </c>
      <c r="L5728">
        <v>5</v>
      </c>
      <c r="M5728">
        <v>23.84</v>
      </c>
      <c r="N5728">
        <v>6.94</v>
      </c>
      <c r="P5728" t="str">
        <f t="shared" si="540"/>
        <v/>
      </c>
      <c r="Q5728" t="str">
        <f t="shared" si="541"/>
        <v>bad</v>
      </c>
      <c r="R5728" t="str">
        <f t="shared" si="542"/>
        <v/>
      </c>
      <c r="S5728" s="3" t="str">
        <f t="shared" si="543"/>
        <v/>
      </c>
      <c r="T5728" t="str">
        <f t="shared" si="544"/>
        <v>Hyundai</v>
      </c>
      <c r="U5728" t="str">
        <f t="shared" si="545"/>
        <v>E</v>
      </c>
      <c r="V5728" t="str" cm="1">
        <f t="array" ref="V5728">_xlfn.IFS(N5719&gt;25,"A",N5719&gt;20,"B",N5719&gt;15,"C",N5719&gt;10,"D",N5719&lt;10,"E")</f>
        <v>E</v>
      </c>
    </row>
    <row r="5729" spans="1:22" x14ac:dyDescent="0.3">
      <c r="A5729">
        <v>5770</v>
      </c>
      <c r="B5729" t="s">
        <v>492</v>
      </c>
      <c r="C5729" t="s">
        <v>78</v>
      </c>
      <c r="D5729" t="s">
        <v>16</v>
      </c>
      <c r="E5729">
        <v>2015</v>
      </c>
      <c r="F5729">
        <v>48000</v>
      </c>
      <c r="G5729" t="s">
        <v>23</v>
      </c>
      <c r="H5729" t="s">
        <v>18</v>
      </c>
      <c r="I5729" t="s">
        <v>19</v>
      </c>
      <c r="J5729">
        <v>2179</v>
      </c>
      <c r="K5729">
        <v>140</v>
      </c>
      <c r="L5729">
        <v>7</v>
      </c>
      <c r="M5729">
        <v>16</v>
      </c>
      <c r="N5729">
        <v>9.4499999999999993</v>
      </c>
      <c r="P5729" t="str">
        <f t="shared" si="540"/>
        <v>Audi</v>
      </c>
      <c r="Q5729" t="str">
        <f t="shared" si="541"/>
        <v>bad</v>
      </c>
      <c r="R5729" t="str">
        <f t="shared" si="542"/>
        <v/>
      </c>
      <c r="S5729" s="3" t="str">
        <f t="shared" si="543"/>
        <v>Audi</v>
      </c>
      <c r="T5729" t="str">
        <f t="shared" si="544"/>
        <v/>
      </c>
      <c r="U5729" t="str">
        <f t="shared" si="545"/>
        <v>A</v>
      </c>
      <c r="V5729" t="str" cm="1">
        <f t="array" ref="V5729">_xlfn.IFS(N5720&gt;25,"A",N5720&gt;20,"B",N5720&gt;15,"C",N5720&gt;10,"D",N5720&lt;10,"E")</f>
        <v>A</v>
      </c>
    </row>
    <row r="5730" spans="1:22" x14ac:dyDescent="0.3">
      <c r="A5730">
        <v>5771</v>
      </c>
      <c r="B5730" t="s">
        <v>1042</v>
      </c>
      <c r="C5730" t="s">
        <v>43</v>
      </c>
      <c r="D5730" t="s">
        <v>35</v>
      </c>
      <c r="E5730">
        <v>2015</v>
      </c>
      <c r="F5730">
        <v>85000</v>
      </c>
      <c r="G5730" t="s">
        <v>23</v>
      </c>
      <c r="H5730" t="s">
        <v>18</v>
      </c>
      <c r="I5730" t="s">
        <v>19</v>
      </c>
      <c r="J5730">
        <v>1498</v>
      </c>
      <c r="K5730">
        <v>103.2</v>
      </c>
      <c r="L5730">
        <v>5</v>
      </c>
      <c r="M5730">
        <v>20.34</v>
      </c>
      <c r="N5730">
        <v>6</v>
      </c>
      <c r="P5730" t="str">
        <f t="shared" si="540"/>
        <v>Volvo</v>
      </c>
      <c r="Q5730" t="str">
        <f t="shared" si="541"/>
        <v>good</v>
      </c>
      <c r="R5730" t="str">
        <f t="shared" si="542"/>
        <v>Volvo</v>
      </c>
      <c r="S5730" s="3" t="str">
        <f t="shared" si="543"/>
        <v>Volvo</v>
      </c>
      <c r="T5730" t="str">
        <f t="shared" si="544"/>
        <v/>
      </c>
      <c r="U5730" t="str">
        <f t="shared" si="545"/>
        <v>B</v>
      </c>
      <c r="V5730" t="str" cm="1">
        <f t="array" ref="V5730">_xlfn.IFS(N5721&gt;25,"A",N5721&gt;20,"B",N5721&gt;15,"C",N5721&gt;10,"D",N5721&lt;10,"E")</f>
        <v>B</v>
      </c>
    </row>
    <row r="5731" spans="1:22" x14ac:dyDescent="0.3">
      <c r="A5731">
        <v>5772</v>
      </c>
      <c r="B5731" t="s">
        <v>204</v>
      </c>
      <c r="C5731" t="s">
        <v>62</v>
      </c>
      <c r="D5731" t="s">
        <v>53</v>
      </c>
      <c r="E5731">
        <v>2013</v>
      </c>
      <c r="F5731">
        <v>32000</v>
      </c>
      <c r="G5731" t="s">
        <v>27</v>
      </c>
      <c r="H5731" t="s">
        <v>32</v>
      </c>
      <c r="I5731" t="s">
        <v>19</v>
      </c>
      <c r="J5731">
        <v>1595</v>
      </c>
      <c r="K5731">
        <v>120.7</v>
      </c>
      <c r="L5731">
        <v>5</v>
      </c>
      <c r="M5731">
        <v>14.8</v>
      </c>
      <c r="N5731">
        <v>11</v>
      </c>
      <c r="P5731" t="str">
        <f t="shared" si="540"/>
        <v/>
      </c>
      <c r="Q5731" t="str">
        <f t="shared" si="541"/>
        <v>bad</v>
      </c>
      <c r="R5731" t="str">
        <f t="shared" si="542"/>
        <v/>
      </c>
      <c r="S5731" s="3" t="str">
        <f t="shared" si="543"/>
        <v/>
      </c>
      <c r="T5731" t="str">
        <f t="shared" si="544"/>
        <v>Honda</v>
      </c>
      <c r="U5731" t="str">
        <f t="shared" si="545"/>
        <v>E</v>
      </c>
      <c r="V5731" t="str" cm="1">
        <f t="array" ref="V5731">_xlfn.IFS(N5722&gt;25,"A",N5722&gt;20,"B",N5722&gt;15,"C",N5722&gt;10,"D",N5722&lt;10,"E")</f>
        <v>E</v>
      </c>
    </row>
    <row r="5732" spans="1:22" x14ac:dyDescent="0.3">
      <c r="A5732">
        <v>5773</v>
      </c>
      <c r="B5732" t="s">
        <v>1469</v>
      </c>
      <c r="C5732" t="s">
        <v>15</v>
      </c>
      <c r="D5732" t="s">
        <v>53</v>
      </c>
      <c r="E5732">
        <v>2011</v>
      </c>
      <c r="F5732">
        <v>52000</v>
      </c>
      <c r="G5732" t="s">
        <v>27</v>
      </c>
      <c r="H5732" t="s">
        <v>18</v>
      </c>
      <c r="I5732" t="s">
        <v>19</v>
      </c>
      <c r="J5732">
        <v>1586</v>
      </c>
      <c r="K5732">
        <v>103.3</v>
      </c>
      <c r="L5732">
        <v>5</v>
      </c>
      <c r="M5732">
        <v>15.5</v>
      </c>
      <c r="N5732">
        <v>2.6</v>
      </c>
      <c r="P5732" t="str">
        <f t="shared" si="540"/>
        <v/>
      </c>
      <c r="Q5732" t="str">
        <f t="shared" si="541"/>
        <v>good</v>
      </c>
      <c r="R5732" t="str">
        <f t="shared" si="542"/>
        <v/>
      </c>
      <c r="S5732" s="3" t="str">
        <f t="shared" si="543"/>
        <v>Maruti</v>
      </c>
      <c r="T5732" t="str">
        <f t="shared" si="544"/>
        <v>Maruti</v>
      </c>
      <c r="U5732" t="str">
        <f t="shared" si="545"/>
        <v>E</v>
      </c>
      <c r="V5732" t="str" cm="1">
        <f t="array" ref="V5732">_xlfn.IFS(N5723&gt;25,"A",N5723&gt;20,"B",N5723&gt;15,"C",N5723&gt;10,"D",N5723&lt;10,"E")</f>
        <v>E</v>
      </c>
    </row>
    <row r="5733" spans="1:22" x14ac:dyDescent="0.3">
      <c r="A5733">
        <v>5774</v>
      </c>
      <c r="B5733" t="s">
        <v>1328</v>
      </c>
      <c r="C5733" t="s">
        <v>21</v>
      </c>
      <c r="D5733" t="s">
        <v>35</v>
      </c>
      <c r="E5733">
        <v>2007</v>
      </c>
      <c r="F5733">
        <v>58307</v>
      </c>
      <c r="G5733" t="s">
        <v>27</v>
      </c>
      <c r="H5733" t="s">
        <v>18</v>
      </c>
      <c r="I5733" t="s">
        <v>19</v>
      </c>
      <c r="J5733">
        <v>1341</v>
      </c>
      <c r="K5733">
        <v>83</v>
      </c>
      <c r="L5733">
        <v>5</v>
      </c>
      <c r="M5733">
        <v>15.3</v>
      </c>
      <c r="N5733">
        <v>1.95</v>
      </c>
      <c r="P5733" t="str">
        <f t="shared" si="540"/>
        <v/>
      </c>
      <c r="Q5733" t="str">
        <f t="shared" si="541"/>
        <v>bad</v>
      </c>
      <c r="R5733" t="str">
        <f t="shared" si="542"/>
        <v/>
      </c>
      <c r="S5733" s="3" t="str">
        <f t="shared" si="543"/>
        <v/>
      </c>
      <c r="T5733" t="str">
        <f t="shared" si="544"/>
        <v>Honda</v>
      </c>
      <c r="U5733" t="str">
        <f t="shared" si="545"/>
        <v>E</v>
      </c>
      <c r="V5733" t="str" cm="1">
        <f t="array" ref="V5733">_xlfn.IFS(N5724&gt;25,"A",N5724&gt;20,"B",N5724&gt;15,"C",N5724&gt;10,"D",N5724&lt;10,"E")</f>
        <v>E</v>
      </c>
    </row>
    <row r="5734" spans="1:22" x14ac:dyDescent="0.3">
      <c r="A5734">
        <v>5775</v>
      </c>
      <c r="B5734" t="s">
        <v>1249</v>
      </c>
      <c r="C5734" t="s">
        <v>65</v>
      </c>
      <c r="D5734" t="s">
        <v>16</v>
      </c>
      <c r="E5734">
        <v>2013</v>
      </c>
      <c r="F5734">
        <v>30000</v>
      </c>
      <c r="G5734" t="s">
        <v>23</v>
      </c>
      <c r="H5734" t="s">
        <v>32</v>
      </c>
      <c r="I5734" t="s">
        <v>19</v>
      </c>
      <c r="J5734">
        <v>2993</v>
      </c>
      <c r="K5734">
        <v>313</v>
      </c>
      <c r="L5734">
        <v>4</v>
      </c>
      <c r="M5734">
        <v>17.54</v>
      </c>
      <c r="N5734">
        <v>45</v>
      </c>
      <c r="P5734" t="str">
        <f t="shared" si="540"/>
        <v/>
      </c>
      <c r="Q5734" t="str">
        <f t="shared" si="541"/>
        <v>bad</v>
      </c>
      <c r="R5734" t="str">
        <f t="shared" si="542"/>
        <v/>
      </c>
      <c r="S5734" s="3" t="str">
        <f t="shared" si="543"/>
        <v/>
      </c>
      <c r="T5734" t="str">
        <f t="shared" si="544"/>
        <v>Mahindra</v>
      </c>
      <c r="U5734" t="str">
        <f t="shared" si="545"/>
        <v>E</v>
      </c>
      <c r="V5734" t="str" cm="1">
        <f t="array" ref="V5734">_xlfn.IFS(N5725&gt;25,"A",N5725&gt;20,"B",N5725&gt;15,"C",N5725&gt;10,"D",N5725&lt;10,"E")</f>
        <v>E</v>
      </c>
    </row>
    <row r="5735" spans="1:22" x14ac:dyDescent="0.3">
      <c r="A5735">
        <v>5776</v>
      </c>
      <c r="B5735" t="s">
        <v>97</v>
      </c>
      <c r="C5735" t="s">
        <v>30</v>
      </c>
      <c r="D5735" t="s">
        <v>26</v>
      </c>
      <c r="E5735">
        <v>2014</v>
      </c>
      <c r="F5735">
        <v>40000</v>
      </c>
      <c r="G5735" t="s">
        <v>23</v>
      </c>
      <c r="H5735" t="s">
        <v>32</v>
      </c>
      <c r="I5735" t="s">
        <v>19</v>
      </c>
      <c r="J5735">
        <v>1968</v>
      </c>
      <c r="K5735">
        <v>174.33</v>
      </c>
      <c r="L5735">
        <v>5</v>
      </c>
      <c r="M5735">
        <v>17.11</v>
      </c>
      <c r="N5735">
        <v>22</v>
      </c>
      <c r="P5735" t="str">
        <f t="shared" si="540"/>
        <v/>
      </c>
      <c r="Q5735" t="str">
        <f t="shared" si="541"/>
        <v>bad</v>
      </c>
      <c r="R5735" t="str">
        <f t="shared" si="542"/>
        <v/>
      </c>
      <c r="S5735" s="3" t="str">
        <f t="shared" si="543"/>
        <v/>
      </c>
      <c r="T5735" t="str">
        <f t="shared" si="544"/>
        <v>Renault</v>
      </c>
      <c r="U5735" t="str">
        <f t="shared" si="545"/>
        <v>E</v>
      </c>
      <c r="V5735" t="str" cm="1">
        <f t="array" ref="V5735">_xlfn.IFS(N5726&gt;25,"A",N5726&gt;20,"B",N5726&gt;15,"C",N5726&gt;10,"D",N5726&lt;10,"E")</f>
        <v>E</v>
      </c>
    </row>
    <row r="5736" spans="1:22" x14ac:dyDescent="0.3">
      <c r="A5736">
        <v>5777</v>
      </c>
      <c r="B5736" t="s">
        <v>238</v>
      </c>
      <c r="C5736" t="s">
        <v>21</v>
      </c>
      <c r="D5736" t="s">
        <v>49</v>
      </c>
      <c r="E5736">
        <v>2015</v>
      </c>
      <c r="F5736">
        <v>36000</v>
      </c>
      <c r="G5736" t="s">
        <v>27</v>
      </c>
      <c r="H5736" t="s">
        <v>18</v>
      </c>
      <c r="I5736" t="s">
        <v>19</v>
      </c>
      <c r="J5736">
        <v>1197</v>
      </c>
      <c r="K5736">
        <v>81.83</v>
      </c>
      <c r="L5736">
        <v>5</v>
      </c>
      <c r="M5736">
        <v>18.600000000000001</v>
      </c>
      <c r="N5736">
        <v>4.9000000000000004</v>
      </c>
      <c r="P5736" t="str">
        <f t="shared" si="540"/>
        <v/>
      </c>
      <c r="Q5736" t="str">
        <f t="shared" si="541"/>
        <v>bad</v>
      </c>
      <c r="R5736" t="str">
        <f t="shared" si="542"/>
        <v/>
      </c>
      <c r="S5736" s="3" t="str">
        <f t="shared" si="543"/>
        <v/>
      </c>
      <c r="T5736" t="str">
        <f t="shared" si="544"/>
        <v>Hyundai</v>
      </c>
      <c r="U5736" t="str">
        <f t="shared" si="545"/>
        <v>D</v>
      </c>
      <c r="V5736" t="str" cm="1">
        <f t="array" ref="V5736">_xlfn.IFS(N5727&gt;25,"A",N5727&gt;20,"B",N5727&gt;15,"C",N5727&gt;10,"D",N5727&lt;10,"E")</f>
        <v>D</v>
      </c>
    </row>
    <row r="5737" spans="1:22" x14ac:dyDescent="0.3">
      <c r="A5737">
        <v>5778</v>
      </c>
      <c r="B5737" t="s">
        <v>1203</v>
      </c>
      <c r="C5737" t="s">
        <v>38</v>
      </c>
      <c r="D5737" t="s">
        <v>47</v>
      </c>
      <c r="E5737">
        <v>2015</v>
      </c>
      <c r="F5737">
        <v>58817</v>
      </c>
      <c r="G5737" t="s">
        <v>23</v>
      </c>
      <c r="H5737" t="s">
        <v>18</v>
      </c>
      <c r="I5737" t="s">
        <v>19</v>
      </c>
      <c r="J5737">
        <v>1461</v>
      </c>
      <c r="K5737">
        <v>83.14</v>
      </c>
      <c r="L5737">
        <v>5</v>
      </c>
      <c r="M5737">
        <v>19.87</v>
      </c>
      <c r="N5737">
        <v>6.25</v>
      </c>
      <c r="P5737" t="str">
        <f t="shared" si="540"/>
        <v/>
      </c>
      <c r="Q5737" t="str">
        <f t="shared" si="541"/>
        <v>good</v>
      </c>
      <c r="R5737" t="str">
        <f t="shared" si="542"/>
        <v/>
      </c>
      <c r="S5737" s="3" t="str">
        <f t="shared" si="543"/>
        <v>Tata</v>
      </c>
      <c r="T5737" t="str">
        <f t="shared" si="544"/>
        <v>Tata</v>
      </c>
      <c r="U5737" t="str">
        <f t="shared" si="545"/>
        <v>E</v>
      </c>
      <c r="V5737" t="str" cm="1">
        <f t="array" ref="V5737">_xlfn.IFS(N5728&gt;25,"A",N5728&gt;20,"B",N5728&gt;15,"C",N5728&gt;10,"D",N5728&lt;10,"E")</f>
        <v>E</v>
      </c>
    </row>
    <row r="5738" spans="1:22" x14ac:dyDescent="0.3">
      <c r="A5738">
        <v>5779</v>
      </c>
      <c r="B5738" t="s">
        <v>1882</v>
      </c>
      <c r="C5738" t="s">
        <v>43</v>
      </c>
      <c r="D5738" t="s">
        <v>26</v>
      </c>
      <c r="E5738">
        <v>2013</v>
      </c>
      <c r="F5738">
        <v>55000</v>
      </c>
      <c r="G5738" t="s">
        <v>23</v>
      </c>
      <c r="H5738" t="s">
        <v>18</v>
      </c>
      <c r="I5738" t="s">
        <v>33</v>
      </c>
      <c r="J5738">
        <v>1598</v>
      </c>
      <c r="K5738">
        <v>103.6</v>
      </c>
      <c r="L5738">
        <v>5</v>
      </c>
      <c r="M5738">
        <v>20.54</v>
      </c>
      <c r="N5738">
        <v>6.1</v>
      </c>
      <c r="P5738" t="str">
        <f t="shared" si="540"/>
        <v/>
      </c>
      <c r="Q5738" t="str">
        <f t="shared" si="541"/>
        <v>bad</v>
      </c>
      <c r="R5738" t="str">
        <f t="shared" si="542"/>
        <v/>
      </c>
      <c r="S5738" s="3" t="str">
        <f t="shared" si="543"/>
        <v/>
      </c>
      <c r="T5738" t="str">
        <f t="shared" si="544"/>
        <v>Mahindra</v>
      </c>
      <c r="U5738" t="str">
        <f t="shared" si="545"/>
        <v>E</v>
      </c>
      <c r="V5738" t="str" cm="1">
        <f t="array" ref="V5738">_xlfn.IFS(N5729&gt;25,"A",N5729&gt;20,"B",N5729&gt;15,"C",N5729&gt;10,"D",N5729&lt;10,"E")</f>
        <v>E</v>
      </c>
    </row>
    <row r="5739" spans="1:22" x14ac:dyDescent="0.3">
      <c r="A5739">
        <v>5780</v>
      </c>
      <c r="B5739" t="s">
        <v>296</v>
      </c>
      <c r="C5739" t="s">
        <v>21</v>
      </c>
      <c r="D5739" t="s">
        <v>16</v>
      </c>
      <c r="E5739">
        <v>2011</v>
      </c>
      <c r="F5739">
        <v>39000</v>
      </c>
      <c r="G5739" t="s">
        <v>27</v>
      </c>
      <c r="H5739" t="s">
        <v>18</v>
      </c>
      <c r="I5739" t="s">
        <v>19</v>
      </c>
      <c r="J5739">
        <v>1197</v>
      </c>
      <c r="K5739">
        <v>78.900000000000006</v>
      </c>
      <c r="L5739">
        <v>5</v>
      </c>
      <c r="M5739">
        <v>20.36</v>
      </c>
      <c r="N5739">
        <v>2.6</v>
      </c>
      <c r="P5739" t="str">
        <f t="shared" si="540"/>
        <v/>
      </c>
      <c r="Q5739" t="str">
        <f t="shared" si="541"/>
        <v>good</v>
      </c>
      <c r="R5739" t="str">
        <f t="shared" si="542"/>
        <v/>
      </c>
      <c r="S5739" s="3" t="str">
        <f t="shared" si="543"/>
        <v>Volkswagen</v>
      </c>
      <c r="T5739" t="str">
        <f t="shared" si="544"/>
        <v>Volkswagen</v>
      </c>
      <c r="U5739" t="str">
        <f t="shared" si="545"/>
        <v>E</v>
      </c>
      <c r="V5739" t="str" cm="1">
        <f t="array" ref="V5739">_xlfn.IFS(N5730&gt;25,"A",N5730&gt;20,"B",N5730&gt;15,"C",N5730&gt;10,"D",N5730&lt;10,"E")</f>
        <v>E</v>
      </c>
    </row>
    <row r="5740" spans="1:22" x14ac:dyDescent="0.3">
      <c r="A5740">
        <v>5781</v>
      </c>
      <c r="B5740" t="s">
        <v>1883</v>
      </c>
      <c r="C5740" t="s">
        <v>1884</v>
      </c>
      <c r="D5740" t="s">
        <v>53</v>
      </c>
      <c r="E5740">
        <v>2011</v>
      </c>
      <c r="F5740">
        <v>6500</v>
      </c>
      <c r="G5740" t="s">
        <v>27</v>
      </c>
      <c r="H5740" t="s">
        <v>32</v>
      </c>
      <c r="I5740" t="s">
        <v>102</v>
      </c>
      <c r="J5740">
        <v>5204</v>
      </c>
      <c r="K5740">
        <v>560</v>
      </c>
      <c r="L5740">
        <v>2</v>
      </c>
      <c r="M5740">
        <v>6.4</v>
      </c>
      <c r="N5740">
        <v>120</v>
      </c>
      <c r="P5740" t="str">
        <f t="shared" si="540"/>
        <v/>
      </c>
      <c r="Q5740" t="str">
        <f t="shared" si="541"/>
        <v>bad</v>
      </c>
      <c r="R5740" t="str">
        <f t="shared" si="542"/>
        <v/>
      </c>
      <c r="S5740" s="3" t="str">
        <f t="shared" si="543"/>
        <v/>
      </c>
      <c r="T5740" t="str">
        <f t="shared" si="544"/>
        <v>MercedesBenz</v>
      </c>
      <c r="U5740" t="str">
        <f t="shared" si="545"/>
        <v>D</v>
      </c>
      <c r="V5740" t="str" cm="1">
        <f t="array" ref="V5740">_xlfn.IFS(N5731&gt;25,"A",N5731&gt;20,"B",N5731&gt;15,"C",N5731&gt;10,"D",N5731&lt;10,"E")</f>
        <v>D</v>
      </c>
    </row>
    <row r="5741" spans="1:22" x14ac:dyDescent="0.3">
      <c r="A5741">
        <v>5782</v>
      </c>
      <c r="B5741" t="s">
        <v>155</v>
      </c>
      <c r="C5741" t="s">
        <v>156</v>
      </c>
      <c r="D5741" t="s">
        <v>35</v>
      </c>
      <c r="E5741">
        <v>2012</v>
      </c>
      <c r="F5741">
        <v>35000</v>
      </c>
      <c r="G5741" t="s">
        <v>23</v>
      </c>
      <c r="H5741" t="s">
        <v>32</v>
      </c>
      <c r="I5741" t="s">
        <v>19</v>
      </c>
      <c r="J5741">
        <v>2993</v>
      </c>
      <c r="K5741">
        <v>270.89999999999998</v>
      </c>
      <c r="L5741">
        <v>5</v>
      </c>
      <c r="M5741">
        <v>14.74</v>
      </c>
      <c r="N5741">
        <v>29</v>
      </c>
      <c r="P5741" t="str">
        <f t="shared" si="540"/>
        <v/>
      </c>
      <c r="Q5741" t="str">
        <f t="shared" si="541"/>
        <v>bad</v>
      </c>
      <c r="R5741" t="str">
        <f t="shared" si="542"/>
        <v/>
      </c>
      <c r="S5741" s="3" t="str">
        <f t="shared" si="543"/>
        <v/>
      </c>
      <c r="T5741" t="str">
        <f t="shared" si="544"/>
        <v>Maruti</v>
      </c>
      <c r="U5741" t="str">
        <f t="shared" si="545"/>
        <v>E</v>
      </c>
      <c r="V5741" t="str" cm="1">
        <f t="array" ref="V5741">_xlfn.IFS(N5732&gt;25,"A",N5732&gt;20,"B",N5732&gt;15,"C",N5732&gt;10,"D",N5732&lt;10,"E")</f>
        <v>E</v>
      </c>
    </row>
    <row r="5742" spans="1:22" x14ac:dyDescent="0.3">
      <c r="A5742">
        <v>5783</v>
      </c>
      <c r="B5742" t="s">
        <v>491</v>
      </c>
      <c r="C5742" t="s">
        <v>15</v>
      </c>
      <c r="D5742" t="s">
        <v>22</v>
      </c>
      <c r="E5742">
        <v>2010</v>
      </c>
      <c r="F5742">
        <v>49900</v>
      </c>
      <c r="G5742" t="s">
        <v>27</v>
      </c>
      <c r="H5742" t="s">
        <v>18</v>
      </c>
      <c r="I5742" t="s">
        <v>33</v>
      </c>
      <c r="J5742">
        <v>1298</v>
      </c>
      <c r="K5742">
        <v>85.8</v>
      </c>
      <c r="L5742">
        <v>5</v>
      </c>
      <c r="M5742">
        <v>17.5</v>
      </c>
      <c r="N5742">
        <v>3.3</v>
      </c>
      <c r="P5742" t="str">
        <f t="shared" si="540"/>
        <v/>
      </c>
      <c r="Q5742" t="str">
        <f t="shared" si="541"/>
        <v>bad</v>
      </c>
      <c r="R5742" t="str">
        <f t="shared" si="542"/>
        <v/>
      </c>
      <c r="S5742" s="3" t="str">
        <f t="shared" si="543"/>
        <v/>
      </c>
      <c r="T5742" t="str">
        <f t="shared" si="544"/>
        <v>Hyundai</v>
      </c>
      <c r="U5742" t="str">
        <f t="shared" si="545"/>
        <v>E</v>
      </c>
      <c r="V5742" t="str" cm="1">
        <f t="array" ref="V5742">_xlfn.IFS(N5733&gt;25,"A",N5733&gt;20,"B",N5733&gt;15,"C",N5733&gt;10,"D",N5733&lt;10,"E")</f>
        <v>E</v>
      </c>
    </row>
    <row r="5743" spans="1:22" x14ac:dyDescent="0.3">
      <c r="A5743">
        <v>5784</v>
      </c>
      <c r="B5743" t="s">
        <v>908</v>
      </c>
      <c r="C5743" t="s">
        <v>45</v>
      </c>
      <c r="D5743" t="s">
        <v>35</v>
      </c>
      <c r="E5743">
        <v>2013</v>
      </c>
      <c r="F5743">
        <v>99500</v>
      </c>
      <c r="G5743" t="s">
        <v>23</v>
      </c>
      <c r="H5743" t="s">
        <v>18</v>
      </c>
      <c r="I5743" t="s">
        <v>33</v>
      </c>
      <c r="J5743">
        <v>1248</v>
      </c>
      <c r="K5743">
        <v>74</v>
      </c>
      <c r="L5743">
        <v>5</v>
      </c>
      <c r="M5743">
        <v>22.3</v>
      </c>
      <c r="N5743">
        <v>3.05</v>
      </c>
      <c r="P5743" t="str">
        <f t="shared" si="540"/>
        <v>BMW</v>
      </c>
      <c r="Q5743" t="str">
        <f t="shared" si="541"/>
        <v>bad</v>
      </c>
      <c r="R5743" t="str">
        <f t="shared" si="542"/>
        <v/>
      </c>
      <c r="S5743" s="3" t="str">
        <f t="shared" si="543"/>
        <v>BMW</v>
      </c>
      <c r="T5743" t="str">
        <f t="shared" si="544"/>
        <v/>
      </c>
      <c r="U5743" t="str">
        <f t="shared" si="545"/>
        <v>A</v>
      </c>
      <c r="V5743" t="str" cm="1">
        <f t="array" ref="V5743">_xlfn.IFS(N5734&gt;25,"A",N5734&gt;20,"B",N5734&gt;15,"C",N5734&gt;10,"D",N5734&lt;10,"E")</f>
        <v>A</v>
      </c>
    </row>
    <row r="5744" spans="1:22" x14ac:dyDescent="0.3">
      <c r="A5744">
        <v>5785</v>
      </c>
      <c r="B5744" t="s">
        <v>219</v>
      </c>
      <c r="C5744" t="s">
        <v>21</v>
      </c>
      <c r="D5744" t="s">
        <v>49</v>
      </c>
      <c r="E5744">
        <v>2012</v>
      </c>
      <c r="F5744">
        <v>33249</v>
      </c>
      <c r="G5744" t="s">
        <v>23</v>
      </c>
      <c r="H5744" t="s">
        <v>18</v>
      </c>
      <c r="I5744" t="s">
        <v>19</v>
      </c>
      <c r="J5744">
        <v>1396</v>
      </c>
      <c r="K5744">
        <v>88.76</v>
      </c>
      <c r="L5744">
        <v>5</v>
      </c>
      <c r="M5744">
        <v>21.27</v>
      </c>
      <c r="N5744">
        <v>3.25</v>
      </c>
      <c r="P5744" t="str">
        <f t="shared" si="540"/>
        <v>Audi</v>
      </c>
      <c r="Q5744" t="str">
        <f t="shared" si="541"/>
        <v>bad</v>
      </c>
      <c r="R5744" t="str">
        <f t="shared" si="542"/>
        <v/>
      </c>
      <c r="S5744" s="3" t="str">
        <f t="shared" si="543"/>
        <v>Audi</v>
      </c>
      <c r="T5744" t="str">
        <f t="shared" si="544"/>
        <v/>
      </c>
      <c r="U5744" t="str">
        <f t="shared" si="545"/>
        <v>B</v>
      </c>
      <c r="V5744" t="str" cm="1">
        <f t="array" ref="V5744">_xlfn.IFS(N5735&gt;25,"A",N5735&gt;20,"B",N5735&gt;15,"C",N5735&gt;10,"D",N5735&lt;10,"E")</f>
        <v>B</v>
      </c>
    </row>
    <row r="5745" spans="1:22" x14ac:dyDescent="0.3">
      <c r="A5745">
        <v>5786</v>
      </c>
      <c r="B5745" t="s">
        <v>549</v>
      </c>
      <c r="C5745" t="s">
        <v>21</v>
      </c>
      <c r="D5745" t="s">
        <v>53</v>
      </c>
      <c r="E5745">
        <v>2014</v>
      </c>
      <c r="F5745">
        <v>52000</v>
      </c>
      <c r="G5745" t="s">
        <v>27</v>
      </c>
      <c r="H5745" t="s">
        <v>18</v>
      </c>
      <c r="I5745" t="s">
        <v>19</v>
      </c>
      <c r="J5745">
        <v>1197</v>
      </c>
      <c r="K5745">
        <v>81.86</v>
      </c>
      <c r="L5745">
        <v>5</v>
      </c>
      <c r="M5745">
        <v>19.100000000000001</v>
      </c>
      <c r="N5745">
        <v>3.75</v>
      </c>
      <c r="P5745" t="str">
        <f t="shared" si="540"/>
        <v/>
      </c>
      <c r="Q5745" t="str">
        <f t="shared" si="541"/>
        <v>bad</v>
      </c>
      <c r="R5745" t="str">
        <f t="shared" si="542"/>
        <v/>
      </c>
      <c r="S5745" s="3" t="str">
        <f t="shared" si="543"/>
        <v/>
      </c>
      <c r="T5745" t="str">
        <f t="shared" si="544"/>
        <v>Hyundai</v>
      </c>
      <c r="U5745" t="str">
        <f t="shared" si="545"/>
        <v>E</v>
      </c>
      <c r="V5745" t="str" cm="1">
        <f t="array" ref="V5745">_xlfn.IFS(N5736&gt;25,"A",N5736&gt;20,"B",N5736&gt;15,"C",N5736&gt;10,"D",N5736&lt;10,"E")</f>
        <v>E</v>
      </c>
    </row>
    <row r="5746" spans="1:22" x14ac:dyDescent="0.3">
      <c r="A5746">
        <v>5787</v>
      </c>
      <c r="B5746" t="s">
        <v>163</v>
      </c>
      <c r="C5746" t="s">
        <v>41</v>
      </c>
      <c r="D5746" t="s">
        <v>16</v>
      </c>
      <c r="E5746">
        <v>2015</v>
      </c>
      <c r="F5746">
        <v>45000</v>
      </c>
      <c r="G5746" t="s">
        <v>23</v>
      </c>
      <c r="H5746" t="s">
        <v>18</v>
      </c>
      <c r="I5746" t="s">
        <v>19</v>
      </c>
      <c r="J5746">
        <v>2494</v>
      </c>
      <c r="K5746">
        <v>100.6</v>
      </c>
      <c r="L5746">
        <v>7</v>
      </c>
      <c r="M5746">
        <v>12.99</v>
      </c>
      <c r="N5746">
        <v>13.25</v>
      </c>
      <c r="P5746" t="str">
        <f t="shared" si="540"/>
        <v/>
      </c>
      <c r="Q5746" t="str">
        <f t="shared" si="541"/>
        <v>bad</v>
      </c>
      <c r="R5746" t="str">
        <f t="shared" si="542"/>
        <v/>
      </c>
      <c r="S5746" s="3" t="str">
        <f t="shared" si="543"/>
        <v/>
      </c>
      <c r="T5746" t="str">
        <f t="shared" si="544"/>
        <v>Nissan</v>
      </c>
      <c r="U5746" t="str">
        <f t="shared" si="545"/>
        <v>E</v>
      </c>
      <c r="V5746" t="str" cm="1">
        <f t="array" ref="V5746">_xlfn.IFS(N5737&gt;25,"A",N5737&gt;20,"B",N5737&gt;15,"C",N5737&gt;10,"D",N5737&lt;10,"E")</f>
        <v>E</v>
      </c>
    </row>
    <row r="5747" spans="1:22" x14ac:dyDescent="0.3">
      <c r="A5747">
        <v>5788</v>
      </c>
      <c r="B5747" t="s">
        <v>782</v>
      </c>
      <c r="C5747" t="s">
        <v>45</v>
      </c>
      <c r="D5747" t="s">
        <v>35</v>
      </c>
      <c r="E5747">
        <v>2017</v>
      </c>
      <c r="F5747">
        <v>22000</v>
      </c>
      <c r="G5747" t="s">
        <v>27</v>
      </c>
      <c r="H5747" t="s">
        <v>18</v>
      </c>
      <c r="I5747" t="s">
        <v>19</v>
      </c>
      <c r="J5747">
        <v>1199</v>
      </c>
      <c r="K5747">
        <v>84</v>
      </c>
      <c r="L5747">
        <v>5</v>
      </c>
      <c r="M5747">
        <v>23.84</v>
      </c>
      <c r="N5747">
        <v>4.8</v>
      </c>
      <c r="P5747" t="str">
        <f t="shared" si="540"/>
        <v/>
      </c>
      <c r="Q5747" t="str">
        <f t="shared" si="541"/>
        <v>good</v>
      </c>
      <c r="R5747" t="str">
        <f t="shared" si="542"/>
        <v/>
      </c>
      <c r="S5747" s="3" t="str">
        <f t="shared" si="543"/>
        <v>Volkswagen</v>
      </c>
      <c r="T5747" t="str">
        <f t="shared" si="544"/>
        <v>Volkswagen</v>
      </c>
      <c r="U5747" t="str">
        <f t="shared" si="545"/>
        <v>E</v>
      </c>
      <c r="V5747" t="str" cm="1">
        <f t="array" ref="V5747">_xlfn.IFS(N5738&gt;25,"A",N5738&gt;20,"B",N5738&gt;15,"C",N5738&gt;10,"D",N5738&lt;10,"E")</f>
        <v>E</v>
      </c>
    </row>
    <row r="5748" spans="1:22" x14ac:dyDescent="0.3">
      <c r="A5748">
        <v>5789</v>
      </c>
      <c r="B5748" t="s">
        <v>1402</v>
      </c>
      <c r="C5748" t="s">
        <v>60</v>
      </c>
      <c r="D5748" t="s">
        <v>47</v>
      </c>
      <c r="E5748">
        <v>2019</v>
      </c>
      <c r="F5748">
        <v>7858</v>
      </c>
      <c r="G5748" t="s">
        <v>27</v>
      </c>
      <c r="H5748" t="s">
        <v>18</v>
      </c>
      <c r="I5748" t="s">
        <v>19</v>
      </c>
      <c r="J5748">
        <v>799</v>
      </c>
      <c r="K5748">
        <v>53.3</v>
      </c>
      <c r="L5748">
        <v>5</v>
      </c>
      <c r="M5748">
        <v>25.17</v>
      </c>
      <c r="N5748">
        <v>3.8</v>
      </c>
      <c r="P5748" t="str">
        <f t="shared" si="540"/>
        <v/>
      </c>
      <c r="Q5748" t="str">
        <f t="shared" si="541"/>
        <v>good</v>
      </c>
      <c r="R5748" t="str">
        <f t="shared" si="542"/>
        <v/>
      </c>
      <c r="S5748" s="3" t="str">
        <f t="shared" si="543"/>
        <v>Hyundai</v>
      </c>
      <c r="T5748" t="str">
        <f t="shared" si="544"/>
        <v>Hyundai</v>
      </c>
      <c r="U5748" t="str">
        <f t="shared" si="545"/>
        <v>E</v>
      </c>
      <c r="V5748" t="str" cm="1">
        <f t="array" ref="V5748">_xlfn.IFS(N5739&gt;25,"A",N5739&gt;20,"B",N5739&gt;15,"C",N5739&gt;10,"D",N5739&lt;10,"E")</f>
        <v>E</v>
      </c>
    </row>
    <row r="5749" spans="1:22" x14ac:dyDescent="0.3">
      <c r="A5749">
        <v>5790</v>
      </c>
      <c r="B5749" t="s">
        <v>73</v>
      </c>
      <c r="C5749" t="s">
        <v>41</v>
      </c>
      <c r="D5749" t="s">
        <v>22</v>
      </c>
      <c r="E5749">
        <v>2011</v>
      </c>
      <c r="F5749">
        <v>112000</v>
      </c>
      <c r="G5749" t="s">
        <v>23</v>
      </c>
      <c r="H5749" t="s">
        <v>18</v>
      </c>
      <c r="I5749" t="s">
        <v>19</v>
      </c>
      <c r="J5749">
        <v>2494</v>
      </c>
      <c r="K5749">
        <v>102</v>
      </c>
      <c r="L5749">
        <v>7</v>
      </c>
      <c r="M5749">
        <v>12.8</v>
      </c>
      <c r="N5749">
        <v>8.5</v>
      </c>
      <c r="P5749" t="str">
        <f t="shared" si="540"/>
        <v>Lamborghini</v>
      </c>
      <c r="Q5749" t="str">
        <f t="shared" si="541"/>
        <v>bad</v>
      </c>
      <c r="R5749" t="str">
        <f t="shared" si="542"/>
        <v/>
      </c>
      <c r="S5749" s="3" t="str">
        <f t="shared" si="543"/>
        <v>Lamborghini</v>
      </c>
      <c r="T5749" t="str">
        <f t="shared" si="544"/>
        <v/>
      </c>
      <c r="U5749" t="str">
        <f t="shared" si="545"/>
        <v>A</v>
      </c>
      <c r="V5749" t="str" cm="1">
        <f t="array" ref="V5749">_xlfn.IFS(N5740&gt;25,"A",N5740&gt;20,"B",N5740&gt;15,"C",N5740&gt;10,"D",N5740&lt;10,"E")</f>
        <v>A</v>
      </c>
    </row>
    <row r="5750" spans="1:22" x14ac:dyDescent="0.3">
      <c r="A5750">
        <v>5791</v>
      </c>
      <c r="B5750" t="s">
        <v>594</v>
      </c>
      <c r="C5750" t="s">
        <v>62</v>
      </c>
      <c r="D5750" t="s">
        <v>31</v>
      </c>
      <c r="E5750">
        <v>2016</v>
      </c>
      <c r="F5750">
        <v>41082</v>
      </c>
      <c r="G5750" t="s">
        <v>23</v>
      </c>
      <c r="H5750" t="s">
        <v>32</v>
      </c>
      <c r="I5750" t="s">
        <v>19</v>
      </c>
      <c r="J5750">
        <v>2143</v>
      </c>
      <c r="K5750">
        <v>204</v>
      </c>
      <c r="L5750">
        <v>5</v>
      </c>
      <c r="M5750">
        <v>13</v>
      </c>
      <c r="N5750">
        <v>38.76</v>
      </c>
      <c r="P5750" t="str">
        <f t="shared" si="540"/>
        <v>Jaguar</v>
      </c>
      <c r="Q5750" t="str">
        <f t="shared" si="541"/>
        <v>bad</v>
      </c>
      <c r="R5750" t="str">
        <f t="shared" si="542"/>
        <v/>
      </c>
      <c r="S5750" s="3" t="str">
        <f t="shared" si="543"/>
        <v>Jaguar</v>
      </c>
      <c r="T5750" t="str">
        <f t="shared" si="544"/>
        <v/>
      </c>
      <c r="U5750" t="str">
        <f t="shared" si="545"/>
        <v>A</v>
      </c>
      <c r="V5750" t="str" cm="1">
        <f t="array" ref="V5750">_xlfn.IFS(N5741&gt;25,"A",N5741&gt;20,"B",N5741&gt;15,"C",N5741&gt;10,"D",N5741&lt;10,"E")</f>
        <v>A</v>
      </c>
    </row>
    <row r="5751" spans="1:22" x14ac:dyDescent="0.3">
      <c r="A5751">
        <v>5792</v>
      </c>
      <c r="B5751" t="s">
        <v>892</v>
      </c>
      <c r="C5751" t="s">
        <v>25</v>
      </c>
      <c r="D5751" t="s">
        <v>93</v>
      </c>
      <c r="E5751">
        <v>2009</v>
      </c>
      <c r="F5751">
        <v>72000</v>
      </c>
      <c r="G5751" t="s">
        <v>27</v>
      </c>
      <c r="H5751" t="s">
        <v>32</v>
      </c>
      <c r="I5751" t="s">
        <v>19</v>
      </c>
      <c r="J5751">
        <v>1497</v>
      </c>
      <c r="K5751">
        <v>116.4</v>
      </c>
      <c r="L5751">
        <v>5</v>
      </c>
      <c r="M5751">
        <v>16.8</v>
      </c>
      <c r="N5751">
        <v>3.2</v>
      </c>
      <c r="P5751" t="str">
        <f t="shared" si="540"/>
        <v/>
      </c>
      <c r="Q5751" t="str">
        <f t="shared" si="541"/>
        <v>bad</v>
      </c>
      <c r="R5751" t="str">
        <f t="shared" si="542"/>
        <v/>
      </c>
      <c r="S5751" s="3" t="str">
        <f t="shared" si="543"/>
        <v/>
      </c>
      <c r="T5751" t="str">
        <f t="shared" si="544"/>
        <v>Maruti</v>
      </c>
      <c r="U5751" t="str">
        <f t="shared" si="545"/>
        <v>E</v>
      </c>
      <c r="V5751" t="str" cm="1">
        <f t="array" ref="V5751">_xlfn.IFS(N5742&gt;25,"A",N5742&gt;20,"B",N5742&gt;15,"C",N5742&gt;10,"D",N5742&lt;10,"E")</f>
        <v>E</v>
      </c>
    </row>
    <row r="5752" spans="1:22" x14ac:dyDescent="0.3">
      <c r="A5752">
        <v>5793</v>
      </c>
      <c r="B5752" t="s">
        <v>136</v>
      </c>
      <c r="C5752" t="s">
        <v>21</v>
      </c>
      <c r="D5752" t="s">
        <v>35</v>
      </c>
      <c r="E5752">
        <v>2011</v>
      </c>
      <c r="F5752">
        <v>84912</v>
      </c>
      <c r="G5752" t="s">
        <v>27</v>
      </c>
      <c r="H5752" t="s">
        <v>18</v>
      </c>
      <c r="I5752" t="s">
        <v>19</v>
      </c>
      <c r="J5752">
        <v>1197</v>
      </c>
      <c r="K5752">
        <v>78.900000000000006</v>
      </c>
      <c r="L5752">
        <v>5</v>
      </c>
      <c r="M5752">
        <v>20.36</v>
      </c>
      <c r="N5752">
        <v>3.5</v>
      </c>
      <c r="P5752" t="str">
        <f t="shared" si="540"/>
        <v/>
      </c>
      <c r="Q5752" t="str">
        <f t="shared" si="541"/>
        <v>good</v>
      </c>
      <c r="R5752" t="str">
        <f t="shared" si="542"/>
        <v/>
      </c>
      <c r="S5752" s="3" t="str">
        <f t="shared" si="543"/>
        <v>Tata</v>
      </c>
      <c r="T5752" t="str">
        <f t="shared" si="544"/>
        <v>Tata</v>
      </c>
      <c r="U5752" t="str">
        <f t="shared" si="545"/>
        <v>E</v>
      </c>
      <c r="V5752" t="str" cm="1">
        <f t="array" ref="V5752">_xlfn.IFS(N5743&gt;25,"A",N5743&gt;20,"B",N5743&gt;15,"C",N5743&gt;10,"D",N5743&lt;10,"E")</f>
        <v>E</v>
      </c>
    </row>
    <row r="5753" spans="1:22" x14ac:dyDescent="0.3">
      <c r="A5753">
        <v>5794</v>
      </c>
      <c r="B5753" t="s">
        <v>20</v>
      </c>
      <c r="C5753" t="s">
        <v>21</v>
      </c>
      <c r="D5753" t="s">
        <v>22</v>
      </c>
      <c r="E5753">
        <v>2015</v>
      </c>
      <c r="F5753">
        <v>70000</v>
      </c>
      <c r="G5753" t="s">
        <v>23</v>
      </c>
      <c r="H5753" t="s">
        <v>18</v>
      </c>
      <c r="I5753" t="s">
        <v>19</v>
      </c>
      <c r="J5753">
        <v>1582</v>
      </c>
      <c r="K5753">
        <v>126.2</v>
      </c>
      <c r="L5753">
        <v>5</v>
      </c>
      <c r="M5753">
        <v>19.670000000000002</v>
      </c>
      <c r="N5753">
        <v>12.25</v>
      </c>
      <c r="P5753" t="str">
        <f t="shared" si="540"/>
        <v/>
      </c>
      <c r="Q5753" t="str">
        <f t="shared" si="541"/>
        <v>good</v>
      </c>
      <c r="R5753" t="str">
        <f t="shared" si="542"/>
        <v/>
      </c>
      <c r="S5753" s="3" t="str">
        <f t="shared" si="543"/>
        <v>Hyundai</v>
      </c>
      <c r="T5753" t="str">
        <f t="shared" si="544"/>
        <v>Hyundai</v>
      </c>
      <c r="U5753" t="str">
        <f t="shared" si="545"/>
        <v>E</v>
      </c>
      <c r="V5753" t="str" cm="1">
        <f t="array" ref="V5753">_xlfn.IFS(N5744&gt;25,"A",N5744&gt;20,"B",N5744&gt;15,"C",N5744&gt;10,"D",N5744&lt;10,"E")</f>
        <v>E</v>
      </c>
    </row>
    <row r="5754" spans="1:22" x14ac:dyDescent="0.3">
      <c r="A5754">
        <v>5795</v>
      </c>
      <c r="B5754" t="s">
        <v>1885</v>
      </c>
      <c r="C5754" t="s">
        <v>25</v>
      </c>
      <c r="D5754" t="s">
        <v>16</v>
      </c>
      <c r="E5754">
        <v>2014</v>
      </c>
      <c r="F5754">
        <v>21000</v>
      </c>
      <c r="G5754" t="s">
        <v>27</v>
      </c>
      <c r="H5754" t="s">
        <v>18</v>
      </c>
      <c r="I5754" t="s">
        <v>19</v>
      </c>
      <c r="J5754">
        <v>1199</v>
      </c>
      <c r="K5754">
        <v>86.76</v>
      </c>
      <c r="L5754">
        <v>5</v>
      </c>
      <c r="M5754">
        <v>19.5</v>
      </c>
      <c r="N5754">
        <v>4.75</v>
      </c>
      <c r="P5754" t="str">
        <f t="shared" si="540"/>
        <v/>
      </c>
      <c r="Q5754" t="str">
        <f t="shared" si="541"/>
        <v>bad</v>
      </c>
      <c r="R5754" t="str">
        <f t="shared" si="542"/>
        <v/>
      </c>
      <c r="S5754" s="3" t="str">
        <f t="shared" si="543"/>
        <v/>
      </c>
      <c r="T5754" t="str">
        <f t="shared" si="544"/>
        <v>Hyundai</v>
      </c>
      <c r="U5754" t="str">
        <f t="shared" si="545"/>
        <v>E</v>
      </c>
      <c r="V5754" t="str" cm="1">
        <f t="array" ref="V5754">_xlfn.IFS(N5745&gt;25,"A",N5745&gt;20,"B",N5745&gt;15,"C",N5745&gt;10,"D",N5745&lt;10,"E")</f>
        <v>E</v>
      </c>
    </row>
    <row r="5755" spans="1:22" x14ac:dyDescent="0.3">
      <c r="A5755">
        <v>5796</v>
      </c>
      <c r="B5755" t="s">
        <v>1161</v>
      </c>
      <c r="C5755" t="s">
        <v>43</v>
      </c>
      <c r="D5755" t="s">
        <v>53</v>
      </c>
      <c r="E5755">
        <v>2016</v>
      </c>
      <c r="F5755">
        <v>27000</v>
      </c>
      <c r="G5755" t="s">
        <v>27</v>
      </c>
      <c r="H5755" t="s">
        <v>18</v>
      </c>
      <c r="I5755" t="s">
        <v>19</v>
      </c>
      <c r="J5755">
        <v>999</v>
      </c>
      <c r="K5755">
        <v>74</v>
      </c>
      <c r="L5755">
        <v>5</v>
      </c>
      <c r="M5755">
        <v>18.78</v>
      </c>
      <c r="N5755">
        <v>4.5</v>
      </c>
      <c r="P5755" t="str">
        <f t="shared" si="540"/>
        <v/>
      </c>
      <c r="Q5755" t="str">
        <f t="shared" si="541"/>
        <v>bad</v>
      </c>
      <c r="R5755" t="str">
        <f t="shared" si="542"/>
        <v/>
      </c>
      <c r="S5755" s="3" t="str">
        <f t="shared" si="543"/>
        <v/>
      </c>
      <c r="T5755" t="str">
        <f t="shared" si="544"/>
        <v>Toyota</v>
      </c>
      <c r="U5755" t="str">
        <f t="shared" si="545"/>
        <v>D</v>
      </c>
      <c r="V5755" t="str" cm="1">
        <f t="array" ref="V5755">_xlfn.IFS(N5746&gt;25,"A",N5746&gt;20,"B",N5746&gt;15,"C",N5746&gt;10,"D",N5746&lt;10,"E")</f>
        <v>D</v>
      </c>
    </row>
    <row r="5756" spans="1:22" x14ac:dyDescent="0.3">
      <c r="A5756">
        <v>5797</v>
      </c>
      <c r="B5756" t="s">
        <v>213</v>
      </c>
      <c r="C5756" t="s">
        <v>21</v>
      </c>
      <c r="D5756" t="s">
        <v>49</v>
      </c>
      <c r="E5756">
        <v>2012</v>
      </c>
      <c r="F5756">
        <v>29000</v>
      </c>
      <c r="G5756" t="s">
        <v>27</v>
      </c>
      <c r="H5756" t="s">
        <v>18</v>
      </c>
      <c r="I5756" t="s">
        <v>19</v>
      </c>
      <c r="J5756">
        <v>1197</v>
      </c>
      <c r="K5756">
        <v>78.900000000000006</v>
      </c>
      <c r="L5756">
        <v>5</v>
      </c>
      <c r="M5756">
        <v>20.36</v>
      </c>
      <c r="N5756">
        <v>2.35</v>
      </c>
      <c r="P5756" t="str">
        <f t="shared" si="540"/>
        <v/>
      </c>
      <c r="Q5756" t="str">
        <f t="shared" si="541"/>
        <v>good</v>
      </c>
      <c r="R5756" t="str">
        <f t="shared" si="542"/>
        <v/>
      </c>
      <c r="S5756" s="3" t="str">
        <f t="shared" si="543"/>
        <v>Tata</v>
      </c>
      <c r="T5756" t="str">
        <f t="shared" si="544"/>
        <v>Tata</v>
      </c>
      <c r="U5756" t="str">
        <f t="shared" si="545"/>
        <v>E</v>
      </c>
      <c r="V5756" t="str" cm="1">
        <f t="array" ref="V5756">_xlfn.IFS(N5747&gt;25,"A",N5747&gt;20,"B",N5747&gt;15,"C",N5747&gt;10,"D",N5747&lt;10,"E")</f>
        <v>E</v>
      </c>
    </row>
    <row r="5757" spans="1:22" x14ac:dyDescent="0.3">
      <c r="A5757">
        <v>5798</v>
      </c>
      <c r="B5757" t="s">
        <v>1233</v>
      </c>
      <c r="C5757" t="s">
        <v>60</v>
      </c>
      <c r="D5757" t="s">
        <v>35</v>
      </c>
      <c r="E5757">
        <v>2014</v>
      </c>
      <c r="F5757">
        <v>48425</v>
      </c>
      <c r="G5757" t="s">
        <v>23</v>
      </c>
      <c r="H5757" t="s">
        <v>18</v>
      </c>
      <c r="I5757" t="s">
        <v>19</v>
      </c>
      <c r="J5757">
        <v>1461</v>
      </c>
      <c r="K5757">
        <v>63.12</v>
      </c>
      <c r="L5757">
        <v>5</v>
      </c>
      <c r="M5757">
        <v>23.08</v>
      </c>
      <c r="N5757">
        <v>3.4</v>
      </c>
      <c r="P5757" t="str">
        <f t="shared" si="540"/>
        <v/>
      </c>
      <c r="Q5757" t="str">
        <f t="shared" si="541"/>
        <v>good</v>
      </c>
      <c r="R5757" t="str">
        <f t="shared" si="542"/>
        <v/>
      </c>
      <c r="S5757" s="3" t="str">
        <f t="shared" si="543"/>
        <v>Renault</v>
      </c>
      <c r="T5757" t="str">
        <f t="shared" si="544"/>
        <v>Renault</v>
      </c>
      <c r="U5757" t="str">
        <f t="shared" si="545"/>
        <v>E</v>
      </c>
      <c r="V5757" t="str" cm="1">
        <f t="array" ref="V5757">_xlfn.IFS(N5748&gt;25,"A",N5748&gt;20,"B",N5748&gt;15,"C",N5748&gt;10,"D",N5748&lt;10,"E")</f>
        <v>E</v>
      </c>
    </row>
    <row r="5758" spans="1:22" x14ac:dyDescent="0.3">
      <c r="A5758">
        <v>5799</v>
      </c>
      <c r="B5758" t="s">
        <v>525</v>
      </c>
      <c r="C5758" t="s">
        <v>43</v>
      </c>
      <c r="D5758" t="s">
        <v>22</v>
      </c>
      <c r="E5758">
        <v>2016</v>
      </c>
      <c r="F5758">
        <v>19000</v>
      </c>
      <c r="G5758" t="s">
        <v>23</v>
      </c>
      <c r="H5758" t="s">
        <v>32</v>
      </c>
      <c r="I5758" t="s">
        <v>19</v>
      </c>
      <c r="J5758">
        <v>1498</v>
      </c>
      <c r="K5758">
        <v>108.5</v>
      </c>
      <c r="L5758">
        <v>5</v>
      </c>
      <c r="M5758">
        <v>21.5</v>
      </c>
      <c r="N5758">
        <v>10</v>
      </c>
      <c r="P5758" t="str">
        <f t="shared" si="540"/>
        <v/>
      </c>
      <c r="Q5758" t="str">
        <f t="shared" si="541"/>
        <v>bad</v>
      </c>
      <c r="R5758" t="str">
        <f t="shared" si="542"/>
        <v/>
      </c>
      <c r="S5758" s="3" t="str">
        <f t="shared" si="543"/>
        <v/>
      </c>
      <c r="T5758" t="str">
        <f t="shared" si="544"/>
        <v>Toyota</v>
      </c>
      <c r="U5758" t="str">
        <f t="shared" si="545"/>
        <v>E</v>
      </c>
      <c r="V5758" t="str" cm="1">
        <f t="array" ref="V5758">_xlfn.IFS(N5749&gt;25,"A",N5749&gt;20,"B",N5749&gt;15,"C",N5749&gt;10,"D",N5749&lt;10,"E")</f>
        <v>E</v>
      </c>
    </row>
    <row r="5759" spans="1:22" x14ac:dyDescent="0.3">
      <c r="A5759">
        <v>5800</v>
      </c>
      <c r="B5759" t="s">
        <v>568</v>
      </c>
      <c r="C5759" t="s">
        <v>41</v>
      </c>
      <c r="D5759" t="s">
        <v>35</v>
      </c>
      <c r="E5759">
        <v>2012</v>
      </c>
      <c r="F5759">
        <v>210000</v>
      </c>
      <c r="G5759" t="s">
        <v>23</v>
      </c>
      <c r="H5759" t="s">
        <v>18</v>
      </c>
      <c r="I5759" t="s">
        <v>19</v>
      </c>
      <c r="J5759">
        <v>2494</v>
      </c>
      <c r="K5759">
        <v>100</v>
      </c>
      <c r="L5759">
        <v>7</v>
      </c>
      <c r="M5759">
        <v>12.99</v>
      </c>
      <c r="N5759">
        <v>9</v>
      </c>
      <c r="P5759" t="str">
        <f t="shared" si="540"/>
        <v>MercedesBenz</v>
      </c>
      <c r="Q5759" t="str">
        <f t="shared" si="541"/>
        <v>bad</v>
      </c>
      <c r="R5759" t="str">
        <f t="shared" si="542"/>
        <v/>
      </c>
      <c r="S5759" s="3" t="str">
        <f t="shared" si="543"/>
        <v>MercedesBenz</v>
      </c>
      <c r="T5759" t="str">
        <f t="shared" si="544"/>
        <v/>
      </c>
      <c r="U5759" t="str">
        <f t="shared" si="545"/>
        <v>A</v>
      </c>
      <c r="V5759" t="str" cm="1">
        <f t="array" ref="V5759">_xlfn.IFS(N5750&gt;25,"A",N5750&gt;20,"B",N5750&gt;15,"C",N5750&gt;10,"D",N5750&lt;10,"E")</f>
        <v>A</v>
      </c>
    </row>
    <row r="5760" spans="1:22" x14ac:dyDescent="0.3">
      <c r="A5760">
        <v>5801</v>
      </c>
      <c r="B5760" t="s">
        <v>76</v>
      </c>
      <c r="C5760" t="s">
        <v>41</v>
      </c>
      <c r="D5760" t="s">
        <v>53</v>
      </c>
      <c r="E5760">
        <v>2013</v>
      </c>
      <c r="F5760">
        <v>64000</v>
      </c>
      <c r="G5760" t="s">
        <v>27</v>
      </c>
      <c r="H5760" t="s">
        <v>18</v>
      </c>
      <c r="I5760" t="s">
        <v>33</v>
      </c>
      <c r="J5760">
        <v>1798</v>
      </c>
      <c r="K5760">
        <v>138.1</v>
      </c>
      <c r="L5760">
        <v>5</v>
      </c>
      <c r="M5760">
        <v>14.53</v>
      </c>
      <c r="N5760">
        <v>5.2</v>
      </c>
      <c r="P5760" t="str">
        <f t="shared" si="540"/>
        <v/>
      </c>
      <c r="Q5760" t="str">
        <f t="shared" si="541"/>
        <v>bad</v>
      </c>
      <c r="R5760" t="str">
        <f t="shared" si="542"/>
        <v/>
      </c>
      <c r="S5760" s="3" t="str">
        <f t="shared" si="543"/>
        <v/>
      </c>
      <c r="T5760" t="str">
        <f t="shared" si="544"/>
        <v>Honda</v>
      </c>
      <c r="U5760" t="str">
        <f t="shared" si="545"/>
        <v>E</v>
      </c>
      <c r="V5760" t="str" cm="1">
        <f t="array" ref="V5760">_xlfn.IFS(N5751&gt;25,"A",N5751&gt;20,"B",N5751&gt;15,"C",N5751&gt;10,"D",N5751&lt;10,"E")</f>
        <v>E</v>
      </c>
    </row>
    <row r="5761" spans="1:22" x14ac:dyDescent="0.3">
      <c r="A5761">
        <v>5802</v>
      </c>
      <c r="B5761" t="s">
        <v>1316</v>
      </c>
      <c r="C5761" t="s">
        <v>21</v>
      </c>
      <c r="D5761" t="s">
        <v>26</v>
      </c>
      <c r="E5761">
        <v>2006</v>
      </c>
      <c r="F5761">
        <v>200000</v>
      </c>
      <c r="G5761" t="s">
        <v>23</v>
      </c>
      <c r="H5761" t="s">
        <v>18</v>
      </c>
      <c r="I5761" t="s">
        <v>33</v>
      </c>
      <c r="J5761">
        <v>1493</v>
      </c>
      <c r="K5761">
        <v>110</v>
      </c>
      <c r="L5761">
        <v>5</v>
      </c>
      <c r="M5761">
        <v>16.8</v>
      </c>
      <c r="N5761">
        <v>1.85</v>
      </c>
      <c r="P5761" t="str">
        <f t="shared" si="540"/>
        <v/>
      </c>
      <c r="Q5761" t="str">
        <f t="shared" si="541"/>
        <v>good</v>
      </c>
      <c r="R5761" t="str">
        <f t="shared" si="542"/>
        <v/>
      </c>
      <c r="S5761" s="3" t="str">
        <f t="shared" si="543"/>
        <v>Hyundai</v>
      </c>
      <c r="T5761" t="str">
        <f t="shared" si="544"/>
        <v>Hyundai</v>
      </c>
      <c r="U5761" t="str">
        <f t="shared" si="545"/>
        <v>E</v>
      </c>
      <c r="V5761" t="str" cm="1">
        <f t="array" ref="V5761">_xlfn.IFS(N5752&gt;25,"A",N5752&gt;20,"B",N5752&gt;15,"C",N5752&gt;10,"D",N5752&lt;10,"E")</f>
        <v>E</v>
      </c>
    </row>
    <row r="5762" spans="1:22" x14ac:dyDescent="0.3">
      <c r="A5762">
        <v>5803</v>
      </c>
      <c r="B5762" t="s">
        <v>750</v>
      </c>
      <c r="C5762" t="s">
        <v>62</v>
      </c>
      <c r="D5762" t="s">
        <v>26</v>
      </c>
      <c r="E5762">
        <v>2013</v>
      </c>
      <c r="F5762">
        <v>100000</v>
      </c>
      <c r="G5762" t="s">
        <v>23</v>
      </c>
      <c r="H5762" t="s">
        <v>32</v>
      </c>
      <c r="I5762" t="s">
        <v>33</v>
      </c>
      <c r="J5762">
        <v>2987</v>
      </c>
      <c r="K5762">
        <v>254.8</v>
      </c>
      <c r="L5762">
        <v>7</v>
      </c>
      <c r="M5762">
        <v>11.3</v>
      </c>
      <c r="N5762">
        <v>38</v>
      </c>
      <c r="P5762" t="str">
        <f t="shared" si="540"/>
        <v/>
      </c>
      <c r="Q5762" t="str">
        <f t="shared" si="541"/>
        <v>bad</v>
      </c>
      <c r="R5762" t="str">
        <f t="shared" si="542"/>
        <v/>
      </c>
      <c r="S5762" s="3" t="str">
        <f t="shared" si="543"/>
        <v/>
      </c>
      <c r="T5762" t="str">
        <f t="shared" si="544"/>
        <v>Hyundai</v>
      </c>
      <c r="U5762" t="str">
        <f t="shared" si="545"/>
        <v>D</v>
      </c>
      <c r="V5762" t="str" cm="1">
        <f t="array" ref="V5762">_xlfn.IFS(N5753&gt;25,"A",N5753&gt;20,"B",N5753&gt;15,"C",N5753&gt;10,"D",N5753&lt;10,"E")</f>
        <v>D</v>
      </c>
    </row>
    <row r="5763" spans="1:22" x14ac:dyDescent="0.3">
      <c r="A5763">
        <v>5804</v>
      </c>
      <c r="B5763" t="s">
        <v>245</v>
      </c>
      <c r="C5763" t="s">
        <v>60</v>
      </c>
      <c r="D5763" t="s">
        <v>47</v>
      </c>
      <c r="E5763">
        <v>2013</v>
      </c>
      <c r="F5763">
        <v>69140</v>
      </c>
      <c r="G5763" t="s">
        <v>23</v>
      </c>
      <c r="H5763" t="s">
        <v>18</v>
      </c>
      <c r="I5763" t="s">
        <v>19</v>
      </c>
      <c r="J5763">
        <v>1461</v>
      </c>
      <c r="K5763">
        <v>83.8</v>
      </c>
      <c r="L5763">
        <v>5</v>
      </c>
      <c r="M5763">
        <v>20.46</v>
      </c>
      <c r="N5763">
        <v>5.1100000000000003</v>
      </c>
      <c r="P5763" t="str">
        <f t="shared" si="540"/>
        <v/>
      </c>
      <c r="Q5763" t="str">
        <f t="shared" si="541"/>
        <v>bad</v>
      </c>
      <c r="R5763" t="str">
        <f t="shared" si="542"/>
        <v/>
      </c>
      <c r="S5763" s="3" t="str">
        <f t="shared" si="543"/>
        <v/>
      </c>
      <c r="T5763" t="str">
        <f t="shared" si="544"/>
        <v>Honda</v>
      </c>
      <c r="U5763" t="str">
        <f t="shared" si="545"/>
        <v>E</v>
      </c>
      <c r="V5763" t="str" cm="1">
        <f t="array" ref="V5763">_xlfn.IFS(N5754&gt;25,"A",N5754&gt;20,"B",N5754&gt;15,"C",N5754&gt;10,"D",N5754&lt;10,"E")</f>
        <v>E</v>
      </c>
    </row>
    <row r="5764" spans="1:22" x14ac:dyDescent="0.3">
      <c r="A5764">
        <v>5805</v>
      </c>
      <c r="B5764" t="s">
        <v>1401</v>
      </c>
      <c r="C5764" t="s">
        <v>194</v>
      </c>
      <c r="D5764" t="s">
        <v>31</v>
      </c>
      <c r="E5764">
        <v>2019</v>
      </c>
      <c r="F5764">
        <v>21214</v>
      </c>
      <c r="G5764" t="s">
        <v>27</v>
      </c>
      <c r="H5764" t="s">
        <v>18</v>
      </c>
      <c r="I5764" t="s">
        <v>19</v>
      </c>
      <c r="J5764">
        <v>1598</v>
      </c>
      <c r="K5764">
        <v>103.52</v>
      </c>
      <c r="L5764">
        <v>5</v>
      </c>
      <c r="M5764">
        <v>15.41</v>
      </c>
      <c r="N5764">
        <v>9.66</v>
      </c>
      <c r="P5764" t="str">
        <f t="shared" si="540"/>
        <v/>
      </c>
      <c r="Q5764" t="str">
        <f t="shared" si="541"/>
        <v>bad</v>
      </c>
      <c r="R5764" t="str">
        <f t="shared" si="542"/>
        <v/>
      </c>
      <c r="S5764" s="3" t="str">
        <f t="shared" si="543"/>
        <v/>
      </c>
      <c r="T5764" t="str">
        <f t="shared" si="544"/>
        <v>Volkswagen</v>
      </c>
      <c r="U5764" t="str">
        <f t="shared" si="545"/>
        <v>E</v>
      </c>
      <c r="V5764" t="str" cm="1">
        <f t="array" ref="V5764">_xlfn.IFS(N5755&gt;25,"A",N5755&gt;20,"B",N5755&gt;15,"C",N5755&gt;10,"D",N5755&lt;10,"E")</f>
        <v>E</v>
      </c>
    </row>
    <row r="5765" spans="1:22" x14ac:dyDescent="0.3">
      <c r="A5765">
        <v>5806</v>
      </c>
      <c r="B5765" t="s">
        <v>136</v>
      </c>
      <c r="C5765" t="s">
        <v>21</v>
      </c>
      <c r="D5765" t="s">
        <v>49</v>
      </c>
      <c r="E5765">
        <v>2015</v>
      </c>
      <c r="F5765">
        <v>28000</v>
      </c>
      <c r="G5765" t="s">
        <v>27</v>
      </c>
      <c r="H5765" t="s">
        <v>18</v>
      </c>
      <c r="I5765" t="s">
        <v>19</v>
      </c>
      <c r="J5765">
        <v>1197</v>
      </c>
      <c r="K5765">
        <v>78.900000000000006</v>
      </c>
      <c r="L5765">
        <v>5</v>
      </c>
      <c r="M5765">
        <v>20.36</v>
      </c>
      <c r="N5765">
        <v>3.4</v>
      </c>
      <c r="P5765" t="str">
        <f t="shared" si="540"/>
        <v/>
      </c>
      <c r="Q5765" t="str">
        <f t="shared" si="541"/>
        <v>good</v>
      </c>
      <c r="R5765" t="str">
        <f t="shared" si="542"/>
        <v/>
      </c>
      <c r="S5765" s="3" t="str">
        <f t="shared" si="543"/>
        <v>Hyundai</v>
      </c>
      <c r="T5765" t="str">
        <f t="shared" si="544"/>
        <v>Hyundai</v>
      </c>
      <c r="U5765" t="str">
        <f t="shared" si="545"/>
        <v>E</v>
      </c>
      <c r="V5765" t="str" cm="1">
        <f t="array" ref="V5765">_xlfn.IFS(N5756&gt;25,"A",N5756&gt;20,"B",N5756&gt;15,"C",N5756&gt;10,"D",N5756&lt;10,"E")</f>
        <v>E</v>
      </c>
    </row>
    <row r="5766" spans="1:22" x14ac:dyDescent="0.3">
      <c r="A5766">
        <v>5807</v>
      </c>
      <c r="B5766" t="s">
        <v>1886</v>
      </c>
      <c r="C5766" t="s">
        <v>78</v>
      </c>
      <c r="D5766" t="s">
        <v>47</v>
      </c>
      <c r="E5766">
        <v>2017</v>
      </c>
      <c r="F5766">
        <v>29085</v>
      </c>
      <c r="G5766" t="s">
        <v>27</v>
      </c>
      <c r="H5766" t="s">
        <v>18</v>
      </c>
      <c r="I5766" t="s">
        <v>19</v>
      </c>
      <c r="J5766">
        <v>1198</v>
      </c>
      <c r="K5766">
        <v>82</v>
      </c>
      <c r="L5766">
        <v>6</v>
      </c>
      <c r="M5766">
        <v>18.149999999999999</v>
      </c>
      <c r="N5766">
        <v>5.84</v>
      </c>
      <c r="P5766" t="str">
        <f t="shared" si="540"/>
        <v/>
      </c>
      <c r="Q5766" t="str">
        <f t="shared" si="541"/>
        <v>good</v>
      </c>
      <c r="R5766" t="str">
        <f t="shared" si="542"/>
        <v/>
      </c>
      <c r="S5766" s="3" t="str">
        <f t="shared" si="543"/>
        <v>Renault</v>
      </c>
      <c r="T5766" t="str">
        <f t="shared" si="544"/>
        <v>Renault</v>
      </c>
      <c r="U5766" t="str">
        <f t="shared" si="545"/>
        <v>E</v>
      </c>
      <c r="V5766" t="str" cm="1">
        <f t="array" ref="V5766">_xlfn.IFS(N5757&gt;25,"A",N5757&gt;20,"B",N5757&gt;15,"C",N5757&gt;10,"D",N5757&lt;10,"E")</f>
        <v>E</v>
      </c>
    </row>
    <row r="5767" spans="1:22" x14ac:dyDescent="0.3">
      <c r="A5767">
        <v>5808</v>
      </c>
      <c r="B5767" t="s">
        <v>614</v>
      </c>
      <c r="C5767" t="s">
        <v>15</v>
      </c>
      <c r="D5767" t="s">
        <v>49</v>
      </c>
      <c r="E5767">
        <v>2016</v>
      </c>
      <c r="F5767">
        <v>30000</v>
      </c>
      <c r="G5767" t="s">
        <v>27</v>
      </c>
      <c r="H5767" t="s">
        <v>32</v>
      </c>
      <c r="I5767" t="s">
        <v>19</v>
      </c>
      <c r="J5767">
        <v>998</v>
      </c>
      <c r="K5767">
        <v>67.040000000000006</v>
      </c>
      <c r="L5767">
        <v>5</v>
      </c>
      <c r="M5767">
        <v>23.1</v>
      </c>
      <c r="N5767">
        <v>3.8</v>
      </c>
      <c r="P5767" t="str">
        <f t="shared" si="540"/>
        <v/>
      </c>
      <c r="Q5767" t="str">
        <f t="shared" si="541"/>
        <v>good</v>
      </c>
      <c r="R5767" t="str">
        <f t="shared" si="542"/>
        <v/>
      </c>
      <c r="S5767" s="3" t="str">
        <f t="shared" si="543"/>
        <v>Volkswagen</v>
      </c>
      <c r="T5767" t="str">
        <f t="shared" si="544"/>
        <v>Volkswagen</v>
      </c>
      <c r="U5767" t="str">
        <f t="shared" si="545"/>
        <v>E</v>
      </c>
      <c r="V5767" t="e" cm="1">
        <f t="array" ref="V5767">_xlfn.IFS(N5758&gt;25,"A",N5758&gt;20,"B",N5758&gt;15,"C",N5758&gt;10,"D",N5758&lt;10,"E")</f>
        <v>#N/A</v>
      </c>
    </row>
    <row r="5768" spans="1:22" x14ac:dyDescent="0.3">
      <c r="A5768">
        <v>5809</v>
      </c>
      <c r="B5768" t="s">
        <v>1820</v>
      </c>
      <c r="C5768" t="s">
        <v>15</v>
      </c>
      <c r="D5768" t="s">
        <v>16</v>
      </c>
      <c r="E5768">
        <v>2012</v>
      </c>
      <c r="F5768">
        <v>32910</v>
      </c>
      <c r="G5768" t="s">
        <v>27</v>
      </c>
      <c r="H5768" t="s">
        <v>32</v>
      </c>
      <c r="I5768" t="s">
        <v>19</v>
      </c>
      <c r="J5768">
        <v>998</v>
      </c>
      <c r="K5768">
        <v>66.099999999999994</v>
      </c>
      <c r="L5768">
        <v>5</v>
      </c>
      <c r="M5768">
        <v>16.98</v>
      </c>
      <c r="N5768">
        <v>2.5</v>
      </c>
      <c r="P5768" t="str">
        <f t="shared" si="540"/>
        <v/>
      </c>
      <c r="Q5768" t="str">
        <f t="shared" si="541"/>
        <v>bad</v>
      </c>
      <c r="R5768" t="str">
        <f t="shared" si="542"/>
        <v/>
      </c>
      <c r="S5768" s="3" t="str">
        <f t="shared" si="543"/>
        <v/>
      </c>
      <c r="T5768" t="str">
        <f t="shared" si="544"/>
        <v>Toyota</v>
      </c>
      <c r="U5768" t="str">
        <f t="shared" si="545"/>
        <v>E</v>
      </c>
      <c r="V5768" t="str" cm="1">
        <f t="array" ref="V5768">_xlfn.IFS(N5759&gt;25,"A",N5759&gt;20,"B",N5759&gt;15,"C",N5759&gt;10,"D",N5759&lt;10,"E")</f>
        <v>E</v>
      </c>
    </row>
    <row r="5769" spans="1:22" x14ac:dyDescent="0.3">
      <c r="A5769">
        <v>5810</v>
      </c>
      <c r="B5769" t="s">
        <v>670</v>
      </c>
      <c r="C5769" t="s">
        <v>25</v>
      </c>
      <c r="D5769" t="s">
        <v>49</v>
      </c>
      <c r="E5769">
        <v>2015</v>
      </c>
      <c r="F5769">
        <v>30000</v>
      </c>
      <c r="G5769" t="s">
        <v>23</v>
      </c>
      <c r="H5769" t="s">
        <v>18</v>
      </c>
      <c r="I5769" t="s">
        <v>19</v>
      </c>
      <c r="J5769">
        <v>1498</v>
      </c>
      <c r="K5769">
        <v>98.6</v>
      </c>
      <c r="L5769">
        <v>5</v>
      </c>
      <c r="M5769">
        <v>25.1</v>
      </c>
      <c r="N5769">
        <v>6.95</v>
      </c>
      <c r="P5769" t="str">
        <f t="shared" si="540"/>
        <v/>
      </c>
      <c r="Q5769" t="str">
        <f t="shared" si="541"/>
        <v>bad</v>
      </c>
      <c r="R5769" t="str">
        <f t="shared" si="542"/>
        <v/>
      </c>
      <c r="S5769" s="3" t="str">
        <f t="shared" si="543"/>
        <v/>
      </c>
      <c r="T5769" t="str">
        <f t="shared" si="544"/>
        <v>Toyota</v>
      </c>
      <c r="U5769" t="str">
        <f t="shared" si="545"/>
        <v>E</v>
      </c>
      <c r="V5769" t="str" cm="1">
        <f t="array" ref="V5769">_xlfn.IFS(N5760&gt;25,"A",N5760&gt;20,"B",N5760&gt;15,"C",N5760&gt;10,"D",N5760&lt;10,"E")</f>
        <v>E</v>
      </c>
    </row>
    <row r="5770" spans="1:22" x14ac:dyDescent="0.3">
      <c r="A5770">
        <v>5811</v>
      </c>
      <c r="B5770" t="s">
        <v>1887</v>
      </c>
      <c r="C5770" t="s">
        <v>194</v>
      </c>
      <c r="D5770" t="s">
        <v>22</v>
      </c>
      <c r="E5770">
        <v>2010</v>
      </c>
      <c r="F5770">
        <v>35102</v>
      </c>
      <c r="G5770" t="s">
        <v>27</v>
      </c>
      <c r="H5770" t="s">
        <v>32</v>
      </c>
      <c r="I5770" t="s">
        <v>19</v>
      </c>
      <c r="J5770">
        <v>1798</v>
      </c>
      <c r="K5770">
        <v>161.6</v>
      </c>
      <c r="L5770">
        <v>5</v>
      </c>
      <c r="M5770">
        <v>12.6</v>
      </c>
      <c r="N5770">
        <v>5.5</v>
      </c>
      <c r="P5770" t="str">
        <f t="shared" si="540"/>
        <v/>
      </c>
      <c r="Q5770" t="str">
        <f t="shared" si="541"/>
        <v>bad</v>
      </c>
      <c r="R5770" t="str">
        <f t="shared" si="542"/>
        <v/>
      </c>
      <c r="S5770" s="3" t="str">
        <f t="shared" si="543"/>
        <v/>
      </c>
      <c r="T5770" t="str">
        <f t="shared" si="544"/>
        <v>Hyundai</v>
      </c>
      <c r="U5770" t="str">
        <f t="shared" si="545"/>
        <v>E</v>
      </c>
      <c r="V5770" t="str" cm="1">
        <f t="array" ref="V5770">_xlfn.IFS(N5761&gt;25,"A",N5761&gt;20,"B",N5761&gt;15,"C",N5761&gt;10,"D",N5761&lt;10,"E")</f>
        <v>E</v>
      </c>
    </row>
    <row r="5771" spans="1:22" x14ac:dyDescent="0.3">
      <c r="A5771">
        <v>5812</v>
      </c>
      <c r="B5771" t="s">
        <v>101</v>
      </c>
      <c r="C5771" t="s">
        <v>21</v>
      </c>
      <c r="D5771" t="s">
        <v>31</v>
      </c>
      <c r="E5771">
        <v>2017</v>
      </c>
      <c r="F5771">
        <v>22831</v>
      </c>
      <c r="G5771" t="s">
        <v>27</v>
      </c>
      <c r="H5771" t="s">
        <v>18</v>
      </c>
      <c r="I5771" t="s">
        <v>19</v>
      </c>
      <c r="J5771">
        <v>1197</v>
      </c>
      <c r="K5771">
        <v>82</v>
      </c>
      <c r="L5771">
        <v>5</v>
      </c>
      <c r="M5771">
        <v>18.899999999999999</v>
      </c>
      <c r="N5771">
        <v>6.19</v>
      </c>
      <c r="P5771" t="str">
        <f t="shared" si="540"/>
        <v>MercedesBenz</v>
      </c>
      <c r="Q5771" t="str">
        <f t="shared" si="541"/>
        <v>bad</v>
      </c>
      <c r="R5771" t="str">
        <f t="shared" si="542"/>
        <v/>
      </c>
      <c r="S5771" s="3" t="str">
        <f t="shared" si="543"/>
        <v>MercedesBenz</v>
      </c>
      <c r="T5771" t="str">
        <f t="shared" si="544"/>
        <v/>
      </c>
      <c r="U5771" t="str">
        <f t="shared" si="545"/>
        <v>A</v>
      </c>
      <c r="V5771" t="str" cm="1">
        <f t="array" ref="V5771">_xlfn.IFS(N5762&gt;25,"A",N5762&gt;20,"B",N5762&gt;15,"C",N5762&gt;10,"D",N5762&lt;10,"E")</f>
        <v>A</v>
      </c>
    </row>
    <row r="5772" spans="1:22" x14ac:dyDescent="0.3">
      <c r="A5772">
        <v>5813</v>
      </c>
      <c r="B5772" t="s">
        <v>235</v>
      </c>
      <c r="C5772" t="s">
        <v>60</v>
      </c>
      <c r="D5772" t="s">
        <v>35</v>
      </c>
      <c r="E5772">
        <v>2013</v>
      </c>
      <c r="F5772">
        <v>74911</v>
      </c>
      <c r="G5772" t="s">
        <v>23</v>
      </c>
      <c r="H5772" t="s">
        <v>18</v>
      </c>
      <c r="I5772" t="s">
        <v>19</v>
      </c>
      <c r="J5772">
        <v>1461</v>
      </c>
      <c r="K5772">
        <v>83.8</v>
      </c>
      <c r="L5772">
        <v>5</v>
      </c>
      <c r="M5772">
        <v>20.45</v>
      </c>
      <c r="N5772">
        <v>6</v>
      </c>
      <c r="P5772" t="str">
        <f t="shared" ref="P5772:P5835" si="546">IF(N5763&gt;15,C5763,"")</f>
        <v/>
      </c>
      <c r="Q5772" t="str">
        <f t="shared" ref="Q5772:Q5835" si="547">IF(M5763&gt;20,"good","bad")</f>
        <v>good</v>
      </c>
      <c r="R5772" t="str">
        <f t="shared" ref="R5772:R5835" si="548">IF(AND(M5763&gt;20,N5763&gt;15),C5763,"")</f>
        <v/>
      </c>
      <c r="S5772" s="3" t="str">
        <f t="shared" ref="S5772:S5835" si="549">IF(OR(M5763&gt;20,N5763&gt;15),C5763,"")</f>
        <v>Renault</v>
      </c>
      <c r="T5772" t="str">
        <f t="shared" ref="T5772:T5835" si="550">IF(NOT(N5763&gt;15),C5763,"")</f>
        <v>Renault</v>
      </c>
      <c r="U5772" t="str">
        <f t="shared" ref="U5772:U5835" si="551">IF(N5763&gt;25,"A",IF(N5763&gt;20,"B",IF(N5763&gt;15,"C",IF(N5763&gt;10,"D","E"))))</f>
        <v>E</v>
      </c>
      <c r="V5772" t="str" cm="1">
        <f t="array" ref="V5772">_xlfn.IFS(N5763&gt;25,"A",N5763&gt;20,"B",N5763&gt;15,"C",N5763&gt;10,"D",N5763&lt;10,"E")</f>
        <v>E</v>
      </c>
    </row>
    <row r="5773" spans="1:22" x14ac:dyDescent="0.3">
      <c r="A5773">
        <v>5814</v>
      </c>
      <c r="B5773" t="s">
        <v>284</v>
      </c>
      <c r="C5773" t="s">
        <v>21</v>
      </c>
      <c r="D5773" t="s">
        <v>22</v>
      </c>
      <c r="E5773">
        <v>2015</v>
      </c>
      <c r="F5773">
        <v>21000</v>
      </c>
      <c r="G5773" t="s">
        <v>27</v>
      </c>
      <c r="H5773" t="s">
        <v>18</v>
      </c>
      <c r="I5773" t="s">
        <v>19</v>
      </c>
      <c r="J5773">
        <v>1197</v>
      </c>
      <c r="K5773">
        <v>82</v>
      </c>
      <c r="L5773">
        <v>5</v>
      </c>
      <c r="M5773">
        <v>18.899999999999999</v>
      </c>
      <c r="N5773">
        <v>3.75</v>
      </c>
      <c r="P5773" t="str">
        <f t="shared" si="546"/>
        <v/>
      </c>
      <c r="Q5773" t="str">
        <f t="shared" si="547"/>
        <v>bad</v>
      </c>
      <c r="R5773" t="str">
        <f t="shared" si="548"/>
        <v/>
      </c>
      <c r="S5773" s="3" t="str">
        <f t="shared" si="549"/>
        <v/>
      </c>
      <c r="T5773" t="str">
        <f t="shared" si="550"/>
        <v>Skoda</v>
      </c>
      <c r="U5773" t="str">
        <f t="shared" si="551"/>
        <v>E</v>
      </c>
      <c r="V5773" t="str" cm="1">
        <f t="array" ref="V5773">_xlfn.IFS(N5764&gt;25,"A",N5764&gt;20,"B",N5764&gt;15,"C",N5764&gt;10,"D",N5764&lt;10,"E")</f>
        <v>E</v>
      </c>
    </row>
    <row r="5774" spans="1:22" x14ac:dyDescent="0.3">
      <c r="A5774">
        <v>5815</v>
      </c>
      <c r="B5774" t="s">
        <v>585</v>
      </c>
      <c r="C5774" t="s">
        <v>110</v>
      </c>
      <c r="D5774" t="s">
        <v>47</v>
      </c>
      <c r="E5774">
        <v>2018</v>
      </c>
      <c r="F5774">
        <v>37160</v>
      </c>
      <c r="G5774" t="s">
        <v>23</v>
      </c>
      <c r="H5774" t="s">
        <v>18</v>
      </c>
      <c r="I5774" t="s">
        <v>19</v>
      </c>
      <c r="J5774">
        <v>1498</v>
      </c>
      <c r="K5774">
        <v>98.59</v>
      </c>
      <c r="L5774">
        <v>5</v>
      </c>
      <c r="M5774">
        <v>22.77</v>
      </c>
      <c r="N5774">
        <v>9.4600000000000009</v>
      </c>
      <c r="P5774" t="str">
        <f t="shared" si="546"/>
        <v/>
      </c>
      <c r="Q5774" t="str">
        <f t="shared" si="547"/>
        <v>good</v>
      </c>
      <c r="R5774" t="str">
        <f t="shared" si="548"/>
        <v/>
      </c>
      <c r="S5774" s="3" t="str">
        <f t="shared" si="549"/>
        <v>Hyundai</v>
      </c>
      <c r="T5774" t="str">
        <f t="shared" si="550"/>
        <v>Hyundai</v>
      </c>
      <c r="U5774" t="str">
        <f t="shared" si="551"/>
        <v>E</v>
      </c>
      <c r="V5774" t="str" cm="1">
        <f t="array" ref="V5774">_xlfn.IFS(N5765&gt;25,"A",N5765&gt;20,"B",N5765&gt;15,"C",N5765&gt;10,"D",N5765&lt;10,"E")</f>
        <v>E</v>
      </c>
    </row>
    <row r="5775" spans="1:22" x14ac:dyDescent="0.3">
      <c r="A5775">
        <v>5816</v>
      </c>
      <c r="B5775" t="s">
        <v>997</v>
      </c>
      <c r="C5775" t="s">
        <v>38</v>
      </c>
      <c r="D5775" t="s">
        <v>39</v>
      </c>
      <c r="E5775">
        <v>2011</v>
      </c>
      <c r="F5775">
        <v>41000</v>
      </c>
      <c r="G5775" t="s">
        <v>27</v>
      </c>
      <c r="H5775" t="s">
        <v>18</v>
      </c>
      <c r="I5775" t="s">
        <v>33</v>
      </c>
      <c r="J5775">
        <v>1498</v>
      </c>
      <c r="K5775">
        <v>97.7</v>
      </c>
      <c r="L5775">
        <v>5</v>
      </c>
      <c r="M5775">
        <v>16.95</v>
      </c>
      <c r="N5775">
        <v>3</v>
      </c>
      <c r="P5775" t="str">
        <f t="shared" si="546"/>
        <v/>
      </c>
      <c r="Q5775" t="str">
        <f t="shared" si="547"/>
        <v>bad</v>
      </c>
      <c r="R5775" t="str">
        <f t="shared" si="548"/>
        <v/>
      </c>
      <c r="S5775" s="3" t="str">
        <f t="shared" si="549"/>
        <v/>
      </c>
      <c r="T5775" t="str">
        <f t="shared" si="550"/>
        <v>Mahindra</v>
      </c>
      <c r="U5775" t="str">
        <f t="shared" si="551"/>
        <v>E</v>
      </c>
      <c r="V5775" t="str" cm="1">
        <f t="array" ref="V5775">_xlfn.IFS(N5766&gt;25,"A",N5766&gt;20,"B",N5766&gt;15,"C",N5766&gt;10,"D",N5766&lt;10,"E")</f>
        <v>E</v>
      </c>
    </row>
    <row r="5776" spans="1:22" x14ac:dyDescent="0.3">
      <c r="A5776">
        <v>5817</v>
      </c>
      <c r="B5776" t="s">
        <v>1888</v>
      </c>
      <c r="C5776" t="s">
        <v>110</v>
      </c>
      <c r="D5776" t="s">
        <v>26</v>
      </c>
      <c r="E5776">
        <v>2016</v>
      </c>
      <c r="F5776">
        <v>37294</v>
      </c>
      <c r="G5776" t="s">
        <v>23</v>
      </c>
      <c r="H5776" t="s">
        <v>18</v>
      </c>
      <c r="I5776" t="s">
        <v>19</v>
      </c>
      <c r="J5776">
        <v>1498</v>
      </c>
      <c r="K5776">
        <v>99</v>
      </c>
      <c r="L5776">
        <v>5</v>
      </c>
      <c r="M5776">
        <v>25.83</v>
      </c>
      <c r="N5776">
        <v>5.75</v>
      </c>
      <c r="P5776" t="str">
        <f t="shared" si="546"/>
        <v/>
      </c>
      <c r="Q5776" t="str">
        <f t="shared" si="547"/>
        <v>good</v>
      </c>
      <c r="R5776" t="str">
        <f t="shared" si="548"/>
        <v/>
      </c>
      <c r="S5776" s="3" t="str">
        <f t="shared" si="549"/>
        <v>Maruti</v>
      </c>
      <c r="T5776" t="str">
        <f t="shared" si="550"/>
        <v>Maruti</v>
      </c>
      <c r="U5776" t="str">
        <f t="shared" si="551"/>
        <v>E</v>
      </c>
      <c r="V5776" t="str" cm="1">
        <f t="array" ref="V5776">_xlfn.IFS(N5767&gt;25,"A",N5767&gt;20,"B",N5767&gt;15,"C",N5767&gt;10,"D",N5767&lt;10,"E")</f>
        <v>E</v>
      </c>
    </row>
    <row r="5777" spans="1:22" x14ac:dyDescent="0.3">
      <c r="A5777">
        <v>5818</v>
      </c>
      <c r="B5777" t="s">
        <v>162</v>
      </c>
      <c r="C5777" t="s">
        <v>25</v>
      </c>
      <c r="D5777" t="s">
        <v>31</v>
      </c>
      <c r="E5777">
        <v>2009</v>
      </c>
      <c r="F5777">
        <v>56927</v>
      </c>
      <c r="G5777" t="s">
        <v>27</v>
      </c>
      <c r="H5777" t="s">
        <v>18</v>
      </c>
      <c r="I5777" t="s">
        <v>19</v>
      </c>
      <c r="J5777">
        <v>1799</v>
      </c>
      <c r="K5777">
        <v>130</v>
      </c>
      <c r="L5777">
        <v>5</v>
      </c>
      <c r="M5777">
        <v>13.5</v>
      </c>
      <c r="N5777">
        <v>4.41</v>
      </c>
      <c r="P5777" t="str">
        <f t="shared" si="546"/>
        <v/>
      </c>
      <c r="Q5777" t="str">
        <f t="shared" si="547"/>
        <v>bad</v>
      </c>
      <c r="R5777" t="str">
        <f t="shared" si="548"/>
        <v/>
      </c>
      <c r="S5777" s="3" t="str">
        <f t="shared" si="549"/>
        <v/>
      </c>
      <c r="T5777" t="str">
        <f t="shared" si="550"/>
        <v>Maruti</v>
      </c>
      <c r="U5777" t="str">
        <f t="shared" si="551"/>
        <v>E</v>
      </c>
      <c r="V5777" t="str" cm="1">
        <f t="array" ref="V5777">_xlfn.IFS(N5768&gt;25,"A",N5768&gt;20,"B",N5768&gt;15,"C",N5768&gt;10,"D",N5768&lt;10,"E")</f>
        <v>E</v>
      </c>
    </row>
    <row r="5778" spans="1:22" x14ac:dyDescent="0.3">
      <c r="A5778">
        <v>5819</v>
      </c>
      <c r="B5778" t="s">
        <v>737</v>
      </c>
      <c r="C5778" t="s">
        <v>60</v>
      </c>
      <c r="D5778" t="s">
        <v>47</v>
      </c>
      <c r="E5778">
        <v>2017</v>
      </c>
      <c r="F5778">
        <v>21954</v>
      </c>
      <c r="G5778" t="s">
        <v>27</v>
      </c>
      <c r="H5778" t="s">
        <v>18</v>
      </c>
      <c r="I5778" t="s">
        <v>19</v>
      </c>
      <c r="J5778">
        <v>799</v>
      </c>
      <c r="K5778">
        <v>53.3</v>
      </c>
      <c r="L5778">
        <v>5</v>
      </c>
      <c r="M5778">
        <v>25.17</v>
      </c>
      <c r="N5778">
        <v>3.7</v>
      </c>
      <c r="P5778" t="str">
        <f t="shared" si="546"/>
        <v/>
      </c>
      <c r="Q5778" t="str">
        <f t="shared" si="547"/>
        <v>good</v>
      </c>
      <c r="R5778" t="str">
        <f t="shared" si="548"/>
        <v/>
      </c>
      <c r="S5778" s="3" t="str">
        <f t="shared" si="549"/>
        <v>Honda</v>
      </c>
      <c r="T5778" t="str">
        <f t="shared" si="550"/>
        <v>Honda</v>
      </c>
      <c r="U5778" t="str">
        <f t="shared" si="551"/>
        <v>E</v>
      </c>
      <c r="V5778" t="str" cm="1">
        <f t="array" ref="V5778">_xlfn.IFS(N5769&gt;25,"A",N5769&gt;20,"B",N5769&gt;15,"C",N5769&gt;10,"D",N5769&lt;10,"E")</f>
        <v>E</v>
      </c>
    </row>
    <row r="5779" spans="1:22" x14ac:dyDescent="0.3">
      <c r="A5779">
        <v>5820</v>
      </c>
      <c r="B5779" t="s">
        <v>1500</v>
      </c>
      <c r="C5779" t="s">
        <v>25</v>
      </c>
      <c r="D5779" t="s">
        <v>49</v>
      </c>
      <c r="E5779">
        <v>2014</v>
      </c>
      <c r="F5779">
        <v>50000</v>
      </c>
      <c r="G5779" t="s">
        <v>27</v>
      </c>
      <c r="H5779" t="s">
        <v>18</v>
      </c>
      <c r="I5779" t="s">
        <v>33</v>
      </c>
      <c r="J5779">
        <v>1198</v>
      </c>
      <c r="K5779">
        <v>86.8</v>
      </c>
      <c r="L5779">
        <v>5</v>
      </c>
      <c r="M5779">
        <v>19.399999999999999</v>
      </c>
      <c r="N5779">
        <v>2.5</v>
      </c>
      <c r="P5779" t="str">
        <f t="shared" si="546"/>
        <v/>
      </c>
      <c r="Q5779" t="str">
        <f t="shared" si="547"/>
        <v>bad</v>
      </c>
      <c r="R5779" t="str">
        <f t="shared" si="548"/>
        <v/>
      </c>
      <c r="S5779" s="3" t="str">
        <f t="shared" si="549"/>
        <v/>
      </c>
      <c r="T5779" t="str">
        <f t="shared" si="550"/>
        <v>Skoda</v>
      </c>
      <c r="U5779" t="str">
        <f t="shared" si="551"/>
        <v>E</v>
      </c>
      <c r="V5779" t="str" cm="1">
        <f t="array" ref="V5779">_xlfn.IFS(N5770&gt;25,"A",N5770&gt;20,"B",N5770&gt;15,"C",N5770&gt;10,"D",N5770&lt;10,"E")</f>
        <v>E</v>
      </c>
    </row>
    <row r="5780" spans="1:22" x14ac:dyDescent="0.3">
      <c r="A5780">
        <v>5821</v>
      </c>
      <c r="B5780" t="s">
        <v>1889</v>
      </c>
      <c r="C5780" t="s">
        <v>15</v>
      </c>
      <c r="D5780" t="s">
        <v>31</v>
      </c>
      <c r="E5780">
        <v>2012</v>
      </c>
      <c r="F5780">
        <v>78212</v>
      </c>
      <c r="G5780" t="s">
        <v>27</v>
      </c>
      <c r="H5780" t="s">
        <v>18</v>
      </c>
      <c r="I5780" t="s">
        <v>19</v>
      </c>
      <c r="J5780">
        <v>1298</v>
      </c>
      <c r="K5780">
        <v>88.2</v>
      </c>
      <c r="L5780">
        <v>5</v>
      </c>
      <c r="M5780">
        <v>16.100000000000001</v>
      </c>
      <c r="N5780">
        <v>5.35</v>
      </c>
      <c r="P5780" t="str">
        <f t="shared" si="546"/>
        <v/>
      </c>
      <c r="Q5780" t="str">
        <f t="shared" si="547"/>
        <v>bad</v>
      </c>
      <c r="R5780" t="str">
        <f t="shared" si="548"/>
        <v/>
      </c>
      <c r="S5780" s="3" t="str">
        <f t="shared" si="549"/>
        <v/>
      </c>
      <c r="T5780" t="str">
        <f t="shared" si="550"/>
        <v>Hyundai</v>
      </c>
      <c r="U5780" t="str">
        <f t="shared" si="551"/>
        <v>E</v>
      </c>
      <c r="V5780" t="str" cm="1">
        <f t="array" ref="V5780">_xlfn.IFS(N5771&gt;25,"A",N5771&gt;20,"B",N5771&gt;15,"C",N5771&gt;10,"D",N5771&lt;10,"E")</f>
        <v>E</v>
      </c>
    </row>
    <row r="5781" spans="1:22" x14ac:dyDescent="0.3">
      <c r="A5781">
        <v>5822</v>
      </c>
      <c r="B5781" t="s">
        <v>309</v>
      </c>
      <c r="C5781" t="s">
        <v>21</v>
      </c>
      <c r="D5781" t="s">
        <v>53</v>
      </c>
      <c r="E5781">
        <v>2013</v>
      </c>
      <c r="F5781">
        <v>64500</v>
      </c>
      <c r="G5781" t="s">
        <v>23</v>
      </c>
      <c r="H5781" t="s">
        <v>18</v>
      </c>
      <c r="I5781" t="s">
        <v>19</v>
      </c>
      <c r="J5781">
        <v>1396</v>
      </c>
      <c r="K5781">
        <v>88.8</v>
      </c>
      <c r="L5781">
        <v>5</v>
      </c>
      <c r="M5781">
        <v>21.9</v>
      </c>
      <c r="N5781">
        <v>3.65</v>
      </c>
      <c r="P5781" t="str">
        <f t="shared" si="546"/>
        <v/>
      </c>
      <c r="Q5781" t="str">
        <f t="shared" si="547"/>
        <v>good</v>
      </c>
      <c r="R5781" t="str">
        <f t="shared" si="548"/>
        <v/>
      </c>
      <c r="S5781" s="3" t="str">
        <f t="shared" si="549"/>
        <v>Renault</v>
      </c>
      <c r="T5781" t="str">
        <f t="shared" si="550"/>
        <v>Renault</v>
      </c>
      <c r="U5781" t="str">
        <f t="shared" si="551"/>
        <v>E</v>
      </c>
      <c r="V5781" t="str" cm="1">
        <f t="array" ref="V5781">_xlfn.IFS(N5772&gt;25,"A",N5772&gt;20,"B",N5772&gt;15,"C",N5772&gt;10,"D",N5772&lt;10,"E")</f>
        <v>E</v>
      </c>
    </row>
    <row r="5782" spans="1:22" x14ac:dyDescent="0.3">
      <c r="A5782">
        <v>5823</v>
      </c>
      <c r="B5782" t="s">
        <v>200</v>
      </c>
      <c r="C5782" t="s">
        <v>194</v>
      </c>
      <c r="D5782" t="s">
        <v>53</v>
      </c>
      <c r="E5782">
        <v>2014</v>
      </c>
      <c r="F5782">
        <v>51000</v>
      </c>
      <c r="G5782" t="s">
        <v>23</v>
      </c>
      <c r="H5782" t="s">
        <v>32</v>
      </c>
      <c r="I5782" t="s">
        <v>19</v>
      </c>
      <c r="J5782">
        <v>1968</v>
      </c>
      <c r="K5782">
        <v>138.03</v>
      </c>
      <c r="L5782">
        <v>5</v>
      </c>
      <c r="M5782">
        <v>17.2</v>
      </c>
      <c r="N5782">
        <v>13</v>
      </c>
      <c r="P5782" t="str">
        <f t="shared" si="546"/>
        <v/>
      </c>
      <c r="Q5782" t="str">
        <f t="shared" si="547"/>
        <v>bad</v>
      </c>
      <c r="R5782" t="str">
        <f t="shared" si="548"/>
        <v/>
      </c>
      <c r="S5782" s="3" t="str">
        <f t="shared" si="549"/>
        <v/>
      </c>
      <c r="T5782" t="str">
        <f t="shared" si="550"/>
        <v>Hyundai</v>
      </c>
      <c r="U5782" t="str">
        <f t="shared" si="551"/>
        <v>E</v>
      </c>
      <c r="V5782" t="str" cm="1">
        <f t="array" ref="V5782">_xlfn.IFS(N5773&gt;25,"A",N5773&gt;20,"B",N5773&gt;15,"C",N5773&gt;10,"D",N5773&lt;10,"E")</f>
        <v>E</v>
      </c>
    </row>
    <row r="5783" spans="1:22" x14ac:dyDescent="0.3">
      <c r="A5783">
        <v>5824</v>
      </c>
      <c r="B5783" t="s">
        <v>414</v>
      </c>
      <c r="C5783" t="s">
        <v>15</v>
      </c>
      <c r="D5783" t="s">
        <v>53</v>
      </c>
      <c r="E5783">
        <v>2012</v>
      </c>
      <c r="F5783">
        <v>52000</v>
      </c>
      <c r="G5783" t="s">
        <v>27</v>
      </c>
      <c r="H5783" t="s">
        <v>18</v>
      </c>
      <c r="I5783" t="s">
        <v>19</v>
      </c>
      <c r="J5783">
        <v>998</v>
      </c>
      <c r="K5783">
        <v>67.099999999999994</v>
      </c>
      <c r="L5783">
        <v>5</v>
      </c>
      <c r="M5783">
        <v>18.899999999999999</v>
      </c>
      <c r="N5783">
        <v>2.4500000000000002</v>
      </c>
      <c r="P5783" t="str">
        <f t="shared" si="546"/>
        <v/>
      </c>
      <c r="Q5783" t="str">
        <f t="shared" si="547"/>
        <v>good</v>
      </c>
      <c r="R5783" t="str">
        <f t="shared" si="548"/>
        <v/>
      </c>
      <c r="S5783" s="3" t="str">
        <f t="shared" si="549"/>
        <v>Ford</v>
      </c>
      <c r="T5783" t="str">
        <f t="shared" si="550"/>
        <v>Ford</v>
      </c>
      <c r="U5783" t="str">
        <f t="shared" si="551"/>
        <v>E</v>
      </c>
      <c r="V5783" t="str" cm="1">
        <f t="array" ref="V5783">_xlfn.IFS(N5774&gt;25,"A",N5774&gt;20,"B",N5774&gt;15,"C",N5774&gt;10,"D",N5774&lt;10,"E")</f>
        <v>E</v>
      </c>
    </row>
    <row r="5784" spans="1:22" x14ac:dyDescent="0.3">
      <c r="A5784">
        <v>5825</v>
      </c>
      <c r="B5784" t="s">
        <v>525</v>
      </c>
      <c r="C5784" t="s">
        <v>43</v>
      </c>
      <c r="D5784" t="s">
        <v>16</v>
      </c>
      <c r="E5784">
        <v>2015</v>
      </c>
      <c r="F5784">
        <v>120000</v>
      </c>
      <c r="G5784" t="s">
        <v>23</v>
      </c>
      <c r="H5784" t="s">
        <v>32</v>
      </c>
      <c r="I5784" t="s">
        <v>19</v>
      </c>
      <c r="J5784">
        <v>1498</v>
      </c>
      <c r="K5784">
        <v>103.2</v>
      </c>
      <c r="L5784">
        <v>5</v>
      </c>
      <c r="M5784">
        <v>21.21</v>
      </c>
      <c r="N5784">
        <v>5.75</v>
      </c>
      <c r="P5784" t="str">
        <f t="shared" si="546"/>
        <v/>
      </c>
      <c r="Q5784" t="str">
        <f t="shared" si="547"/>
        <v>bad</v>
      </c>
      <c r="R5784" t="str">
        <f t="shared" si="548"/>
        <v/>
      </c>
      <c r="S5784" s="3" t="str">
        <f t="shared" si="549"/>
        <v/>
      </c>
      <c r="T5784" t="str">
        <f t="shared" si="550"/>
        <v>Nissan</v>
      </c>
      <c r="U5784" t="str">
        <f t="shared" si="551"/>
        <v>E</v>
      </c>
      <c r="V5784" t="str" cm="1">
        <f t="array" ref="V5784">_xlfn.IFS(N5775&gt;25,"A",N5775&gt;20,"B",N5775&gt;15,"C",N5775&gt;10,"D",N5775&lt;10,"E")</f>
        <v>E</v>
      </c>
    </row>
    <row r="5785" spans="1:22" x14ac:dyDescent="0.3">
      <c r="A5785">
        <v>5826</v>
      </c>
      <c r="B5785" t="s">
        <v>811</v>
      </c>
      <c r="C5785" t="s">
        <v>25</v>
      </c>
      <c r="D5785" t="s">
        <v>31</v>
      </c>
      <c r="E5785">
        <v>2017</v>
      </c>
      <c r="F5785">
        <v>65792</v>
      </c>
      <c r="G5785" t="s">
        <v>23</v>
      </c>
      <c r="H5785" t="s">
        <v>18</v>
      </c>
      <c r="I5785" t="s">
        <v>19</v>
      </c>
      <c r="J5785">
        <v>1498</v>
      </c>
      <c r="K5785">
        <v>98.6</v>
      </c>
      <c r="L5785">
        <v>5</v>
      </c>
      <c r="M5785">
        <v>26</v>
      </c>
      <c r="N5785">
        <v>8.11</v>
      </c>
      <c r="P5785" t="str">
        <f t="shared" si="546"/>
        <v/>
      </c>
      <c r="Q5785" t="str">
        <f t="shared" si="547"/>
        <v>good</v>
      </c>
      <c r="R5785" t="str">
        <f t="shared" si="548"/>
        <v/>
      </c>
      <c r="S5785" s="3" t="str">
        <f t="shared" si="549"/>
        <v>Ford</v>
      </c>
      <c r="T5785" t="str">
        <f t="shared" si="550"/>
        <v>Ford</v>
      </c>
      <c r="U5785" t="str">
        <f t="shared" si="551"/>
        <v>E</v>
      </c>
      <c r="V5785" t="str" cm="1">
        <f t="array" ref="V5785">_xlfn.IFS(N5776&gt;25,"A",N5776&gt;20,"B",N5776&gt;15,"C",N5776&gt;10,"D",N5776&lt;10,"E")</f>
        <v>E</v>
      </c>
    </row>
    <row r="5786" spans="1:22" x14ac:dyDescent="0.3">
      <c r="A5786">
        <v>5827</v>
      </c>
      <c r="B5786" t="s">
        <v>1299</v>
      </c>
      <c r="C5786" t="s">
        <v>21</v>
      </c>
      <c r="D5786" t="s">
        <v>93</v>
      </c>
      <c r="E5786">
        <v>2018</v>
      </c>
      <c r="F5786">
        <v>30000</v>
      </c>
      <c r="G5786" t="s">
        <v>23</v>
      </c>
      <c r="H5786" t="s">
        <v>18</v>
      </c>
      <c r="I5786" t="s">
        <v>19</v>
      </c>
      <c r="J5786">
        <v>1396</v>
      </c>
      <c r="K5786">
        <v>88.73</v>
      </c>
      <c r="L5786">
        <v>5</v>
      </c>
      <c r="M5786">
        <v>22.54</v>
      </c>
      <c r="N5786">
        <v>7.75</v>
      </c>
      <c r="P5786" t="str">
        <f t="shared" si="546"/>
        <v/>
      </c>
      <c r="Q5786" t="str">
        <f t="shared" si="547"/>
        <v>bad</v>
      </c>
      <c r="R5786" t="str">
        <f t="shared" si="548"/>
        <v/>
      </c>
      <c r="S5786" s="3" t="str">
        <f t="shared" si="549"/>
        <v/>
      </c>
      <c r="T5786" t="str">
        <f t="shared" si="550"/>
        <v>Honda</v>
      </c>
      <c r="U5786" t="str">
        <f t="shared" si="551"/>
        <v>E</v>
      </c>
      <c r="V5786" t="str" cm="1">
        <f t="array" ref="V5786">_xlfn.IFS(N5777&gt;25,"A",N5777&gt;20,"B",N5777&gt;15,"C",N5777&gt;10,"D",N5777&lt;10,"E")</f>
        <v>E</v>
      </c>
    </row>
    <row r="5787" spans="1:22" x14ac:dyDescent="0.3">
      <c r="A5787">
        <v>5828</v>
      </c>
      <c r="B5787" t="s">
        <v>166</v>
      </c>
      <c r="C5787" t="s">
        <v>38</v>
      </c>
      <c r="D5787" t="s">
        <v>31</v>
      </c>
      <c r="E5787">
        <v>2017</v>
      </c>
      <c r="F5787">
        <v>54387</v>
      </c>
      <c r="G5787" t="s">
        <v>27</v>
      </c>
      <c r="H5787" t="s">
        <v>32</v>
      </c>
      <c r="I5787" t="s">
        <v>19</v>
      </c>
      <c r="J5787">
        <v>1198</v>
      </c>
      <c r="K5787">
        <v>75.94</v>
      </c>
      <c r="L5787">
        <v>5</v>
      </c>
      <c r="M5787">
        <v>19.149999999999999</v>
      </c>
      <c r="N5787">
        <v>5.85</v>
      </c>
      <c r="P5787" t="str">
        <f t="shared" si="546"/>
        <v/>
      </c>
      <c r="Q5787" t="str">
        <f t="shared" si="547"/>
        <v>good</v>
      </c>
      <c r="R5787" t="str">
        <f t="shared" si="548"/>
        <v/>
      </c>
      <c r="S5787" s="3" t="str">
        <f t="shared" si="549"/>
        <v>Renault</v>
      </c>
      <c r="T5787" t="str">
        <f t="shared" si="550"/>
        <v>Renault</v>
      </c>
      <c r="U5787" t="str">
        <f t="shared" si="551"/>
        <v>E</v>
      </c>
      <c r="V5787" t="str" cm="1">
        <f t="array" ref="V5787">_xlfn.IFS(N5778&gt;25,"A",N5778&gt;20,"B",N5778&gt;15,"C",N5778&gt;10,"D",N5778&lt;10,"E")</f>
        <v>E</v>
      </c>
    </row>
    <row r="5788" spans="1:22" x14ac:dyDescent="0.3">
      <c r="A5788">
        <v>5829</v>
      </c>
      <c r="B5788" t="s">
        <v>737</v>
      </c>
      <c r="C5788" t="s">
        <v>60</v>
      </c>
      <c r="D5788" t="s">
        <v>16</v>
      </c>
      <c r="E5788">
        <v>2018</v>
      </c>
      <c r="F5788">
        <v>1617</v>
      </c>
      <c r="G5788" t="s">
        <v>27</v>
      </c>
      <c r="H5788" t="s">
        <v>18</v>
      </c>
      <c r="I5788" t="s">
        <v>19</v>
      </c>
      <c r="J5788">
        <v>799</v>
      </c>
      <c r="K5788">
        <v>53.3</v>
      </c>
      <c r="L5788">
        <v>5</v>
      </c>
      <c r="M5788">
        <v>25.17</v>
      </c>
      <c r="N5788">
        <v>4.29</v>
      </c>
      <c r="P5788" t="str">
        <f t="shared" si="546"/>
        <v/>
      </c>
      <c r="Q5788" t="str">
        <f t="shared" si="547"/>
        <v>bad</v>
      </c>
      <c r="R5788" t="str">
        <f t="shared" si="548"/>
        <v/>
      </c>
      <c r="S5788" s="3" t="str">
        <f t="shared" si="549"/>
        <v/>
      </c>
      <c r="T5788" t="str">
        <f t="shared" si="550"/>
        <v>Honda</v>
      </c>
      <c r="U5788" t="str">
        <f t="shared" si="551"/>
        <v>E</v>
      </c>
      <c r="V5788" t="str" cm="1">
        <f t="array" ref="V5788">_xlfn.IFS(N5779&gt;25,"A",N5779&gt;20,"B",N5779&gt;15,"C",N5779&gt;10,"D",N5779&lt;10,"E")</f>
        <v>E</v>
      </c>
    </row>
    <row r="5789" spans="1:22" x14ac:dyDescent="0.3">
      <c r="A5789">
        <v>5830</v>
      </c>
      <c r="B5789" t="s">
        <v>1632</v>
      </c>
      <c r="C5789" t="s">
        <v>25</v>
      </c>
      <c r="D5789" t="s">
        <v>35</v>
      </c>
      <c r="E5789">
        <v>2015</v>
      </c>
      <c r="F5789">
        <v>82000</v>
      </c>
      <c r="G5789" t="s">
        <v>23</v>
      </c>
      <c r="H5789" t="s">
        <v>18</v>
      </c>
      <c r="I5789" t="s">
        <v>19</v>
      </c>
      <c r="J5789">
        <v>1498</v>
      </c>
      <c r="K5789">
        <v>98.6</v>
      </c>
      <c r="L5789">
        <v>5</v>
      </c>
      <c r="M5789">
        <v>25.6</v>
      </c>
      <c r="N5789">
        <v>8</v>
      </c>
      <c r="P5789" t="str">
        <f t="shared" si="546"/>
        <v/>
      </c>
      <c r="Q5789" t="str">
        <f t="shared" si="547"/>
        <v>bad</v>
      </c>
      <c r="R5789" t="str">
        <f t="shared" si="548"/>
        <v/>
      </c>
      <c r="S5789" s="3" t="str">
        <f t="shared" si="549"/>
        <v/>
      </c>
      <c r="T5789" t="str">
        <f t="shared" si="550"/>
        <v>Maruti</v>
      </c>
      <c r="U5789" t="str">
        <f t="shared" si="551"/>
        <v>E</v>
      </c>
      <c r="V5789" t="str" cm="1">
        <f t="array" ref="V5789">_xlfn.IFS(N5780&gt;25,"A",N5780&gt;20,"B",N5780&gt;15,"C",N5780&gt;10,"D",N5780&lt;10,"E")</f>
        <v>E</v>
      </c>
    </row>
    <row r="5790" spans="1:22" x14ac:dyDescent="0.3">
      <c r="A5790">
        <v>5831</v>
      </c>
      <c r="B5790" t="s">
        <v>1890</v>
      </c>
      <c r="C5790" t="s">
        <v>41</v>
      </c>
      <c r="D5790" t="s">
        <v>16</v>
      </c>
      <c r="E5790">
        <v>2017</v>
      </c>
      <c r="F5790">
        <v>20000</v>
      </c>
      <c r="G5790" t="s">
        <v>23</v>
      </c>
      <c r="H5790" t="s">
        <v>18</v>
      </c>
      <c r="I5790" t="s">
        <v>19</v>
      </c>
      <c r="J5790">
        <v>2393</v>
      </c>
      <c r="K5790">
        <v>147.80000000000001</v>
      </c>
      <c r="L5790">
        <v>8</v>
      </c>
      <c r="M5790">
        <v>13.68</v>
      </c>
      <c r="N5790">
        <v>16.5</v>
      </c>
      <c r="P5790" t="str">
        <f t="shared" si="546"/>
        <v/>
      </c>
      <c r="Q5790" t="str">
        <f t="shared" si="547"/>
        <v>good</v>
      </c>
      <c r="R5790" t="str">
        <f t="shared" si="548"/>
        <v/>
      </c>
      <c r="S5790" s="3" t="str">
        <f t="shared" si="549"/>
        <v>Hyundai</v>
      </c>
      <c r="T5790" t="str">
        <f t="shared" si="550"/>
        <v>Hyundai</v>
      </c>
      <c r="U5790" t="str">
        <f t="shared" si="551"/>
        <v>E</v>
      </c>
      <c r="V5790" t="str" cm="1">
        <f t="array" ref="V5790">_xlfn.IFS(N5781&gt;25,"A",N5781&gt;20,"B",N5781&gt;15,"C",N5781&gt;10,"D",N5781&lt;10,"E")</f>
        <v>E</v>
      </c>
    </row>
    <row r="5791" spans="1:22" x14ac:dyDescent="0.3">
      <c r="A5791">
        <v>5832</v>
      </c>
      <c r="B5791" t="s">
        <v>893</v>
      </c>
      <c r="C5791" t="s">
        <v>15</v>
      </c>
      <c r="D5791" t="s">
        <v>39</v>
      </c>
      <c r="E5791">
        <v>2015</v>
      </c>
      <c r="F5791">
        <v>98000</v>
      </c>
      <c r="G5791" t="s">
        <v>23</v>
      </c>
      <c r="H5791" t="s">
        <v>18</v>
      </c>
      <c r="I5791" t="s">
        <v>19</v>
      </c>
      <c r="J5791">
        <v>1248</v>
      </c>
      <c r="K5791">
        <v>74</v>
      </c>
      <c r="L5791">
        <v>5</v>
      </c>
      <c r="M5791">
        <v>27.39</v>
      </c>
      <c r="N5791">
        <v>5.5</v>
      </c>
      <c r="P5791" t="str">
        <f t="shared" si="546"/>
        <v/>
      </c>
      <c r="Q5791" t="str">
        <f t="shared" si="547"/>
        <v>bad</v>
      </c>
      <c r="R5791" t="str">
        <f t="shared" si="548"/>
        <v/>
      </c>
      <c r="S5791" s="3" t="str">
        <f t="shared" si="549"/>
        <v/>
      </c>
      <c r="T5791" t="str">
        <f t="shared" si="550"/>
        <v>Skoda</v>
      </c>
      <c r="U5791" t="str">
        <f t="shared" si="551"/>
        <v>D</v>
      </c>
      <c r="V5791" t="str" cm="1">
        <f t="array" ref="V5791">_xlfn.IFS(N5782&gt;25,"A",N5782&gt;20,"B",N5782&gt;15,"C",N5782&gt;10,"D",N5782&lt;10,"E")</f>
        <v>D</v>
      </c>
    </row>
    <row r="5792" spans="1:22" x14ac:dyDescent="0.3">
      <c r="A5792">
        <v>5833</v>
      </c>
      <c r="B5792" t="s">
        <v>1381</v>
      </c>
      <c r="C5792" t="s">
        <v>110</v>
      </c>
      <c r="D5792" t="s">
        <v>53</v>
      </c>
      <c r="E5792">
        <v>2015</v>
      </c>
      <c r="F5792">
        <v>57000</v>
      </c>
      <c r="G5792" t="s">
        <v>23</v>
      </c>
      <c r="H5792" t="s">
        <v>18</v>
      </c>
      <c r="I5792" t="s">
        <v>19</v>
      </c>
      <c r="J5792">
        <v>1498</v>
      </c>
      <c r="K5792">
        <v>98.59</v>
      </c>
      <c r="L5792">
        <v>5</v>
      </c>
      <c r="M5792">
        <v>22.77</v>
      </c>
      <c r="N5792">
        <v>6.35</v>
      </c>
      <c r="P5792" t="str">
        <f t="shared" si="546"/>
        <v/>
      </c>
      <c r="Q5792" t="str">
        <f t="shared" si="547"/>
        <v>bad</v>
      </c>
      <c r="R5792" t="str">
        <f t="shared" si="548"/>
        <v/>
      </c>
      <c r="S5792" s="3" t="str">
        <f t="shared" si="549"/>
        <v/>
      </c>
      <c r="T5792" t="str">
        <f t="shared" si="550"/>
        <v>Maruti</v>
      </c>
      <c r="U5792" t="str">
        <f t="shared" si="551"/>
        <v>E</v>
      </c>
      <c r="V5792" t="str" cm="1">
        <f t="array" ref="V5792">_xlfn.IFS(N5783&gt;25,"A",N5783&gt;20,"B",N5783&gt;15,"C",N5783&gt;10,"D",N5783&lt;10,"E")</f>
        <v>E</v>
      </c>
    </row>
    <row r="5793" spans="1:22" x14ac:dyDescent="0.3">
      <c r="A5793">
        <v>5834</v>
      </c>
      <c r="B5793" t="s">
        <v>760</v>
      </c>
      <c r="C5793" t="s">
        <v>41</v>
      </c>
      <c r="D5793" t="s">
        <v>39</v>
      </c>
      <c r="E5793">
        <v>2013</v>
      </c>
      <c r="F5793">
        <v>250000</v>
      </c>
      <c r="G5793" t="s">
        <v>23</v>
      </c>
      <c r="H5793" t="s">
        <v>18</v>
      </c>
      <c r="I5793" t="s">
        <v>33</v>
      </c>
      <c r="J5793">
        <v>2494</v>
      </c>
      <c r="K5793">
        <v>100.6</v>
      </c>
      <c r="L5793">
        <v>8</v>
      </c>
      <c r="M5793">
        <v>12.99</v>
      </c>
      <c r="N5793">
        <v>7.9</v>
      </c>
      <c r="P5793" t="str">
        <f t="shared" si="546"/>
        <v/>
      </c>
      <c r="Q5793" t="str">
        <f t="shared" si="547"/>
        <v>good</v>
      </c>
      <c r="R5793" t="str">
        <f t="shared" si="548"/>
        <v/>
      </c>
      <c r="S5793" s="3" t="str">
        <f t="shared" si="549"/>
        <v>Volkswagen</v>
      </c>
      <c r="T5793" t="str">
        <f t="shared" si="550"/>
        <v>Volkswagen</v>
      </c>
      <c r="U5793" t="str">
        <f t="shared" si="551"/>
        <v>E</v>
      </c>
      <c r="V5793" t="str" cm="1">
        <f t="array" ref="V5793">_xlfn.IFS(N5784&gt;25,"A",N5784&gt;20,"B",N5784&gt;15,"C",N5784&gt;10,"D",N5784&lt;10,"E")</f>
        <v>E</v>
      </c>
    </row>
    <row r="5794" spans="1:22" x14ac:dyDescent="0.3">
      <c r="A5794">
        <v>5835</v>
      </c>
      <c r="B5794" t="s">
        <v>208</v>
      </c>
      <c r="C5794" t="s">
        <v>110</v>
      </c>
      <c r="D5794" t="s">
        <v>35</v>
      </c>
      <c r="E5794">
        <v>2014</v>
      </c>
      <c r="F5794">
        <v>56549</v>
      </c>
      <c r="G5794" t="s">
        <v>23</v>
      </c>
      <c r="H5794" t="s">
        <v>18</v>
      </c>
      <c r="I5794" t="s">
        <v>19</v>
      </c>
      <c r="J5794">
        <v>1498</v>
      </c>
      <c r="K5794">
        <v>89.84</v>
      </c>
      <c r="L5794">
        <v>5</v>
      </c>
      <c r="M5794">
        <v>22.7</v>
      </c>
      <c r="N5794">
        <v>7.2</v>
      </c>
      <c r="P5794" t="str">
        <f t="shared" si="546"/>
        <v/>
      </c>
      <c r="Q5794" t="str">
        <f t="shared" si="547"/>
        <v>good</v>
      </c>
      <c r="R5794" t="str">
        <f t="shared" si="548"/>
        <v/>
      </c>
      <c r="S5794" s="3" t="str">
        <f t="shared" si="549"/>
        <v>Honda</v>
      </c>
      <c r="T5794" t="str">
        <f t="shared" si="550"/>
        <v>Honda</v>
      </c>
      <c r="U5794" t="str">
        <f t="shared" si="551"/>
        <v>E</v>
      </c>
      <c r="V5794" t="str" cm="1">
        <f t="array" ref="V5794">_xlfn.IFS(N5785&gt;25,"A",N5785&gt;20,"B",N5785&gt;15,"C",N5785&gt;10,"D",N5785&lt;10,"E")</f>
        <v>E</v>
      </c>
    </row>
    <row r="5795" spans="1:22" x14ac:dyDescent="0.3">
      <c r="A5795">
        <v>5836</v>
      </c>
      <c r="B5795" t="s">
        <v>262</v>
      </c>
      <c r="C5795" t="s">
        <v>43</v>
      </c>
      <c r="D5795" t="s">
        <v>63</v>
      </c>
      <c r="E5795">
        <v>2012</v>
      </c>
      <c r="F5795">
        <v>78500</v>
      </c>
      <c r="G5795" t="s">
        <v>23</v>
      </c>
      <c r="H5795" t="s">
        <v>18</v>
      </c>
      <c r="I5795" t="s">
        <v>19</v>
      </c>
      <c r="J5795">
        <v>1199</v>
      </c>
      <c r="K5795">
        <v>73.900000000000006</v>
      </c>
      <c r="L5795">
        <v>5</v>
      </c>
      <c r="M5795">
        <v>22.07</v>
      </c>
      <c r="N5795">
        <v>3.65</v>
      </c>
      <c r="P5795" t="str">
        <f t="shared" si="546"/>
        <v/>
      </c>
      <c r="Q5795" t="str">
        <f t="shared" si="547"/>
        <v>good</v>
      </c>
      <c r="R5795" t="str">
        <f t="shared" si="548"/>
        <v/>
      </c>
      <c r="S5795" s="3" t="str">
        <f t="shared" si="549"/>
        <v>Hyundai</v>
      </c>
      <c r="T5795" t="str">
        <f t="shared" si="550"/>
        <v>Hyundai</v>
      </c>
      <c r="U5795" t="str">
        <f t="shared" si="551"/>
        <v>E</v>
      </c>
      <c r="V5795" t="str" cm="1">
        <f t="array" ref="V5795">_xlfn.IFS(N5786&gt;25,"A",N5786&gt;20,"B",N5786&gt;15,"C",N5786&gt;10,"D",N5786&lt;10,"E")</f>
        <v>E</v>
      </c>
    </row>
    <row r="5796" spans="1:22" x14ac:dyDescent="0.3">
      <c r="A5796">
        <v>5837</v>
      </c>
      <c r="B5796" t="s">
        <v>269</v>
      </c>
      <c r="C5796" t="s">
        <v>21</v>
      </c>
      <c r="D5796" t="s">
        <v>47</v>
      </c>
      <c r="E5796">
        <v>2016</v>
      </c>
      <c r="F5796">
        <v>55036</v>
      </c>
      <c r="G5796" t="s">
        <v>23</v>
      </c>
      <c r="H5796" t="s">
        <v>18</v>
      </c>
      <c r="I5796" t="s">
        <v>19</v>
      </c>
      <c r="J5796">
        <v>1396</v>
      </c>
      <c r="K5796">
        <v>88.73</v>
      </c>
      <c r="L5796">
        <v>5</v>
      </c>
      <c r="M5796">
        <v>22.54</v>
      </c>
      <c r="N5796">
        <v>6.35</v>
      </c>
      <c r="P5796" t="str">
        <f t="shared" si="546"/>
        <v/>
      </c>
      <c r="Q5796" t="str">
        <f t="shared" si="547"/>
        <v>bad</v>
      </c>
      <c r="R5796" t="str">
        <f t="shared" si="548"/>
        <v/>
      </c>
      <c r="S5796" s="3" t="str">
        <f t="shared" si="549"/>
        <v/>
      </c>
      <c r="T5796" t="str">
        <f t="shared" si="550"/>
        <v>Nissan</v>
      </c>
      <c r="U5796" t="str">
        <f t="shared" si="551"/>
        <v>E</v>
      </c>
      <c r="V5796" t="str" cm="1">
        <f t="array" ref="V5796">_xlfn.IFS(N5787&gt;25,"A",N5787&gt;20,"B",N5787&gt;15,"C",N5787&gt;10,"D",N5787&lt;10,"E")</f>
        <v>E</v>
      </c>
    </row>
    <row r="5797" spans="1:22" x14ac:dyDescent="0.3">
      <c r="A5797">
        <v>5838</v>
      </c>
      <c r="B5797" t="s">
        <v>1891</v>
      </c>
      <c r="C5797" t="s">
        <v>60</v>
      </c>
      <c r="D5797" t="s">
        <v>22</v>
      </c>
      <c r="E5797">
        <v>2016</v>
      </c>
      <c r="F5797">
        <v>55000</v>
      </c>
      <c r="G5797" t="s">
        <v>23</v>
      </c>
      <c r="H5797" t="s">
        <v>18</v>
      </c>
      <c r="I5797" t="s">
        <v>19</v>
      </c>
      <c r="J5797">
        <v>1461</v>
      </c>
      <c r="K5797">
        <v>83.8</v>
      </c>
      <c r="L5797">
        <v>5</v>
      </c>
      <c r="M5797">
        <v>19.87</v>
      </c>
      <c r="N5797">
        <v>7.8</v>
      </c>
      <c r="P5797" t="str">
        <f t="shared" si="546"/>
        <v/>
      </c>
      <c r="Q5797" t="str">
        <f t="shared" si="547"/>
        <v>good</v>
      </c>
      <c r="R5797" t="str">
        <f t="shared" si="548"/>
        <v/>
      </c>
      <c r="S5797" s="3" t="str">
        <f t="shared" si="549"/>
        <v>Renault</v>
      </c>
      <c r="T5797" t="str">
        <f t="shared" si="550"/>
        <v>Renault</v>
      </c>
      <c r="U5797" t="str">
        <f t="shared" si="551"/>
        <v>E</v>
      </c>
      <c r="V5797" t="str" cm="1">
        <f t="array" ref="V5797">_xlfn.IFS(N5788&gt;25,"A",N5788&gt;20,"B",N5788&gt;15,"C",N5788&gt;10,"D",N5788&lt;10,"E")</f>
        <v>E</v>
      </c>
    </row>
    <row r="5798" spans="1:22" x14ac:dyDescent="0.3">
      <c r="A5798">
        <v>5839</v>
      </c>
      <c r="B5798" t="s">
        <v>576</v>
      </c>
      <c r="C5798" t="s">
        <v>110</v>
      </c>
      <c r="D5798" t="s">
        <v>26</v>
      </c>
      <c r="E5798">
        <v>2007</v>
      </c>
      <c r="F5798">
        <v>90000</v>
      </c>
      <c r="G5798" t="s">
        <v>27</v>
      </c>
      <c r="H5798" t="s">
        <v>18</v>
      </c>
      <c r="I5798" t="s">
        <v>33</v>
      </c>
      <c r="J5798">
        <v>1299</v>
      </c>
      <c r="K5798">
        <v>70</v>
      </c>
      <c r="L5798">
        <v>5</v>
      </c>
      <c r="M5798">
        <v>13.8</v>
      </c>
      <c r="N5798">
        <v>1.4</v>
      </c>
      <c r="P5798" t="str">
        <f t="shared" si="546"/>
        <v/>
      </c>
      <c r="Q5798" t="str">
        <f t="shared" si="547"/>
        <v>good</v>
      </c>
      <c r="R5798" t="str">
        <f t="shared" si="548"/>
        <v/>
      </c>
      <c r="S5798" s="3" t="str">
        <f t="shared" si="549"/>
        <v>Honda</v>
      </c>
      <c r="T5798" t="str">
        <f t="shared" si="550"/>
        <v>Honda</v>
      </c>
      <c r="U5798" t="str">
        <f t="shared" si="551"/>
        <v>E</v>
      </c>
      <c r="V5798" t="str" cm="1">
        <f t="array" ref="V5798">_xlfn.IFS(N5789&gt;25,"A",N5789&gt;20,"B",N5789&gt;15,"C",N5789&gt;10,"D",N5789&lt;10,"E")</f>
        <v>E</v>
      </c>
    </row>
    <row r="5799" spans="1:22" x14ac:dyDescent="0.3">
      <c r="A5799">
        <v>5840</v>
      </c>
      <c r="B5799" t="s">
        <v>635</v>
      </c>
      <c r="C5799" t="s">
        <v>110</v>
      </c>
      <c r="D5799" t="s">
        <v>26</v>
      </c>
      <c r="E5799">
        <v>2007</v>
      </c>
      <c r="F5799">
        <v>155000</v>
      </c>
      <c r="G5799" t="s">
        <v>23</v>
      </c>
      <c r="H5799" t="s">
        <v>18</v>
      </c>
      <c r="I5799" t="s">
        <v>19</v>
      </c>
      <c r="J5799">
        <v>2499</v>
      </c>
      <c r="K5799">
        <v>141</v>
      </c>
      <c r="L5799">
        <v>7</v>
      </c>
      <c r="M5799">
        <v>13.1</v>
      </c>
      <c r="N5799">
        <v>5.5</v>
      </c>
      <c r="P5799" t="str">
        <f t="shared" si="546"/>
        <v>Toyota</v>
      </c>
      <c r="Q5799" t="str">
        <f t="shared" si="547"/>
        <v>bad</v>
      </c>
      <c r="R5799" t="str">
        <f t="shared" si="548"/>
        <v/>
      </c>
      <c r="S5799" s="3" t="str">
        <f t="shared" si="549"/>
        <v>Toyota</v>
      </c>
      <c r="T5799" t="str">
        <f t="shared" si="550"/>
        <v/>
      </c>
      <c r="U5799" t="str">
        <f t="shared" si="551"/>
        <v>C</v>
      </c>
      <c r="V5799" t="str" cm="1">
        <f t="array" ref="V5799">_xlfn.IFS(N5790&gt;25,"A",N5790&gt;20,"B",N5790&gt;15,"C",N5790&gt;10,"D",N5790&lt;10,"E")</f>
        <v>C</v>
      </c>
    </row>
    <row r="5800" spans="1:22" x14ac:dyDescent="0.3">
      <c r="A5800">
        <v>5841</v>
      </c>
      <c r="B5800" t="s">
        <v>1229</v>
      </c>
      <c r="C5800" t="s">
        <v>15</v>
      </c>
      <c r="D5800" t="s">
        <v>35</v>
      </c>
      <c r="E5800">
        <v>2018</v>
      </c>
      <c r="F5800">
        <v>17810</v>
      </c>
      <c r="G5800" t="s">
        <v>23</v>
      </c>
      <c r="H5800" t="s">
        <v>18</v>
      </c>
      <c r="I5800" t="s">
        <v>19</v>
      </c>
      <c r="J5800">
        <v>1248</v>
      </c>
      <c r="K5800">
        <v>74</v>
      </c>
      <c r="L5800">
        <v>5</v>
      </c>
      <c r="M5800">
        <v>27.39</v>
      </c>
      <c r="N5800">
        <v>8.5</v>
      </c>
      <c r="P5800" t="str">
        <f t="shared" si="546"/>
        <v/>
      </c>
      <c r="Q5800" t="str">
        <f t="shared" si="547"/>
        <v>good</v>
      </c>
      <c r="R5800" t="str">
        <f t="shared" si="548"/>
        <v/>
      </c>
      <c r="S5800" s="3" t="str">
        <f t="shared" si="549"/>
        <v>Maruti</v>
      </c>
      <c r="T5800" t="str">
        <f t="shared" si="550"/>
        <v>Maruti</v>
      </c>
      <c r="U5800" t="str">
        <f t="shared" si="551"/>
        <v>E</v>
      </c>
      <c r="V5800" t="str" cm="1">
        <f t="array" ref="V5800">_xlfn.IFS(N5791&gt;25,"A",N5791&gt;20,"B",N5791&gt;15,"C",N5791&gt;10,"D",N5791&lt;10,"E")</f>
        <v>E</v>
      </c>
    </row>
    <row r="5801" spans="1:22" x14ac:dyDescent="0.3">
      <c r="A5801">
        <v>5842</v>
      </c>
      <c r="B5801" t="s">
        <v>573</v>
      </c>
      <c r="C5801" t="s">
        <v>62</v>
      </c>
      <c r="D5801" t="s">
        <v>47</v>
      </c>
      <c r="E5801">
        <v>2011</v>
      </c>
      <c r="F5801">
        <v>42408</v>
      </c>
      <c r="G5801" t="s">
        <v>23</v>
      </c>
      <c r="H5801" t="s">
        <v>32</v>
      </c>
      <c r="I5801" t="s">
        <v>19</v>
      </c>
      <c r="J5801">
        <v>2143</v>
      </c>
      <c r="K5801">
        <v>170</v>
      </c>
      <c r="L5801">
        <v>5</v>
      </c>
      <c r="M5801">
        <v>14.84</v>
      </c>
      <c r="N5801">
        <v>10.48</v>
      </c>
      <c r="P5801" t="str">
        <f t="shared" si="546"/>
        <v/>
      </c>
      <c r="Q5801" t="str">
        <f t="shared" si="547"/>
        <v>good</v>
      </c>
      <c r="R5801" t="str">
        <f t="shared" si="548"/>
        <v/>
      </c>
      <c r="S5801" s="3" t="str">
        <f t="shared" si="549"/>
        <v>Ford</v>
      </c>
      <c r="T5801" t="str">
        <f t="shared" si="550"/>
        <v>Ford</v>
      </c>
      <c r="U5801" t="str">
        <f t="shared" si="551"/>
        <v>E</v>
      </c>
      <c r="V5801" t="str" cm="1">
        <f t="array" ref="V5801">_xlfn.IFS(N5792&gt;25,"A",N5792&gt;20,"B",N5792&gt;15,"C",N5792&gt;10,"D",N5792&lt;10,"E")</f>
        <v>E</v>
      </c>
    </row>
    <row r="5802" spans="1:22" x14ac:dyDescent="0.3">
      <c r="A5802">
        <v>5843</v>
      </c>
      <c r="B5802" t="s">
        <v>542</v>
      </c>
      <c r="C5802" t="s">
        <v>15</v>
      </c>
      <c r="D5802" t="s">
        <v>93</v>
      </c>
      <c r="E5802">
        <v>2005</v>
      </c>
      <c r="F5802">
        <v>81000</v>
      </c>
      <c r="G5802" t="s">
        <v>27</v>
      </c>
      <c r="H5802" t="s">
        <v>18</v>
      </c>
      <c r="I5802" t="s">
        <v>33</v>
      </c>
      <c r="J5802">
        <v>1298</v>
      </c>
      <c r="K5802">
        <v>85</v>
      </c>
      <c r="L5802">
        <v>5</v>
      </c>
      <c r="M5802">
        <v>15.9</v>
      </c>
      <c r="N5802">
        <v>0.75</v>
      </c>
      <c r="P5802" t="str">
        <f t="shared" si="546"/>
        <v/>
      </c>
      <c r="Q5802" t="str">
        <f t="shared" si="547"/>
        <v>bad</v>
      </c>
      <c r="R5802" t="str">
        <f t="shared" si="548"/>
        <v/>
      </c>
      <c r="S5802" s="3" t="str">
        <f t="shared" si="549"/>
        <v/>
      </c>
      <c r="T5802" t="str">
        <f t="shared" si="550"/>
        <v>Toyota</v>
      </c>
      <c r="U5802" t="str">
        <f t="shared" si="551"/>
        <v>E</v>
      </c>
      <c r="V5802" t="str" cm="1">
        <f t="array" ref="V5802">_xlfn.IFS(N5793&gt;25,"A",N5793&gt;20,"B",N5793&gt;15,"C",N5793&gt;10,"D",N5793&lt;10,"E")</f>
        <v>E</v>
      </c>
    </row>
    <row r="5803" spans="1:22" x14ac:dyDescent="0.3">
      <c r="A5803">
        <v>5844</v>
      </c>
      <c r="B5803" t="s">
        <v>1892</v>
      </c>
      <c r="C5803" t="s">
        <v>45</v>
      </c>
      <c r="D5803" t="s">
        <v>22</v>
      </c>
      <c r="E5803">
        <v>2008</v>
      </c>
      <c r="F5803">
        <v>52000</v>
      </c>
      <c r="G5803" t="s">
        <v>27</v>
      </c>
      <c r="H5803" t="s">
        <v>18</v>
      </c>
      <c r="I5803" t="s">
        <v>33</v>
      </c>
      <c r="J5803">
        <v>1396</v>
      </c>
      <c r="K5803">
        <v>99.6</v>
      </c>
      <c r="L5803">
        <v>5</v>
      </c>
      <c r="M5803">
        <v>12.85</v>
      </c>
      <c r="N5803">
        <v>1.3</v>
      </c>
      <c r="P5803" t="str">
        <f t="shared" si="546"/>
        <v/>
      </c>
      <c r="Q5803" t="str">
        <f t="shared" si="547"/>
        <v>good</v>
      </c>
      <c r="R5803" t="str">
        <f t="shared" si="548"/>
        <v/>
      </c>
      <c r="S5803" s="3" t="str">
        <f t="shared" si="549"/>
        <v>Ford</v>
      </c>
      <c r="T5803" t="str">
        <f t="shared" si="550"/>
        <v>Ford</v>
      </c>
      <c r="U5803" t="str">
        <f t="shared" si="551"/>
        <v>E</v>
      </c>
      <c r="V5803" t="str" cm="1">
        <f t="array" ref="V5803">_xlfn.IFS(N5794&gt;25,"A",N5794&gt;20,"B",N5794&gt;15,"C",N5794&gt;10,"D",N5794&lt;10,"E")</f>
        <v>E</v>
      </c>
    </row>
    <row r="5804" spans="1:22" x14ac:dyDescent="0.3">
      <c r="A5804">
        <v>5845</v>
      </c>
      <c r="B5804" t="s">
        <v>392</v>
      </c>
      <c r="C5804" t="s">
        <v>65</v>
      </c>
      <c r="D5804" t="s">
        <v>16</v>
      </c>
      <c r="E5804">
        <v>2013</v>
      </c>
      <c r="F5804">
        <v>35000</v>
      </c>
      <c r="G5804" t="s">
        <v>23</v>
      </c>
      <c r="H5804" t="s">
        <v>32</v>
      </c>
      <c r="I5804" t="s">
        <v>19</v>
      </c>
      <c r="J5804">
        <v>2993</v>
      </c>
      <c r="K5804">
        <v>218</v>
      </c>
      <c r="L5804">
        <v>5</v>
      </c>
      <c r="M5804">
        <v>16.73</v>
      </c>
      <c r="N5804">
        <v>21</v>
      </c>
      <c r="P5804" t="str">
        <f t="shared" si="546"/>
        <v/>
      </c>
      <c r="Q5804" t="str">
        <f t="shared" si="547"/>
        <v>good</v>
      </c>
      <c r="R5804" t="str">
        <f t="shared" si="548"/>
        <v/>
      </c>
      <c r="S5804" s="3" t="str">
        <f t="shared" si="549"/>
        <v>Volkswagen</v>
      </c>
      <c r="T5804" t="str">
        <f t="shared" si="550"/>
        <v>Volkswagen</v>
      </c>
      <c r="U5804" t="str">
        <f t="shared" si="551"/>
        <v>E</v>
      </c>
      <c r="V5804" t="str" cm="1">
        <f t="array" ref="V5804">_xlfn.IFS(N5795&gt;25,"A",N5795&gt;20,"B",N5795&gt;15,"C",N5795&gt;10,"D",N5795&lt;10,"E")</f>
        <v>E</v>
      </c>
    </row>
    <row r="5805" spans="1:22" x14ac:dyDescent="0.3">
      <c r="A5805">
        <v>5846</v>
      </c>
      <c r="B5805" t="s">
        <v>659</v>
      </c>
      <c r="C5805" t="s">
        <v>21</v>
      </c>
      <c r="D5805" t="s">
        <v>53</v>
      </c>
      <c r="E5805">
        <v>2013</v>
      </c>
      <c r="F5805">
        <v>60000</v>
      </c>
      <c r="G5805" t="s">
        <v>27</v>
      </c>
      <c r="H5805" t="s">
        <v>18</v>
      </c>
      <c r="I5805" t="s">
        <v>19</v>
      </c>
      <c r="J5805">
        <v>1086</v>
      </c>
      <c r="K5805">
        <v>62.1</v>
      </c>
      <c r="L5805">
        <v>5</v>
      </c>
      <c r="M5805">
        <v>17.920000000000002</v>
      </c>
      <c r="N5805">
        <v>2.2999999999999998</v>
      </c>
      <c r="P5805" t="str">
        <f t="shared" si="546"/>
        <v/>
      </c>
      <c r="Q5805" t="str">
        <f t="shared" si="547"/>
        <v>good</v>
      </c>
      <c r="R5805" t="str">
        <f t="shared" si="548"/>
        <v/>
      </c>
      <c r="S5805" s="3" t="str">
        <f t="shared" si="549"/>
        <v>Hyundai</v>
      </c>
      <c r="T5805" t="str">
        <f t="shared" si="550"/>
        <v>Hyundai</v>
      </c>
      <c r="U5805" t="str">
        <f t="shared" si="551"/>
        <v>E</v>
      </c>
      <c r="V5805" t="str" cm="1">
        <f t="array" ref="V5805">_xlfn.IFS(N5796&gt;25,"A",N5796&gt;20,"B",N5796&gt;15,"C",N5796&gt;10,"D",N5796&lt;10,"E")</f>
        <v>E</v>
      </c>
    </row>
    <row r="5806" spans="1:22" x14ac:dyDescent="0.3">
      <c r="A5806">
        <v>5847</v>
      </c>
      <c r="B5806" t="s">
        <v>1251</v>
      </c>
      <c r="C5806" t="s">
        <v>194</v>
      </c>
      <c r="D5806" t="s">
        <v>16</v>
      </c>
      <c r="E5806">
        <v>2015</v>
      </c>
      <c r="F5806">
        <v>27000</v>
      </c>
      <c r="G5806" t="s">
        <v>23</v>
      </c>
      <c r="H5806" t="s">
        <v>32</v>
      </c>
      <c r="I5806" t="s">
        <v>19</v>
      </c>
      <c r="J5806">
        <v>1968</v>
      </c>
      <c r="K5806">
        <v>141</v>
      </c>
      <c r="L5806">
        <v>5</v>
      </c>
      <c r="M5806">
        <v>19.5</v>
      </c>
      <c r="N5806">
        <v>14.95</v>
      </c>
      <c r="P5806" t="str">
        <f t="shared" si="546"/>
        <v/>
      </c>
      <c r="Q5806" t="str">
        <f t="shared" si="547"/>
        <v>bad</v>
      </c>
      <c r="R5806" t="str">
        <f t="shared" si="548"/>
        <v/>
      </c>
      <c r="S5806" s="3" t="str">
        <f t="shared" si="549"/>
        <v/>
      </c>
      <c r="T5806" t="str">
        <f t="shared" si="550"/>
        <v>Renault</v>
      </c>
      <c r="U5806" t="str">
        <f t="shared" si="551"/>
        <v>E</v>
      </c>
      <c r="V5806" t="str" cm="1">
        <f t="array" ref="V5806">_xlfn.IFS(N5797&gt;25,"A",N5797&gt;20,"B",N5797&gt;15,"C",N5797&gt;10,"D",N5797&lt;10,"E")</f>
        <v>E</v>
      </c>
    </row>
    <row r="5807" spans="1:22" x14ac:dyDescent="0.3">
      <c r="A5807">
        <v>5848</v>
      </c>
      <c r="B5807" t="s">
        <v>474</v>
      </c>
      <c r="C5807" t="s">
        <v>30</v>
      </c>
      <c r="D5807" t="s">
        <v>31</v>
      </c>
      <c r="E5807">
        <v>2017</v>
      </c>
      <c r="F5807">
        <v>55975</v>
      </c>
      <c r="G5807" t="s">
        <v>23</v>
      </c>
      <c r="H5807" t="s">
        <v>32</v>
      </c>
      <c r="I5807" t="s">
        <v>33</v>
      </c>
      <c r="J5807">
        <v>1968</v>
      </c>
      <c r="K5807">
        <v>174.33</v>
      </c>
      <c r="L5807">
        <v>5</v>
      </c>
      <c r="M5807">
        <v>17.68</v>
      </c>
      <c r="N5807">
        <v>35.92</v>
      </c>
      <c r="P5807" t="str">
        <f t="shared" si="546"/>
        <v/>
      </c>
      <c r="Q5807" t="str">
        <f t="shared" si="547"/>
        <v>bad</v>
      </c>
      <c r="R5807" t="str">
        <f t="shared" si="548"/>
        <v/>
      </c>
      <c r="S5807" s="3" t="str">
        <f t="shared" si="549"/>
        <v/>
      </c>
      <c r="T5807" t="str">
        <f t="shared" si="550"/>
        <v>Ford</v>
      </c>
      <c r="U5807" t="str">
        <f t="shared" si="551"/>
        <v>E</v>
      </c>
      <c r="V5807" t="str" cm="1">
        <f t="array" ref="V5807">_xlfn.IFS(N5798&gt;25,"A",N5798&gt;20,"B",N5798&gt;15,"C",N5798&gt;10,"D",N5798&lt;10,"E")</f>
        <v>E</v>
      </c>
    </row>
    <row r="5808" spans="1:22" x14ac:dyDescent="0.3">
      <c r="A5808">
        <v>5849</v>
      </c>
      <c r="B5808" t="s">
        <v>1815</v>
      </c>
      <c r="C5808" t="s">
        <v>110</v>
      </c>
      <c r="D5808" t="s">
        <v>22</v>
      </c>
      <c r="E5808">
        <v>2016</v>
      </c>
      <c r="F5808">
        <v>115000</v>
      </c>
      <c r="G5808" t="s">
        <v>23</v>
      </c>
      <c r="H5808" t="s">
        <v>18</v>
      </c>
      <c r="I5808" t="s">
        <v>19</v>
      </c>
      <c r="J5808">
        <v>1498</v>
      </c>
      <c r="K5808">
        <v>99</v>
      </c>
      <c r="L5808">
        <v>5</v>
      </c>
      <c r="M5808">
        <v>25.83</v>
      </c>
      <c r="N5808">
        <v>4.5</v>
      </c>
      <c r="P5808" t="str">
        <f t="shared" si="546"/>
        <v/>
      </c>
      <c r="Q5808" t="str">
        <f t="shared" si="547"/>
        <v>bad</v>
      </c>
      <c r="R5808" t="str">
        <f t="shared" si="548"/>
        <v/>
      </c>
      <c r="S5808" s="3" t="str">
        <f t="shared" si="549"/>
        <v/>
      </c>
      <c r="T5808" t="str">
        <f t="shared" si="550"/>
        <v>Ford</v>
      </c>
      <c r="U5808" t="str">
        <f t="shared" si="551"/>
        <v>E</v>
      </c>
      <c r="V5808" t="str" cm="1">
        <f t="array" ref="V5808">_xlfn.IFS(N5799&gt;25,"A",N5799&gt;20,"B",N5799&gt;15,"C",N5799&gt;10,"D",N5799&lt;10,"E")</f>
        <v>E</v>
      </c>
    </row>
    <row r="5809" spans="1:22" x14ac:dyDescent="0.3">
      <c r="A5809">
        <v>5850</v>
      </c>
      <c r="B5809" t="s">
        <v>1492</v>
      </c>
      <c r="C5809" t="s">
        <v>78</v>
      </c>
      <c r="D5809" t="s">
        <v>35</v>
      </c>
      <c r="E5809">
        <v>2016</v>
      </c>
      <c r="F5809">
        <v>132000</v>
      </c>
      <c r="G5809" t="s">
        <v>23</v>
      </c>
      <c r="H5809" t="s">
        <v>18</v>
      </c>
      <c r="I5809" t="s">
        <v>19</v>
      </c>
      <c r="J5809">
        <v>2489</v>
      </c>
      <c r="K5809">
        <v>93.7</v>
      </c>
      <c r="L5809">
        <v>7</v>
      </c>
      <c r="M5809">
        <v>14.95</v>
      </c>
      <c r="N5809">
        <v>5.5</v>
      </c>
      <c r="P5809" t="str">
        <f t="shared" si="546"/>
        <v/>
      </c>
      <c r="Q5809" t="str">
        <f t="shared" si="547"/>
        <v>good</v>
      </c>
      <c r="R5809" t="str">
        <f t="shared" si="548"/>
        <v/>
      </c>
      <c r="S5809" s="3" t="str">
        <f t="shared" si="549"/>
        <v>Maruti</v>
      </c>
      <c r="T5809" t="str">
        <f t="shared" si="550"/>
        <v>Maruti</v>
      </c>
      <c r="U5809" t="str">
        <f t="shared" si="551"/>
        <v>E</v>
      </c>
      <c r="V5809" t="str" cm="1">
        <f t="array" ref="V5809">_xlfn.IFS(N5800&gt;25,"A",N5800&gt;20,"B",N5800&gt;15,"C",N5800&gt;10,"D",N5800&lt;10,"E")</f>
        <v>E</v>
      </c>
    </row>
    <row r="5810" spans="1:22" x14ac:dyDescent="0.3">
      <c r="A5810">
        <v>5851</v>
      </c>
      <c r="B5810" t="s">
        <v>1270</v>
      </c>
      <c r="C5810" t="s">
        <v>15</v>
      </c>
      <c r="D5810" t="s">
        <v>16</v>
      </c>
      <c r="E5810">
        <v>2015</v>
      </c>
      <c r="F5810">
        <v>40337</v>
      </c>
      <c r="G5810" t="s">
        <v>27</v>
      </c>
      <c r="H5810" t="s">
        <v>32</v>
      </c>
      <c r="I5810" t="s">
        <v>19</v>
      </c>
      <c r="J5810">
        <v>998</v>
      </c>
      <c r="K5810">
        <v>67.040000000000006</v>
      </c>
      <c r="L5810">
        <v>5</v>
      </c>
      <c r="M5810">
        <v>23.1</v>
      </c>
      <c r="N5810">
        <v>4.45</v>
      </c>
      <c r="P5810" t="str">
        <f t="shared" si="546"/>
        <v/>
      </c>
      <c r="Q5810" t="str">
        <f t="shared" si="547"/>
        <v>bad</v>
      </c>
      <c r="R5810" t="str">
        <f t="shared" si="548"/>
        <v/>
      </c>
      <c r="S5810" s="3" t="str">
        <f t="shared" si="549"/>
        <v/>
      </c>
      <c r="T5810" t="str">
        <f t="shared" si="550"/>
        <v>MercedesBenz</v>
      </c>
      <c r="U5810" t="str">
        <f t="shared" si="551"/>
        <v>D</v>
      </c>
      <c r="V5810" t="str" cm="1">
        <f t="array" ref="V5810">_xlfn.IFS(N5801&gt;25,"A",N5801&gt;20,"B",N5801&gt;15,"C",N5801&gt;10,"D",N5801&lt;10,"E")</f>
        <v>D</v>
      </c>
    </row>
    <row r="5811" spans="1:22" x14ac:dyDescent="0.3">
      <c r="A5811">
        <v>5852</v>
      </c>
      <c r="B5811" t="s">
        <v>1348</v>
      </c>
      <c r="C5811" t="s">
        <v>41</v>
      </c>
      <c r="D5811" t="s">
        <v>26</v>
      </c>
      <c r="E5811">
        <v>2008</v>
      </c>
      <c r="F5811">
        <v>192000</v>
      </c>
      <c r="G5811" t="s">
        <v>23</v>
      </c>
      <c r="H5811" t="s">
        <v>18</v>
      </c>
      <c r="I5811" t="s">
        <v>19</v>
      </c>
      <c r="J5811">
        <v>2494</v>
      </c>
      <c r="K5811">
        <v>102</v>
      </c>
      <c r="L5811">
        <v>8</v>
      </c>
      <c r="M5811">
        <v>12.8</v>
      </c>
      <c r="N5811">
        <v>6.85</v>
      </c>
      <c r="P5811" t="str">
        <f t="shared" si="546"/>
        <v/>
      </c>
      <c r="Q5811" t="str">
        <f t="shared" si="547"/>
        <v>bad</v>
      </c>
      <c r="R5811" t="str">
        <f t="shared" si="548"/>
        <v/>
      </c>
      <c r="S5811" s="3" t="str">
        <f t="shared" si="549"/>
        <v/>
      </c>
      <c r="T5811" t="str">
        <f t="shared" si="550"/>
        <v>Maruti</v>
      </c>
      <c r="U5811" t="str">
        <f t="shared" si="551"/>
        <v>E</v>
      </c>
      <c r="V5811" t="str" cm="1">
        <f t="array" ref="V5811">_xlfn.IFS(N5802&gt;25,"A",N5802&gt;20,"B",N5802&gt;15,"C",N5802&gt;10,"D",N5802&lt;10,"E")</f>
        <v>E</v>
      </c>
    </row>
    <row r="5812" spans="1:22" x14ac:dyDescent="0.3">
      <c r="A5812">
        <v>5853</v>
      </c>
      <c r="B5812" t="s">
        <v>1248</v>
      </c>
      <c r="C5812" t="s">
        <v>21</v>
      </c>
      <c r="D5812" t="s">
        <v>63</v>
      </c>
      <c r="E5812">
        <v>2016</v>
      </c>
      <c r="F5812">
        <v>50000</v>
      </c>
      <c r="G5812" t="s">
        <v>23</v>
      </c>
      <c r="H5812" t="s">
        <v>18</v>
      </c>
      <c r="I5812" t="s">
        <v>19</v>
      </c>
      <c r="J5812">
        <v>1120</v>
      </c>
      <c r="K5812">
        <v>70</v>
      </c>
      <c r="L5812">
        <v>5</v>
      </c>
      <c r="M5812">
        <v>24</v>
      </c>
      <c r="N5812">
        <v>5.5</v>
      </c>
      <c r="P5812" t="str">
        <f t="shared" si="546"/>
        <v/>
      </c>
      <c r="Q5812" t="str">
        <f t="shared" si="547"/>
        <v>bad</v>
      </c>
      <c r="R5812" t="str">
        <f t="shared" si="548"/>
        <v/>
      </c>
      <c r="S5812" s="3" t="str">
        <f t="shared" si="549"/>
        <v/>
      </c>
      <c r="T5812" t="str">
        <f t="shared" si="550"/>
        <v>Tata</v>
      </c>
      <c r="U5812" t="str">
        <f t="shared" si="551"/>
        <v>E</v>
      </c>
      <c r="V5812" t="str" cm="1">
        <f t="array" ref="V5812">_xlfn.IFS(N5803&gt;25,"A",N5803&gt;20,"B",N5803&gt;15,"C",N5803&gt;10,"D",N5803&lt;10,"E")</f>
        <v>E</v>
      </c>
    </row>
    <row r="5813" spans="1:22" x14ac:dyDescent="0.3">
      <c r="A5813">
        <v>5854</v>
      </c>
      <c r="B5813" t="s">
        <v>888</v>
      </c>
      <c r="C5813" t="s">
        <v>21</v>
      </c>
      <c r="D5813" t="s">
        <v>47</v>
      </c>
      <c r="E5813">
        <v>2016</v>
      </c>
      <c r="F5813">
        <v>28147</v>
      </c>
      <c r="G5813" t="s">
        <v>27</v>
      </c>
      <c r="H5813" t="s">
        <v>18</v>
      </c>
      <c r="I5813" t="s">
        <v>19</v>
      </c>
      <c r="J5813">
        <v>1197</v>
      </c>
      <c r="K5813">
        <v>81.86</v>
      </c>
      <c r="L5813">
        <v>5</v>
      </c>
      <c r="M5813">
        <v>18.899999999999999</v>
      </c>
      <c r="N5813">
        <v>5.07</v>
      </c>
      <c r="P5813" t="str">
        <f t="shared" si="546"/>
        <v>BMW</v>
      </c>
      <c r="Q5813" t="str">
        <f t="shared" si="547"/>
        <v>bad</v>
      </c>
      <c r="R5813" t="str">
        <f t="shared" si="548"/>
        <v/>
      </c>
      <c r="S5813" s="3" t="str">
        <f t="shared" si="549"/>
        <v>BMW</v>
      </c>
      <c r="T5813" t="str">
        <f t="shared" si="550"/>
        <v/>
      </c>
      <c r="U5813" t="str">
        <f t="shared" si="551"/>
        <v>B</v>
      </c>
      <c r="V5813" t="str" cm="1">
        <f t="array" ref="V5813">_xlfn.IFS(N5804&gt;25,"A",N5804&gt;20,"B",N5804&gt;15,"C",N5804&gt;10,"D",N5804&lt;10,"E")</f>
        <v>B</v>
      </c>
    </row>
    <row r="5814" spans="1:22" x14ac:dyDescent="0.3">
      <c r="A5814">
        <v>5855</v>
      </c>
      <c r="B5814" t="s">
        <v>101</v>
      </c>
      <c r="C5814" t="s">
        <v>21</v>
      </c>
      <c r="D5814" t="s">
        <v>16</v>
      </c>
      <c r="E5814">
        <v>2015</v>
      </c>
      <c r="F5814">
        <v>20000</v>
      </c>
      <c r="G5814" t="s">
        <v>27</v>
      </c>
      <c r="H5814" t="s">
        <v>18</v>
      </c>
      <c r="I5814" t="s">
        <v>19</v>
      </c>
      <c r="J5814">
        <v>1197</v>
      </c>
      <c r="K5814">
        <v>82</v>
      </c>
      <c r="L5814">
        <v>5</v>
      </c>
      <c r="M5814">
        <v>18.899999999999999</v>
      </c>
      <c r="N5814">
        <v>3.85</v>
      </c>
      <c r="P5814" t="str">
        <f t="shared" si="546"/>
        <v/>
      </c>
      <c r="Q5814" t="str">
        <f t="shared" si="547"/>
        <v>bad</v>
      </c>
      <c r="R5814" t="str">
        <f t="shared" si="548"/>
        <v/>
      </c>
      <c r="S5814" s="3" t="str">
        <f t="shared" si="549"/>
        <v/>
      </c>
      <c r="T5814" t="str">
        <f t="shared" si="550"/>
        <v>Hyundai</v>
      </c>
      <c r="U5814" t="str">
        <f t="shared" si="551"/>
        <v>E</v>
      </c>
      <c r="V5814" t="str" cm="1">
        <f t="array" ref="V5814">_xlfn.IFS(N5805&gt;25,"A",N5805&gt;20,"B",N5805&gt;15,"C",N5805&gt;10,"D",N5805&lt;10,"E")</f>
        <v>E</v>
      </c>
    </row>
    <row r="5815" spans="1:22" x14ac:dyDescent="0.3">
      <c r="A5815">
        <v>5856</v>
      </c>
      <c r="B5815" t="s">
        <v>922</v>
      </c>
      <c r="C5815" t="s">
        <v>21</v>
      </c>
      <c r="D5815" t="s">
        <v>26</v>
      </c>
      <c r="E5815">
        <v>2016</v>
      </c>
      <c r="F5815">
        <v>11000</v>
      </c>
      <c r="G5815" t="s">
        <v>27</v>
      </c>
      <c r="H5815" t="s">
        <v>18</v>
      </c>
      <c r="I5815" t="s">
        <v>19</v>
      </c>
      <c r="J5815">
        <v>1197</v>
      </c>
      <c r="K5815">
        <v>81.86</v>
      </c>
      <c r="L5815">
        <v>5</v>
      </c>
      <c r="M5815">
        <v>18.600000000000001</v>
      </c>
      <c r="N5815">
        <v>7.95</v>
      </c>
      <c r="P5815" t="str">
        <f t="shared" si="546"/>
        <v/>
      </c>
      <c r="Q5815" t="str">
        <f t="shared" si="547"/>
        <v>bad</v>
      </c>
      <c r="R5815" t="str">
        <f t="shared" si="548"/>
        <v/>
      </c>
      <c r="S5815" s="3" t="str">
        <f t="shared" si="549"/>
        <v/>
      </c>
      <c r="T5815" t="str">
        <f t="shared" si="550"/>
        <v>Skoda</v>
      </c>
      <c r="U5815" t="str">
        <f t="shared" si="551"/>
        <v>D</v>
      </c>
      <c r="V5815" t="str" cm="1">
        <f t="array" ref="V5815">_xlfn.IFS(N5806&gt;25,"A",N5806&gt;20,"B",N5806&gt;15,"C",N5806&gt;10,"D",N5806&lt;10,"E")</f>
        <v>D</v>
      </c>
    </row>
    <row r="5816" spans="1:22" x14ac:dyDescent="0.3">
      <c r="A5816">
        <v>5857</v>
      </c>
      <c r="B5816" t="s">
        <v>1170</v>
      </c>
      <c r="C5816" t="s">
        <v>15</v>
      </c>
      <c r="D5816" t="s">
        <v>39</v>
      </c>
      <c r="E5816">
        <v>2009</v>
      </c>
      <c r="F5816">
        <v>63000</v>
      </c>
      <c r="G5816" t="s">
        <v>27</v>
      </c>
      <c r="H5816" t="s">
        <v>18</v>
      </c>
      <c r="I5816" t="s">
        <v>33</v>
      </c>
      <c r="J5816">
        <v>998</v>
      </c>
      <c r="K5816">
        <v>67.099999999999994</v>
      </c>
      <c r="L5816">
        <v>5</v>
      </c>
      <c r="M5816">
        <v>18.2</v>
      </c>
      <c r="N5816">
        <v>1.25</v>
      </c>
      <c r="P5816" t="str">
        <f t="shared" si="546"/>
        <v>Audi</v>
      </c>
      <c r="Q5816" t="str">
        <f t="shared" si="547"/>
        <v>bad</v>
      </c>
      <c r="R5816" t="str">
        <f t="shared" si="548"/>
        <v/>
      </c>
      <c r="S5816" s="3" t="str">
        <f t="shared" si="549"/>
        <v>Audi</v>
      </c>
      <c r="T5816" t="str">
        <f t="shared" si="550"/>
        <v/>
      </c>
      <c r="U5816" t="str">
        <f t="shared" si="551"/>
        <v>A</v>
      </c>
      <c r="V5816" t="str" cm="1">
        <f t="array" ref="V5816">_xlfn.IFS(N5807&gt;25,"A",N5807&gt;20,"B",N5807&gt;15,"C",N5807&gt;10,"D",N5807&lt;10,"E")</f>
        <v>A</v>
      </c>
    </row>
    <row r="5817" spans="1:22" x14ac:dyDescent="0.3">
      <c r="A5817">
        <v>5858</v>
      </c>
      <c r="B5817" t="s">
        <v>71</v>
      </c>
      <c r="C5817" t="s">
        <v>15</v>
      </c>
      <c r="D5817" t="s">
        <v>47</v>
      </c>
      <c r="E5817">
        <v>2014</v>
      </c>
      <c r="F5817">
        <v>36967</v>
      </c>
      <c r="G5817" t="s">
        <v>27</v>
      </c>
      <c r="H5817" t="s">
        <v>18</v>
      </c>
      <c r="I5817" t="s">
        <v>19</v>
      </c>
      <c r="J5817">
        <v>998</v>
      </c>
      <c r="K5817">
        <v>67.099999999999994</v>
      </c>
      <c r="L5817">
        <v>5</v>
      </c>
      <c r="M5817">
        <v>20.92</v>
      </c>
      <c r="N5817">
        <v>3.64</v>
      </c>
      <c r="P5817" t="str">
        <f t="shared" si="546"/>
        <v/>
      </c>
      <c r="Q5817" t="str">
        <f t="shared" si="547"/>
        <v>good</v>
      </c>
      <c r="R5817" t="str">
        <f t="shared" si="548"/>
        <v/>
      </c>
      <c r="S5817" s="3" t="str">
        <f t="shared" si="549"/>
        <v>Ford</v>
      </c>
      <c r="T5817" t="str">
        <f t="shared" si="550"/>
        <v>Ford</v>
      </c>
      <c r="U5817" t="str">
        <f t="shared" si="551"/>
        <v>E</v>
      </c>
      <c r="V5817" t="str" cm="1">
        <f t="array" ref="V5817">_xlfn.IFS(N5808&gt;25,"A",N5808&gt;20,"B",N5808&gt;15,"C",N5808&gt;10,"D",N5808&lt;10,"E")</f>
        <v>E</v>
      </c>
    </row>
    <row r="5818" spans="1:22" x14ac:dyDescent="0.3">
      <c r="A5818">
        <v>5859</v>
      </c>
      <c r="B5818" t="s">
        <v>138</v>
      </c>
      <c r="C5818" t="s">
        <v>41</v>
      </c>
      <c r="D5818" t="s">
        <v>39</v>
      </c>
      <c r="E5818">
        <v>2016</v>
      </c>
      <c r="F5818">
        <v>73053</v>
      </c>
      <c r="G5818" t="s">
        <v>23</v>
      </c>
      <c r="H5818" t="s">
        <v>18</v>
      </c>
      <c r="I5818" t="s">
        <v>19</v>
      </c>
      <c r="J5818">
        <v>2982</v>
      </c>
      <c r="K5818">
        <v>168.5</v>
      </c>
      <c r="L5818">
        <v>7</v>
      </c>
      <c r="M5818">
        <v>13</v>
      </c>
      <c r="N5818">
        <v>20</v>
      </c>
      <c r="P5818" t="str">
        <f t="shared" si="546"/>
        <v/>
      </c>
      <c r="Q5818" t="str">
        <f t="shared" si="547"/>
        <v>bad</v>
      </c>
      <c r="R5818" t="str">
        <f t="shared" si="548"/>
        <v/>
      </c>
      <c r="S5818" s="3" t="str">
        <f t="shared" si="549"/>
        <v/>
      </c>
      <c r="T5818" t="str">
        <f t="shared" si="550"/>
        <v>Mahindra</v>
      </c>
      <c r="U5818" t="str">
        <f t="shared" si="551"/>
        <v>E</v>
      </c>
      <c r="V5818" t="str" cm="1">
        <f t="array" ref="V5818">_xlfn.IFS(N5809&gt;25,"A",N5809&gt;20,"B",N5809&gt;15,"C",N5809&gt;10,"D",N5809&lt;10,"E")</f>
        <v>E</v>
      </c>
    </row>
    <row r="5819" spans="1:22" x14ac:dyDescent="0.3">
      <c r="A5819">
        <v>5860</v>
      </c>
      <c r="B5819" t="s">
        <v>96</v>
      </c>
      <c r="C5819" t="s">
        <v>78</v>
      </c>
      <c r="D5819" t="s">
        <v>31</v>
      </c>
      <c r="E5819">
        <v>2019</v>
      </c>
      <c r="F5819">
        <v>16392</v>
      </c>
      <c r="G5819" t="s">
        <v>23</v>
      </c>
      <c r="H5819" t="s">
        <v>18</v>
      </c>
      <c r="I5819" t="s">
        <v>19</v>
      </c>
      <c r="J5819">
        <v>2498</v>
      </c>
      <c r="K5819">
        <v>105</v>
      </c>
      <c r="L5819">
        <v>6</v>
      </c>
      <c r="M5819">
        <v>16.55</v>
      </c>
      <c r="N5819">
        <v>10.36</v>
      </c>
      <c r="P5819" t="str">
        <f t="shared" si="546"/>
        <v/>
      </c>
      <c r="Q5819" t="str">
        <f t="shared" si="547"/>
        <v>good</v>
      </c>
      <c r="R5819" t="str">
        <f t="shared" si="548"/>
        <v/>
      </c>
      <c r="S5819" s="3" t="str">
        <f t="shared" si="549"/>
        <v>Maruti</v>
      </c>
      <c r="T5819" t="str">
        <f t="shared" si="550"/>
        <v>Maruti</v>
      </c>
      <c r="U5819" t="str">
        <f t="shared" si="551"/>
        <v>E</v>
      </c>
      <c r="V5819" t="str" cm="1">
        <f t="array" ref="V5819">_xlfn.IFS(N5810&gt;25,"A",N5810&gt;20,"B",N5810&gt;15,"C",N5810&gt;10,"D",N5810&lt;10,"E")</f>
        <v>E</v>
      </c>
    </row>
    <row r="5820" spans="1:22" x14ac:dyDescent="0.3">
      <c r="A5820">
        <v>5861</v>
      </c>
      <c r="B5820" t="s">
        <v>137</v>
      </c>
      <c r="C5820" t="s">
        <v>21</v>
      </c>
      <c r="D5820" t="s">
        <v>26</v>
      </c>
      <c r="E5820">
        <v>2007</v>
      </c>
      <c r="F5820">
        <v>79000</v>
      </c>
      <c r="G5820" t="s">
        <v>27</v>
      </c>
      <c r="H5820" t="s">
        <v>18</v>
      </c>
      <c r="I5820" t="s">
        <v>19</v>
      </c>
      <c r="J5820">
        <v>1086</v>
      </c>
      <c r="K5820">
        <v>74</v>
      </c>
      <c r="L5820">
        <v>5</v>
      </c>
      <c r="M5820">
        <v>17</v>
      </c>
      <c r="N5820">
        <v>1.85</v>
      </c>
      <c r="P5820" t="str">
        <f t="shared" si="546"/>
        <v/>
      </c>
      <c r="Q5820" t="str">
        <f t="shared" si="547"/>
        <v>bad</v>
      </c>
      <c r="R5820" t="str">
        <f t="shared" si="548"/>
        <v/>
      </c>
      <c r="S5820" s="3" t="str">
        <f t="shared" si="549"/>
        <v/>
      </c>
      <c r="T5820" t="str">
        <f t="shared" si="550"/>
        <v>Toyota</v>
      </c>
      <c r="U5820" t="str">
        <f t="shared" si="551"/>
        <v>E</v>
      </c>
      <c r="V5820" t="str" cm="1">
        <f t="array" ref="V5820">_xlfn.IFS(N5811&gt;25,"A",N5811&gt;20,"B",N5811&gt;15,"C",N5811&gt;10,"D",N5811&lt;10,"E")</f>
        <v>E</v>
      </c>
    </row>
    <row r="5821" spans="1:22" x14ac:dyDescent="0.3">
      <c r="A5821">
        <v>5862</v>
      </c>
      <c r="B5821" t="s">
        <v>471</v>
      </c>
      <c r="C5821" t="s">
        <v>41</v>
      </c>
      <c r="D5821" t="s">
        <v>39</v>
      </c>
      <c r="E5821">
        <v>2013</v>
      </c>
      <c r="F5821">
        <v>67000</v>
      </c>
      <c r="G5821" t="s">
        <v>27</v>
      </c>
      <c r="H5821" t="s">
        <v>18</v>
      </c>
      <c r="I5821" t="s">
        <v>33</v>
      </c>
      <c r="J5821">
        <v>1496</v>
      </c>
      <c r="K5821">
        <v>88.73</v>
      </c>
      <c r="L5821">
        <v>5</v>
      </c>
      <c r="M5821">
        <v>16.78</v>
      </c>
      <c r="N5821">
        <v>4.05</v>
      </c>
      <c r="P5821" t="str">
        <f t="shared" si="546"/>
        <v/>
      </c>
      <c r="Q5821" t="str">
        <f t="shared" si="547"/>
        <v>good</v>
      </c>
      <c r="R5821" t="str">
        <f t="shared" si="548"/>
        <v/>
      </c>
      <c r="S5821" s="3" t="str">
        <f t="shared" si="549"/>
        <v>Hyundai</v>
      </c>
      <c r="T5821" t="str">
        <f t="shared" si="550"/>
        <v>Hyundai</v>
      </c>
      <c r="U5821" t="str">
        <f t="shared" si="551"/>
        <v>E</v>
      </c>
      <c r="V5821" t="str" cm="1">
        <f t="array" ref="V5821">_xlfn.IFS(N5812&gt;25,"A",N5812&gt;20,"B",N5812&gt;15,"C",N5812&gt;10,"D",N5812&lt;10,"E")</f>
        <v>E</v>
      </c>
    </row>
    <row r="5822" spans="1:22" x14ac:dyDescent="0.3">
      <c r="A5822">
        <v>5863</v>
      </c>
      <c r="B5822" t="s">
        <v>387</v>
      </c>
      <c r="C5822" t="s">
        <v>62</v>
      </c>
      <c r="D5822" t="s">
        <v>16</v>
      </c>
      <c r="E5822">
        <v>2015</v>
      </c>
      <c r="F5822">
        <v>48600</v>
      </c>
      <c r="G5822" t="s">
        <v>23</v>
      </c>
      <c r="H5822" t="s">
        <v>32</v>
      </c>
      <c r="I5822" t="s">
        <v>19</v>
      </c>
      <c r="J5822">
        <v>2987</v>
      </c>
      <c r="K5822">
        <v>224</v>
      </c>
      <c r="L5822">
        <v>7</v>
      </c>
      <c r="M5822">
        <v>12</v>
      </c>
      <c r="N5822">
        <v>48.5</v>
      </c>
      <c r="P5822" t="str">
        <f t="shared" si="546"/>
        <v/>
      </c>
      <c r="Q5822" t="str">
        <f t="shared" si="547"/>
        <v>bad</v>
      </c>
      <c r="R5822" t="str">
        <f t="shared" si="548"/>
        <v/>
      </c>
      <c r="S5822" s="3" t="str">
        <f t="shared" si="549"/>
        <v/>
      </c>
      <c r="T5822" t="str">
        <f t="shared" si="550"/>
        <v>Hyundai</v>
      </c>
      <c r="U5822" t="str">
        <f t="shared" si="551"/>
        <v>E</v>
      </c>
      <c r="V5822" t="str" cm="1">
        <f t="array" ref="V5822">_xlfn.IFS(N5813&gt;25,"A",N5813&gt;20,"B",N5813&gt;15,"C",N5813&gt;10,"D",N5813&lt;10,"E")</f>
        <v>E</v>
      </c>
    </row>
    <row r="5823" spans="1:22" x14ac:dyDescent="0.3">
      <c r="A5823">
        <v>5864</v>
      </c>
      <c r="B5823" t="s">
        <v>470</v>
      </c>
      <c r="C5823" t="s">
        <v>60</v>
      </c>
      <c r="D5823" t="s">
        <v>63</v>
      </c>
      <c r="E5823">
        <v>2014</v>
      </c>
      <c r="F5823">
        <v>70000</v>
      </c>
      <c r="G5823" t="s">
        <v>23</v>
      </c>
      <c r="H5823" t="s">
        <v>18</v>
      </c>
      <c r="I5823" t="s">
        <v>19</v>
      </c>
      <c r="J5823">
        <v>1461</v>
      </c>
      <c r="K5823">
        <v>108.45</v>
      </c>
      <c r="L5823">
        <v>5</v>
      </c>
      <c r="M5823">
        <v>19.600000000000001</v>
      </c>
      <c r="N5823">
        <v>8.25</v>
      </c>
      <c r="P5823" t="str">
        <f t="shared" si="546"/>
        <v/>
      </c>
      <c r="Q5823" t="str">
        <f t="shared" si="547"/>
        <v>bad</v>
      </c>
      <c r="R5823" t="str">
        <f t="shared" si="548"/>
        <v/>
      </c>
      <c r="S5823" s="3" t="str">
        <f t="shared" si="549"/>
        <v/>
      </c>
      <c r="T5823" t="str">
        <f t="shared" si="550"/>
        <v>Hyundai</v>
      </c>
      <c r="U5823" t="str">
        <f t="shared" si="551"/>
        <v>E</v>
      </c>
      <c r="V5823" t="str" cm="1">
        <f t="array" ref="V5823">_xlfn.IFS(N5814&gt;25,"A",N5814&gt;20,"B",N5814&gt;15,"C",N5814&gt;10,"D",N5814&lt;10,"E")</f>
        <v>E</v>
      </c>
    </row>
    <row r="5824" spans="1:22" x14ac:dyDescent="0.3">
      <c r="A5824">
        <v>5865</v>
      </c>
      <c r="B5824" t="s">
        <v>100</v>
      </c>
      <c r="C5824" t="s">
        <v>15</v>
      </c>
      <c r="D5824" t="s">
        <v>22</v>
      </c>
      <c r="E5824">
        <v>2014</v>
      </c>
      <c r="F5824">
        <v>84000</v>
      </c>
      <c r="G5824" t="s">
        <v>23</v>
      </c>
      <c r="H5824" t="s">
        <v>18</v>
      </c>
      <c r="I5824" t="s">
        <v>19</v>
      </c>
      <c r="J5824">
        <v>1248</v>
      </c>
      <c r="K5824">
        <v>74</v>
      </c>
      <c r="L5824">
        <v>5</v>
      </c>
      <c r="M5824">
        <v>22.9</v>
      </c>
      <c r="N5824">
        <v>5.25</v>
      </c>
      <c r="P5824" t="str">
        <f t="shared" si="546"/>
        <v/>
      </c>
      <c r="Q5824" t="str">
        <f t="shared" si="547"/>
        <v>bad</v>
      </c>
      <c r="R5824" t="str">
        <f t="shared" si="548"/>
        <v/>
      </c>
      <c r="S5824" s="3" t="str">
        <f t="shared" si="549"/>
        <v/>
      </c>
      <c r="T5824" t="str">
        <f t="shared" si="550"/>
        <v>Hyundai</v>
      </c>
      <c r="U5824" t="str">
        <f t="shared" si="551"/>
        <v>E</v>
      </c>
      <c r="V5824" t="str" cm="1">
        <f t="array" ref="V5824">_xlfn.IFS(N5815&gt;25,"A",N5815&gt;20,"B",N5815&gt;15,"C",N5815&gt;10,"D",N5815&lt;10,"E")</f>
        <v>E</v>
      </c>
    </row>
    <row r="5825" spans="1:22" x14ac:dyDescent="0.3">
      <c r="A5825">
        <v>5866</v>
      </c>
      <c r="B5825" t="s">
        <v>1893</v>
      </c>
      <c r="C5825" t="s">
        <v>43</v>
      </c>
      <c r="D5825" t="s">
        <v>16</v>
      </c>
      <c r="E5825">
        <v>2013</v>
      </c>
      <c r="F5825">
        <v>49106</v>
      </c>
      <c r="G5825" t="s">
        <v>27</v>
      </c>
      <c r="H5825" t="s">
        <v>18</v>
      </c>
      <c r="I5825" t="s">
        <v>19</v>
      </c>
      <c r="J5825">
        <v>1598</v>
      </c>
      <c r="K5825">
        <v>103.2</v>
      </c>
      <c r="L5825">
        <v>5</v>
      </c>
      <c r="M5825">
        <v>15.04</v>
      </c>
      <c r="N5825">
        <v>4.4000000000000004</v>
      </c>
      <c r="P5825" t="str">
        <f t="shared" si="546"/>
        <v/>
      </c>
      <c r="Q5825" t="str">
        <f t="shared" si="547"/>
        <v>bad</v>
      </c>
      <c r="R5825" t="str">
        <f t="shared" si="548"/>
        <v/>
      </c>
      <c r="S5825" s="3" t="str">
        <f t="shared" si="549"/>
        <v/>
      </c>
      <c r="T5825" t="str">
        <f t="shared" si="550"/>
        <v>Maruti</v>
      </c>
      <c r="U5825" t="str">
        <f t="shared" si="551"/>
        <v>E</v>
      </c>
      <c r="V5825" t="str" cm="1">
        <f t="array" ref="V5825">_xlfn.IFS(N5816&gt;25,"A",N5816&gt;20,"B",N5816&gt;15,"C",N5816&gt;10,"D",N5816&lt;10,"E")</f>
        <v>E</v>
      </c>
    </row>
    <row r="5826" spans="1:22" x14ac:dyDescent="0.3">
      <c r="A5826">
        <v>5867</v>
      </c>
      <c r="B5826" t="s">
        <v>1894</v>
      </c>
      <c r="C5826" t="s">
        <v>194</v>
      </c>
      <c r="D5826" t="s">
        <v>16</v>
      </c>
      <c r="E5826">
        <v>2017</v>
      </c>
      <c r="F5826">
        <v>35000</v>
      </c>
      <c r="G5826" t="s">
        <v>23</v>
      </c>
      <c r="H5826" t="s">
        <v>32</v>
      </c>
      <c r="I5826" t="s">
        <v>19</v>
      </c>
      <c r="J5826">
        <v>1968</v>
      </c>
      <c r="K5826">
        <v>174.5</v>
      </c>
      <c r="L5826">
        <v>5</v>
      </c>
      <c r="M5826">
        <v>18.190000000000001</v>
      </c>
      <c r="N5826">
        <v>25.75</v>
      </c>
      <c r="P5826" t="str">
        <f t="shared" si="546"/>
        <v/>
      </c>
      <c r="Q5826" t="str">
        <f t="shared" si="547"/>
        <v>good</v>
      </c>
      <c r="R5826" t="str">
        <f t="shared" si="548"/>
        <v/>
      </c>
      <c r="S5826" s="3" t="str">
        <f t="shared" si="549"/>
        <v>Maruti</v>
      </c>
      <c r="T5826" t="str">
        <f t="shared" si="550"/>
        <v>Maruti</v>
      </c>
      <c r="U5826" t="str">
        <f t="shared" si="551"/>
        <v>E</v>
      </c>
      <c r="V5826" t="str" cm="1">
        <f t="array" ref="V5826">_xlfn.IFS(N5817&gt;25,"A",N5817&gt;20,"B",N5817&gt;15,"C",N5817&gt;10,"D",N5817&lt;10,"E")</f>
        <v>E</v>
      </c>
    </row>
    <row r="5827" spans="1:22" x14ac:dyDescent="0.3">
      <c r="A5827">
        <v>5868</v>
      </c>
      <c r="B5827" t="s">
        <v>1803</v>
      </c>
      <c r="C5827" t="s">
        <v>65</v>
      </c>
      <c r="D5827" t="s">
        <v>47</v>
      </c>
      <c r="E5827">
        <v>2014</v>
      </c>
      <c r="F5827">
        <v>51240</v>
      </c>
      <c r="G5827" t="s">
        <v>23</v>
      </c>
      <c r="H5827" t="s">
        <v>32</v>
      </c>
      <c r="I5827" t="s">
        <v>19</v>
      </c>
      <c r="J5827">
        <v>2993</v>
      </c>
      <c r="K5827">
        <v>245</v>
      </c>
      <c r="L5827">
        <v>4</v>
      </c>
      <c r="M5827">
        <v>8.1999999999999993</v>
      </c>
      <c r="N5827">
        <v>29.52</v>
      </c>
      <c r="P5827" t="str">
        <f t="shared" si="546"/>
        <v>Toyota</v>
      </c>
      <c r="Q5827" t="str">
        <f t="shared" si="547"/>
        <v>bad</v>
      </c>
      <c r="R5827" t="str">
        <f t="shared" si="548"/>
        <v/>
      </c>
      <c r="S5827" s="3" t="str">
        <f t="shared" si="549"/>
        <v>Toyota</v>
      </c>
      <c r="T5827" t="str">
        <f t="shared" si="550"/>
        <v/>
      </c>
      <c r="U5827" t="str">
        <f t="shared" si="551"/>
        <v>C</v>
      </c>
      <c r="V5827" t="str" cm="1">
        <f t="array" ref="V5827">_xlfn.IFS(N5818&gt;25,"A",N5818&gt;20,"B",N5818&gt;15,"C",N5818&gt;10,"D",N5818&lt;10,"E")</f>
        <v>C</v>
      </c>
    </row>
    <row r="5828" spans="1:22" x14ac:dyDescent="0.3">
      <c r="A5828">
        <v>5869</v>
      </c>
      <c r="B5828" t="s">
        <v>145</v>
      </c>
      <c r="C5828" t="s">
        <v>15</v>
      </c>
      <c r="D5828" t="s">
        <v>49</v>
      </c>
      <c r="E5828">
        <v>2011</v>
      </c>
      <c r="F5828">
        <v>37000</v>
      </c>
      <c r="G5828" t="s">
        <v>27</v>
      </c>
      <c r="H5828" t="s">
        <v>18</v>
      </c>
      <c r="I5828" t="s">
        <v>33</v>
      </c>
      <c r="J5828">
        <v>998</v>
      </c>
      <c r="K5828">
        <v>67.099999999999994</v>
      </c>
      <c r="L5828">
        <v>5</v>
      </c>
      <c r="M5828">
        <v>18.899999999999999</v>
      </c>
      <c r="N5828">
        <v>2.1</v>
      </c>
      <c r="P5828" t="str">
        <f t="shared" si="546"/>
        <v/>
      </c>
      <c r="Q5828" t="str">
        <f t="shared" si="547"/>
        <v>bad</v>
      </c>
      <c r="R5828" t="str">
        <f t="shared" si="548"/>
        <v/>
      </c>
      <c r="S5828" s="3" t="str">
        <f t="shared" si="549"/>
        <v/>
      </c>
      <c r="T5828" t="str">
        <f t="shared" si="550"/>
        <v>Mahindra</v>
      </c>
      <c r="U5828" t="str">
        <f t="shared" si="551"/>
        <v>D</v>
      </c>
      <c r="V5828" t="str" cm="1">
        <f t="array" ref="V5828">_xlfn.IFS(N5819&gt;25,"A",N5819&gt;20,"B",N5819&gt;15,"C",N5819&gt;10,"D",N5819&lt;10,"E")</f>
        <v>D</v>
      </c>
    </row>
    <row r="5829" spans="1:22" x14ac:dyDescent="0.3">
      <c r="A5829">
        <v>5870</v>
      </c>
      <c r="B5829" t="s">
        <v>104</v>
      </c>
      <c r="C5829" t="s">
        <v>60</v>
      </c>
      <c r="D5829" t="s">
        <v>47</v>
      </c>
      <c r="E5829">
        <v>2017</v>
      </c>
      <c r="F5829">
        <v>32587</v>
      </c>
      <c r="G5829" t="s">
        <v>27</v>
      </c>
      <c r="H5829" t="s">
        <v>18</v>
      </c>
      <c r="I5829" t="s">
        <v>19</v>
      </c>
      <c r="J5829">
        <v>799</v>
      </c>
      <c r="K5829">
        <v>53.3</v>
      </c>
      <c r="L5829">
        <v>5</v>
      </c>
      <c r="M5829">
        <v>25.17</v>
      </c>
      <c r="N5829">
        <v>3.71</v>
      </c>
      <c r="P5829" t="str">
        <f t="shared" si="546"/>
        <v/>
      </c>
      <c r="Q5829" t="str">
        <f t="shared" si="547"/>
        <v>bad</v>
      </c>
      <c r="R5829" t="str">
        <f t="shared" si="548"/>
        <v/>
      </c>
      <c r="S5829" s="3" t="str">
        <f t="shared" si="549"/>
        <v/>
      </c>
      <c r="T5829" t="str">
        <f t="shared" si="550"/>
        <v>Hyundai</v>
      </c>
      <c r="U5829" t="str">
        <f t="shared" si="551"/>
        <v>E</v>
      </c>
      <c r="V5829" t="str" cm="1">
        <f t="array" ref="V5829">_xlfn.IFS(N5820&gt;25,"A",N5820&gt;20,"B",N5820&gt;15,"C",N5820&gt;10,"D",N5820&lt;10,"E")</f>
        <v>E</v>
      </c>
    </row>
    <row r="5830" spans="1:22" x14ac:dyDescent="0.3">
      <c r="A5830">
        <v>5871</v>
      </c>
      <c r="B5830" t="s">
        <v>1011</v>
      </c>
      <c r="C5830" t="s">
        <v>110</v>
      </c>
      <c r="D5830" t="s">
        <v>22</v>
      </c>
      <c r="E5830">
        <v>2009</v>
      </c>
      <c r="F5830">
        <v>180000</v>
      </c>
      <c r="G5830" t="s">
        <v>23</v>
      </c>
      <c r="H5830" t="s">
        <v>18</v>
      </c>
      <c r="I5830" t="s">
        <v>19</v>
      </c>
      <c r="J5830">
        <v>2499</v>
      </c>
      <c r="K5830">
        <v>143</v>
      </c>
      <c r="L5830">
        <v>7</v>
      </c>
      <c r="M5830">
        <v>10.9</v>
      </c>
      <c r="N5830">
        <v>7.5</v>
      </c>
      <c r="P5830" t="str">
        <f t="shared" si="546"/>
        <v/>
      </c>
      <c r="Q5830" t="str">
        <f t="shared" si="547"/>
        <v>bad</v>
      </c>
      <c r="R5830" t="str">
        <f t="shared" si="548"/>
        <v/>
      </c>
      <c r="S5830" s="3" t="str">
        <f t="shared" si="549"/>
        <v/>
      </c>
      <c r="T5830" t="str">
        <f t="shared" si="550"/>
        <v>Toyota</v>
      </c>
      <c r="U5830" t="str">
        <f t="shared" si="551"/>
        <v>E</v>
      </c>
      <c r="V5830" t="str" cm="1">
        <f t="array" ref="V5830">_xlfn.IFS(N5821&gt;25,"A",N5821&gt;20,"B",N5821&gt;15,"C",N5821&gt;10,"D",N5821&lt;10,"E")</f>
        <v>E</v>
      </c>
    </row>
    <row r="5831" spans="1:22" x14ac:dyDescent="0.3">
      <c r="A5831">
        <v>5872</v>
      </c>
      <c r="B5831" t="s">
        <v>237</v>
      </c>
      <c r="C5831" t="s">
        <v>15</v>
      </c>
      <c r="D5831" t="s">
        <v>47</v>
      </c>
      <c r="E5831">
        <v>2017</v>
      </c>
      <c r="F5831">
        <v>21248</v>
      </c>
      <c r="G5831" t="s">
        <v>23</v>
      </c>
      <c r="H5831" t="s">
        <v>18</v>
      </c>
      <c r="I5831" t="s">
        <v>19</v>
      </c>
      <c r="J5831">
        <v>1248</v>
      </c>
      <c r="K5831">
        <v>88.5</v>
      </c>
      <c r="L5831">
        <v>5</v>
      </c>
      <c r="M5831">
        <v>24.3</v>
      </c>
      <c r="N5831">
        <v>9.44</v>
      </c>
      <c r="P5831" t="str">
        <f t="shared" si="546"/>
        <v>MercedesBenz</v>
      </c>
      <c r="Q5831" t="str">
        <f t="shared" si="547"/>
        <v>bad</v>
      </c>
      <c r="R5831" t="str">
        <f t="shared" si="548"/>
        <v/>
      </c>
      <c r="S5831" s="3" t="str">
        <f t="shared" si="549"/>
        <v>MercedesBenz</v>
      </c>
      <c r="T5831" t="str">
        <f t="shared" si="550"/>
        <v/>
      </c>
      <c r="U5831" t="str">
        <f t="shared" si="551"/>
        <v>A</v>
      </c>
      <c r="V5831" t="str" cm="1">
        <f t="array" ref="V5831">_xlfn.IFS(N5822&gt;25,"A",N5822&gt;20,"B",N5822&gt;15,"C",N5822&gt;10,"D",N5822&lt;10,"E")</f>
        <v>A</v>
      </c>
    </row>
    <row r="5832" spans="1:22" x14ac:dyDescent="0.3">
      <c r="A5832">
        <v>5873</v>
      </c>
      <c r="B5832" t="s">
        <v>189</v>
      </c>
      <c r="C5832" t="s">
        <v>21</v>
      </c>
      <c r="D5832" t="s">
        <v>22</v>
      </c>
      <c r="E5832">
        <v>2006</v>
      </c>
      <c r="F5832">
        <v>47200</v>
      </c>
      <c r="G5832" t="s">
        <v>27</v>
      </c>
      <c r="H5832" t="s">
        <v>18</v>
      </c>
      <c r="I5832" t="s">
        <v>33</v>
      </c>
      <c r="J5832">
        <v>1086</v>
      </c>
      <c r="K5832">
        <v>74</v>
      </c>
      <c r="L5832">
        <v>5</v>
      </c>
      <c r="M5832">
        <v>17</v>
      </c>
      <c r="N5832">
        <v>1.2</v>
      </c>
      <c r="P5832" t="str">
        <f t="shared" si="546"/>
        <v/>
      </c>
      <c r="Q5832" t="str">
        <f t="shared" si="547"/>
        <v>bad</v>
      </c>
      <c r="R5832" t="str">
        <f t="shared" si="548"/>
        <v/>
      </c>
      <c r="S5832" s="3" t="str">
        <f t="shared" si="549"/>
        <v/>
      </c>
      <c r="T5832" t="str">
        <f t="shared" si="550"/>
        <v>Renault</v>
      </c>
      <c r="U5832" t="str">
        <f t="shared" si="551"/>
        <v>E</v>
      </c>
      <c r="V5832" t="str" cm="1">
        <f t="array" ref="V5832">_xlfn.IFS(N5823&gt;25,"A",N5823&gt;20,"B",N5823&gt;15,"C",N5823&gt;10,"D",N5823&lt;10,"E")</f>
        <v>E</v>
      </c>
    </row>
    <row r="5833" spans="1:22" x14ac:dyDescent="0.3">
      <c r="A5833">
        <v>5874</v>
      </c>
      <c r="B5833" t="s">
        <v>1074</v>
      </c>
      <c r="C5833" t="s">
        <v>62</v>
      </c>
      <c r="D5833" t="s">
        <v>53</v>
      </c>
      <c r="E5833">
        <v>2014</v>
      </c>
      <c r="F5833">
        <v>40000</v>
      </c>
      <c r="G5833" t="s">
        <v>27</v>
      </c>
      <c r="H5833" t="s">
        <v>32</v>
      </c>
      <c r="I5833" t="s">
        <v>19</v>
      </c>
      <c r="J5833">
        <v>1796</v>
      </c>
      <c r="K5833">
        <v>157.69999999999999</v>
      </c>
      <c r="L5833">
        <v>5</v>
      </c>
      <c r="M5833">
        <v>10.5</v>
      </c>
      <c r="N5833">
        <v>24</v>
      </c>
      <c r="P5833" t="str">
        <f t="shared" si="546"/>
        <v/>
      </c>
      <c r="Q5833" t="str">
        <f t="shared" si="547"/>
        <v>good</v>
      </c>
      <c r="R5833" t="str">
        <f t="shared" si="548"/>
        <v/>
      </c>
      <c r="S5833" s="3" t="str">
        <f t="shared" si="549"/>
        <v>Maruti</v>
      </c>
      <c r="T5833" t="str">
        <f t="shared" si="550"/>
        <v>Maruti</v>
      </c>
      <c r="U5833" t="str">
        <f t="shared" si="551"/>
        <v>E</v>
      </c>
      <c r="V5833" t="str" cm="1">
        <f t="array" ref="V5833">_xlfn.IFS(N5824&gt;25,"A",N5824&gt;20,"B",N5824&gt;15,"C",N5824&gt;10,"D",N5824&lt;10,"E")</f>
        <v>E</v>
      </c>
    </row>
    <row r="5834" spans="1:22" x14ac:dyDescent="0.3">
      <c r="A5834">
        <v>5875</v>
      </c>
      <c r="B5834" t="s">
        <v>116</v>
      </c>
      <c r="C5834" t="s">
        <v>62</v>
      </c>
      <c r="D5834" t="s">
        <v>93</v>
      </c>
      <c r="E5834">
        <v>2019</v>
      </c>
      <c r="F5834">
        <v>4000</v>
      </c>
      <c r="G5834" t="s">
        <v>23</v>
      </c>
      <c r="H5834" t="s">
        <v>32</v>
      </c>
      <c r="I5834" t="s">
        <v>19</v>
      </c>
      <c r="J5834">
        <v>1950</v>
      </c>
      <c r="K5834">
        <v>194</v>
      </c>
      <c r="L5834">
        <v>5</v>
      </c>
      <c r="M5834">
        <v>0</v>
      </c>
      <c r="N5834">
        <v>35</v>
      </c>
      <c r="P5834" t="str">
        <f t="shared" si="546"/>
        <v/>
      </c>
      <c r="Q5834" t="str">
        <f t="shared" si="547"/>
        <v>bad</v>
      </c>
      <c r="R5834" t="str">
        <f t="shared" si="548"/>
        <v/>
      </c>
      <c r="S5834" s="3" t="str">
        <f t="shared" si="549"/>
        <v/>
      </c>
      <c r="T5834" t="str">
        <f t="shared" si="550"/>
        <v>Volkswagen</v>
      </c>
      <c r="U5834" t="str">
        <f t="shared" si="551"/>
        <v>E</v>
      </c>
      <c r="V5834" t="str" cm="1">
        <f t="array" ref="V5834">_xlfn.IFS(N5825&gt;25,"A",N5825&gt;20,"B",N5825&gt;15,"C",N5825&gt;10,"D",N5825&lt;10,"E")</f>
        <v>E</v>
      </c>
    </row>
    <row r="5835" spans="1:22" x14ac:dyDescent="0.3">
      <c r="A5835">
        <v>5876</v>
      </c>
      <c r="B5835" t="s">
        <v>972</v>
      </c>
      <c r="C5835" t="s">
        <v>15</v>
      </c>
      <c r="D5835" t="s">
        <v>16</v>
      </c>
      <c r="E5835">
        <v>2017</v>
      </c>
      <c r="F5835">
        <v>23700</v>
      </c>
      <c r="G5835" t="s">
        <v>17</v>
      </c>
      <c r="H5835" t="s">
        <v>18</v>
      </c>
      <c r="I5835" t="s">
        <v>19</v>
      </c>
      <c r="J5835">
        <v>1373</v>
      </c>
      <c r="K5835">
        <v>80.459999999999994</v>
      </c>
      <c r="L5835">
        <v>7</v>
      </c>
      <c r="M5835">
        <v>17.5</v>
      </c>
      <c r="N5835">
        <v>8.25</v>
      </c>
      <c r="P5835" t="str">
        <f t="shared" si="546"/>
        <v>Skoda</v>
      </c>
      <c r="Q5835" t="str">
        <f t="shared" si="547"/>
        <v>bad</v>
      </c>
      <c r="R5835" t="str">
        <f t="shared" si="548"/>
        <v/>
      </c>
      <c r="S5835" s="3" t="str">
        <f t="shared" si="549"/>
        <v>Skoda</v>
      </c>
      <c r="T5835" t="str">
        <f t="shared" si="550"/>
        <v/>
      </c>
      <c r="U5835" t="str">
        <f t="shared" si="551"/>
        <v>A</v>
      </c>
      <c r="V5835" t="str" cm="1">
        <f t="array" ref="V5835">_xlfn.IFS(N5826&gt;25,"A",N5826&gt;20,"B",N5826&gt;15,"C",N5826&gt;10,"D",N5826&lt;10,"E")</f>
        <v>A</v>
      </c>
    </row>
    <row r="5836" spans="1:22" x14ac:dyDescent="0.3">
      <c r="A5836">
        <v>5877</v>
      </c>
      <c r="B5836" t="s">
        <v>1895</v>
      </c>
      <c r="C5836" t="s">
        <v>30</v>
      </c>
      <c r="D5836" t="s">
        <v>53</v>
      </c>
      <c r="E5836">
        <v>2011</v>
      </c>
      <c r="F5836">
        <v>57000</v>
      </c>
      <c r="G5836" t="s">
        <v>23</v>
      </c>
      <c r="H5836" t="s">
        <v>32</v>
      </c>
      <c r="I5836" t="s">
        <v>33</v>
      </c>
      <c r="J5836">
        <v>1968</v>
      </c>
      <c r="K5836">
        <v>147.51</v>
      </c>
      <c r="L5836">
        <v>5</v>
      </c>
      <c r="M5836">
        <v>16.55</v>
      </c>
      <c r="N5836">
        <v>9.75</v>
      </c>
      <c r="P5836" t="str">
        <f t="shared" ref="P5836:P5899" si="552">IF(N5827&gt;15,C5827,"")</f>
        <v>BMW</v>
      </c>
      <c r="Q5836" t="str">
        <f t="shared" ref="Q5836:Q5899" si="553">IF(M5827&gt;20,"good","bad")</f>
        <v>bad</v>
      </c>
      <c r="R5836" t="str">
        <f t="shared" ref="R5836:R5899" si="554">IF(AND(M5827&gt;20,N5827&gt;15),C5827,"")</f>
        <v/>
      </c>
      <c r="S5836" s="3" t="str">
        <f t="shared" ref="S5836:S5899" si="555">IF(OR(M5827&gt;20,N5827&gt;15),C5827,"")</f>
        <v>BMW</v>
      </c>
      <c r="T5836" t="str">
        <f t="shared" ref="T5836:T5899" si="556">IF(NOT(N5827&gt;15),C5827,"")</f>
        <v/>
      </c>
      <c r="U5836" t="str">
        <f t="shared" ref="U5836:U5899" si="557">IF(N5827&gt;25,"A",IF(N5827&gt;20,"B",IF(N5827&gt;15,"C",IF(N5827&gt;10,"D","E"))))</f>
        <v>A</v>
      </c>
      <c r="V5836" t="str" cm="1">
        <f t="array" ref="V5836">_xlfn.IFS(N5827&gt;25,"A",N5827&gt;20,"B",N5827&gt;15,"C",N5827&gt;10,"D",N5827&lt;10,"E")</f>
        <v>A</v>
      </c>
    </row>
    <row r="5837" spans="1:22" x14ac:dyDescent="0.3">
      <c r="A5837">
        <v>5878</v>
      </c>
      <c r="B5837" t="s">
        <v>590</v>
      </c>
      <c r="C5837" t="s">
        <v>21</v>
      </c>
      <c r="D5837" t="s">
        <v>49</v>
      </c>
      <c r="E5837">
        <v>2014</v>
      </c>
      <c r="F5837">
        <v>37000</v>
      </c>
      <c r="G5837" t="s">
        <v>27</v>
      </c>
      <c r="H5837" t="s">
        <v>18</v>
      </c>
      <c r="I5837" t="s">
        <v>19</v>
      </c>
      <c r="J5837">
        <v>1197</v>
      </c>
      <c r="K5837">
        <v>82</v>
      </c>
      <c r="L5837">
        <v>5</v>
      </c>
      <c r="M5837">
        <v>18.899999999999999</v>
      </c>
      <c r="N5837">
        <v>3.45</v>
      </c>
      <c r="P5837" t="str">
        <f t="shared" si="552"/>
        <v/>
      </c>
      <c r="Q5837" t="str">
        <f t="shared" si="553"/>
        <v>bad</v>
      </c>
      <c r="R5837" t="str">
        <f t="shared" si="554"/>
        <v/>
      </c>
      <c r="S5837" s="3" t="str">
        <f t="shared" si="555"/>
        <v/>
      </c>
      <c r="T5837" t="str">
        <f t="shared" si="556"/>
        <v>Maruti</v>
      </c>
      <c r="U5837" t="str">
        <f t="shared" si="557"/>
        <v>E</v>
      </c>
      <c r="V5837" t="str" cm="1">
        <f t="array" ref="V5837">_xlfn.IFS(N5828&gt;25,"A",N5828&gt;20,"B",N5828&gt;15,"C",N5828&gt;10,"D",N5828&lt;10,"E")</f>
        <v>E</v>
      </c>
    </row>
    <row r="5838" spans="1:22" x14ac:dyDescent="0.3">
      <c r="A5838">
        <v>5879</v>
      </c>
      <c r="B5838" t="s">
        <v>55</v>
      </c>
      <c r="C5838" t="s">
        <v>56</v>
      </c>
      <c r="D5838" t="s">
        <v>39</v>
      </c>
      <c r="E5838">
        <v>2014</v>
      </c>
      <c r="F5838">
        <v>70000</v>
      </c>
      <c r="G5838" t="s">
        <v>23</v>
      </c>
      <c r="H5838" t="s">
        <v>18</v>
      </c>
      <c r="I5838" t="s">
        <v>33</v>
      </c>
      <c r="J5838">
        <v>2477</v>
      </c>
      <c r="K5838">
        <v>175.56</v>
      </c>
      <c r="L5838">
        <v>7</v>
      </c>
      <c r="M5838">
        <v>13.5</v>
      </c>
      <c r="N5838">
        <v>11.85</v>
      </c>
      <c r="P5838" t="str">
        <f t="shared" si="552"/>
        <v/>
      </c>
      <c r="Q5838" t="str">
        <f t="shared" si="553"/>
        <v>good</v>
      </c>
      <c r="R5838" t="str">
        <f t="shared" si="554"/>
        <v/>
      </c>
      <c r="S5838" s="3" t="str">
        <f t="shared" si="555"/>
        <v>Renault</v>
      </c>
      <c r="T5838" t="str">
        <f t="shared" si="556"/>
        <v>Renault</v>
      </c>
      <c r="U5838" t="str">
        <f t="shared" si="557"/>
        <v>E</v>
      </c>
      <c r="V5838" t="str" cm="1">
        <f t="array" ref="V5838">_xlfn.IFS(N5829&gt;25,"A",N5829&gt;20,"B",N5829&gt;15,"C",N5829&gt;10,"D",N5829&lt;10,"E")</f>
        <v>E</v>
      </c>
    </row>
    <row r="5839" spans="1:22" x14ac:dyDescent="0.3">
      <c r="A5839">
        <v>5880</v>
      </c>
      <c r="B5839" t="s">
        <v>560</v>
      </c>
      <c r="C5839" t="s">
        <v>62</v>
      </c>
      <c r="D5839" t="s">
        <v>31</v>
      </c>
      <c r="E5839">
        <v>2012</v>
      </c>
      <c r="F5839">
        <v>92469</v>
      </c>
      <c r="G5839" t="s">
        <v>23</v>
      </c>
      <c r="H5839" t="s">
        <v>32</v>
      </c>
      <c r="I5839" t="s">
        <v>33</v>
      </c>
      <c r="J5839">
        <v>2143</v>
      </c>
      <c r="K5839">
        <v>201.15</v>
      </c>
      <c r="L5839">
        <v>5</v>
      </c>
      <c r="M5839">
        <v>19.71</v>
      </c>
      <c r="N5839">
        <v>16.14</v>
      </c>
      <c r="P5839" t="str">
        <f t="shared" si="552"/>
        <v/>
      </c>
      <c r="Q5839" t="str">
        <f t="shared" si="553"/>
        <v>bad</v>
      </c>
      <c r="R5839" t="str">
        <f t="shared" si="554"/>
        <v/>
      </c>
      <c r="S5839" s="3" t="str">
        <f t="shared" si="555"/>
        <v/>
      </c>
      <c r="T5839" t="str">
        <f t="shared" si="556"/>
        <v>Ford</v>
      </c>
      <c r="U5839" t="str">
        <f t="shared" si="557"/>
        <v>E</v>
      </c>
      <c r="V5839" t="str" cm="1">
        <f t="array" ref="V5839">_xlfn.IFS(N5830&gt;25,"A",N5830&gt;20,"B",N5830&gt;15,"C",N5830&gt;10,"D",N5830&lt;10,"E")</f>
        <v>E</v>
      </c>
    </row>
    <row r="5840" spans="1:22" x14ac:dyDescent="0.3">
      <c r="A5840">
        <v>5881</v>
      </c>
      <c r="B5840" t="s">
        <v>14</v>
      </c>
      <c r="C5840" t="s">
        <v>15</v>
      </c>
      <c r="D5840" t="s">
        <v>22</v>
      </c>
      <c r="E5840">
        <v>2015</v>
      </c>
      <c r="F5840">
        <v>55000</v>
      </c>
      <c r="G5840" t="s">
        <v>17</v>
      </c>
      <c r="H5840" t="s">
        <v>18</v>
      </c>
      <c r="I5840" t="s">
        <v>19</v>
      </c>
      <c r="J5840">
        <v>998</v>
      </c>
      <c r="K5840">
        <v>58.16</v>
      </c>
      <c r="L5840">
        <v>5</v>
      </c>
      <c r="M5840">
        <v>26.6</v>
      </c>
      <c r="N5840">
        <v>3.7</v>
      </c>
      <c r="P5840" t="str">
        <f t="shared" si="552"/>
        <v/>
      </c>
      <c r="Q5840" t="str">
        <f t="shared" si="553"/>
        <v>good</v>
      </c>
      <c r="R5840" t="str">
        <f t="shared" si="554"/>
        <v/>
      </c>
      <c r="S5840" s="3" t="str">
        <f t="shared" si="555"/>
        <v>Maruti</v>
      </c>
      <c r="T5840" t="str">
        <f t="shared" si="556"/>
        <v>Maruti</v>
      </c>
      <c r="U5840" t="str">
        <f t="shared" si="557"/>
        <v>E</v>
      </c>
      <c r="V5840" t="str" cm="1">
        <f t="array" ref="V5840">_xlfn.IFS(N5831&gt;25,"A",N5831&gt;20,"B",N5831&gt;15,"C",N5831&gt;10,"D",N5831&lt;10,"E")</f>
        <v>E</v>
      </c>
    </row>
    <row r="5841" spans="1:22" x14ac:dyDescent="0.3">
      <c r="A5841">
        <v>5882</v>
      </c>
      <c r="B5841" t="s">
        <v>583</v>
      </c>
      <c r="C5841" t="s">
        <v>15</v>
      </c>
      <c r="D5841" t="s">
        <v>93</v>
      </c>
      <c r="E5841">
        <v>2017</v>
      </c>
      <c r="F5841">
        <v>20000</v>
      </c>
      <c r="G5841" t="s">
        <v>27</v>
      </c>
      <c r="H5841" t="s">
        <v>32</v>
      </c>
      <c r="I5841" t="s">
        <v>19</v>
      </c>
      <c r="J5841">
        <v>998</v>
      </c>
      <c r="K5841">
        <v>67.099999999999994</v>
      </c>
      <c r="L5841">
        <v>5</v>
      </c>
      <c r="M5841">
        <v>24.07</v>
      </c>
      <c r="N5841">
        <v>4</v>
      </c>
      <c r="P5841" t="str">
        <f t="shared" si="552"/>
        <v/>
      </c>
      <c r="Q5841" t="str">
        <f t="shared" si="553"/>
        <v>bad</v>
      </c>
      <c r="R5841" t="str">
        <f t="shared" si="554"/>
        <v/>
      </c>
      <c r="S5841" s="3" t="str">
        <f t="shared" si="555"/>
        <v/>
      </c>
      <c r="T5841" t="str">
        <f t="shared" si="556"/>
        <v>Hyundai</v>
      </c>
      <c r="U5841" t="str">
        <f t="shared" si="557"/>
        <v>E</v>
      </c>
      <c r="V5841" t="str" cm="1">
        <f t="array" ref="V5841">_xlfn.IFS(N5832&gt;25,"A",N5832&gt;20,"B",N5832&gt;15,"C",N5832&gt;10,"D",N5832&lt;10,"E")</f>
        <v>E</v>
      </c>
    </row>
    <row r="5842" spans="1:22" x14ac:dyDescent="0.3">
      <c r="A5842">
        <v>5883</v>
      </c>
      <c r="B5842" t="s">
        <v>1032</v>
      </c>
      <c r="C5842" t="s">
        <v>21</v>
      </c>
      <c r="D5842" t="s">
        <v>53</v>
      </c>
      <c r="E5842">
        <v>2015</v>
      </c>
      <c r="F5842">
        <v>42000</v>
      </c>
      <c r="G5842" t="s">
        <v>27</v>
      </c>
      <c r="H5842" t="s">
        <v>18</v>
      </c>
      <c r="I5842" t="s">
        <v>33</v>
      </c>
      <c r="J5842">
        <v>1197</v>
      </c>
      <c r="K5842">
        <v>81.83</v>
      </c>
      <c r="L5842">
        <v>5</v>
      </c>
      <c r="M5842">
        <v>18.600000000000001</v>
      </c>
      <c r="N5842">
        <v>5.8</v>
      </c>
      <c r="P5842" t="str">
        <f t="shared" si="552"/>
        <v>MercedesBenz</v>
      </c>
      <c r="Q5842" t="str">
        <f t="shared" si="553"/>
        <v>bad</v>
      </c>
      <c r="R5842" t="str">
        <f t="shared" si="554"/>
        <v/>
      </c>
      <c r="S5842" s="3" t="str">
        <f t="shared" si="555"/>
        <v>MercedesBenz</v>
      </c>
      <c r="T5842" t="str">
        <f t="shared" si="556"/>
        <v/>
      </c>
      <c r="U5842" t="str">
        <f t="shared" si="557"/>
        <v>B</v>
      </c>
      <c r="V5842" t="str" cm="1">
        <f t="array" ref="V5842">_xlfn.IFS(N5833&gt;25,"A",N5833&gt;20,"B",N5833&gt;15,"C",N5833&gt;10,"D",N5833&lt;10,"E")</f>
        <v>B</v>
      </c>
    </row>
    <row r="5843" spans="1:22" x14ac:dyDescent="0.3">
      <c r="A5843">
        <v>5884</v>
      </c>
      <c r="B5843" t="s">
        <v>502</v>
      </c>
      <c r="C5843" t="s">
        <v>15</v>
      </c>
      <c r="D5843" t="s">
        <v>49</v>
      </c>
      <c r="E5843">
        <v>2014</v>
      </c>
      <c r="F5843">
        <v>28000</v>
      </c>
      <c r="G5843" t="s">
        <v>23</v>
      </c>
      <c r="H5843" t="s">
        <v>18</v>
      </c>
      <c r="I5843" t="s">
        <v>19</v>
      </c>
      <c r="J5843">
        <v>1248</v>
      </c>
      <c r="K5843">
        <v>74</v>
      </c>
      <c r="L5843">
        <v>5</v>
      </c>
      <c r="M5843">
        <v>23.4</v>
      </c>
      <c r="N5843">
        <v>4.6500000000000004</v>
      </c>
      <c r="P5843" t="str">
        <f t="shared" si="552"/>
        <v>MercedesBenz</v>
      </c>
      <c r="Q5843" t="str">
        <f t="shared" si="553"/>
        <v>bad</v>
      </c>
      <c r="R5843" t="str">
        <f t="shared" si="554"/>
        <v/>
      </c>
      <c r="S5843" s="3" t="str">
        <f t="shared" si="555"/>
        <v>MercedesBenz</v>
      </c>
      <c r="T5843" t="str">
        <f t="shared" si="556"/>
        <v/>
      </c>
      <c r="U5843" t="str">
        <f t="shared" si="557"/>
        <v>A</v>
      </c>
      <c r="V5843" t="str" cm="1">
        <f t="array" ref="V5843">_xlfn.IFS(N5834&gt;25,"A",N5834&gt;20,"B",N5834&gt;15,"C",N5834&gt;10,"D",N5834&lt;10,"E")</f>
        <v>A</v>
      </c>
    </row>
    <row r="5844" spans="1:22" x14ac:dyDescent="0.3">
      <c r="A5844">
        <v>5885</v>
      </c>
      <c r="B5844" t="s">
        <v>1601</v>
      </c>
      <c r="C5844" t="s">
        <v>62</v>
      </c>
      <c r="D5844" t="s">
        <v>22</v>
      </c>
      <c r="E5844">
        <v>2010</v>
      </c>
      <c r="F5844">
        <v>93000</v>
      </c>
      <c r="G5844" t="s">
        <v>27</v>
      </c>
      <c r="H5844" t="s">
        <v>32</v>
      </c>
      <c r="I5844" t="s">
        <v>33</v>
      </c>
      <c r="J5844">
        <v>3498</v>
      </c>
      <c r="K5844">
        <v>272</v>
      </c>
      <c r="L5844">
        <v>7</v>
      </c>
      <c r="M5844">
        <v>11.8</v>
      </c>
      <c r="N5844">
        <v>15</v>
      </c>
      <c r="P5844" t="str">
        <f t="shared" si="552"/>
        <v/>
      </c>
      <c r="Q5844" t="str">
        <f t="shared" si="553"/>
        <v>bad</v>
      </c>
      <c r="R5844" t="str">
        <f t="shared" si="554"/>
        <v/>
      </c>
      <c r="S5844" s="3" t="str">
        <f t="shared" si="555"/>
        <v/>
      </c>
      <c r="T5844" t="str">
        <f t="shared" si="556"/>
        <v>Maruti</v>
      </c>
      <c r="U5844" t="str">
        <f t="shared" si="557"/>
        <v>E</v>
      </c>
      <c r="V5844" t="str" cm="1">
        <f t="array" ref="V5844">_xlfn.IFS(N5835&gt;25,"A",N5835&gt;20,"B",N5835&gt;15,"C",N5835&gt;10,"D",N5835&lt;10,"E")</f>
        <v>E</v>
      </c>
    </row>
    <row r="5845" spans="1:22" x14ac:dyDescent="0.3">
      <c r="A5845">
        <v>5886</v>
      </c>
      <c r="B5845" t="s">
        <v>607</v>
      </c>
      <c r="C5845" t="s">
        <v>110</v>
      </c>
      <c r="D5845" t="s">
        <v>16</v>
      </c>
      <c r="E5845">
        <v>2015</v>
      </c>
      <c r="F5845">
        <v>23000</v>
      </c>
      <c r="G5845" t="s">
        <v>27</v>
      </c>
      <c r="H5845" t="s">
        <v>32</v>
      </c>
      <c r="I5845" t="s">
        <v>19</v>
      </c>
      <c r="J5845">
        <v>1499</v>
      </c>
      <c r="K5845">
        <v>110.4</v>
      </c>
      <c r="L5845">
        <v>5</v>
      </c>
      <c r="M5845">
        <v>15.63</v>
      </c>
      <c r="N5845">
        <v>6.8</v>
      </c>
      <c r="P5845" t="str">
        <f t="shared" si="552"/>
        <v/>
      </c>
      <c r="Q5845" t="str">
        <f t="shared" si="553"/>
        <v>bad</v>
      </c>
      <c r="R5845" t="str">
        <f t="shared" si="554"/>
        <v/>
      </c>
      <c r="S5845" s="3" t="str">
        <f t="shared" si="555"/>
        <v/>
      </c>
      <c r="T5845" t="str">
        <f t="shared" si="556"/>
        <v>Audi</v>
      </c>
      <c r="U5845" t="str">
        <f t="shared" si="557"/>
        <v>E</v>
      </c>
      <c r="V5845" t="str" cm="1">
        <f t="array" ref="V5845">_xlfn.IFS(N5836&gt;25,"A",N5836&gt;20,"B",N5836&gt;15,"C",N5836&gt;10,"D",N5836&lt;10,"E")</f>
        <v>E</v>
      </c>
    </row>
    <row r="5846" spans="1:22" x14ac:dyDescent="0.3">
      <c r="A5846">
        <v>5887</v>
      </c>
      <c r="B5846" t="s">
        <v>509</v>
      </c>
      <c r="C5846" t="s">
        <v>25</v>
      </c>
      <c r="D5846" t="s">
        <v>63</v>
      </c>
      <c r="E5846">
        <v>2016</v>
      </c>
      <c r="F5846">
        <v>36000</v>
      </c>
      <c r="G5846" t="s">
        <v>23</v>
      </c>
      <c r="H5846" t="s">
        <v>18</v>
      </c>
      <c r="I5846" t="s">
        <v>19</v>
      </c>
      <c r="J5846">
        <v>1498</v>
      </c>
      <c r="K5846">
        <v>98.6</v>
      </c>
      <c r="L5846">
        <v>5</v>
      </c>
      <c r="M5846">
        <v>25.1</v>
      </c>
      <c r="N5846">
        <v>10.25</v>
      </c>
      <c r="P5846" t="str">
        <f t="shared" si="552"/>
        <v/>
      </c>
      <c r="Q5846" t="str">
        <f t="shared" si="553"/>
        <v>bad</v>
      </c>
      <c r="R5846" t="str">
        <f t="shared" si="554"/>
        <v/>
      </c>
      <c r="S5846" s="3" t="str">
        <f t="shared" si="555"/>
        <v/>
      </c>
      <c r="T5846" t="str">
        <f t="shared" si="556"/>
        <v>Hyundai</v>
      </c>
      <c r="U5846" t="str">
        <f t="shared" si="557"/>
        <v>E</v>
      </c>
      <c r="V5846" t="str" cm="1">
        <f t="array" ref="V5846">_xlfn.IFS(N5837&gt;25,"A",N5837&gt;20,"B",N5837&gt;15,"C",N5837&gt;10,"D",N5837&lt;10,"E")</f>
        <v>E</v>
      </c>
    </row>
    <row r="5847" spans="1:22" x14ac:dyDescent="0.3">
      <c r="A5847">
        <v>5888</v>
      </c>
      <c r="B5847" t="s">
        <v>71</v>
      </c>
      <c r="C5847" t="s">
        <v>15</v>
      </c>
      <c r="D5847" t="s">
        <v>26</v>
      </c>
      <c r="E5847">
        <v>2014</v>
      </c>
      <c r="F5847">
        <v>52000</v>
      </c>
      <c r="G5847" t="s">
        <v>27</v>
      </c>
      <c r="H5847" t="s">
        <v>18</v>
      </c>
      <c r="I5847" t="s">
        <v>19</v>
      </c>
      <c r="J5847">
        <v>998</v>
      </c>
      <c r="K5847">
        <v>67.099999999999994</v>
      </c>
      <c r="L5847">
        <v>5</v>
      </c>
      <c r="M5847">
        <v>20.92</v>
      </c>
      <c r="N5847">
        <v>2.7</v>
      </c>
      <c r="P5847" t="str">
        <f t="shared" si="552"/>
        <v/>
      </c>
      <c r="Q5847" t="str">
        <f t="shared" si="553"/>
        <v>bad</v>
      </c>
      <c r="R5847" t="str">
        <f t="shared" si="554"/>
        <v/>
      </c>
      <c r="S5847" s="3" t="str">
        <f t="shared" si="555"/>
        <v/>
      </c>
      <c r="T5847" t="str">
        <f t="shared" si="556"/>
        <v>Mitsubishi</v>
      </c>
      <c r="U5847" t="str">
        <f t="shared" si="557"/>
        <v>D</v>
      </c>
      <c r="V5847" t="str" cm="1">
        <f t="array" ref="V5847">_xlfn.IFS(N5838&gt;25,"A",N5838&gt;20,"B",N5838&gt;15,"C",N5838&gt;10,"D",N5838&lt;10,"E")</f>
        <v>D</v>
      </c>
    </row>
    <row r="5848" spans="1:22" x14ac:dyDescent="0.3">
      <c r="A5848">
        <v>5889</v>
      </c>
      <c r="B5848" t="s">
        <v>232</v>
      </c>
      <c r="C5848" t="s">
        <v>15</v>
      </c>
      <c r="D5848" t="s">
        <v>35</v>
      </c>
      <c r="E5848">
        <v>2015</v>
      </c>
      <c r="F5848">
        <v>59245</v>
      </c>
      <c r="G5848" t="s">
        <v>23</v>
      </c>
      <c r="H5848" t="s">
        <v>18</v>
      </c>
      <c r="I5848" t="s">
        <v>19</v>
      </c>
      <c r="J5848">
        <v>1248</v>
      </c>
      <c r="K5848">
        <v>88.8</v>
      </c>
      <c r="L5848">
        <v>7</v>
      </c>
      <c r="M5848">
        <v>20.77</v>
      </c>
      <c r="N5848">
        <v>8.5</v>
      </c>
      <c r="P5848" t="str">
        <f t="shared" si="552"/>
        <v>MercedesBenz</v>
      </c>
      <c r="Q5848" t="str">
        <f t="shared" si="553"/>
        <v>bad</v>
      </c>
      <c r="R5848" t="str">
        <f t="shared" si="554"/>
        <v/>
      </c>
      <c r="S5848" s="3" t="str">
        <f t="shared" si="555"/>
        <v>MercedesBenz</v>
      </c>
      <c r="T5848" t="str">
        <f t="shared" si="556"/>
        <v/>
      </c>
      <c r="U5848" t="str">
        <f t="shared" si="557"/>
        <v>C</v>
      </c>
      <c r="V5848" t="str" cm="1">
        <f t="array" ref="V5848">_xlfn.IFS(N5839&gt;25,"A",N5839&gt;20,"B",N5839&gt;15,"C",N5839&gt;10,"D",N5839&lt;10,"E")</f>
        <v>C</v>
      </c>
    </row>
    <row r="5849" spans="1:22" x14ac:dyDescent="0.3">
      <c r="A5849">
        <v>5890</v>
      </c>
      <c r="B5849" t="s">
        <v>1896</v>
      </c>
      <c r="C5849" t="s">
        <v>21</v>
      </c>
      <c r="D5849" t="s">
        <v>22</v>
      </c>
      <c r="E5849">
        <v>2018</v>
      </c>
      <c r="F5849">
        <v>31000</v>
      </c>
      <c r="G5849" t="s">
        <v>23</v>
      </c>
      <c r="H5849" t="s">
        <v>18</v>
      </c>
      <c r="I5849" t="s">
        <v>19</v>
      </c>
      <c r="J5849">
        <v>1396</v>
      </c>
      <c r="K5849">
        <v>88.73</v>
      </c>
      <c r="L5849">
        <v>5</v>
      </c>
      <c r="M5849">
        <v>22.54</v>
      </c>
      <c r="N5849">
        <v>7.75</v>
      </c>
      <c r="P5849" t="str">
        <f t="shared" si="552"/>
        <v/>
      </c>
      <c r="Q5849" t="str">
        <f t="shared" si="553"/>
        <v>good</v>
      </c>
      <c r="R5849" t="str">
        <f t="shared" si="554"/>
        <v/>
      </c>
      <c r="S5849" s="3" t="str">
        <f t="shared" si="555"/>
        <v>Maruti</v>
      </c>
      <c r="T5849" t="str">
        <f t="shared" si="556"/>
        <v>Maruti</v>
      </c>
      <c r="U5849" t="str">
        <f t="shared" si="557"/>
        <v>E</v>
      </c>
      <c r="V5849" t="str" cm="1">
        <f t="array" ref="V5849">_xlfn.IFS(N5840&gt;25,"A",N5840&gt;20,"B",N5840&gt;15,"C",N5840&gt;10,"D",N5840&lt;10,"E")</f>
        <v>E</v>
      </c>
    </row>
    <row r="5850" spans="1:22" x14ac:dyDescent="0.3">
      <c r="A5850">
        <v>5891</v>
      </c>
      <c r="B5850" t="s">
        <v>1846</v>
      </c>
      <c r="C5850" t="s">
        <v>45</v>
      </c>
      <c r="D5850" t="s">
        <v>22</v>
      </c>
      <c r="E5850">
        <v>2015</v>
      </c>
      <c r="F5850">
        <v>83000</v>
      </c>
      <c r="G5850" t="s">
        <v>27</v>
      </c>
      <c r="H5850" t="s">
        <v>18</v>
      </c>
      <c r="I5850" t="s">
        <v>19</v>
      </c>
      <c r="J5850">
        <v>1193</v>
      </c>
      <c r="K5850">
        <v>64.08</v>
      </c>
      <c r="L5850">
        <v>5</v>
      </c>
      <c r="M5850">
        <v>15.64</v>
      </c>
      <c r="N5850">
        <v>2.7</v>
      </c>
      <c r="P5850" t="str">
        <f t="shared" si="552"/>
        <v/>
      </c>
      <c r="Q5850" t="str">
        <f t="shared" si="553"/>
        <v>good</v>
      </c>
      <c r="R5850" t="str">
        <f t="shared" si="554"/>
        <v/>
      </c>
      <c r="S5850" s="3" t="str">
        <f t="shared" si="555"/>
        <v>Maruti</v>
      </c>
      <c r="T5850" t="str">
        <f t="shared" si="556"/>
        <v>Maruti</v>
      </c>
      <c r="U5850" t="str">
        <f t="shared" si="557"/>
        <v>E</v>
      </c>
      <c r="V5850" t="str" cm="1">
        <f t="array" ref="V5850">_xlfn.IFS(N5841&gt;25,"A",N5841&gt;20,"B",N5841&gt;15,"C",N5841&gt;10,"D",N5841&lt;10,"E")</f>
        <v>E</v>
      </c>
    </row>
    <row r="5851" spans="1:22" x14ac:dyDescent="0.3">
      <c r="A5851">
        <v>5892</v>
      </c>
      <c r="B5851" t="s">
        <v>1564</v>
      </c>
      <c r="C5851" t="s">
        <v>15</v>
      </c>
      <c r="D5851" t="s">
        <v>35</v>
      </c>
      <c r="E5851">
        <v>2004</v>
      </c>
      <c r="F5851">
        <v>81500</v>
      </c>
      <c r="G5851" t="s">
        <v>27</v>
      </c>
      <c r="H5851" t="s">
        <v>18</v>
      </c>
      <c r="I5851" t="s">
        <v>33</v>
      </c>
      <c r="J5851">
        <v>796</v>
      </c>
      <c r="K5851">
        <v>46.3</v>
      </c>
      <c r="L5851">
        <v>5</v>
      </c>
      <c r="M5851">
        <v>19.7</v>
      </c>
      <c r="N5851">
        <v>1.3</v>
      </c>
      <c r="P5851" t="str">
        <f t="shared" si="552"/>
        <v/>
      </c>
      <c r="Q5851" t="str">
        <f t="shared" si="553"/>
        <v>bad</v>
      </c>
      <c r="R5851" t="str">
        <f t="shared" si="554"/>
        <v/>
      </c>
      <c r="S5851" s="3" t="str">
        <f t="shared" si="555"/>
        <v/>
      </c>
      <c r="T5851" t="str">
        <f t="shared" si="556"/>
        <v>Hyundai</v>
      </c>
      <c r="U5851" t="str">
        <f t="shared" si="557"/>
        <v>E</v>
      </c>
      <c r="V5851" t="str" cm="1">
        <f t="array" ref="V5851">_xlfn.IFS(N5842&gt;25,"A",N5842&gt;20,"B",N5842&gt;15,"C",N5842&gt;10,"D",N5842&lt;10,"E")</f>
        <v>E</v>
      </c>
    </row>
    <row r="5852" spans="1:22" x14ac:dyDescent="0.3">
      <c r="A5852">
        <v>5894</v>
      </c>
      <c r="B5852" t="s">
        <v>472</v>
      </c>
      <c r="C5852" t="s">
        <v>21</v>
      </c>
      <c r="D5852" t="s">
        <v>35</v>
      </c>
      <c r="E5852">
        <v>2018</v>
      </c>
      <c r="F5852">
        <v>9900</v>
      </c>
      <c r="G5852" t="s">
        <v>27</v>
      </c>
      <c r="H5852" t="s">
        <v>18</v>
      </c>
      <c r="I5852" t="s">
        <v>19</v>
      </c>
      <c r="J5852">
        <v>1591</v>
      </c>
      <c r="K5852">
        <v>121.3</v>
      </c>
      <c r="L5852">
        <v>5</v>
      </c>
      <c r="M5852">
        <v>15.8</v>
      </c>
      <c r="N5852">
        <v>13.2</v>
      </c>
      <c r="P5852" t="str">
        <f t="shared" si="552"/>
        <v/>
      </c>
      <c r="Q5852" t="str">
        <f t="shared" si="553"/>
        <v>good</v>
      </c>
      <c r="R5852" t="str">
        <f t="shared" si="554"/>
        <v/>
      </c>
      <c r="S5852" s="3" t="str">
        <f t="shared" si="555"/>
        <v>Maruti</v>
      </c>
      <c r="T5852" t="str">
        <f t="shared" si="556"/>
        <v>Maruti</v>
      </c>
      <c r="U5852" t="str">
        <f t="shared" si="557"/>
        <v>E</v>
      </c>
      <c r="V5852" t="str" cm="1">
        <f t="array" ref="V5852">_xlfn.IFS(N5843&gt;25,"A",N5843&gt;20,"B",N5843&gt;15,"C",N5843&gt;10,"D",N5843&lt;10,"E")</f>
        <v>E</v>
      </c>
    </row>
    <row r="5853" spans="1:22" x14ac:dyDescent="0.3">
      <c r="A5853">
        <v>5895</v>
      </c>
      <c r="B5853" t="s">
        <v>1718</v>
      </c>
      <c r="C5853" t="s">
        <v>15</v>
      </c>
      <c r="D5853" t="s">
        <v>22</v>
      </c>
      <c r="E5853">
        <v>2004</v>
      </c>
      <c r="F5853">
        <v>94000</v>
      </c>
      <c r="G5853" t="s">
        <v>27</v>
      </c>
      <c r="H5853" t="s">
        <v>18</v>
      </c>
      <c r="I5853" t="s">
        <v>33</v>
      </c>
      <c r="J5853">
        <v>998</v>
      </c>
      <c r="K5853">
        <v>67.099999999999994</v>
      </c>
      <c r="L5853">
        <v>5</v>
      </c>
      <c r="M5853">
        <v>18.899999999999999</v>
      </c>
      <c r="N5853">
        <v>1</v>
      </c>
      <c r="P5853" t="str">
        <f t="shared" si="552"/>
        <v/>
      </c>
      <c r="Q5853" t="str">
        <f t="shared" si="553"/>
        <v>bad</v>
      </c>
      <c r="R5853" t="str">
        <f t="shared" si="554"/>
        <v/>
      </c>
      <c r="S5853" s="3" t="str">
        <f t="shared" si="555"/>
        <v/>
      </c>
      <c r="T5853" t="str">
        <f t="shared" si="556"/>
        <v>MercedesBenz</v>
      </c>
      <c r="U5853" t="str">
        <f t="shared" si="557"/>
        <v>D</v>
      </c>
      <c r="V5853" t="str" cm="1">
        <f t="array" ref="V5853">_xlfn.IFS(N5844&gt;25,"A",N5844&gt;20,"B",N5844&gt;15,"C",N5844&gt;10,"D",N5844&lt;10,"E")</f>
        <v>D</v>
      </c>
    </row>
    <row r="5854" spans="1:22" x14ac:dyDescent="0.3">
      <c r="A5854">
        <v>5896</v>
      </c>
      <c r="B5854" t="s">
        <v>1897</v>
      </c>
      <c r="C5854" t="s">
        <v>41</v>
      </c>
      <c r="D5854" t="s">
        <v>47</v>
      </c>
      <c r="E5854">
        <v>2017</v>
      </c>
      <c r="F5854">
        <v>27100</v>
      </c>
      <c r="G5854" t="s">
        <v>27</v>
      </c>
      <c r="H5854" t="s">
        <v>18</v>
      </c>
      <c r="I5854" t="s">
        <v>19</v>
      </c>
      <c r="J5854">
        <v>1496</v>
      </c>
      <c r="K5854">
        <v>88.73</v>
      </c>
      <c r="L5854">
        <v>5</v>
      </c>
      <c r="M5854">
        <v>16.78</v>
      </c>
      <c r="N5854">
        <v>6.37</v>
      </c>
      <c r="P5854" t="str">
        <f t="shared" si="552"/>
        <v/>
      </c>
      <c r="Q5854" t="str">
        <f t="shared" si="553"/>
        <v>bad</v>
      </c>
      <c r="R5854" t="str">
        <f t="shared" si="554"/>
        <v/>
      </c>
      <c r="S5854" s="3" t="str">
        <f t="shared" si="555"/>
        <v/>
      </c>
      <c r="T5854" t="str">
        <f t="shared" si="556"/>
        <v>Ford</v>
      </c>
      <c r="U5854" t="str">
        <f t="shared" si="557"/>
        <v>E</v>
      </c>
      <c r="V5854" t="str" cm="1">
        <f t="array" ref="V5854">_xlfn.IFS(N5845&gt;25,"A",N5845&gt;20,"B",N5845&gt;15,"C",N5845&gt;10,"D",N5845&lt;10,"E")</f>
        <v>E</v>
      </c>
    </row>
    <row r="5855" spans="1:22" x14ac:dyDescent="0.3">
      <c r="A5855">
        <v>5897</v>
      </c>
      <c r="B5855" t="s">
        <v>1897</v>
      </c>
      <c r="C5855" t="s">
        <v>41</v>
      </c>
      <c r="D5855" t="s">
        <v>49</v>
      </c>
      <c r="E5855">
        <v>2015</v>
      </c>
      <c r="F5855">
        <v>12000</v>
      </c>
      <c r="G5855" t="s">
        <v>27</v>
      </c>
      <c r="H5855" t="s">
        <v>18</v>
      </c>
      <c r="I5855" t="s">
        <v>19</v>
      </c>
      <c r="J5855">
        <v>1496</v>
      </c>
      <c r="K5855">
        <v>88.73</v>
      </c>
      <c r="L5855">
        <v>5</v>
      </c>
      <c r="M5855">
        <v>16.78</v>
      </c>
      <c r="N5855">
        <v>4.5</v>
      </c>
      <c r="P5855" t="str">
        <f t="shared" si="552"/>
        <v/>
      </c>
      <c r="Q5855" t="str">
        <f t="shared" si="553"/>
        <v>good</v>
      </c>
      <c r="R5855" t="str">
        <f t="shared" si="554"/>
        <v/>
      </c>
      <c r="S5855" s="3" t="str">
        <f t="shared" si="555"/>
        <v>Honda</v>
      </c>
      <c r="T5855" t="str">
        <f t="shared" si="556"/>
        <v>Honda</v>
      </c>
      <c r="U5855" t="str">
        <f t="shared" si="557"/>
        <v>D</v>
      </c>
      <c r="V5855" t="str" cm="1">
        <f t="array" ref="V5855">_xlfn.IFS(N5846&gt;25,"A",N5846&gt;20,"B",N5846&gt;15,"C",N5846&gt;10,"D",N5846&lt;10,"E")</f>
        <v>D</v>
      </c>
    </row>
    <row r="5856" spans="1:22" x14ac:dyDescent="0.3">
      <c r="A5856">
        <v>5898</v>
      </c>
      <c r="B5856" t="s">
        <v>1898</v>
      </c>
      <c r="C5856" t="s">
        <v>60</v>
      </c>
      <c r="D5856" t="s">
        <v>16</v>
      </c>
      <c r="E5856">
        <v>2013</v>
      </c>
      <c r="F5856">
        <v>29000</v>
      </c>
      <c r="G5856" t="s">
        <v>23</v>
      </c>
      <c r="H5856" t="s">
        <v>18</v>
      </c>
      <c r="I5856" t="s">
        <v>19</v>
      </c>
      <c r="J5856">
        <v>1461</v>
      </c>
      <c r="K5856">
        <v>108.45</v>
      </c>
      <c r="L5856">
        <v>5</v>
      </c>
      <c r="M5856">
        <v>19.010000000000002</v>
      </c>
      <c r="N5856">
        <v>6.5</v>
      </c>
      <c r="P5856" t="str">
        <f t="shared" si="552"/>
        <v/>
      </c>
      <c r="Q5856" t="str">
        <f t="shared" si="553"/>
        <v>good</v>
      </c>
      <c r="R5856" t="str">
        <f t="shared" si="554"/>
        <v/>
      </c>
      <c r="S5856" s="3" t="str">
        <f t="shared" si="555"/>
        <v>Maruti</v>
      </c>
      <c r="T5856" t="str">
        <f t="shared" si="556"/>
        <v>Maruti</v>
      </c>
      <c r="U5856" t="str">
        <f t="shared" si="557"/>
        <v>E</v>
      </c>
      <c r="V5856" t="str" cm="1">
        <f t="array" ref="V5856">_xlfn.IFS(N5847&gt;25,"A",N5847&gt;20,"B",N5847&gt;15,"C",N5847&gt;10,"D",N5847&lt;10,"E")</f>
        <v>E</v>
      </c>
    </row>
    <row r="5857" spans="1:22" x14ac:dyDescent="0.3">
      <c r="A5857">
        <v>5899</v>
      </c>
      <c r="B5857" t="s">
        <v>687</v>
      </c>
      <c r="C5857" t="s">
        <v>15</v>
      </c>
      <c r="D5857" t="s">
        <v>16</v>
      </c>
      <c r="E5857">
        <v>2013</v>
      </c>
      <c r="F5857">
        <v>65000</v>
      </c>
      <c r="G5857" t="s">
        <v>23</v>
      </c>
      <c r="H5857" t="s">
        <v>18</v>
      </c>
      <c r="I5857" t="s">
        <v>33</v>
      </c>
      <c r="J5857">
        <v>1248</v>
      </c>
      <c r="K5857">
        <v>73.900000000000006</v>
      </c>
      <c r="L5857">
        <v>5</v>
      </c>
      <c r="M5857">
        <v>19.3</v>
      </c>
      <c r="N5857">
        <v>4.99</v>
      </c>
      <c r="P5857" t="str">
        <f t="shared" si="552"/>
        <v/>
      </c>
      <c r="Q5857" t="str">
        <f t="shared" si="553"/>
        <v>good</v>
      </c>
      <c r="R5857" t="str">
        <f t="shared" si="554"/>
        <v/>
      </c>
      <c r="S5857" s="3" t="str">
        <f t="shared" si="555"/>
        <v>Maruti</v>
      </c>
      <c r="T5857" t="str">
        <f t="shared" si="556"/>
        <v>Maruti</v>
      </c>
      <c r="U5857" t="str">
        <f t="shared" si="557"/>
        <v>E</v>
      </c>
      <c r="V5857" t="str" cm="1">
        <f t="array" ref="V5857">_xlfn.IFS(N5848&gt;25,"A",N5848&gt;20,"B",N5848&gt;15,"C",N5848&gt;10,"D",N5848&lt;10,"E")</f>
        <v>E</v>
      </c>
    </row>
    <row r="5858" spans="1:22" x14ac:dyDescent="0.3">
      <c r="A5858">
        <v>5900</v>
      </c>
      <c r="B5858" t="s">
        <v>214</v>
      </c>
      <c r="C5858" t="s">
        <v>62</v>
      </c>
      <c r="D5858" t="s">
        <v>31</v>
      </c>
      <c r="E5858">
        <v>2017</v>
      </c>
      <c r="F5858">
        <v>50794</v>
      </c>
      <c r="G5858" t="s">
        <v>23</v>
      </c>
      <c r="H5858" t="s">
        <v>32</v>
      </c>
      <c r="I5858" t="s">
        <v>19</v>
      </c>
      <c r="J5858">
        <v>2143</v>
      </c>
      <c r="K5858">
        <v>170</v>
      </c>
      <c r="L5858">
        <v>5</v>
      </c>
      <c r="M5858">
        <v>17.899999999999999</v>
      </c>
      <c r="N5858">
        <v>43.3</v>
      </c>
      <c r="P5858" t="str">
        <f t="shared" si="552"/>
        <v/>
      </c>
      <c r="Q5858" t="str">
        <f t="shared" si="553"/>
        <v>good</v>
      </c>
      <c r="R5858" t="str">
        <f t="shared" si="554"/>
        <v/>
      </c>
      <c r="S5858" s="3" t="str">
        <f t="shared" si="555"/>
        <v>Hyundai</v>
      </c>
      <c r="T5858" t="str">
        <f t="shared" si="556"/>
        <v>Hyundai</v>
      </c>
      <c r="U5858" t="str">
        <f t="shared" si="557"/>
        <v>E</v>
      </c>
      <c r="V5858" t="str" cm="1">
        <f t="array" ref="V5858">_xlfn.IFS(N5849&gt;25,"A",N5849&gt;20,"B",N5849&gt;15,"C",N5849&gt;10,"D",N5849&lt;10,"E")</f>
        <v>E</v>
      </c>
    </row>
    <row r="5859" spans="1:22" x14ac:dyDescent="0.3">
      <c r="A5859">
        <v>5901</v>
      </c>
      <c r="B5859" t="s">
        <v>140</v>
      </c>
      <c r="C5859" t="s">
        <v>110</v>
      </c>
      <c r="D5859" t="s">
        <v>16</v>
      </c>
      <c r="E5859">
        <v>2014</v>
      </c>
      <c r="F5859">
        <v>59000</v>
      </c>
      <c r="G5859" t="s">
        <v>23</v>
      </c>
      <c r="H5859" t="s">
        <v>18</v>
      </c>
      <c r="I5859" t="s">
        <v>19</v>
      </c>
      <c r="J5859">
        <v>1498</v>
      </c>
      <c r="K5859">
        <v>89.84</v>
      </c>
      <c r="L5859">
        <v>5</v>
      </c>
      <c r="M5859">
        <v>22.7</v>
      </c>
      <c r="N5859">
        <v>6.5</v>
      </c>
      <c r="P5859" t="str">
        <f t="shared" si="552"/>
        <v/>
      </c>
      <c r="Q5859" t="str">
        <f t="shared" si="553"/>
        <v>bad</v>
      </c>
      <c r="R5859" t="str">
        <f t="shared" si="554"/>
        <v/>
      </c>
      <c r="S5859" s="3" t="str">
        <f t="shared" si="555"/>
        <v/>
      </c>
      <c r="T5859" t="str">
        <f t="shared" si="556"/>
        <v>Tata</v>
      </c>
      <c r="U5859" t="str">
        <f t="shared" si="557"/>
        <v>E</v>
      </c>
      <c r="V5859" t="str" cm="1">
        <f t="array" ref="V5859">_xlfn.IFS(N5850&gt;25,"A",N5850&gt;20,"B",N5850&gt;15,"C",N5850&gt;10,"D",N5850&lt;10,"E")</f>
        <v>E</v>
      </c>
    </row>
    <row r="5860" spans="1:22" x14ac:dyDescent="0.3">
      <c r="A5860">
        <v>5902</v>
      </c>
      <c r="B5860" t="s">
        <v>14</v>
      </c>
      <c r="C5860" t="s">
        <v>15</v>
      </c>
      <c r="D5860" t="s">
        <v>16</v>
      </c>
      <c r="E5860">
        <v>2012</v>
      </c>
      <c r="F5860">
        <v>72000</v>
      </c>
      <c r="G5860" t="s">
        <v>17</v>
      </c>
      <c r="H5860" t="s">
        <v>18</v>
      </c>
      <c r="I5860" t="s">
        <v>19</v>
      </c>
      <c r="J5860">
        <v>998</v>
      </c>
      <c r="K5860">
        <v>58.2</v>
      </c>
      <c r="L5860">
        <v>5</v>
      </c>
      <c r="M5860">
        <v>26.2</v>
      </c>
      <c r="N5860">
        <v>2.25</v>
      </c>
      <c r="P5860" t="str">
        <f t="shared" si="552"/>
        <v/>
      </c>
      <c r="Q5860" t="str">
        <f t="shared" si="553"/>
        <v>bad</v>
      </c>
      <c r="R5860" t="str">
        <f t="shared" si="554"/>
        <v/>
      </c>
      <c r="S5860" s="3" t="str">
        <f t="shared" si="555"/>
        <v/>
      </c>
      <c r="T5860" t="str">
        <f t="shared" si="556"/>
        <v>Maruti</v>
      </c>
      <c r="U5860" t="str">
        <f t="shared" si="557"/>
        <v>E</v>
      </c>
      <c r="V5860" t="str" cm="1">
        <f t="array" ref="V5860">_xlfn.IFS(N5851&gt;25,"A",N5851&gt;20,"B",N5851&gt;15,"C",N5851&gt;10,"D",N5851&lt;10,"E")</f>
        <v>E</v>
      </c>
    </row>
    <row r="5861" spans="1:22" x14ac:dyDescent="0.3">
      <c r="A5861">
        <v>5903</v>
      </c>
      <c r="B5861" t="s">
        <v>856</v>
      </c>
      <c r="C5861" t="s">
        <v>15</v>
      </c>
      <c r="D5861" t="s">
        <v>35</v>
      </c>
      <c r="E5861">
        <v>2017</v>
      </c>
      <c r="F5861">
        <v>15234</v>
      </c>
      <c r="G5861" t="s">
        <v>27</v>
      </c>
      <c r="H5861" t="s">
        <v>32</v>
      </c>
      <c r="I5861" t="s">
        <v>19</v>
      </c>
      <c r="J5861">
        <v>1373</v>
      </c>
      <c r="K5861">
        <v>91.1</v>
      </c>
      <c r="L5861">
        <v>5</v>
      </c>
      <c r="M5861">
        <v>19.12</v>
      </c>
      <c r="N5861">
        <v>9.9499999999999993</v>
      </c>
      <c r="P5861" t="str">
        <f t="shared" si="552"/>
        <v/>
      </c>
      <c r="Q5861" t="str">
        <f t="shared" si="553"/>
        <v>bad</v>
      </c>
      <c r="R5861" t="str">
        <f t="shared" si="554"/>
        <v/>
      </c>
      <c r="S5861" s="3" t="str">
        <f t="shared" si="555"/>
        <v/>
      </c>
      <c r="T5861" t="str">
        <f t="shared" si="556"/>
        <v>Hyundai</v>
      </c>
      <c r="U5861" t="str">
        <f t="shared" si="557"/>
        <v>D</v>
      </c>
      <c r="V5861" t="str" cm="1">
        <f t="array" ref="V5861">_xlfn.IFS(N5852&gt;25,"A",N5852&gt;20,"B",N5852&gt;15,"C",N5852&gt;10,"D",N5852&lt;10,"E")</f>
        <v>D</v>
      </c>
    </row>
    <row r="5862" spans="1:22" x14ac:dyDescent="0.3">
      <c r="A5862">
        <v>5904</v>
      </c>
      <c r="B5862" t="s">
        <v>434</v>
      </c>
      <c r="C5862" t="s">
        <v>110</v>
      </c>
      <c r="D5862" t="s">
        <v>16</v>
      </c>
      <c r="E5862">
        <v>2015</v>
      </c>
      <c r="F5862">
        <v>44000</v>
      </c>
      <c r="G5862" t="s">
        <v>23</v>
      </c>
      <c r="H5862" t="s">
        <v>18</v>
      </c>
      <c r="I5862" t="s">
        <v>19</v>
      </c>
      <c r="J5862">
        <v>1498</v>
      </c>
      <c r="K5862">
        <v>89.84</v>
      </c>
      <c r="L5862">
        <v>5</v>
      </c>
      <c r="M5862">
        <v>22.7</v>
      </c>
      <c r="N5862">
        <v>7.35</v>
      </c>
      <c r="P5862" t="str">
        <f t="shared" si="552"/>
        <v/>
      </c>
      <c r="Q5862" t="str">
        <f t="shared" si="553"/>
        <v>bad</v>
      </c>
      <c r="R5862" t="str">
        <f t="shared" si="554"/>
        <v/>
      </c>
      <c r="S5862" s="3" t="str">
        <f t="shared" si="555"/>
        <v/>
      </c>
      <c r="T5862" t="str">
        <f t="shared" si="556"/>
        <v>Maruti</v>
      </c>
      <c r="U5862" t="str">
        <f t="shared" si="557"/>
        <v>E</v>
      </c>
      <c r="V5862" t="str" cm="1">
        <f t="array" ref="V5862">_xlfn.IFS(N5853&gt;25,"A",N5853&gt;20,"B",N5853&gt;15,"C",N5853&gt;10,"D",N5853&lt;10,"E")</f>
        <v>E</v>
      </c>
    </row>
    <row r="5863" spans="1:22" x14ac:dyDescent="0.3">
      <c r="A5863">
        <v>5905</v>
      </c>
      <c r="B5863" t="s">
        <v>300</v>
      </c>
      <c r="C5863" t="s">
        <v>45</v>
      </c>
      <c r="D5863" t="s">
        <v>35</v>
      </c>
      <c r="E5863">
        <v>2016</v>
      </c>
      <c r="F5863">
        <v>125000</v>
      </c>
      <c r="G5863" t="s">
        <v>23</v>
      </c>
      <c r="H5863" t="s">
        <v>18</v>
      </c>
      <c r="I5863" t="s">
        <v>19</v>
      </c>
      <c r="J5863">
        <v>1248</v>
      </c>
      <c r="K5863">
        <v>74</v>
      </c>
      <c r="L5863">
        <v>5</v>
      </c>
      <c r="M5863">
        <v>22.95</v>
      </c>
      <c r="N5863">
        <v>4.5999999999999996</v>
      </c>
      <c r="P5863" t="str">
        <f t="shared" si="552"/>
        <v/>
      </c>
      <c r="Q5863" t="str">
        <f t="shared" si="553"/>
        <v>bad</v>
      </c>
      <c r="R5863" t="str">
        <f t="shared" si="554"/>
        <v/>
      </c>
      <c r="S5863" s="3" t="str">
        <f t="shared" si="555"/>
        <v/>
      </c>
      <c r="T5863" t="str">
        <f t="shared" si="556"/>
        <v>Toyota</v>
      </c>
      <c r="U5863" t="str">
        <f t="shared" si="557"/>
        <v>E</v>
      </c>
      <c r="V5863" t="str" cm="1">
        <f t="array" ref="V5863">_xlfn.IFS(N5854&gt;25,"A",N5854&gt;20,"B",N5854&gt;15,"C",N5854&gt;10,"D",N5854&lt;10,"E")</f>
        <v>E</v>
      </c>
    </row>
    <row r="5864" spans="1:22" x14ac:dyDescent="0.3">
      <c r="A5864">
        <v>5906</v>
      </c>
      <c r="B5864" t="s">
        <v>1021</v>
      </c>
      <c r="C5864" t="s">
        <v>110</v>
      </c>
      <c r="D5864" t="s">
        <v>26</v>
      </c>
      <c r="E5864">
        <v>2011</v>
      </c>
      <c r="F5864">
        <v>100000</v>
      </c>
      <c r="G5864" t="s">
        <v>23</v>
      </c>
      <c r="H5864" t="s">
        <v>32</v>
      </c>
      <c r="I5864" t="s">
        <v>19</v>
      </c>
      <c r="J5864">
        <v>2953</v>
      </c>
      <c r="K5864">
        <v>153.86000000000001</v>
      </c>
      <c r="L5864">
        <v>7</v>
      </c>
      <c r="M5864">
        <v>11.4</v>
      </c>
      <c r="N5864">
        <v>8.5</v>
      </c>
      <c r="P5864" t="str">
        <f t="shared" si="552"/>
        <v/>
      </c>
      <c r="Q5864" t="str">
        <f t="shared" si="553"/>
        <v>bad</v>
      </c>
      <c r="R5864" t="str">
        <f t="shared" si="554"/>
        <v/>
      </c>
      <c r="S5864" s="3" t="str">
        <f t="shared" si="555"/>
        <v/>
      </c>
      <c r="T5864" t="str">
        <f t="shared" si="556"/>
        <v>Toyota</v>
      </c>
      <c r="U5864" t="str">
        <f t="shared" si="557"/>
        <v>E</v>
      </c>
      <c r="V5864" t="str" cm="1">
        <f t="array" ref="V5864">_xlfn.IFS(N5855&gt;25,"A",N5855&gt;20,"B",N5855&gt;15,"C",N5855&gt;10,"D",N5855&lt;10,"E")</f>
        <v>E</v>
      </c>
    </row>
    <row r="5865" spans="1:22" x14ac:dyDescent="0.3">
      <c r="A5865">
        <v>5907</v>
      </c>
      <c r="B5865" t="s">
        <v>795</v>
      </c>
      <c r="C5865" t="s">
        <v>60</v>
      </c>
      <c r="D5865" t="s">
        <v>31</v>
      </c>
      <c r="E5865">
        <v>2017</v>
      </c>
      <c r="F5865">
        <v>34686</v>
      </c>
      <c r="G5865" t="s">
        <v>23</v>
      </c>
      <c r="H5865" t="s">
        <v>32</v>
      </c>
      <c r="I5865" t="s">
        <v>19</v>
      </c>
      <c r="J5865">
        <v>1461</v>
      </c>
      <c r="K5865">
        <v>108.45</v>
      </c>
      <c r="L5865">
        <v>5</v>
      </c>
      <c r="M5865">
        <v>19.600000000000001</v>
      </c>
      <c r="N5865">
        <v>11.86</v>
      </c>
      <c r="P5865" t="str">
        <f t="shared" si="552"/>
        <v/>
      </c>
      <c r="Q5865" t="str">
        <f t="shared" si="553"/>
        <v>bad</v>
      </c>
      <c r="R5865" t="str">
        <f t="shared" si="554"/>
        <v/>
      </c>
      <c r="S5865" s="3" t="str">
        <f t="shared" si="555"/>
        <v/>
      </c>
      <c r="T5865" t="str">
        <f t="shared" si="556"/>
        <v>Renault</v>
      </c>
      <c r="U5865" t="str">
        <f t="shared" si="557"/>
        <v>E</v>
      </c>
      <c r="V5865" t="str" cm="1">
        <f t="array" ref="V5865">_xlfn.IFS(N5856&gt;25,"A",N5856&gt;20,"B",N5856&gt;15,"C",N5856&gt;10,"D",N5856&lt;10,"E")</f>
        <v>E</v>
      </c>
    </row>
    <row r="5866" spans="1:22" x14ac:dyDescent="0.3">
      <c r="A5866">
        <v>5908</v>
      </c>
      <c r="B5866" t="s">
        <v>1556</v>
      </c>
      <c r="C5866" t="s">
        <v>38</v>
      </c>
      <c r="D5866" t="s">
        <v>22</v>
      </c>
      <c r="E5866">
        <v>2011</v>
      </c>
      <c r="F5866">
        <v>98000</v>
      </c>
      <c r="G5866" t="s">
        <v>23</v>
      </c>
      <c r="H5866" t="s">
        <v>18</v>
      </c>
      <c r="I5866" t="s">
        <v>19</v>
      </c>
      <c r="J5866">
        <v>1995</v>
      </c>
      <c r="K5866">
        <v>147.6</v>
      </c>
      <c r="L5866">
        <v>5</v>
      </c>
      <c r="M5866">
        <v>14.42</v>
      </c>
      <c r="N5866">
        <v>8</v>
      </c>
      <c r="P5866" t="str">
        <f t="shared" si="552"/>
        <v/>
      </c>
      <c r="Q5866" t="str">
        <f t="shared" si="553"/>
        <v>bad</v>
      </c>
      <c r="R5866" t="str">
        <f t="shared" si="554"/>
        <v/>
      </c>
      <c r="S5866" s="3" t="str">
        <f t="shared" si="555"/>
        <v/>
      </c>
      <c r="T5866" t="str">
        <f t="shared" si="556"/>
        <v>Maruti</v>
      </c>
      <c r="U5866" t="str">
        <f t="shared" si="557"/>
        <v>E</v>
      </c>
      <c r="V5866" t="str" cm="1">
        <f t="array" ref="V5866">_xlfn.IFS(N5857&gt;25,"A",N5857&gt;20,"B",N5857&gt;15,"C",N5857&gt;10,"D",N5857&lt;10,"E")</f>
        <v>E</v>
      </c>
    </row>
    <row r="5867" spans="1:22" x14ac:dyDescent="0.3">
      <c r="A5867">
        <v>5909</v>
      </c>
      <c r="B5867" t="s">
        <v>463</v>
      </c>
      <c r="C5867" t="s">
        <v>41</v>
      </c>
      <c r="D5867" t="s">
        <v>53</v>
      </c>
      <c r="E5867">
        <v>2015</v>
      </c>
      <c r="F5867">
        <v>90000</v>
      </c>
      <c r="G5867" t="s">
        <v>23</v>
      </c>
      <c r="H5867" t="s">
        <v>32</v>
      </c>
      <c r="I5867" t="s">
        <v>19</v>
      </c>
      <c r="J5867">
        <v>2982</v>
      </c>
      <c r="K5867">
        <v>168.5</v>
      </c>
      <c r="L5867">
        <v>7</v>
      </c>
      <c r="M5867">
        <v>12.55</v>
      </c>
      <c r="N5867">
        <v>21.5</v>
      </c>
      <c r="P5867" t="str">
        <f t="shared" si="552"/>
        <v>MercedesBenz</v>
      </c>
      <c r="Q5867" t="str">
        <f t="shared" si="553"/>
        <v>bad</v>
      </c>
      <c r="R5867" t="str">
        <f t="shared" si="554"/>
        <v/>
      </c>
      <c r="S5867" s="3" t="str">
        <f t="shared" si="555"/>
        <v>MercedesBenz</v>
      </c>
      <c r="T5867" t="str">
        <f t="shared" si="556"/>
        <v/>
      </c>
      <c r="U5867" t="str">
        <f t="shared" si="557"/>
        <v>A</v>
      </c>
      <c r="V5867" t="str" cm="1">
        <f t="array" ref="V5867">_xlfn.IFS(N5858&gt;25,"A",N5858&gt;20,"B",N5858&gt;15,"C",N5858&gt;10,"D",N5858&lt;10,"E")</f>
        <v>A</v>
      </c>
    </row>
    <row r="5868" spans="1:22" x14ac:dyDescent="0.3">
      <c r="A5868">
        <v>5910</v>
      </c>
      <c r="B5868" t="s">
        <v>989</v>
      </c>
      <c r="C5868" t="s">
        <v>192</v>
      </c>
      <c r="D5868" t="s">
        <v>22</v>
      </c>
      <c r="E5868">
        <v>2007</v>
      </c>
      <c r="F5868">
        <v>81000</v>
      </c>
      <c r="G5868" t="s">
        <v>27</v>
      </c>
      <c r="H5868" t="s">
        <v>18</v>
      </c>
      <c r="I5868" t="s">
        <v>19</v>
      </c>
      <c r="J5868">
        <v>1150</v>
      </c>
      <c r="K5868">
        <v>74.900000000000006</v>
      </c>
      <c r="L5868">
        <v>5</v>
      </c>
      <c r="M5868">
        <v>15.26</v>
      </c>
      <c r="N5868">
        <v>1.3</v>
      </c>
      <c r="P5868" t="str">
        <f t="shared" si="552"/>
        <v/>
      </c>
      <c r="Q5868" t="str">
        <f t="shared" si="553"/>
        <v>good</v>
      </c>
      <c r="R5868" t="str">
        <f t="shared" si="554"/>
        <v/>
      </c>
      <c r="S5868" s="3" t="str">
        <f t="shared" si="555"/>
        <v>Ford</v>
      </c>
      <c r="T5868" t="str">
        <f t="shared" si="556"/>
        <v>Ford</v>
      </c>
      <c r="U5868" t="str">
        <f t="shared" si="557"/>
        <v>E</v>
      </c>
      <c r="V5868" t="str" cm="1">
        <f t="array" ref="V5868">_xlfn.IFS(N5859&gt;25,"A",N5859&gt;20,"B",N5859&gt;15,"C",N5859&gt;10,"D",N5859&lt;10,"E")</f>
        <v>E</v>
      </c>
    </row>
    <row r="5869" spans="1:22" x14ac:dyDescent="0.3">
      <c r="A5869">
        <v>5911</v>
      </c>
      <c r="B5869" t="s">
        <v>469</v>
      </c>
      <c r="C5869" t="s">
        <v>194</v>
      </c>
      <c r="D5869" t="s">
        <v>26</v>
      </c>
      <c r="E5869">
        <v>2012</v>
      </c>
      <c r="F5869">
        <v>55000</v>
      </c>
      <c r="G5869" t="s">
        <v>23</v>
      </c>
      <c r="H5869" t="s">
        <v>18</v>
      </c>
      <c r="I5869" t="s">
        <v>19</v>
      </c>
      <c r="J5869">
        <v>1598</v>
      </c>
      <c r="K5869">
        <v>103.5</v>
      </c>
      <c r="L5869">
        <v>5</v>
      </c>
      <c r="M5869">
        <v>20.5</v>
      </c>
      <c r="N5869">
        <v>5.9</v>
      </c>
      <c r="P5869" t="str">
        <f t="shared" si="552"/>
        <v/>
      </c>
      <c r="Q5869" t="str">
        <f t="shared" si="553"/>
        <v>good</v>
      </c>
      <c r="R5869" t="str">
        <f t="shared" si="554"/>
        <v/>
      </c>
      <c r="S5869" s="3" t="str">
        <f t="shared" si="555"/>
        <v>Maruti</v>
      </c>
      <c r="T5869" t="str">
        <f t="shared" si="556"/>
        <v>Maruti</v>
      </c>
      <c r="U5869" t="str">
        <f t="shared" si="557"/>
        <v>E</v>
      </c>
      <c r="V5869" t="str" cm="1">
        <f t="array" ref="V5869">_xlfn.IFS(N5860&gt;25,"A",N5860&gt;20,"B",N5860&gt;15,"C",N5860&gt;10,"D",N5860&lt;10,"E")</f>
        <v>E</v>
      </c>
    </row>
    <row r="5870" spans="1:22" x14ac:dyDescent="0.3">
      <c r="A5870">
        <v>5912</v>
      </c>
      <c r="B5870" t="s">
        <v>121</v>
      </c>
      <c r="C5870" t="s">
        <v>78</v>
      </c>
      <c r="D5870" t="s">
        <v>63</v>
      </c>
      <c r="E5870">
        <v>2013</v>
      </c>
      <c r="F5870">
        <v>52910</v>
      </c>
      <c r="G5870" t="s">
        <v>23</v>
      </c>
      <c r="H5870" t="s">
        <v>18</v>
      </c>
      <c r="I5870" t="s">
        <v>33</v>
      </c>
      <c r="J5870">
        <v>2179</v>
      </c>
      <c r="K5870">
        <v>140</v>
      </c>
      <c r="L5870">
        <v>7</v>
      </c>
      <c r="M5870">
        <v>15.1</v>
      </c>
      <c r="N5870">
        <v>9.5</v>
      </c>
      <c r="P5870" t="str">
        <f t="shared" si="552"/>
        <v/>
      </c>
      <c r="Q5870" t="str">
        <f t="shared" si="553"/>
        <v>bad</v>
      </c>
      <c r="R5870" t="str">
        <f t="shared" si="554"/>
        <v/>
      </c>
      <c r="S5870" s="3" t="str">
        <f t="shared" si="555"/>
        <v/>
      </c>
      <c r="T5870" t="str">
        <f t="shared" si="556"/>
        <v>Maruti</v>
      </c>
      <c r="U5870" t="str">
        <f t="shared" si="557"/>
        <v>E</v>
      </c>
      <c r="V5870" t="str" cm="1">
        <f t="array" ref="V5870">_xlfn.IFS(N5861&gt;25,"A",N5861&gt;20,"B",N5861&gt;15,"C",N5861&gt;10,"D",N5861&lt;10,"E")</f>
        <v>E</v>
      </c>
    </row>
    <row r="5871" spans="1:22" x14ac:dyDescent="0.3">
      <c r="A5871">
        <v>5913</v>
      </c>
      <c r="B5871" t="s">
        <v>1794</v>
      </c>
      <c r="C5871" t="s">
        <v>15</v>
      </c>
      <c r="D5871" t="s">
        <v>26</v>
      </c>
      <c r="E5871">
        <v>2010</v>
      </c>
      <c r="F5871">
        <v>100000</v>
      </c>
      <c r="G5871" t="s">
        <v>23</v>
      </c>
      <c r="H5871" t="s">
        <v>18</v>
      </c>
      <c r="I5871" t="s">
        <v>19</v>
      </c>
      <c r="J5871">
        <v>1248</v>
      </c>
      <c r="K5871">
        <v>73.900000000000006</v>
      </c>
      <c r="L5871">
        <v>5</v>
      </c>
      <c r="M5871">
        <v>19.3</v>
      </c>
      <c r="N5871">
        <v>4.5</v>
      </c>
      <c r="P5871" t="str">
        <f t="shared" si="552"/>
        <v/>
      </c>
      <c r="Q5871" t="str">
        <f t="shared" si="553"/>
        <v>good</v>
      </c>
      <c r="R5871" t="str">
        <f t="shared" si="554"/>
        <v/>
      </c>
      <c r="S5871" s="3" t="str">
        <f t="shared" si="555"/>
        <v>Ford</v>
      </c>
      <c r="T5871" t="str">
        <f t="shared" si="556"/>
        <v>Ford</v>
      </c>
      <c r="U5871" t="str">
        <f t="shared" si="557"/>
        <v>E</v>
      </c>
      <c r="V5871" t="str" cm="1">
        <f t="array" ref="V5871">_xlfn.IFS(N5862&gt;25,"A",N5862&gt;20,"B",N5862&gt;15,"C",N5862&gt;10,"D",N5862&lt;10,"E")</f>
        <v>E</v>
      </c>
    </row>
    <row r="5872" spans="1:22" x14ac:dyDescent="0.3">
      <c r="A5872">
        <v>5914</v>
      </c>
      <c r="B5872" t="s">
        <v>1899</v>
      </c>
      <c r="C5872" t="s">
        <v>194</v>
      </c>
      <c r="D5872" t="s">
        <v>35</v>
      </c>
      <c r="E5872">
        <v>2003</v>
      </c>
      <c r="F5872">
        <v>132000</v>
      </c>
      <c r="G5872" t="s">
        <v>23</v>
      </c>
      <c r="H5872" t="s">
        <v>18</v>
      </c>
      <c r="I5872" t="s">
        <v>19</v>
      </c>
      <c r="J5872">
        <v>1896</v>
      </c>
      <c r="K5872">
        <v>66</v>
      </c>
      <c r="L5872">
        <v>5</v>
      </c>
      <c r="M5872">
        <v>18.7</v>
      </c>
      <c r="N5872">
        <v>2.25</v>
      </c>
      <c r="P5872" t="str">
        <f t="shared" si="552"/>
        <v/>
      </c>
      <c r="Q5872" t="str">
        <f t="shared" si="553"/>
        <v>good</v>
      </c>
      <c r="R5872" t="str">
        <f t="shared" si="554"/>
        <v/>
      </c>
      <c r="S5872" s="3" t="str">
        <f t="shared" si="555"/>
        <v>Tata</v>
      </c>
      <c r="T5872" t="str">
        <f t="shared" si="556"/>
        <v>Tata</v>
      </c>
      <c r="U5872" t="str">
        <f t="shared" si="557"/>
        <v>E</v>
      </c>
      <c r="V5872" t="str" cm="1">
        <f t="array" ref="V5872">_xlfn.IFS(N5863&gt;25,"A",N5863&gt;20,"B",N5863&gt;15,"C",N5863&gt;10,"D",N5863&lt;10,"E")</f>
        <v>E</v>
      </c>
    </row>
    <row r="5873" spans="1:22" x14ac:dyDescent="0.3">
      <c r="A5873">
        <v>5915</v>
      </c>
      <c r="B5873" t="s">
        <v>1791</v>
      </c>
      <c r="C5873" t="s">
        <v>192</v>
      </c>
      <c r="D5873" t="s">
        <v>16</v>
      </c>
      <c r="E5873">
        <v>2014</v>
      </c>
      <c r="F5873">
        <v>18000</v>
      </c>
      <c r="G5873" t="s">
        <v>27</v>
      </c>
      <c r="H5873" t="s">
        <v>18</v>
      </c>
      <c r="I5873" t="s">
        <v>19</v>
      </c>
      <c r="J5873">
        <v>1399</v>
      </c>
      <c r="K5873">
        <v>98.82</v>
      </c>
      <c r="L5873">
        <v>7</v>
      </c>
      <c r="M5873">
        <v>13.7</v>
      </c>
      <c r="N5873">
        <v>3.35</v>
      </c>
      <c r="P5873" t="str">
        <f t="shared" si="552"/>
        <v/>
      </c>
      <c r="Q5873" t="str">
        <f t="shared" si="553"/>
        <v>bad</v>
      </c>
      <c r="R5873" t="str">
        <f t="shared" si="554"/>
        <v/>
      </c>
      <c r="S5873" s="3" t="str">
        <f t="shared" si="555"/>
        <v/>
      </c>
      <c r="T5873" t="str">
        <f t="shared" si="556"/>
        <v>Ford</v>
      </c>
      <c r="U5873" t="str">
        <f t="shared" si="557"/>
        <v>E</v>
      </c>
      <c r="V5873" t="str" cm="1">
        <f t="array" ref="V5873">_xlfn.IFS(N5864&gt;25,"A",N5864&gt;20,"B",N5864&gt;15,"C",N5864&gt;10,"D",N5864&lt;10,"E")</f>
        <v>E</v>
      </c>
    </row>
    <row r="5874" spans="1:22" x14ac:dyDescent="0.3">
      <c r="A5874">
        <v>5916</v>
      </c>
      <c r="B5874" t="s">
        <v>399</v>
      </c>
      <c r="C5874" t="s">
        <v>21</v>
      </c>
      <c r="D5874" t="s">
        <v>49</v>
      </c>
      <c r="E5874">
        <v>2005</v>
      </c>
      <c r="F5874">
        <v>50000</v>
      </c>
      <c r="G5874" t="s">
        <v>27</v>
      </c>
      <c r="H5874" t="s">
        <v>18</v>
      </c>
      <c r="I5874" t="s">
        <v>19</v>
      </c>
      <c r="J5874">
        <v>1495</v>
      </c>
      <c r="K5874">
        <v>94</v>
      </c>
      <c r="L5874">
        <v>5</v>
      </c>
      <c r="M5874">
        <v>13.2</v>
      </c>
      <c r="N5874">
        <v>0.7</v>
      </c>
      <c r="P5874" t="str">
        <f t="shared" si="552"/>
        <v/>
      </c>
      <c r="Q5874" t="str">
        <f t="shared" si="553"/>
        <v>bad</v>
      </c>
      <c r="R5874" t="str">
        <f t="shared" si="554"/>
        <v/>
      </c>
      <c r="S5874" s="3" t="str">
        <f t="shared" si="555"/>
        <v/>
      </c>
      <c r="T5874" t="str">
        <f t="shared" si="556"/>
        <v>Renault</v>
      </c>
      <c r="U5874" t="str">
        <f t="shared" si="557"/>
        <v>D</v>
      </c>
      <c r="V5874" t="str" cm="1">
        <f t="array" ref="V5874">_xlfn.IFS(N5865&gt;25,"A",N5865&gt;20,"B",N5865&gt;15,"C",N5865&gt;10,"D",N5865&lt;10,"E")</f>
        <v>D</v>
      </c>
    </row>
    <row r="5875" spans="1:22" x14ac:dyDescent="0.3">
      <c r="A5875">
        <v>5917</v>
      </c>
      <c r="B5875" t="s">
        <v>677</v>
      </c>
      <c r="C5875" t="s">
        <v>62</v>
      </c>
      <c r="D5875" t="s">
        <v>63</v>
      </c>
      <c r="E5875">
        <v>2012</v>
      </c>
      <c r="F5875">
        <v>33000</v>
      </c>
      <c r="G5875" t="s">
        <v>27</v>
      </c>
      <c r="H5875" t="s">
        <v>32</v>
      </c>
      <c r="I5875" t="s">
        <v>19</v>
      </c>
      <c r="J5875">
        <v>1991</v>
      </c>
      <c r="K5875">
        <v>184</v>
      </c>
      <c r="L5875">
        <v>5</v>
      </c>
      <c r="M5875">
        <v>14.74</v>
      </c>
      <c r="N5875">
        <v>16</v>
      </c>
      <c r="P5875" t="str">
        <f t="shared" si="552"/>
        <v/>
      </c>
      <c r="Q5875" t="str">
        <f t="shared" si="553"/>
        <v>bad</v>
      </c>
      <c r="R5875" t="str">
        <f t="shared" si="554"/>
        <v/>
      </c>
      <c r="S5875" s="3" t="str">
        <f t="shared" si="555"/>
        <v/>
      </c>
      <c r="T5875" t="str">
        <f t="shared" si="556"/>
        <v>Nissan</v>
      </c>
      <c r="U5875" t="str">
        <f t="shared" si="557"/>
        <v>E</v>
      </c>
      <c r="V5875" t="str" cm="1">
        <f t="array" ref="V5875">_xlfn.IFS(N5866&gt;25,"A",N5866&gt;20,"B",N5866&gt;15,"C",N5866&gt;10,"D",N5866&lt;10,"E")</f>
        <v>E</v>
      </c>
    </row>
    <row r="5876" spans="1:22" x14ac:dyDescent="0.3">
      <c r="A5876">
        <v>5918</v>
      </c>
      <c r="B5876" t="s">
        <v>1151</v>
      </c>
      <c r="C5876" t="s">
        <v>60</v>
      </c>
      <c r="D5876" t="s">
        <v>22</v>
      </c>
      <c r="E5876">
        <v>2014</v>
      </c>
      <c r="F5876">
        <v>30000</v>
      </c>
      <c r="G5876" t="s">
        <v>23</v>
      </c>
      <c r="H5876" t="s">
        <v>18</v>
      </c>
      <c r="I5876" t="s">
        <v>19</v>
      </c>
      <c r="J5876">
        <v>1461</v>
      </c>
      <c r="K5876">
        <v>83.8</v>
      </c>
      <c r="L5876">
        <v>5</v>
      </c>
      <c r="M5876">
        <v>20.45</v>
      </c>
      <c r="N5876">
        <v>8</v>
      </c>
      <c r="P5876" t="str">
        <f t="shared" si="552"/>
        <v>Toyota</v>
      </c>
      <c r="Q5876" t="str">
        <f t="shared" si="553"/>
        <v>bad</v>
      </c>
      <c r="R5876" t="str">
        <f t="shared" si="554"/>
        <v/>
      </c>
      <c r="S5876" s="3" t="str">
        <f t="shared" si="555"/>
        <v>Toyota</v>
      </c>
      <c r="T5876" t="str">
        <f t="shared" si="556"/>
        <v/>
      </c>
      <c r="U5876" t="str">
        <f t="shared" si="557"/>
        <v>B</v>
      </c>
      <c r="V5876" t="str" cm="1">
        <f t="array" ref="V5876">_xlfn.IFS(N5867&gt;25,"A",N5867&gt;20,"B",N5867&gt;15,"C",N5867&gt;10,"D",N5867&lt;10,"E")</f>
        <v>B</v>
      </c>
    </row>
    <row r="5877" spans="1:22" x14ac:dyDescent="0.3">
      <c r="A5877">
        <v>5919</v>
      </c>
      <c r="B5877" t="s">
        <v>1900</v>
      </c>
      <c r="C5877" t="s">
        <v>156</v>
      </c>
      <c r="D5877" t="s">
        <v>35</v>
      </c>
      <c r="E5877">
        <v>2015</v>
      </c>
      <c r="F5877">
        <v>8000</v>
      </c>
      <c r="G5877" t="s">
        <v>27</v>
      </c>
      <c r="H5877" t="s">
        <v>32</v>
      </c>
      <c r="I5877" t="s">
        <v>19</v>
      </c>
      <c r="J5877">
        <v>5000</v>
      </c>
      <c r="K5877">
        <v>488.1</v>
      </c>
      <c r="L5877">
        <v>2</v>
      </c>
      <c r="M5877">
        <v>12.5</v>
      </c>
      <c r="N5877">
        <v>100</v>
      </c>
      <c r="P5877" t="str">
        <f t="shared" si="552"/>
        <v/>
      </c>
      <c r="Q5877" t="str">
        <f t="shared" si="553"/>
        <v>bad</v>
      </c>
      <c r="R5877" t="str">
        <f t="shared" si="554"/>
        <v/>
      </c>
      <c r="S5877" s="3" t="str">
        <f t="shared" si="555"/>
        <v/>
      </c>
      <c r="T5877" t="str">
        <f t="shared" si="556"/>
        <v>Chevrolet</v>
      </c>
      <c r="U5877" t="str">
        <f t="shared" si="557"/>
        <v>E</v>
      </c>
      <c r="V5877" t="str" cm="1">
        <f t="array" ref="V5877">_xlfn.IFS(N5868&gt;25,"A",N5868&gt;20,"B",N5868&gt;15,"C",N5868&gt;10,"D",N5868&lt;10,"E")</f>
        <v>E</v>
      </c>
    </row>
    <row r="5878" spans="1:22" x14ac:dyDescent="0.3">
      <c r="A5878">
        <v>5920</v>
      </c>
      <c r="B5878" t="s">
        <v>228</v>
      </c>
      <c r="C5878" t="s">
        <v>21</v>
      </c>
      <c r="D5878" t="s">
        <v>47</v>
      </c>
      <c r="E5878">
        <v>2012</v>
      </c>
      <c r="F5878">
        <v>58646</v>
      </c>
      <c r="G5878" t="s">
        <v>23</v>
      </c>
      <c r="H5878" t="s">
        <v>18</v>
      </c>
      <c r="I5878" t="s">
        <v>19</v>
      </c>
      <c r="J5878">
        <v>1582</v>
      </c>
      <c r="K5878">
        <v>126.32</v>
      </c>
      <c r="L5878">
        <v>5</v>
      </c>
      <c r="M5878">
        <v>22.32</v>
      </c>
      <c r="N5878">
        <v>4.74</v>
      </c>
      <c r="P5878" t="str">
        <f t="shared" si="552"/>
        <v/>
      </c>
      <c r="Q5878" t="str">
        <f t="shared" si="553"/>
        <v>good</v>
      </c>
      <c r="R5878" t="str">
        <f t="shared" si="554"/>
        <v/>
      </c>
      <c r="S5878" s="3" t="str">
        <f t="shared" si="555"/>
        <v>Skoda</v>
      </c>
      <c r="T5878" t="str">
        <f t="shared" si="556"/>
        <v>Skoda</v>
      </c>
      <c r="U5878" t="str">
        <f t="shared" si="557"/>
        <v>E</v>
      </c>
      <c r="V5878" t="str" cm="1">
        <f t="array" ref="V5878">_xlfn.IFS(N5869&gt;25,"A",N5869&gt;20,"B",N5869&gt;15,"C",N5869&gt;10,"D",N5869&lt;10,"E")</f>
        <v>E</v>
      </c>
    </row>
    <row r="5879" spans="1:22" x14ac:dyDescent="0.3">
      <c r="A5879">
        <v>5921</v>
      </c>
      <c r="B5879" t="s">
        <v>594</v>
      </c>
      <c r="C5879" t="s">
        <v>62</v>
      </c>
      <c r="D5879" t="s">
        <v>16</v>
      </c>
      <c r="E5879">
        <v>2016</v>
      </c>
      <c r="F5879">
        <v>21000</v>
      </c>
      <c r="G5879" t="s">
        <v>23</v>
      </c>
      <c r="H5879" t="s">
        <v>32</v>
      </c>
      <c r="I5879" t="s">
        <v>19</v>
      </c>
      <c r="J5879">
        <v>2143</v>
      </c>
      <c r="K5879">
        <v>204</v>
      </c>
      <c r="L5879">
        <v>5</v>
      </c>
      <c r="M5879">
        <v>13</v>
      </c>
      <c r="N5879">
        <v>36</v>
      </c>
      <c r="P5879" t="str">
        <f t="shared" si="552"/>
        <v/>
      </c>
      <c r="Q5879" t="str">
        <f t="shared" si="553"/>
        <v>bad</v>
      </c>
      <c r="R5879" t="str">
        <f t="shared" si="554"/>
        <v/>
      </c>
      <c r="S5879" s="3" t="str">
        <f t="shared" si="555"/>
        <v/>
      </c>
      <c r="T5879" t="str">
        <f t="shared" si="556"/>
        <v>Mahindra</v>
      </c>
      <c r="U5879" t="str">
        <f t="shared" si="557"/>
        <v>E</v>
      </c>
      <c r="V5879" t="str" cm="1">
        <f t="array" ref="V5879">_xlfn.IFS(N5870&gt;25,"A",N5870&gt;20,"B",N5870&gt;15,"C",N5870&gt;10,"D",N5870&lt;10,"E")</f>
        <v>E</v>
      </c>
    </row>
    <row r="5880" spans="1:22" x14ac:dyDescent="0.3">
      <c r="A5880">
        <v>5922</v>
      </c>
      <c r="B5880" t="s">
        <v>615</v>
      </c>
      <c r="C5880" t="s">
        <v>43</v>
      </c>
      <c r="D5880" t="s">
        <v>47</v>
      </c>
      <c r="E5880">
        <v>2015</v>
      </c>
      <c r="F5880">
        <v>57026</v>
      </c>
      <c r="G5880" t="s">
        <v>27</v>
      </c>
      <c r="H5880" t="s">
        <v>18</v>
      </c>
      <c r="I5880" t="s">
        <v>19</v>
      </c>
      <c r="J5880">
        <v>1598</v>
      </c>
      <c r="K5880">
        <v>103.6</v>
      </c>
      <c r="L5880">
        <v>5</v>
      </c>
      <c r="M5880">
        <v>15.04</v>
      </c>
      <c r="N5880">
        <v>5.54</v>
      </c>
      <c r="P5880" t="str">
        <f t="shared" si="552"/>
        <v/>
      </c>
      <c r="Q5880" t="str">
        <f t="shared" si="553"/>
        <v>bad</v>
      </c>
      <c r="R5880" t="str">
        <f t="shared" si="554"/>
        <v/>
      </c>
      <c r="S5880" s="3" t="str">
        <f t="shared" si="555"/>
        <v/>
      </c>
      <c r="T5880" t="str">
        <f t="shared" si="556"/>
        <v>Maruti</v>
      </c>
      <c r="U5880" t="str">
        <f t="shared" si="557"/>
        <v>E</v>
      </c>
      <c r="V5880" t="str" cm="1">
        <f t="array" ref="V5880">_xlfn.IFS(N5871&gt;25,"A",N5871&gt;20,"B",N5871&gt;15,"C",N5871&gt;10,"D",N5871&lt;10,"E")</f>
        <v>E</v>
      </c>
    </row>
    <row r="5881" spans="1:22" x14ac:dyDescent="0.3">
      <c r="A5881">
        <v>5923</v>
      </c>
      <c r="B5881" t="s">
        <v>1683</v>
      </c>
      <c r="C5881" t="s">
        <v>194</v>
      </c>
      <c r="D5881" t="s">
        <v>16</v>
      </c>
      <c r="E5881">
        <v>2017</v>
      </c>
      <c r="F5881">
        <v>42000</v>
      </c>
      <c r="G5881" t="s">
        <v>23</v>
      </c>
      <c r="H5881" t="s">
        <v>32</v>
      </c>
      <c r="I5881" t="s">
        <v>19</v>
      </c>
      <c r="J5881">
        <v>1968</v>
      </c>
      <c r="K5881">
        <v>174.5</v>
      </c>
      <c r="L5881">
        <v>5</v>
      </c>
      <c r="M5881">
        <v>18.190000000000001</v>
      </c>
      <c r="N5881">
        <v>22.99</v>
      </c>
      <c r="P5881" t="str">
        <f t="shared" si="552"/>
        <v/>
      </c>
      <c r="Q5881" t="str">
        <f t="shared" si="553"/>
        <v>bad</v>
      </c>
      <c r="R5881" t="str">
        <f t="shared" si="554"/>
        <v/>
      </c>
      <c r="S5881" s="3" t="str">
        <f t="shared" si="555"/>
        <v/>
      </c>
      <c r="T5881" t="str">
        <f t="shared" si="556"/>
        <v>Skoda</v>
      </c>
      <c r="U5881" t="str">
        <f t="shared" si="557"/>
        <v>E</v>
      </c>
      <c r="V5881" t="str" cm="1">
        <f t="array" ref="V5881">_xlfn.IFS(N5872&gt;25,"A",N5872&gt;20,"B",N5872&gt;15,"C",N5872&gt;10,"D",N5872&lt;10,"E")</f>
        <v>E</v>
      </c>
    </row>
    <row r="5882" spans="1:22" x14ac:dyDescent="0.3">
      <c r="A5882">
        <v>5924</v>
      </c>
      <c r="B5882" t="s">
        <v>1901</v>
      </c>
      <c r="C5882" t="s">
        <v>78</v>
      </c>
      <c r="D5882" t="s">
        <v>47</v>
      </c>
      <c r="E5882">
        <v>2017</v>
      </c>
      <c r="F5882">
        <v>26741</v>
      </c>
      <c r="G5882" t="s">
        <v>23</v>
      </c>
      <c r="H5882" t="s">
        <v>18</v>
      </c>
      <c r="I5882" t="s">
        <v>19</v>
      </c>
      <c r="J5882">
        <v>1997</v>
      </c>
      <c r="K5882">
        <v>120</v>
      </c>
      <c r="L5882">
        <v>7</v>
      </c>
      <c r="M5882">
        <v>15.4</v>
      </c>
      <c r="N5882">
        <v>10.08</v>
      </c>
      <c r="P5882" t="str">
        <f t="shared" si="552"/>
        <v/>
      </c>
      <c r="Q5882" t="str">
        <f t="shared" si="553"/>
        <v>bad</v>
      </c>
      <c r="R5882" t="str">
        <f t="shared" si="554"/>
        <v/>
      </c>
      <c r="S5882" s="3" t="str">
        <f t="shared" si="555"/>
        <v/>
      </c>
      <c r="T5882" t="str">
        <f t="shared" si="556"/>
        <v>Chevrolet</v>
      </c>
      <c r="U5882" t="str">
        <f t="shared" si="557"/>
        <v>E</v>
      </c>
      <c r="V5882" t="str" cm="1">
        <f t="array" ref="V5882">_xlfn.IFS(N5873&gt;25,"A",N5873&gt;20,"B",N5873&gt;15,"C",N5873&gt;10,"D",N5873&lt;10,"E")</f>
        <v>E</v>
      </c>
    </row>
    <row r="5883" spans="1:22" x14ac:dyDescent="0.3">
      <c r="A5883">
        <v>5925</v>
      </c>
      <c r="B5883" t="s">
        <v>1902</v>
      </c>
      <c r="C5883" t="s">
        <v>194</v>
      </c>
      <c r="D5883" t="s">
        <v>22</v>
      </c>
      <c r="E5883">
        <v>2010</v>
      </c>
      <c r="F5883">
        <v>85000</v>
      </c>
      <c r="G5883" t="s">
        <v>27</v>
      </c>
      <c r="H5883" t="s">
        <v>18</v>
      </c>
      <c r="I5883" t="s">
        <v>19</v>
      </c>
      <c r="J5883">
        <v>1798</v>
      </c>
      <c r="K5883">
        <v>74</v>
      </c>
      <c r="L5883">
        <v>5</v>
      </c>
      <c r="M5883">
        <v>17.5</v>
      </c>
      <c r="N5883">
        <v>2.85</v>
      </c>
      <c r="P5883" t="str">
        <f t="shared" si="552"/>
        <v/>
      </c>
      <c r="Q5883" t="str">
        <f t="shared" si="553"/>
        <v>bad</v>
      </c>
      <c r="R5883" t="str">
        <f t="shared" si="554"/>
        <v/>
      </c>
      <c r="S5883" s="3" t="str">
        <f t="shared" si="555"/>
        <v/>
      </c>
      <c r="T5883" t="str">
        <f t="shared" si="556"/>
        <v>Hyundai</v>
      </c>
      <c r="U5883" t="str">
        <f t="shared" si="557"/>
        <v>E</v>
      </c>
      <c r="V5883" t="str" cm="1">
        <f t="array" ref="V5883">_xlfn.IFS(N5874&gt;25,"A",N5874&gt;20,"B",N5874&gt;15,"C",N5874&gt;10,"D",N5874&lt;10,"E")</f>
        <v>E</v>
      </c>
    </row>
    <row r="5884" spans="1:22" x14ac:dyDescent="0.3">
      <c r="A5884">
        <v>5926</v>
      </c>
      <c r="B5884" t="s">
        <v>832</v>
      </c>
      <c r="C5884" t="s">
        <v>15</v>
      </c>
      <c r="D5884" t="s">
        <v>22</v>
      </c>
      <c r="E5884">
        <v>2000</v>
      </c>
      <c r="F5884">
        <v>78000</v>
      </c>
      <c r="G5884" t="s">
        <v>27</v>
      </c>
      <c r="H5884" t="s">
        <v>18</v>
      </c>
      <c r="I5884" t="s">
        <v>19</v>
      </c>
      <c r="J5884">
        <v>796</v>
      </c>
      <c r="K5884">
        <v>37</v>
      </c>
      <c r="L5884">
        <v>4</v>
      </c>
      <c r="M5884">
        <v>16.100000000000001</v>
      </c>
      <c r="N5884">
        <v>0.55000000000000004</v>
      </c>
      <c r="P5884" t="str">
        <f t="shared" si="552"/>
        <v>MercedesBenz</v>
      </c>
      <c r="Q5884" t="str">
        <f t="shared" si="553"/>
        <v>bad</v>
      </c>
      <c r="R5884" t="str">
        <f t="shared" si="554"/>
        <v/>
      </c>
      <c r="S5884" s="3" t="str">
        <f t="shared" si="555"/>
        <v>MercedesBenz</v>
      </c>
      <c r="T5884" t="str">
        <f t="shared" si="556"/>
        <v/>
      </c>
      <c r="U5884" t="str">
        <f t="shared" si="557"/>
        <v>C</v>
      </c>
      <c r="V5884" t="str" cm="1">
        <f t="array" ref="V5884">_xlfn.IFS(N5875&gt;25,"A",N5875&gt;20,"B",N5875&gt;15,"C",N5875&gt;10,"D",N5875&lt;10,"E")</f>
        <v>C</v>
      </c>
    </row>
    <row r="5885" spans="1:22" x14ac:dyDescent="0.3">
      <c r="A5885">
        <v>5927</v>
      </c>
      <c r="B5885" t="s">
        <v>1006</v>
      </c>
      <c r="C5885" t="s">
        <v>30</v>
      </c>
      <c r="D5885" t="s">
        <v>31</v>
      </c>
      <c r="E5885">
        <v>2018</v>
      </c>
      <c r="F5885">
        <v>29091</v>
      </c>
      <c r="G5885" t="s">
        <v>23</v>
      </c>
      <c r="H5885" t="s">
        <v>32</v>
      </c>
      <c r="I5885" t="s">
        <v>19</v>
      </c>
      <c r="J5885">
        <v>2967</v>
      </c>
      <c r="K5885">
        <v>241.4</v>
      </c>
      <c r="L5885">
        <v>5</v>
      </c>
      <c r="M5885">
        <v>13.22</v>
      </c>
      <c r="N5885">
        <v>45.52</v>
      </c>
      <c r="P5885" t="str">
        <f t="shared" si="552"/>
        <v/>
      </c>
      <c r="Q5885" t="str">
        <f t="shared" si="553"/>
        <v>good</v>
      </c>
      <c r="R5885" t="str">
        <f t="shared" si="554"/>
        <v/>
      </c>
      <c r="S5885" s="3" t="str">
        <f t="shared" si="555"/>
        <v>Renault</v>
      </c>
      <c r="T5885" t="str">
        <f t="shared" si="556"/>
        <v>Renault</v>
      </c>
      <c r="U5885" t="str">
        <f t="shared" si="557"/>
        <v>E</v>
      </c>
      <c r="V5885" t="str" cm="1">
        <f t="array" ref="V5885">_xlfn.IFS(N5876&gt;25,"A",N5876&gt;20,"B",N5876&gt;15,"C",N5876&gt;10,"D",N5876&lt;10,"E")</f>
        <v>E</v>
      </c>
    </row>
    <row r="5886" spans="1:22" x14ac:dyDescent="0.3">
      <c r="A5886">
        <v>5928</v>
      </c>
      <c r="B5886" t="s">
        <v>236</v>
      </c>
      <c r="C5886" t="s">
        <v>78</v>
      </c>
      <c r="D5886" t="s">
        <v>31</v>
      </c>
      <c r="E5886">
        <v>2018</v>
      </c>
      <c r="F5886">
        <v>37323</v>
      </c>
      <c r="G5886" t="s">
        <v>23</v>
      </c>
      <c r="H5886" t="s">
        <v>18</v>
      </c>
      <c r="I5886" t="s">
        <v>33</v>
      </c>
      <c r="J5886">
        <v>1493</v>
      </c>
      <c r="K5886">
        <v>100</v>
      </c>
      <c r="L5886">
        <v>7</v>
      </c>
      <c r="M5886">
        <v>17.45</v>
      </c>
      <c r="N5886">
        <v>7.29</v>
      </c>
      <c r="P5886" t="str">
        <f t="shared" si="552"/>
        <v>Jaguar</v>
      </c>
      <c r="Q5886" t="str">
        <f t="shared" si="553"/>
        <v>bad</v>
      </c>
      <c r="R5886" t="str">
        <f t="shared" si="554"/>
        <v/>
      </c>
      <c r="S5886" s="3" t="str">
        <f t="shared" si="555"/>
        <v>Jaguar</v>
      </c>
      <c r="T5886" t="str">
        <f t="shared" si="556"/>
        <v/>
      </c>
      <c r="U5886" t="str">
        <f t="shared" si="557"/>
        <v>A</v>
      </c>
      <c r="V5886" t="str" cm="1">
        <f t="array" ref="V5886">_xlfn.IFS(N5877&gt;25,"A",N5877&gt;20,"B",N5877&gt;15,"C",N5877&gt;10,"D",N5877&lt;10,"E")</f>
        <v>A</v>
      </c>
    </row>
    <row r="5887" spans="1:22" x14ac:dyDescent="0.3">
      <c r="A5887">
        <v>5929</v>
      </c>
      <c r="B5887" t="s">
        <v>311</v>
      </c>
      <c r="C5887" t="s">
        <v>43</v>
      </c>
      <c r="D5887" t="s">
        <v>26</v>
      </c>
      <c r="E5887">
        <v>2011</v>
      </c>
      <c r="F5887">
        <v>55595</v>
      </c>
      <c r="G5887" t="s">
        <v>23</v>
      </c>
      <c r="H5887" t="s">
        <v>18</v>
      </c>
      <c r="I5887" t="s">
        <v>33</v>
      </c>
      <c r="J5887">
        <v>1598</v>
      </c>
      <c r="K5887">
        <v>103.6</v>
      </c>
      <c r="L5887">
        <v>5</v>
      </c>
      <c r="M5887">
        <v>20.54</v>
      </c>
      <c r="N5887">
        <v>4.3</v>
      </c>
      <c r="P5887" t="str">
        <f t="shared" si="552"/>
        <v/>
      </c>
      <c r="Q5887" t="str">
        <f t="shared" si="553"/>
        <v>good</v>
      </c>
      <c r="R5887" t="str">
        <f t="shared" si="554"/>
        <v/>
      </c>
      <c r="S5887" s="3" t="str">
        <f t="shared" si="555"/>
        <v>Hyundai</v>
      </c>
      <c r="T5887" t="str">
        <f t="shared" si="556"/>
        <v>Hyundai</v>
      </c>
      <c r="U5887" t="str">
        <f t="shared" si="557"/>
        <v>E</v>
      </c>
      <c r="V5887" t="str" cm="1">
        <f t="array" ref="V5887">_xlfn.IFS(N5878&gt;25,"A",N5878&gt;20,"B",N5878&gt;15,"C",N5878&gt;10,"D",N5878&lt;10,"E")</f>
        <v>E</v>
      </c>
    </row>
    <row r="5888" spans="1:22" x14ac:dyDescent="0.3">
      <c r="A5888">
        <v>5930</v>
      </c>
      <c r="B5888" t="s">
        <v>1903</v>
      </c>
      <c r="C5888" t="s">
        <v>15</v>
      </c>
      <c r="D5888" t="s">
        <v>26</v>
      </c>
      <c r="E5888">
        <v>2015</v>
      </c>
      <c r="F5888">
        <v>49900</v>
      </c>
      <c r="G5888" t="s">
        <v>27</v>
      </c>
      <c r="H5888" t="s">
        <v>18</v>
      </c>
      <c r="I5888" t="s">
        <v>19</v>
      </c>
      <c r="J5888">
        <v>1197</v>
      </c>
      <c r="K5888">
        <v>83.14</v>
      </c>
      <c r="L5888">
        <v>5</v>
      </c>
      <c r="M5888">
        <v>20.85</v>
      </c>
      <c r="N5888">
        <v>4.8</v>
      </c>
      <c r="P5888" t="str">
        <f t="shared" si="552"/>
        <v>MercedesBenz</v>
      </c>
      <c r="Q5888" t="str">
        <f t="shared" si="553"/>
        <v>bad</v>
      </c>
      <c r="R5888" t="str">
        <f t="shared" si="554"/>
        <v/>
      </c>
      <c r="S5888" s="3" t="str">
        <f t="shared" si="555"/>
        <v>MercedesBenz</v>
      </c>
      <c r="T5888" t="str">
        <f t="shared" si="556"/>
        <v/>
      </c>
      <c r="U5888" t="str">
        <f t="shared" si="557"/>
        <v>A</v>
      </c>
      <c r="V5888" t="str" cm="1">
        <f t="array" ref="V5888">_xlfn.IFS(N5879&gt;25,"A",N5879&gt;20,"B",N5879&gt;15,"C",N5879&gt;10,"D",N5879&lt;10,"E")</f>
        <v>A</v>
      </c>
    </row>
    <row r="5889" spans="1:22" x14ac:dyDescent="0.3">
      <c r="A5889">
        <v>5931</v>
      </c>
      <c r="B5889" t="s">
        <v>456</v>
      </c>
      <c r="C5889" t="s">
        <v>15</v>
      </c>
      <c r="D5889" t="s">
        <v>16</v>
      </c>
      <c r="E5889">
        <v>2012</v>
      </c>
      <c r="F5889">
        <v>52500</v>
      </c>
      <c r="G5889" t="s">
        <v>27</v>
      </c>
      <c r="H5889" t="s">
        <v>18</v>
      </c>
      <c r="I5889" t="s">
        <v>33</v>
      </c>
      <c r="J5889">
        <v>1373</v>
      </c>
      <c r="K5889">
        <v>93.7</v>
      </c>
      <c r="L5889">
        <v>7</v>
      </c>
      <c r="M5889">
        <v>16.02</v>
      </c>
      <c r="N5889">
        <v>5.25</v>
      </c>
      <c r="P5889" t="str">
        <f t="shared" si="552"/>
        <v/>
      </c>
      <c r="Q5889" t="str">
        <f t="shared" si="553"/>
        <v>bad</v>
      </c>
      <c r="R5889" t="str">
        <f t="shared" si="554"/>
        <v/>
      </c>
      <c r="S5889" s="3" t="str">
        <f t="shared" si="555"/>
        <v/>
      </c>
      <c r="T5889" t="str">
        <f t="shared" si="556"/>
        <v>Volkswagen</v>
      </c>
      <c r="U5889" t="str">
        <f t="shared" si="557"/>
        <v>E</v>
      </c>
      <c r="V5889" t="str" cm="1">
        <f t="array" ref="V5889">_xlfn.IFS(N5880&gt;25,"A",N5880&gt;20,"B",N5880&gt;15,"C",N5880&gt;10,"D",N5880&lt;10,"E")</f>
        <v>E</v>
      </c>
    </row>
    <row r="5890" spans="1:22" x14ac:dyDescent="0.3">
      <c r="A5890">
        <v>5932</v>
      </c>
      <c r="B5890" t="s">
        <v>363</v>
      </c>
      <c r="C5890" t="s">
        <v>15</v>
      </c>
      <c r="D5890" t="s">
        <v>26</v>
      </c>
      <c r="E5890">
        <v>2016</v>
      </c>
      <c r="F5890">
        <v>5700</v>
      </c>
      <c r="G5890" t="s">
        <v>27</v>
      </c>
      <c r="H5890" t="s">
        <v>18</v>
      </c>
      <c r="I5890" t="s">
        <v>19</v>
      </c>
      <c r="J5890">
        <v>796</v>
      </c>
      <c r="K5890">
        <v>47.3</v>
      </c>
      <c r="L5890">
        <v>5</v>
      </c>
      <c r="M5890">
        <v>24.7</v>
      </c>
      <c r="N5890">
        <v>2.8</v>
      </c>
      <c r="P5890" t="str">
        <f t="shared" si="552"/>
        <v>Skoda</v>
      </c>
      <c r="Q5890" t="str">
        <f t="shared" si="553"/>
        <v>bad</v>
      </c>
      <c r="R5890" t="str">
        <f t="shared" si="554"/>
        <v/>
      </c>
      <c r="S5890" s="3" t="str">
        <f t="shared" si="555"/>
        <v>Skoda</v>
      </c>
      <c r="T5890" t="str">
        <f t="shared" si="556"/>
        <v/>
      </c>
      <c r="U5890" t="str">
        <f t="shared" si="557"/>
        <v>B</v>
      </c>
      <c r="V5890" t="str" cm="1">
        <f t="array" ref="V5890">_xlfn.IFS(N5881&gt;25,"A",N5881&gt;20,"B",N5881&gt;15,"C",N5881&gt;10,"D",N5881&lt;10,"E")</f>
        <v>B</v>
      </c>
    </row>
    <row r="5891" spans="1:22" x14ac:dyDescent="0.3">
      <c r="A5891">
        <v>5933</v>
      </c>
      <c r="B5891" t="s">
        <v>1226</v>
      </c>
      <c r="C5891" t="s">
        <v>21</v>
      </c>
      <c r="D5891" t="s">
        <v>47</v>
      </c>
      <c r="E5891">
        <v>2014</v>
      </c>
      <c r="F5891">
        <v>53340</v>
      </c>
      <c r="G5891" t="s">
        <v>23</v>
      </c>
      <c r="H5891" t="s">
        <v>18</v>
      </c>
      <c r="I5891" t="s">
        <v>19</v>
      </c>
      <c r="J5891">
        <v>1396</v>
      </c>
      <c r="K5891">
        <v>88.76</v>
      </c>
      <c r="L5891">
        <v>5</v>
      </c>
      <c r="M5891">
        <v>21.9</v>
      </c>
      <c r="N5891">
        <v>4.3499999999999996</v>
      </c>
      <c r="P5891" t="str">
        <f t="shared" si="552"/>
        <v/>
      </c>
      <c r="Q5891" t="str">
        <f t="shared" si="553"/>
        <v>bad</v>
      </c>
      <c r="R5891" t="str">
        <f t="shared" si="554"/>
        <v/>
      </c>
      <c r="S5891" s="3" t="str">
        <f t="shared" si="555"/>
        <v/>
      </c>
      <c r="T5891" t="str">
        <f t="shared" si="556"/>
        <v>Mahindra</v>
      </c>
      <c r="U5891" t="str">
        <f t="shared" si="557"/>
        <v>D</v>
      </c>
      <c r="V5891" t="str" cm="1">
        <f t="array" ref="V5891">_xlfn.IFS(N5882&gt;25,"A",N5882&gt;20,"B",N5882&gt;15,"C",N5882&gt;10,"D",N5882&lt;10,"E")</f>
        <v>D</v>
      </c>
    </row>
    <row r="5892" spans="1:22" x14ac:dyDescent="0.3">
      <c r="A5892">
        <v>5934</v>
      </c>
      <c r="B5892" t="s">
        <v>434</v>
      </c>
      <c r="C5892" t="s">
        <v>110</v>
      </c>
      <c r="D5892" t="s">
        <v>49</v>
      </c>
      <c r="E5892">
        <v>2014</v>
      </c>
      <c r="F5892">
        <v>57000</v>
      </c>
      <c r="G5892" t="s">
        <v>23</v>
      </c>
      <c r="H5892" t="s">
        <v>18</v>
      </c>
      <c r="I5892" t="s">
        <v>19</v>
      </c>
      <c r="J5892">
        <v>1498</v>
      </c>
      <c r="K5892">
        <v>89.84</v>
      </c>
      <c r="L5892">
        <v>5</v>
      </c>
      <c r="M5892">
        <v>22.7</v>
      </c>
      <c r="N5892">
        <v>5.49</v>
      </c>
      <c r="P5892" t="str">
        <f t="shared" si="552"/>
        <v/>
      </c>
      <c r="Q5892" t="str">
        <f t="shared" si="553"/>
        <v>bad</v>
      </c>
      <c r="R5892" t="str">
        <f t="shared" si="554"/>
        <v/>
      </c>
      <c r="S5892" s="3" t="str">
        <f t="shared" si="555"/>
        <v/>
      </c>
      <c r="T5892" t="str">
        <f t="shared" si="556"/>
        <v>Skoda</v>
      </c>
      <c r="U5892" t="str">
        <f t="shared" si="557"/>
        <v>E</v>
      </c>
      <c r="V5892" t="str" cm="1">
        <f t="array" ref="V5892">_xlfn.IFS(N5883&gt;25,"A",N5883&gt;20,"B",N5883&gt;15,"C",N5883&gt;10,"D",N5883&lt;10,"E")</f>
        <v>E</v>
      </c>
    </row>
    <row r="5893" spans="1:22" x14ac:dyDescent="0.3">
      <c r="A5893">
        <v>5935</v>
      </c>
      <c r="B5893" t="s">
        <v>1904</v>
      </c>
      <c r="C5893" t="s">
        <v>15</v>
      </c>
      <c r="D5893" t="s">
        <v>22</v>
      </c>
      <c r="E5893">
        <v>2015</v>
      </c>
      <c r="F5893">
        <v>59525</v>
      </c>
      <c r="G5893" t="s">
        <v>17</v>
      </c>
      <c r="H5893" t="s">
        <v>18</v>
      </c>
      <c r="I5893" t="s">
        <v>33</v>
      </c>
      <c r="J5893">
        <v>998</v>
      </c>
      <c r="K5893">
        <v>58.2</v>
      </c>
      <c r="L5893">
        <v>4</v>
      </c>
      <c r="M5893">
        <v>32.26</v>
      </c>
      <c r="N5893">
        <v>3.1</v>
      </c>
      <c r="P5893" t="str">
        <f t="shared" si="552"/>
        <v/>
      </c>
      <c r="Q5893" t="str">
        <f t="shared" si="553"/>
        <v>bad</v>
      </c>
      <c r="R5893" t="str">
        <f t="shared" si="554"/>
        <v/>
      </c>
      <c r="S5893" s="3" t="str">
        <f t="shared" si="555"/>
        <v/>
      </c>
      <c r="T5893" t="str">
        <f t="shared" si="556"/>
        <v>Maruti</v>
      </c>
      <c r="U5893" t="str">
        <f t="shared" si="557"/>
        <v>E</v>
      </c>
      <c r="V5893" t="str" cm="1">
        <f t="array" ref="V5893">_xlfn.IFS(N5884&gt;25,"A",N5884&gt;20,"B",N5884&gt;15,"C",N5884&gt;10,"D",N5884&lt;10,"E")</f>
        <v>E</v>
      </c>
    </row>
    <row r="5894" spans="1:22" x14ac:dyDescent="0.3">
      <c r="A5894">
        <v>5936</v>
      </c>
      <c r="B5894" t="s">
        <v>1042</v>
      </c>
      <c r="C5894" t="s">
        <v>43</v>
      </c>
      <c r="D5894" t="s">
        <v>63</v>
      </c>
      <c r="E5894">
        <v>2014</v>
      </c>
      <c r="F5894">
        <v>58000</v>
      </c>
      <c r="G5894" t="s">
        <v>23</v>
      </c>
      <c r="H5894" t="s">
        <v>18</v>
      </c>
      <c r="I5894" t="s">
        <v>19</v>
      </c>
      <c r="J5894">
        <v>1498</v>
      </c>
      <c r="K5894">
        <v>103.2</v>
      </c>
      <c r="L5894">
        <v>5</v>
      </c>
      <c r="M5894">
        <v>20.34</v>
      </c>
      <c r="N5894">
        <v>6.5</v>
      </c>
      <c r="P5894" t="str">
        <f t="shared" si="552"/>
        <v>Audi</v>
      </c>
      <c r="Q5894" t="str">
        <f t="shared" si="553"/>
        <v>bad</v>
      </c>
      <c r="R5894" t="str">
        <f t="shared" si="554"/>
        <v/>
      </c>
      <c r="S5894" s="3" t="str">
        <f t="shared" si="555"/>
        <v>Audi</v>
      </c>
      <c r="T5894" t="str">
        <f t="shared" si="556"/>
        <v/>
      </c>
      <c r="U5894" t="str">
        <f t="shared" si="557"/>
        <v>A</v>
      </c>
      <c r="V5894" t="str" cm="1">
        <f t="array" ref="V5894">_xlfn.IFS(N5885&gt;25,"A",N5885&gt;20,"B",N5885&gt;15,"C",N5885&gt;10,"D",N5885&lt;10,"E")</f>
        <v>A</v>
      </c>
    </row>
    <row r="5895" spans="1:22" x14ac:dyDescent="0.3">
      <c r="A5895">
        <v>5937</v>
      </c>
      <c r="B5895" t="s">
        <v>1905</v>
      </c>
      <c r="C5895" t="s">
        <v>78</v>
      </c>
      <c r="D5895" t="s">
        <v>63</v>
      </c>
      <c r="E5895">
        <v>2011</v>
      </c>
      <c r="F5895">
        <v>73000</v>
      </c>
      <c r="G5895" t="s">
        <v>23</v>
      </c>
      <c r="H5895" t="s">
        <v>18</v>
      </c>
      <c r="I5895" t="s">
        <v>19</v>
      </c>
      <c r="J5895">
        <v>2179</v>
      </c>
      <c r="K5895">
        <v>120</v>
      </c>
      <c r="L5895">
        <v>8</v>
      </c>
      <c r="M5895">
        <v>12.05</v>
      </c>
      <c r="N5895">
        <v>6.4</v>
      </c>
      <c r="P5895" t="str">
        <f t="shared" si="552"/>
        <v/>
      </c>
      <c r="Q5895" t="str">
        <f t="shared" si="553"/>
        <v>bad</v>
      </c>
      <c r="R5895" t="str">
        <f t="shared" si="554"/>
        <v/>
      </c>
      <c r="S5895" s="3" t="str">
        <f t="shared" si="555"/>
        <v/>
      </c>
      <c r="T5895" t="str">
        <f t="shared" si="556"/>
        <v>Mahindra</v>
      </c>
      <c r="U5895" t="str">
        <f t="shared" si="557"/>
        <v>E</v>
      </c>
      <c r="V5895" t="str" cm="1">
        <f t="array" ref="V5895">_xlfn.IFS(N5886&gt;25,"A",N5886&gt;20,"B",N5886&gt;15,"C",N5886&gt;10,"D",N5886&lt;10,"E")</f>
        <v>E</v>
      </c>
    </row>
    <row r="5896" spans="1:22" x14ac:dyDescent="0.3">
      <c r="A5896">
        <v>5938</v>
      </c>
      <c r="B5896" t="s">
        <v>1906</v>
      </c>
      <c r="C5896" t="s">
        <v>110</v>
      </c>
      <c r="D5896" t="s">
        <v>47</v>
      </c>
      <c r="E5896">
        <v>2016</v>
      </c>
      <c r="F5896">
        <v>33554</v>
      </c>
      <c r="G5896" t="s">
        <v>23</v>
      </c>
      <c r="H5896" t="s">
        <v>18</v>
      </c>
      <c r="I5896" t="s">
        <v>19</v>
      </c>
      <c r="J5896">
        <v>1498</v>
      </c>
      <c r="K5896">
        <v>99</v>
      </c>
      <c r="L5896">
        <v>5</v>
      </c>
      <c r="M5896">
        <v>25.83</v>
      </c>
      <c r="N5896">
        <v>6.22</v>
      </c>
      <c r="P5896" t="str">
        <f t="shared" si="552"/>
        <v/>
      </c>
      <c r="Q5896" t="str">
        <f t="shared" si="553"/>
        <v>good</v>
      </c>
      <c r="R5896" t="str">
        <f t="shared" si="554"/>
        <v/>
      </c>
      <c r="S5896" s="3" t="str">
        <f t="shared" si="555"/>
        <v>Volkswagen</v>
      </c>
      <c r="T5896" t="str">
        <f t="shared" si="556"/>
        <v>Volkswagen</v>
      </c>
      <c r="U5896" t="str">
        <f t="shared" si="557"/>
        <v>E</v>
      </c>
      <c r="V5896" t="str" cm="1">
        <f t="array" ref="V5896">_xlfn.IFS(N5887&gt;25,"A",N5887&gt;20,"B",N5887&gt;15,"C",N5887&gt;10,"D",N5887&lt;10,"E")</f>
        <v>E</v>
      </c>
    </row>
    <row r="5897" spans="1:22" x14ac:dyDescent="0.3">
      <c r="A5897">
        <v>5939</v>
      </c>
      <c r="B5897" t="s">
        <v>760</v>
      </c>
      <c r="C5897" t="s">
        <v>41</v>
      </c>
      <c r="D5897" t="s">
        <v>16</v>
      </c>
      <c r="E5897">
        <v>2012</v>
      </c>
      <c r="F5897">
        <v>106000</v>
      </c>
      <c r="G5897" t="s">
        <v>23</v>
      </c>
      <c r="H5897" t="s">
        <v>18</v>
      </c>
      <c r="I5897" t="s">
        <v>19</v>
      </c>
      <c r="J5897">
        <v>2494</v>
      </c>
      <c r="K5897">
        <v>100</v>
      </c>
      <c r="L5897">
        <v>8</v>
      </c>
      <c r="M5897">
        <v>12.99</v>
      </c>
      <c r="N5897">
        <v>8.4</v>
      </c>
      <c r="P5897" t="str">
        <f t="shared" si="552"/>
        <v/>
      </c>
      <c r="Q5897" t="str">
        <f t="shared" si="553"/>
        <v>good</v>
      </c>
      <c r="R5897" t="str">
        <f t="shared" si="554"/>
        <v/>
      </c>
      <c r="S5897" s="3" t="str">
        <f t="shared" si="555"/>
        <v>Maruti</v>
      </c>
      <c r="T5897" t="str">
        <f t="shared" si="556"/>
        <v>Maruti</v>
      </c>
      <c r="U5897" t="str">
        <f t="shared" si="557"/>
        <v>E</v>
      </c>
      <c r="V5897" t="str" cm="1">
        <f t="array" ref="V5897">_xlfn.IFS(N5888&gt;25,"A",N5888&gt;20,"B",N5888&gt;15,"C",N5888&gt;10,"D",N5888&lt;10,"E")</f>
        <v>E</v>
      </c>
    </row>
    <row r="5898" spans="1:22" x14ac:dyDescent="0.3">
      <c r="A5898">
        <v>5940</v>
      </c>
      <c r="B5898" t="s">
        <v>1427</v>
      </c>
      <c r="C5898" t="s">
        <v>15</v>
      </c>
      <c r="D5898" t="s">
        <v>22</v>
      </c>
      <c r="E5898">
        <v>2018</v>
      </c>
      <c r="F5898">
        <v>27000</v>
      </c>
      <c r="G5898" t="s">
        <v>23</v>
      </c>
      <c r="H5898" t="s">
        <v>18</v>
      </c>
      <c r="I5898" t="s">
        <v>19</v>
      </c>
      <c r="J5898">
        <v>1248</v>
      </c>
      <c r="K5898">
        <v>73.75</v>
      </c>
      <c r="L5898">
        <v>5</v>
      </c>
      <c r="M5898">
        <v>28.4</v>
      </c>
      <c r="N5898">
        <v>5.9</v>
      </c>
      <c r="P5898" t="str">
        <f t="shared" si="552"/>
        <v/>
      </c>
      <c r="Q5898" t="str">
        <f t="shared" si="553"/>
        <v>bad</v>
      </c>
      <c r="R5898" t="str">
        <f t="shared" si="554"/>
        <v/>
      </c>
      <c r="S5898" s="3" t="str">
        <f t="shared" si="555"/>
        <v/>
      </c>
      <c r="T5898" t="str">
        <f t="shared" si="556"/>
        <v>Maruti</v>
      </c>
      <c r="U5898" t="str">
        <f t="shared" si="557"/>
        <v>E</v>
      </c>
      <c r="V5898" t="str" cm="1">
        <f t="array" ref="V5898">_xlfn.IFS(N5889&gt;25,"A",N5889&gt;20,"B",N5889&gt;15,"C",N5889&gt;10,"D",N5889&lt;10,"E")</f>
        <v>E</v>
      </c>
    </row>
    <row r="5899" spans="1:22" x14ac:dyDescent="0.3">
      <c r="A5899">
        <v>5941</v>
      </c>
      <c r="B5899" t="s">
        <v>1402</v>
      </c>
      <c r="C5899" t="s">
        <v>60</v>
      </c>
      <c r="D5899" t="s">
        <v>22</v>
      </c>
      <c r="E5899">
        <v>2018</v>
      </c>
      <c r="F5899">
        <v>1000</v>
      </c>
      <c r="G5899" t="s">
        <v>27</v>
      </c>
      <c r="H5899" t="s">
        <v>18</v>
      </c>
      <c r="I5899" t="s">
        <v>19</v>
      </c>
      <c r="J5899">
        <v>799</v>
      </c>
      <c r="K5899">
        <v>53.3</v>
      </c>
      <c r="L5899">
        <v>5</v>
      </c>
      <c r="M5899">
        <v>25.17</v>
      </c>
      <c r="N5899">
        <v>3.4</v>
      </c>
      <c r="P5899" t="str">
        <f t="shared" si="552"/>
        <v/>
      </c>
      <c r="Q5899" t="str">
        <f t="shared" si="553"/>
        <v>good</v>
      </c>
      <c r="R5899" t="str">
        <f t="shared" si="554"/>
        <v/>
      </c>
      <c r="S5899" s="3" t="str">
        <f t="shared" si="555"/>
        <v>Maruti</v>
      </c>
      <c r="T5899" t="str">
        <f t="shared" si="556"/>
        <v>Maruti</v>
      </c>
      <c r="U5899" t="str">
        <f t="shared" si="557"/>
        <v>E</v>
      </c>
      <c r="V5899" t="str" cm="1">
        <f t="array" ref="V5899">_xlfn.IFS(N5890&gt;25,"A",N5890&gt;20,"B",N5890&gt;15,"C",N5890&gt;10,"D",N5890&lt;10,"E")</f>
        <v>E</v>
      </c>
    </row>
    <row r="5900" spans="1:22" x14ac:dyDescent="0.3">
      <c r="A5900">
        <v>5942</v>
      </c>
      <c r="B5900" t="s">
        <v>1356</v>
      </c>
      <c r="C5900" t="s">
        <v>110</v>
      </c>
      <c r="D5900" t="s">
        <v>39</v>
      </c>
      <c r="E5900">
        <v>2011</v>
      </c>
      <c r="F5900">
        <v>119000</v>
      </c>
      <c r="G5900" t="s">
        <v>23</v>
      </c>
      <c r="H5900" t="s">
        <v>18</v>
      </c>
      <c r="I5900" t="s">
        <v>102</v>
      </c>
      <c r="J5900">
        <v>2499</v>
      </c>
      <c r="K5900">
        <v>141</v>
      </c>
      <c r="L5900">
        <v>7</v>
      </c>
      <c r="M5900">
        <v>13.1</v>
      </c>
      <c r="N5900">
        <v>6.5</v>
      </c>
      <c r="P5900" t="str">
        <f t="shared" ref="P5900:P5963" si="558">IF(N5891&gt;15,C5891,"")</f>
        <v/>
      </c>
      <c r="Q5900" t="str">
        <f t="shared" ref="Q5900:Q5963" si="559">IF(M5891&gt;20,"good","bad")</f>
        <v>good</v>
      </c>
      <c r="R5900" t="str">
        <f t="shared" ref="R5900:R5963" si="560">IF(AND(M5891&gt;20,N5891&gt;15),C5891,"")</f>
        <v/>
      </c>
      <c r="S5900" s="3" t="str">
        <f t="shared" ref="S5900:S5963" si="561">IF(OR(M5891&gt;20,N5891&gt;15),C5891,"")</f>
        <v>Hyundai</v>
      </c>
      <c r="T5900" t="str">
        <f t="shared" ref="T5900:T5963" si="562">IF(NOT(N5891&gt;15),C5891,"")</f>
        <v>Hyundai</v>
      </c>
      <c r="U5900" t="str">
        <f t="shared" ref="U5900:U5963" si="563">IF(N5891&gt;25,"A",IF(N5891&gt;20,"B",IF(N5891&gt;15,"C",IF(N5891&gt;10,"D","E"))))</f>
        <v>E</v>
      </c>
      <c r="V5900" t="str" cm="1">
        <f t="array" ref="V5900">_xlfn.IFS(N5891&gt;25,"A",N5891&gt;20,"B",N5891&gt;15,"C",N5891&gt;10,"D",N5891&lt;10,"E")</f>
        <v>E</v>
      </c>
    </row>
    <row r="5901" spans="1:22" x14ac:dyDescent="0.3">
      <c r="A5901">
        <v>5943</v>
      </c>
      <c r="B5901" t="s">
        <v>1907</v>
      </c>
      <c r="C5901" t="s">
        <v>78</v>
      </c>
      <c r="D5901" t="s">
        <v>26</v>
      </c>
      <c r="E5901">
        <v>2002</v>
      </c>
      <c r="F5901">
        <v>75000</v>
      </c>
      <c r="G5901" t="s">
        <v>23</v>
      </c>
      <c r="H5901" t="s">
        <v>18</v>
      </c>
      <c r="I5901" t="s">
        <v>19</v>
      </c>
      <c r="J5901">
        <v>2112</v>
      </c>
      <c r="K5901">
        <v>74</v>
      </c>
      <c r="L5901">
        <v>6</v>
      </c>
      <c r="M5901">
        <v>0</v>
      </c>
      <c r="N5901">
        <v>1.7</v>
      </c>
      <c r="P5901" t="str">
        <f t="shared" si="558"/>
        <v/>
      </c>
      <c r="Q5901" t="str">
        <f t="shared" si="559"/>
        <v>good</v>
      </c>
      <c r="R5901" t="str">
        <f t="shared" si="560"/>
        <v/>
      </c>
      <c r="S5901" s="3" t="str">
        <f t="shared" si="561"/>
        <v>Ford</v>
      </c>
      <c r="T5901" t="str">
        <f t="shared" si="562"/>
        <v>Ford</v>
      </c>
      <c r="U5901" t="str">
        <f t="shared" si="563"/>
        <v>E</v>
      </c>
      <c r="V5901" t="str" cm="1">
        <f t="array" ref="V5901">_xlfn.IFS(N5892&gt;25,"A",N5892&gt;20,"B",N5892&gt;15,"C",N5892&gt;10,"D",N5892&lt;10,"E")</f>
        <v>E</v>
      </c>
    </row>
    <row r="5902" spans="1:22" x14ac:dyDescent="0.3">
      <c r="A5902">
        <v>5944</v>
      </c>
      <c r="B5902" t="s">
        <v>301</v>
      </c>
      <c r="C5902" t="s">
        <v>110</v>
      </c>
      <c r="D5902" t="s">
        <v>53</v>
      </c>
      <c r="E5902">
        <v>2015</v>
      </c>
      <c r="F5902">
        <v>64000</v>
      </c>
      <c r="G5902" t="s">
        <v>27</v>
      </c>
      <c r="H5902" t="s">
        <v>18</v>
      </c>
      <c r="I5902" t="s">
        <v>19</v>
      </c>
      <c r="J5902">
        <v>999</v>
      </c>
      <c r="K5902">
        <v>123.24</v>
      </c>
      <c r="L5902">
        <v>5</v>
      </c>
      <c r="M5902">
        <v>18.88</v>
      </c>
      <c r="N5902">
        <v>6</v>
      </c>
      <c r="P5902" t="str">
        <f t="shared" si="558"/>
        <v/>
      </c>
      <c r="Q5902" t="str">
        <f t="shared" si="559"/>
        <v>good</v>
      </c>
      <c r="R5902" t="str">
        <f t="shared" si="560"/>
        <v/>
      </c>
      <c r="S5902" s="3" t="str">
        <f t="shared" si="561"/>
        <v>Maruti</v>
      </c>
      <c r="T5902" t="str">
        <f t="shared" si="562"/>
        <v>Maruti</v>
      </c>
      <c r="U5902" t="str">
        <f t="shared" si="563"/>
        <v>E</v>
      </c>
      <c r="V5902" t="str" cm="1">
        <f t="array" ref="V5902">_xlfn.IFS(N5893&gt;25,"A",N5893&gt;20,"B",N5893&gt;15,"C",N5893&gt;10,"D",N5893&lt;10,"E")</f>
        <v>E</v>
      </c>
    </row>
    <row r="5903" spans="1:22" x14ac:dyDescent="0.3">
      <c r="A5903">
        <v>5945</v>
      </c>
      <c r="B5903" t="s">
        <v>290</v>
      </c>
      <c r="C5903" t="s">
        <v>21</v>
      </c>
      <c r="D5903" t="s">
        <v>35</v>
      </c>
      <c r="E5903">
        <v>2016</v>
      </c>
      <c r="F5903">
        <v>63738</v>
      </c>
      <c r="G5903" t="s">
        <v>23</v>
      </c>
      <c r="H5903" t="s">
        <v>18</v>
      </c>
      <c r="I5903" t="s">
        <v>19</v>
      </c>
      <c r="J5903">
        <v>1582</v>
      </c>
      <c r="K5903">
        <v>126.2</v>
      </c>
      <c r="L5903">
        <v>5</v>
      </c>
      <c r="M5903">
        <v>19.670000000000002</v>
      </c>
      <c r="N5903">
        <v>11.9</v>
      </c>
      <c r="P5903" t="str">
        <f t="shared" si="558"/>
        <v/>
      </c>
      <c r="Q5903" t="str">
        <f t="shared" si="559"/>
        <v>good</v>
      </c>
      <c r="R5903" t="str">
        <f t="shared" si="560"/>
        <v/>
      </c>
      <c r="S5903" s="3" t="str">
        <f t="shared" si="561"/>
        <v>Volkswagen</v>
      </c>
      <c r="T5903" t="str">
        <f t="shared" si="562"/>
        <v>Volkswagen</v>
      </c>
      <c r="U5903" t="str">
        <f t="shared" si="563"/>
        <v>E</v>
      </c>
      <c r="V5903" t="str" cm="1">
        <f t="array" ref="V5903">_xlfn.IFS(N5894&gt;25,"A",N5894&gt;20,"B",N5894&gt;15,"C",N5894&gt;10,"D",N5894&lt;10,"E")</f>
        <v>E</v>
      </c>
    </row>
    <row r="5904" spans="1:22" x14ac:dyDescent="0.3">
      <c r="A5904">
        <v>5946</v>
      </c>
      <c r="B5904" t="s">
        <v>529</v>
      </c>
      <c r="C5904" t="s">
        <v>65</v>
      </c>
      <c r="D5904" t="s">
        <v>63</v>
      </c>
      <c r="E5904">
        <v>2016</v>
      </c>
      <c r="F5904">
        <v>16000</v>
      </c>
      <c r="G5904" t="s">
        <v>23</v>
      </c>
      <c r="H5904" t="s">
        <v>32</v>
      </c>
      <c r="I5904" t="s">
        <v>19</v>
      </c>
      <c r="J5904">
        <v>2993</v>
      </c>
      <c r="K5904">
        <v>258</v>
      </c>
      <c r="L5904">
        <v>5</v>
      </c>
      <c r="M5904">
        <v>14.69</v>
      </c>
      <c r="N5904">
        <v>48</v>
      </c>
      <c r="P5904" t="str">
        <f t="shared" si="558"/>
        <v/>
      </c>
      <c r="Q5904" t="str">
        <f t="shared" si="559"/>
        <v>bad</v>
      </c>
      <c r="R5904" t="str">
        <f t="shared" si="560"/>
        <v/>
      </c>
      <c r="S5904" s="3" t="str">
        <f t="shared" si="561"/>
        <v/>
      </c>
      <c r="T5904" t="str">
        <f t="shared" si="562"/>
        <v>Mahindra</v>
      </c>
      <c r="U5904" t="str">
        <f t="shared" si="563"/>
        <v>E</v>
      </c>
      <c r="V5904" t="str" cm="1">
        <f t="array" ref="V5904">_xlfn.IFS(N5895&gt;25,"A",N5895&gt;20,"B",N5895&gt;15,"C",N5895&gt;10,"D",N5895&lt;10,"E")</f>
        <v>E</v>
      </c>
    </row>
    <row r="5905" spans="1:22" x14ac:dyDescent="0.3">
      <c r="A5905">
        <v>5947</v>
      </c>
      <c r="B5905" t="s">
        <v>1908</v>
      </c>
      <c r="C5905" t="s">
        <v>15</v>
      </c>
      <c r="D5905" t="s">
        <v>16</v>
      </c>
      <c r="E5905">
        <v>2017</v>
      </c>
      <c r="F5905">
        <v>28000</v>
      </c>
      <c r="G5905" t="s">
        <v>27</v>
      </c>
      <c r="H5905" t="s">
        <v>32</v>
      </c>
      <c r="I5905" t="s">
        <v>19</v>
      </c>
      <c r="J5905">
        <v>1462</v>
      </c>
      <c r="K5905">
        <v>103</v>
      </c>
      <c r="L5905">
        <v>7</v>
      </c>
      <c r="M5905">
        <v>18.690000000000001</v>
      </c>
      <c r="N5905">
        <v>8</v>
      </c>
      <c r="P5905" t="str">
        <f t="shared" si="558"/>
        <v/>
      </c>
      <c r="Q5905" t="str">
        <f t="shared" si="559"/>
        <v>good</v>
      </c>
      <c r="R5905" t="str">
        <f t="shared" si="560"/>
        <v/>
      </c>
      <c r="S5905" s="3" t="str">
        <f t="shared" si="561"/>
        <v>Ford</v>
      </c>
      <c r="T5905" t="str">
        <f t="shared" si="562"/>
        <v>Ford</v>
      </c>
      <c r="U5905" t="str">
        <f t="shared" si="563"/>
        <v>E</v>
      </c>
      <c r="V5905" t="str" cm="1">
        <f t="array" ref="V5905">_xlfn.IFS(N5896&gt;25,"A",N5896&gt;20,"B",N5896&gt;15,"C",N5896&gt;10,"D",N5896&lt;10,"E")</f>
        <v>E</v>
      </c>
    </row>
    <row r="5906" spans="1:22" x14ac:dyDescent="0.3">
      <c r="A5906">
        <v>5948</v>
      </c>
      <c r="B5906" t="s">
        <v>1909</v>
      </c>
      <c r="C5906" t="s">
        <v>194</v>
      </c>
      <c r="D5906" t="s">
        <v>35</v>
      </c>
      <c r="E5906">
        <v>2007</v>
      </c>
      <c r="F5906">
        <v>91000</v>
      </c>
      <c r="G5906" t="s">
        <v>23</v>
      </c>
      <c r="H5906" t="s">
        <v>32</v>
      </c>
      <c r="I5906" t="s">
        <v>33</v>
      </c>
      <c r="J5906">
        <v>1896</v>
      </c>
      <c r="K5906">
        <v>106</v>
      </c>
      <c r="L5906">
        <v>5</v>
      </c>
      <c r="M5906">
        <v>15.6</v>
      </c>
      <c r="N5906">
        <v>2.4500000000000002</v>
      </c>
      <c r="P5906" t="str">
        <f t="shared" si="558"/>
        <v/>
      </c>
      <c r="Q5906" t="str">
        <f t="shared" si="559"/>
        <v>bad</v>
      </c>
      <c r="R5906" t="str">
        <f t="shared" si="560"/>
        <v/>
      </c>
      <c r="S5906" s="3" t="str">
        <f t="shared" si="561"/>
        <v/>
      </c>
      <c r="T5906" t="str">
        <f t="shared" si="562"/>
        <v>Toyota</v>
      </c>
      <c r="U5906" t="str">
        <f t="shared" si="563"/>
        <v>E</v>
      </c>
      <c r="V5906" t="str" cm="1">
        <f t="array" ref="V5906">_xlfn.IFS(N5897&gt;25,"A",N5897&gt;20,"B",N5897&gt;15,"C",N5897&gt;10,"D",N5897&lt;10,"E")</f>
        <v>E</v>
      </c>
    </row>
    <row r="5907" spans="1:22" x14ac:dyDescent="0.3">
      <c r="A5907">
        <v>5949</v>
      </c>
      <c r="B5907" t="s">
        <v>462</v>
      </c>
      <c r="C5907" t="s">
        <v>192</v>
      </c>
      <c r="D5907" t="s">
        <v>49</v>
      </c>
      <c r="E5907">
        <v>2013</v>
      </c>
      <c r="F5907">
        <v>25000</v>
      </c>
      <c r="G5907" t="s">
        <v>27</v>
      </c>
      <c r="H5907" t="s">
        <v>18</v>
      </c>
      <c r="I5907" t="s">
        <v>19</v>
      </c>
      <c r="J5907">
        <v>1199</v>
      </c>
      <c r="K5907">
        <v>79.400000000000006</v>
      </c>
      <c r="L5907">
        <v>5</v>
      </c>
      <c r="M5907">
        <v>18.600000000000001</v>
      </c>
      <c r="N5907">
        <v>1.75</v>
      </c>
      <c r="P5907" t="str">
        <f t="shared" si="558"/>
        <v/>
      </c>
      <c r="Q5907" t="str">
        <f t="shared" si="559"/>
        <v>good</v>
      </c>
      <c r="R5907" t="str">
        <f t="shared" si="560"/>
        <v/>
      </c>
      <c r="S5907" s="3" t="str">
        <f t="shared" si="561"/>
        <v>Maruti</v>
      </c>
      <c r="T5907" t="str">
        <f t="shared" si="562"/>
        <v>Maruti</v>
      </c>
      <c r="U5907" t="str">
        <f t="shared" si="563"/>
        <v>E</v>
      </c>
      <c r="V5907" t="str" cm="1">
        <f t="array" ref="V5907">_xlfn.IFS(N5898&gt;25,"A",N5898&gt;20,"B",N5898&gt;15,"C",N5898&gt;10,"D",N5898&lt;10,"E")</f>
        <v>E</v>
      </c>
    </row>
    <row r="5908" spans="1:22" x14ac:dyDescent="0.3">
      <c r="A5908">
        <v>5950</v>
      </c>
      <c r="B5908" t="s">
        <v>690</v>
      </c>
      <c r="C5908" t="s">
        <v>30</v>
      </c>
      <c r="D5908" t="s">
        <v>63</v>
      </c>
      <c r="E5908">
        <v>2014</v>
      </c>
      <c r="F5908">
        <v>65630</v>
      </c>
      <c r="G5908" t="s">
        <v>23</v>
      </c>
      <c r="H5908" t="s">
        <v>32</v>
      </c>
      <c r="I5908" t="s">
        <v>19</v>
      </c>
      <c r="J5908">
        <v>1968</v>
      </c>
      <c r="K5908">
        <v>174.33</v>
      </c>
      <c r="L5908">
        <v>5</v>
      </c>
      <c r="M5908">
        <v>15.73</v>
      </c>
      <c r="N5908">
        <v>21.75</v>
      </c>
      <c r="P5908" t="str">
        <f t="shared" si="558"/>
        <v/>
      </c>
      <c r="Q5908" t="str">
        <f t="shared" si="559"/>
        <v>good</v>
      </c>
      <c r="R5908" t="str">
        <f t="shared" si="560"/>
        <v/>
      </c>
      <c r="S5908" s="3" t="str">
        <f t="shared" si="561"/>
        <v>Renault</v>
      </c>
      <c r="T5908" t="str">
        <f t="shared" si="562"/>
        <v>Renault</v>
      </c>
      <c r="U5908" t="str">
        <f t="shared" si="563"/>
        <v>E</v>
      </c>
      <c r="V5908" t="str" cm="1">
        <f t="array" ref="V5908">_xlfn.IFS(N5899&gt;25,"A",N5899&gt;20,"B",N5899&gt;15,"C",N5899&gt;10,"D",N5899&lt;10,"E")</f>
        <v>E</v>
      </c>
    </row>
    <row r="5909" spans="1:22" x14ac:dyDescent="0.3">
      <c r="A5909">
        <v>5951</v>
      </c>
      <c r="B5909" t="s">
        <v>348</v>
      </c>
      <c r="C5909" t="s">
        <v>25</v>
      </c>
      <c r="D5909" t="s">
        <v>22</v>
      </c>
      <c r="E5909">
        <v>2014</v>
      </c>
      <c r="F5909">
        <v>48094</v>
      </c>
      <c r="G5909" t="s">
        <v>27</v>
      </c>
      <c r="H5909" t="s">
        <v>18</v>
      </c>
      <c r="I5909" t="s">
        <v>19</v>
      </c>
      <c r="J5909">
        <v>1497</v>
      </c>
      <c r="K5909">
        <v>118</v>
      </c>
      <c r="L5909">
        <v>5</v>
      </c>
      <c r="M5909">
        <v>17</v>
      </c>
      <c r="N5909">
        <v>7.25</v>
      </c>
      <c r="P5909" t="str">
        <f t="shared" si="558"/>
        <v/>
      </c>
      <c r="Q5909" t="str">
        <f t="shared" si="559"/>
        <v>bad</v>
      </c>
      <c r="R5909" t="str">
        <f t="shared" si="560"/>
        <v/>
      </c>
      <c r="S5909" s="3" t="str">
        <f t="shared" si="561"/>
        <v/>
      </c>
      <c r="T5909" t="str">
        <f t="shared" si="562"/>
        <v>Ford</v>
      </c>
      <c r="U5909" t="str">
        <f t="shared" si="563"/>
        <v>E</v>
      </c>
      <c r="V5909" t="str" cm="1">
        <f t="array" ref="V5909">_xlfn.IFS(N5900&gt;25,"A",N5900&gt;20,"B",N5900&gt;15,"C",N5900&gt;10,"D",N5900&lt;10,"E")</f>
        <v>E</v>
      </c>
    </row>
    <row r="5910" spans="1:22" x14ac:dyDescent="0.3">
      <c r="A5910">
        <v>5952</v>
      </c>
      <c r="B5910" t="s">
        <v>860</v>
      </c>
      <c r="C5910" t="s">
        <v>15</v>
      </c>
      <c r="D5910" t="s">
        <v>22</v>
      </c>
      <c r="E5910">
        <v>2009</v>
      </c>
      <c r="F5910">
        <v>90456</v>
      </c>
      <c r="G5910" t="s">
        <v>27</v>
      </c>
      <c r="H5910" t="s">
        <v>18</v>
      </c>
      <c r="I5910" t="s">
        <v>33</v>
      </c>
      <c r="J5910">
        <v>1298</v>
      </c>
      <c r="K5910">
        <v>88.2</v>
      </c>
      <c r="L5910">
        <v>5</v>
      </c>
      <c r="M5910">
        <v>16.100000000000001</v>
      </c>
      <c r="N5910">
        <v>3</v>
      </c>
      <c r="P5910" t="str">
        <f t="shared" si="558"/>
        <v/>
      </c>
      <c r="Q5910" t="str">
        <f t="shared" si="559"/>
        <v>bad</v>
      </c>
      <c r="R5910" t="str">
        <f t="shared" si="560"/>
        <v/>
      </c>
      <c r="S5910" s="3" t="str">
        <f t="shared" si="561"/>
        <v/>
      </c>
      <c r="T5910" t="str">
        <f t="shared" si="562"/>
        <v>Mahindra</v>
      </c>
      <c r="U5910" t="str">
        <f t="shared" si="563"/>
        <v>E</v>
      </c>
      <c r="V5910" t="str" cm="1">
        <f t="array" ref="V5910">_xlfn.IFS(N5901&gt;25,"A",N5901&gt;20,"B",N5901&gt;15,"C",N5901&gt;10,"D",N5901&lt;10,"E")</f>
        <v>E</v>
      </c>
    </row>
    <row r="5911" spans="1:22" x14ac:dyDescent="0.3">
      <c r="A5911">
        <v>5953</v>
      </c>
      <c r="B5911" t="s">
        <v>264</v>
      </c>
      <c r="C5911" t="s">
        <v>110</v>
      </c>
      <c r="D5911" t="s">
        <v>39</v>
      </c>
      <c r="E5911">
        <v>2012</v>
      </c>
      <c r="F5911">
        <v>140000</v>
      </c>
      <c r="G5911" t="s">
        <v>23</v>
      </c>
      <c r="H5911" t="s">
        <v>18</v>
      </c>
      <c r="I5911" t="s">
        <v>19</v>
      </c>
      <c r="J5911">
        <v>1399</v>
      </c>
      <c r="K5911">
        <v>68</v>
      </c>
      <c r="L5911">
        <v>5</v>
      </c>
      <c r="M5911">
        <v>20</v>
      </c>
      <c r="N5911">
        <v>2.5099999999999998</v>
      </c>
      <c r="P5911" t="str">
        <f t="shared" si="558"/>
        <v/>
      </c>
      <c r="Q5911" t="str">
        <f t="shared" si="559"/>
        <v>bad</v>
      </c>
      <c r="R5911" t="str">
        <f t="shared" si="560"/>
        <v/>
      </c>
      <c r="S5911" s="3" t="str">
        <f t="shared" si="561"/>
        <v/>
      </c>
      <c r="T5911" t="str">
        <f t="shared" si="562"/>
        <v>Ford</v>
      </c>
      <c r="U5911" t="str">
        <f t="shared" si="563"/>
        <v>E</v>
      </c>
      <c r="V5911" t="str" cm="1">
        <f t="array" ref="V5911">_xlfn.IFS(N5902&gt;25,"A",N5902&gt;20,"B",N5902&gt;15,"C",N5902&gt;10,"D",N5902&lt;10,"E")</f>
        <v>E</v>
      </c>
    </row>
    <row r="5912" spans="1:22" x14ac:dyDescent="0.3">
      <c r="A5912">
        <v>5954</v>
      </c>
      <c r="B5912" t="s">
        <v>463</v>
      </c>
      <c r="C5912" t="s">
        <v>41</v>
      </c>
      <c r="D5912" t="s">
        <v>26</v>
      </c>
      <c r="E5912">
        <v>2015</v>
      </c>
      <c r="F5912">
        <v>95000</v>
      </c>
      <c r="G5912" t="s">
        <v>23</v>
      </c>
      <c r="H5912" t="s">
        <v>32</v>
      </c>
      <c r="I5912" t="s">
        <v>19</v>
      </c>
      <c r="J5912">
        <v>2982</v>
      </c>
      <c r="K5912">
        <v>168.5</v>
      </c>
      <c r="L5912">
        <v>7</v>
      </c>
      <c r="M5912">
        <v>12.55</v>
      </c>
      <c r="N5912">
        <v>19.600000000000001</v>
      </c>
      <c r="P5912" t="str">
        <f t="shared" si="558"/>
        <v/>
      </c>
      <c r="Q5912" t="str">
        <f t="shared" si="559"/>
        <v>bad</v>
      </c>
      <c r="R5912" t="str">
        <f t="shared" si="560"/>
        <v/>
      </c>
      <c r="S5912" s="3" t="str">
        <f t="shared" si="561"/>
        <v/>
      </c>
      <c r="T5912" t="str">
        <f t="shared" si="562"/>
        <v>Hyundai</v>
      </c>
      <c r="U5912" t="str">
        <f t="shared" si="563"/>
        <v>D</v>
      </c>
      <c r="V5912" t="str" cm="1">
        <f t="array" ref="V5912">_xlfn.IFS(N5903&gt;25,"A",N5903&gt;20,"B",N5903&gt;15,"C",N5903&gt;10,"D",N5903&lt;10,"E")</f>
        <v>D</v>
      </c>
    </row>
    <row r="5913" spans="1:22" x14ac:dyDescent="0.3">
      <c r="A5913">
        <v>5955</v>
      </c>
      <c r="B5913" t="s">
        <v>112</v>
      </c>
      <c r="C5913" t="s">
        <v>62</v>
      </c>
      <c r="D5913" t="s">
        <v>22</v>
      </c>
      <c r="E5913">
        <v>2013</v>
      </c>
      <c r="F5913">
        <v>79000</v>
      </c>
      <c r="G5913" t="s">
        <v>23</v>
      </c>
      <c r="H5913" t="s">
        <v>18</v>
      </c>
      <c r="I5913" t="s">
        <v>33</v>
      </c>
      <c r="J5913">
        <v>2148</v>
      </c>
      <c r="K5913">
        <v>170</v>
      </c>
      <c r="L5913">
        <v>5</v>
      </c>
      <c r="M5913">
        <v>15.8</v>
      </c>
      <c r="N5913">
        <v>15.5</v>
      </c>
      <c r="P5913" t="str">
        <f t="shared" si="558"/>
        <v>BMW</v>
      </c>
      <c r="Q5913" t="str">
        <f t="shared" si="559"/>
        <v>bad</v>
      </c>
      <c r="R5913" t="str">
        <f t="shared" si="560"/>
        <v/>
      </c>
      <c r="S5913" s="3" t="str">
        <f t="shared" si="561"/>
        <v>BMW</v>
      </c>
      <c r="T5913" t="str">
        <f t="shared" si="562"/>
        <v/>
      </c>
      <c r="U5913" t="str">
        <f t="shared" si="563"/>
        <v>A</v>
      </c>
      <c r="V5913" t="str" cm="1">
        <f t="array" ref="V5913">_xlfn.IFS(N5904&gt;25,"A",N5904&gt;20,"B",N5904&gt;15,"C",N5904&gt;10,"D",N5904&lt;10,"E")</f>
        <v>A</v>
      </c>
    </row>
    <row r="5914" spans="1:22" x14ac:dyDescent="0.3">
      <c r="A5914">
        <v>5956</v>
      </c>
      <c r="B5914" t="s">
        <v>823</v>
      </c>
      <c r="C5914" t="s">
        <v>41</v>
      </c>
      <c r="D5914" t="s">
        <v>26</v>
      </c>
      <c r="E5914">
        <v>2012</v>
      </c>
      <c r="F5914">
        <v>96000</v>
      </c>
      <c r="G5914" t="s">
        <v>23</v>
      </c>
      <c r="H5914" t="s">
        <v>18</v>
      </c>
      <c r="I5914" t="s">
        <v>19</v>
      </c>
      <c r="J5914">
        <v>2494</v>
      </c>
      <c r="K5914">
        <v>100</v>
      </c>
      <c r="L5914">
        <v>7</v>
      </c>
      <c r="M5914">
        <v>12.99</v>
      </c>
      <c r="N5914">
        <v>11.5</v>
      </c>
      <c r="P5914" t="str">
        <f t="shared" si="558"/>
        <v/>
      </c>
      <c r="Q5914" t="str">
        <f t="shared" si="559"/>
        <v>bad</v>
      </c>
      <c r="R5914" t="str">
        <f t="shared" si="560"/>
        <v/>
      </c>
      <c r="S5914" s="3" t="str">
        <f t="shared" si="561"/>
        <v/>
      </c>
      <c r="T5914" t="str">
        <f t="shared" si="562"/>
        <v>Maruti</v>
      </c>
      <c r="U5914" t="str">
        <f t="shared" si="563"/>
        <v>E</v>
      </c>
      <c r="V5914" t="str" cm="1">
        <f t="array" ref="V5914">_xlfn.IFS(N5905&gt;25,"A",N5905&gt;20,"B",N5905&gt;15,"C",N5905&gt;10,"D",N5905&lt;10,"E")</f>
        <v>E</v>
      </c>
    </row>
    <row r="5915" spans="1:22" x14ac:dyDescent="0.3">
      <c r="A5915">
        <v>5957</v>
      </c>
      <c r="B5915" t="s">
        <v>852</v>
      </c>
      <c r="C5915" t="s">
        <v>25</v>
      </c>
      <c r="D5915" t="s">
        <v>31</v>
      </c>
      <c r="E5915">
        <v>2004</v>
      </c>
      <c r="F5915">
        <v>186679</v>
      </c>
      <c r="G5915" t="s">
        <v>27</v>
      </c>
      <c r="H5915" t="s">
        <v>18</v>
      </c>
      <c r="I5915" t="s">
        <v>33</v>
      </c>
      <c r="J5915">
        <v>1493</v>
      </c>
      <c r="K5915">
        <v>100</v>
      </c>
      <c r="L5915">
        <v>5</v>
      </c>
      <c r="M5915">
        <v>13</v>
      </c>
      <c r="N5915">
        <v>1.76</v>
      </c>
      <c r="P5915" t="str">
        <f t="shared" si="558"/>
        <v/>
      </c>
      <c r="Q5915" t="str">
        <f t="shared" si="559"/>
        <v>bad</v>
      </c>
      <c r="R5915" t="str">
        <f t="shared" si="560"/>
        <v/>
      </c>
      <c r="S5915" s="3" t="str">
        <f t="shared" si="561"/>
        <v/>
      </c>
      <c r="T5915" t="str">
        <f t="shared" si="562"/>
        <v>Skoda</v>
      </c>
      <c r="U5915" t="str">
        <f t="shared" si="563"/>
        <v>E</v>
      </c>
      <c r="V5915" t="str" cm="1">
        <f t="array" ref="V5915">_xlfn.IFS(N5906&gt;25,"A",N5906&gt;20,"B",N5906&gt;15,"C",N5906&gt;10,"D",N5906&lt;10,"E")</f>
        <v>E</v>
      </c>
    </row>
    <row r="5916" spans="1:22" x14ac:dyDescent="0.3">
      <c r="A5916">
        <v>5958</v>
      </c>
      <c r="B5916" t="s">
        <v>57</v>
      </c>
      <c r="C5916" t="s">
        <v>25</v>
      </c>
      <c r="D5916" t="s">
        <v>39</v>
      </c>
      <c r="E5916">
        <v>2015</v>
      </c>
      <c r="F5916">
        <v>91000</v>
      </c>
      <c r="G5916" t="s">
        <v>23</v>
      </c>
      <c r="H5916" t="s">
        <v>18</v>
      </c>
      <c r="I5916" t="s">
        <v>19</v>
      </c>
      <c r="J5916">
        <v>1498</v>
      </c>
      <c r="K5916">
        <v>98.6</v>
      </c>
      <c r="L5916">
        <v>5</v>
      </c>
      <c r="M5916">
        <v>25.8</v>
      </c>
      <c r="N5916">
        <v>4.68</v>
      </c>
      <c r="P5916" t="str">
        <f t="shared" si="558"/>
        <v/>
      </c>
      <c r="Q5916" t="str">
        <f t="shared" si="559"/>
        <v>bad</v>
      </c>
      <c r="R5916" t="str">
        <f t="shared" si="560"/>
        <v/>
      </c>
      <c r="S5916" s="3" t="str">
        <f t="shared" si="561"/>
        <v/>
      </c>
      <c r="T5916" t="str">
        <f t="shared" si="562"/>
        <v>Chevrolet</v>
      </c>
      <c r="U5916" t="str">
        <f t="shared" si="563"/>
        <v>E</v>
      </c>
      <c r="V5916" t="str" cm="1">
        <f t="array" ref="V5916">_xlfn.IFS(N5907&gt;25,"A",N5907&gt;20,"B",N5907&gt;15,"C",N5907&gt;10,"D",N5907&lt;10,"E")</f>
        <v>E</v>
      </c>
    </row>
    <row r="5917" spans="1:22" x14ac:dyDescent="0.3">
      <c r="A5917">
        <v>5959</v>
      </c>
      <c r="B5917" t="s">
        <v>1910</v>
      </c>
      <c r="C5917" t="s">
        <v>41</v>
      </c>
      <c r="D5917" t="s">
        <v>53</v>
      </c>
      <c r="E5917">
        <v>2010</v>
      </c>
      <c r="F5917">
        <v>109703</v>
      </c>
      <c r="G5917" t="s">
        <v>27</v>
      </c>
      <c r="H5917" t="s">
        <v>32</v>
      </c>
      <c r="I5917" t="s">
        <v>33</v>
      </c>
      <c r="J5917">
        <v>1798</v>
      </c>
      <c r="K5917">
        <v>138.03</v>
      </c>
      <c r="L5917">
        <v>5</v>
      </c>
      <c r="M5917">
        <v>14.28</v>
      </c>
      <c r="N5917">
        <v>4</v>
      </c>
      <c r="P5917" t="str">
        <f t="shared" si="558"/>
        <v>Audi</v>
      </c>
      <c r="Q5917" t="str">
        <f t="shared" si="559"/>
        <v>bad</v>
      </c>
      <c r="R5917" t="str">
        <f t="shared" si="560"/>
        <v/>
      </c>
      <c r="S5917" s="3" t="str">
        <f t="shared" si="561"/>
        <v>Audi</v>
      </c>
      <c r="T5917" t="str">
        <f t="shared" si="562"/>
        <v/>
      </c>
      <c r="U5917" t="str">
        <f t="shared" si="563"/>
        <v>B</v>
      </c>
      <c r="V5917" t="str" cm="1">
        <f t="array" ref="V5917">_xlfn.IFS(N5908&gt;25,"A",N5908&gt;20,"B",N5908&gt;15,"C",N5908&gt;10,"D",N5908&lt;10,"E")</f>
        <v>B</v>
      </c>
    </row>
    <row r="5918" spans="1:22" x14ac:dyDescent="0.3">
      <c r="A5918">
        <v>5960</v>
      </c>
      <c r="B5918" t="s">
        <v>908</v>
      </c>
      <c r="C5918" t="s">
        <v>45</v>
      </c>
      <c r="D5918" t="s">
        <v>35</v>
      </c>
      <c r="E5918">
        <v>2012</v>
      </c>
      <c r="F5918">
        <v>110000</v>
      </c>
      <c r="G5918" t="s">
        <v>23</v>
      </c>
      <c r="H5918" t="s">
        <v>18</v>
      </c>
      <c r="I5918" t="s">
        <v>19</v>
      </c>
      <c r="J5918">
        <v>1248</v>
      </c>
      <c r="K5918">
        <v>74</v>
      </c>
      <c r="L5918">
        <v>5</v>
      </c>
      <c r="M5918">
        <v>22.3</v>
      </c>
      <c r="N5918">
        <v>2.8</v>
      </c>
      <c r="P5918" t="str">
        <f t="shared" si="558"/>
        <v/>
      </c>
      <c r="Q5918" t="str">
        <f t="shared" si="559"/>
        <v>bad</v>
      </c>
      <c r="R5918" t="str">
        <f t="shared" si="560"/>
        <v/>
      </c>
      <c r="S5918" s="3" t="str">
        <f t="shared" si="561"/>
        <v/>
      </c>
      <c r="T5918" t="str">
        <f t="shared" si="562"/>
        <v>Honda</v>
      </c>
      <c r="U5918" t="str">
        <f t="shared" si="563"/>
        <v>E</v>
      </c>
      <c r="V5918" t="str" cm="1">
        <f t="array" ref="V5918">_xlfn.IFS(N5909&gt;25,"A",N5909&gt;20,"B",N5909&gt;15,"C",N5909&gt;10,"D",N5909&lt;10,"E")</f>
        <v>E</v>
      </c>
    </row>
    <row r="5919" spans="1:22" x14ac:dyDescent="0.3">
      <c r="A5919">
        <v>5961</v>
      </c>
      <c r="B5919" t="s">
        <v>141</v>
      </c>
      <c r="C5919" t="s">
        <v>78</v>
      </c>
      <c r="D5919" t="s">
        <v>16</v>
      </c>
      <c r="E5919">
        <v>2012</v>
      </c>
      <c r="F5919">
        <v>35000</v>
      </c>
      <c r="G5919" t="s">
        <v>23</v>
      </c>
      <c r="H5919" t="s">
        <v>18</v>
      </c>
      <c r="I5919" t="s">
        <v>19</v>
      </c>
      <c r="J5919">
        <v>2179</v>
      </c>
      <c r="K5919">
        <v>140</v>
      </c>
      <c r="L5919">
        <v>7</v>
      </c>
      <c r="M5919">
        <v>16</v>
      </c>
      <c r="N5919">
        <v>8.25</v>
      </c>
      <c r="P5919" t="str">
        <f t="shared" si="558"/>
        <v/>
      </c>
      <c r="Q5919" t="str">
        <f t="shared" si="559"/>
        <v>bad</v>
      </c>
      <c r="R5919" t="str">
        <f t="shared" si="560"/>
        <v/>
      </c>
      <c r="S5919" s="3" t="str">
        <f t="shared" si="561"/>
        <v/>
      </c>
      <c r="T5919" t="str">
        <f t="shared" si="562"/>
        <v>Maruti</v>
      </c>
      <c r="U5919" t="str">
        <f t="shared" si="563"/>
        <v>E</v>
      </c>
      <c r="V5919" t="str" cm="1">
        <f t="array" ref="V5919">_xlfn.IFS(N5910&gt;25,"A",N5910&gt;20,"B",N5910&gt;15,"C",N5910&gt;10,"D",N5910&lt;10,"E")</f>
        <v>E</v>
      </c>
    </row>
    <row r="5920" spans="1:22" x14ac:dyDescent="0.3">
      <c r="A5920">
        <v>5962</v>
      </c>
      <c r="B5920" t="s">
        <v>133</v>
      </c>
      <c r="C5920" t="s">
        <v>15</v>
      </c>
      <c r="D5920" t="s">
        <v>49</v>
      </c>
      <c r="E5920">
        <v>2010</v>
      </c>
      <c r="F5920">
        <v>47722</v>
      </c>
      <c r="G5920" t="s">
        <v>23</v>
      </c>
      <c r="H5920" t="s">
        <v>18</v>
      </c>
      <c r="I5920" t="s">
        <v>19</v>
      </c>
      <c r="J5920">
        <v>1248</v>
      </c>
      <c r="K5920">
        <v>73.900000000000006</v>
      </c>
      <c r="L5920">
        <v>5</v>
      </c>
      <c r="M5920">
        <v>21.1</v>
      </c>
      <c r="N5920">
        <v>1.7</v>
      </c>
      <c r="P5920" t="str">
        <f t="shared" si="558"/>
        <v/>
      </c>
      <c r="Q5920" t="str">
        <f t="shared" si="559"/>
        <v>bad</v>
      </c>
      <c r="R5920" t="str">
        <f t="shared" si="560"/>
        <v/>
      </c>
      <c r="S5920" s="3" t="str">
        <f t="shared" si="561"/>
        <v/>
      </c>
      <c r="T5920" t="str">
        <f t="shared" si="562"/>
        <v>Ford</v>
      </c>
      <c r="U5920" t="str">
        <f t="shared" si="563"/>
        <v>E</v>
      </c>
      <c r="V5920" t="str" cm="1">
        <f t="array" ref="V5920">_xlfn.IFS(N5911&gt;25,"A",N5911&gt;20,"B",N5911&gt;15,"C",N5911&gt;10,"D",N5911&lt;10,"E")</f>
        <v>E</v>
      </c>
    </row>
    <row r="5921" spans="1:22" x14ac:dyDescent="0.3">
      <c r="A5921">
        <v>5963</v>
      </c>
      <c r="B5921" t="s">
        <v>1911</v>
      </c>
      <c r="C5921" t="s">
        <v>62</v>
      </c>
      <c r="D5921" t="s">
        <v>16</v>
      </c>
      <c r="E5921">
        <v>2013</v>
      </c>
      <c r="F5921">
        <v>25000</v>
      </c>
      <c r="G5921" t="s">
        <v>27</v>
      </c>
      <c r="H5921" t="s">
        <v>32</v>
      </c>
      <c r="I5921" t="s">
        <v>19</v>
      </c>
      <c r="J5921">
        <v>1991</v>
      </c>
      <c r="K5921">
        <v>181.04</v>
      </c>
      <c r="L5921">
        <v>5</v>
      </c>
      <c r="M5921">
        <v>14.74</v>
      </c>
      <c r="N5921">
        <v>14.85</v>
      </c>
      <c r="P5921" t="str">
        <f t="shared" si="558"/>
        <v>Toyota</v>
      </c>
      <c r="Q5921" t="str">
        <f t="shared" si="559"/>
        <v>bad</v>
      </c>
      <c r="R5921" t="str">
        <f t="shared" si="560"/>
        <v/>
      </c>
      <c r="S5921" s="3" t="str">
        <f t="shared" si="561"/>
        <v>Toyota</v>
      </c>
      <c r="T5921" t="str">
        <f t="shared" si="562"/>
        <v/>
      </c>
      <c r="U5921" t="str">
        <f t="shared" si="563"/>
        <v>C</v>
      </c>
      <c r="V5921" t="str" cm="1">
        <f t="array" ref="V5921">_xlfn.IFS(N5912&gt;25,"A",N5912&gt;20,"B",N5912&gt;15,"C",N5912&gt;10,"D",N5912&lt;10,"E")</f>
        <v>C</v>
      </c>
    </row>
    <row r="5922" spans="1:22" x14ac:dyDescent="0.3">
      <c r="A5922">
        <v>5964</v>
      </c>
      <c r="B5922" t="s">
        <v>813</v>
      </c>
      <c r="C5922" t="s">
        <v>21</v>
      </c>
      <c r="D5922" t="s">
        <v>16</v>
      </c>
      <c r="E5922">
        <v>2018</v>
      </c>
      <c r="F5922">
        <v>8000</v>
      </c>
      <c r="G5922" t="s">
        <v>27</v>
      </c>
      <c r="H5922" t="s">
        <v>32</v>
      </c>
      <c r="I5922" t="s">
        <v>19</v>
      </c>
      <c r="J5922">
        <v>1591</v>
      </c>
      <c r="K5922">
        <v>121.3</v>
      </c>
      <c r="L5922">
        <v>5</v>
      </c>
      <c r="M5922">
        <v>17</v>
      </c>
      <c r="N5922">
        <v>12.85</v>
      </c>
      <c r="P5922" t="str">
        <f t="shared" si="558"/>
        <v>MercedesBenz</v>
      </c>
      <c r="Q5922" t="str">
        <f t="shared" si="559"/>
        <v>bad</v>
      </c>
      <c r="R5922" t="str">
        <f t="shared" si="560"/>
        <v/>
      </c>
      <c r="S5922" s="3" t="str">
        <f t="shared" si="561"/>
        <v>MercedesBenz</v>
      </c>
      <c r="T5922" t="str">
        <f t="shared" si="562"/>
        <v/>
      </c>
      <c r="U5922" t="str">
        <f t="shared" si="563"/>
        <v>C</v>
      </c>
      <c r="V5922" t="str" cm="1">
        <f t="array" ref="V5922">_xlfn.IFS(N5913&gt;25,"A",N5913&gt;20,"B",N5913&gt;15,"C",N5913&gt;10,"D",N5913&lt;10,"E")</f>
        <v>C</v>
      </c>
    </row>
    <row r="5923" spans="1:22" x14ac:dyDescent="0.3">
      <c r="A5923">
        <v>5965</v>
      </c>
      <c r="B5923" t="s">
        <v>1365</v>
      </c>
      <c r="C5923" t="s">
        <v>62</v>
      </c>
      <c r="D5923" t="s">
        <v>35</v>
      </c>
      <c r="E5923">
        <v>2012</v>
      </c>
      <c r="F5923">
        <v>65000</v>
      </c>
      <c r="G5923" t="s">
        <v>23</v>
      </c>
      <c r="H5923" t="s">
        <v>32</v>
      </c>
      <c r="I5923" t="s">
        <v>19</v>
      </c>
      <c r="J5923">
        <v>2143</v>
      </c>
      <c r="K5923">
        <v>204</v>
      </c>
      <c r="L5923">
        <v>5</v>
      </c>
      <c r="M5923">
        <v>14.94</v>
      </c>
      <c r="N5923">
        <v>16</v>
      </c>
      <c r="P5923" t="str">
        <f t="shared" si="558"/>
        <v/>
      </c>
      <c r="Q5923" t="str">
        <f t="shared" si="559"/>
        <v>bad</v>
      </c>
      <c r="R5923" t="str">
        <f t="shared" si="560"/>
        <v/>
      </c>
      <c r="S5923" s="3" t="str">
        <f t="shared" si="561"/>
        <v/>
      </c>
      <c r="T5923" t="str">
        <f t="shared" si="562"/>
        <v>Toyota</v>
      </c>
      <c r="U5923" t="str">
        <f t="shared" si="563"/>
        <v>D</v>
      </c>
      <c r="V5923" t="str" cm="1">
        <f t="array" ref="V5923">_xlfn.IFS(N5914&gt;25,"A",N5914&gt;20,"B",N5914&gt;15,"C",N5914&gt;10,"D",N5914&lt;10,"E")</f>
        <v>D</v>
      </c>
    </row>
    <row r="5924" spans="1:22" x14ac:dyDescent="0.3">
      <c r="A5924">
        <v>5966</v>
      </c>
      <c r="B5924" t="s">
        <v>145</v>
      </c>
      <c r="C5924" t="s">
        <v>15</v>
      </c>
      <c r="D5924" t="s">
        <v>35</v>
      </c>
      <c r="E5924">
        <v>2018</v>
      </c>
      <c r="F5924">
        <v>1048</v>
      </c>
      <c r="G5924" t="s">
        <v>27</v>
      </c>
      <c r="H5924" t="s">
        <v>18</v>
      </c>
      <c r="I5924" t="s">
        <v>19</v>
      </c>
      <c r="J5924">
        <v>998</v>
      </c>
      <c r="K5924">
        <v>67.099999999999994</v>
      </c>
      <c r="L5924">
        <v>5</v>
      </c>
      <c r="M5924">
        <v>18.899999999999999</v>
      </c>
      <c r="N5924">
        <v>4.7</v>
      </c>
      <c r="P5924" t="str">
        <f t="shared" si="558"/>
        <v/>
      </c>
      <c r="Q5924" t="str">
        <f t="shared" si="559"/>
        <v>bad</v>
      </c>
      <c r="R5924" t="str">
        <f t="shared" si="560"/>
        <v/>
      </c>
      <c r="S5924" s="3" t="str">
        <f t="shared" si="561"/>
        <v/>
      </c>
      <c r="T5924" t="str">
        <f t="shared" si="562"/>
        <v>Honda</v>
      </c>
      <c r="U5924" t="str">
        <f t="shared" si="563"/>
        <v>E</v>
      </c>
      <c r="V5924" t="str" cm="1">
        <f t="array" ref="V5924">_xlfn.IFS(N5915&gt;25,"A",N5915&gt;20,"B",N5915&gt;15,"C",N5915&gt;10,"D",N5915&lt;10,"E")</f>
        <v>E</v>
      </c>
    </row>
    <row r="5925" spans="1:22" x14ac:dyDescent="0.3">
      <c r="A5925">
        <v>5967</v>
      </c>
      <c r="B5925" t="s">
        <v>456</v>
      </c>
      <c r="C5925" t="s">
        <v>15</v>
      </c>
      <c r="D5925" t="s">
        <v>63</v>
      </c>
      <c r="E5925">
        <v>2014</v>
      </c>
      <c r="F5925">
        <v>42000</v>
      </c>
      <c r="G5925" t="s">
        <v>27</v>
      </c>
      <c r="H5925" t="s">
        <v>18</v>
      </c>
      <c r="I5925" t="s">
        <v>33</v>
      </c>
      <c r="J5925">
        <v>1373</v>
      </c>
      <c r="K5925">
        <v>93.7</v>
      </c>
      <c r="L5925">
        <v>7</v>
      </c>
      <c r="M5925">
        <v>16.02</v>
      </c>
      <c r="N5925">
        <v>5.94</v>
      </c>
      <c r="P5925" t="str">
        <f t="shared" si="558"/>
        <v/>
      </c>
      <c r="Q5925" t="str">
        <f t="shared" si="559"/>
        <v>good</v>
      </c>
      <c r="R5925" t="str">
        <f t="shared" si="560"/>
        <v/>
      </c>
      <c r="S5925" s="3" t="str">
        <f t="shared" si="561"/>
        <v>Honda</v>
      </c>
      <c r="T5925" t="str">
        <f t="shared" si="562"/>
        <v>Honda</v>
      </c>
      <c r="U5925" t="str">
        <f t="shared" si="563"/>
        <v>E</v>
      </c>
      <c r="V5925" t="str" cm="1">
        <f t="array" ref="V5925">_xlfn.IFS(N5916&gt;25,"A",N5916&gt;20,"B",N5916&gt;15,"C",N5916&gt;10,"D",N5916&lt;10,"E")</f>
        <v>E</v>
      </c>
    </row>
    <row r="5926" spans="1:22" x14ac:dyDescent="0.3">
      <c r="A5926">
        <v>5968</v>
      </c>
      <c r="B5926" t="s">
        <v>1912</v>
      </c>
      <c r="C5926" t="s">
        <v>194</v>
      </c>
      <c r="D5926" t="s">
        <v>35</v>
      </c>
      <c r="E5926">
        <v>2013</v>
      </c>
      <c r="F5926">
        <v>55000</v>
      </c>
      <c r="G5926" t="s">
        <v>23</v>
      </c>
      <c r="H5926" t="s">
        <v>18</v>
      </c>
      <c r="I5926" t="s">
        <v>19</v>
      </c>
      <c r="J5926">
        <v>1598</v>
      </c>
      <c r="K5926">
        <v>103.5</v>
      </c>
      <c r="L5926">
        <v>5</v>
      </c>
      <c r="M5926">
        <v>20.5</v>
      </c>
      <c r="N5926">
        <v>8</v>
      </c>
      <c r="P5926" t="str">
        <f t="shared" si="558"/>
        <v/>
      </c>
      <c r="Q5926" t="str">
        <f t="shared" si="559"/>
        <v>bad</v>
      </c>
      <c r="R5926" t="str">
        <f t="shared" si="560"/>
        <v/>
      </c>
      <c r="S5926" s="3" t="str">
        <f t="shared" si="561"/>
        <v/>
      </c>
      <c r="T5926" t="str">
        <f t="shared" si="562"/>
        <v>Toyota</v>
      </c>
      <c r="U5926" t="str">
        <f t="shared" si="563"/>
        <v>E</v>
      </c>
      <c r="V5926" t="str" cm="1">
        <f t="array" ref="V5926">_xlfn.IFS(N5917&gt;25,"A",N5917&gt;20,"B",N5917&gt;15,"C",N5917&gt;10,"D",N5917&lt;10,"E")</f>
        <v>E</v>
      </c>
    </row>
    <row r="5927" spans="1:22" x14ac:dyDescent="0.3">
      <c r="A5927">
        <v>5969</v>
      </c>
      <c r="B5927" t="s">
        <v>627</v>
      </c>
      <c r="C5927" t="s">
        <v>41</v>
      </c>
      <c r="D5927" t="s">
        <v>53</v>
      </c>
      <c r="E5927">
        <v>2010</v>
      </c>
      <c r="F5927">
        <v>72000</v>
      </c>
      <c r="G5927" t="s">
        <v>23</v>
      </c>
      <c r="H5927" t="s">
        <v>18</v>
      </c>
      <c r="I5927" t="s">
        <v>19</v>
      </c>
      <c r="J5927">
        <v>2494</v>
      </c>
      <c r="K5927">
        <v>102</v>
      </c>
      <c r="L5927">
        <v>8</v>
      </c>
      <c r="M5927">
        <v>12.8</v>
      </c>
      <c r="N5927">
        <v>5.45</v>
      </c>
      <c r="P5927" t="str">
        <f t="shared" si="558"/>
        <v/>
      </c>
      <c r="Q5927" t="str">
        <f t="shared" si="559"/>
        <v>good</v>
      </c>
      <c r="R5927" t="str">
        <f t="shared" si="560"/>
        <v/>
      </c>
      <c r="S5927" s="3" t="str">
        <f t="shared" si="561"/>
        <v>Tata</v>
      </c>
      <c r="T5927" t="str">
        <f t="shared" si="562"/>
        <v>Tata</v>
      </c>
      <c r="U5927" t="str">
        <f t="shared" si="563"/>
        <v>E</v>
      </c>
      <c r="V5927" t="str" cm="1">
        <f t="array" ref="V5927">_xlfn.IFS(N5918&gt;25,"A",N5918&gt;20,"B",N5918&gt;15,"C",N5918&gt;10,"D",N5918&lt;10,"E")</f>
        <v>E</v>
      </c>
    </row>
    <row r="5928" spans="1:22" x14ac:dyDescent="0.3">
      <c r="A5928">
        <v>5970</v>
      </c>
      <c r="B5928" t="s">
        <v>1913</v>
      </c>
      <c r="C5928" t="s">
        <v>62</v>
      </c>
      <c r="D5928" t="s">
        <v>47</v>
      </c>
      <c r="E5928">
        <v>2018</v>
      </c>
      <c r="F5928">
        <v>17773</v>
      </c>
      <c r="G5928" t="s">
        <v>27</v>
      </c>
      <c r="H5928" t="s">
        <v>32</v>
      </c>
      <c r="I5928" t="s">
        <v>19</v>
      </c>
      <c r="J5928">
        <v>1991</v>
      </c>
      <c r="K5928">
        <v>183</v>
      </c>
      <c r="L5928">
        <v>5</v>
      </c>
      <c r="M5928">
        <v>13.7</v>
      </c>
      <c r="N5928">
        <v>26.76</v>
      </c>
      <c r="P5928" t="str">
        <f t="shared" si="558"/>
        <v/>
      </c>
      <c r="Q5928" t="str">
        <f t="shared" si="559"/>
        <v>bad</v>
      </c>
      <c r="R5928" t="str">
        <f t="shared" si="560"/>
        <v/>
      </c>
      <c r="S5928" s="3" t="str">
        <f t="shared" si="561"/>
        <v/>
      </c>
      <c r="T5928" t="str">
        <f t="shared" si="562"/>
        <v>Mahindra</v>
      </c>
      <c r="U5928" t="str">
        <f t="shared" si="563"/>
        <v>E</v>
      </c>
      <c r="V5928" t="str" cm="1">
        <f t="array" ref="V5928">_xlfn.IFS(N5919&gt;25,"A",N5919&gt;20,"B",N5919&gt;15,"C",N5919&gt;10,"D",N5919&lt;10,"E")</f>
        <v>E</v>
      </c>
    </row>
    <row r="5929" spans="1:22" x14ac:dyDescent="0.3">
      <c r="A5929">
        <v>5971</v>
      </c>
      <c r="B5929" t="s">
        <v>497</v>
      </c>
      <c r="C5929" t="s">
        <v>43</v>
      </c>
      <c r="D5929" t="s">
        <v>35</v>
      </c>
      <c r="E5929">
        <v>2013</v>
      </c>
      <c r="F5929">
        <v>65000</v>
      </c>
      <c r="G5929" t="s">
        <v>23</v>
      </c>
      <c r="H5929" t="s">
        <v>18</v>
      </c>
      <c r="I5929" t="s">
        <v>33</v>
      </c>
      <c r="J5929">
        <v>1498</v>
      </c>
      <c r="K5929">
        <v>88</v>
      </c>
      <c r="L5929">
        <v>5</v>
      </c>
      <c r="M5929">
        <v>20.14</v>
      </c>
      <c r="N5929">
        <v>3.5</v>
      </c>
      <c r="P5929" t="str">
        <f t="shared" si="558"/>
        <v/>
      </c>
      <c r="Q5929" t="str">
        <f t="shared" si="559"/>
        <v>good</v>
      </c>
      <c r="R5929" t="str">
        <f t="shared" si="560"/>
        <v/>
      </c>
      <c r="S5929" s="3" t="str">
        <f t="shared" si="561"/>
        <v>Maruti</v>
      </c>
      <c r="T5929" t="str">
        <f t="shared" si="562"/>
        <v>Maruti</v>
      </c>
      <c r="U5929" t="str">
        <f t="shared" si="563"/>
        <v>E</v>
      </c>
      <c r="V5929" t="str" cm="1">
        <f t="array" ref="V5929">_xlfn.IFS(N5920&gt;25,"A",N5920&gt;20,"B",N5920&gt;15,"C",N5920&gt;10,"D",N5920&lt;10,"E")</f>
        <v>E</v>
      </c>
    </row>
    <row r="5930" spans="1:22" x14ac:dyDescent="0.3">
      <c r="A5930">
        <v>5972</v>
      </c>
      <c r="B5930" t="s">
        <v>733</v>
      </c>
      <c r="C5930" t="s">
        <v>21</v>
      </c>
      <c r="D5930" t="s">
        <v>16</v>
      </c>
      <c r="E5930">
        <v>2008</v>
      </c>
      <c r="F5930">
        <v>65000</v>
      </c>
      <c r="G5930" t="s">
        <v>27</v>
      </c>
      <c r="H5930" t="s">
        <v>18</v>
      </c>
      <c r="I5930" t="s">
        <v>33</v>
      </c>
      <c r="J5930">
        <v>1086</v>
      </c>
      <c r="K5930">
        <v>62</v>
      </c>
      <c r="L5930">
        <v>5</v>
      </c>
      <c r="M5930">
        <v>0</v>
      </c>
      <c r="N5930">
        <v>1.39</v>
      </c>
      <c r="P5930" t="str">
        <f t="shared" si="558"/>
        <v/>
      </c>
      <c r="Q5930" t="str">
        <f t="shared" si="559"/>
        <v>bad</v>
      </c>
      <c r="R5930" t="str">
        <f t="shared" si="560"/>
        <v/>
      </c>
      <c r="S5930" s="3" t="str">
        <f t="shared" si="561"/>
        <v/>
      </c>
      <c r="T5930" t="str">
        <f t="shared" si="562"/>
        <v>MercedesBenz</v>
      </c>
      <c r="U5930" t="str">
        <f t="shared" si="563"/>
        <v>D</v>
      </c>
      <c r="V5930" t="str" cm="1">
        <f t="array" ref="V5930">_xlfn.IFS(N5921&gt;25,"A",N5921&gt;20,"B",N5921&gt;15,"C",N5921&gt;10,"D",N5921&lt;10,"E")</f>
        <v>D</v>
      </c>
    </row>
    <row r="5931" spans="1:22" x14ac:dyDescent="0.3">
      <c r="A5931">
        <v>5973</v>
      </c>
      <c r="B5931" t="s">
        <v>1100</v>
      </c>
      <c r="C5931" t="s">
        <v>21</v>
      </c>
      <c r="D5931" t="s">
        <v>49</v>
      </c>
      <c r="E5931">
        <v>2013</v>
      </c>
      <c r="F5931">
        <v>53280</v>
      </c>
      <c r="G5931" t="s">
        <v>23</v>
      </c>
      <c r="H5931" t="s">
        <v>18</v>
      </c>
      <c r="I5931" t="s">
        <v>19</v>
      </c>
      <c r="J5931">
        <v>1582</v>
      </c>
      <c r="K5931">
        <v>126.3</v>
      </c>
      <c r="L5931">
        <v>5</v>
      </c>
      <c r="M5931">
        <v>22.32</v>
      </c>
      <c r="N5931">
        <v>4.7</v>
      </c>
      <c r="P5931" t="str">
        <f t="shared" si="558"/>
        <v/>
      </c>
      <c r="Q5931" t="str">
        <f t="shared" si="559"/>
        <v>bad</v>
      </c>
      <c r="R5931" t="str">
        <f t="shared" si="560"/>
        <v/>
      </c>
      <c r="S5931" s="3" t="str">
        <f t="shared" si="561"/>
        <v/>
      </c>
      <c r="T5931" t="str">
        <f t="shared" si="562"/>
        <v>Hyundai</v>
      </c>
      <c r="U5931" t="str">
        <f t="shared" si="563"/>
        <v>D</v>
      </c>
      <c r="V5931" t="str" cm="1">
        <f t="array" ref="V5931">_xlfn.IFS(N5922&gt;25,"A",N5922&gt;20,"B",N5922&gt;15,"C",N5922&gt;10,"D",N5922&lt;10,"E")</f>
        <v>D</v>
      </c>
    </row>
    <row r="5932" spans="1:22" x14ac:dyDescent="0.3">
      <c r="A5932">
        <v>5974</v>
      </c>
      <c r="B5932" t="s">
        <v>964</v>
      </c>
      <c r="C5932" t="s">
        <v>43</v>
      </c>
      <c r="D5932" t="s">
        <v>93</v>
      </c>
      <c r="E5932">
        <v>2016</v>
      </c>
      <c r="F5932">
        <v>34005</v>
      </c>
      <c r="G5932" t="s">
        <v>27</v>
      </c>
      <c r="H5932" t="s">
        <v>18</v>
      </c>
      <c r="I5932" t="s">
        <v>19</v>
      </c>
      <c r="J5932">
        <v>1198</v>
      </c>
      <c r="K5932">
        <v>73.75</v>
      </c>
      <c r="L5932">
        <v>5</v>
      </c>
      <c r="M5932">
        <v>17</v>
      </c>
      <c r="N5932">
        <v>5.75</v>
      </c>
      <c r="P5932" t="str">
        <f t="shared" si="558"/>
        <v>MercedesBenz</v>
      </c>
      <c r="Q5932" t="str">
        <f t="shared" si="559"/>
        <v>bad</v>
      </c>
      <c r="R5932" t="str">
        <f t="shared" si="560"/>
        <v/>
      </c>
      <c r="S5932" s="3" t="str">
        <f t="shared" si="561"/>
        <v>MercedesBenz</v>
      </c>
      <c r="T5932" t="str">
        <f t="shared" si="562"/>
        <v/>
      </c>
      <c r="U5932" t="str">
        <f t="shared" si="563"/>
        <v>C</v>
      </c>
      <c r="V5932" t="str" cm="1">
        <f t="array" ref="V5932">_xlfn.IFS(N5923&gt;25,"A",N5923&gt;20,"B",N5923&gt;15,"C",N5923&gt;10,"D",N5923&lt;10,"E")</f>
        <v>C</v>
      </c>
    </row>
    <row r="5933" spans="1:22" x14ac:dyDescent="0.3">
      <c r="A5933">
        <v>5975</v>
      </c>
      <c r="B5933" t="s">
        <v>238</v>
      </c>
      <c r="C5933" t="s">
        <v>21</v>
      </c>
      <c r="D5933" t="s">
        <v>31</v>
      </c>
      <c r="E5933">
        <v>2017</v>
      </c>
      <c r="F5933">
        <v>14618</v>
      </c>
      <c r="G5933" t="s">
        <v>27</v>
      </c>
      <c r="H5933" t="s">
        <v>18</v>
      </c>
      <c r="I5933" t="s">
        <v>19</v>
      </c>
      <c r="J5933">
        <v>1197</v>
      </c>
      <c r="K5933">
        <v>81.83</v>
      </c>
      <c r="L5933">
        <v>5</v>
      </c>
      <c r="M5933">
        <v>18.600000000000001</v>
      </c>
      <c r="N5933">
        <v>8.11</v>
      </c>
      <c r="P5933" t="str">
        <f t="shared" si="558"/>
        <v/>
      </c>
      <c r="Q5933" t="str">
        <f t="shared" si="559"/>
        <v>bad</v>
      </c>
      <c r="R5933" t="str">
        <f t="shared" si="560"/>
        <v/>
      </c>
      <c r="S5933" s="3" t="str">
        <f t="shared" si="561"/>
        <v/>
      </c>
      <c r="T5933" t="str">
        <f t="shared" si="562"/>
        <v>Maruti</v>
      </c>
      <c r="U5933" t="str">
        <f t="shared" si="563"/>
        <v>E</v>
      </c>
      <c r="V5933" t="str" cm="1">
        <f t="array" ref="V5933">_xlfn.IFS(N5924&gt;25,"A",N5924&gt;20,"B",N5924&gt;15,"C",N5924&gt;10,"D",N5924&lt;10,"E")</f>
        <v>E</v>
      </c>
    </row>
    <row r="5934" spans="1:22" x14ac:dyDescent="0.3">
      <c r="A5934">
        <v>5976</v>
      </c>
      <c r="B5934" t="s">
        <v>1343</v>
      </c>
      <c r="C5934" t="s">
        <v>15</v>
      </c>
      <c r="D5934" t="s">
        <v>53</v>
      </c>
      <c r="E5934">
        <v>2006</v>
      </c>
      <c r="F5934">
        <v>65771</v>
      </c>
      <c r="G5934" t="s">
        <v>27</v>
      </c>
      <c r="H5934" t="s">
        <v>18</v>
      </c>
      <c r="I5934" t="s">
        <v>33</v>
      </c>
      <c r="J5934">
        <v>1061</v>
      </c>
      <c r="K5934">
        <v>64</v>
      </c>
      <c r="L5934">
        <v>5</v>
      </c>
      <c r="M5934">
        <v>17.3</v>
      </c>
      <c r="N5934">
        <v>0.75</v>
      </c>
      <c r="P5934" t="str">
        <f t="shared" si="558"/>
        <v/>
      </c>
      <c r="Q5934" t="str">
        <f t="shared" si="559"/>
        <v>bad</v>
      </c>
      <c r="R5934" t="str">
        <f t="shared" si="560"/>
        <v/>
      </c>
      <c r="S5934" s="3" t="str">
        <f t="shared" si="561"/>
        <v/>
      </c>
      <c r="T5934" t="str">
        <f t="shared" si="562"/>
        <v>Maruti</v>
      </c>
      <c r="U5934" t="str">
        <f t="shared" si="563"/>
        <v>E</v>
      </c>
      <c r="V5934" t="str" cm="1">
        <f t="array" ref="V5934">_xlfn.IFS(N5925&gt;25,"A",N5925&gt;20,"B",N5925&gt;15,"C",N5925&gt;10,"D",N5925&lt;10,"E")</f>
        <v>E</v>
      </c>
    </row>
    <row r="5935" spans="1:22" x14ac:dyDescent="0.3">
      <c r="A5935">
        <v>5977</v>
      </c>
      <c r="B5935" t="s">
        <v>1914</v>
      </c>
      <c r="C5935" t="s">
        <v>45</v>
      </c>
      <c r="D5935" t="s">
        <v>22</v>
      </c>
      <c r="E5935">
        <v>2006</v>
      </c>
      <c r="F5935">
        <v>78000</v>
      </c>
      <c r="G5935" t="s">
        <v>27</v>
      </c>
      <c r="H5935" t="s">
        <v>18</v>
      </c>
      <c r="I5935" t="s">
        <v>33</v>
      </c>
      <c r="J5935">
        <v>1405</v>
      </c>
      <c r="K5935">
        <v>60</v>
      </c>
      <c r="L5935">
        <v>5</v>
      </c>
      <c r="M5935">
        <v>13.5</v>
      </c>
      <c r="N5935">
        <v>1</v>
      </c>
      <c r="P5935" t="str">
        <f t="shared" si="558"/>
        <v/>
      </c>
      <c r="Q5935" t="str">
        <f t="shared" si="559"/>
        <v>good</v>
      </c>
      <c r="R5935" t="str">
        <f t="shared" si="560"/>
        <v/>
      </c>
      <c r="S5935" s="3" t="str">
        <f t="shared" si="561"/>
        <v>Skoda</v>
      </c>
      <c r="T5935" t="str">
        <f t="shared" si="562"/>
        <v>Skoda</v>
      </c>
      <c r="U5935" t="str">
        <f t="shared" si="563"/>
        <v>E</v>
      </c>
      <c r="V5935" t="str" cm="1">
        <f t="array" ref="V5935">_xlfn.IFS(N5926&gt;25,"A",N5926&gt;20,"B",N5926&gt;15,"C",N5926&gt;10,"D",N5926&lt;10,"E")</f>
        <v>E</v>
      </c>
    </row>
    <row r="5936" spans="1:22" x14ac:dyDescent="0.3">
      <c r="A5936">
        <v>5978</v>
      </c>
      <c r="B5936" t="s">
        <v>840</v>
      </c>
      <c r="C5936" t="s">
        <v>78</v>
      </c>
      <c r="D5936" t="s">
        <v>35</v>
      </c>
      <c r="E5936">
        <v>2016</v>
      </c>
      <c r="F5936">
        <v>105545</v>
      </c>
      <c r="G5936" t="s">
        <v>23</v>
      </c>
      <c r="H5936" t="s">
        <v>18</v>
      </c>
      <c r="I5936" t="s">
        <v>19</v>
      </c>
      <c r="J5936">
        <v>2498</v>
      </c>
      <c r="K5936">
        <v>112</v>
      </c>
      <c r="L5936">
        <v>7</v>
      </c>
      <c r="M5936">
        <v>14</v>
      </c>
      <c r="N5936">
        <v>5.3</v>
      </c>
      <c r="P5936" t="str">
        <f t="shared" si="558"/>
        <v/>
      </c>
      <c r="Q5936" t="str">
        <f t="shared" si="559"/>
        <v>bad</v>
      </c>
      <c r="R5936" t="str">
        <f t="shared" si="560"/>
        <v/>
      </c>
      <c r="S5936" s="3" t="str">
        <f t="shared" si="561"/>
        <v/>
      </c>
      <c r="T5936" t="str">
        <f t="shared" si="562"/>
        <v>Toyota</v>
      </c>
      <c r="U5936" t="str">
        <f t="shared" si="563"/>
        <v>E</v>
      </c>
      <c r="V5936" t="str" cm="1">
        <f t="array" ref="V5936">_xlfn.IFS(N5927&gt;25,"A",N5927&gt;20,"B",N5927&gt;15,"C",N5927&gt;10,"D",N5927&lt;10,"E")</f>
        <v>E</v>
      </c>
    </row>
    <row r="5937" spans="1:22" x14ac:dyDescent="0.3">
      <c r="A5937">
        <v>5979</v>
      </c>
      <c r="B5937" t="s">
        <v>1527</v>
      </c>
      <c r="C5937" t="s">
        <v>1528</v>
      </c>
      <c r="D5937" t="s">
        <v>39</v>
      </c>
      <c r="E5937">
        <v>2017</v>
      </c>
      <c r="F5937">
        <v>25000</v>
      </c>
      <c r="G5937" t="s">
        <v>23</v>
      </c>
      <c r="H5937" t="s">
        <v>18</v>
      </c>
      <c r="I5937" t="s">
        <v>19</v>
      </c>
      <c r="J5937">
        <v>2499</v>
      </c>
      <c r="K5937">
        <v>134</v>
      </c>
      <c r="L5937">
        <v>5</v>
      </c>
      <c r="M5937">
        <v>12.4</v>
      </c>
      <c r="N5937">
        <v>8</v>
      </c>
      <c r="P5937" t="str">
        <f t="shared" si="558"/>
        <v>MercedesBenz</v>
      </c>
      <c r="Q5937" t="str">
        <f t="shared" si="559"/>
        <v>bad</v>
      </c>
      <c r="R5937" t="str">
        <f t="shared" si="560"/>
        <v/>
      </c>
      <c r="S5937" s="3" t="str">
        <f t="shared" si="561"/>
        <v>MercedesBenz</v>
      </c>
      <c r="T5937" t="str">
        <f t="shared" si="562"/>
        <v/>
      </c>
      <c r="U5937" t="str">
        <f t="shared" si="563"/>
        <v>A</v>
      </c>
      <c r="V5937" t="str" cm="1">
        <f t="array" ref="V5937">_xlfn.IFS(N5928&gt;25,"A",N5928&gt;20,"B",N5928&gt;15,"C",N5928&gt;10,"D",N5928&lt;10,"E")</f>
        <v>A</v>
      </c>
    </row>
    <row r="5938" spans="1:22" x14ac:dyDescent="0.3">
      <c r="A5938">
        <v>5980</v>
      </c>
      <c r="B5938" t="s">
        <v>1915</v>
      </c>
      <c r="C5938" t="s">
        <v>21</v>
      </c>
      <c r="D5938" t="s">
        <v>22</v>
      </c>
      <c r="E5938">
        <v>2010</v>
      </c>
      <c r="F5938">
        <v>80561</v>
      </c>
      <c r="G5938" t="s">
        <v>27</v>
      </c>
      <c r="H5938" t="s">
        <v>18</v>
      </c>
      <c r="I5938" t="s">
        <v>19</v>
      </c>
      <c r="J5938">
        <v>1197</v>
      </c>
      <c r="K5938">
        <v>80</v>
      </c>
      <c r="L5938">
        <v>5</v>
      </c>
      <c r="M5938">
        <v>18.5</v>
      </c>
      <c r="N5938">
        <v>2.74</v>
      </c>
      <c r="P5938" t="str">
        <f t="shared" si="558"/>
        <v/>
      </c>
      <c r="Q5938" t="str">
        <f t="shared" si="559"/>
        <v>good</v>
      </c>
      <c r="R5938" t="str">
        <f t="shared" si="560"/>
        <v/>
      </c>
      <c r="S5938" s="3" t="str">
        <f t="shared" si="561"/>
        <v>Volkswagen</v>
      </c>
      <c r="T5938" t="str">
        <f t="shared" si="562"/>
        <v>Volkswagen</v>
      </c>
      <c r="U5938" t="str">
        <f t="shared" si="563"/>
        <v>E</v>
      </c>
      <c r="V5938" t="str" cm="1">
        <f t="array" ref="V5938">_xlfn.IFS(N5929&gt;25,"A",N5929&gt;20,"B",N5929&gt;15,"C",N5929&gt;10,"D",N5929&lt;10,"E")</f>
        <v>E</v>
      </c>
    </row>
    <row r="5939" spans="1:22" x14ac:dyDescent="0.3">
      <c r="A5939">
        <v>5981</v>
      </c>
      <c r="B5939" t="s">
        <v>227</v>
      </c>
      <c r="C5939" t="s">
        <v>15</v>
      </c>
      <c r="D5939" t="s">
        <v>16</v>
      </c>
      <c r="E5939">
        <v>2017</v>
      </c>
      <c r="F5939">
        <v>6000</v>
      </c>
      <c r="G5939" t="s">
        <v>27</v>
      </c>
      <c r="H5939" t="s">
        <v>18</v>
      </c>
      <c r="I5939" t="s">
        <v>19</v>
      </c>
      <c r="J5939">
        <v>1197</v>
      </c>
      <c r="K5939">
        <v>83.1</v>
      </c>
      <c r="L5939">
        <v>5</v>
      </c>
      <c r="M5939">
        <v>21.4</v>
      </c>
      <c r="N5939">
        <v>7.5</v>
      </c>
      <c r="P5939" t="str">
        <f t="shared" si="558"/>
        <v/>
      </c>
      <c r="Q5939" t="str">
        <f t="shared" si="559"/>
        <v>bad</v>
      </c>
      <c r="R5939" t="str">
        <f t="shared" si="560"/>
        <v/>
      </c>
      <c r="S5939" s="3" t="str">
        <f t="shared" si="561"/>
        <v/>
      </c>
      <c r="T5939" t="str">
        <f t="shared" si="562"/>
        <v>Hyundai</v>
      </c>
      <c r="U5939" t="str">
        <f t="shared" si="563"/>
        <v>E</v>
      </c>
      <c r="V5939" t="str" cm="1">
        <f t="array" ref="V5939">_xlfn.IFS(N5930&gt;25,"A",N5930&gt;20,"B",N5930&gt;15,"C",N5930&gt;10,"D",N5930&lt;10,"E")</f>
        <v>E</v>
      </c>
    </row>
    <row r="5940" spans="1:22" x14ac:dyDescent="0.3">
      <c r="A5940">
        <v>5982</v>
      </c>
      <c r="B5940" t="s">
        <v>1243</v>
      </c>
      <c r="C5940" t="s">
        <v>45</v>
      </c>
      <c r="D5940" t="s">
        <v>39</v>
      </c>
      <c r="E5940">
        <v>2016</v>
      </c>
      <c r="F5940">
        <v>39000</v>
      </c>
      <c r="G5940" t="s">
        <v>23</v>
      </c>
      <c r="H5940" t="s">
        <v>32</v>
      </c>
      <c r="I5940" t="s">
        <v>19</v>
      </c>
      <c r="J5940">
        <v>2179</v>
      </c>
      <c r="K5940">
        <v>153.86000000000001</v>
      </c>
      <c r="L5940">
        <v>7</v>
      </c>
      <c r="M5940">
        <v>17.600000000000001</v>
      </c>
      <c r="N5940">
        <v>13.5</v>
      </c>
      <c r="P5940" t="str">
        <f t="shared" si="558"/>
        <v/>
      </c>
      <c r="Q5940" t="str">
        <f t="shared" si="559"/>
        <v>good</v>
      </c>
      <c r="R5940" t="str">
        <f t="shared" si="560"/>
        <v/>
      </c>
      <c r="S5940" s="3" t="str">
        <f t="shared" si="561"/>
        <v>Hyundai</v>
      </c>
      <c r="T5940" t="str">
        <f t="shared" si="562"/>
        <v>Hyundai</v>
      </c>
      <c r="U5940" t="str">
        <f t="shared" si="563"/>
        <v>E</v>
      </c>
      <c r="V5940" t="str" cm="1">
        <f t="array" ref="V5940">_xlfn.IFS(N5931&gt;25,"A",N5931&gt;20,"B",N5931&gt;15,"C",N5931&gt;10,"D",N5931&lt;10,"E")</f>
        <v>E</v>
      </c>
    </row>
    <row r="5941" spans="1:22" x14ac:dyDescent="0.3">
      <c r="A5941">
        <v>5983</v>
      </c>
      <c r="B5941" t="s">
        <v>343</v>
      </c>
      <c r="C5941" t="s">
        <v>43</v>
      </c>
      <c r="D5941" t="s">
        <v>49</v>
      </c>
      <c r="E5941">
        <v>2011</v>
      </c>
      <c r="F5941">
        <v>55001</v>
      </c>
      <c r="G5941" t="s">
        <v>27</v>
      </c>
      <c r="H5941" t="s">
        <v>18</v>
      </c>
      <c r="I5941" t="s">
        <v>19</v>
      </c>
      <c r="J5941">
        <v>1198</v>
      </c>
      <c r="K5941">
        <v>73.900000000000006</v>
      </c>
      <c r="L5941">
        <v>5</v>
      </c>
      <c r="M5941">
        <v>16.47</v>
      </c>
      <c r="N5941">
        <v>2.2000000000000002</v>
      </c>
      <c r="P5941" t="str">
        <f t="shared" si="558"/>
        <v/>
      </c>
      <c r="Q5941" t="str">
        <f t="shared" si="559"/>
        <v>bad</v>
      </c>
      <c r="R5941" t="str">
        <f t="shared" si="560"/>
        <v/>
      </c>
      <c r="S5941" s="3" t="str">
        <f t="shared" si="561"/>
        <v/>
      </c>
      <c r="T5941" t="str">
        <f t="shared" si="562"/>
        <v>Volkswagen</v>
      </c>
      <c r="U5941" t="str">
        <f t="shared" si="563"/>
        <v>E</v>
      </c>
      <c r="V5941" t="str" cm="1">
        <f t="array" ref="V5941">_xlfn.IFS(N5932&gt;25,"A",N5932&gt;20,"B",N5932&gt;15,"C",N5932&gt;10,"D",N5932&lt;10,"E")</f>
        <v>E</v>
      </c>
    </row>
    <row r="5942" spans="1:22" x14ac:dyDescent="0.3">
      <c r="A5942">
        <v>5984</v>
      </c>
      <c r="B5942" t="s">
        <v>1223</v>
      </c>
      <c r="C5942" t="s">
        <v>62</v>
      </c>
      <c r="D5942" t="s">
        <v>16</v>
      </c>
      <c r="E5942">
        <v>2012</v>
      </c>
      <c r="F5942">
        <v>63720</v>
      </c>
      <c r="G5942" t="s">
        <v>27</v>
      </c>
      <c r="H5942" t="s">
        <v>32</v>
      </c>
      <c r="I5942" t="s">
        <v>19</v>
      </c>
      <c r="J5942">
        <v>1796</v>
      </c>
      <c r="K5942">
        <v>186</v>
      </c>
      <c r="L5942">
        <v>5</v>
      </c>
      <c r="M5942">
        <v>11.74</v>
      </c>
      <c r="N5942">
        <v>13.25</v>
      </c>
      <c r="P5942" t="str">
        <f t="shared" si="558"/>
        <v/>
      </c>
      <c r="Q5942" t="str">
        <f t="shared" si="559"/>
        <v>bad</v>
      </c>
      <c r="R5942" t="str">
        <f t="shared" si="560"/>
        <v/>
      </c>
      <c r="S5942" s="3" t="str">
        <f t="shared" si="561"/>
        <v/>
      </c>
      <c r="T5942" t="str">
        <f t="shared" si="562"/>
        <v>Hyundai</v>
      </c>
      <c r="U5942" t="str">
        <f t="shared" si="563"/>
        <v>E</v>
      </c>
      <c r="V5942" t="str" cm="1">
        <f t="array" ref="V5942">_xlfn.IFS(N5933&gt;25,"A",N5933&gt;20,"B",N5933&gt;15,"C",N5933&gt;10,"D",N5933&lt;10,"E")</f>
        <v>E</v>
      </c>
    </row>
    <row r="5943" spans="1:22" x14ac:dyDescent="0.3">
      <c r="A5943">
        <v>5985</v>
      </c>
      <c r="B5943" t="s">
        <v>362</v>
      </c>
      <c r="C5943" t="s">
        <v>41</v>
      </c>
      <c r="D5943" t="s">
        <v>53</v>
      </c>
      <c r="E5943">
        <v>2013</v>
      </c>
      <c r="F5943">
        <v>70000</v>
      </c>
      <c r="G5943" t="s">
        <v>23</v>
      </c>
      <c r="H5943" t="s">
        <v>18</v>
      </c>
      <c r="I5943" t="s">
        <v>19</v>
      </c>
      <c r="J5943">
        <v>1364</v>
      </c>
      <c r="K5943">
        <v>74</v>
      </c>
      <c r="L5943">
        <v>5</v>
      </c>
      <c r="M5943">
        <v>23.59</v>
      </c>
      <c r="N5943">
        <v>3.88</v>
      </c>
      <c r="P5943" t="str">
        <f t="shared" si="558"/>
        <v/>
      </c>
      <c r="Q5943" t="str">
        <f t="shared" si="559"/>
        <v>bad</v>
      </c>
      <c r="R5943" t="str">
        <f t="shared" si="560"/>
        <v/>
      </c>
      <c r="S5943" s="3" t="str">
        <f t="shared" si="561"/>
        <v/>
      </c>
      <c r="T5943" t="str">
        <f t="shared" si="562"/>
        <v>Maruti</v>
      </c>
      <c r="U5943" t="str">
        <f t="shared" si="563"/>
        <v>E</v>
      </c>
      <c r="V5943" t="str" cm="1">
        <f t="array" ref="V5943">_xlfn.IFS(N5934&gt;25,"A",N5934&gt;20,"B",N5934&gt;15,"C",N5934&gt;10,"D",N5934&lt;10,"E")</f>
        <v>E</v>
      </c>
    </row>
    <row r="5944" spans="1:22" x14ac:dyDescent="0.3">
      <c r="A5944">
        <v>5986</v>
      </c>
      <c r="B5944" t="s">
        <v>1344</v>
      </c>
      <c r="C5944" t="s">
        <v>21</v>
      </c>
      <c r="D5944" t="s">
        <v>39</v>
      </c>
      <c r="E5944">
        <v>2005</v>
      </c>
      <c r="F5944">
        <v>100000</v>
      </c>
      <c r="G5944" t="s">
        <v>27</v>
      </c>
      <c r="H5944" t="s">
        <v>18</v>
      </c>
      <c r="I5944" t="s">
        <v>33</v>
      </c>
      <c r="J5944">
        <v>1341</v>
      </c>
      <c r="K5944">
        <v>83</v>
      </c>
      <c r="L5944">
        <v>5</v>
      </c>
      <c r="M5944">
        <v>15.3</v>
      </c>
      <c r="N5944">
        <v>0.85</v>
      </c>
      <c r="P5944" t="str">
        <f t="shared" si="558"/>
        <v/>
      </c>
      <c r="Q5944" t="str">
        <f t="shared" si="559"/>
        <v>bad</v>
      </c>
      <c r="R5944" t="str">
        <f t="shared" si="560"/>
        <v/>
      </c>
      <c r="S5944" s="3" t="str">
        <f t="shared" si="561"/>
        <v/>
      </c>
      <c r="T5944" t="str">
        <f t="shared" si="562"/>
        <v>Tata</v>
      </c>
      <c r="U5944" t="str">
        <f t="shared" si="563"/>
        <v>E</v>
      </c>
      <c r="V5944" t="str" cm="1">
        <f t="array" ref="V5944">_xlfn.IFS(N5935&gt;25,"A",N5935&gt;20,"B",N5935&gt;15,"C",N5935&gt;10,"D",N5935&lt;10,"E")</f>
        <v>E</v>
      </c>
    </row>
    <row r="5945" spans="1:22" x14ac:dyDescent="0.3">
      <c r="A5945">
        <v>5987</v>
      </c>
      <c r="B5945" t="s">
        <v>1173</v>
      </c>
      <c r="C5945" t="s">
        <v>45</v>
      </c>
      <c r="D5945" t="s">
        <v>47</v>
      </c>
      <c r="E5945">
        <v>2017</v>
      </c>
      <c r="F5945">
        <v>15386</v>
      </c>
      <c r="G5945" t="s">
        <v>27</v>
      </c>
      <c r="H5945" t="s">
        <v>18</v>
      </c>
      <c r="I5945" t="s">
        <v>19</v>
      </c>
      <c r="J5945">
        <v>1199</v>
      </c>
      <c r="K5945">
        <v>84</v>
      </c>
      <c r="L5945">
        <v>5</v>
      </c>
      <c r="M5945">
        <v>23.84</v>
      </c>
      <c r="N5945">
        <v>5.1100000000000003</v>
      </c>
      <c r="P5945" t="str">
        <f t="shared" si="558"/>
        <v/>
      </c>
      <c r="Q5945" t="str">
        <f t="shared" si="559"/>
        <v>bad</v>
      </c>
      <c r="R5945" t="str">
        <f t="shared" si="560"/>
        <v/>
      </c>
      <c r="S5945" s="3" t="str">
        <f t="shared" si="561"/>
        <v/>
      </c>
      <c r="T5945" t="str">
        <f t="shared" si="562"/>
        <v>Mahindra</v>
      </c>
      <c r="U5945" t="str">
        <f t="shared" si="563"/>
        <v>E</v>
      </c>
      <c r="V5945" t="str" cm="1">
        <f t="array" ref="V5945">_xlfn.IFS(N5936&gt;25,"A",N5936&gt;20,"B",N5936&gt;15,"C",N5936&gt;10,"D",N5936&lt;10,"E")</f>
        <v>E</v>
      </c>
    </row>
    <row r="5946" spans="1:22" x14ac:dyDescent="0.3">
      <c r="A5946">
        <v>5988</v>
      </c>
      <c r="B5946" t="s">
        <v>446</v>
      </c>
      <c r="C5946" t="s">
        <v>60</v>
      </c>
      <c r="D5946" t="s">
        <v>16</v>
      </c>
      <c r="E5946">
        <v>2013</v>
      </c>
      <c r="F5946">
        <v>102486</v>
      </c>
      <c r="G5946" t="s">
        <v>23</v>
      </c>
      <c r="H5946" t="s">
        <v>18</v>
      </c>
      <c r="I5946" t="s">
        <v>19</v>
      </c>
      <c r="J5946">
        <v>1461</v>
      </c>
      <c r="K5946">
        <v>83.8</v>
      </c>
      <c r="L5946">
        <v>5</v>
      </c>
      <c r="M5946">
        <v>19.87</v>
      </c>
      <c r="N5946">
        <v>4.25</v>
      </c>
      <c r="P5946" t="str">
        <f t="shared" si="558"/>
        <v/>
      </c>
      <c r="Q5946" t="str">
        <f t="shared" si="559"/>
        <v>bad</v>
      </c>
      <c r="R5946" t="str">
        <f t="shared" si="560"/>
        <v/>
      </c>
      <c r="S5946" s="3" t="str">
        <f t="shared" si="561"/>
        <v/>
      </c>
      <c r="T5946" t="str">
        <f t="shared" si="562"/>
        <v>ISUZU</v>
      </c>
      <c r="U5946" t="str">
        <f t="shared" si="563"/>
        <v>E</v>
      </c>
      <c r="V5946" t="str" cm="1">
        <f t="array" ref="V5946">_xlfn.IFS(N5937&gt;25,"A",N5937&gt;20,"B",N5937&gt;15,"C",N5937&gt;10,"D",N5937&lt;10,"E")</f>
        <v>E</v>
      </c>
    </row>
    <row r="5947" spans="1:22" x14ac:dyDescent="0.3">
      <c r="A5947">
        <v>5989</v>
      </c>
      <c r="B5947" t="s">
        <v>1636</v>
      </c>
      <c r="C5947" t="s">
        <v>30</v>
      </c>
      <c r="D5947" t="s">
        <v>31</v>
      </c>
      <c r="E5947">
        <v>2013</v>
      </c>
      <c r="F5947">
        <v>58629</v>
      </c>
      <c r="G5947" t="s">
        <v>23</v>
      </c>
      <c r="H5947" t="s">
        <v>32</v>
      </c>
      <c r="I5947" t="s">
        <v>33</v>
      </c>
      <c r="J5947">
        <v>1968</v>
      </c>
      <c r="K5947">
        <v>187.74</v>
      </c>
      <c r="L5947">
        <v>5</v>
      </c>
      <c r="M5947">
        <v>18.25</v>
      </c>
      <c r="N5947">
        <v>16.52</v>
      </c>
      <c r="P5947" t="str">
        <f t="shared" si="558"/>
        <v/>
      </c>
      <c r="Q5947" t="str">
        <f t="shared" si="559"/>
        <v>bad</v>
      </c>
      <c r="R5947" t="str">
        <f t="shared" si="560"/>
        <v/>
      </c>
      <c r="S5947" s="3" t="str">
        <f t="shared" si="561"/>
        <v/>
      </c>
      <c r="T5947" t="str">
        <f t="shared" si="562"/>
        <v>Hyundai</v>
      </c>
      <c r="U5947" t="str">
        <f t="shared" si="563"/>
        <v>E</v>
      </c>
      <c r="V5947" t="str" cm="1">
        <f t="array" ref="V5947">_xlfn.IFS(N5938&gt;25,"A",N5938&gt;20,"B",N5938&gt;15,"C",N5938&gt;10,"D",N5938&lt;10,"E")</f>
        <v>E</v>
      </c>
    </row>
    <row r="5948" spans="1:22" x14ac:dyDescent="0.3">
      <c r="A5948">
        <v>5990</v>
      </c>
      <c r="B5948" t="s">
        <v>1916</v>
      </c>
      <c r="C5948" t="s">
        <v>45</v>
      </c>
      <c r="D5948" t="s">
        <v>22</v>
      </c>
      <c r="E5948">
        <v>2008</v>
      </c>
      <c r="F5948">
        <v>86000</v>
      </c>
      <c r="G5948" t="s">
        <v>23</v>
      </c>
      <c r="H5948" t="s">
        <v>18</v>
      </c>
      <c r="I5948" t="s">
        <v>102</v>
      </c>
      <c r="J5948">
        <v>2179</v>
      </c>
      <c r="K5948">
        <v>138</v>
      </c>
      <c r="L5948">
        <v>7</v>
      </c>
      <c r="M5948">
        <v>13.93</v>
      </c>
      <c r="N5948">
        <v>0.6</v>
      </c>
      <c r="P5948" t="str">
        <f t="shared" si="558"/>
        <v/>
      </c>
      <c r="Q5948" t="str">
        <f t="shared" si="559"/>
        <v>good</v>
      </c>
      <c r="R5948" t="str">
        <f t="shared" si="560"/>
        <v/>
      </c>
      <c r="S5948" s="3" t="str">
        <f t="shared" si="561"/>
        <v>Maruti</v>
      </c>
      <c r="T5948" t="str">
        <f t="shared" si="562"/>
        <v>Maruti</v>
      </c>
      <c r="U5948" t="str">
        <f t="shared" si="563"/>
        <v>E</v>
      </c>
      <c r="V5948" t="str" cm="1">
        <f t="array" ref="V5948">_xlfn.IFS(N5939&gt;25,"A",N5939&gt;20,"B",N5939&gt;15,"C",N5939&gt;10,"D",N5939&lt;10,"E")</f>
        <v>E</v>
      </c>
    </row>
    <row r="5949" spans="1:22" x14ac:dyDescent="0.3">
      <c r="A5949">
        <v>5991</v>
      </c>
      <c r="B5949" t="s">
        <v>100</v>
      </c>
      <c r="C5949" t="s">
        <v>15</v>
      </c>
      <c r="D5949" t="s">
        <v>35</v>
      </c>
      <c r="E5949">
        <v>2012</v>
      </c>
      <c r="F5949">
        <v>68238</v>
      </c>
      <c r="G5949" t="s">
        <v>23</v>
      </c>
      <c r="H5949" t="s">
        <v>18</v>
      </c>
      <c r="I5949" t="s">
        <v>19</v>
      </c>
      <c r="J5949">
        <v>1248</v>
      </c>
      <c r="K5949">
        <v>74</v>
      </c>
      <c r="L5949">
        <v>5</v>
      </c>
      <c r="M5949">
        <v>22.9</v>
      </c>
      <c r="N5949">
        <v>4.8</v>
      </c>
      <c r="P5949" t="str">
        <f t="shared" si="558"/>
        <v/>
      </c>
      <c r="Q5949" t="str">
        <f t="shared" si="559"/>
        <v>bad</v>
      </c>
      <c r="R5949" t="str">
        <f t="shared" si="560"/>
        <v/>
      </c>
      <c r="S5949" s="3" t="str">
        <f t="shared" si="561"/>
        <v/>
      </c>
      <c r="T5949" t="str">
        <f t="shared" si="562"/>
        <v>Tata</v>
      </c>
      <c r="U5949" t="str">
        <f t="shared" si="563"/>
        <v>D</v>
      </c>
      <c r="V5949" t="str" cm="1">
        <f t="array" ref="V5949">_xlfn.IFS(N5940&gt;25,"A",N5940&gt;20,"B",N5940&gt;15,"C",N5940&gt;10,"D",N5940&lt;10,"E")</f>
        <v>D</v>
      </c>
    </row>
    <row r="5950" spans="1:22" x14ac:dyDescent="0.3">
      <c r="A5950">
        <v>5992</v>
      </c>
      <c r="B5950" t="s">
        <v>221</v>
      </c>
      <c r="C5950" t="s">
        <v>194</v>
      </c>
      <c r="D5950" t="s">
        <v>16</v>
      </c>
      <c r="E5950">
        <v>2011</v>
      </c>
      <c r="F5950">
        <v>42036</v>
      </c>
      <c r="G5950" t="s">
        <v>27</v>
      </c>
      <c r="H5950" t="s">
        <v>32</v>
      </c>
      <c r="I5950" t="s">
        <v>19</v>
      </c>
      <c r="J5950">
        <v>1798</v>
      </c>
      <c r="K5950">
        <v>157.75</v>
      </c>
      <c r="L5950">
        <v>5</v>
      </c>
      <c r="M5950">
        <v>13.7</v>
      </c>
      <c r="N5950">
        <v>6.25</v>
      </c>
      <c r="P5950" t="str">
        <f t="shared" si="558"/>
        <v/>
      </c>
      <c r="Q5950" t="str">
        <f t="shared" si="559"/>
        <v>bad</v>
      </c>
      <c r="R5950" t="str">
        <f t="shared" si="560"/>
        <v/>
      </c>
      <c r="S5950" s="3" t="str">
        <f t="shared" si="561"/>
        <v/>
      </c>
      <c r="T5950" t="str">
        <f t="shared" si="562"/>
        <v>Volkswagen</v>
      </c>
      <c r="U5950" t="str">
        <f t="shared" si="563"/>
        <v>E</v>
      </c>
      <c r="V5950" t="str" cm="1">
        <f t="array" ref="V5950">_xlfn.IFS(N5941&gt;25,"A",N5941&gt;20,"B",N5941&gt;15,"C",N5941&gt;10,"D",N5941&lt;10,"E")</f>
        <v>E</v>
      </c>
    </row>
    <row r="5951" spans="1:22" x14ac:dyDescent="0.3">
      <c r="A5951">
        <v>5993</v>
      </c>
      <c r="B5951" t="s">
        <v>1917</v>
      </c>
      <c r="C5951" t="s">
        <v>21</v>
      </c>
      <c r="D5951" t="s">
        <v>16</v>
      </c>
      <c r="E5951">
        <v>2014</v>
      </c>
      <c r="F5951">
        <v>55619</v>
      </c>
      <c r="G5951" t="s">
        <v>27</v>
      </c>
      <c r="H5951" t="s">
        <v>18</v>
      </c>
      <c r="I5951" t="s">
        <v>19</v>
      </c>
      <c r="J5951">
        <v>1797</v>
      </c>
      <c r="K5951">
        <v>147.5</v>
      </c>
      <c r="L5951">
        <v>5</v>
      </c>
      <c r="M5951">
        <v>16.3</v>
      </c>
      <c r="N5951">
        <v>8.3000000000000007</v>
      </c>
      <c r="P5951" t="str">
        <f t="shared" si="558"/>
        <v/>
      </c>
      <c r="Q5951" t="str">
        <f t="shared" si="559"/>
        <v>bad</v>
      </c>
      <c r="R5951" t="str">
        <f t="shared" si="560"/>
        <v/>
      </c>
      <c r="S5951" s="3" t="str">
        <f t="shared" si="561"/>
        <v/>
      </c>
      <c r="T5951" t="str">
        <f t="shared" si="562"/>
        <v>MercedesBenz</v>
      </c>
      <c r="U5951" t="str">
        <f t="shared" si="563"/>
        <v>D</v>
      </c>
      <c r="V5951" t="str" cm="1">
        <f t="array" ref="V5951">_xlfn.IFS(N5942&gt;25,"A",N5942&gt;20,"B",N5942&gt;15,"C",N5942&gt;10,"D",N5942&lt;10,"E")</f>
        <v>D</v>
      </c>
    </row>
    <row r="5952" spans="1:22" x14ac:dyDescent="0.3">
      <c r="A5952">
        <v>5994</v>
      </c>
      <c r="B5952" t="s">
        <v>1383</v>
      </c>
      <c r="C5952" t="s">
        <v>25</v>
      </c>
      <c r="D5952" t="s">
        <v>22</v>
      </c>
      <c r="E5952">
        <v>2009</v>
      </c>
      <c r="F5952">
        <v>60000</v>
      </c>
      <c r="G5952" t="s">
        <v>27</v>
      </c>
      <c r="H5952" t="s">
        <v>18</v>
      </c>
      <c r="I5952" t="s">
        <v>102</v>
      </c>
      <c r="J5952">
        <v>1497</v>
      </c>
      <c r="K5952">
        <v>118</v>
      </c>
      <c r="L5952">
        <v>5</v>
      </c>
      <c r="M5952">
        <v>17</v>
      </c>
      <c r="N5952">
        <v>3.25</v>
      </c>
      <c r="P5952" t="str">
        <f t="shared" si="558"/>
        <v/>
      </c>
      <c r="Q5952" t="str">
        <f t="shared" si="559"/>
        <v>good</v>
      </c>
      <c r="R5952" t="str">
        <f t="shared" si="560"/>
        <v/>
      </c>
      <c r="S5952" s="3" t="str">
        <f t="shared" si="561"/>
        <v>Toyota</v>
      </c>
      <c r="T5952" t="str">
        <f t="shared" si="562"/>
        <v>Toyota</v>
      </c>
      <c r="U5952" t="str">
        <f t="shared" si="563"/>
        <v>E</v>
      </c>
      <c r="V5952" t="str" cm="1">
        <f t="array" ref="V5952">_xlfn.IFS(N5943&gt;25,"A",N5943&gt;20,"B",N5943&gt;15,"C",N5943&gt;10,"D",N5943&lt;10,"E")</f>
        <v>E</v>
      </c>
    </row>
    <row r="5953" spans="1:22" x14ac:dyDescent="0.3">
      <c r="A5953">
        <v>5995</v>
      </c>
      <c r="B5953" t="s">
        <v>1891</v>
      </c>
      <c r="C5953" t="s">
        <v>60</v>
      </c>
      <c r="D5953" t="s">
        <v>22</v>
      </c>
      <c r="E5953">
        <v>2015</v>
      </c>
      <c r="F5953">
        <v>30000</v>
      </c>
      <c r="G5953" t="s">
        <v>23</v>
      </c>
      <c r="H5953" t="s">
        <v>18</v>
      </c>
      <c r="I5953" t="s">
        <v>19</v>
      </c>
      <c r="J5953">
        <v>1461</v>
      </c>
      <c r="K5953">
        <v>83.8</v>
      </c>
      <c r="L5953">
        <v>5</v>
      </c>
      <c r="M5953">
        <v>19.87</v>
      </c>
      <c r="N5953">
        <v>7.75</v>
      </c>
      <c r="P5953" t="str">
        <f t="shared" si="558"/>
        <v/>
      </c>
      <c r="Q5953" t="str">
        <f t="shared" si="559"/>
        <v>bad</v>
      </c>
      <c r="R5953" t="str">
        <f t="shared" si="560"/>
        <v/>
      </c>
      <c r="S5953" s="3" t="str">
        <f t="shared" si="561"/>
        <v/>
      </c>
      <c r="T5953" t="str">
        <f t="shared" si="562"/>
        <v>Hyundai</v>
      </c>
      <c r="U5953" t="str">
        <f t="shared" si="563"/>
        <v>E</v>
      </c>
      <c r="V5953" t="str" cm="1">
        <f t="array" ref="V5953">_xlfn.IFS(N5944&gt;25,"A",N5944&gt;20,"B",N5944&gt;15,"C",N5944&gt;10,"D",N5944&lt;10,"E")</f>
        <v>E</v>
      </c>
    </row>
    <row r="5954" spans="1:22" x14ac:dyDescent="0.3">
      <c r="A5954">
        <v>5996</v>
      </c>
      <c r="B5954" t="s">
        <v>501</v>
      </c>
      <c r="C5954" t="s">
        <v>156</v>
      </c>
      <c r="D5954" t="s">
        <v>47</v>
      </c>
      <c r="E5954">
        <v>2016</v>
      </c>
      <c r="F5954">
        <v>31150</v>
      </c>
      <c r="G5954" t="s">
        <v>23</v>
      </c>
      <c r="H5954" t="s">
        <v>32</v>
      </c>
      <c r="I5954" t="s">
        <v>19</v>
      </c>
      <c r="J5954">
        <v>2179</v>
      </c>
      <c r="K5954">
        <v>187.7</v>
      </c>
      <c r="L5954">
        <v>5</v>
      </c>
      <c r="M5954">
        <v>16.36</v>
      </c>
      <c r="N5954">
        <v>30.54</v>
      </c>
      <c r="P5954" t="str">
        <f t="shared" si="558"/>
        <v/>
      </c>
      <c r="Q5954" t="str">
        <f t="shared" si="559"/>
        <v>good</v>
      </c>
      <c r="R5954" t="str">
        <f t="shared" si="560"/>
        <v/>
      </c>
      <c r="S5954" s="3" t="str">
        <f t="shared" si="561"/>
        <v>Tata</v>
      </c>
      <c r="T5954" t="str">
        <f t="shared" si="562"/>
        <v>Tata</v>
      </c>
      <c r="U5954" t="str">
        <f t="shared" si="563"/>
        <v>E</v>
      </c>
      <c r="V5954" t="str" cm="1">
        <f t="array" ref="V5954">_xlfn.IFS(N5945&gt;25,"A",N5945&gt;20,"B",N5945&gt;15,"C",N5945&gt;10,"D",N5945&lt;10,"E")</f>
        <v>E</v>
      </c>
    </row>
    <row r="5955" spans="1:22" x14ac:dyDescent="0.3">
      <c r="A5955">
        <v>5997</v>
      </c>
      <c r="B5955" t="s">
        <v>1918</v>
      </c>
      <c r="C5955" t="s">
        <v>15</v>
      </c>
      <c r="D5955" t="s">
        <v>39</v>
      </c>
      <c r="E5955">
        <v>2010</v>
      </c>
      <c r="F5955">
        <v>70000</v>
      </c>
      <c r="G5955" t="s">
        <v>36</v>
      </c>
      <c r="H5955" t="s">
        <v>18</v>
      </c>
      <c r="I5955" t="s">
        <v>19</v>
      </c>
      <c r="J5955">
        <v>998</v>
      </c>
      <c r="K5955">
        <v>58.2</v>
      </c>
      <c r="L5955">
        <v>5</v>
      </c>
      <c r="M5955">
        <v>26.2</v>
      </c>
      <c r="N5955">
        <v>2.27</v>
      </c>
      <c r="P5955" t="str">
        <f t="shared" si="558"/>
        <v/>
      </c>
      <c r="Q5955" t="str">
        <f t="shared" si="559"/>
        <v>bad</v>
      </c>
      <c r="R5955" t="str">
        <f t="shared" si="560"/>
        <v/>
      </c>
      <c r="S5955" s="3" t="str">
        <f t="shared" si="561"/>
        <v/>
      </c>
      <c r="T5955" t="str">
        <f t="shared" si="562"/>
        <v>Renault</v>
      </c>
      <c r="U5955" t="str">
        <f t="shared" si="563"/>
        <v>E</v>
      </c>
      <c r="V5955" t="str" cm="1">
        <f t="array" ref="V5955">_xlfn.IFS(N5946&gt;25,"A",N5946&gt;20,"B",N5946&gt;15,"C",N5946&gt;10,"D",N5946&lt;10,"E")</f>
        <v>E</v>
      </c>
    </row>
    <row r="5956" spans="1:22" x14ac:dyDescent="0.3">
      <c r="A5956">
        <v>5998</v>
      </c>
      <c r="B5956" t="s">
        <v>1919</v>
      </c>
      <c r="C5956" t="s">
        <v>43</v>
      </c>
      <c r="D5956" t="s">
        <v>22</v>
      </c>
      <c r="E5956">
        <v>2010</v>
      </c>
      <c r="F5956">
        <v>70290</v>
      </c>
      <c r="G5956" t="s">
        <v>27</v>
      </c>
      <c r="H5956" t="s">
        <v>18</v>
      </c>
      <c r="I5956" t="s">
        <v>33</v>
      </c>
      <c r="J5956">
        <v>1198</v>
      </c>
      <c r="K5956">
        <v>73.900000000000006</v>
      </c>
      <c r="L5956">
        <v>5</v>
      </c>
      <c r="M5956">
        <v>17.239999999999998</v>
      </c>
      <c r="N5956">
        <v>2.96</v>
      </c>
      <c r="P5956" t="str">
        <f t="shared" si="558"/>
        <v>Audi</v>
      </c>
      <c r="Q5956" t="str">
        <f t="shared" si="559"/>
        <v>bad</v>
      </c>
      <c r="R5956" t="str">
        <f t="shared" si="560"/>
        <v/>
      </c>
      <c r="S5956" s="3" t="str">
        <f t="shared" si="561"/>
        <v>Audi</v>
      </c>
      <c r="T5956" t="str">
        <f t="shared" si="562"/>
        <v/>
      </c>
      <c r="U5956" t="str">
        <f t="shared" si="563"/>
        <v>C</v>
      </c>
      <c r="V5956" t="str" cm="1">
        <f t="array" ref="V5956">_xlfn.IFS(N5947&gt;25,"A",N5947&gt;20,"B",N5947&gt;15,"C",N5947&gt;10,"D",N5947&lt;10,"E")</f>
        <v>C</v>
      </c>
    </row>
    <row r="5957" spans="1:22" x14ac:dyDescent="0.3">
      <c r="A5957">
        <v>5999</v>
      </c>
      <c r="B5957" t="s">
        <v>1920</v>
      </c>
      <c r="C5957" t="s">
        <v>45</v>
      </c>
      <c r="D5957" t="s">
        <v>26</v>
      </c>
      <c r="E5957">
        <v>2016</v>
      </c>
      <c r="F5957">
        <v>10000</v>
      </c>
      <c r="G5957" t="s">
        <v>27</v>
      </c>
      <c r="H5957" t="s">
        <v>18</v>
      </c>
      <c r="I5957" t="s">
        <v>19</v>
      </c>
      <c r="J5957">
        <v>1193</v>
      </c>
      <c r="K5957">
        <v>88.7</v>
      </c>
      <c r="L5957">
        <v>5</v>
      </c>
      <c r="M5957">
        <v>17.57</v>
      </c>
      <c r="N5957">
        <v>4</v>
      </c>
      <c r="P5957" t="str">
        <f t="shared" si="558"/>
        <v/>
      </c>
      <c r="Q5957" t="str">
        <f t="shared" si="559"/>
        <v>bad</v>
      </c>
      <c r="R5957" t="str">
        <f t="shared" si="560"/>
        <v/>
      </c>
      <c r="S5957" s="3" t="str">
        <f t="shared" si="561"/>
        <v/>
      </c>
      <c r="T5957" t="str">
        <f t="shared" si="562"/>
        <v>Tata</v>
      </c>
      <c r="U5957" t="str">
        <f t="shared" si="563"/>
        <v>E</v>
      </c>
      <c r="V5957" t="str" cm="1">
        <f t="array" ref="V5957">_xlfn.IFS(N5948&gt;25,"A",N5948&gt;20,"B",N5948&gt;15,"C",N5948&gt;10,"D",N5948&lt;10,"E")</f>
        <v>E</v>
      </c>
    </row>
    <row r="5958" spans="1:22" x14ac:dyDescent="0.3">
      <c r="A5958">
        <v>6000</v>
      </c>
      <c r="B5958" t="s">
        <v>1032</v>
      </c>
      <c r="C5958" t="s">
        <v>21</v>
      </c>
      <c r="D5958" t="s">
        <v>63</v>
      </c>
      <c r="E5958">
        <v>2014</v>
      </c>
      <c r="F5958">
        <v>68010</v>
      </c>
      <c r="G5958" t="s">
        <v>27</v>
      </c>
      <c r="H5958" t="s">
        <v>18</v>
      </c>
      <c r="I5958" t="s">
        <v>33</v>
      </c>
      <c r="J5958">
        <v>1197</v>
      </c>
      <c r="K5958">
        <v>82.85</v>
      </c>
      <c r="L5958">
        <v>5</v>
      </c>
      <c r="M5958">
        <v>18.5</v>
      </c>
      <c r="N5958">
        <v>5.25</v>
      </c>
      <c r="P5958" t="str">
        <f t="shared" si="558"/>
        <v/>
      </c>
      <c r="Q5958" t="str">
        <f t="shared" si="559"/>
        <v>good</v>
      </c>
      <c r="R5958" t="str">
        <f t="shared" si="560"/>
        <v/>
      </c>
      <c r="S5958" s="3" t="str">
        <f t="shared" si="561"/>
        <v>Maruti</v>
      </c>
      <c r="T5958" t="str">
        <f t="shared" si="562"/>
        <v>Maruti</v>
      </c>
      <c r="U5958" t="str">
        <f t="shared" si="563"/>
        <v>E</v>
      </c>
      <c r="V5958" t="str" cm="1">
        <f t="array" ref="V5958">_xlfn.IFS(N5949&gt;25,"A",N5949&gt;20,"B",N5949&gt;15,"C",N5949&gt;10,"D",N5949&lt;10,"E")</f>
        <v>E</v>
      </c>
    </row>
    <row r="5959" spans="1:22" x14ac:dyDescent="0.3">
      <c r="A5959">
        <v>6001</v>
      </c>
      <c r="B5959" t="s">
        <v>686</v>
      </c>
      <c r="C5959" t="s">
        <v>30</v>
      </c>
      <c r="D5959" t="s">
        <v>47</v>
      </c>
      <c r="E5959">
        <v>2013</v>
      </c>
      <c r="F5959">
        <v>91903</v>
      </c>
      <c r="G5959" t="s">
        <v>23</v>
      </c>
      <c r="H5959" t="s">
        <v>32</v>
      </c>
      <c r="I5959" t="s">
        <v>19</v>
      </c>
      <c r="J5959">
        <v>1968</v>
      </c>
      <c r="K5959">
        <v>174.33</v>
      </c>
      <c r="L5959">
        <v>5</v>
      </c>
      <c r="M5959">
        <v>17.68</v>
      </c>
      <c r="N5959">
        <v>17.559999999999999</v>
      </c>
      <c r="P5959" t="str">
        <f t="shared" si="558"/>
        <v/>
      </c>
      <c r="Q5959" t="str">
        <f t="shared" si="559"/>
        <v>bad</v>
      </c>
      <c r="R5959" t="str">
        <f t="shared" si="560"/>
        <v/>
      </c>
      <c r="S5959" s="3" t="str">
        <f t="shared" si="561"/>
        <v/>
      </c>
      <c r="T5959" t="str">
        <f t="shared" si="562"/>
        <v>Skoda</v>
      </c>
      <c r="U5959" t="str">
        <f t="shared" si="563"/>
        <v>E</v>
      </c>
      <c r="V5959" t="str" cm="1">
        <f t="array" ref="V5959">_xlfn.IFS(N5950&gt;25,"A",N5950&gt;20,"B",N5950&gt;15,"C",N5950&gt;10,"D",N5950&lt;10,"E")</f>
        <v>E</v>
      </c>
    </row>
    <row r="5960" spans="1:22" x14ac:dyDescent="0.3">
      <c r="A5960">
        <v>6002</v>
      </c>
      <c r="B5960" t="s">
        <v>80</v>
      </c>
      <c r="C5960" t="s">
        <v>43</v>
      </c>
      <c r="D5960" t="s">
        <v>16</v>
      </c>
      <c r="E5960">
        <v>2011</v>
      </c>
      <c r="F5960">
        <v>38000</v>
      </c>
      <c r="G5960" t="s">
        <v>27</v>
      </c>
      <c r="H5960" t="s">
        <v>18</v>
      </c>
      <c r="I5960" t="s">
        <v>19</v>
      </c>
      <c r="J5960">
        <v>1598</v>
      </c>
      <c r="K5960">
        <v>103.5</v>
      </c>
      <c r="L5960">
        <v>5</v>
      </c>
      <c r="M5960">
        <v>16.09</v>
      </c>
      <c r="N5960">
        <v>3.25</v>
      </c>
      <c r="P5960" t="str">
        <f t="shared" si="558"/>
        <v/>
      </c>
      <c r="Q5960" t="str">
        <f t="shared" si="559"/>
        <v>bad</v>
      </c>
      <c r="R5960" t="str">
        <f t="shared" si="560"/>
        <v/>
      </c>
      <c r="S5960" s="3" t="str">
        <f t="shared" si="561"/>
        <v/>
      </c>
      <c r="T5960" t="str">
        <f t="shared" si="562"/>
        <v>Hyundai</v>
      </c>
      <c r="U5960" t="str">
        <f t="shared" si="563"/>
        <v>E</v>
      </c>
      <c r="V5960" t="str" cm="1">
        <f t="array" ref="V5960">_xlfn.IFS(N5951&gt;25,"A",N5951&gt;20,"B",N5951&gt;15,"C",N5951&gt;10,"D",N5951&lt;10,"E")</f>
        <v>E</v>
      </c>
    </row>
    <row r="5961" spans="1:22" x14ac:dyDescent="0.3">
      <c r="A5961">
        <v>6003</v>
      </c>
      <c r="B5961" t="s">
        <v>473</v>
      </c>
      <c r="C5961" t="s">
        <v>15</v>
      </c>
      <c r="D5961" t="s">
        <v>63</v>
      </c>
      <c r="E5961">
        <v>2015</v>
      </c>
      <c r="F5961">
        <v>67600</v>
      </c>
      <c r="G5961" t="s">
        <v>27</v>
      </c>
      <c r="H5961" t="s">
        <v>18</v>
      </c>
      <c r="I5961" t="s">
        <v>19</v>
      </c>
      <c r="J5961">
        <v>998</v>
      </c>
      <c r="K5961">
        <v>67.040000000000006</v>
      </c>
      <c r="L5961">
        <v>5</v>
      </c>
      <c r="M5961">
        <v>23.1</v>
      </c>
      <c r="N5961">
        <v>4</v>
      </c>
      <c r="P5961" t="str">
        <f t="shared" si="558"/>
        <v/>
      </c>
      <c r="Q5961" t="str">
        <f t="shared" si="559"/>
        <v>bad</v>
      </c>
      <c r="R5961" t="str">
        <f t="shared" si="560"/>
        <v/>
      </c>
      <c r="S5961" s="3" t="str">
        <f t="shared" si="561"/>
        <v/>
      </c>
      <c r="T5961" t="str">
        <f t="shared" si="562"/>
        <v>Honda</v>
      </c>
      <c r="U5961" t="str">
        <f t="shared" si="563"/>
        <v>E</v>
      </c>
      <c r="V5961" t="str" cm="1">
        <f t="array" ref="V5961">_xlfn.IFS(N5952&gt;25,"A",N5952&gt;20,"B",N5952&gt;15,"C",N5952&gt;10,"D",N5952&lt;10,"E")</f>
        <v>E</v>
      </c>
    </row>
    <row r="5962" spans="1:22" x14ac:dyDescent="0.3">
      <c r="A5962">
        <v>6004</v>
      </c>
      <c r="B5962" t="s">
        <v>1328</v>
      </c>
      <c r="C5962" t="s">
        <v>21</v>
      </c>
      <c r="D5962" t="s">
        <v>31</v>
      </c>
      <c r="E5962">
        <v>2007</v>
      </c>
      <c r="F5962">
        <v>66800</v>
      </c>
      <c r="G5962" t="s">
        <v>27</v>
      </c>
      <c r="H5962" t="s">
        <v>18</v>
      </c>
      <c r="I5962" t="s">
        <v>19</v>
      </c>
      <c r="J5962">
        <v>1341</v>
      </c>
      <c r="K5962">
        <v>83</v>
      </c>
      <c r="L5962">
        <v>5</v>
      </c>
      <c r="M5962">
        <v>15.3</v>
      </c>
      <c r="N5962">
        <v>2.2000000000000002</v>
      </c>
      <c r="P5962" t="str">
        <f t="shared" si="558"/>
        <v/>
      </c>
      <c r="Q5962" t="str">
        <f t="shared" si="559"/>
        <v>bad</v>
      </c>
      <c r="R5962" t="str">
        <f t="shared" si="560"/>
        <v/>
      </c>
      <c r="S5962" s="3" t="str">
        <f t="shared" si="561"/>
        <v/>
      </c>
      <c r="T5962" t="str">
        <f t="shared" si="562"/>
        <v>Renault</v>
      </c>
      <c r="U5962" t="str">
        <f t="shared" si="563"/>
        <v>E</v>
      </c>
      <c r="V5962" t="str" cm="1">
        <f t="array" ref="V5962">_xlfn.IFS(N5953&gt;25,"A",N5953&gt;20,"B",N5953&gt;15,"C",N5953&gt;10,"D",N5953&lt;10,"E")</f>
        <v>E</v>
      </c>
    </row>
    <row r="5963" spans="1:22" x14ac:dyDescent="0.3">
      <c r="A5963">
        <v>6005</v>
      </c>
      <c r="B5963" t="s">
        <v>168</v>
      </c>
      <c r="C5963" t="s">
        <v>15</v>
      </c>
      <c r="D5963" t="s">
        <v>22</v>
      </c>
      <c r="E5963">
        <v>2016</v>
      </c>
      <c r="F5963">
        <v>37208</v>
      </c>
      <c r="G5963" t="s">
        <v>23</v>
      </c>
      <c r="H5963" t="s">
        <v>18</v>
      </c>
      <c r="I5963" t="s">
        <v>19</v>
      </c>
      <c r="J5963">
        <v>1248</v>
      </c>
      <c r="K5963">
        <v>88.5</v>
      </c>
      <c r="L5963">
        <v>5</v>
      </c>
      <c r="M5963">
        <v>24.3</v>
      </c>
      <c r="N5963">
        <v>7.43</v>
      </c>
      <c r="P5963" t="str">
        <f t="shared" si="558"/>
        <v>Jaguar</v>
      </c>
      <c r="Q5963" t="str">
        <f t="shared" si="559"/>
        <v>bad</v>
      </c>
      <c r="R5963" t="str">
        <f t="shared" si="560"/>
        <v/>
      </c>
      <c r="S5963" s="3" t="str">
        <f t="shared" si="561"/>
        <v>Jaguar</v>
      </c>
      <c r="T5963" t="str">
        <f t="shared" si="562"/>
        <v/>
      </c>
      <c r="U5963" t="str">
        <f t="shared" si="563"/>
        <v>A</v>
      </c>
      <c r="V5963" t="str" cm="1">
        <f t="array" ref="V5963">_xlfn.IFS(N5954&gt;25,"A",N5954&gt;20,"B",N5954&gt;15,"C",N5954&gt;10,"D",N5954&lt;10,"E")</f>
        <v>A</v>
      </c>
    </row>
    <row r="5964" spans="1:22" x14ac:dyDescent="0.3">
      <c r="A5964">
        <v>6006</v>
      </c>
      <c r="B5964" t="s">
        <v>1458</v>
      </c>
      <c r="C5964" t="s">
        <v>62</v>
      </c>
      <c r="D5964" t="s">
        <v>16</v>
      </c>
      <c r="E5964">
        <v>2009</v>
      </c>
      <c r="F5964">
        <v>102002</v>
      </c>
      <c r="G5964" t="s">
        <v>23</v>
      </c>
      <c r="H5964" t="s">
        <v>32</v>
      </c>
      <c r="I5964" t="s">
        <v>19</v>
      </c>
      <c r="J5964">
        <v>2987</v>
      </c>
      <c r="K5964">
        <v>224.34</v>
      </c>
      <c r="L5964">
        <v>5</v>
      </c>
      <c r="M5964">
        <v>8.6999999999999993</v>
      </c>
      <c r="N5964">
        <v>10.75</v>
      </c>
      <c r="P5964" t="str">
        <f t="shared" ref="P5964:P5976" si="564">IF(N5955&gt;15,C5955,"")</f>
        <v/>
      </c>
      <c r="Q5964" t="str">
        <f t="shared" ref="Q5964:Q5976" si="565">IF(M5955&gt;20,"good","bad")</f>
        <v>good</v>
      </c>
      <c r="R5964" t="str">
        <f t="shared" ref="R5964:R5976" si="566">IF(AND(M5955&gt;20,N5955&gt;15),C5955,"")</f>
        <v/>
      </c>
      <c r="S5964" s="3" t="str">
        <f t="shared" ref="S5964:S5976" si="567">IF(OR(M5955&gt;20,N5955&gt;15),C5955,"")</f>
        <v>Maruti</v>
      </c>
      <c r="T5964" t="str">
        <f t="shared" ref="T5964:T5976" si="568">IF(NOT(N5955&gt;15),C5955,"")</f>
        <v>Maruti</v>
      </c>
      <c r="U5964" t="str">
        <f t="shared" ref="U5964:U5976" si="569">IF(N5955&gt;25,"A",IF(N5955&gt;20,"B",IF(N5955&gt;15,"C",IF(N5955&gt;10,"D","E"))))</f>
        <v>E</v>
      </c>
      <c r="V5964" t="str" cm="1">
        <f t="array" ref="V5964">_xlfn.IFS(N5955&gt;25,"A",N5955&gt;20,"B",N5955&gt;15,"C",N5955&gt;10,"D",N5955&lt;10,"E")</f>
        <v>E</v>
      </c>
    </row>
    <row r="5965" spans="1:22" x14ac:dyDescent="0.3">
      <c r="A5965">
        <v>6007</v>
      </c>
      <c r="B5965" t="s">
        <v>687</v>
      </c>
      <c r="C5965" t="s">
        <v>15</v>
      </c>
      <c r="D5965" t="s">
        <v>53</v>
      </c>
      <c r="E5965">
        <v>2011</v>
      </c>
      <c r="F5965">
        <v>68000</v>
      </c>
      <c r="G5965" t="s">
        <v>23</v>
      </c>
      <c r="H5965" t="s">
        <v>18</v>
      </c>
      <c r="I5965" t="s">
        <v>19</v>
      </c>
      <c r="J5965">
        <v>1248</v>
      </c>
      <c r="K5965">
        <v>73.900000000000006</v>
      </c>
      <c r="L5965">
        <v>5</v>
      </c>
      <c r="M5965">
        <v>19.3</v>
      </c>
      <c r="N5965">
        <v>2.75</v>
      </c>
      <c r="P5965" t="str">
        <f t="shared" si="564"/>
        <v/>
      </c>
      <c r="Q5965" t="str">
        <f t="shared" si="565"/>
        <v>bad</v>
      </c>
      <c r="R5965" t="str">
        <f t="shared" si="566"/>
        <v/>
      </c>
      <c r="S5965" s="3" t="str">
        <f t="shared" si="567"/>
        <v/>
      </c>
      <c r="T5965" t="str">
        <f t="shared" si="568"/>
        <v>Volkswagen</v>
      </c>
      <c r="U5965" t="str">
        <f t="shared" si="569"/>
        <v>E</v>
      </c>
      <c r="V5965" t="str" cm="1">
        <f t="array" ref="V5965">_xlfn.IFS(N5956&gt;25,"A",N5956&gt;20,"B",N5956&gt;15,"C",N5956&gt;10,"D",N5956&lt;10,"E")</f>
        <v>E</v>
      </c>
    </row>
    <row r="5966" spans="1:22" x14ac:dyDescent="0.3">
      <c r="A5966">
        <v>6008</v>
      </c>
      <c r="B5966" t="s">
        <v>1291</v>
      </c>
      <c r="C5966" t="s">
        <v>120</v>
      </c>
      <c r="D5966" t="s">
        <v>35</v>
      </c>
      <c r="E5966">
        <v>2013</v>
      </c>
      <c r="F5966">
        <v>40000</v>
      </c>
      <c r="G5966" t="s">
        <v>23</v>
      </c>
      <c r="H5966" t="s">
        <v>32</v>
      </c>
      <c r="I5966" t="s">
        <v>33</v>
      </c>
      <c r="J5966">
        <v>2967</v>
      </c>
      <c r="K5966">
        <v>300</v>
      </c>
      <c r="L5966">
        <v>4</v>
      </c>
      <c r="M5966">
        <v>17.850000000000001</v>
      </c>
      <c r="N5966">
        <v>45</v>
      </c>
      <c r="P5966" t="str">
        <f t="shared" si="564"/>
        <v/>
      </c>
      <c r="Q5966" t="str">
        <f t="shared" si="565"/>
        <v>bad</v>
      </c>
      <c r="R5966" t="str">
        <f t="shared" si="566"/>
        <v/>
      </c>
      <c r="S5966" s="3" t="str">
        <f t="shared" si="567"/>
        <v/>
      </c>
      <c r="T5966" t="str">
        <f t="shared" si="568"/>
        <v>Tata</v>
      </c>
      <c r="U5966" t="str">
        <f t="shared" si="569"/>
        <v>E</v>
      </c>
      <c r="V5966" t="str" cm="1">
        <f t="array" ref="V5966">_xlfn.IFS(N5957&gt;25,"A",N5957&gt;20,"B",N5957&gt;15,"C",N5957&gt;10,"D",N5957&lt;10,"E")</f>
        <v>E</v>
      </c>
    </row>
    <row r="5967" spans="1:22" x14ac:dyDescent="0.3">
      <c r="A5967">
        <v>6009</v>
      </c>
      <c r="B5967" t="s">
        <v>683</v>
      </c>
      <c r="C5967" t="s">
        <v>41</v>
      </c>
      <c r="D5967" t="s">
        <v>16</v>
      </c>
      <c r="E5967">
        <v>2015</v>
      </c>
      <c r="F5967">
        <v>33500</v>
      </c>
      <c r="G5967" t="s">
        <v>27</v>
      </c>
      <c r="H5967" t="s">
        <v>32</v>
      </c>
      <c r="I5967" t="s">
        <v>19</v>
      </c>
      <c r="J5967">
        <v>2494</v>
      </c>
      <c r="K5967">
        <v>158.19999999999999</v>
      </c>
      <c r="L5967">
        <v>5</v>
      </c>
      <c r="M5967">
        <v>19.16</v>
      </c>
      <c r="N5967">
        <v>19.75</v>
      </c>
      <c r="P5967" t="str">
        <f t="shared" si="564"/>
        <v/>
      </c>
      <c r="Q5967" t="str">
        <f t="shared" si="565"/>
        <v>bad</v>
      </c>
      <c r="R5967" t="str">
        <f t="shared" si="566"/>
        <v/>
      </c>
      <c r="S5967" s="3" t="str">
        <f t="shared" si="567"/>
        <v/>
      </c>
      <c r="T5967" t="str">
        <f t="shared" si="568"/>
        <v>Hyundai</v>
      </c>
      <c r="U5967" t="str">
        <f t="shared" si="569"/>
        <v>E</v>
      </c>
      <c r="V5967" t="str" cm="1">
        <f t="array" ref="V5967">_xlfn.IFS(N5958&gt;25,"A",N5958&gt;20,"B",N5958&gt;15,"C",N5958&gt;10,"D",N5958&lt;10,"E")</f>
        <v>E</v>
      </c>
    </row>
    <row r="5968" spans="1:22" x14ac:dyDescent="0.3">
      <c r="A5968">
        <v>6010</v>
      </c>
      <c r="B5968" t="s">
        <v>329</v>
      </c>
      <c r="C5968" t="s">
        <v>25</v>
      </c>
      <c r="D5968" t="s">
        <v>53</v>
      </c>
      <c r="E5968">
        <v>2013</v>
      </c>
      <c r="F5968">
        <v>33746</v>
      </c>
      <c r="G5968" t="s">
        <v>27</v>
      </c>
      <c r="H5968" t="s">
        <v>18</v>
      </c>
      <c r="I5968" t="s">
        <v>19</v>
      </c>
      <c r="J5968">
        <v>1198</v>
      </c>
      <c r="K5968">
        <v>86.8</v>
      </c>
      <c r="L5968">
        <v>5</v>
      </c>
      <c r="M5968">
        <v>18.5</v>
      </c>
      <c r="N5968">
        <v>3.2</v>
      </c>
      <c r="P5968" t="str">
        <f t="shared" si="564"/>
        <v>Audi</v>
      </c>
      <c r="Q5968" t="str">
        <f t="shared" si="565"/>
        <v>bad</v>
      </c>
      <c r="R5968" t="str">
        <f t="shared" si="566"/>
        <v/>
      </c>
      <c r="S5968" s="3" t="str">
        <f t="shared" si="567"/>
        <v>Audi</v>
      </c>
      <c r="T5968" t="str">
        <f t="shared" si="568"/>
        <v/>
      </c>
      <c r="U5968" t="str">
        <f t="shared" si="569"/>
        <v>C</v>
      </c>
      <c r="V5968" t="str" cm="1">
        <f t="array" ref="V5968">_xlfn.IFS(N5959&gt;25,"A",N5959&gt;20,"B",N5959&gt;15,"C",N5959&gt;10,"D",N5959&lt;10,"E")</f>
        <v>C</v>
      </c>
    </row>
    <row r="5969" spans="1:22" x14ac:dyDescent="0.3">
      <c r="A5969">
        <v>6011</v>
      </c>
      <c r="B5969" t="s">
        <v>1298</v>
      </c>
      <c r="C5969" t="s">
        <v>194</v>
      </c>
      <c r="D5969" t="s">
        <v>35</v>
      </c>
      <c r="E5969">
        <v>2009</v>
      </c>
      <c r="F5969">
        <v>53000</v>
      </c>
      <c r="G5969" t="s">
        <v>27</v>
      </c>
      <c r="H5969" t="s">
        <v>32</v>
      </c>
      <c r="I5969" t="s">
        <v>19</v>
      </c>
      <c r="J5969">
        <v>3597</v>
      </c>
      <c r="K5969">
        <v>262.60000000000002</v>
      </c>
      <c r="L5969">
        <v>5</v>
      </c>
      <c r="M5969">
        <v>0</v>
      </c>
      <c r="N5969">
        <v>4.75</v>
      </c>
      <c r="P5969" t="str">
        <f t="shared" si="564"/>
        <v/>
      </c>
      <c r="Q5969" t="str">
        <f t="shared" si="565"/>
        <v>bad</v>
      </c>
      <c r="R5969" t="str">
        <f t="shared" si="566"/>
        <v/>
      </c>
      <c r="S5969" s="3" t="str">
        <f t="shared" si="567"/>
        <v/>
      </c>
      <c r="T5969" t="str">
        <f t="shared" si="568"/>
        <v>Volkswagen</v>
      </c>
      <c r="U5969" t="str">
        <f t="shared" si="569"/>
        <v>E</v>
      </c>
      <c r="V5969" t="str" cm="1">
        <f t="array" ref="V5969">_xlfn.IFS(N5960&gt;25,"A",N5960&gt;20,"B",N5960&gt;15,"C",N5960&gt;10,"D",N5960&lt;10,"E")</f>
        <v>E</v>
      </c>
    </row>
    <row r="5970" spans="1:22" x14ac:dyDescent="0.3">
      <c r="A5970">
        <v>6012</v>
      </c>
      <c r="B5970" t="s">
        <v>73</v>
      </c>
      <c r="C5970" t="s">
        <v>41</v>
      </c>
      <c r="D5970" t="s">
        <v>31</v>
      </c>
      <c r="E5970">
        <v>2011</v>
      </c>
      <c r="F5970">
        <v>45004</v>
      </c>
      <c r="G5970" t="s">
        <v>23</v>
      </c>
      <c r="H5970" t="s">
        <v>18</v>
      </c>
      <c r="I5970" t="s">
        <v>19</v>
      </c>
      <c r="J5970">
        <v>2494</v>
      </c>
      <c r="K5970">
        <v>102</v>
      </c>
      <c r="L5970">
        <v>7</v>
      </c>
      <c r="M5970">
        <v>12.8</v>
      </c>
      <c r="N5970">
        <v>9.48</v>
      </c>
      <c r="P5970" t="str">
        <f t="shared" si="564"/>
        <v/>
      </c>
      <c r="Q5970" t="str">
        <f t="shared" si="565"/>
        <v>good</v>
      </c>
      <c r="R5970" t="str">
        <f t="shared" si="566"/>
        <v/>
      </c>
      <c r="S5970" s="3" t="str">
        <f t="shared" si="567"/>
        <v>Maruti</v>
      </c>
      <c r="T5970" t="str">
        <f t="shared" si="568"/>
        <v>Maruti</v>
      </c>
      <c r="U5970" t="str">
        <f t="shared" si="569"/>
        <v>E</v>
      </c>
      <c r="V5970" t="str" cm="1">
        <f t="array" ref="V5970">_xlfn.IFS(N5961&gt;25,"A",N5961&gt;20,"B",N5961&gt;15,"C",N5961&gt;10,"D",N5961&lt;10,"E")</f>
        <v>E</v>
      </c>
    </row>
    <row r="5971" spans="1:22" x14ac:dyDescent="0.3">
      <c r="A5971">
        <v>6013</v>
      </c>
      <c r="B5971" t="s">
        <v>253</v>
      </c>
      <c r="C5971" t="s">
        <v>25</v>
      </c>
      <c r="D5971" t="s">
        <v>31</v>
      </c>
      <c r="E5971">
        <v>2015</v>
      </c>
      <c r="F5971">
        <v>70602</v>
      </c>
      <c r="G5971" t="s">
        <v>23</v>
      </c>
      <c r="H5971" t="s">
        <v>18</v>
      </c>
      <c r="I5971" t="s">
        <v>19</v>
      </c>
      <c r="J5971">
        <v>1498</v>
      </c>
      <c r="K5971">
        <v>98.6</v>
      </c>
      <c r="L5971">
        <v>5</v>
      </c>
      <c r="M5971">
        <v>25.8</v>
      </c>
      <c r="N5971">
        <v>4.83</v>
      </c>
      <c r="P5971" t="str">
        <f t="shared" si="564"/>
        <v/>
      </c>
      <c r="Q5971" t="str">
        <f t="shared" si="565"/>
        <v>bad</v>
      </c>
      <c r="R5971" t="str">
        <f t="shared" si="566"/>
        <v/>
      </c>
      <c r="S5971" s="3" t="str">
        <f t="shared" si="567"/>
        <v/>
      </c>
      <c r="T5971" t="str">
        <f t="shared" si="568"/>
        <v>Hyundai</v>
      </c>
      <c r="U5971" t="str">
        <f t="shared" si="569"/>
        <v>E</v>
      </c>
      <c r="V5971" t="str" cm="1">
        <f t="array" ref="V5971">_xlfn.IFS(N5962&gt;25,"A",N5962&gt;20,"B",N5962&gt;15,"C",N5962&gt;10,"D",N5962&lt;10,"E")</f>
        <v>E</v>
      </c>
    </row>
    <row r="5972" spans="1:22" x14ac:dyDescent="0.3">
      <c r="A5972">
        <v>6014</v>
      </c>
      <c r="B5972" t="s">
        <v>100</v>
      </c>
      <c r="C5972" t="s">
        <v>15</v>
      </c>
      <c r="D5972" t="s">
        <v>53</v>
      </c>
      <c r="E5972">
        <v>2014</v>
      </c>
      <c r="F5972">
        <v>27365</v>
      </c>
      <c r="G5972" t="s">
        <v>23</v>
      </c>
      <c r="H5972" t="s">
        <v>18</v>
      </c>
      <c r="I5972" t="s">
        <v>19</v>
      </c>
      <c r="J5972">
        <v>1248</v>
      </c>
      <c r="K5972">
        <v>74</v>
      </c>
      <c r="L5972">
        <v>5</v>
      </c>
      <c r="M5972">
        <v>28.4</v>
      </c>
      <c r="N5972">
        <v>4.75</v>
      </c>
      <c r="P5972" t="str">
        <f t="shared" si="564"/>
        <v/>
      </c>
      <c r="Q5972" t="str">
        <f t="shared" si="565"/>
        <v>good</v>
      </c>
      <c r="R5972" t="str">
        <f t="shared" si="566"/>
        <v/>
      </c>
      <c r="S5972" s="3" t="str">
        <f t="shared" si="567"/>
        <v>Maruti</v>
      </c>
      <c r="T5972" t="str">
        <f t="shared" si="568"/>
        <v>Maruti</v>
      </c>
      <c r="U5972" t="str">
        <f t="shared" si="569"/>
        <v>E</v>
      </c>
      <c r="V5972" t="str" cm="1">
        <f t="array" ref="V5972">_xlfn.IFS(N5963&gt;25,"A",N5963&gt;20,"B",N5963&gt;15,"C",N5963&gt;10,"D",N5963&lt;10,"E")</f>
        <v>E</v>
      </c>
    </row>
    <row r="5973" spans="1:22" x14ac:dyDescent="0.3">
      <c r="A5973">
        <v>6015</v>
      </c>
      <c r="B5973" t="s">
        <v>95</v>
      </c>
      <c r="C5973" t="s">
        <v>21</v>
      </c>
      <c r="D5973" t="s">
        <v>39</v>
      </c>
      <c r="E5973">
        <v>2015</v>
      </c>
      <c r="F5973">
        <v>100000</v>
      </c>
      <c r="G5973" t="s">
        <v>23</v>
      </c>
      <c r="H5973" t="s">
        <v>18</v>
      </c>
      <c r="I5973" t="s">
        <v>19</v>
      </c>
      <c r="J5973">
        <v>1120</v>
      </c>
      <c r="K5973">
        <v>71</v>
      </c>
      <c r="L5973">
        <v>5</v>
      </c>
      <c r="M5973">
        <v>24.4</v>
      </c>
      <c r="N5973">
        <v>4</v>
      </c>
      <c r="P5973" t="str">
        <f t="shared" si="564"/>
        <v/>
      </c>
      <c r="Q5973" t="str">
        <f t="shared" si="565"/>
        <v>bad</v>
      </c>
      <c r="R5973" t="str">
        <f t="shared" si="566"/>
        <v/>
      </c>
      <c r="S5973" s="3" t="str">
        <f t="shared" si="567"/>
        <v/>
      </c>
      <c r="T5973" t="str">
        <f t="shared" si="568"/>
        <v>MercedesBenz</v>
      </c>
      <c r="U5973" t="str">
        <f t="shared" si="569"/>
        <v>D</v>
      </c>
      <c r="V5973" t="str" cm="1">
        <f t="array" ref="V5973">_xlfn.IFS(N5964&gt;25,"A",N5964&gt;20,"B",N5964&gt;15,"C",N5964&gt;10,"D",N5964&lt;10,"E")</f>
        <v>D</v>
      </c>
    </row>
    <row r="5974" spans="1:22" x14ac:dyDescent="0.3">
      <c r="A5974">
        <v>6016</v>
      </c>
      <c r="B5974" t="s">
        <v>1921</v>
      </c>
      <c r="C5974" t="s">
        <v>78</v>
      </c>
      <c r="D5974" t="s">
        <v>39</v>
      </c>
      <c r="E5974">
        <v>2012</v>
      </c>
      <c r="F5974">
        <v>55000</v>
      </c>
      <c r="G5974" t="s">
        <v>23</v>
      </c>
      <c r="H5974" t="s">
        <v>18</v>
      </c>
      <c r="I5974" t="s">
        <v>33</v>
      </c>
      <c r="J5974">
        <v>2498</v>
      </c>
      <c r="K5974">
        <v>112</v>
      </c>
      <c r="L5974">
        <v>8</v>
      </c>
      <c r="M5974">
        <v>14</v>
      </c>
      <c r="N5974">
        <v>2.9</v>
      </c>
      <c r="P5974" t="str">
        <f t="shared" si="564"/>
        <v/>
      </c>
      <c r="Q5974" t="str">
        <f t="shared" si="565"/>
        <v>bad</v>
      </c>
      <c r="R5974" t="str">
        <f t="shared" si="566"/>
        <v/>
      </c>
      <c r="S5974" s="3" t="str">
        <f t="shared" si="567"/>
        <v/>
      </c>
      <c r="T5974" t="str">
        <f t="shared" si="568"/>
        <v>Maruti</v>
      </c>
      <c r="U5974" t="str">
        <f t="shared" si="569"/>
        <v>E</v>
      </c>
      <c r="V5974" t="str" cm="1">
        <f t="array" ref="V5974">_xlfn.IFS(N5965&gt;25,"A",N5965&gt;20,"B",N5965&gt;15,"C",N5965&gt;10,"D",N5965&lt;10,"E")</f>
        <v>E</v>
      </c>
    </row>
    <row r="5975" spans="1:22" x14ac:dyDescent="0.3">
      <c r="A5975">
        <v>6017</v>
      </c>
      <c r="B5975" t="s">
        <v>257</v>
      </c>
      <c r="C5975" t="s">
        <v>15</v>
      </c>
      <c r="D5975" t="s">
        <v>49</v>
      </c>
      <c r="E5975">
        <v>2013</v>
      </c>
      <c r="F5975">
        <v>46000</v>
      </c>
      <c r="G5975" t="s">
        <v>27</v>
      </c>
      <c r="H5975" t="s">
        <v>18</v>
      </c>
      <c r="I5975" t="s">
        <v>19</v>
      </c>
      <c r="J5975">
        <v>998</v>
      </c>
      <c r="K5975">
        <v>67.099999999999994</v>
      </c>
      <c r="L5975">
        <v>5</v>
      </c>
      <c r="M5975">
        <v>18.899999999999999</v>
      </c>
      <c r="N5975">
        <v>2.65</v>
      </c>
      <c r="P5975" t="str">
        <f t="shared" si="564"/>
        <v>Porsche</v>
      </c>
      <c r="Q5975" t="str">
        <f t="shared" si="565"/>
        <v>bad</v>
      </c>
      <c r="R5975" t="str">
        <f t="shared" si="566"/>
        <v/>
      </c>
      <c r="S5975" s="3" t="str">
        <f t="shared" si="567"/>
        <v>Porsche</v>
      </c>
      <c r="T5975" t="str">
        <f t="shared" si="568"/>
        <v/>
      </c>
      <c r="U5975" t="str">
        <f t="shared" si="569"/>
        <v>A</v>
      </c>
      <c r="V5975" t="str" cm="1">
        <f t="array" ref="V5975">_xlfn.IFS(N5966&gt;25,"A",N5966&gt;20,"B",N5966&gt;15,"C",N5966&gt;10,"D",N5966&lt;10,"E")</f>
        <v>A</v>
      </c>
    </row>
    <row r="5976" spans="1:22" x14ac:dyDescent="0.3">
      <c r="A5976">
        <v>6018</v>
      </c>
      <c r="B5976" t="s">
        <v>748</v>
      </c>
      <c r="C5976" t="s">
        <v>192</v>
      </c>
      <c r="D5976" t="s">
        <v>35</v>
      </c>
      <c r="E5976">
        <v>2011</v>
      </c>
      <c r="F5976">
        <v>47000</v>
      </c>
      <c r="G5976" t="s">
        <v>23</v>
      </c>
      <c r="H5976" t="s">
        <v>18</v>
      </c>
      <c r="I5976" t="s">
        <v>19</v>
      </c>
      <c r="J5976">
        <v>936</v>
      </c>
      <c r="K5976">
        <v>57.6</v>
      </c>
      <c r="L5976">
        <v>5</v>
      </c>
      <c r="M5976">
        <v>25.44</v>
      </c>
      <c r="N5976">
        <v>2.5</v>
      </c>
      <c r="P5976" t="str">
        <f t="shared" si="564"/>
        <v>Toyota</v>
      </c>
      <c r="Q5976" t="str">
        <f t="shared" si="565"/>
        <v>bad</v>
      </c>
      <c r="R5976" t="str">
        <f t="shared" si="566"/>
        <v/>
      </c>
      <c r="S5976" s="3" t="str">
        <f t="shared" si="567"/>
        <v>Toyota</v>
      </c>
      <c r="T5976" t="str">
        <f t="shared" si="568"/>
        <v/>
      </c>
      <c r="U5976" t="str">
        <f t="shared" si="569"/>
        <v>C</v>
      </c>
      <c r="V5976" t="str" cm="1">
        <f t="array" ref="V5976">_xlfn.IFS(N5967&gt;25,"A",N5967&gt;20,"B",N5967&gt;15,"C",N5967&gt;10,"D",N5967&lt;10,"E")</f>
        <v>C</v>
      </c>
    </row>
  </sheetData>
  <mergeCells count="6">
    <mergeCell ref="Q9:R9"/>
    <mergeCell ref="W9:X9"/>
    <mergeCell ref="Z1:AA1"/>
    <mergeCell ref="AE1:AF1"/>
    <mergeCell ref="Z13:AA13"/>
    <mergeCell ref="AC10:AE11"/>
  </mergeCells>
  <conditionalFormatting sqref="A1:N5976">
    <cfRule type="expression" dxfId="2" priority="1">
      <formula>$A2=$AE$2</formula>
    </cfRule>
  </conditionalFormatting>
  <conditionalFormatting sqref="AA14:AA33">
    <cfRule type="dataBar" priority="2">
      <dataBar>
        <cfvo type="min"/>
        <cfvo type="max"/>
        <color rgb="FFFF555A"/>
      </dataBar>
      <extLst>
        <ext xmlns:x14="http://schemas.microsoft.com/office/spreadsheetml/2009/9/main" uri="{B025F937-C7B1-47D3-B67F-A62EFF666E3E}">
          <x14:id>{7FD07B36-1342-4E7E-BA67-3AD812F8EEB8}</x14:id>
        </ext>
      </extLst>
    </cfRule>
    <cfRule type="duplicateValues" dxfId="1" priority="3"/>
    <cfRule type="cellIs" dxfId="0" priority="4" operator="equal">
      <formula>10.5</formula>
    </cfRule>
  </conditionalFormatting>
  <dataValidations count="1">
    <dataValidation type="list" allowBlank="1" showInputMessage="1" showErrorMessage="1" sqref="AE2" xr:uid="{8EE60D32-8A34-41FD-B931-7A1D0BDDA8D6}">
      <formula1>$A$2:$A$5976</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FD07B36-1342-4E7E-BA67-3AD812F8EEB8}">
            <x14:dataBar minLength="0" maxLength="100" gradient="0">
              <x14:cfvo type="autoMin"/>
              <x14:cfvo type="autoMax"/>
              <x14:negativeFillColor rgb="FFFF0000"/>
              <x14:axisColor rgb="FF000000"/>
            </x14:dataBar>
          </x14:cfRule>
          <xm:sqref>AA14:AA33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cars_dataset_india_Dashboard</vt:lpstr>
      <vt:lpstr>Count of Manufacture</vt:lpstr>
      <vt:lpstr>Count of Fuel Type</vt:lpstr>
      <vt:lpstr>Sum of Price</vt:lpstr>
      <vt:lpstr>Sum price Of Menufacture</vt:lpstr>
      <vt:lpstr>Cars of Seats</vt:lpstr>
      <vt:lpstr>cars_dataset_india1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Meshram</dc:creator>
  <cp:lastModifiedBy>Kiran Meshram</cp:lastModifiedBy>
  <dcterms:created xsi:type="dcterms:W3CDTF">2025-04-02T14:55:48Z</dcterms:created>
  <dcterms:modified xsi:type="dcterms:W3CDTF">2026-01-03T19:35:31Z</dcterms:modified>
</cp:coreProperties>
</file>